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E:\MINI PROJECT\"/>
    </mc:Choice>
  </mc:AlternateContent>
  <xr:revisionPtr revIDLastSave="0" documentId="13_ncr:1_{C666015B-D0F0-4697-8E4C-02B655A7A9AD}" xr6:coauthVersionLast="47" xr6:coauthVersionMax="47" xr10:uidLastSave="{00000000-0000-0000-0000-000000000000}"/>
  <bookViews>
    <workbookView xWindow="-120" yWindow="-120" windowWidth="20730" windowHeight="11040" firstSheet="11" activeTab="14" xr2:uid="{00000000-000D-0000-FFFF-FFFF00000000}"/>
  </bookViews>
  <sheets>
    <sheet name="PatientsMaster" sheetId="1" r:id="rId1"/>
    <sheet name="PatientContacts" sheetId="2" r:id="rId2"/>
    <sheet name="EncountersLog" sheetId="3" r:id="rId3"/>
    <sheet name="Diagnoses" sheetId="4" r:id="rId4"/>
    <sheet name="Procedures" sheetId="5" r:id="rId5"/>
    <sheet name="VitalsLog" sheetId="6" r:id="rId6"/>
    <sheet name="Charges" sheetId="7" r:id="rId7"/>
    <sheet name="InsuranceClaims" sheetId="8" r:id="rId8"/>
    <sheet name="ProvidersMaster" sheetId="9" r:id="rId9"/>
    <sheet name="Revenue and payment" sheetId="13" r:id="rId10"/>
    <sheet name=" Clinical&amp;patient demographics" sheetId="14" r:id="rId11"/>
    <sheet name="Monthly revenue &amp;patient volume" sheetId="18" r:id="rId12"/>
    <sheet name="Revenue contribution" sheetId="19" r:id="rId13"/>
    <sheet name="Dashboard" sheetId="20" r:id="rId14"/>
    <sheet name="Master Data" sheetId="10" r:id="rId15"/>
  </sheets>
  <definedNames>
    <definedName name="Slicer_Age_Category">#N/A</definedName>
    <definedName name="Slicer_Cost_Bracket">#N/A</definedName>
    <definedName name="Slicer_EncounterType">#N/A</definedName>
    <definedName name="Slicer_Provider_Speciality">#N/A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2" i="10" l="1"/>
  <c r="H103" i="10"/>
  <c r="H104" i="10"/>
  <c r="H126" i="10"/>
  <c r="H206" i="10"/>
  <c r="H321" i="10"/>
  <c r="H322" i="10"/>
  <c r="H329" i="10"/>
  <c r="H432" i="10"/>
  <c r="H527" i="10"/>
  <c r="H528" i="10"/>
  <c r="H535" i="10"/>
  <c r="H617" i="10"/>
  <c r="H630" i="10"/>
  <c r="H631" i="10"/>
  <c r="H650" i="10"/>
  <c r="H705" i="10"/>
  <c r="H712" i="10"/>
  <c r="H790" i="10"/>
  <c r="H845" i="10"/>
  <c r="H846" i="10"/>
  <c r="H847" i="10"/>
  <c r="H854" i="10"/>
  <c r="H918" i="10"/>
  <c r="H961" i="10"/>
  <c r="H962" i="10"/>
  <c r="H969" i="10"/>
  <c r="H1000" i="10"/>
  <c r="H1001" i="10"/>
  <c r="H1008" i="10"/>
  <c r="H1009" i="10"/>
  <c r="H1040" i="10"/>
  <c r="H1047" i="10"/>
  <c r="H1048" i="10"/>
  <c r="H1049" i="10"/>
  <c r="H1086" i="10"/>
  <c r="H1087" i="10"/>
  <c r="H1088" i="10"/>
  <c r="H1089" i="10"/>
  <c r="H1175" i="10"/>
  <c r="H1207" i="10"/>
  <c r="H1214" i="10"/>
  <c r="H1215" i="10"/>
  <c r="H1250" i="10"/>
  <c r="H1254" i="10"/>
  <c r="H1255" i="10"/>
  <c r="H1329" i="10"/>
  <c r="H1330" i="10"/>
  <c r="H1334" i="10"/>
  <c r="H1335" i="10"/>
  <c r="H1370" i="10"/>
  <c r="H1374" i="10"/>
  <c r="H1378" i="10"/>
  <c r="H1538" i="10"/>
  <c r="H1575" i="10"/>
  <c r="H1576" i="10"/>
  <c r="H1577" i="10"/>
  <c r="H1584" i="10"/>
  <c r="H1615" i="10"/>
  <c r="H1616" i="10"/>
  <c r="H1623" i="10"/>
  <c r="H1624" i="10"/>
  <c r="H1655" i="10"/>
  <c r="H1662" i="10"/>
  <c r="H1663" i="10"/>
  <c r="H1664" i="10"/>
  <c r="H1738" i="10"/>
  <c r="H1740" i="10"/>
  <c r="H1769" i="10"/>
  <c r="H1770" i="10"/>
  <c r="H1772" i="10"/>
  <c r="H1777" i="10"/>
  <c r="H1802" i="10"/>
  <c r="H1804" i="10"/>
  <c r="H1809" i="10"/>
  <c r="H1810" i="10"/>
  <c r="H1836" i="10"/>
  <c r="H1841" i="10"/>
  <c r="H1842" i="10"/>
  <c r="H1844" i="10"/>
  <c r="H1873" i="10"/>
  <c r="H1874" i="10"/>
  <c r="H1875" i="10"/>
  <c r="H1876" i="10"/>
  <c r="H1901" i="10"/>
  <c r="H1923" i="10"/>
  <c r="H1924" i="10"/>
  <c r="H1925" i="10"/>
  <c r="H1928" i="10"/>
  <c r="H1948" i="10"/>
  <c r="H1965" i="10"/>
  <c r="H1968" i="10"/>
  <c r="H1969" i="10"/>
  <c r="H1970" i="10"/>
  <c r="H1988" i="10"/>
  <c r="H1989" i="10"/>
  <c r="H1992" i="10"/>
  <c r="H2009" i="10"/>
  <c r="H2010" i="10"/>
  <c r="H2011" i="10"/>
  <c r="H2012" i="10"/>
  <c r="H2032" i="10"/>
  <c r="H2033" i="10"/>
  <c r="H2034" i="10"/>
  <c r="H2067" i="10"/>
  <c r="H2068" i="10"/>
  <c r="H2069" i="10"/>
  <c r="H2071" i="10"/>
  <c r="H2080" i="10"/>
  <c r="H2081" i="10"/>
  <c r="H2085" i="10"/>
  <c r="H2087" i="10"/>
  <c r="H2098" i="10"/>
  <c r="H2099" i="10"/>
  <c r="H2124" i="10"/>
  <c r="H2125" i="10"/>
  <c r="H2127" i="10"/>
  <c r="H2131" i="10"/>
  <c r="H2140" i="10"/>
  <c r="H2141" i="10"/>
  <c r="H2143" i="10"/>
  <c r="H2144" i="10"/>
  <c r="H2154" i="10"/>
  <c r="H2159" i="10"/>
  <c r="H2160" i="10"/>
  <c r="H2181" i="10"/>
  <c r="H2186" i="10"/>
  <c r="H2187" i="10"/>
  <c r="H2188" i="10"/>
  <c r="H2197" i="10"/>
  <c r="H2199" i="10"/>
  <c r="H2200" i="10"/>
  <c r="H2204" i="10"/>
  <c r="H2216" i="10"/>
  <c r="H2217" i="10"/>
  <c r="H2232" i="10"/>
  <c r="H2233" i="10"/>
  <c r="H2242" i="10"/>
  <c r="H2243" i="10"/>
  <c r="H2244" i="10"/>
  <c r="H2245" i="10"/>
  <c r="H2255" i="10"/>
  <c r="H2259" i="10"/>
  <c r="H2260" i="10"/>
  <c r="H2261" i="10"/>
  <c r="H2287" i="10"/>
  <c r="H2288" i="10"/>
  <c r="H2289" i="10"/>
  <c r="H2290" i="10"/>
  <c r="H2299" i="10"/>
  <c r="H2300" i="10"/>
  <c r="H2305" i="10"/>
  <c r="H2306" i="10"/>
  <c r="H2317" i="10"/>
  <c r="H2319" i="10"/>
  <c r="H2328" i="10"/>
  <c r="H2332" i="10"/>
  <c r="H2333" i="10"/>
  <c r="H2335" i="10"/>
  <c r="H2345" i="10"/>
  <c r="H2346" i="10"/>
  <c r="H2351" i="10"/>
  <c r="H2362" i="10"/>
  <c r="H2363" i="10"/>
  <c r="H2371" i="10"/>
  <c r="H2372" i="10"/>
  <c r="H2376" i="10"/>
  <c r="H2377" i="10"/>
  <c r="H2396" i="10"/>
  <c r="H2400" i="10"/>
  <c r="H2401" i="10"/>
  <c r="H2402" i="10"/>
  <c r="H2410" i="10"/>
  <c r="H2411" i="10"/>
  <c r="H2412" i="10"/>
  <c r="H2416" i="10"/>
  <c r="H2424" i="10"/>
  <c r="H2425" i="10"/>
  <c r="H2426" i="10"/>
  <c r="H2427" i="10"/>
  <c r="H2449" i="10"/>
  <c r="H2450" i="10"/>
  <c r="H2451" i="10"/>
  <c r="H2452" i="10"/>
  <c r="H2460" i="10"/>
  <c r="H2464" i="10"/>
  <c r="H2465" i="10"/>
  <c r="H2466" i="10"/>
  <c r="H2488" i="10"/>
  <c r="H2489" i="10"/>
  <c r="H2490" i="10"/>
  <c r="H2491" i="10"/>
  <c r="H2499" i="10"/>
  <c r="H2500" i="10"/>
  <c r="H2504" i="10"/>
  <c r="H2505" i="10"/>
  <c r="H2515" i="10"/>
  <c r="H2516" i="10"/>
  <c r="H2524" i="10"/>
  <c r="H2528" i="10"/>
  <c r="H2529" i="10"/>
  <c r="H2530" i="10"/>
  <c r="H2539" i="10"/>
  <c r="H2540" i="10"/>
  <c r="H2544" i="10"/>
  <c r="H2555" i="10"/>
  <c r="H2577" i="10"/>
  <c r="H2578" i="10"/>
  <c r="H2579" i="10"/>
  <c r="H2580" i="10"/>
  <c r="H2588" i="10"/>
  <c r="H2592" i="10"/>
  <c r="H2593" i="10"/>
  <c r="H2594" i="10"/>
  <c r="H2604" i="10"/>
  <c r="H2608" i="10"/>
  <c r="H2616" i="10"/>
  <c r="H2617" i="10"/>
  <c r="H2618" i="10"/>
  <c r="H2619" i="10"/>
  <c r="H2627" i="10"/>
  <c r="H2628" i="10"/>
  <c r="H2632" i="10"/>
  <c r="H2633" i="10"/>
  <c r="H2642" i="10"/>
  <c r="H2643" i="10"/>
  <c r="H2644" i="10"/>
  <c r="H2663" i="10"/>
  <c r="H2664" i="10"/>
  <c r="H2665" i="10"/>
  <c r="H2666" i="10"/>
  <c r="H2673" i="10"/>
  <c r="H2674" i="10"/>
  <c r="H2675" i="10"/>
  <c r="H2676" i="10"/>
  <c r="H2683" i="10"/>
  <c r="H2684" i="10"/>
  <c r="H2687" i="10"/>
  <c r="H2688" i="10"/>
  <c r="H2697" i="10"/>
  <c r="H2698" i="10"/>
  <c r="H2704" i="10"/>
  <c r="H2705" i="10"/>
  <c r="H2706" i="10"/>
  <c r="H2707" i="10"/>
  <c r="H2713" i="10"/>
  <c r="H2714" i="10"/>
  <c r="H2715" i="10"/>
  <c r="H2716" i="10"/>
  <c r="H2721" i="10"/>
  <c r="H2722" i="10"/>
  <c r="H2723" i="10"/>
  <c r="H2724" i="10"/>
  <c r="H2730" i="10"/>
  <c r="H2731" i="10"/>
  <c r="H2732" i="10"/>
  <c r="H2739" i="10"/>
  <c r="H2740" i="10"/>
  <c r="H2748" i="10"/>
  <c r="H2761" i="10"/>
  <c r="H2762" i="10"/>
  <c r="H2763" i="10"/>
  <c r="H2764" i="10"/>
  <c r="P3" i="10"/>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01" i="10"/>
  <c r="P202" i="10"/>
  <c r="P203" i="10"/>
  <c r="P204" i="10"/>
  <c r="P205" i="10"/>
  <c r="P206" i="10"/>
  <c r="P207" i="10"/>
  <c r="P208" i="10"/>
  <c r="P209" i="10"/>
  <c r="P210" i="10"/>
  <c r="P211" i="10"/>
  <c r="P212" i="10"/>
  <c r="P213" i="10"/>
  <c r="P214" i="10"/>
  <c r="P215" i="10"/>
  <c r="P216" i="10"/>
  <c r="P217" i="10"/>
  <c r="P218" i="10"/>
  <c r="P219" i="10"/>
  <c r="P220" i="10"/>
  <c r="P221" i="10"/>
  <c r="P222" i="10"/>
  <c r="P223" i="10"/>
  <c r="P224" i="10"/>
  <c r="P225" i="10"/>
  <c r="P226" i="10"/>
  <c r="P227" i="10"/>
  <c r="P228" i="10"/>
  <c r="P229" i="10"/>
  <c r="P230" i="10"/>
  <c r="P231" i="10"/>
  <c r="P232" i="10"/>
  <c r="P233" i="10"/>
  <c r="P234" i="10"/>
  <c r="P235" i="10"/>
  <c r="P236" i="10"/>
  <c r="P237" i="10"/>
  <c r="P238" i="10"/>
  <c r="P239" i="10"/>
  <c r="P240" i="10"/>
  <c r="P241" i="10"/>
  <c r="P242" i="10"/>
  <c r="P243" i="10"/>
  <c r="P244" i="10"/>
  <c r="P245" i="10"/>
  <c r="P246" i="10"/>
  <c r="P247" i="10"/>
  <c r="P248" i="10"/>
  <c r="P249" i="10"/>
  <c r="P250" i="10"/>
  <c r="P251" i="10"/>
  <c r="P252" i="10"/>
  <c r="P253" i="10"/>
  <c r="P254" i="10"/>
  <c r="P255" i="10"/>
  <c r="P256" i="10"/>
  <c r="P257" i="10"/>
  <c r="P258" i="10"/>
  <c r="P259" i="10"/>
  <c r="P260" i="10"/>
  <c r="P261" i="10"/>
  <c r="P262" i="10"/>
  <c r="P263" i="10"/>
  <c r="P264" i="10"/>
  <c r="P265" i="10"/>
  <c r="P266" i="10"/>
  <c r="P267" i="10"/>
  <c r="P268" i="10"/>
  <c r="P269" i="10"/>
  <c r="P270" i="10"/>
  <c r="P271" i="10"/>
  <c r="P272" i="10"/>
  <c r="P273" i="10"/>
  <c r="P274" i="10"/>
  <c r="P275" i="10"/>
  <c r="P276" i="10"/>
  <c r="P277" i="10"/>
  <c r="P278" i="10"/>
  <c r="P279" i="10"/>
  <c r="P280" i="10"/>
  <c r="P281" i="10"/>
  <c r="P282" i="10"/>
  <c r="P283" i="10"/>
  <c r="P284" i="10"/>
  <c r="P285" i="10"/>
  <c r="P286" i="10"/>
  <c r="P287" i="10"/>
  <c r="P288" i="10"/>
  <c r="P289" i="10"/>
  <c r="P290" i="10"/>
  <c r="P291" i="10"/>
  <c r="P292" i="10"/>
  <c r="P293" i="10"/>
  <c r="P294" i="10"/>
  <c r="P295" i="10"/>
  <c r="P296" i="10"/>
  <c r="P297" i="10"/>
  <c r="P298" i="10"/>
  <c r="P299" i="10"/>
  <c r="P300" i="10"/>
  <c r="P301" i="10"/>
  <c r="P302" i="10"/>
  <c r="P303" i="10"/>
  <c r="P304" i="10"/>
  <c r="P305" i="10"/>
  <c r="P306" i="10"/>
  <c r="P307" i="10"/>
  <c r="P308" i="10"/>
  <c r="P309" i="10"/>
  <c r="P310" i="10"/>
  <c r="P311" i="10"/>
  <c r="P312" i="10"/>
  <c r="P313" i="10"/>
  <c r="P314" i="10"/>
  <c r="P315" i="10"/>
  <c r="P316" i="10"/>
  <c r="P317" i="10"/>
  <c r="P318" i="10"/>
  <c r="P319" i="10"/>
  <c r="P320" i="10"/>
  <c r="P321" i="10"/>
  <c r="P322" i="10"/>
  <c r="P323" i="10"/>
  <c r="P324" i="10"/>
  <c r="P325" i="10"/>
  <c r="P326" i="10"/>
  <c r="P327" i="10"/>
  <c r="P328" i="10"/>
  <c r="P329" i="10"/>
  <c r="P330" i="10"/>
  <c r="P331" i="10"/>
  <c r="P332" i="10"/>
  <c r="P333" i="10"/>
  <c r="P334" i="10"/>
  <c r="P335" i="10"/>
  <c r="P336" i="10"/>
  <c r="P337" i="10"/>
  <c r="P338" i="10"/>
  <c r="P339" i="10"/>
  <c r="P340" i="10"/>
  <c r="P341" i="10"/>
  <c r="P342" i="10"/>
  <c r="P343" i="10"/>
  <c r="P344" i="10"/>
  <c r="P345" i="10"/>
  <c r="P346" i="10"/>
  <c r="P347" i="10"/>
  <c r="P348" i="10"/>
  <c r="P349" i="10"/>
  <c r="P350" i="10"/>
  <c r="P351" i="10"/>
  <c r="P352" i="10"/>
  <c r="P353" i="10"/>
  <c r="P354" i="10"/>
  <c r="P355" i="10"/>
  <c r="P356" i="10"/>
  <c r="P357" i="10"/>
  <c r="P358" i="10"/>
  <c r="P359" i="10"/>
  <c r="P360" i="10"/>
  <c r="P361" i="10"/>
  <c r="P362" i="10"/>
  <c r="P363" i="10"/>
  <c r="P364" i="10"/>
  <c r="P365" i="10"/>
  <c r="P366" i="10"/>
  <c r="P367" i="10"/>
  <c r="P368" i="10"/>
  <c r="P369" i="10"/>
  <c r="P370" i="10"/>
  <c r="P371" i="10"/>
  <c r="P372" i="10"/>
  <c r="P373" i="10"/>
  <c r="P374" i="10"/>
  <c r="P375" i="10"/>
  <c r="P376" i="10"/>
  <c r="P377" i="10"/>
  <c r="P378" i="10"/>
  <c r="P379" i="10"/>
  <c r="P380" i="10"/>
  <c r="P381" i="10"/>
  <c r="P382" i="10"/>
  <c r="P383" i="10"/>
  <c r="P384" i="10"/>
  <c r="P385" i="10"/>
  <c r="P386" i="10"/>
  <c r="P387" i="10"/>
  <c r="P388" i="10"/>
  <c r="P389" i="10"/>
  <c r="P390" i="10"/>
  <c r="P391" i="10"/>
  <c r="P392" i="10"/>
  <c r="P393" i="10"/>
  <c r="P394" i="10"/>
  <c r="P395" i="10"/>
  <c r="P396" i="10"/>
  <c r="P397" i="10"/>
  <c r="P398" i="10"/>
  <c r="P399" i="10"/>
  <c r="P400" i="10"/>
  <c r="P401" i="10"/>
  <c r="P402" i="10"/>
  <c r="P403" i="10"/>
  <c r="P404" i="10"/>
  <c r="P405" i="10"/>
  <c r="P406" i="10"/>
  <c r="P407" i="10"/>
  <c r="P408" i="10"/>
  <c r="P409" i="10"/>
  <c r="P410" i="10"/>
  <c r="P411" i="10"/>
  <c r="P412" i="10"/>
  <c r="P413" i="10"/>
  <c r="P414" i="10"/>
  <c r="P415" i="10"/>
  <c r="P416" i="10"/>
  <c r="P417" i="10"/>
  <c r="P418" i="10"/>
  <c r="P419" i="10"/>
  <c r="P420" i="10"/>
  <c r="P421" i="10"/>
  <c r="P422" i="10"/>
  <c r="P423" i="10"/>
  <c r="P424" i="10"/>
  <c r="P425" i="10"/>
  <c r="P426" i="10"/>
  <c r="P427" i="10"/>
  <c r="P428" i="10"/>
  <c r="P429" i="10"/>
  <c r="P430" i="10"/>
  <c r="P431" i="10"/>
  <c r="P432" i="10"/>
  <c r="P433" i="10"/>
  <c r="P434" i="10"/>
  <c r="P435" i="10"/>
  <c r="P436" i="10"/>
  <c r="P437" i="10"/>
  <c r="P438" i="10"/>
  <c r="P439" i="10"/>
  <c r="P440" i="10"/>
  <c r="P441" i="10"/>
  <c r="P442" i="10"/>
  <c r="P443" i="10"/>
  <c r="P444" i="10"/>
  <c r="P445" i="10"/>
  <c r="P446" i="10"/>
  <c r="P447" i="10"/>
  <c r="P448" i="10"/>
  <c r="P449" i="10"/>
  <c r="P450" i="10"/>
  <c r="P451" i="10"/>
  <c r="P452" i="10"/>
  <c r="P453" i="10"/>
  <c r="P454" i="10"/>
  <c r="P455" i="10"/>
  <c r="P456" i="10"/>
  <c r="P457" i="10"/>
  <c r="P458" i="10"/>
  <c r="P459" i="10"/>
  <c r="P460" i="10"/>
  <c r="P461" i="10"/>
  <c r="P462" i="10"/>
  <c r="P463" i="10"/>
  <c r="P464" i="10"/>
  <c r="P465" i="10"/>
  <c r="P466" i="10"/>
  <c r="P467" i="10"/>
  <c r="P468" i="10"/>
  <c r="P469" i="10"/>
  <c r="P470" i="10"/>
  <c r="P471" i="10"/>
  <c r="P472" i="10"/>
  <c r="P473" i="10"/>
  <c r="P474" i="10"/>
  <c r="P475" i="10"/>
  <c r="P476" i="10"/>
  <c r="P477" i="10"/>
  <c r="P478" i="10"/>
  <c r="P479" i="10"/>
  <c r="P480" i="10"/>
  <c r="P481" i="10"/>
  <c r="P482" i="10"/>
  <c r="P483" i="10"/>
  <c r="P484" i="10"/>
  <c r="P485" i="10"/>
  <c r="P486" i="10"/>
  <c r="P487" i="10"/>
  <c r="P488" i="10"/>
  <c r="P489" i="10"/>
  <c r="P490" i="10"/>
  <c r="P491" i="10"/>
  <c r="P492" i="10"/>
  <c r="P493" i="10"/>
  <c r="P494" i="10"/>
  <c r="P495" i="10"/>
  <c r="P496" i="10"/>
  <c r="P497" i="10"/>
  <c r="P498" i="10"/>
  <c r="P499" i="10"/>
  <c r="P500" i="10"/>
  <c r="P501" i="10"/>
  <c r="P502" i="10"/>
  <c r="P503" i="10"/>
  <c r="P504" i="10"/>
  <c r="P505" i="10"/>
  <c r="P506" i="10"/>
  <c r="P507" i="10"/>
  <c r="P508" i="10"/>
  <c r="P509" i="10"/>
  <c r="P510" i="10"/>
  <c r="P511" i="10"/>
  <c r="P512" i="10"/>
  <c r="P513" i="10"/>
  <c r="P514" i="10"/>
  <c r="P515" i="10"/>
  <c r="P516" i="10"/>
  <c r="P517" i="10"/>
  <c r="P518" i="10"/>
  <c r="P519" i="10"/>
  <c r="P520" i="10"/>
  <c r="P521" i="10"/>
  <c r="P522" i="10"/>
  <c r="P523" i="10"/>
  <c r="P524" i="10"/>
  <c r="P525" i="10"/>
  <c r="P526" i="10"/>
  <c r="P527" i="10"/>
  <c r="P528" i="10"/>
  <c r="P529" i="10"/>
  <c r="P530" i="10"/>
  <c r="P531" i="10"/>
  <c r="P532" i="10"/>
  <c r="P533" i="10"/>
  <c r="P534" i="10"/>
  <c r="P535" i="10"/>
  <c r="P536" i="10"/>
  <c r="P537" i="10"/>
  <c r="P538" i="10"/>
  <c r="P539" i="10"/>
  <c r="P540" i="10"/>
  <c r="P541" i="10"/>
  <c r="P542" i="10"/>
  <c r="P543" i="10"/>
  <c r="P544" i="10"/>
  <c r="P545" i="10"/>
  <c r="P546" i="10"/>
  <c r="P547" i="10"/>
  <c r="P548" i="10"/>
  <c r="P549" i="10"/>
  <c r="P550" i="10"/>
  <c r="P551" i="10"/>
  <c r="P552" i="10"/>
  <c r="P553" i="10"/>
  <c r="P554" i="10"/>
  <c r="P555" i="10"/>
  <c r="P556" i="10"/>
  <c r="P557" i="10"/>
  <c r="P558" i="10"/>
  <c r="P559" i="10"/>
  <c r="P560" i="10"/>
  <c r="P561" i="10"/>
  <c r="P562" i="10"/>
  <c r="P563" i="10"/>
  <c r="P564" i="10"/>
  <c r="P565" i="10"/>
  <c r="P566" i="10"/>
  <c r="P567" i="10"/>
  <c r="P568" i="10"/>
  <c r="P569" i="10"/>
  <c r="P570" i="10"/>
  <c r="P571" i="10"/>
  <c r="P572" i="10"/>
  <c r="P573" i="10"/>
  <c r="P574" i="10"/>
  <c r="P575" i="10"/>
  <c r="P576" i="10"/>
  <c r="P577" i="10"/>
  <c r="P578" i="10"/>
  <c r="P579" i="10"/>
  <c r="P580" i="10"/>
  <c r="P581" i="10"/>
  <c r="P582" i="10"/>
  <c r="P583" i="10"/>
  <c r="P584" i="10"/>
  <c r="P585" i="10"/>
  <c r="P586" i="10"/>
  <c r="P587" i="10"/>
  <c r="P588" i="10"/>
  <c r="P589" i="10"/>
  <c r="P590" i="10"/>
  <c r="P591" i="10"/>
  <c r="P592" i="10"/>
  <c r="P593" i="10"/>
  <c r="P594" i="10"/>
  <c r="P595" i="10"/>
  <c r="P596" i="10"/>
  <c r="P597" i="10"/>
  <c r="P598" i="10"/>
  <c r="P599" i="10"/>
  <c r="P600" i="10"/>
  <c r="P601" i="10"/>
  <c r="P602" i="10"/>
  <c r="P603" i="10"/>
  <c r="P604" i="10"/>
  <c r="P605" i="10"/>
  <c r="P606" i="10"/>
  <c r="P607" i="10"/>
  <c r="P608" i="10"/>
  <c r="P609" i="10"/>
  <c r="P610" i="10"/>
  <c r="P611" i="10"/>
  <c r="P612" i="10"/>
  <c r="P613" i="10"/>
  <c r="P614" i="10"/>
  <c r="P615" i="10"/>
  <c r="P616" i="10"/>
  <c r="P617" i="10"/>
  <c r="P618" i="10"/>
  <c r="P619" i="10"/>
  <c r="P620" i="10"/>
  <c r="P621" i="10"/>
  <c r="P622" i="10"/>
  <c r="P623" i="10"/>
  <c r="P624" i="10"/>
  <c r="P625" i="10"/>
  <c r="P626" i="10"/>
  <c r="P627" i="10"/>
  <c r="P628" i="10"/>
  <c r="P629" i="10"/>
  <c r="P630" i="10"/>
  <c r="P631" i="10"/>
  <c r="P632" i="10"/>
  <c r="P633" i="10"/>
  <c r="P634" i="10"/>
  <c r="P635" i="10"/>
  <c r="P636" i="10"/>
  <c r="P637" i="10"/>
  <c r="P638" i="10"/>
  <c r="P639" i="10"/>
  <c r="P640" i="10"/>
  <c r="P641" i="10"/>
  <c r="P642" i="10"/>
  <c r="P643" i="10"/>
  <c r="P644" i="10"/>
  <c r="P645" i="10"/>
  <c r="P646" i="10"/>
  <c r="P647" i="10"/>
  <c r="P648" i="10"/>
  <c r="P649" i="10"/>
  <c r="P650" i="10"/>
  <c r="P651" i="10"/>
  <c r="P652" i="10"/>
  <c r="P653" i="10"/>
  <c r="P654" i="10"/>
  <c r="P655" i="10"/>
  <c r="P656" i="10"/>
  <c r="P657" i="10"/>
  <c r="P658" i="10"/>
  <c r="P659" i="10"/>
  <c r="P660" i="10"/>
  <c r="P661" i="10"/>
  <c r="P662" i="10"/>
  <c r="P663" i="10"/>
  <c r="P664" i="10"/>
  <c r="P665" i="10"/>
  <c r="P666" i="10"/>
  <c r="P667" i="10"/>
  <c r="P668" i="10"/>
  <c r="P669" i="10"/>
  <c r="P670" i="10"/>
  <c r="P671" i="10"/>
  <c r="P672" i="10"/>
  <c r="P673" i="10"/>
  <c r="P674" i="10"/>
  <c r="P675" i="10"/>
  <c r="P676" i="10"/>
  <c r="P677" i="10"/>
  <c r="P678" i="10"/>
  <c r="P679" i="10"/>
  <c r="P680" i="10"/>
  <c r="P681" i="10"/>
  <c r="P682" i="10"/>
  <c r="P683" i="10"/>
  <c r="P684" i="10"/>
  <c r="P685" i="10"/>
  <c r="P686" i="10"/>
  <c r="P687" i="10"/>
  <c r="P688" i="10"/>
  <c r="P689" i="10"/>
  <c r="P690" i="10"/>
  <c r="P691" i="10"/>
  <c r="P692" i="10"/>
  <c r="P693" i="10"/>
  <c r="P694" i="10"/>
  <c r="P695" i="10"/>
  <c r="P696" i="10"/>
  <c r="P697" i="10"/>
  <c r="P698" i="10"/>
  <c r="P699" i="10"/>
  <c r="P700" i="10"/>
  <c r="P701" i="10"/>
  <c r="P702" i="10"/>
  <c r="P703" i="10"/>
  <c r="P704" i="10"/>
  <c r="P705" i="10"/>
  <c r="P706" i="10"/>
  <c r="P707" i="10"/>
  <c r="P708" i="10"/>
  <c r="P709" i="10"/>
  <c r="P710" i="10"/>
  <c r="P711" i="10"/>
  <c r="P712" i="10"/>
  <c r="P713" i="10"/>
  <c r="P714" i="10"/>
  <c r="P715" i="10"/>
  <c r="P716" i="10"/>
  <c r="P717" i="10"/>
  <c r="P718" i="10"/>
  <c r="P719" i="10"/>
  <c r="P720" i="10"/>
  <c r="P721" i="10"/>
  <c r="P722" i="10"/>
  <c r="P723" i="10"/>
  <c r="P724" i="10"/>
  <c r="P725" i="10"/>
  <c r="P726" i="10"/>
  <c r="P727" i="10"/>
  <c r="P728" i="10"/>
  <c r="P729" i="10"/>
  <c r="P730" i="10"/>
  <c r="P731" i="10"/>
  <c r="P732" i="10"/>
  <c r="P733" i="10"/>
  <c r="P734" i="10"/>
  <c r="P735" i="10"/>
  <c r="P736" i="10"/>
  <c r="P737" i="10"/>
  <c r="P738" i="10"/>
  <c r="P739" i="10"/>
  <c r="P740" i="10"/>
  <c r="P741" i="10"/>
  <c r="P742" i="10"/>
  <c r="P743" i="10"/>
  <c r="P744" i="10"/>
  <c r="P745" i="10"/>
  <c r="P746" i="10"/>
  <c r="P747" i="10"/>
  <c r="P748" i="10"/>
  <c r="P749" i="10"/>
  <c r="P750" i="10"/>
  <c r="P751" i="10"/>
  <c r="P752" i="10"/>
  <c r="P753" i="10"/>
  <c r="P754" i="10"/>
  <c r="P755" i="10"/>
  <c r="P756" i="10"/>
  <c r="P757" i="10"/>
  <c r="P758" i="10"/>
  <c r="P759" i="10"/>
  <c r="P760" i="10"/>
  <c r="P761" i="10"/>
  <c r="P762" i="10"/>
  <c r="P763" i="10"/>
  <c r="P764" i="10"/>
  <c r="P765" i="10"/>
  <c r="P766" i="10"/>
  <c r="P767" i="10"/>
  <c r="P768" i="10"/>
  <c r="P769" i="10"/>
  <c r="P770" i="10"/>
  <c r="P771" i="10"/>
  <c r="P772" i="10"/>
  <c r="P773" i="10"/>
  <c r="P774" i="10"/>
  <c r="P775" i="10"/>
  <c r="P776" i="10"/>
  <c r="P777" i="10"/>
  <c r="P778" i="10"/>
  <c r="P779" i="10"/>
  <c r="P780" i="10"/>
  <c r="P781" i="10"/>
  <c r="P782" i="10"/>
  <c r="P783" i="10"/>
  <c r="P784" i="10"/>
  <c r="P785" i="10"/>
  <c r="P786" i="10"/>
  <c r="P787" i="10"/>
  <c r="P788" i="10"/>
  <c r="P789" i="10"/>
  <c r="P790" i="10"/>
  <c r="P791" i="10"/>
  <c r="P792" i="10"/>
  <c r="P793" i="10"/>
  <c r="P794" i="10"/>
  <c r="P795" i="10"/>
  <c r="P796" i="10"/>
  <c r="P797" i="10"/>
  <c r="P798" i="10"/>
  <c r="P799" i="10"/>
  <c r="P800" i="10"/>
  <c r="P801" i="10"/>
  <c r="P802" i="10"/>
  <c r="P803" i="10"/>
  <c r="P804" i="10"/>
  <c r="P805" i="10"/>
  <c r="P806" i="10"/>
  <c r="P807" i="10"/>
  <c r="P808" i="10"/>
  <c r="P809" i="10"/>
  <c r="P810" i="10"/>
  <c r="P811" i="10"/>
  <c r="P812" i="10"/>
  <c r="P813" i="10"/>
  <c r="P814" i="10"/>
  <c r="P815" i="10"/>
  <c r="P816" i="10"/>
  <c r="P817" i="10"/>
  <c r="P818" i="10"/>
  <c r="P819" i="10"/>
  <c r="P820" i="10"/>
  <c r="P821" i="10"/>
  <c r="P822" i="10"/>
  <c r="P823" i="10"/>
  <c r="P824" i="10"/>
  <c r="P825" i="10"/>
  <c r="P826" i="10"/>
  <c r="P827" i="10"/>
  <c r="P828" i="10"/>
  <c r="P829" i="10"/>
  <c r="P830" i="10"/>
  <c r="P831" i="10"/>
  <c r="P832" i="10"/>
  <c r="P833" i="10"/>
  <c r="P834" i="10"/>
  <c r="P835" i="10"/>
  <c r="P836" i="10"/>
  <c r="P837" i="10"/>
  <c r="P838" i="10"/>
  <c r="P839" i="10"/>
  <c r="P840" i="10"/>
  <c r="P841" i="10"/>
  <c r="P842" i="10"/>
  <c r="P843" i="10"/>
  <c r="P844" i="10"/>
  <c r="P845" i="10"/>
  <c r="P846" i="10"/>
  <c r="P847" i="10"/>
  <c r="P848" i="10"/>
  <c r="P849" i="10"/>
  <c r="P850" i="10"/>
  <c r="P851" i="10"/>
  <c r="P852" i="10"/>
  <c r="P853" i="10"/>
  <c r="P854" i="10"/>
  <c r="P855" i="10"/>
  <c r="P856" i="10"/>
  <c r="P857" i="10"/>
  <c r="P858" i="10"/>
  <c r="P859" i="10"/>
  <c r="P860" i="10"/>
  <c r="P861" i="10"/>
  <c r="P862" i="10"/>
  <c r="P863" i="10"/>
  <c r="P864" i="10"/>
  <c r="P865" i="10"/>
  <c r="P866" i="10"/>
  <c r="P867" i="10"/>
  <c r="P868" i="10"/>
  <c r="P869" i="10"/>
  <c r="P870" i="10"/>
  <c r="P871" i="10"/>
  <c r="P872" i="10"/>
  <c r="P873" i="10"/>
  <c r="P874" i="10"/>
  <c r="P875" i="10"/>
  <c r="P876" i="10"/>
  <c r="P877" i="10"/>
  <c r="P878" i="10"/>
  <c r="P879" i="10"/>
  <c r="P880" i="10"/>
  <c r="P881" i="10"/>
  <c r="P882" i="10"/>
  <c r="P883" i="10"/>
  <c r="P884" i="10"/>
  <c r="P885" i="10"/>
  <c r="P886" i="10"/>
  <c r="P887" i="10"/>
  <c r="P888" i="10"/>
  <c r="P889" i="10"/>
  <c r="P890" i="10"/>
  <c r="P891" i="10"/>
  <c r="P892" i="10"/>
  <c r="P893" i="10"/>
  <c r="P894" i="10"/>
  <c r="P895" i="10"/>
  <c r="P896" i="10"/>
  <c r="P897" i="10"/>
  <c r="P898" i="10"/>
  <c r="P899" i="10"/>
  <c r="P900" i="10"/>
  <c r="P901" i="10"/>
  <c r="P902" i="10"/>
  <c r="P903" i="10"/>
  <c r="P904" i="10"/>
  <c r="P905" i="10"/>
  <c r="P906" i="10"/>
  <c r="P907" i="10"/>
  <c r="P908" i="10"/>
  <c r="P909" i="10"/>
  <c r="P910" i="10"/>
  <c r="P911" i="10"/>
  <c r="P912" i="10"/>
  <c r="P913" i="10"/>
  <c r="P914" i="10"/>
  <c r="P915" i="10"/>
  <c r="P916" i="10"/>
  <c r="P917" i="10"/>
  <c r="P918" i="10"/>
  <c r="P919" i="10"/>
  <c r="P920" i="10"/>
  <c r="P921" i="10"/>
  <c r="P922" i="10"/>
  <c r="P923" i="10"/>
  <c r="P924" i="10"/>
  <c r="P925" i="10"/>
  <c r="P926" i="10"/>
  <c r="P927" i="10"/>
  <c r="P928" i="10"/>
  <c r="P929" i="10"/>
  <c r="P930" i="10"/>
  <c r="P931" i="10"/>
  <c r="P932" i="10"/>
  <c r="P933" i="10"/>
  <c r="P934" i="10"/>
  <c r="P935" i="10"/>
  <c r="P936" i="10"/>
  <c r="P937" i="10"/>
  <c r="P938" i="10"/>
  <c r="P939" i="10"/>
  <c r="P940" i="10"/>
  <c r="P941" i="10"/>
  <c r="P942" i="10"/>
  <c r="P943" i="10"/>
  <c r="P944" i="10"/>
  <c r="P945" i="10"/>
  <c r="P946" i="10"/>
  <c r="P947" i="10"/>
  <c r="P948" i="10"/>
  <c r="P949" i="10"/>
  <c r="P950" i="10"/>
  <c r="P951" i="10"/>
  <c r="P952" i="10"/>
  <c r="P953" i="10"/>
  <c r="P954" i="10"/>
  <c r="P955" i="10"/>
  <c r="P956" i="10"/>
  <c r="P957" i="10"/>
  <c r="P958" i="10"/>
  <c r="P959" i="10"/>
  <c r="P960" i="10"/>
  <c r="P961" i="10"/>
  <c r="P962" i="10"/>
  <c r="P963" i="10"/>
  <c r="P964" i="10"/>
  <c r="P965" i="10"/>
  <c r="P966" i="10"/>
  <c r="P967" i="10"/>
  <c r="P968" i="10"/>
  <c r="P969" i="10"/>
  <c r="P970" i="10"/>
  <c r="P971" i="10"/>
  <c r="P972" i="10"/>
  <c r="P973" i="10"/>
  <c r="P974" i="10"/>
  <c r="P975" i="10"/>
  <c r="P976" i="10"/>
  <c r="P977" i="10"/>
  <c r="P978" i="10"/>
  <c r="P979" i="10"/>
  <c r="P980" i="10"/>
  <c r="P981" i="10"/>
  <c r="P982" i="10"/>
  <c r="P983" i="10"/>
  <c r="P984" i="10"/>
  <c r="P985" i="10"/>
  <c r="P986" i="10"/>
  <c r="P987" i="10"/>
  <c r="P988" i="10"/>
  <c r="P989" i="10"/>
  <c r="P990" i="10"/>
  <c r="P991" i="10"/>
  <c r="P992" i="10"/>
  <c r="P993" i="10"/>
  <c r="P994" i="10"/>
  <c r="P995" i="10"/>
  <c r="P996" i="10"/>
  <c r="P997" i="10"/>
  <c r="P998" i="10"/>
  <c r="P999" i="10"/>
  <c r="P1000" i="10"/>
  <c r="P1001" i="10"/>
  <c r="P1002" i="10"/>
  <c r="P1003" i="10"/>
  <c r="P1004" i="10"/>
  <c r="P1005" i="10"/>
  <c r="P1006" i="10"/>
  <c r="P1007" i="10"/>
  <c r="P1008" i="10"/>
  <c r="P1009" i="10"/>
  <c r="P1010" i="10"/>
  <c r="P1011" i="10"/>
  <c r="P1012" i="10"/>
  <c r="P1013" i="10"/>
  <c r="P1014" i="10"/>
  <c r="P1015" i="10"/>
  <c r="P1016" i="10"/>
  <c r="P1017" i="10"/>
  <c r="P1018" i="10"/>
  <c r="P1019" i="10"/>
  <c r="P1020" i="10"/>
  <c r="P1021" i="10"/>
  <c r="P1022" i="10"/>
  <c r="P1023" i="10"/>
  <c r="P1024" i="10"/>
  <c r="P1025" i="10"/>
  <c r="P1026" i="10"/>
  <c r="P1027" i="10"/>
  <c r="P1028" i="10"/>
  <c r="P1029" i="10"/>
  <c r="P1030" i="10"/>
  <c r="P1031" i="10"/>
  <c r="P1032" i="10"/>
  <c r="P1033" i="10"/>
  <c r="P1034" i="10"/>
  <c r="P1035" i="10"/>
  <c r="P1036" i="10"/>
  <c r="P1037" i="10"/>
  <c r="P1038" i="10"/>
  <c r="P1039" i="10"/>
  <c r="P1040" i="10"/>
  <c r="P1041" i="10"/>
  <c r="P1042" i="10"/>
  <c r="P1043" i="10"/>
  <c r="P1044" i="10"/>
  <c r="P1045" i="10"/>
  <c r="P1046" i="10"/>
  <c r="P1047" i="10"/>
  <c r="P1048" i="10"/>
  <c r="P1049" i="10"/>
  <c r="P1050" i="10"/>
  <c r="P1051" i="10"/>
  <c r="P1052" i="10"/>
  <c r="P1053" i="10"/>
  <c r="P1054" i="10"/>
  <c r="P1055" i="10"/>
  <c r="P1056" i="10"/>
  <c r="P1057" i="10"/>
  <c r="P1058" i="10"/>
  <c r="P1059" i="10"/>
  <c r="P1060" i="10"/>
  <c r="P1061" i="10"/>
  <c r="P1062" i="10"/>
  <c r="P1063" i="10"/>
  <c r="P1064" i="10"/>
  <c r="P1065" i="10"/>
  <c r="P1066" i="10"/>
  <c r="P1067" i="10"/>
  <c r="P1068" i="10"/>
  <c r="P1069" i="10"/>
  <c r="P1070" i="10"/>
  <c r="P1071" i="10"/>
  <c r="P1072" i="10"/>
  <c r="P1073" i="10"/>
  <c r="P1074" i="10"/>
  <c r="P1075" i="10"/>
  <c r="P1076" i="10"/>
  <c r="P1077" i="10"/>
  <c r="P1078" i="10"/>
  <c r="P1079" i="10"/>
  <c r="P1080" i="10"/>
  <c r="P1081" i="10"/>
  <c r="P1082" i="10"/>
  <c r="P1083" i="10"/>
  <c r="P1084" i="10"/>
  <c r="P1085" i="10"/>
  <c r="P1086" i="10"/>
  <c r="P1087" i="10"/>
  <c r="P1088" i="10"/>
  <c r="P1089" i="10"/>
  <c r="P1090" i="10"/>
  <c r="P1091" i="10"/>
  <c r="P1092" i="10"/>
  <c r="P1093" i="10"/>
  <c r="P1094" i="10"/>
  <c r="P1095" i="10"/>
  <c r="P1096" i="10"/>
  <c r="P1097" i="10"/>
  <c r="P1098" i="10"/>
  <c r="P1099" i="10"/>
  <c r="P1100" i="10"/>
  <c r="P1101" i="10"/>
  <c r="P1102" i="10"/>
  <c r="P1103" i="10"/>
  <c r="P1104" i="10"/>
  <c r="P1105" i="10"/>
  <c r="P1106" i="10"/>
  <c r="P1107" i="10"/>
  <c r="P1108" i="10"/>
  <c r="P1109" i="10"/>
  <c r="P1110" i="10"/>
  <c r="P1111" i="10"/>
  <c r="P1112" i="10"/>
  <c r="P1113" i="10"/>
  <c r="P1114" i="10"/>
  <c r="P1115" i="10"/>
  <c r="P1116" i="10"/>
  <c r="P1117" i="10"/>
  <c r="P1118" i="10"/>
  <c r="P1119" i="10"/>
  <c r="P1120" i="10"/>
  <c r="P1121" i="10"/>
  <c r="P1122" i="10"/>
  <c r="P1123" i="10"/>
  <c r="P1124" i="10"/>
  <c r="P1125" i="10"/>
  <c r="P1126" i="10"/>
  <c r="P1127" i="10"/>
  <c r="P1128" i="10"/>
  <c r="P1129" i="10"/>
  <c r="P1130" i="10"/>
  <c r="P1131" i="10"/>
  <c r="P1132" i="10"/>
  <c r="P1133" i="10"/>
  <c r="P1134" i="10"/>
  <c r="P1135" i="10"/>
  <c r="P1136" i="10"/>
  <c r="P1137" i="10"/>
  <c r="P1138" i="10"/>
  <c r="P1139" i="10"/>
  <c r="P1140" i="10"/>
  <c r="P1141" i="10"/>
  <c r="P1142" i="10"/>
  <c r="P1143" i="10"/>
  <c r="P1144" i="10"/>
  <c r="P1145" i="10"/>
  <c r="P1146" i="10"/>
  <c r="P1147" i="10"/>
  <c r="P1148" i="10"/>
  <c r="P1149" i="10"/>
  <c r="P1150" i="10"/>
  <c r="P1151" i="10"/>
  <c r="P1152" i="10"/>
  <c r="P1153" i="10"/>
  <c r="P1154" i="10"/>
  <c r="P1155" i="10"/>
  <c r="P1156" i="10"/>
  <c r="P1157" i="10"/>
  <c r="P1158" i="10"/>
  <c r="P1159" i="10"/>
  <c r="P1160" i="10"/>
  <c r="P1161" i="10"/>
  <c r="P1162" i="10"/>
  <c r="P1163" i="10"/>
  <c r="P1164" i="10"/>
  <c r="P1165" i="10"/>
  <c r="P1166" i="10"/>
  <c r="P1167" i="10"/>
  <c r="P1168" i="10"/>
  <c r="P1169" i="10"/>
  <c r="P1170" i="10"/>
  <c r="P1171" i="10"/>
  <c r="P1172" i="10"/>
  <c r="P1173" i="10"/>
  <c r="P1174" i="10"/>
  <c r="P1175" i="10"/>
  <c r="P1176" i="10"/>
  <c r="P1177" i="10"/>
  <c r="P1178" i="10"/>
  <c r="P1179" i="10"/>
  <c r="P1180" i="10"/>
  <c r="P1181" i="10"/>
  <c r="P1182" i="10"/>
  <c r="P1183" i="10"/>
  <c r="P1184" i="10"/>
  <c r="P1185" i="10"/>
  <c r="P1186" i="10"/>
  <c r="P1187" i="10"/>
  <c r="P1188" i="10"/>
  <c r="P1189" i="10"/>
  <c r="P1190" i="10"/>
  <c r="P1191" i="10"/>
  <c r="P1192" i="10"/>
  <c r="P1193" i="10"/>
  <c r="P1194" i="10"/>
  <c r="P1195" i="10"/>
  <c r="P1196" i="10"/>
  <c r="P1197" i="10"/>
  <c r="P1198" i="10"/>
  <c r="P1199" i="10"/>
  <c r="P1200" i="10"/>
  <c r="P1201" i="10"/>
  <c r="P1202" i="10"/>
  <c r="P1203" i="10"/>
  <c r="P1204" i="10"/>
  <c r="P1205" i="10"/>
  <c r="P1206" i="10"/>
  <c r="P1207" i="10"/>
  <c r="P1208" i="10"/>
  <c r="P1209" i="10"/>
  <c r="P1210" i="10"/>
  <c r="P1211" i="10"/>
  <c r="P1212" i="10"/>
  <c r="P1213" i="10"/>
  <c r="P1214" i="10"/>
  <c r="P1215" i="10"/>
  <c r="P1216" i="10"/>
  <c r="P1217" i="10"/>
  <c r="P1218" i="10"/>
  <c r="P1219" i="10"/>
  <c r="P1220" i="10"/>
  <c r="P1221" i="10"/>
  <c r="P1222" i="10"/>
  <c r="P1223" i="10"/>
  <c r="P1224" i="10"/>
  <c r="P1225" i="10"/>
  <c r="P1226" i="10"/>
  <c r="P1227" i="10"/>
  <c r="P1228" i="10"/>
  <c r="P1229" i="10"/>
  <c r="P1230" i="10"/>
  <c r="P1231" i="10"/>
  <c r="P1232" i="10"/>
  <c r="P1233" i="10"/>
  <c r="P1234" i="10"/>
  <c r="P1235" i="10"/>
  <c r="P1236" i="10"/>
  <c r="P1237" i="10"/>
  <c r="P1238" i="10"/>
  <c r="P1239" i="10"/>
  <c r="P1240" i="10"/>
  <c r="P1241" i="10"/>
  <c r="P1242" i="10"/>
  <c r="P1243" i="10"/>
  <c r="P1244" i="10"/>
  <c r="P1245" i="10"/>
  <c r="P1246" i="10"/>
  <c r="P1247" i="10"/>
  <c r="P1248" i="10"/>
  <c r="P1249" i="10"/>
  <c r="P1250" i="10"/>
  <c r="P1251" i="10"/>
  <c r="P1252" i="10"/>
  <c r="P1253" i="10"/>
  <c r="P1254" i="10"/>
  <c r="P1255" i="10"/>
  <c r="P1256" i="10"/>
  <c r="P1257" i="10"/>
  <c r="P1258" i="10"/>
  <c r="P1259" i="10"/>
  <c r="P1260" i="10"/>
  <c r="P1261" i="10"/>
  <c r="P1262" i="10"/>
  <c r="P1263" i="10"/>
  <c r="P1264" i="10"/>
  <c r="P1265" i="10"/>
  <c r="P1266" i="10"/>
  <c r="P1267" i="10"/>
  <c r="P1268" i="10"/>
  <c r="P1269" i="10"/>
  <c r="P1270" i="10"/>
  <c r="P1271" i="10"/>
  <c r="P1272" i="10"/>
  <c r="P1273" i="10"/>
  <c r="P1274" i="10"/>
  <c r="P1275" i="10"/>
  <c r="P1276" i="10"/>
  <c r="P1277" i="10"/>
  <c r="P1278" i="10"/>
  <c r="P1279" i="10"/>
  <c r="P1280" i="10"/>
  <c r="P1281" i="10"/>
  <c r="P1282" i="10"/>
  <c r="P1283" i="10"/>
  <c r="P1284" i="10"/>
  <c r="P1285" i="10"/>
  <c r="P1286" i="10"/>
  <c r="P1287" i="10"/>
  <c r="P1288" i="10"/>
  <c r="P1289" i="10"/>
  <c r="P1290" i="10"/>
  <c r="P1291" i="10"/>
  <c r="P1292" i="10"/>
  <c r="P1293" i="10"/>
  <c r="P1294" i="10"/>
  <c r="P1295" i="10"/>
  <c r="P1296" i="10"/>
  <c r="P1297" i="10"/>
  <c r="P1298" i="10"/>
  <c r="P1299" i="10"/>
  <c r="P1300" i="10"/>
  <c r="P1301" i="10"/>
  <c r="P1302" i="10"/>
  <c r="P1303" i="10"/>
  <c r="P1304" i="10"/>
  <c r="P1305" i="10"/>
  <c r="P1306" i="10"/>
  <c r="P1307" i="10"/>
  <c r="P1308" i="10"/>
  <c r="P1309" i="10"/>
  <c r="P1310" i="10"/>
  <c r="P1311" i="10"/>
  <c r="P1312" i="10"/>
  <c r="P1313" i="10"/>
  <c r="P1314" i="10"/>
  <c r="P1315" i="10"/>
  <c r="P1316" i="10"/>
  <c r="P1317" i="10"/>
  <c r="P1318" i="10"/>
  <c r="P1319" i="10"/>
  <c r="P1320" i="10"/>
  <c r="P1321" i="10"/>
  <c r="P1322" i="10"/>
  <c r="P1323" i="10"/>
  <c r="P1324" i="10"/>
  <c r="P1325" i="10"/>
  <c r="P1326" i="10"/>
  <c r="P1327" i="10"/>
  <c r="P1328" i="10"/>
  <c r="P1329" i="10"/>
  <c r="P1330" i="10"/>
  <c r="P1331" i="10"/>
  <c r="P1332" i="10"/>
  <c r="P1333" i="10"/>
  <c r="P1334" i="10"/>
  <c r="P1335" i="10"/>
  <c r="P1336" i="10"/>
  <c r="P1337" i="10"/>
  <c r="P1338" i="10"/>
  <c r="P1339" i="10"/>
  <c r="P1340" i="10"/>
  <c r="P1341" i="10"/>
  <c r="P1342" i="10"/>
  <c r="P1343" i="10"/>
  <c r="P1344" i="10"/>
  <c r="P1345" i="10"/>
  <c r="P1346" i="10"/>
  <c r="P1347" i="10"/>
  <c r="P1348" i="10"/>
  <c r="P1349" i="10"/>
  <c r="P1350" i="10"/>
  <c r="P1351" i="10"/>
  <c r="P1352" i="10"/>
  <c r="P1353" i="10"/>
  <c r="P1354" i="10"/>
  <c r="P1355" i="10"/>
  <c r="P1356" i="10"/>
  <c r="P1357" i="10"/>
  <c r="P1358" i="10"/>
  <c r="P1359" i="10"/>
  <c r="P1360" i="10"/>
  <c r="P1361" i="10"/>
  <c r="P1362" i="10"/>
  <c r="P1363" i="10"/>
  <c r="P1364" i="10"/>
  <c r="P1365" i="10"/>
  <c r="P1366" i="10"/>
  <c r="P1367" i="10"/>
  <c r="P1368" i="10"/>
  <c r="P1369" i="10"/>
  <c r="P1370" i="10"/>
  <c r="P1371" i="10"/>
  <c r="P1372" i="10"/>
  <c r="P1373" i="10"/>
  <c r="P1374" i="10"/>
  <c r="P1375" i="10"/>
  <c r="P1376" i="10"/>
  <c r="P1377" i="10"/>
  <c r="P1378" i="10"/>
  <c r="P1379" i="10"/>
  <c r="P1380" i="10"/>
  <c r="P1381" i="10"/>
  <c r="P1382" i="10"/>
  <c r="P1383" i="10"/>
  <c r="P1384" i="10"/>
  <c r="P1385" i="10"/>
  <c r="P1386" i="10"/>
  <c r="P1387" i="10"/>
  <c r="P1388" i="10"/>
  <c r="P1389" i="10"/>
  <c r="P1390" i="10"/>
  <c r="P1391" i="10"/>
  <c r="P1392" i="10"/>
  <c r="P1393" i="10"/>
  <c r="P1394" i="10"/>
  <c r="P1395" i="10"/>
  <c r="P1396" i="10"/>
  <c r="P1397" i="10"/>
  <c r="P1398" i="10"/>
  <c r="P1399" i="10"/>
  <c r="P1400" i="10"/>
  <c r="P1401" i="10"/>
  <c r="P1402" i="10"/>
  <c r="P1403" i="10"/>
  <c r="P1404" i="10"/>
  <c r="P1405" i="10"/>
  <c r="P1406" i="10"/>
  <c r="P1407" i="10"/>
  <c r="P1408" i="10"/>
  <c r="P1409" i="10"/>
  <c r="P1410" i="10"/>
  <c r="P1411" i="10"/>
  <c r="P1412" i="10"/>
  <c r="P1413" i="10"/>
  <c r="P1414" i="10"/>
  <c r="P1415" i="10"/>
  <c r="P1416" i="10"/>
  <c r="P1417" i="10"/>
  <c r="P1418" i="10"/>
  <c r="P1419" i="10"/>
  <c r="P1420" i="10"/>
  <c r="P1421" i="10"/>
  <c r="P1422" i="10"/>
  <c r="P1423" i="10"/>
  <c r="P1424" i="10"/>
  <c r="P1425" i="10"/>
  <c r="P1426" i="10"/>
  <c r="P1427" i="10"/>
  <c r="P1428" i="10"/>
  <c r="P1429" i="10"/>
  <c r="P1430" i="10"/>
  <c r="P1431" i="10"/>
  <c r="P1432" i="10"/>
  <c r="P1433" i="10"/>
  <c r="P1434" i="10"/>
  <c r="P1435" i="10"/>
  <c r="P1436" i="10"/>
  <c r="P1437" i="10"/>
  <c r="P1438" i="10"/>
  <c r="P1439" i="10"/>
  <c r="P1440" i="10"/>
  <c r="P1441" i="10"/>
  <c r="P1442" i="10"/>
  <c r="P1443" i="10"/>
  <c r="P1444" i="10"/>
  <c r="P1445" i="10"/>
  <c r="P1446" i="10"/>
  <c r="P1447" i="10"/>
  <c r="P1448" i="10"/>
  <c r="P1449" i="10"/>
  <c r="P1450" i="10"/>
  <c r="P1451" i="10"/>
  <c r="P1452" i="10"/>
  <c r="P1453" i="10"/>
  <c r="P1454" i="10"/>
  <c r="P1455" i="10"/>
  <c r="P1456" i="10"/>
  <c r="P1457" i="10"/>
  <c r="P1458" i="10"/>
  <c r="P1459" i="10"/>
  <c r="P1460" i="10"/>
  <c r="P1461" i="10"/>
  <c r="P1462" i="10"/>
  <c r="P1463" i="10"/>
  <c r="P1464" i="10"/>
  <c r="P1465" i="10"/>
  <c r="P1466" i="10"/>
  <c r="P1467" i="10"/>
  <c r="P1468" i="10"/>
  <c r="P1469" i="10"/>
  <c r="P1470" i="10"/>
  <c r="P1471" i="10"/>
  <c r="P1472" i="10"/>
  <c r="P1473" i="10"/>
  <c r="P1474" i="10"/>
  <c r="P1475" i="10"/>
  <c r="P1476" i="10"/>
  <c r="P1477" i="10"/>
  <c r="P1478" i="10"/>
  <c r="P1479" i="10"/>
  <c r="P1480" i="10"/>
  <c r="P1481" i="10"/>
  <c r="P1482" i="10"/>
  <c r="P1483" i="10"/>
  <c r="P1484" i="10"/>
  <c r="P1485" i="10"/>
  <c r="P1486" i="10"/>
  <c r="P1487" i="10"/>
  <c r="P1488" i="10"/>
  <c r="P1489" i="10"/>
  <c r="P1490" i="10"/>
  <c r="P1491" i="10"/>
  <c r="P1492" i="10"/>
  <c r="P1493" i="10"/>
  <c r="P1494" i="10"/>
  <c r="P1495" i="10"/>
  <c r="P1496" i="10"/>
  <c r="P1497" i="10"/>
  <c r="P1498" i="10"/>
  <c r="P1499" i="10"/>
  <c r="P1500" i="10"/>
  <c r="P1501" i="10"/>
  <c r="P1502" i="10"/>
  <c r="P1503" i="10"/>
  <c r="P1504" i="10"/>
  <c r="P1505" i="10"/>
  <c r="P1506" i="10"/>
  <c r="P1507" i="10"/>
  <c r="P1508" i="10"/>
  <c r="P1509" i="10"/>
  <c r="P1510" i="10"/>
  <c r="P1511" i="10"/>
  <c r="P1512" i="10"/>
  <c r="P1513" i="10"/>
  <c r="P1514" i="10"/>
  <c r="P1515" i="10"/>
  <c r="P1516" i="10"/>
  <c r="P1517" i="10"/>
  <c r="P1518" i="10"/>
  <c r="P1519" i="10"/>
  <c r="P1520" i="10"/>
  <c r="P1521" i="10"/>
  <c r="P1522" i="10"/>
  <c r="P1523" i="10"/>
  <c r="P1524" i="10"/>
  <c r="P1525" i="10"/>
  <c r="P1526" i="10"/>
  <c r="P1527" i="10"/>
  <c r="P1528" i="10"/>
  <c r="P1529" i="10"/>
  <c r="P1530" i="10"/>
  <c r="P1531" i="10"/>
  <c r="P1532" i="10"/>
  <c r="P1533" i="10"/>
  <c r="P1534" i="10"/>
  <c r="P1535" i="10"/>
  <c r="P1536" i="10"/>
  <c r="P1537" i="10"/>
  <c r="P1538" i="10"/>
  <c r="P1539" i="10"/>
  <c r="P1540" i="10"/>
  <c r="P1541" i="10"/>
  <c r="P1542" i="10"/>
  <c r="P1543" i="10"/>
  <c r="P1544" i="10"/>
  <c r="P1545" i="10"/>
  <c r="P1546" i="10"/>
  <c r="P1547" i="10"/>
  <c r="P1548" i="10"/>
  <c r="P1549" i="10"/>
  <c r="P1550" i="10"/>
  <c r="P1551" i="10"/>
  <c r="P1552" i="10"/>
  <c r="P1553" i="10"/>
  <c r="P1554" i="10"/>
  <c r="P1555" i="10"/>
  <c r="P1556" i="10"/>
  <c r="P1557" i="10"/>
  <c r="P1558" i="10"/>
  <c r="P1559" i="10"/>
  <c r="P1560" i="10"/>
  <c r="P1561" i="10"/>
  <c r="P1562" i="10"/>
  <c r="P1563" i="10"/>
  <c r="P1564" i="10"/>
  <c r="P1565" i="10"/>
  <c r="P1566" i="10"/>
  <c r="P1567" i="10"/>
  <c r="P1568" i="10"/>
  <c r="P1569" i="10"/>
  <c r="P1570" i="10"/>
  <c r="P1571" i="10"/>
  <c r="P1572" i="10"/>
  <c r="P1573" i="10"/>
  <c r="P1574" i="10"/>
  <c r="P1575" i="10"/>
  <c r="P1576" i="10"/>
  <c r="P1577" i="10"/>
  <c r="P1578" i="10"/>
  <c r="P1579" i="10"/>
  <c r="P1580" i="10"/>
  <c r="P1581" i="10"/>
  <c r="P1582" i="10"/>
  <c r="P1583" i="10"/>
  <c r="P1584" i="10"/>
  <c r="P1585" i="10"/>
  <c r="P1586" i="10"/>
  <c r="P1587" i="10"/>
  <c r="P1588" i="10"/>
  <c r="P1589" i="10"/>
  <c r="P1590" i="10"/>
  <c r="P1591" i="10"/>
  <c r="P1592" i="10"/>
  <c r="P1593" i="10"/>
  <c r="P1594" i="10"/>
  <c r="P1595" i="10"/>
  <c r="P1596" i="10"/>
  <c r="P1597" i="10"/>
  <c r="P1598" i="10"/>
  <c r="P1599" i="10"/>
  <c r="P1600" i="10"/>
  <c r="P1601" i="10"/>
  <c r="P1602" i="10"/>
  <c r="P1603" i="10"/>
  <c r="P1604" i="10"/>
  <c r="P1605" i="10"/>
  <c r="P1606" i="10"/>
  <c r="P1607" i="10"/>
  <c r="P1608" i="10"/>
  <c r="P1609" i="10"/>
  <c r="P1610" i="10"/>
  <c r="P1611" i="10"/>
  <c r="P1612" i="10"/>
  <c r="P1613" i="10"/>
  <c r="P1614" i="10"/>
  <c r="P1615" i="10"/>
  <c r="P1616" i="10"/>
  <c r="P1617" i="10"/>
  <c r="P1618" i="10"/>
  <c r="P1619" i="10"/>
  <c r="P1620" i="10"/>
  <c r="P1621" i="10"/>
  <c r="P1622" i="10"/>
  <c r="P1623" i="10"/>
  <c r="P1624" i="10"/>
  <c r="P1625" i="10"/>
  <c r="P1626" i="10"/>
  <c r="P1627" i="10"/>
  <c r="P1628" i="10"/>
  <c r="P1629" i="10"/>
  <c r="P1630" i="10"/>
  <c r="P1631" i="10"/>
  <c r="P1632" i="10"/>
  <c r="P1633" i="10"/>
  <c r="P1634" i="10"/>
  <c r="P1635" i="10"/>
  <c r="P1636" i="10"/>
  <c r="P1637" i="10"/>
  <c r="P1638" i="10"/>
  <c r="P1639" i="10"/>
  <c r="P1640" i="10"/>
  <c r="P1641" i="10"/>
  <c r="P1642" i="10"/>
  <c r="P1643" i="10"/>
  <c r="P1644" i="10"/>
  <c r="P1645" i="10"/>
  <c r="P1646" i="10"/>
  <c r="P1647" i="10"/>
  <c r="P1648" i="10"/>
  <c r="P1649" i="10"/>
  <c r="P1650" i="10"/>
  <c r="P1651" i="10"/>
  <c r="P1652" i="10"/>
  <c r="P1653" i="10"/>
  <c r="P1654" i="10"/>
  <c r="P1655" i="10"/>
  <c r="P1656" i="10"/>
  <c r="P1657" i="10"/>
  <c r="P1658" i="10"/>
  <c r="P1659" i="10"/>
  <c r="P1660" i="10"/>
  <c r="P1661" i="10"/>
  <c r="P1662" i="10"/>
  <c r="P1663" i="10"/>
  <c r="P1664" i="10"/>
  <c r="P1665" i="10"/>
  <c r="P1666" i="10"/>
  <c r="P1667" i="10"/>
  <c r="P1668" i="10"/>
  <c r="P1669" i="10"/>
  <c r="P1670" i="10"/>
  <c r="P1671" i="10"/>
  <c r="P1672" i="10"/>
  <c r="P1673" i="10"/>
  <c r="P1674" i="10"/>
  <c r="P1675" i="10"/>
  <c r="P1676" i="10"/>
  <c r="P1677" i="10"/>
  <c r="P1678" i="10"/>
  <c r="P1679" i="10"/>
  <c r="P1680" i="10"/>
  <c r="P1681" i="10"/>
  <c r="P1682" i="10"/>
  <c r="P1683" i="10"/>
  <c r="P1684" i="10"/>
  <c r="P1685" i="10"/>
  <c r="P1686" i="10"/>
  <c r="P1687" i="10"/>
  <c r="P1688" i="10"/>
  <c r="P1689" i="10"/>
  <c r="P1690" i="10"/>
  <c r="P1691" i="10"/>
  <c r="P1692" i="10"/>
  <c r="P1693" i="10"/>
  <c r="P1694" i="10"/>
  <c r="P1695" i="10"/>
  <c r="P1696" i="10"/>
  <c r="P1697" i="10"/>
  <c r="P1698" i="10"/>
  <c r="P1699" i="10"/>
  <c r="P1700" i="10"/>
  <c r="P1701" i="10"/>
  <c r="P1702" i="10"/>
  <c r="P1703" i="10"/>
  <c r="P1704" i="10"/>
  <c r="P1705" i="10"/>
  <c r="P1706" i="10"/>
  <c r="P1707" i="10"/>
  <c r="P1708" i="10"/>
  <c r="P1709" i="10"/>
  <c r="P1710" i="10"/>
  <c r="P1711" i="10"/>
  <c r="P1712" i="10"/>
  <c r="P1713" i="10"/>
  <c r="P1714" i="10"/>
  <c r="P1715" i="10"/>
  <c r="P1716" i="10"/>
  <c r="P1717" i="10"/>
  <c r="P1718" i="10"/>
  <c r="P1719" i="10"/>
  <c r="P1720" i="10"/>
  <c r="P1721" i="10"/>
  <c r="P1722" i="10"/>
  <c r="P1723" i="10"/>
  <c r="P1724" i="10"/>
  <c r="P1725" i="10"/>
  <c r="P1726" i="10"/>
  <c r="P1727" i="10"/>
  <c r="P1728" i="10"/>
  <c r="P1729" i="10"/>
  <c r="P1730" i="10"/>
  <c r="P1731" i="10"/>
  <c r="P1732" i="10"/>
  <c r="P1733" i="10"/>
  <c r="P1734" i="10"/>
  <c r="P1735" i="10"/>
  <c r="P1736" i="10"/>
  <c r="P1737" i="10"/>
  <c r="P1738" i="10"/>
  <c r="P1739" i="10"/>
  <c r="P1740" i="10"/>
  <c r="P1741" i="10"/>
  <c r="P1742" i="10"/>
  <c r="P1743" i="10"/>
  <c r="P1744" i="10"/>
  <c r="P1745" i="10"/>
  <c r="P1746" i="10"/>
  <c r="P1747" i="10"/>
  <c r="P1748" i="10"/>
  <c r="P1749" i="10"/>
  <c r="P1750" i="10"/>
  <c r="P1751" i="10"/>
  <c r="P1752" i="10"/>
  <c r="P1753" i="10"/>
  <c r="P1754" i="10"/>
  <c r="P1755" i="10"/>
  <c r="P1756" i="10"/>
  <c r="P1757" i="10"/>
  <c r="P1758" i="10"/>
  <c r="P1759" i="10"/>
  <c r="P1760" i="10"/>
  <c r="P1761" i="10"/>
  <c r="P1762" i="10"/>
  <c r="P1763" i="10"/>
  <c r="P1764" i="10"/>
  <c r="P1765" i="10"/>
  <c r="P1766" i="10"/>
  <c r="P1767" i="10"/>
  <c r="P1768" i="10"/>
  <c r="P1769" i="10"/>
  <c r="P1770" i="10"/>
  <c r="P1771" i="10"/>
  <c r="P1772" i="10"/>
  <c r="P1773" i="10"/>
  <c r="P1774" i="10"/>
  <c r="P1775" i="10"/>
  <c r="P1776" i="10"/>
  <c r="P1777" i="10"/>
  <c r="P1778" i="10"/>
  <c r="P1779" i="10"/>
  <c r="P1780" i="10"/>
  <c r="P1781" i="10"/>
  <c r="P1782" i="10"/>
  <c r="P1783" i="10"/>
  <c r="P1784" i="10"/>
  <c r="P1785" i="10"/>
  <c r="P1786" i="10"/>
  <c r="P1787" i="10"/>
  <c r="P1788" i="10"/>
  <c r="P1789" i="10"/>
  <c r="P1790" i="10"/>
  <c r="P1791" i="10"/>
  <c r="P1792" i="10"/>
  <c r="P1793" i="10"/>
  <c r="P1794" i="10"/>
  <c r="P1795" i="10"/>
  <c r="P1796" i="10"/>
  <c r="P1797" i="10"/>
  <c r="P1798" i="10"/>
  <c r="P1799" i="10"/>
  <c r="P1800" i="10"/>
  <c r="P1801" i="10"/>
  <c r="P1802" i="10"/>
  <c r="P1803" i="10"/>
  <c r="P1804" i="10"/>
  <c r="P1805" i="10"/>
  <c r="P1806" i="10"/>
  <c r="P1807" i="10"/>
  <c r="P1808" i="10"/>
  <c r="P1809" i="10"/>
  <c r="P1810" i="10"/>
  <c r="P1811" i="10"/>
  <c r="P1812" i="10"/>
  <c r="P1813" i="10"/>
  <c r="P1814" i="10"/>
  <c r="P1815" i="10"/>
  <c r="P1816" i="10"/>
  <c r="P1817" i="10"/>
  <c r="P1818" i="10"/>
  <c r="P1819" i="10"/>
  <c r="P1820" i="10"/>
  <c r="P1821" i="10"/>
  <c r="P1822" i="10"/>
  <c r="P1823" i="10"/>
  <c r="P1824" i="10"/>
  <c r="P1825" i="10"/>
  <c r="P1826" i="10"/>
  <c r="P1827" i="10"/>
  <c r="P1828" i="10"/>
  <c r="P1829" i="10"/>
  <c r="P1830" i="10"/>
  <c r="P1831" i="10"/>
  <c r="P1832" i="10"/>
  <c r="P1833" i="10"/>
  <c r="P1834" i="10"/>
  <c r="P1835" i="10"/>
  <c r="P1836" i="10"/>
  <c r="P1837" i="10"/>
  <c r="P1838" i="10"/>
  <c r="P1839" i="10"/>
  <c r="P1840" i="10"/>
  <c r="P1841" i="10"/>
  <c r="P1842" i="10"/>
  <c r="P1843" i="10"/>
  <c r="P1844" i="10"/>
  <c r="P1845" i="10"/>
  <c r="P1846" i="10"/>
  <c r="P1847" i="10"/>
  <c r="P1848" i="10"/>
  <c r="P1849" i="10"/>
  <c r="P1850" i="10"/>
  <c r="P1851" i="10"/>
  <c r="P1852" i="10"/>
  <c r="P1853" i="10"/>
  <c r="P1854" i="10"/>
  <c r="P1855" i="10"/>
  <c r="P1856" i="10"/>
  <c r="P1857" i="10"/>
  <c r="P1858" i="10"/>
  <c r="P1859" i="10"/>
  <c r="P1860" i="10"/>
  <c r="P1861" i="10"/>
  <c r="P1862" i="10"/>
  <c r="P1863" i="10"/>
  <c r="P1864" i="10"/>
  <c r="P1865" i="10"/>
  <c r="P1866" i="10"/>
  <c r="P1867" i="10"/>
  <c r="P1868" i="10"/>
  <c r="P1869" i="10"/>
  <c r="P1870" i="10"/>
  <c r="P1871" i="10"/>
  <c r="P1872" i="10"/>
  <c r="P1873" i="10"/>
  <c r="P1874" i="10"/>
  <c r="P1875" i="10"/>
  <c r="P1876" i="10"/>
  <c r="P1877" i="10"/>
  <c r="P1878" i="10"/>
  <c r="P1879" i="10"/>
  <c r="P1880" i="10"/>
  <c r="P1881" i="10"/>
  <c r="P1882" i="10"/>
  <c r="P1883" i="10"/>
  <c r="P1884" i="10"/>
  <c r="P1885" i="10"/>
  <c r="P1886" i="10"/>
  <c r="P1887" i="10"/>
  <c r="P1888" i="10"/>
  <c r="P1889" i="10"/>
  <c r="P1890" i="10"/>
  <c r="P1891" i="10"/>
  <c r="P1892" i="10"/>
  <c r="P1893" i="10"/>
  <c r="P1894" i="10"/>
  <c r="P1895" i="10"/>
  <c r="P1896" i="10"/>
  <c r="P1897" i="10"/>
  <c r="P1898" i="10"/>
  <c r="P1899" i="10"/>
  <c r="P1900" i="10"/>
  <c r="P1901" i="10"/>
  <c r="P1902" i="10"/>
  <c r="P1903" i="10"/>
  <c r="P1904" i="10"/>
  <c r="P1905" i="10"/>
  <c r="P1906" i="10"/>
  <c r="P1907" i="10"/>
  <c r="P1908" i="10"/>
  <c r="P1909" i="10"/>
  <c r="P1910" i="10"/>
  <c r="P1911" i="10"/>
  <c r="P1912" i="10"/>
  <c r="P1913" i="10"/>
  <c r="P1914" i="10"/>
  <c r="P1915" i="10"/>
  <c r="P1916" i="10"/>
  <c r="P1917" i="10"/>
  <c r="P1918" i="10"/>
  <c r="P1919" i="10"/>
  <c r="P1920" i="10"/>
  <c r="P1921" i="10"/>
  <c r="P1922" i="10"/>
  <c r="P1923" i="10"/>
  <c r="P1924" i="10"/>
  <c r="P1925" i="10"/>
  <c r="P1926" i="10"/>
  <c r="P1927" i="10"/>
  <c r="P1928" i="10"/>
  <c r="P1929" i="10"/>
  <c r="P1930" i="10"/>
  <c r="P1931" i="10"/>
  <c r="P1932" i="10"/>
  <c r="P1933" i="10"/>
  <c r="P1934" i="10"/>
  <c r="P1935" i="10"/>
  <c r="P1936" i="10"/>
  <c r="P1937" i="10"/>
  <c r="P1938" i="10"/>
  <c r="P1939" i="10"/>
  <c r="P1940" i="10"/>
  <c r="P1941" i="10"/>
  <c r="P1942" i="10"/>
  <c r="P1943" i="10"/>
  <c r="P1944" i="10"/>
  <c r="P1945" i="10"/>
  <c r="P1946" i="10"/>
  <c r="P1947" i="10"/>
  <c r="P1948" i="10"/>
  <c r="P1949" i="10"/>
  <c r="P1950" i="10"/>
  <c r="P1951" i="10"/>
  <c r="P1952" i="10"/>
  <c r="P1953" i="10"/>
  <c r="P1954" i="10"/>
  <c r="P1955" i="10"/>
  <c r="P1956" i="10"/>
  <c r="P1957" i="10"/>
  <c r="P1958" i="10"/>
  <c r="P1959" i="10"/>
  <c r="P1960" i="10"/>
  <c r="P1961" i="10"/>
  <c r="P1962" i="10"/>
  <c r="P1963" i="10"/>
  <c r="P1964" i="10"/>
  <c r="P1965" i="10"/>
  <c r="P1966" i="10"/>
  <c r="P1967" i="10"/>
  <c r="P1968" i="10"/>
  <c r="P1969" i="10"/>
  <c r="P1970" i="10"/>
  <c r="P1971" i="10"/>
  <c r="P1972" i="10"/>
  <c r="P1973" i="10"/>
  <c r="P1974" i="10"/>
  <c r="P1975" i="10"/>
  <c r="P1976" i="10"/>
  <c r="P1977" i="10"/>
  <c r="P1978" i="10"/>
  <c r="P1979" i="10"/>
  <c r="P1980" i="10"/>
  <c r="P1981" i="10"/>
  <c r="P1982" i="10"/>
  <c r="P1983" i="10"/>
  <c r="P1984" i="10"/>
  <c r="P1985" i="10"/>
  <c r="P1986" i="10"/>
  <c r="P1987" i="10"/>
  <c r="P1988" i="10"/>
  <c r="P1989" i="10"/>
  <c r="P1990" i="10"/>
  <c r="P1991" i="10"/>
  <c r="P1992" i="10"/>
  <c r="P1993" i="10"/>
  <c r="P1994" i="10"/>
  <c r="P1995" i="10"/>
  <c r="P1996" i="10"/>
  <c r="P1997" i="10"/>
  <c r="P1998" i="10"/>
  <c r="P1999" i="10"/>
  <c r="P2000" i="10"/>
  <c r="P2001" i="10"/>
  <c r="P2002" i="10"/>
  <c r="P2003" i="10"/>
  <c r="P2004" i="10"/>
  <c r="P2005" i="10"/>
  <c r="P2006" i="10"/>
  <c r="P2007" i="10"/>
  <c r="P2008" i="10"/>
  <c r="P2009" i="10"/>
  <c r="P2010" i="10"/>
  <c r="P2011" i="10"/>
  <c r="P2012" i="10"/>
  <c r="P2013" i="10"/>
  <c r="P2014" i="10"/>
  <c r="P2015" i="10"/>
  <c r="P2016" i="10"/>
  <c r="P2017" i="10"/>
  <c r="P2018" i="10"/>
  <c r="P2019" i="10"/>
  <c r="P2020" i="10"/>
  <c r="P2021" i="10"/>
  <c r="P2022" i="10"/>
  <c r="P2023" i="10"/>
  <c r="P2024" i="10"/>
  <c r="P2025" i="10"/>
  <c r="P2026" i="10"/>
  <c r="P2027" i="10"/>
  <c r="P2028" i="10"/>
  <c r="P2029" i="10"/>
  <c r="P2030" i="10"/>
  <c r="P2031" i="10"/>
  <c r="P2032" i="10"/>
  <c r="P2033" i="10"/>
  <c r="P2034" i="10"/>
  <c r="P2035" i="10"/>
  <c r="P2036" i="10"/>
  <c r="P2037" i="10"/>
  <c r="P2038" i="10"/>
  <c r="P2039" i="10"/>
  <c r="P2040" i="10"/>
  <c r="P2041" i="10"/>
  <c r="P2042" i="10"/>
  <c r="P2043" i="10"/>
  <c r="P2044" i="10"/>
  <c r="P2045" i="10"/>
  <c r="P2046" i="10"/>
  <c r="P2047" i="10"/>
  <c r="P2048" i="10"/>
  <c r="P2049" i="10"/>
  <c r="P2050" i="10"/>
  <c r="P2051" i="10"/>
  <c r="P2052" i="10"/>
  <c r="P2053" i="10"/>
  <c r="P2054" i="10"/>
  <c r="P2055" i="10"/>
  <c r="P2056" i="10"/>
  <c r="P2057" i="10"/>
  <c r="P2058" i="10"/>
  <c r="P2059" i="10"/>
  <c r="P2060" i="10"/>
  <c r="P2061" i="10"/>
  <c r="P2062" i="10"/>
  <c r="P2063" i="10"/>
  <c r="P2064" i="10"/>
  <c r="P2065" i="10"/>
  <c r="P2066" i="10"/>
  <c r="P2067" i="10"/>
  <c r="P2068" i="10"/>
  <c r="P2069" i="10"/>
  <c r="P2070" i="10"/>
  <c r="P2071" i="10"/>
  <c r="P2072" i="10"/>
  <c r="P2073" i="10"/>
  <c r="P2074" i="10"/>
  <c r="P2075" i="10"/>
  <c r="P2076" i="10"/>
  <c r="P2077" i="10"/>
  <c r="P2078" i="10"/>
  <c r="P2079" i="10"/>
  <c r="P2080" i="10"/>
  <c r="P2081" i="10"/>
  <c r="P2082" i="10"/>
  <c r="P2083" i="10"/>
  <c r="P2084" i="10"/>
  <c r="P2085" i="10"/>
  <c r="P2086" i="10"/>
  <c r="P2087" i="10"/>
  <c r="P2088" i="10"/>
  <c r="P2089" i="10"/>
  <c r="P2090" i="10"/>
  <c r="P2091" i="10"/>
  <c r="P2092" i="10"/>
  <c r="P2093" i="10"/>
  <c r="P2094" i="10"/>
  <c r="P2095" i="10"/>
  <c r="P2096" i="10"/>
  <c r="P2097" i="10"/>
  <c r="P2098" i="10"/>
  <c r="P2099" i="10"/>
  <c r="P2100" i="10"/>
  <c r="P2101" i="10"/>
  <c r="P2102" i="10"/>
  <c r="P2103" i="10"/>
  <c r="P2104" i="10"/>
  <c r="P2105" i="10"/>
  <c r="P2106" i="10"/>
  <c r="P2107" i="10"/>
  <c r="P2108" i="10"/>
  <c r="P2109" i="10"/>
  <c r="P2110" i="10"/>
  <c r="P2111" i="10"/>
  <c r="P2112" i="10"/>
  <c r="P2113" i="10"/>
  <c r="P2114" i="10"/>
  <c r="P2115" i="10"/>
  <c r="P2116" i="10"/>
  <c r="P2117" i="10"/>
  <c r="P2118" i="10"/>
  <c r="P2119" i="10"/>
  <c r="P2120" i="10"/>
  <c r="P2121" i="10"/>
  <c r="P2122" i="10"/>
  <c r="P2123" i="10"/>
  <c r="P2124" i="10"/>
  <c r="P2125" i="10"/>
  <c r="P2126" i="10"/>
  <c r="P2127" i="10"/>
  <c r="P2128" i="10"/>
  <c r="P2129" i="10"/>
  <c r="P2130" i="10"/>
  <c r="P2131" i="10"/>
  <c r="P2132" i="10"/>
  <c r="P2133" i="10"/>
  <c r="P2134" i="10"/>
  <c r="P2135" i="10"/>
  <c r="P2136" i="10"/>
  <c r="P2137" i="10"/>
  <c r="P2138" i="10"/>
  <c r="P2139" i="10"/>
  <c r="P2140" i="10"/>
  <c r="P2141" i="10"/>
  <c r="P2142" i="10"/>
  <c r="P2143" i="10"/>
  <c r="P2144" i="10"/>
  <c r="P2145" i="10"/>
  <c r="P2146" i="10"/>
  <c r="P2147" i="10"/>
  <c r="P2148" i="10"/>
  <c r="P2149" i="10"/>
  <c r="P2150" i="10"/>
  <c r="P2151" i="10"/>
  <c r="P2152" i="10"/>
  <c r="P2153" i="10"/>
  <c r="P2154" i="10"/>
  <c r="P2155" i="10"/>
  <c r="P2156" i="10"/>
  <c r="P2157" i="10"/>
  <c r="P2158" i="10"/>
  <c r="P2159" i="10"/>
  <c r="P2160" i="10"/>
  <c r="P2161" i="10"/>
  <c r="P2162" i="10"/>
  <c r="P2163" i="10"/>
  <c r="P2164" i="10"/>
  <c r="P2165" i="10"/>
  <c r="P2166" i="10"/>
  <c r="P2167" i="10"/>
  <c r="P2168" i="10"/>
  <c r="P2169" i="10"/>
  <c r="P2170" i="10"/>
  <c r="P2171" i="10"/>
  <c r="P2172" i="10"/>
  <c r="P2173" i="10"/>
  <c r="P2174" i="10"/>
  <c r="P2175" i="10"/>
  <c r="P2176" i="10"/>
  <c r="P2177" i="10"/>
  <c r="P2178" i="10"/>
  <c r="P2179" i="10"/>
  <c r="P2180" i="10"/>
  <c r="P2181" i="10"/>
  <c r="P2182" i="10"/>
  <c r="P2183" i="10"/>
  <c r="P2184" i="10"/>
  <c r="P2185" i="10"/>
  <c r="P2186" i="10"/>
  <c r="P2187" i="10"/>
  <c r="P2188" i="10"/>
  <c r="P2189" i="10"/>
  <c r="P2190" i="10"/>
  <c r="P2191" i="10"/>
  <c r="P2192" i="10"/>
  <c r="P2193" i="10"/>
  <c r="P2194" i="10"/>
  <c r="P2195" i="10"/>
  <c r="P2196" i="10"/>
  <c r="P2197" i="10"/>
  <c r="P2198" i="10"/>
  <c r="P2199" i="10"/>
  <c r="P2200" i="10"/>
  <c r="P2201" i="10"/>
  <c r="P2202" i="10"/>
  <c r="P2203" i="10"/>
  <c r="P2204" i="10"/>
  <c r="P2205" i="10"/>
  <c r="P2206" i="10"/>
  <c r="P2207" i="10"/>
  <c r="P2208" i="10"/>
  <c r="P2209" i="10"/>
  <c r="P2210" i="10"/>
  <c r="P2211" i="10"/>
  <c r="P2212" i="10"/>
  <c r="P2213" i="10"/>
  <c r="P2214" i="10"/>
  <c r="P2215" i="10"/>
  <c r="P2216" i="10"/>
  <c r="P2217" i="10"/>
  <c r="P2218" i="10"/>
  <c r="P2219" i="10"/>
  <c r="P2220" i="10"/>
  <c r="P2221" i="10"/>
  <c r="P2222" i="10"/>
  <c r="P2223" i="10"/>
  <c r="P2224" i="10"/>
  <c r="P2225" i="10"/>
  <c r="P2226" i="10"/>
  <c r="P2227" i="10"/>
  <c r="P2228" i="10"/>
  <c r="P2229" i="10"/>
  <c r="P2230" i="10"/>
  <c r="P2231" i="10"/>
  <c r="P2232" i="10"/>
  <c r="P2233" i="10"/>
  <c r="P2234" i="10"/>
  <c r="P2235" i="10"/>
  <c r="P2236" i="10"/>
  <c r="P2237" i="10"/>
  <c r="P2238" i="10"/>
  <c r="P2239" i="10"/>
  <c r="P2240" i="10"/>
  <c r="P2241" i="10"/>
  <c r="P2242" i="10"/>
  <c r="P2243" i="10"/>
  <c r="P2244" i="10"/>
  <c r="P2245" i="10"/>
  <c r="P2246" i="10"/>
  <c r="P2247" i="10"/>
  <c r="P2248" i="10"/>
  <c r="P2249" i="10"/>
  <c r="P2250" i="10"/>
  <c r="P2251" i="10"/>
  <c r="P2252" i="10"/>
  <c r="P2253" i="10"/>
  <c r="P2254" i="10"/>
  <c r="P2255" i="10"/>
  <c r="P2256" i="10"/>
  <c r="P2257" i="10"/>
  <c r="P2258" i="10"/>
  <c r="P2259" i="10"/>
  <c r="P2260" i="10"/>
  <c r="P2261" i="10"/>
  <c r="P2262" i="10"/>
  <c r="P2263" i="10"/>
  <c r="P2264" i="10"/>
  <c r="P2265" i="10"/>
  <c r="P2266" i="10"/>
  <c r="P2267" i="10"/>
  <c r="P2268" i="10"/>
  <c r="P2269" i="10"/>
  <c r="P2270" i="10"/>
  <c r="P2271" i="10"/>
  <c r="P2272" i="10"/>
  <c r="P2273" i="10"/>
  <c r="P2274" i="10"/>
  <c r="P2275" i="10"/>
  <c r="P2276" i="10"/>
  <c r="P2277" i="10"/>
  <c r="P2278" i="10"/>
  <c r="P2279" i="10"/>
  <c r="P2280" i="10"/>
  <c r="P2281" i="10"/>
  <c r="P2282" i="10"/>
  <c r="P2283" i="10"/>
  <c r="P2284" i="10"/>
  <c r="P2285" i="10"/>
  <c r="P2286" i="10"/>
  <c r="P2287" i="10"/>
  <c r="P2288" i="10"/>
  <c r="P2289" i="10"/>
  <c r="P2290" i="10"/>
  <c r="P2291" i="10"/>
  <c r="P2292" i="10"/>
  <c r="P2293" i="10"/>
  <c r="P2294" i="10"/>
  <c r="P2295" i="10"/>
  <c r="P2296" i="10"/>
  <c r="P2297" i="10"/>
  <c r="P2298" i="10"/>
  <c r="P2299" i="10"/>
  <c r="P2300" i="10"/>
  <c r="P2301" i="10"/>
  <c r="P2302" i="10"/>
  <c r="P2303" i="10"/>
  <c r="P2304" i="10"/>
  <c r="P2305" i="10"/>
  <c r="P2306" i="10"/>
  <c r="P2307" i="10"/>
  <c r="P2308" i="10"/>
  <c r="P2309" i="10"/>
  <c r="P2310" i="10"/>
  <c r="P2311" i="10"/>
  <c r="P2312" i="10"/>
  <c r="P2313" i="10"/>
  <c r="P2314" i="10"/>
  <c r="P2315" i="10"/>
  <c r="P2316" i="10"/>
  <c r="P2317" i="10"/>
  <c r="P2318" i="10"/>
  <c r="P2319" i="10"/>
  <c r="P2320" i="10"/>
  <c r="P2321" i="10"/>
  <c r="P2322" i="10"/>
  <c r="P2323" i="10"/>
  <c r="P2324" i="10"/>
  <c r="P2325" i="10"/>
  <c r="P2326" i="10"/>
  <c r="P2327" i="10"/>
  <c r="P2328" i="10"/>
  <c r="P2329" i="10"/>
  <c r="P2330" i="10"/>
  <c r="P2331" i="10"/>
  <c r="P2332" i="10"/>
  <c r="P2333" i="10"/>
  <c r="P2334" i="10"/>
  <c r="P2335" i="10"/>
  <c r="P2336" i="10"/>
  <c r="P2337" i="10"/>
  <c r="P2338" i="10"/>
  <c r="P2339" i="10"/>
  <c r="P2340" i="10"/>
  <c r="P2341" i="10"/>
  <c r="P2342" i="10"/>
  <c r="P2343" i="10"/>
  <c r="P2344" i="10"/>
  <c r="P2345" i="10"/>
  <c r="P2346" i="10"/>
  <c r="P2347" i="10"/>
  <c r="P2348" i="10"/>
  <c r="P2349" i="10"/>
  <c r="P2350" i="10"/>
  <c r="P2351" i="10"/>
  <c r="P2352" i="10"/>
  <c r="P2353" i="10"/>
  <c r="P2354" i="10"/>
  <c r="P2355" i="10"/>
  <c r="P2356" i="10"/>
  <c r="P2357" i="10"/>
  <c r="P2358" i="10"/>
  <c r="P2359" i="10"/>
  <c r="P2360" i="10"/>
  <c r="P2361" i="10"/>
  <c r="P2362" i="10"/>
  <c r="P2363" i="10"/>
  <c r="P2364" i="10"/>
  <c r="P2365" i="10"/>
  <c r="P2366" i="10"/>
  <c r="P2367" i="10"/>
  <c r="P2368" i="10"/>
  <c r="P2369" i="10"/>
  <c r="P2370" i="10"/>
  <c r="P2371" i="10"/>
  <c r="P2372" i="10"/>
  <c r="P2373" i="10"/>
  <c r="P2374" i="10"/>
  <c r="P2375" i="10"/>
  <c r="P2376" i="10"/>
  <c r="P2377" i="10"/>
  <c r="P2378" i="10"/>
  <c r="P2379" i="10"/>
  <c r="P2380" i="10"/>
  <c r="P2381" i="10"/>
  <c r="P2382" i="10"/>
  <c r="P2383" i="10"/>
  <c r="P2384" i="10"/>
  <c r="P2385" i="10"/>
  <c r="P2386" i="10"/>
  <c r="P2387" i="10"/>
  <c r="P2388" i="10"/>
  <c r="P2389" i="10"/>
  <c r="P2390" i="10"/>
  <c r="P2391" i="10"/>
  <c r="P2392" i="10"/>
  <c r="P2393" i="10"/>
  <c r="P2394" i="10"/>
  <c r="P2395" i="10"/>
  <c r="P2396" i="10"/>
  <c r="P2397" i="10"/>
  <c r="P2398" i="10"/>
  <c r="P2399" i="10"/>
  <c r="P2400" i="10"/>
  <c r="P2401" i="10"/>
  <c r="P2402" i="10"/>
  <c r="P2403" i="10"/>
  <c r="P2404" i="10"/>
  <c r="P2405" i="10"/>
  <c r="P2406" i="10"/>
  <c r="P2407" i="10"/>
  <c r="P2408" i="10"/>
  <c r="P2409" i="10"/>
  <c r="P2410" i="10"/>
  <c r="P2411" i="10"/>
  <c r="P2412" i="10"/>
  <c r="P2413" i="10"/>
  <c r="P2414" i="10"/>
  <c r="P2415" i="10"/>
  <c r="P2416" i="10"/>
  <c r="P2417" i="10"/>
  <c r="P2418" i="10"/>
  <c r="P2419" i="10"/>
  <c r="P2420" i="10"/>
  <c r="P2421" i="10"/>
  <c r="P2422" i="10"/>
  <c r="P2423" i="10"/>
  <c r="P2424" i="10"/>
  <c r="P2425" i="10"/>
  <c r="P2426" i="10"/>
  <c r="P2427" i="10"/>
  <c r="P2428" i="10"/>
  <c r="P2429" i="10"/>
  <c r="P2430" i="10"/>
  <c r="P2431" i="10"/>
  <c r="P2432" i="10"/>
  <c r="P2433" i="10"/>
  <c r="P2434" i="10"/>
  <c r="P2435" i="10"/>
  <c r="P2436" i="10"/>
  <c r="P2437" i="10"/>
  <c r="P2438" i="10"/>
  <c r="P2439" i="10"/>
  <c r="P2440" i="10"/>
  <c r="P2441" i="10"/>
  <c r="P2442" i="10"/>
  <c r="P2443" i="10"/>
  <c r="P2444" i="10"/>
  <c r="P2445" i="10"/>
  <c r="P2446" i="10"/>
  <c r="P2447" i="10"/>
  <c r="P2448" i="10"/>
  <c r="P2449" i="10"/>
  <c r="P2450" i="10"/>
  <c r="P2451" i="10"/>
  <c r="P2452" i="10"/>
  <c r="P2453" i="10"/>
  <c r="P2454" i="10"/>
  <c r="P2455" i="10"/>
  <c r="P2456" i="10"/>
  <c r="P2457" i="10"/>
  <c r="P2458" i="10"/>
  <c r="P2459" i="10"/>
  <c r="P2460" i="10"/>
  <c r="P2461" i="10"/>
  <c r="P2462" i="10"/>
  <c r="P2463" i="10"/>
  <c r="P2464" i="10"/>
  <c r="P2465" i="10"/>
  <c r="P2466" i="10"/>
  <c r="P2467" i="10"/>
  <c r="P2468" i="10"/>
  <c r="P2469" i="10"/>
  <c r="P2470" i="10"/>
  <c r="P2471" i="10"/>
  <c r="P2472" i="10"/>
  <c r="P2473" i="10"/>
  <c r="P2474" i="10"/>
  <c r="P2475" i="10"/>
  <c r="P2476" i="10"/>
  <c r="P2477" i="10"/>
  <c r="P2478" i="10"/>
  <c r="P2479" i="10"/>
  <c r="P2480" i="10"/>
  <c r="P2481" i="10"/>
  <c r="P2482" i="10"/>
  <c r="P2483" i="10"/>
  <c r="P2484" i="10"/>
  <c r="P2485" i="10"/>
  <c r="P2486" i="10"/>
  <c r="P2487" i="10"/>
  <c r="P2488" i="10"/>
  <c r="P2489" i="10"/>
  <c r="P2490" i="10"/>
  <c r="P2491" i="10"/>
  <c r="P2492" i="10"/>
  <c r="P2493" i="10"/>
  <c r="P2494" i="10"/>
  <c r="P2495" i="10"/>
  <c r="P2496" i="10"/>
  <c r="P2497" i="10"/>
  <c r="P2498" i="10"/>
  <c r="P2499" i="10"/>
  <c r="P2500" i="10"/>
  <c r="P2501" i="10"/>
  <c r="P2502" i="10"/>
  <c r="P2503" i="10"/>
  <c r="P2504" i="10"/>
  <c r="P2505" i="10"/>
  <c r="P2506" i="10"/>
  <c r="P2507" i="10"/>
  <c r="P2508" i="10"/>
  <c r="P2509" i="10"/>
  <c r="P2510" i="10"/>
  <c r="P2511" i="10"/>
  <c r="P2512" i="10"/>
  <c r="P2513" i="10"/>
  <c r="P2514" i="10"/>
  <c r="P2515" i="10"/>
  <c r="P2516" i="10"/>
  <c r="P2517" i="10"/>
  <c r="P2518" i="10"/>
  <c r="P2519" i="10"/>
  <c r="P2520" i="10"/>
  <c r="P2521" i="10"/>
  <c r="P2522" i="10"/>
  <c r="P2523" i="10"/>
  <c r="P2524" i="10"/>
  <c r="P2525" i="10"/>
  <c r="P2526" i="10"/>
  <c r="P2527" i="10"/>
  <c r="P2528" i="10"/>
  <c r="P2529" i="10"/>
  <c r="P2530" i="10"/>
  <c r="P2531" i="10"/>
  <c r="P2532" i="10"/>
  <c r="P2533" i="10"/>
  <c r="P2534" i="10"/>
  <c r="P2535" i="10"/>
  <c r="P2536" i="10"/>
  <c r="P2537" i="10"/>
  <c r="P2538" i="10"/>
  <c r="P2539" i="10"/>
  <c r="P2540" i="10"/>
  <c r="P2541" i="10"/>
  <c r="P2542" i="10"/>
  <c r="P2543" i="10"/>
  <c r="P2544" i="10"/>
  <c r="P2545" i="10"/>
  <c r="P2546" i="10"/>
  <c r="P2547" i="10"/>
  <c r="P2548" i="10"/>
  <c r="P2549" i="10"/>
  <c r="P2550" i="10"/>
  <c r="P2551" i="10"/>
  <c r="P2552" i="10"/>
  <c r="P2553" i="10"/>
  <c r="P2554" i="10"/>
  <c r="P2555" i="10"/>
  <c r="P2556" i="10"/>
  <c r="P2557" i="10"/>
  <c r="P2558" i="10"/>
  <c r="P2559" i="10"/>
  <c r="P2560" i="10"/>
  <c r="P2561" i="10"/>
  <c r="P2562" i="10"/>
  <c r="P2563" i="10"/>
  <c r="P2564" i="10"/>
  <c r="P2565" i="10"/>
  <c r="P2566" i="10"/>
  <c r="P2567" i="10"/>
  <c r="P2568" i="10"/>
  <c r="P2569" i="10"/>
  <c r="P2570" i="10"/>
  <c r="P2571" i="10"/>
  <c r="P2572" i="10"/>
  <c r="P2573" i="10"/>
  <c r="P2574" i="10"/>
  <c r="P2575" i="10"/>
  <c r="P2576" i="10"/>
  <c r="P2577" i="10"/>
  <c r="P2578" i="10"/>
  <c r="P2579" i="10"/>
  <c r="P2580" i="10"/>
  <c r="P2581" i="10"/>
  <c r="P2582" i="10"/>
  <c r="P2583" i="10"/>
  <c r="P2584" i="10"/>
  <c r="P2585" i="10"/>
  <c r="P2586" i="10"/>
  <c r="P2587" i="10"/>
  <c r="P2588" i="10"/>
  <c r="P2589" i="10"/>
  <c r="P2590" i="10"/>
  <c r="P2591" i="10"/>
  <c r="P2592" i="10"/>
  <c r="P2593" i="10"/>
  <c r="P2594" i="10"/>
  <c r="P2595" i="10"/>
  <c r="P2596" i="10"/>
  <c r="P2597" i="10"/>
  <c r="P2598" i="10"/>
  <c r="P2599" i="10"/>
  <c r="P2600" i="10"/>
  <c r="P2601" i="10"/>
  <c r="P2602" i="10"/>
  <c r="P2603" i="10"/>
  <c r="P2604" i="10"/>
  <c r="P2605" i="10"/>
  <c r="P2606" i="10"/>
  <c r="P2607" i="10"/>
  <c r="P2608" i="10"/>
  <c r="P2609" i="10"/>
  <c r="P2610" i="10"/>
  <c r="P2611" i="10"/>
  <c r="P2612" i="10"/>
  <c r="P2613" i="10"/>
  <c r="P2614" i="10"/>
  <c r="P2615" i="10"/>
  <c r="P2616" i="10"/>
  <c r="P2617" i="10"/>
  <c r="P2618" i="10"/>
  <c r="P2619" i="10"/>
  <c r="P2620" i="10"/>
  <c r="P2621" i="10"/>
  <c r="P2622" i="10"/>
  <c r="P2623" i="10"/>
  <c r="P2624" i="10"/>
  <c r="P2625" i="10"/>
  <c r="P2626" i="10"/>
  <c r="P2627" i="10"/>
  <c r="P2628" i="10"/>
  <c r="P2629" i="10"/>
  <c r="P2630" i="10"/>
  <c r="P2631" i="10"/>
  <c r="P2632" i="10"/>
  <c r="P2633" i="10"/>
  <c r="P2634" i="10"/>
  <c r="P2635" i="10"/>
  <c r="P2636" i="10"/>
  <c r="P2637" i="10"/>
  <c r="P2638" i="10"/>
  <c r="P2639" i="10"/>
  <c r="P2640" i="10"/>
  <c r="P2641" i="10"/>
  <c r="P2642" i="10"/>
  <c r="P2643" i="10"/>
  <c r="P2644" i="10"/>
  <c r="P2645" i="10"/>
  <c r="P2646" i="10"/>
  <c r="P2647" i="10"/>
  <c r="P2648" i="10"/>
  <c r="P2649" i="10"/>
  <c r="P2650" i="10"/>
  <c r="P2651" i="10"/>
  <c r="P2652" i="10"/>
  <c r="P2653" i="10"/>
  <c r="P2654" i="10"/>
  <c r="P2655" i="10"/>
  <c r="P2656" i="10"/>
  <c r="P2657" i="10"/>
  <c r="P2658" i="10"/>
  <c r="P2659" i="10"/>
  <c r="P2660" i="10"/>
  <c r="P2661" i="10"/>
  <c r="P2662" i="10"/>
  <c r="P2663" i="10"/>
  <c r="P2664" i="10"/>
  <c r="P2665" i="10"/>
  <c r="P2666" i="10"/>
  <c r="P2667" i="10"/>
  <c r="P2668" i="10"/>
  <c r="P2669" i="10"/>
  <c r="P2670" i="10"/>
  <c r="P2671" i="10"/>
  <c r="P2672" i="10"/>
  <c r="P2673" i="10"/>
  <c r="P2674" i="10"/>
  <c r="P2675" i="10"/>
  <c r="P2676" i="10"/>
  <c r="P2677" i="10"/>
  <c r="P2678" i="10"/>
  <c r="P2679" i="10"/>
  <c r="P2680" i="10"/>
  <c r="P2681" i="10"/>
  <c r="P2682" i="10"/>
  <c r="P2683" i="10"/>
  <c r="P2684" i="10"/>
  <c r="P2685" i="10"/>
  <c r="P2686" i="10"/>
  <c r="P2687" i="10"/>
  <c r="P2688" i="10"/>
  <c r="P2689" i="10"/>
  <c r="P2690" i="10"/>
  <c r="P2691" i="10"/>
  <c r="P2692" i="10"/>
  <c r="P2693" i="10"/>
  <c r="P2694" i="10"/>
  <c r="P2695" i="10"/>
  <c r="P2696" i="10"/>
  <c r="P2697" i="10"/>
  <c r="P2698" i="10"/>
  <c r="P2699" i="10"/>
  <c r="P2700" i="10"/>
  <c r="P2701" i="10"/>
  <c r="P2702" i="10"/>
  <c r="P2703" i="10"/>
  <c r="P2704" i="10"/>
  <c r="P2705" i="10"/>
  <c r="P2706" i="10"/>
  <c r="P2707" i="10"/>
  <c r="P2708" i="10"/>
  <c r="P2709" i="10"/>
  <c r="P2710" i="10"/>
  <c r="P2711" i="10"/>
  <c r="P2712" i="10"/>
  <c r="P2713" i="10"/>
  <c r="P2714" i="10"/>
  <c r="P2715" i="10"/>
  <c r="P2716" i="10"/>
  <c r="P2717" i="10"/>
  <c r="P2718" i="10"/>
  <c r="P2719" i="10"/>
  <c r="P2720" i="10"/>
  <c r="P2721" i="10"/>
  <c r="P2722" i="10"/>
  <c r="P2723" i="10"/>
  <c r="P2724" i="10"/>
  <c r="P2725" i="10"/>
  <c r="P2726" i="10"/>
  <c r="P2727" i="10"/>
  <c r="P2728" i="10"/>
  <c r="P2729" i="10"/>
  <c r="P2730" i="10"/>
  <c r="P2731" i="10"/>
  <c r="P2732" i="10"/>
  <c r="P2733" i="10"/>
  <c r="P2734" i="10"/>
  <c r="P2735" i="10"/>
  <c r="P2736" i="10"/>
  <c r="P2737" i="10"/>
  <c r="P2738" i="10"/>
  <c r="P2739" i="10"/>
  <c r="P2740" i="10"/>
  <c r="P2741" i="10"/>
  <c r="P2742" i="10"/>
  <c r="P2743" i="10"/>
  <c r="P2744" i="10"/>
  <c r="P2745" i="10"/>
  <c r="P2746" i="10"/>
  <c r="P2747" i="10"/>
  <c r="P2748" i="10"/>
  <c r="P2749" i="10"/>
  <c r="P2750" i="10"/>
  <c r="P2751" i="10"/>
  <c r="P2752" i="10"/>
  <c r="P2753" i="10"/>
  <c r="P2754" i="10"/>
  <c r="P2755" i="10"/>
  <c r="P2756" i="10"/>
  <c r="P2757" i="10"/>
  <c r="P2758" i="10"/>
  <c r="P2759" i="10"/>
  <c r="P2760" i="10"/>
  <c r="P2761" i="10"/>
  <c r="P2762" i="10"/>
  <c r="P2763" i="10"/>
  <c r="P2764" i="10"/>
  <c r="P2765" i="10"/>
  <c r="P2766" i="10"/>
  <c r="P2767" i="10"/>
  <c r="P2"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N552" i="10"/>
  <c r="N553" i="10"/>
  <c r="N554" i="10"/>
  <c r="N555" i="10"/>
  <c r="N556" i="10"/>
  <c r="N557" i="10"/>
  <c r="N558" i="10"/>
  <c r="N559" i="10"/>
  <c r="N560" i="10"/>
  <c r="N561" i="10"/>
  <c r="N562" i="10"/>
  <c r="N563" i="10"/>
  <c r="N564" i="10"/>
  <c r="N565"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N660" i="10"/>
  <c r="N661" i="10"/>
  <c r="N662" i="10"/>
  <c r="N663" i="10"/>
  <c r="N664" i="10"/>
  <c r="N665" i="10"/>
  <c r="N666" i="10"/>
  <c r="N667" i="10"/>
  <c r="N668" i="10"/>
  <c r="N669" i="10"/>
  <c r="N670" i="10"/>
  <c r="N671" i="10"/>
  <c r="N672" i="10"/>
  <c r="N673" i="10"/>
  <c r="N674" i="10"/>
  <c r="N675" i="10"/>
  <c r="N676" i="10"/>
  <c r="N677" i="10"/>
  <c r="N678" i="10"/>
  <c r="N679" i="10"/>
  <c r="N680" i="10"/>
  <c r="N681" i="10"/>
  <c r="N682" i="10"/>
  <c r="N683" i="10"/>
  <c r="N684" i="10"/>
  <c r="N685" i="10"/>
  <c r="N686" i="10"/>
  <c r="N687" i="10"/>
  <c r="N688" i="10"/>
  <c r="N689" i="10"/>
  <c r="N690" i="10"/>
  <c r="N691" i="10"/>
  <c r="N692" i="10"/>
  <c r="N693" i="10"/>
  <c r="N694" i="10"/>
  <c r="N695" i="10"/>
  <c r="N696" i="10"/>
  <c r="N697" i="10"/>
  <c r="N698" i="10"/>
  <c r="N699" i="10"/>
  <c r="N700" i="10"/>
  <c r="N701" i="10"/>
  <c r="N702" i="10"/>
  <c r="N703" i="10"/>
  <c r="N704" i="10"/>
  <c r="N705" i="10"/>
  <c r="N706" i="10"/>
  <c r="N707" i="10"/>
  <c r="N708" i="10"/>
  <c r="N709" i="10"/>
  <c r="N710" i="10"/>
  <c r="N711" i="10"/>
  <c r="N712" i="10"/>
  <c r="N713" i="10"/>
  <c r="N714" i="10"/>
  <c r="N715" i="10"/>
  <c r="N716" i="10"/>
  <c r="N717" i="10"/>
  <c r="N718" i="10"/>
  <c r="N719" i="10"/>
  <c r="N720" i="10"/>
  <c r="N721" i="10"/>
  <c r="N722" i="10"/>
  <c r="N723" i="10"/>
  <c r="N724" i="10"/>
  <c r="N725" i="10"/>
  <c r="N726" i="10"/>
  <c r="N727" i="10"/>
  <c r="N728" i="10"/>
  <c r="N729" i="10"/>
  <c r="N730" i="10"/>
  <c r="N731" i="10"/>
  <c r="N732" i="10"/>
  <c r="N733" i="10"/>
  <c r="N734" i="10"/>
  <c r="N735" i="10"/>
  <c r="N736" i="10"/>
  <c r="N737" i="10"/>
  <c r="N738" i="10"/>
  <c r="N739" i="10"/>
  <c r="N740" i="10"/>
  <c r="N741" i="10"/>
  <c r="N742" i="10"/>
  <c r="N743" i="10"/>
  <c r="N744" i="10"/>
  <c r="N745" i="10"/>
  <c r="N746" i="10"/>
  <c r="N747" i="10"/>
  <c r="N748" i="10"/>
  <c r="N749" i="10"/>
  <c r="N750" i="10"/>
  <c r="N751" i="10"/>
  <c r="N752" i="10"/>
  <c r="N753" i="10"/>
  <c r="N754" i="10"/>
  <c r="N755" i="10"/>
  <c r="N756" i="10"/>
  <c r="N757" i="10"/>
  <c r="N758" i="10"/>
  <c r="N759" i="10"/>
  <c r="N760" i="10"/>
  <c r="N761" i="10"/>
  <c r="N762" i="10"/>
  <c r="N763" i="10"/>
  <c r="N764" i="10"/>
  <c r="N765" i="10"/>
  <c r="N766" i="10"/>
  <c r="N767" i="10"/>
  <c r="N768" i="10"/>
  <c r="N769" i="10"/>
  <c r="N770" i="10"/>
  <c r="N771" i="10"/>
  <c r="N772" i="10"/>
  <c r="N773" i="10"/>
  <c r="N774" i="10"/>
  <c r="N775" i="10"/>
  <c r="N776" i="10"/>
  <c r="N777" i="10"/>
  <c r="N778" i="10"/>
  <c r="N779" i="10"/>
  <c r="N780" i="10"/>
  <c r="N781" i="10"/>
  <c r="N782" i="10"/>
  <c r="N783" i="10"/>
  <c r="N784" i="10"/>
  <c r="N785" i="10"/>
  <c r="N786" i="10"/>
  <c r="N787" i="10"/>
  <c r="N788" i="10"/>
  <c r="N789" i="10"/>
  <c r="N790" i="10"/>
  <c r="N791" i="10"/>
  <c r="N792" i="10"/>
  <c r="N793" i="10"/>
  <c r="N794" i="10"/>
  <c r="N795" i="10"/>
  <c r="N796" i="10"/>
  <c r="N797" i="10"/>
  <c r="N798" i="10"/>
  <c r="N799" i="10"/>
  <c r="N800" i="10"/>
  <c r="N801" i="10"/>
  <c r="N802" i="10"/>
  <c r="N803" i="10"/>
  <c r="N804" i="10"/>
  <c r="N805" i="10"/>
  <c r="N806" i="10"/>
  <c r="N807" i="10"/>
  <c r="N808" i="10"/>
  <c r="N809" i="10"/>
  <c r="N810" i="10"/>
  <c r="N811" i="10"/>
  <c r="N812" i="10"/>
  <c r="N813" i="10"/>
  <c r="N814" i="10"/>
  <c r="N815" i="10"/>
  <c r="N816" i="10"/>
  <c r="N817" i="10"/>
  <c r="N818" i="10"/>
  <c r="N819" i="10"/>
  <c r="N820" i="10"/>
  <c r="N821" i="10"/>
  <c r="N822" i="10"/>
  <c r="N823" i="10"/>
  <c r="N824" i="10"/>
  <c r="N825" i="10"/>
  <c r="N826" i="10"/>
  <c r="N827" i="10"/>
  <c r="N828" i="10"/>
  <c r="N829" i="10"/>
  <c r="N830" i="10"/>
  <c r="N831" i="10"/>
  <c r="N832" i="10"/>
  <c r="N833" i="10"/>
  <c r="N834" i="10"/>
  <c r="N835" i="10"/>
  <c r="N836" i="10"/>
  <c r="N837" i="10"/>
  <c r="N838" i="10"/>
  <c r="N839" i="10"/>
  <c r="N840" i="10"/>
  <c r="N841" i="10"/>
  <c r="N842" i="10"/>
  <c r="N843" i="10"/>
  <c r="N844" i="10"/>
  <c r="N845" i="10"/>
  <c r="N846" i="10"/>
  <c r="N847" i="10"/>
  <c r="N848" i="10"/>
  <c r="N849" i="10"/>
  <c r="N850" i="10"/>
  <c r="N851" i="10"/>
  <c r="N852" i="10"/>
  <c r="N853" i="10"/>
  <c r="N854" i="10"/>
  <c r="N855" i="10"/>
  <c r="N856" i="10"/>
  <c r="N857" i="10"/>
  <c r="N858" i="10"/>
  <c r="N859" i="10"/>
  <c r="N860" i="10"/>
  <c r="N861" i="10"/>
  <c r="N862" i="10"/>
  <c r="N863" i="10"/>
  <c r="N864" i="10"/>
  <c r="N865" i="10"/>
  <c r="N866" i="10"/>
  <c r="N867" i="10"/>
  <c r="N868" i="10"/>
  <c r="N869" i="10"/>
  <c r="N870" i="10"/>
  <c r="N871" i="10"/>
  <c r="N872" i="10"/>
  <c r="N873" i="10"/>
  <c r="N874" i="10"/>
  <c r="N875" i="10"/>
  <c r="N876" i="10"/>
  <c r="N877" i="10"/>
  <c r="N878" i="10"/>
  <c r="N879" i="10"/>
  <c r="N880" i="10"/>
  <c r="N881" i="10"/>
  <c r="N882" i="10"/>
  <c r="N883" i="10"/>
  <c r="N884" i="10"/>
  <c r="N885" i="10"/>
  <c r="N886" i="10"/>
  <c r="N887" i="10"/>
  <c r="N888" i="10"/>
  <c r="N889" i="10"/>
  <c r="N890" i="10"/>
  <c r="N891" i="10"/>
  <c r="N892" i="10"/>
  <c r="N893" i="10"/>
  <c r="N894" i="10"/>
  <c r="N895" i="10"/>
  <c r="N896" i="10"/>
  <c r="N897" i="10"/>
  <c r="N898" i="10"/>
  <c r="N899" i="10"/>
  <c r="N900" i="10"/>
  <c r="N901" i="10"/>
  <c r="N902" i="10"/>
  <c r="N903" i="10"/>
  <c r="N904" i="10"/>
  <c r="N905" i="10"/>
  <c r="N906" i="10"/>
  <c r="N907" i="10"/>
  <c r="N908" i="10"/>
  <c r="N909" i="10"/>
  <c r="N910" i="10"/>
  <c r="N911" i="10"/>
  <c r="N912" i="10"/>
  <c r="N913" i="10"/>
  <c r="N914" i="10"/>
  <c r="N915" i="10"/>
  <c r="N916" i="10"/>
  <c r="N917" i="10"/>
  <c r="N918" i="10"/>
  <c r="N919" i="10"/>
  <c r="N920" i="10"/>
  <c r="N921" i="10"/>
  <c r="N922" i="10"/>
  <c r="N923" i="10"/>
  <c r="N924" i="10"/>
  <c r="N925" i="10"/>
  <c r="N926" i="10"/>
  <c r="N927" i="10"/>
  <c r="N928" i="10"/>
  <c r="N929" i="10"/>
  <c r="N930" i="10"/>
  <c r="N931" i="10"/>
  <c r="N932" i="10"/>
  <c r="N933" i="10"/>
  <c r="N934" i="10"/>
  <c r="N935" i="10"/>
  <c r="N936" i="10"/>
  <c r="N937" i="10"/>
  <c r="N938" i="10"/>
  <c r="N939" i="10"/>
  <c r="N940" i="10"/>
  <c r="N941" i="10"/>
  <c r="N942" i="10"/>
  <c r="N943" i="10"/>
  <c r="N944" i="10"/>
  <c r="N945" i="10"/>
  <c r="N946" i="10"/>
  <c r="N947" i="10"/>
  <c r="N948" i="10"/>
  <c r="N949" i="10"/>
  <c r="N950" i="10"/>
  <c r="N951" i="10"/>
  <c r="N952" i="10"/>
  <c r="N953" i="10"/>
  <c r="N954" i="10"/>
  <c r="N955" i="10"/>
  <c r="N956" i="10"/>
  <c r="N957" i="10"/>
  <c r="N958" i="10"/>
  <c r="N959" i="10"/>
  <c r="N960" i="10"/>
  <c r="N961" i="10"/>
  <c r="N962" i="10"/>
  <c r="N963" i="10"/>
  <c r="N964" i="10"/>
  <c r="N965" i="10"/>
  <c r="N966" i="10"/>
  <c r="N967" i="10"/>
  <c r="N968" i="10"/>
  <c r="N969" i="10"/>
  <c r="N970" i="10"/>
  <c r="N971" i="10"/>
  <c r="N972" i="10"/>
  <c r="N973" i="10"/>
  <c r="N974" i="10"/>
  <c r="N975" i="10"/>
  <c r="N976" i="10"/>
  <c r="N977" i="10"/>
  <c r="N978" i="10"/>
  <c r="N979" i="10"/>
  <c r="N980" i="10"/>
  <c r="N981" i="10"/>
  <c r="N982" i="10"/>
  <c r="N983" i="10"/>
  <c r="N984" i="10"/>
  <c r="N985" i="10"/>
  <c r="N986" i="10"/>
  <c r="N987" i="10"/>
  <c r="N988" i="10"/>
  <c r="N989" i="10"/>
  <c r="N990" i="10"/>
  <c r="N991" i="10"/>
  <c r="N992" i="10"/>
  <c r="N993" i="10"/>
  <c r="N994" i="10"/>
  <c r="N995" i="10"/>
  <c r="N996" i="10"/>
  <c r="N997" i="10"/>
  <c r="N998" i="10"/>
  <c r="N999" i="10"/>
  <c r="N1000" i="10"/>
  <c r="N1001" i="10"/>
  <c r="N1002" i="10"/>
  <c r="N1003" i="10"/>
  <c r="N1004" i="10"/>
  <c r="N1005" i="10"/>
  <c r="N1006" i="10"/>
  <c r="N1007" i="10"/>
  <c r="N1008" i="10"/>
  <c r="N1009" i="10"/>
  <c r="N1010" i="10"/>
  <c r="N1011" i="10"/>
  <c r="N1012" i="10"/>
  <c r="N1013" i="10"/>
  <c r="N1014" i="10"/>
  <c r="N1015" i="10"/>
  <c r="N1016" i="10"/>
  <c r="N1017" i="10"/>
  <c r="N1018" i="10"/>
  <c r="N1019" i="10"/>
  <c r="N1020" i="10"/>
  <c r="N1021" i="10"/>
  <c r="N1022" i="10"/>
  <c r="N1023" i="10"/>
  <c r="N1024" i="10"/>
  <c r="N1025" i="10"/>
  <c r="N1026" i="10"/>
  <c r="N1027" i="10"/>
  <c r="N1028" i="10"/>
  <c r="N1029" i="10"/>
  <c r="N1030" i="10"/>
  <c r="N1031" i="10"/>
  <c r="N1032" i="10"/>
  <c r="N1033" i="10"/>
  <c r="N1034" i="10"/>
  <c r="N1035" i="10"/>
  <c r="N1036" i="10"/>
  <c r="N1037" i="10"/>
  <c r="N1038" i="10"/>
  <c r="N1039" i="10"/>
  <c r="N1040" i="10"/>
  <c r="N1041" i="10"/>
  <c r="N1042" i="10"/>
  <c r="N1043" i="10"/>
  <c r="N1044" i="10"/>
  <c r="N1045" i="10"/>
  <c r="N1046" i="10"/>
  <c r="N1047" i="10"/>
  <c r="N1048" i="10"/>
  <c r="N1049" i="10"/>
  <c r="N1050" i="10"/>
  <c r="N1051" i="10"/>
  <c r="N1052" i="10"/>
  <c r="N1053" i="10"/>
  <c r="N1054" i="10"/>
  <c r="N1055" i="10"/>
  <c r="N1056" i="10"/>
  <c r="N1057" i="10"/>
  <c r="N1058" i="10"/>
  <c r="N1059" i="10"/>
  <c r="N1060" i="10"/>
  <c r="N1061" i="10"/>
  <c r="N1062" i="10"/>
  <c r="N1063" i="10"/>
  <c r="N1064" i="10"/>
  <c r="N1065" i="10"/>
  <c r="N1066" i="10"/>
  <c r="N1067" i="10"/>
  <c r="N1068" i="10"/>
  <c r="N1069" i="10"/>
  <c r="N1070" i="10"/>
  <c r="N1071" i="10"/>
  <c r="N1072" i="10"/>
  <c r="N1073" i="10"/>
  <c r="N1074" i="10"/>
  <c r="N1075" i="10"/>
  <c r="N1076" i="10"/>
  <c r="N1077" i="10"/>
  <c r="N1078" i="10"/>
  <c r="N1079" i="10"/>
  <c r="N1080" i="10"/>
  <c r="N1081" i="10"/>
  <c r="N1082" i="10"/>
  <c r="N1083" i="10"/>
  <c r="N1084" i="10"/>
  <c r="N1085" i="10"/>
  <c r="N1086" i="10"/>
  <c r="N1087" i="10"/>
  <c r="N1088" i="10"/>
  <c r="N1089" i="10"/>
  <c r="N1090" i="10"/>
  <c r="N1091" i="10"/>
  <c r="N1092" i="10"/>
  <c r="N1093" i="10"/>
  <c r="N1094" i="10"/>
  <c r="N1095" i="10"/>
  <c r="N1096" i="10"/>
  <c r="N1097" i="10"/>
  <c r="N1098" i="10"/>
  <c r="N1099" i="10"/>
  <c r="N1100" i="10"/>
  <c r="N1101" i="10"/>
  <c r="N1102" i="10"/>
  <c r="N1103" i="10"/>
  <c r="N1104" i="10"/>
  <c r="N1105" i="10"/>
  <c r="N1106" i="10"/>
  <c r="N1107" i="10"/>
  <c r="N1108" i="10"/>
  <c r="N1109" i="10"/>
  <c r="N1110" i="10"/>
  <c r="N1111" i="10"/>
  <c r="N1112" i="10"/>
  <c r="N1113" i="10"/>
  <c r="N1114" i="10"/>
  <c r="N1115" i="10"/>
  <c r="N1116" i="10"/>
  <c r="N1117" i="10"/>
  <c r="N1118" i="10"/>
  <c r="N1119" i="10"/>
  <c r="N1120" i="10"/>
  <c r="N1121" i="10"/>
  <c r="N1122" i="10"/>
  <c r="N1123" i="10"/>
  <c r="N1124" i="10"/>
  <c r="N1125" i="10"/>
  <c r="N1126" i="10"/>
  <c r="N1127" i="10"/>
  <c r="N1128" i="10"/>
  <c r="N1129" i="10"/>
  <c r="N1130" i="10"/>
  <c r="N1131" i="10"/>
  <c r="N1132" i="10"/>
  <c r="N1133" i="10"/>
  <c r="N1134" i="10"/>
  <c r="N1135" i="10"/>
  <c r="N1136" i="10"/>
  <c r="N1137" i="10"/>
  <c r="N1138" i="10"/>
  <c r="N1139" i="10"/>
  <c r="N1140" i="10"/>
  <c r="N1141" i="10"/>
  <c r="N1142" i="10"/>
  <c r="N1143" i="10"/>
  <c r="N1144" i="10"/>
  <c r="N1145" i="10"/>
  <c r="N1146" i="10"/>
  <c r="N1147" i="10"/>
  <c r="N1148" i="10"/>
  <c r="N1149" i="10"/>
  <c r="N1150" i="10"/>
  <c r="N1151" i="10"/>
  <c r="N1152" i="10"/>
  <c r="N1153" i="10"/>
  <c r="N1154" i="10"/>
  <c r="N1155" i="10"/>
  <c r="N1156" i="10"/>
  <c r="N1157" i="10"/>
  <c r="N1158" i="10"/>
  <c r="N1159" i="10"/>
  <c r="N1160" i="10"/>
  <c r="N1161" i="10"/>
  <c r="N1162" i="10"/>
  <c r="N1163" i="10"/>
  <c r="N1164" i="10"/>
  <c r="N1165" i="10"/>
  <c r="N1166" i="10"/>
  <c r="N1167" i="10"/>
  <c r="N1168" i="10"/>
  <c r="N1169" i="10"/>
  <c r="N1170" i="10"/>
  <c r="N1171" i="10"/>
  <c r="N1172" i="10"/>
  <c r="N1173" i="10"/>
  <c r="N1174" i="10"/>
  <c r="N1175" i="10"/>
  <c r="N1176" i="10"/>
  <c r="N1177" i="10"/>
  <c r="N1178" i="10"/>
  <c r="N1179" i="10"/>
  <c r="N1180" i="10"/>
  <c r="N1181" i="10"/>
  <c r="N1182" i="10"/>
  <c r="N1183" i="10"/>
  <c r="N1184" i="10"/>
  <c r="N1185" i="10"/>
  <c r="N1186" i="10"/>
  <c r="N1187" i="10"/>
  <c r="N1188" i="10"/>
  <c r="N1189" i="10"/>
  <c r="N1190" i="10"/>
  <c r="N1191" i="10"/>
  <c r="N1192" i="10"/>
  <c r="N1193" i="10"/>
  <c r="N1194" i="10"/>
  <c r="N1195" i="10"/>
  <c r="N1196" i="10"/>
  <c r="N1197" i="10"/>
  <c r="N1198" i="10"/>
  <c r="N1199" i="10"/>
  <c r="N1200" i="10"/>
  <c r="N1201" i="10"/>
  <c r="N1202" i="10"/>
  <c r="N1203" i="10"/>
  <c r="N1204" i="10"/>
  <c r="N1205" i="10"/>
  <c r="N1206" i="10"/>
  <c r="N1207" i="10"/>
  <c r="N1208" i="10"/>
  <c r="N1209" i="10"/>
  <c r="N1210" i="10"/>
  <c r="N1211" i="10"/>
  <c r="N1212" i="10"/>
  <c r="N1213" i="10"/>
  <c r="N1214" i="10"/>
  <c r="N1215" i="10"/>
  <c r="N1216" i="10"/>
  <c r="N1217" i="10"/>
  <c r="N1218" i="10"/>
  <c r="N1219" i="10"/>
  <c r="N1220" i="10"/>
  <c r="N1221" i="10"/>
  <c r="N1222" i="10"/>
  <c r="N1223" i="10"/>
  <c r="N1224" i="10"/>
  <c r="N1225" i="10"/>
  <c r="N1226" i="10"/>
  <c r="N1227" i="10"/>
  <c r="N1228" i="10"/>
  <c r="N1229" i="10"/>
  <c r="N1230" i="10"/>
  <c r="N1231" i="10"/>
  <c r="N1232" i="10"/>
  <c r="N1233" i="10"/>
  <c r="N1234" i="10"/>
  <c r="N1235" i="10"/>
  <c r="N1236" i="10"/>
  <c r="N1237" i="10"/>
  <c r="N1238" i="10"/>
  <c r="N1239" i="10"/>
  <c r="N1240" i="10"/>
  <c r="N1241" i="10"/>
  <c r="N1242" i="10"/>
  <c r="N1243" i="10"/>
  <c r="N1244" i="10"/>
  <c r="N1245" i="10"/>
  <c r="N1246" i="10"/>
  <c r="N1247" i="10"/>
  <c r="N1248" i="10"/>
  <c r="N1249" i="10"/>
  <c r="N1250" i="10"/>
  <c r="N1251" i="10"/>
  <c r="N1252" i="10"/>
  <c r="N1253" i="10"/>
  <c r="N1254" i="10"/>
  <c r="N1255" i="10"/>
  <c r="N1256" i="10"/>
  <c r="N1257" i="10"/>
  <c r="N1258" i="10"/>
  <c r="N1259" i="10"/>
  <c r="N1260" i="10"/>
  <c r="N1261" i="10"/>
  <c r="N1262" i="10"/>
  <c r="N1263" i="10"/>
  <c r="N1264" i="10"/>
  <c r="N1265" i="10"/>
  <c r="N1266" i="10"/>
  <c r="N1267" i="10"/>
  <c r="N1268" i="10"/>
  <c r="N1269" i="10"/>
  <c r="N1270" i="10"/>
  <c r="N1271" i="10"/>
  <c r="N1272" i="10"/>
  <c r="N1273" i="10"/>
  <c r="N1274" i="10"/>
  <c r="N1275" i="10"/>
  <c r="N1276" i="10"/>
  <c r="N1277" i="10"/>
  <c r="N1278" i="10"/>
  <c r="N1279" i="10"/>
  <c r="N1280" i="10"/>
  <c r="N1281" i="10"/>
  <c r="N1282" i="10"/>
  <c r="N1283" i="10"/>
  <c r="N1284" i="10"/>
  <c r="N1285" i="10"/>
  <c r="N1286" i="10"/>
  <c r="N1287" i="10"/>
  <c r="N1288" i="10"/>
  <c r="N1289" i="10"/>
  <c r="N1290" i="10"/>
  <c r="N1291" i="10"/>
  <c r="N1292" i="10"/>
  <c r="N1293" i="10"/>
  <c r="N1294" i="10"/>
  <c r="N1295" i="10"/>
  <c r="N1296" i="10"/>
  <c r="N1297" i="10"/>
  <c r="N1298" i="10"/>
  <c r="N1299" i="10"/>
  <c r="N1300" i="10"/>
  <c r="N1301" i="10"/>
  <c r="N1302" i="10"/>
  <c r="N1303" i="10"/>
  <c r="N1304" i="10"/>
  <c r="N1305" i="10"/>
  <c r="N1306" i="10"/>
  <c r="N1307" i="10"/>
  <c r="N1308" i="10"/>
  <c r="N1309" i="10"/>
  <c r="N1310" i="10"/>
  <c r="N1311" i="10"/>
  <c r="N1312" i="10"/>
  <c r="N1313" i="10"/>
  <c r="N1314" i="10"/>
  <c r="N1315" i="10"/>
  <c r="N1316" i="10"/>
  <c r="N1317" i="10"/>
  <c r="N1318" i="10"/>
  <c r="N1319" i="10"/>
  <c r="N1320" i="10"/>
  <c r="N1321" i="10"/>
  <c r="N1322" i="10"/>
  <c r="N1323" i="10"/>
  <c r="N1324" i="10"/>
  <c r="N1325" i="10"/>
  <c r="N1326" i="10"/>
  <c r="N1327" i="10"/>
  <c r="N1328" i="10"/>
  <c r="N1329" i="10"/>
  <c r="N1330" i="10"/>
  <c r="N1331" i="10"/>
  <c r="N1332" i="10"/>
  <c r="N1333" i="10"/>
  <c r="N1334" i="10"/>
  <c r="N1335" i="10"/>
  <c r="N1336" i="10"/>
  <c r="N1337" i="10"/>
  <c r="N1338" i="10"/>
  <c r="N1339" i="10"/>
  <c r="N1340" i="10"/>
  <c r="N1341" i="10"/>
  <c r="N1342" i="10"/>
  <c r="N1343" i="10"/>
  <c r="N1344" i="10"/>
  <c r="N1345" i="10"/>
  <c r="N1346" i="10"/>
  <c r="N1347" i="10"/>
  <c r="N1348" i="10"/>
  <c r="N1349" i="10"/>
  <c r="N1350" i="10"/>
  <c r="N1351" i="10"/>
  <c r="N1352" i="10"/>
  <c r="N1353" i="10"/>
  <c r="N1354" i="10"/>
  <c r="N1355" i="10"/>
  <c r="N1356" i="10"/>
  <c r="N1357" i="10"/>
  <c r="N1358" i="10"/>
  <c r="N1359" i="10"/>
  <c r="N1360" i="10"/>
  <c r="N1361" i="10"/>
  <c r="N1362" i="10"/>
  <c r="N1363" i="10"/>
  <c r="N1364" i="10"/>
  <c r="N1365" i="10"/>
  <c r="N1366" i="10"/>
  <c r="N1367" i="10"/>
  <c r="N1368" i="10"/>
  <c r="N1369" i="10"/>
  <c r="N1370" i="10"/>
  <c r="N1371" i="10"/>
  <c r="N1372" i="10"/>
  <c r="N1373" i="10"/>
  <c r="N1374" i="10"/>
  <c r="N1375" i="10"/>
  <c r="N1376" i="10"/>
  <c r="N1377" i="10"/>
  <c r="N1378" i="10"/>
  <c r="N1379" i="10"/>
  <c r="N1380" i="10"/>
  <c r="N1381" i="10"/>
  <c r="N1382" i="10"/>
  <c r="N1383" i="10"/>
  <c r="N1384" i="10"/>
  <c r="N1385" i="10"/>
  <c r="N1386" i="10"/>
  <c r="N1387" i="10"/>
  <c r="N1388" i="10"/>
  <c r="N1389" i="10"/>
  <c r="N1390" i="10"/>
  <c r="N1391" i="10"/>
  <c r="N1392" i="10"/>
  <c r="N1393" i="10"/>
  <c r="N1394" i="10"/>
  <c r="N1395" i="10"/>
  <c r="N1396" i="10"/>
  <c r="N1397" i="10"/>
  <c r="N1398" i="10"/>
  <c r="N1399" i="10"/>
  <c r="N1400" i="10"/>
  <c r="N1401" i="10"/>
  <c r="N1402" i="10"/>
  <c r="N1403" i="10"/>
  <c r="N1404" i="10"/>
  <c r="N1405" i="10"/>
  <c r="N1406" i="10"/>
  <c r="N1407" i="10"/>
  <c r="N1408" i="10"/>
  <c r="N1409" i="10"/>
  <c r="N1410" i="10"/>
  <c r="N1411" i="10"/>
  <c r="N1412" i="10"/>
  <c r="N1413" i="10"/>
  <c r="N1414" i="10"/>
  <c r="N1415" i="10"/>
  <c r="N1416" i="10"/>
  <c r="N1417" i="10"/>
  <c r="N1418" i="10"/>
  <c r="N1419" i="10"/>
  <c r="N1420" i="10"/>
  <c r="N1421" i="10"/>
  <c r="N1422" i="10"/>
  <c r="N1423" i="10"/>
  <c r="N1424" i="10"/>
  <c r="N1425" i="10"/>
  <c r="N1426" i="10"/>
  <c r="N1427" i="10"/>
  <c r="N1428" i="10"/>
  <c r="N1429" i="10"/>
  <c r="N1430" i="10"/>
  <c r="N1431" i="10"/>
  <c r="N1432" i="10"/>
  <c r="N1433" i="10"/>
  <c r="N1434" i="10"/>
  <c r="N1435" i="10"/>
  <c r="N1436" i="10"/>
  <c r="N1437" i="10"/>
  <c r="N1438" i="10"/>
  <c r="N1439" i="10"/>
  <c r="N1440" i="10"/>
  <c r="N1441" i="10"/>
  <c r="N1442" i="10"/>
  <c r="N1443" i="10"/>
  <c r="N1444" i="10"/>
  <c r="N1445" i="10"/>
  <c r="N1446" i="10"/>
  <c r="N1447" i="10"/>
  <c r="N1448" i="10"/>
  <c r="N1449" i="10"/>
  <c r="N1450" i="10"/>
  <c r="N1451" i="10"/>
  <c r="N1452" i="10"/>
  <c r="N1453" i="10"/>
  <c r="N1454" i="10"/>
  <c r="N1455" i="10"/>
  <c r="N1456" i="10"/>
  <c r="N1457" i="10"/>
  <c r="N1458" i="10"/>
  <c r="N1459" i="10"/>
  <c r="N1460" i="10"/>
  <c r="N1461" i="10"/>
  <c r="N1462" i="10"/>
  <c r="N1463" i="10"/>
  <c r="N1464" i="10"/>
  <c r="N1465" i="10"/>
  <c r="N1466" i="10"/>
  <c r="N1467" i="10"/>
  <c r="N1468" i="10"/>
  <c r="N1469" i="10"/>
  <c r="N1470" i="10"/>
  <c r="N1471" i="10"/>
  <c r="N1472" i="10"/>
  <c r="N1473" i="10"/>
  <c r="N1474" i="10"/>
  <c r="N1475" i="10"/>
  <c r="N1476" i="10"/>
  <c r="N1477" i="10"/>
  <c r="N1478" i="10"/>
  <c r="N1479" i="10"/>
  <c r="N1480" i="10"/>
  <c r="N1481" i="10"/>
  <c r="N1482" i="10"/>
  <c r="N1483" i="10"/>
  <c r="N1484" i="10"/>
  <c r="N1485" i="10"/>
  <c r="N1486" i="10"/>
  <c r="N1487" i="10"/>
  <c r="N1488" i="10"/>
  <c r="N1489" i="10"/>
  <c r="N1490" i="10"/>
  <c r="N1491" i="10"/>
  <c r="N1492" i="10"/>
  <c r="N1493" i="10"/>
  <c r="N1494" i="10"/>
  <c r="N1495" i="10"/>
  <c r="N1496" i="10"/>
  <c r="N1497" i="10"/>
  <c r="N1498" i="10"/>
  <c r="N1499" i="10"/>
  <c r="N1500" i="10"/>
  <c r="N1501" i="10"/>
  <c r="N1502" i="10"/>
  <c r="N1503" i="10"/>
  <c r="N1504" i="10"/>
  <c r="N1505" i="10"/>
  <c r="N1506" i="10"/>
  <c r="N1507" i="10"/>
  <c r="N1508" i="10"/>
  <c r="N1509" i="10"/>
  <c r="N1510" i="10"/>
  <c r="N1511" i="10"/>
  <c r="N1512" i="10"/>
  <c r="N1513" i="10"/>
  <c r="N1514" i="10"/>
  <c r="N1515" i="10"/>
  <c r="N1516" i="10"/>
  <c r="N1517" i="10"/>
  <c r="N1518" i="10"/>
  <c r="N1519" i="10"/>
  <c r="N1520" i="10"/>
  <c r="N1521" i="10"/>
  <c r="N1522" i="10"/>
  <c r="N1523" i="10"/>
  <c r="N1524" i="10"/>
  <c r="N1525" i="10"/>
  <c r="N1526" i="10"/>
  <c r="N1527" i="10"/>
  <c r="N1528" i="10"/>
  <c r="N1529" i="10"/>
  <c r="N1530" i="10"/>
  <c r="N1531" i="10"/>
  <c r="N1532" i="10"/>
  <c r="N1533" i="10"/>
  <c r="N1534" i="10"/>
  <c r="N1535" i="10"/>
  <c r="N1536" i="10"/>
  <c r="N1537" i="10"/>
  <c r="N1538" i="10"/>
  <c r="N1539" i="10"/>
  <c r="N1540" i="10"/>
  <c r="N1541" i="10"/>
  <c r="N1542" i="10"/>
  <c r="N1543" i="10"/>
  <c r="N1544" i="10"/>
  <c r="N1545" i="10"/>
  <c r="N1546" i="10"/>
  <c r="N1547" i="10"/>
  <c r="N1548" i="10"/>
  <c r="N1549" i="10"/>
  <c r="N1550" i="10"/>
  <c r="N1551" i="10"/>
  <c r="N1552" i="10"/>
  <c r="N1553" i="10"/>
  <c r="N1554" i="10"/>
  <c r="N1555" i="10"/>
  <c r="N1556" i="10"/>
  <c r="N1557" i="10"/>
  <c r="N1558" i="10"/>
  <c r="N1559" i="10"/>
  <c r="N1560" i="10"/>
  <c r="N1561" i="10"/>
  <c r="N1562" i="10"/>
  <c r="N1563" i="10"/>
  <c r="N1564" i="10"/>
  <c r="N1565" i="10"/>
  <c r="N1566" i="10"/>
  <c r="N1567" i="10"/>
  <c r="N1568" i="10"/>
  <c r="N1569" i="10"/>
  <c r="N1570" i="10"/>
  <c r="N1571" i="10"/>
  <c r="N1572" i="10"/>
  <c r="N1573" i="10"/>
  <c r="N1574" i="10"/>
  <c r="N1575" i="10"/>
  <c r="N1576" i="10"/>
  <c r="N1577" i="10"/>
  <c r="N1578" i="10"/>
  <c r="N1579" i="10"/>
  <c r="N1580" i="10"/>
  <c r="N1581" i="10"/>
  <c r="N1582" i="10"/>
  <c r="N1583" i="10"/>
  <c r="N1584" i="10"/>
  <c r="N1585" i="10"/>
  <c r="N1586" i="10"/>
  <c r="N1587" i="10"/>
  <c r="N1588" i="10"/>
  <c r="N1589" i="10"/>
  <c r="N1590" i="10"/>
  <c r="N1591" i="10"/>
  <c r="N1592" i="10"/>
  <c r="N1593" i="10"/>
  <c r="N1594" i="10"/>
  <c r="N1595" i="10"/>
  <c r="N1596" i="10"/>
  <c r="N1597" i="10"/>
  <c r="N1598" i="10"/>
  <c r="N1599" i="10"/>
  <c r="N1600" i="10"/>
  <c r="N1601" i="10"/>
  <c r="N1602" i="10"/>
  <c r="N1603" i="10"/>
  <c r="N1604" i="10"/>
  <c r="N1605" i="10"/>
  <c r="N1606" i="10"/>
  <c r="N1607" i="10"/>
  <c r="N1608" i="10"/>
  <c r="N1609" i="10"/>
  <c r="N1610" i="10"/>
  <c r="N1611" i="10"/>
  <c r="N1612" i="10"/>
  <c r="N1613" i="10"/>
  <c r="N1614" i="10"/>
  <c r="N1615" i="10"/>
  <c r="N1616" i="10"/>
  <c r="N1617" i="10"/>
  <c r="N1618" i="10"/>
  <c r="N1619" i="10"/>
  <c r="N1620" i="10"/>
  <c r="N1621" i="10"/>
  <c r="N1622" i="10"/>
  <c r="N1623" i="10"/>
  <c r="N1624" i="10"/>
  <c r="N1625" i="10"/>
  <c r="N1626" i="10"/>
  <c r="N1627" i="10"/>
  <c r="N1628" i="10"/>
  <c r="N1629" i="10"/>
  <c r="N1630" i="10"/>
  <c r="N1631" i="10"/>
  <c r="N1632" i="10"/>
  <c r="N1633" i="10"/>
  <c r="N1634" i="10"/>
  <c r="N1635" i="10"/>
  <c r="N1636" i="10"/>
  <c r="N1637" i="10"/>
  <c r="N1638" i="10"/>
  <c r="N1639" i="10"/>
  <c r="N1640" i="10"/>
  <c r="N1641" i="10"/>
  <c r="N1642" i="10"/>
  <c r="N1643" i="10"/>
  <c r="N1644" i="10"/>
  <c r="N1645" i="10"/>
  <c r="N1646" i="10"/>
  <c r="N1647" i="10"/>
  <c r="N1648" i="10"/>
  <c r="N1649" i="10"/>
  <c r="N1650" i="10"/>
  <c r="N1651" i="10"/>
  <c r="N1652" i="10"/>
  <c r="N1653" i="10"/>
  <c r="N1654" i="10"/>
  <c r="N1655" i="10"/>
  <c r="N1656" i="10"/>
  <c r="N1657" i="10"/>
  <c r="N1658" i="10"/>
  <c r="N1659" i="10"/>
  <c r="N1660" i="10"/>
  <c r="N1661" i="10"/>
  <c r="N1662" i="10"/>
  <c r="N1663" i="10"/>
  <c r="N1664" i="10"/>
  <c r="N1665" i="10"/>
  <c r="N1666" i="10"/>
  <c r="N1667" i="10"/>
  <c r="N1668" i="10"/>
  <c r="N1669" i="10"/>
  <c r="N1670" i="10"/>
  <c r="N1671" i="10"/>
  <c r="N1672" i="10"/>
  <c r="N1673" i="10"/>
  <c r="N1674" i="10"/>
  <c r="N1675" i="10"/>
  <c r="N1676" i="10"/>
  <c r="N1677" i="10"/>
  <c r="N1678" i="10"/>
  <c r="N1679" i="10"/>
  <c r="N1680" i="10"/>
  <c r="N1681" i="10"/>
  <c r="N1682" i="10"/>
  <c r="N1683" i="10"/>
  <c r="N1684" i="10"/>
  <c r="N1685" i="10"/>
  <c r="N1686" i="10"/>
  <c r="N1687" i="10"/>
  <c r="N1688" i="10"/>
  <c r="N1689" i="10"/>
  <c r="N1690" i="10"/>
  <c r="N1691" i="10"/>
  <c r="N1692" i="10"/>
  <c r="N1693" i="10"/>
  <c r="N1694" i="10"/>
  <c r="N1695" i="10"/>
  <c r="N1696" i="10"/>
  <c r="N1697" i="10"/>
  <c r="N1698" i="10"/>
  <c r="N1699" i="10"/>
  <c r="N1700" i="10"/>
  <c r="N1701" i="10"/>
  <c r="N1702" i="10"/>
  <c r="N1703" i="10"/>
  <c r="N1704" i="10"/>
  <c r="N1705" i="10"/>
  <c r="N1706" i="10"/>
  <c r="N1707" i="10"/>
  <c r="N1708" i="10"/>
  <c r="N1709" i="10"/>
  <c r="N1710" i="10"/>
  <c r="N1711" i="10"/>
  <c r="N1712" i="10"/>
  <c r="N1713" i="10"/>
  <c r="N1714" i="10"/>
  <c r="N1715" i="10"/>
  <c r="N1716" i="10"/>
  <c r="N1717" i="10"/>
  <c r="N1718" i="10"/>
  <c r="N1719" i="10"/>
  <c r="N1720" i="10"/>
  <c r="N1721" i="10"/>
  <c r="N1722" i="10"/>
  <c r="N1723" i="10"/>
  <c r="N1724" i="10"/>
  <c r="N1725" i="10"/>
  <c r="N1726" i="10"/>
  <c r="N1727" i="10"/>
  <c r="N1728" i="10"/>
  <c r="N1729" i="10"/>
  <c r="N1730" i="10"/>
  <c r="N1731" i="10"/>
  <c r="N1732" i="10"/>
  <c r="N1733" i="10"/>
  <c r="N1734" i="10"/>
  <c r="N1735" i="10"/>
  <c r="N1736" i="10"/>
  <c r="N1737" i="10"/>
  <c r="N1738" i="10"/>
  <c r="N1739" i="10"/>
  <c r="N1740" i="10"/>
  <c r="N1741" i="10"/>
  <c r="N1742" i="10"/>
  <c r="N1743" i="10"/>
  <c r="N1744" i="10"/>
  <c r="N1745" i="10"/>
  <c r="N1746" i="10"/>
  <c r="N1747" i="10"/>
  <c r="N1748" i="10"/>
  <c r="N1749" i="10"/>
  <c r="N1750" i="10"/>
  <c r="N1751" i="10"/>
  <c r="N1752" i="10"/>
  <c r="N1753" i="10"/>
  <c r="N1754" i="10"/>
  <c r="N1755" i="10"/>
  <c r="N1756" i="10"/>
  <c r="N1757" i="10"/>
  <c r="N1758" i="10"/>
  <c r="N1759" i="10"/>
  <c r="N1760" i="10"/>
  <c r="N1761" i="10"/>
  <c r="N1762" i="10"/>
  <c r="N1763" i="10"/>
  <c r="N1764" i="10"/>
  <c r="N1765" i="10"/>
  <c r="N1766" i="10"/>
  <c r="N1767" i="10"/>
  <c r="N1768" i="10"/>
  <c r="N1769" i="10"/>
  <c r="N1770" i="10"/>
  <c r="N1771" i="10"/>
  <c r="N1772" i="10"/>
  <c r="N1773" i="10"/>
  <c r="N1774" i="10"/>
  <c r="N1775" i="10"/>
  <c r="N1776" i="10"/>
  <c r="N1777" i="10"/>
  <c r="N1778" i="10"/>
  <c r="N1779" i="10"/>
  <c r="N1780" i="10"/>
  <c r="N1781" i="10"/>
  <c r="N1782" i="10"/>
  <c r="N1783" i="10"/>
  <c r="N1784" i="10"/>
  <c r="N1785" i="10"/>
  <c r="N1786" i="10"/>
  <c r="N1787" i="10"/>
  <c r="N1788" i="10"/>
  <c r="N1789" i="10"/>
  <c r="N1790" i="10"/>
  <c r="N1791" i="10"/>
  <c r="N1792" i="10"/>
  <c r="N1793" i="10"/>
  <c r="N1794" i="10"/>
  <c r="N1795" i="10"/>
  <c r="N1796" i="10"/>
  <c r="N1797" i="10"/>
  <c r="N1798" i="10"/>
  <c r="N1799" i="10"/>
  <c r="N1800" i="10"/>
  <c r="N1801" i="10"/>
  <c r="N1802" i="10"/>
  <c r="N1803" i="10"/>
  <c r="N1804" i="10"/>
  <c r="N1805" i="10"/>
  <c r="N1806" i="10"/>
  <c r="N1807" i="10"/>
  <c r="N1808" i="10"/>
  <c r="N1809" i="10"/>
  <c r="N1810" i="10"/>
  <c r="N1811" i="10"/>
  <c r="N1812" i="10"/>
  <c r="N1813" i="10"/>
  <c r="N1814" i="10"/>
  <c r="N1815" i="10"/>
  <c r="N1816" i="10"/>
  <c r="N1817" i="10"/>
  <c r="N1818" i="10"/>
  <c r="N1819" i="10"/>
  <c r="N1820" i="10"/>
  <c r="N1821" i="10"/>
  <c r="N1822" i="10"/>
  <c r="N1823" i="10"/>
  <c r="N1824" i="10"/>
  <c r="N1825" i="10"/>
  <c r="N1826" i="10"/>
  <c r="N1827" i="10"/>
  <c r="N1828" i="10"/>
  <c r="N1829" i="10"/>
  <c r="N1830" i="10"/>
  <c r="N1831" i="10"/>
  <c r="N1832" i="10"/>
  <c r="N1833" i="10"/>
  <c r="N1834" i="10"/>
  <c r="N1835" i="10"/>
  <c r="N1836" i="10"/>
  <c r="N1837" i="10"/>
  <c r="N1838" i="10"/>
  <c r="N1839" i="10"/>
  <c r="N1840" i="10"/>
  <c r="N1841" i="10"/>
  <c r="N1842" i="10"/>
  <c r="N1843" i="10"/>
  <c r="N1844" i="10"/>
  <c r="N1845" i="10"/>
  <c r="N1846" i="10"/>
  <c r="N1847" i="10"/>
  <c r="N1848" i="10"/>
  <c r="N1849" i="10"/>
  <c r="N1850" i="10"/>
  <c r="N1851" i="10"/>
  <c r="N1852" i="10"/>
  <c r="N1853" i="10"/>
  <c r="N1854" i="10"/>
  <c r="N1855" i="10"/>
  <c r="N1856" i="10"/>
  <c r="N1857" i="10"/>
  <c r="N1858" i="10"/>
  <c r="N1859" i="10"/>
  <c r="N1860" i="10"/>
  <c r="N1861" i="10"/>
  <c r="N1862" i="10"/>
  <c r="N1863" i="10"/>
  <c r="N1864" i="10"/>
  <c r="N1865" i="10"/>
  <c r="N1866" i="10"/>
  <c r="N1867" i="10"/>
  <c r="N1868" i="10"/>
  <c r="N1869" i="10"/>
  <c r="N1870" i="10"/>
  <c r="N1871" i="10"/>
  <c r="N1872" i="10"/>
  <c r="N1873" i="10"/>
  <c r="N1874" i="10"/>
  <c r="N1875" i="10"/>
  <c r="N1876" i="10"/>
  <c r="N1877" i="10"/>
  <c r="N1878" i="10"/>
  <c r="N1879" i="10"/>
  <c r="N1880" i="10"/>
  <c r="N1881" i="10"/>
  <c r="N1882" i="10"/>
  <c r="N1883" i="10"/>
  <c r="N1884" i="10"/>
  <c r="N1885" i="10"/>
  <c r="N1886" i="10"/>
  <c r="N1887" i="10"/>
  <c r="N1888" i="10"/>
  <c r="N1889" i="10"/>
  <c r="N1890" i="10"/>
  <c r="N1891" i="10"/>
  <c r="N1892" i="10"/>
  <c r="N1893" i="10"/>
  <c r="N1894" i="10"/>
  <c r="N1895" i="10"/>
  <c r="N1896" i="10"/>
  <c r="N1897" i="10"/>
  <c r="N1898" i="10"/>
  <c r="N1899" i="10"/>
  <c r="N1900" i="10"/>
  <c r="N1901" i="10"/>
  <c r="N1902" i="10"/>
  <c r="N1903" i="10"/>
  <c r="N1904" i="10"/>
  <c r="N1905" i="10"/>
  <c r="N1906" i="10"/>
  <c r="N1907" i="10"/>
  <c r="N1908" i="10"/>
  <c r="N1909" i="10"/>
  <c r="N1910" i="10"/>
  <c r="N1911" i="10"/>
  <c r="N1912" i="10"/>
  <c r="N1913" i="10"/>
  <c r="N1914" i="10"/>
  <c r="N1915" i="10"/>
  <c r="N1916" i="10"/>
  <c r="N1917" i="10"/>
  <c r="N1918" i="10"/>
  <c r="N1919" i="10"/>
  <c r="N1920" i="10"/>
  <c r="N1921" i="10"/>
  <c r="N1922" i="10"/>
  <c r="N1923" i="10"/>
  <c r="N1924" i="10"/>
  <c r="N1925" i="10"/>
  <c r="N1926" i="10"/>
  <c r="N1927" i="10"/>
  <c r="N1928" i="10"/>
  <c r="N1929" i="10"/>
  <c r="N1930" i="10"/>
  <c r="N1931" i="10"/>
  <c r="N1932" i="10"/>
  <c r="N1933" i="10"/>
  <c r="N1934" i="10"/>
  <c r="N1935" i="10"/>
  <c r="N1936" i="10"/>
  <c r="N1937" i="10"/>
  <c r="N1938" i="10"/>
  <c r="N1939" i="10"/>
  <c r="N1940" i="10"/>
  <c r="N1941" i="10"/>
  <c r="N1942" i="10"/>
  <c r="N1943" i="10"/>
  <c r="N1944" i="10"/>
  <c r="N1945" i="10"/>
  <c r="N1946" i="10"/>
  <c r="N1947" i="10"/>
  <c r="N1948" i="10"/>
  <c r="N1949" i="10"/>
  <c r="N1950" i="10"/>
  <c r="N1951" i="10"/>
  <c r="N1952" i="10"/>
  <c r="N1953" i="10"/>
  <c r="N1954" i="10"/>
  <c r="N1955" i="10"/>
  <c r="N1956" i="10"/>
  <c r="N1957" i="10"/>
  <c r="N1958" i="10"/>
  <c r="N1959" i="10"/>
  <c r="N1960" i="10"/>
  <c r="N1961" i="10"/>
  <c r="N1962" i="10"/>
  <c r="N1963" i="10"/>
  <c r="N1964" i="10"/>
  <c r="N1965" i="10"/>
  <c r="N1966" i="10"/>
  <c r="N1967" i="10"/>
  <c r="N1968" i="10"/>
  <c r="N1969" i="10"/>
  <c r="N1970" i="10"/>
  <c r="N1971" i="10"/>
  <c r="N1972" i="10"/>
  <c r="N1973" i="10"/>
  <c r="N1974" i="10"/>
  <c r="N1975" i="10"/>
  <c r="N1976" i="10"/>
  <c r="N1977" i="10"/>
  <c r="N1978" i="10"/>
  <c r="N1979" i="10"/>
  <c r="N1980" i="10"/>
  <c r="N1981" i="10"/>
  <c r="N1982" i="10"/>
  <c r="N1983" i="10"/>
  <c r="N1984" i="10"/>
  <c r="N1985" i="10"/>
  <c r="N1986" i="10"/>
  <c r="N1987" i="10"/>
  <c r="N1988" i="10"/>
  <c r="N1989" i="10"/>
  <c r="N1990" i="10"/>
  <c r="N1991" i="10"/>
  <c r="N1992" i="10"/>
  <c r="N1993" i="10"/>
  <c r="N1994" i="10"/>
  <c r="N1995" i="10"/>
  <c r="N1996" i="10"/>
  <c r="N1997" i="10"/>
  <c r="N1998" i="10"/>
  <c r="N1999" i="10"/>
  <c r="N2000" i="10"/>
  <c r="N2001" i="10"/>
  <c r="N2002" i="10"/>
  <c r="N2003" i="10"/>
  <c r="N2004" i="10"/>
  <c r="N2005" i="10"/>
  <c r="N2006" i="10"/>
  <c r="N2007" i="10"/>
  <c r="N2008" i="10"/>
  <c r="N2009" i="10"/>
  <c r="N2010" i="10"/>
  <c r="N2011" i="10"/>
  <c r="N2012" i="10"/>
  <c r="N2013" i="10"/>
  <c r="N2014" i="10"/>
  <c r="N2015" i="10"/>
  <c r="N2016" i="10"/>
  <c r="N2017" i="10"/>
  <c r="N2018" i="10"/>
  <c r="N2019" i="10"/>
  <c r="N2020" i="10"/>
  <c r="N2021" i="10"/>
  <c r="N2022" i="10"/>
  <c r="N2023" i="10"/>
  <c r="N2024" i="10"/>
  <c r="N2025" i="10"/>
  <c r="N2026" i="10"/>
  <c r="N2027" i="10"/>
  <c r="N2028" i="10"/>
  <c r="N2029" i="10"/>
  <c r="N2030" i="10"/>
  <c r="N2031" i="10"/>
  <c r="N2032" i="10"/>
  <c r="N2033" i="10"/>
  <c r="N2034" i="10"/>
  <c r="N2035" i="10"/>
  <c r="N2036" i="10"/>
  <c r="N2037" i="10"/>
  <c r="N2038" i="10"/>
  <c r="N2039" i="10"/>
  <c r="N2040" i="10"/>
  <c r="N2041" i="10"/>
  <c r="N2042" i="10"/>
  <c r="N2043" i="10"/>
  <c r="N2044" i="10"/>
  <c r="N2045" i="10"/>
  <c r="N2046" i="10"/>
  <c r="N2047" i="10"/>
  <c r="N2048" i="10"/>
  <c r="N2049" i="10"/>
  <c r="N2050" i="10"/>
  <c r="N2051" i="10"/>
  <c r="N2052" i="10"/>
  <c r="N2053" i="10"/>
  <c r="N2054" i="10"/>
  <c r="N2055" i="10"/>
  <c r="N2056" i="10"/>
  <c r="N2057" i="10"/>
  <c r="N2058" i="10"/>
  <c r="N2059" i="10"/>
  <c r="N2060" i="10"/>
  <c r="N2061" i="10"/>
  <c r="N2062" i="10"/>
  <c r="N2063" i="10"/>
  <c r="N2064" i="10"/>
  <c r="N2065" i="10"/>
  <c r="N2066" i="10"/>
  <c r="N2067" i="10"/>
  <c r="N2068" i="10"/>
  <c r="N2069" i="10"/>
  <c r="N2070" i="10"/>
  <c r="N2071" i="10"/>
  <c r="N2072" i="10"/>
  <c r="N2073" i="10"/>
  <c r="N2074" i="10"/>
  <c r="N2075" i="10"/>
  <c r="N2076" i="10"/>
  <c r="N2077" i="10"/>
  <c r="N2078" i="10"/>
  <c r="N2079" i="10"/>
  <c r="N2080" i="10"/>
  <c r="N2081" i="10"/>
  <c r="N2082" i="10"/>
  <c r="N2083" i="10"/>
  <c r="N2084" i="10"/>
  <c r="N2085" i="10"/>
  <c r="N2086" i="10"/>
  <c r="N2087" i="10"/>
  <c r="N2088" i="10"/>
  <c r="N2089" i="10"/>
  <c r="N2090" i="10"/>
  <c r="N2091" i="10"/>
  <c r="N2092" i="10"/>
  <c r="N2093" i="10"/>
  <c r="N2094" i="10"/>
  <c r="N2095" i="10"/>
  <c r="N2096" i="10"/>
  <c r="N2097" i="10"/>
  <c r="N2098" i="10"/>
  <c r="N2099" i="10"/>
  <c r="N2100" i="10"/>
  <c r="N2101" i="10"/>
  <c r="N2102" i="10"/>
  <c r="N2103" i="10"/>
  <c r="N2104" i="10"/>
  <c r="N2105" i="10"/>
  <c r="N2106" i="10"/>
  <c r="N2107" i="10"/>
  <c r="N2108" i="10"/>
  <c r="N2109" i="10"/>
  <c r="N2110" i="10"/>
  <c r="N2111" i="10"/>
  <c r="N2112" i="10"/>
  <c r="N2113" i="10"/>
  <c r="N2114" i="10"/>
  <c r="N2115" i="10"/>
  <c r="N2116" i="10"/>
  <c r="N2117" i="10"/>
  <c r="N2118" i="10"/>
  <c r="N2119" i="10"/>
  <c r="N2120" i="10"/>
  <c r="N2121" i="10"/>
  <c r="N2122" i="10"/>
  <c r="N2123" i="10"/>
  <c r="N2124" i="10"/>
  <c r="N2125" i="10"/>
  <c r="N2126" i="10"/>
  <c r="N2127" i="10"/>
  <c r="N2128" i="10"/>
  <c r="N2129" i="10"/>
  <c r="N2130" i="10"/>
  <c r="N2131" i="10"/>
  <c r="N2132" i="10"/>
  <c r="N2133" i="10"/>
  <c r="N2134" i="10"/>
  <c r="N2135" i="10"/>
  <c r="N2136" i="10"/>
  <c r="N2137" i="10"/>
  <c r="N2138" i="10"/>
  <c r="N2139" i="10"/>
  <c r="N2140" i="10"/>
  <c r="N2141" i="10"/>
  <c r="N2142" i="10"/>
  <c r="N2143" i="10"/>
  <c r="N2144" i="10"/>
  <c r="N2145" i="10"/>
  <c r="N2146" i="10"/>
  <c r="N2147" i="10"/>
  <c r="N2148" i="10"/>
  <c r="N2149" i="10"/>
  <c r="N2150" i="10"/>
  <c r="N2151" i="10"/>
  <c r="N2152" i="10"/>
  <c r="N2153" i="10"/>
  <c r="N2154" i="10"/>
  <c r="N2155" i="10"/>
  <c r="N2156" i="10"/>
  <c r="N2157" i="10"/>
  <c r="N2158" i="10"/>
  <c r="N2159" i="10"/>
  <c r="N2160" i="10"/>
  <c r="N2161" i="10"/>
  <c r="N2162" i="10"/>
  <c r="N2163" i="10"/>
  <c r="N2164" i="10"/>
  <c r="N2165" i="10"/>
  <c r="N2166" i="10"/>
  <c r="N2167" i="10"/>
  <c r="N2168" i="10"/>
  <c r="N2169" i="10"/>
  <c r="N2170" i="10"/>
  <c r="N2171" i="10"/>
  <c r="N2172" i="10"/>
  <c r="N2173" i="10"/>
  <c r="N2174" i="10"/>
  <c r="N2175" i="10"/>
  <c r="N2176" i="10"/>
  <c r="N2177" i="10"/>
  <c r="N2178" i="10"/>
  <c r="N2179" i="10"/>
  <c r="N2180" i="10"/>
  <c r="N2181" i="10"/>
  <c r="N2182" i="10"/>
  <c r="N2183" i="10"/>
  <c r="N2184" i="10"/>
  <c r="N2185" i="10"/>
  <c r="N2186" i="10"/>
  <c r="N2187" i="10"/>
  <c r="N2188" i="10"/>
  <c r="N2189" i="10"/>
  <c r="N2190" i="10"/>
  <c r="N2191" i="10"/>
  <c r="N2192" i="10"/>
  <c r="N2193" i="10"/>
  <c r="N2194" i="10"/>
  <c r="N2195" i="10"/>
  <c r="N2196" i="10"/>
  <c r="N2197" i="10"/>
  <c r="N2198" i="10"/>
  <c r="N2199" i="10"/>
  <c r="N2200" i="10"/>
  <c r="N2201" i="10"/>
  <c r="N2202" i="10"/>
  <c r="N2203" i="10"/>
  <c r="N2204" i="10"/>
  <c r="N2205" i="10"/>
  <c r="N2206" i="10"/>
  <c r="N2207" i="10"/>
  <c r="N2208" i="10"/>
  <c r="N2209" i="10"/>
  <c r="N2210" i="10"/>
  <c r="N2211" i="10"/>
  <c r="N2212" i="10"/>
  <c r="N2213" i="10"/>
  <c r="N2214" i="10"/>
  <c r="N2215" i="10"/>
  <c r="N2216" i="10"/>
  <c r="N2217" i="10"/>
  <c r="N2218" i="10"/>
  <c r="N2219" i="10"/>
  <c r="N2220" i="10"/>
  <c r="N2221" i="10"/>
  <c r="N2222" i="10"/>
  <c r="N2223" i="10"/>
  <c r="N2224" i="10"/>
  <c r="N2225" i="10"/>
  <c r="N2226" i="10"/>
  <c r="N2227" i="10"/>
  <c r="N2228" i="10"/>
  <c r="N2229" i="10"/>
  <c r="N2230" i="10"/>
  <c r="N2231" i="10"/>
  <c r="N2232" i="10"/>
  <c r="N2233" i="10"/>
  <c r="N2234" i="10"/>
  <c r="N2235" i="10"/>
  <c r="N2236" i="10"/>
  <c r="N2237" i="10"/>
  <c r="N2238" i="10"/>
  <c r="N2239" i="10"/>
  <c r="N2240" i="10"/>
  <c r="N2241" i="10"/>
  <c r="N2242" i="10"/>
  <c r="N2243" i="10"/>
  <c r="N2244" i="10"/>
  <c r="N2245" i="10"/>
  <c r="N2246" i="10"/>
  <c r="N2247" i="10"/>
  <c r="N2248" i="10"/>
  <c r="N2249" i="10"/>
  <c r="N2250" i="10"/>
  <c r="N2251" i="10"/>
  <c r="N2252" i="10"/>
  <c r="N2253" i="10"/>
  <c r="N2254" i="10"/>
  <c r="N2255" i="10"/>
  <c r="N2256" i="10"/>
  <c r="N2257" i="10"/>
  <c r="N2258" i="10"/>
  <c r="N2259" i="10"/>
  <c r="N2260" i="10"/>
  <c r="N2261" i="10"/>
  <c r="N2262" i="10"/>
  <c r="N2263" i="10"/>
  <c r="N2264" i="10"/>
  <c r="N2265" i="10"/>
  <c r="N2266" i="10"/>
  <c r="N2267" i="10"/>
  <c r="N2268" i="10"/>
  <c r="N2269" i="10"/>
  <c r="N2270" i="10"/>
  <c r="N2271" i="10"/>
  <c r="N2272" i="10"/>
  <c r="N2273" i="10"/>
  <c r="N2274" i="10"/>
  <c r="N2275" i="10"/>
  <c r="N2276" i="10"/>
  <c r="N2277" i="10"/>
  <c r="N2278" i="10"/>
  <c r="N2279" i="10"/>
  <c r="N2280" i="10"/>
  <c r="N2281" i="10"/>
  <c r="N2282" i="10"/>
  <c r="N2283" i="10"/>
  <c r="N2284" i="10"/>
  <c r="N2285" i="10"/>
  <c r="N2286" i="10"/>
  <c r="N2287" i="10"/>
  <c r="N2288" i="10"/>
  <c r="N2289" i="10"/>
  <c r="N2290" i="10"/>
  <c r="N2291" i="10"/>
  <c r="N2292" i="10"/>
  <c r="N2293" i="10"/>
  <c r="N2294" i="10"/>
  <c r="N2295" i="10"/>
  <c r="N2296" i="10"/>
  <c r="N2297" i="10"/>
  <c r="N2298" i="10"/>
  <c r="N2299" i="10"/>
  <c r="N2300" i="10"/>
  <c r="N2301" i="10"/>
  <c r="N2302" i="10"/>
  <c r="N2303" i="10"/>
  <c r="N2304" i="10"/>
  <c r="N2305" i="10"/>
  <c r="N2306" i="10"/>
  <c r="N2307" i="10"/>
  <c r="N2308" i="10"/>
  <c r="N2309" i="10"/>
  <c r="N2310" i="10"/>
  <c r="N2311" i="10"/>
  <c r="N2312" i="10"/>
  <c r="N2313" i="10"/>
  <c r="N2314" i="10"/>
  <c r="N2315" i="10"/>
  <c r="N2316" i="10"/>
  <c r="N2317" i="10"/>
  <c r="N2318" i="10"/>
  <c r="N2319" i="10"/>
  <c r="N2320" i="10"/>
  <c r="N2321" i="10"/>
  <c r="N2322" i="10"/>
  <c r="N2323" i="10"/>
  <c r="N2324" i="10"/>
  <c r="N2325" i="10"/>
  <c r="N2326" i="10"/>
  <c r="N2327" i="10"/>
  <c r="N2328" i="10"/>
  <c r="N2329" i="10"/>
  <c r="N2330" i="10"/>
  <c r="N2331" i="10"/>
  <c r="N2332" i="10"/>
  <c r="N2333" i="10"/>
  <c r="N2334" i="10"/>
  <c r="N2335" i="10"/>
  <c r="N2336" i="10"/>
  <c r="N2337" i="10"/>
  <c r="N2338" i="10"/>
  <c r="N2339" i="10"/>
  <c r="N2340" i="10"/>
  <c r="N2341" i="10"/>
  <c r="N2342" i="10"/>
  <c r="N2343" i="10"/>
  <c r="N2344" i="10"/>
  <c r="N2345" i="10"/>
  <c r="N2346" i="10"/>
  <c r="N2347" i="10"/>
  <c r="N2348" i="10"/>
  <c r="N2349" i="10"/>
  <c r="N2350" i="10"/>
  <c r="N2351" i="10"/>
  <c r="N2352" i="10"/>
  <c r="N2353" i="10"/>
  <c r="N2354" i="10"/>
  <c r="N2355" i="10"/>
  <c r="N2356" i="10"/>
  <c r="N2357" i="10"/>
  <c r="N2358" i="10"/>
  <c r="N2359" i="10"/>
  <c r="N2360" i="10"/>
  <c r="N2361" i="10"/>
  <c r="N2362" i="10"/>
  <c r="N2363" i="10"/>
  <c r="N2364" i="10"/>
  <c r="N2365" i="10"/>
  <c r="N2366" i="10"/>
  <c r="N2367" i="10"/>
  <c r="N2368" i="10"/>
  <c r="N2369" i="10"/>
  <c r="N2370" i="10"/>
  <c r="N2371" i="10"/>
  <c r="N2372" i="10"/>
  <c r="N2373" i="10"/>
  <c r="N2374" i="10"/>
  <c r="N2375" i="10"/>
  <c r="N2376" i="10"/>
  <c r="N2377" i="10"/>
  <c r="N2378" i="10"/>
  <c r="N2379" i="10"/>
  <c r="N2380" i="10"/>
  <c r="N2381" i="10"/>
  <c r="N2382" i="10"/>
  <c r="N2383" i="10"/>
  <c r="N2384" i="10"/>
  <c r="N2385" i="10"/>
  <c r="N2386" i="10"/>
  <c r="N2387" i="10"/>
  <c r="N2388" i="10"/>
  <c r="N2389" i="10"/>
  <c r="N2390" i="10"/>
  <c r="N2391" i="10"/>
  <c r="N2392" i="10"/>
  <c r="N2393" i="10"/>
  <c r="N2394" i="10"/>
  <c r="N2395" i="10"/>
  <c r="N2396" i="10"/>
  <c r="N2397" i="10"/>
  <c r="N2398" i="10"/>
  <c r="N2399" i="10"/>
  <c r="N2400" i="10"/>
  <c r="N2401" i="10"/>
  <c r="N2402" i="10"/>
  <c r="N2403" i="10"/>
  <c r="N2404" i="10"/>
  <c r="N2405" i="10"/>
  <c r="N2406" i="10"/>
  <c r="N2407" i="10"/>
  <c r="N2408" i="10"/>
  <c r="N2409" i="10"/>
  <c r="N2410" i="10"/>
  <c r="N2411" i="10"/>
  <c r="N2412" i="10"/>
  <c r="N2413" i="10"/>
  <c r="N2414" i="10"/>
  <c r="N2415" i="10"/>
  <c r="N2416" i="10"/>
  <c r="N2417" i="10"/>
  <c r="N2418" i="10"/>
  <c r="N2419" i="10"/>
  <c r="N2420" i="10"/>
  <c r="N2421" i="10"/>
  <c r="N2422" i="10"/>
  <c r="N2423" i="10"/>
  <c r="N2424" i="10"/>
  <c r="N2425" i="10"/>
  <c r="N2426" i="10"/>
  <c r="N2427" i="10"/>
  <c r="N2428" i="10"/>
  <c r="N2429" i="10"/>
  <c r="N2430" i="10"/>
  <c r="N2431" i="10"/>
  <c r="N2432" i="10"/>
  <c r="N2433" i="10"/>
  <c r="N2434" i="10"/>
  <c r="N2435" i="10"/>
  <c r="N2436" i="10"/>
  <c r="N2437" i="10"/>
  <c r="N2438" i="10"/>
  <c r="N2439" i="10"/>
  <c r="N2440" i="10"/>
  <c r="N2441" i="10"/>
  <c r="N2442" i="10"/>
  <c r="N2443" i="10"/>
  <c r="N2444" i="10"/>
  <c r="N2445" i="10"/>
  <c r="N2446" i="10"/>
  <c r="N2447" i="10"/>
  <c r="N2448" i="10"/>
  <c r="N2449" i="10"/>
  <c r="N2450" i="10"/>
  <c r="N2451" i="10"/>
  <c r="N2452" i="10"/>
  <c r="N2453" i="10"/>
  <c r="N2454" i="10"/>
  <c r="N2455" i="10"/>
  <c r="N2456" i="10"/>
  <c r="N2457" i="10"/>
  <c r="N2458" i="10"/>
  <c r="N2459" i="10"/>
  <c r="N2460" i="10"/>
  <c r="N2461" i="10"/>
  <c r="N2462" i="10"/>
  <c r="N2463" i="10"/>
  <c r="N2464" i="10"/>
  <c r="N2465" i="10"/>
  <c r="N2466" i="10"/>
  <c r="N2467" i="10"/>
  <c r="N2468" i="10"/>
  <c r="N2469" i="10"/>
  <c r="N2470" i="10"/>
  <c r="N2471" i="10"/>
  <c r="N2472" i="10"/>
  <c r="N2473" i="10"/>
  <c r="N2474" i="10"/>
  <c r="N2475" i="10"/>
  <c r="N2476" i="10"/>
  <c r="N2477" i="10"/>
  <c r="N2478" i="10"/>
  <c r="N2479" i="10"/>
  <c r="N2480" i="10"/>
  <c r="N2481" i="10"/>
  <c r="N2482" i="10"/>
  <c r="N2483" i="10"/>
  <c r="N2484" i="10"/>
  <c r="N2485" i="10"/>
  <c r="N2486" i="10"/>
  <c r="N2487" i="10"/>
  <c r="N2488" i="10"/>
  <c r="N2489" i="10"/>
  <c r="N2490" i="10"/>
  <c r="N2491" i="10"/>
  <c r="N2492" i="10"/>
  <c r="N2493" i="10"/>
  <c r="N2494" i="10"/>
  <c r="N2495" i="10"/>
  <c r="N2496" i="10"/>
  <c r="N2497" i="10"/>
  <c r="N2498" i="10"/>
  <c r="N2499" i="10"/>
  <c r="N2500" i="10"/>
  <c r="N2501" i="10"/>
  <c r="N2502" i="10"/>
  <c r="N2503" i="10"/>
  <c r="N2504" i="10"/>
  <c r="N2505" i="10"/>
  <c r="N2506" i="10"/>
  <c r="N2507" i="10"/>
  <c r="N2508" i="10"/>
  <c r="N2509" i="10"/>
  <c r="N2510" i="10"/>
  <c r="N2511" i="10"/>
  <c r="N2512" i="10"/>
  <c r="N2513" i="10"/>
  <c r="N2514" i="10"/>
  <c r="N2515" i="10"/>
  <c r="N2516" i="10"/>
  <c r="N2517" i="10"/>
  <c r="N2518" i="10"/>
  <c r="N2519" i="10"/>
  <c r="N2520" i="10"/>
  <c r="N2521" i="10"/>
  <c r="N2522" i="10"/>
  <c r="N2523" i="10"/>
  <c r="N2524" i="10"/>
  <c r="N2525" i="10"/>
  <c r="N2526" i="10"/>
  <c r="N2527" i="10"/>
  <c r="N2528" i="10"/>
  <c r="N2529" i="10"/>
  <c r="N2530" i="10"/>
  <c r="N2531" i="10"/>
  <c r="N2532" i="10"/>
  <c r="N2533" i="10"/>
  <c r="N2534" i="10"/>
  <c r="N2535" i="10"/>
  <c r="N2536" i="10"/>
  <c r="N2537" i="10"/>
  <c r="N2538" i="10"/>
  <c r="N2539" i="10"/>
  <c r="N2540" i="10"/>
  <c r="N2541" i="10"/>
  <c r="N2542" i="10"/>
  <c r="N2543" i="10"/>
  <c r="N2544" i="10"/>
  <c r="N2545" i="10"/>
  <c r="N2546" i="10"/>
  <c r="N2547" i="10"/>
  <c r="N2548" i="10"/>
  <c r="N2549" i="10"/>
  <c r="N2550" i="10"/>
  <c r="N2551" i="10"/>
  <c r="N2552" i="10"/>
  <c r="N2553" i="10"/>
  <c r="N2554" i="10"/>
  <c r="N2555" i="10"/>
  <c r="N2556" i="10"/>
  <c r="N2557" i="10"/>
  <c r="N2558" i="10"/>
  <c r="N2559" i="10"/>
  <c r="N2560" i="10"/>
  <c r="N2561" i="10"/>
  <c r="N2562" i="10"/>
  <c r="N2563" i="10"/>
  <c r="N2564" i="10"/>
  <c r="N2565" i="10"/>
  <c r="N2566" i="10"/>
  <c r="N2567" i="10"/>
  <c r="N2568" i="10"/>
  <c r="N2569" i="10"/>
  <c r="N2570" i="10"/>
  <c r="N2571" i="10"/>
  <c r="N2572" i="10"/>
  <c r="N2573" i="10"/>
  <c r="N2574" i="10"/>
  <c r="N2575" i="10"/>
  <c r="N2576" i="10"/>
  <c r="N2577" i="10"/>
  <c r="N2578" i="10"/>
  <c r="N2579" i="10"/>
  <c r="N2580" i="10"/>
  <c r="N2581" i="10"/>
  <c r="N2582" i="10"/>
  <c r="N2583" i="10"/>
  <c r="N2584" i="10"/>
  <c r="N2585" i="10"/>
  <c r="N2586" i="10"/>
  <c r="N2587" i="10"/>
  <c r="N2588" i="10"/>
  <c r="N2589" i="10"/>
  <c r="N2590" i="10"/>
  <c r="N2591" i="10"/>
  <c r="N2592" i="10"/>
  <c r="N2593" i="10"/>
  <c r="N2594" i="10"/>
  <c r="N2595" i="10"/>
  <c r="N2596" i="10"/>
  <c r="N2597" i="10"/>
  <c r="N2598" i="10"/>
  <c r="N2599" i="10"/>
  <c r="N2600" i="10"/>
  <c r="N2601" i="10"/>
  <c r="N2602" i="10"/>
  <c r="N2603" i="10"/>
  <c r="N2604" i="10"/>
  <c r="N2605" i="10"/>
  <c r="N2606" i="10"/>
  <c r="N2607" i="10"/>
  <c r="N2608" i="10"/>
  <c r="N2609" i="10"/>
  <c r="N2610" i="10"/>
  <c r="N2611" i="10"/>
  <c r="N2612" i="10"/>
  <c r="N2613" i="10"/>
  <c r="N2614" i="10"/>
  <c r="N2615" i="10"/>
  <c r="N2616" i="10"/>
  <c r="N2617" i="10"/>
  <c r="N2618" i="10"/>
  <c r="N2619" i="10"/>
  <c r="N2620" i="10"/>
  <c r="N2621" i="10"/>
  <c r="N2622" i="10"/>
  <c r="N2623" i="10"/>
  <c r="N2624" i="10"/>
  <c r="N2625" i="10"/>
  <c r="N2626" i="10"/>
  <c r="N2627" i="10"/>
  <c r="N2628" i="10"/>
  <c r="N2629" i="10"/>
  <c r="N2630" i="10"/>
  <c r="N2631" i="10"/>
  <c r="N2632" i="10"/>
  <c r="N2633" i="10"/>
  <c r="N2634" i="10"/>
  <c r="N2635" i="10"/>
  <c r="N2636" i="10"/>
  <c r="N2637" i="10"/>
  <c r="N2638" i="10"/>
  <c r="N2639" i="10"/>
  <c r="N2640" i="10"/>
  <c r="N2641" i="10"/>
  <c r="N2642" i="10"/>
  <c r="N2643" i="10"/>
  <c r="N2644" i="10"/>
  <c r="N2645" i="10"/>
  <c r="N2646" i="10"/>
  <c r="N2647" i="10"/>
  <c r="N2648" i="10"/>
  <c r="N2649" i="10"/>
  <c r="N2650" i="10"/>
  <c r="N2651" i="10"/>
  <c r="N2652" i="10"/>
  <c r="N2653" i="10"/>
  <c r="N2654" i="10"/>
  <c r="N2655" i="10"/>
  <c r="N2656" i="10"/>
  <c r="N2657" i="10"/>
  <c r="N2658" i="10"/>
  <c r="N2659" i="10"/>
  <c r="N2660" i="10"/>
  <c r="N2661" i="10"/>
  <c r="N2662" i="10"/>
  <c r="N2663" i="10"/>
  <c r="N2664" i="10"/>
  <c r="N2665" i="10"/>
  <c r="N2666" i="10"/>
  <c r="N2667" i="10"/>
  <c r="N2668" i="10"/>
  <c r="N2669" i="10"/>
  <c r="N2670" i="10"/>
  <c r="N2671" i="10"/>
  <c r="N2672" i="10"/>
  <c r="N2673" i="10"/>
  <c r="N2674" i="10"/>
  <c r="N2675" i="10"/>
  <c r="N2676" i="10"/>
  <c r="N2677" i="10"/>
  <c r="N2678" i="10"/>
  <c r="N2679" i="10"/>
  <c r="N2680" i="10"/>
  <c r="N2681" i="10"/>
  <c r="N2682" i="10"/>
  <c r="N2683" i="10"/>
  <c r="N2684" i="10"/>
  <c r="N2685" i="10"/>
  <c r="N2686" i="10"/>
  <c r="N2687" i="10"/>
  <c r="N2688" i="10"/>
  <c r="N2689" i="10"/>
  <c r="N2690" i="10"/>
  <c r="N2691" i="10"/>
  <c r="N2692" i="10"/>
  <c r="N2693" i="10"/>
  <c r="N2694" i="10"/>
  <c r="N2695" i="10"/>
  <c r="N2696" i="10"/>
  <c r="N2697" i="10"/>
  <c r="N2698" i="10"/>
  <c r="N2699" i="10"/>
  <c r="N2700" i="10"/>
  <c r="N2701" i="10"/>
  <c r="N2702" i="10"/>
  <c r="N2703" i="10"/>
  <c r="N2704" i="10"/>
  <c r="N2705" i="10"/>
  <c r="N2706" i="10"/>
  <c r="N2707" i="10"/>
  <c r="N2708" i="10"/>
  <c r="N2709" i="10"/>
  <c r="N2710" i="10"/>
  <c r="N2711" i="10"/>
  <c r="N2712" i="10"/>
  <c r="N2713" i="10"/>
  <c r="N2714" i="10"/>
  <c r="N2715" i="10"/>
  <c r="N2716" i="10"/>
  <c r="N2717" i="10"/>
  <c r="N2718" i="10"/>
  <c r="N2719" i="10"/>
  <c r="N2720" i="10"/>
  <c r="N2721" i="10"/>
  <c r="N2722" i="10"/>
  <c r="N2723" i="10"/>
  <c r="N2724" i="10"/>
  <c r="N2725" i="10"/>
  <c r="N2726" i="10"/>
  <c r="N2727" i="10"/>
  <c r="N2728" i="10"/>
  <c r="N2729" i="10"/>
  <c r="N2730" i="10"/>
  <c r="N2731" i="10"/>
  <c r="N2732" i="10"/>
  <c r="N2733" i="10"/>
  <c r="N2734" i="10"/>
  <c r="N2735" i="10"/>
  <c r="N2736" i="10"/>
  <c r="N2737" i="10"/>
  <c r="N2738" i="10"/>
  <c r="N2739" i="10"/>
  <c r="N2740" i="10"/>
  <c r="N2741" i="10"/>
  <c r="N2742" i="10"/>
  <c r="N2743" i="10"/>
  <c r="N2744" i="10"/>
  <c r="N2745" i="10"/>
  <c r="N2746" i="10"/>
  <c r="N2747" i="10"/>
  <c r="N2748" i="10"/>
  <c r="N2749" i="10"/>
  <c r="N2750" i="10"/>
  <c r="N2751" i="10"/>
  <c r="N2752" i="10"/>
  <c r="N2753" i="10"/>
  <c r="N2754" i="10"/>
  <c r="N2755" i="10"/>
  <c r="N2756" i="10"/>
  <c r="N2757" i="10"/>
  <c r="N2758" i="10"/>
  <c r="N2759" i="10"/>
  <c r="N2760" i="10"/>
  <c r="N2761" i="10"/>
  <c r="N2762" i="10"/>
  <c r="N2763" i="10"/>
  <c r="N2764" i="10"/>
  <c r="N2765" i="10"/>
  <c r="N2766" i="10"/>
  <c r="N2767" i="10"/>
  <c r="N2" i="10"/>
  <c r="M2" i="10"/>
  <c r="L2492" i="10"/>
  <c r="L2493" i="10"/>
  <c r="L2494" i="10"/>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M600" i="10"/>
  <c r="M601" i="10"/>
  <c r="M602" i="10"/>
  <c r="M603" i="10"/>
  <c r="M604" i="10"/>
  <c r="M605" i="10"/>
  <c r="M606" i="10"/>
  <c r="M607" i="10"/>
  <c r="M608" i="10"/>
  <c r="M609" i="10"/>
  <c r="M610" i="10"/>
  <c r="M611" i="10"/>
  <c r="M612" i="10"/>
  <c r="M613" i="10"/>
  <c r="M614" i="10"/>
  <c r="M615" i="10"/>
  <c r="M616" i="10"/>
  <c r="M617" i="10"/>
  <c r="M618" i="10"/>
  <c r="M619" i="10"/>
  <c r="M620" i="10"/>
  <c r="M621" i="10"/>
  <c r="M622" i="10"/>
  <c r="M623" i="10"/>
  <c r="M624" i="10"/>
  <c r="M625" i="10"/>
  <c r="M626" i="10"/>
  <c r="M627" i="10"/>
  <c r="M628" i="10"/>
  <c r="M629" i="10"/>
  <c r="M630" i="10"/>
  <c r="M631" i="10"/>
  <c r="M632" i="10"/>
  <c r="M633" i="10"/>
  <c r="M634" i="10"/>
  <c r="M635" i="10"/>
  <c r="M636" i="10"/>
  <c r="M637" i="10"/>
  <c r="M638" i="10"/>
  <c r="M639" i="10"/>
  <c r="M640" i="10"/>
  <c r="M641" i="10"/>
  <c r="M642" i="10"/>
  <c r="M643" i="10"/>
  <c r="M644" i="10"/>
  <c r="M645" i="10"/>
  <c r="M646" i="10"/>
  <c r="M647" i="10"/>
  <c r="M648" i="10"/>
  <c r="M649" i="10"/>
  <c r="M650" i="10"/>
  <c r="M651" i="10"/>
  <c r="M652" i="10"/>
  <c r="M653" i="10"/>
  <c r="M654" i="10"/>
  <c r="M655" i="10"/>
  <c r="M656" i="10"/>
  <c r="M657" i="10"/>
  <c r="M658" i="10"/>
  <c r="M659" i="10"/>
  <c r="M660" i="10"/>
  <c r="M661" i="10"/>
  <c r="M662" i="10"/>
  <c r="M663" i="10"/>
  <c r="M664" i="10"/>
  <c r="M665" i="10"/>
  <c r="M666" i="10"/>
  <c r="M667" i="10"/>
  <c r="M668" i="10"/>
  <c r="M669" i="10"/>
  <c r="M670" i="10"/>
  <c r="M671" i="10"/>
  <c r="M672" i="10"/>
  <c r="M673" i="10"/>
  <c r="M674" i="10"/>
  <c r="M675" i="10"/>
  <c r="M676" i="10"/>
  <c r="M677" i="10"/>
  <c r="M678" i="10"/>
  <c r="M679" i="10"/>
  <c r="M680" i="10"/>
  <c r="M681" i="10"/>
  <c r="M682" i="10"/>
  <c r="M683" i="10"/>
  <c r="M684" i="10"/>
  <c r="M685" i="10"/>
  <c r="M686" i="10"/>
  <c r="M687" i="10"/>
  <c r="M688" i="10"/>
  <c r="M689" i="10"/>
  <c r="M690" i="10"/>
  <c r="M691" i="10"/>
  <c r="M692" i="10"/>
  <c r="M693" i="10"/>
  <c r="M694" i="10"/>
  <c r="M695" i="10"/>
  <c r="M696" i="10"/>
  <c r="M697" i="10"/>
  <c r="M698" i="10"/>
  <c r="M699" i="10"/>
  <c r="M700" i="10"/>
  <c r="M701" i="10"/>
  <c r="M702" i="10"/>
  <c r="M703" i="10"/>
  <c r="M704" i="10"/>
  <c r="M705" i="10"/>
  <c r="M706" i="10"/>
  <c r="M707" i="10"/>
  <c r="M708" i="10"/>
  <c r="M709" i="10"/>
  <c r="M710" i="10"/>
  <c r="M711" i="10"/>
  <c r="M712" i="10"/>
  <c r="M713" i="10"/>
  <c r="M714" i="10"/>
  <c r="M715" i="10"/>
  <c r="M716" i="10"/>
  <c r="M717" i="10"/>
  <c r="M718" i="10"/>
  <c r="M719" i="10"/>
  <c r="M720" i="10"/>
  <c r="M721" i="10"/>
  <c r="M722" i="10"/>
  <c r="M723" i="10"/>
  <c r="M724" i="10"/>
  <c r="M725" i="10"/>
  <c r="M726" i="10"/>
  <c r="M727" i="10"/>
  <c r="M728" i="10"/>
  <c r="M729" i="10"/>
  <c r="M730" i="10"/>
  <c r="M731" i="10"/>
  <c r="M732" i="10"/>
  <c r="M733" i="10"/>
  <c r="M734" i="10"/>
  <c r="M735" i="10"/>
  <c r="M736" i="10"/>
  <c r="M737" i="10"/>
  <c r="M738" i="10"/>
  <c r="M739" i="10"/>
  <c r="M740" i="10"/>
  <c r="M741" i="10"/>
  <c r="M742" i="10"/>
  <c r="M743" i="10"/>
  <c r="M744" i="10"/>
  <c r="M745" i="10"/>
  <c r="M746" i="10"/>
  <c r="M747" i="10"/>
  <c r="M748" i="10"/>
  <c r="M749" i="10"/>
  <c r="M750" i="10"/>
  <c r="M751" i="10"/>
  <c r="M752" i="10"/>
  <c r="M753" i="10"/>
  <c r="M754" i="10"/>
  <c r="M755" i="10"/>
  <c r="M756" i="10"/>
  <c r="M757" i="10"/>
  <c r="M758" i="10"/>
  <c r="M759" i="10"/>
  <c r="M760" i="10"/>
  <c r="M761" i="10"/>
  <c r="M762" i="10"/>
  <c r="M763" i="10"/>
  <c r="M764" i="10"/>
  <c r="M765" i="10"/>
  <c r="M766" i="10"/>
  <c r="M767" i="10"/>
  <c r="M768" i="10"/>
  <c r="M769" i="10"/>
  <c r="M770" i="10"/>
  <c r="M771" i="10"/>
  <c r="M772" i="10"/>
  <c r="M773" i="10"/>
  <c r="M774" i="10"/>
  <c r="M775" i="10"/>
  <c r="M776" i="10"/>
  <c r="M777" i="10"/>
  <c r="M778" i="10"/>
  <c r="M779" i="10"/>
  <c r="M780" i="10"/>
  <c r="M781" i="10"/>
  <c r="M782" i="10"/>
  <c r="M783" i="10"/>
  <c r="M784" i="10"/>
  <c r="M785" i="10"/>
  <c r="M786" i="10"/>
  <c r="M787" i="10"/>
  <c r="M788" i="10"/>
  <c r="M789" i="10"/>
  <c r="M790" i="10"/>
  <c r="M791" i="10"/>
  <c r="M792" i="10"/>
  <c r="M793" i="10"/>
  <c r="M794" i="10"/>
  <c r="M795" i="10"/>
  <c r="M796" i="10"/>
  <c r="M797" i="10"/>
  <c r="M798" i="10"/>
  <c r="M799" i="10"/>
  <c r="M800" i="10"/>
  <c r="M801" i="10"/>
  <c r="M802" i="10"/>
  <c r="M803" i="10"/>
  <c r="M804" i="10"/>
  <c r="M805" i="10"/>
  <c r="M806" i="10"/>
  <c r="M807" i="10"/>
  <c r="M808" i="10"/>
  <c r="M809" i="10"/>
  <c r="M810" i="10"/>
  <c r="M811" i="10"/>
  <c r="M812" i="10"/>
  <c r="M813" i="10"/>
  <c r="M814" i="10"/>
  <c r="M815" i="10"/>
  <c r="M816" i="10"/>
  <c r="M817" i="10"/>
  <c r="M818" i="10"/>
  <c r="M819" i="10"/>
  <c r="M820" i="10"/>
  <c r="M821" i="10"/>
  <c r="M822" i="10"/>
  <c r="M823" i="10"/>
  <c r="M824" i="10"/>
  <c r="M825" i="10"/>
  <c r="M826" i="10"/>
  <c r="M827" i="10"/>
  <c r="M828" i="10"/>
  <c r="M829" i="10"/>
  <c r="M830" i="10"/>
  <c r="M831" i="10"/>
  <c r="M832" i="10"/>
  <c r="M833" i="10"/>
  <c r="M834" i="10"/>
  <c r="M835" i="10"/>
  <c r="M836" i="10"/>
  <c r="M837" i="10"/>
  <c r="M838" i="10"/>
  <c r="M839" i="10"/>
  <c r="M840" i="10"/>
  <c r="M841" i="10"/>
  <c r="M842" i="10"/>
  <c r="M843" i="10"/>
  <c r="M844" i="10"/>
  <c r="M845" i="10"/>
  <c r="M846" i="10"/>
  <c r="M847" i="10"/>
  <c r="M848" i="10"/>
  <c r="M849" i="10"/>
  <c r="M850" i="10"/>
  <c r="M851" i="10"/>
  <c r="M852" i="10"/>
  <c r="M853" i="10"/>
  <c r="M854" i="10"/>
  <c r="M855" i="10"/>
  <c r="M856" i="10"/>
  <c r="M857" i="10"/>
  <c r="M858" i="10"/>
  <c r="M859" i="10"/>
  <c r="M860" i="10"/>
  <c r="M861" i="10"/>
  <c r="M862" i="10"/>
  <c r="M863" i="10"/>
  <c r="M864" i="10"/>
  <c r="M865" i="10"/>
  <c r="M866" i="10"/>
  <c r="M867" i="10"/>
  <c r="M868" i="10"/>
  <c r="M869" i="10"/>
  <c r="M870" i="10"/>
  <c r="M871" i="10"/>
  <c r="M872" i="10"/>
  <c r="M873" i="10"/>
  <c r="M874" i="10"/>
  <c r="M875" i="10"/>
  <c r="M876" i="10"/>
  <c r="M877" i="10"/>
  <c r="M878" i="10"/>
  <c r="M879" i="10"/>
  <c r="M880" i="10"/>
  <c r="M881" i="10"/>
  <c r="M882" i="10"/>
  <c r="M883" i="10"/>
  <c r="M884" i="10"/>
  <c r="M885" i="10"/>
  <c r="M886" i="10"/>
  <c r="M887" i="10"/>
  <c r="M888" i="10"/>
  <c r="M889" i="10"/>
  <c r="M890" i="10"/>
  <c r="M891" i="10"/>
  <c r="M892" i="10"/>
  <c r="M893" i="10"/>
  <c r="M894" i="10"/>
  <c r="M895" i="10"/>
  <c r="M896" i="10"/>
  <c r="M897" i="10"/>
  <c r="M898" i="10"/>
  <c r="M899" i="10"/>
  <c r="M900" i="10"/>
  <c r="M901" i="10"/>
  <c r="M902" i="10"/>
  <c r="M903" i="10"/>
  <c r="M904" i="10"/>
  <c r="M905" i="10"/>
  <c r="M906" i="10"/>
  <c r="M907" i="10"/>
  <c r="M908" i="10"/>
  <c r="M909" i="10"/>
  <c r="M910" i="10"/>
  <c r="M911" i="10"/>
  <c r="M912" i="10"/>
  <c r="M913" i="10"/>
  <c r="M914" i="10"/>
  <c r="M915" i="10"/>
  <c r="M916" i="10"/>
  <c r="M917" i="10"/>
  <c r="M918" i="10"/>
  <c r="M919" i="10"/>
  <c r="M920" i="10"/>
  <c r="M921" i="10"/>
  <c r="M922" i="10"/>
  <c r="M923" i="10"/>
  <c r="M924" i="10"/>
  <c r="M925" i="10"/>
  <c r="M926" i="10"/>
  <c r="M927" i="10"/>
  <c r="M928" i="10"/>
  <c r="M929" i="10"/>
  <c r="M930" i="10"/>
  <c r="M931" i="10"/>
  <c r="M932" i="10"/>
  <c r="M933" i="10"/>
  <c r="M934" i="10"/>
  <c r="M935" i="10"/>
  <c r="M936" i="10"/>
  <c r="M937" i="10"/>
  <c r="M938" i="10"/>
  <c r="M939" i="10"/>
  <c r="M940" i="10"/>
  <c r="M941" i="10"/>
  <c r="M942" i="10"/>
  <c r="M943" i="10"/>
  <c r="M944" i="10"/>
  <c r="M945" i="10"/>
  <c r="M946" i="10"/>
  <c r="M947" i="10"/>
  <c r="M948" i="10"/>
  <c r="M949" i="10"/>
  <c r="M950" i="10"/>
  <c r="M951" i="10"/>
  <c r="M952" i="10"/>
  <c r="M953" i="10"/>
  <c r="M954" i="10"/>
  <c r="M955" i="10"/>
  <c r="M956" i="10"/>
  <c r="M957" i="10"/>
  <c r="M958" i="10"/>
  <c r="M959" i="10"/>
  <c r="M960" i="10"/>
  <c r="M961" i="10"/>
  <c r="M962" i="10"/>
  <c r="M963" i="10"/>
  <c r="M964" i="10"/>
  <c r="M965" i="10"/>
  <c r="M966" i="10"/>
  <c r="M967" i="10"/>
  <c r="M968" i="10"/>
  <c r="M969" i="10"/>
  <c r="M970" i="10"/>
  <c r="M971" i="10"/>
  <c r="M972" i="10"/>
  <c r="M973" i="10"/>
  <c r="M974" i="10"/>
  <c r="M975" i="10"/>
  <c r="M976" i="10"/>
  <c r="M977" i="10"/>
  <c r="M978" i="10"/>
  <c r="M979" i="10"/>
  <c r="M980" i="10"/>
  <c r="M981" i="10"/>
  <c r="M982" i="10"/>
  <c r="M983" i="10"/>
  <c r="M984" i="10"/>
  <c r="M985" i="10"/>
  <c r="M986" i="10"/>
  <c r="M987" i="10"/>
  <c r="M988" i="10"/>
  <c r="M989" i="10"/>
  <c r="M990" i="10"/>
  <c r="M991" i="10"/>
  <c r="M992" i="10"/>
  <c r="M993" i="10"/>
  <c r="M994" i="10"/>
  <c r="M995" i="10"/>
  <c r="M996" i="10"/>
  <c r="M997" i="10"/>
  <c r="M998" i="10"/>
  <c r="M999" i="10"/>
  <c r="M1000" i="10"/>
  <c r="M1001" i="10"/>
  <c r="M1002" i="10"/>
  <c r="M1003" i="10"/>
  <c r="M1004" i="10"/>
  <c r="M1005" i="10"/>
  <c r="M1006" i="10"/>
  <c r="M1007" i="10"/>
  <c r="M1008" i="10"/>
  <c r="M1009" i="10"/>
  <c r="M1010" i="10"/>
  <c r="M1011" i="10"/>
  <c r="M1012" i="10"/>
  <c r="M1013" i="10"/>
  <c r="M1014" i="10"/>
  <c r="M1015" i="10"/>
  <c r="M1016" i="10"/>
  <c r="M1017" i="10"/>
  <c r="M1018" i="10"/>
  <c r="M1019" i="10"/>
  <c r="M1020" i="10"/>
  <c r="M1021" i="10"/>
  <c r="M1022" i="10"/>
  <c r="M1023" i="10"/>
  <c r="M1024" i="10"/>
  <c r="M1025" i="10"/>
  <c r="M1026" i="10"/>
  <c r="M1027" i="10"/>
  <c r="M1028" i="10"/>
  <c r="M1029" i="10"/>
  <c r="M1030" i="10"/>
  <c r="M1031" i="10"/>
  <c r="M1032" i="10"/>
  <c r="M1033" i="10"/>
  <c r="M1034" i="10"/>
  <c r="M1035" i="10"/>
  <c r="M1036" i="10"/>
  <c r="M1037" i="10"/>
  <c r="M1038" i="10"/>
  <c r="M1039" i="10"/>
  <c r="M1040" i="10"/>
  <c r="M1041" i="10"/>
  <c r="M1042" i="10"/>
  <c r="M1043" i="10"/>
  <c r="M1044" i="10"/>
  <c r="M1045" i="10"/>
  <c r="M1046" i="10"/>
  <c r="M1047" i="10"/>
  <c r="M1048" i="10"/>
  <c r="M1049" i="10"/>
  <c r="M1050" i="10"/>
  <c r="M1051" i="10"/>
  <c r="M1052" i="10"/>
  <c r="M1053" i="10"/>
  <c r="M1054" i="10"/>
  <c r="M1055" i="10"/>
  <c r="M1056" i="10"/>
  <c r="M1057" i="10"/>
  <c r="M1058" i="10"/>
  <c r="M1059" i="10"/>
  <c r="M1060" i="10"/>
  <c r="M1061" i="10"/>
  <c r="M1062" i="10"/>
  <c r="M1063" i="10"/>
  <c r="M1064" i="10"/>
  <c r="M1065" i="10"/>
  <c r="M1066" i="10"/>
  <c r="M1067" i="10"/>
  <c r="M1068" i="10"/>
  <c r="M1069" i="10"/>
  <c r="M1070" i="10"/>
  <c r="M1071" i="10"/>
  <c r="M1072" i="10"/>
  <c r="M1073" i="10"/>
  <c r="M1074" i="10"/>
  <c r="M1075" i="10"/>
  <c r="M1076" i="10"/>
  <c r="M1077" i="10"/>
  <c r="M1078" i="10"/>
  <c r="M1079" i="10"/>
  <c r="M1080" i="10"/>
  <c r="M1081" i="10"/>
  <c r="M1082" i="10"/>
  <c r="M1083" i="10"/>
  <c r="M1084" i="10"/>
  <c r="M1085" i="10"/>
  <c r="M1086" i="10"/>
  <c r="M1087" i="10"/>
  <c r="M1088" i="10"/>
  <c r="M1089" i="10"/>
  <c r="M1090" i="10"/>
  <c r="M1091" i="10"/>
  <c r="M1092" i="10"/>
  <c r="M1093" i="10"/>
  <c r="M1094" i="10"/>
  <c r="M1095" i="10"/>
  <c r="M1096" i="10"/>
  <c r="M1097" i="10"/>
  <c r="M1098" i="10"/>
  <c r="M1099" i="10"/>
  <c r="M1100" i="10"/>
  <c r="M1101" i="10"/>
  <c r="M1102" i="10"/>
  <c r="M1103" i="10"/>
  <c r="M1104" i="10"/>
  <c r="M1105" i="10"/>
  <c r="M1106" i="10"/>
  <c r="M1107" i="10"/>
  <c r="M1108" i="10"/>
  <c r="M1109" i="10"/>
  <c r="M1110" i="10"/>
  <c r="M1111" i="10"/>
  <c r="M1112" i="10"/>
  <c r="M1113" i="10"/>
  <c r="M1114" i="10"/>
  <c r="M1115" i="10"/>
  <c r="M1116" i="10"/>
  <c r="M1117" i="10"/>
  <c r="M1118" i="10"/>
  <c r="M1119" i="10"/>
  <c r="M1120" i="10"/>
  <c r="M1121" i="10"/>
  <c r="M1122" i="10"/>
  <c r="M1123" i="10"/>
  <c r="M1124" i="10"/>
  <c r="M1125" i="10"/>
  <c r="M1126" i="10"/>
  <c r="M1127" i="10"/>
  <c r="M1128" i="10"/>
  <c r="M1129" i="10"/>
  <c r="M1130" i="10"/>
  <c r="M1131" i="10"/>
  <c r="M1132" i="10"/>
  <c r="M1133" i="10"/>
  <c r="M1134" i="10"/>
  <c r="M1135" i="10"/>
  <c r="M1136" i="10"/>
  <c r="M1137" i="10"/>
  <c r="M1138" i="10"/>
  <c r="M1139" i="10"/>
  <c r="M1140" i="10"/>
  <c r="M1141" i="10"/>
  <c r="M1142" i="10"/>
  <c r="M1143" i="10"/>
  <c r="M1144" i="10"/>
  <c r="M1145" i="10"/>
  <c r="M1146" i="10"/>
  <c r="M1147" i="10"/>
  <c r="M1148" i="10"/>
  <c r="M1149" i="10"/>
  <c r="M1150" i="10"/>
  <c r="M1151" i="10"/>
  <c r="M1152" i="10"/>
  <c r="M1153" i="10"/>
  <c r="M1154" i="10"/>
  <c r="M1155" i="10"/>
  <c r="M1156" i="10"/>
  <c r="M1157" i="10"/>
  <c r="M1158" i="10"/>
  <c r="M1159" i="10"/>
  <c r="M1160" i="10"/>
  <c r="M1161" i="10"/>
  <c r="M1162" i="10"/>
  <c r="M1163" i="10"/>
  <c r="M1164" i="10"/>
  <c r="M1165" i="10"/>
  <c r="M1166" i="10"/>
  <c r="M1167" i="10"/>
  <c r="M1168" i="10"/>
  <c r="M1169" i="10"/>
  <c r="M1170" i="10"/>
  <c r="M1171" i="10"/>
  <c r="M1172" i="10"/>
  <c r="M1173" i="10"/>
  <c r="M1174" i="10"/>
  <c r="M1175" i="10"/>
  <c r="M1176" i="10"/>
  <c r="M1177" i="10"/>
  <c r="M1178" i="10"/>
  <c r="M1179" i="10"/>
  <c r="M1180" i="10"/>
  <c r="M1181" i="10"/>
  <c r="M1182" i="10"/>
  <c r="M1183" i="10"/>
  <c r="M1184" i="10"/>
  <c r="M1185" i="10"/>
  <c r="M1186" i="10"/>
  <c r="M1187" i="10"/>
  <c r="M1188" i="10"/>
  <c r="M1189" i="10"/>
  <c r="M1190" i="10"/>
  <c r="M1191" i="10"/>
  <c r="M1192" i="10"/>
  <c r="M1193" i="10"/>
  <c r="M1194" i="10"/>
  <c r="M1195" i="10"/>
  <c r="M1196" i="10"/>
  <c r="M1197" i="10"/>
  <c r="M1198" i="10"/>
  <c r="M1199" i="10"/>
  <c r="M1200" i="10"/>
  <c r="M1201" i="10"/>
  <c r="M1202" i="10"/>
  <c r="M1203" i="10"/>
  <c r="M1204" i="10"/>
  <c r="M1205" i="10"/>
  <c r="M1206" i="10"/>
  <c r="M1207" i="10"/>
  <c r="M1208" i="10"/>
  <c r="M1209" i="10"/>
  <c r="M1210" i="10"/>
  <c r="M1211" i="10"/>
  <c r="M1212" i="10"/>
  <c r="M1213" i="10"/>
  <c r="M1214" i="10"/>
  <c r="M1215" i="10"/>
  <c r="M1216" i="10"/>
  <c r="M1217" i="10"/>
  <c r="M1218" i="10"/>
  <c r="M1219" i="10"/>
  <c r="M1220" i="10"/>
  <c r="M1221" i="10"/>
  <c r="M1222" i="10"/>
  <c r="M1223" i="10"/>
  <c r="M1224" i="10"/>
  <c r="M1225" i="10"/>
  <c r="M1226" i="10"/>
  <c r="M1227" i="10"/>
  <c r="M1228" i="10"/>
  <c r="M1229" i="10"/>
  <c r="M1230" i="10"/>
  <c r="M1231" i="10"/>
  <c r="M1232" i="10"/>
  <c r="M1233" i="10"/>
  <c r="M1234" i="10"/>
  <c r="M1235" i="10"/>
  <c r="M1236" i="10"/>
  <c r="M1237" i="10"/>
  <c r="M1238" i="10"/>
  <c r="M1239" i="10"/>
  <c r="M1240" i="10"/>
  <c r="M1241" i="10"/>
  <c r="M1242" i="10"/>
  <c r="M1243" i="10"/>
  <c r="M1244" i="10"/>
  <c r="M1245" i="10"/>
  <c r="M1246" i="10"/>
  <c r="M1247" i="10"/>
  <c r="M1248" i="10"/>
  <c r="M1249" i="10"/>
  <c r="M1250" i="10"/>
  <c r="M1251" i="10"/>
  <c r="M1252" i="10"/>
  <c r="M1253" i="10"/>
  <c r="M1254" i="10"/>
  <c r="M1255" i="10"/>
  <c r="M1256" i="10"/>
  <c r="M1257" i="10"/>
  <c r="M1258" i="10"/>
  <c r="M1259" i="10"/>
  <c r="M1260" i="10"/>
  <c r="M1261" i="10"/>
  <c r="M1262" i="10"/>
  <c r="M1263" i="10"/>
  <c r="M1264" i="10"/>
  <c r="M1265" i="10"/>
  <c r="M1266" i="10"/>
  <c r="M1267" i="10"/>
  <c r="M1268" i="10"/>
  <c r="M1269" i="10"/>
  <c r="M1270" i="10"/>
  <c r="M1271" i="10"/>
  <c r="M1272" i="10"/>
  <c r="M1273" i="10"/>
  <c r="M1274" i="10"/>
  <c r="M1275" i="10"/>
  <c r="M1276" i="10"/>
  <c r="M1277" i="10"/>
  <c r="M1278" i="10"/>
  <c r="M1279" i="10"/>
  <c r="M1280" i="10"/>
  <c r="M1281" i="10"/>
  <c r="M1282" i="10"/>
  <c r="M1283" i="10"/>
  <c r="M1284" i="10"/>
  <c r="M1285" i="10"/>
  <c r="M1286" i="10"/>
  <c r="M1287" i="10"/>
  <c r="M1288" i="10"/>
  <c r="M1289" i="10"/>
  <c r="M1290" i="10"/>
  <c r="M1291" i="10"/>
  <c r="M1292" i="10"/>
  <c r="M1293" i="10"/>
  <c r="M1294" i="10"/>
  <c r="M1295" i="10"/>
  <c r="M1296" i="10"/>
  <c r="M1297" i="10"/>
  <c r="M1298" i="10"/>
  <c r="M1299" i="10"/>
  <c r="M1300" i="10"/>
  <c r="M1301" i="10"/>
  <c r="M1302" i="10"/>
  <c r="M1303" i="10"/>
  <c r="M1304" i="10"/>
  <c r="M1305" i="10"/>
  <c r="M1306" i="10"/>
  <c r="M1307" i="10"/>
  <c r="M1308" i="10"/>
  <c r="M1309" i="10"/>
  <c r="M1310" i="10"/>
  <c r="M1311" i="10"/>
  <c r="M1312" i="10"/>
  <c r="M1313" i="10"/>
  <c r="M1314" i="10"/>
  <c r="M1315" i="10"/>
  <c r="M1316" i="10"/>
  <c r="M1317" i="10"/>
  <c r="M1318" i="10"/>
  <c r="M1319" i="10"/>
  <c r="M1320" i="10"/>
  <c r="M1321" i="10"/>
  <c r="M1322" i="10"/>
  <c r="M1323" i="10"/>
  <c r="M1324" i="10"/>
  <c r="M1325" i="10"/>
  <c r="M1326" i="10"/>
  <c r="M1327" i="10"/>
  <c r="M1328" i="10"/>
  <c r="M1329" i="10"/>
  <c r="M1330" i="10"/>
  <c r="M1331" i="10"/>
  <c r="M1332" i="10"/>
  <c r="M1333" i="10"/>
  <c r="M1334" i="10"/>
  <c r="M1335" i="10"/>
  <c r="M1336" i="10"/>
  <c r="M1337" i="10"/>
  <c r="M1338" i="10"/>
  <c r="M1339" i="10"/>
  <c r="M1340" i="10"/>
  <c r="M1341" i="10"/>
  <c r="M1342" i="10"/>
  <c r="M1343" i="10"/>
  <c r="M1344" i="10"/>
  <c r="M1345" i="10"/>
  <c r="M1346" i="10"/>
  <c r="M1347" i="10"/>
  <c r="M1348" i="10"/>
  <c r="M1349" i="10"/>
  <c r="M1350" i="10"/>
  <c r="M1351" i="10"/>
  <c r="M1352" i="10"/>
  <c r="M1353" i="10"/>
  <c r="M1354" i="10"/>
  <c r="M1355" i="10"/>
  <c r="M1356" i="10"/>
  <c r="M1357" i="10"/>
  <c r="M1358" i="10"/>
  <c r="M1359" i="10"/>
  <c r="M1360" i="10"/>
  <c r="M1361" i="10"/>
  <c r="M1362" i="10"/>
  <c r="M1363" i="10"/>
  <c r="M1364" i="10"/>
  <c r="M1365" i="10"/>
  <c r="M1366" i="10"/>
  <c r="M1367" i="10"/>
  <c r="M1368" i="10"/>
  <c r="M1369" i="10"/>
  <c r="M1370" i="10"/>
  <c r="M1371" i="10"/>
  <c r="M1372" i="10"/>
  <c r="M1373" i="10"/>
  <c r="M1374" i="10"/>
  <c r="M1375" i="10"/>
  <c r="M1376" i="10"/>
  <c r="M1377" i="10"/>
  <c r="M1378" i="10"/>
  <c r="M1379" i="10"/>
  <c r="M1380" i="10"/>
  <c r="M1381" i="10"/>
  <c r="M1382" i="10"/>
  <c r="M1383" i="10"/>
  <c r="M1384" i="10"/>
  <c r="M1385" i="10"/>
  <c r="M1386" i="10"/>
  <c r="M1387" i="10"/>
  <c r="M1388" i="10"/>
  <c r="M1389" i="10"/>
  <c r="M1390" i="10"/>
  <c r="M1391" i="10"/>
  <c r="M1392" i="10"/>
  <c r="M1393" i="10"/>
  <c r="M1394" i="10"/>
  <c r="M1395" i="10"/>
  <c r="M1396" i="10"/>
  <c r="M1397" i="10"/>
  <c r="M1398" i="10"/>
  <c r="M1399" i="10"/>
  <c r="M1400" i="10"/>
  <c r="M1401" i="10"/>
  <c r="M1402" i="10"/>
  <c r="M1403" i="10"/>
  <c r="M1404" i="10"/>
  <c r="M1405" i="10"/>
  <c r="M1406" i="10"/>
  <c r="M1407" i="10"/>
  <c r="M1408" i="10"/>
  <c r="M1409" i="10"/>
  <c r="M1410" i="10"/>
  <c r="M1411" i="10"/>
  <c r="M1412" i="10"/>
  <c r="M1413" i="10"/>
  <c r="M1414" i="10"/>
  <c r="M1415" i="10"/>
  <c r="M1416" i="10"/>
  <c r="M1417" i="10"/>
  <c r="M1418" i="10"/>
  <c r="M1419" i="10"/>
  <c r="M1420" i="10"/>
  <c r="M1421" i="10"/>
  <c r="M1422" i="10"/>
  <c r="M1423" i="10"/>
  <c r="M1424" i="10"/>
  <c r="M1425" i="10"/>
  <c r="M1426" i="10"/>
  <c r="M1427" i="10"/>
  <c r="M1428" i="10"/>
  <c r="M1429" i="10"/>
  <c r="M1430" i="10"/>
  <c r="M1431" i="10"/>
  <c r="M1432" i="10"/>
  <c r="M1433" i="10"/>
  <c r="M1434" i="10"/>
  <c r="M1435" i="10"/>
  <c r="M1436" i="10"/>
  <c r="M1437" i="10"/>
  <c r="M1438" i="10"/>
  <c r="M1439" i="10"/>
  <c r="M1440" i="10"/>
  <c r="M1441" i="10"/>
  <c r="M1442" i="10"/>
  <c r="M1443" i="10"/>
  <c r="M1444" i="10"/>
  <c r="M1445" i="10"/>
  <c r="M1446" i="10"/>
  <c r="M1447" i="10"/>
  <c r="M1448" i="10"/>
  <c r="M1449" i="10"/>
  <c r="M1450" i="10"/>
  <c r="M1451" i="10"/>
  <c r="M1452" i="10"/>
  <c r="M1453" i="10"/>
  <c r="M1454" i="10"/>
  <c r="M1455" i="10"/>
  <c r="M1456" i="10"/>
  <c r="M1457" i="10"/>
  <c r="M1458" i="10"/>
  <c r="M1459" i="10"/>
  <c r="M1460" i="10"/>
  <c r="M1461" i="10"/>
  <c r="M1462" i="10"/>
  <c r="M1463" i="10"/>
  <c r="M1464" i="10"/>
  <c r="M1465" i="10"/>
  <c r="M1466" i="10"/>
  <c r="M1467" i="10"/>
  <c r="M1468" i="10"/>
  <c r="M1469" i="10"/>
  <c r="M1470" i="10"/>
  <c r="M1471" i="10"/>
  <c r="M1472" i="10"/>
  <c r="M1473" i="10"/>
  <c r="M1474" i="10"/>
  <c r="M1475" i="10"/>
  <c r="M1476" i="10"/>
  <c r="M1477" i="10"/>
  <c r="M1478" i="10"/>
  <c r="M1479" i="10"/>
  <c r="M1480" i="10"/>
  <c r="M1481" i="10"/>
  <c r="M1482" i="10"/>
  <c r="M1483" i="10"/>
  <c r="M1484" i="10"/>
  <c r="M1485" i="10"/>
  <c r="M1486" i="10"/>
  <c r="M1487" i="10"/>
  <c r="M1488" i="10"/>
  <c r="M1489" i="10"/>
  <c r="M1490" i="10"/>
  <c r="M1491" i="10"/>
  <c r="M1492" i="10"/>
  <c r="M1493" i="10"/>
  <c r="M1494" i="10"/>
  <c r="M1495" i="10"/>
  <c r="M1496" i="10"/>
  <c r="M1497" i="10"/>
  <c r="M1498" i="10"/>
  <c r="M1499" i="10"/>
  <c r="M1500" i="10"/>
  <c r="M1501" i="10"/>
  <c r="M1502" i="10"/>
  <c r="M1503" i="10"/>
  <c r="M1504" i="10"/>
  <c r="M1505" i="10"/>
  <c r="M1506" i="10"/>
  <c r="M1507" i="10"/>
  <c r="M1508" i="10"/>
  <c r="M1509" i="10"/>
  <c r="M1510" i="10"/>
  <c r="M1511" i="10"/>
  <c r="M1512" i="10"/>
  <c r="M1513" i="10"/>
  <c r="M1514" i="10"/>
  <c r="M1515" i="10"/>
  <c r="M1516" i="10"/>
  <c r="M1517" i="10"/>
  <c r="M1518" i="10"/>
  <c r="M1519" i="10"/>
  <c r="M1520" i="10"/>
  <c r="M1521" i="10"/>
  <c r="M1522" i="10"/>
  <c r="M1523" i="10"/>
  <c r="M1524" i="10"/>
  <c r="M1525" i="10"/>
  <c r="M1526" i="10"/>
  <c r="M1527" i="10"/>
  <c r="M1528" i="10"/>
  <c r="M1529" i="10"/>
  <c r="M1530" i="10"/>
  <c r="M1531" i="10"/>
  <c r="M1532" i="10"/>
  <c r="M1533" i="10"/>
  <c r="M1534" i="10"/>
  <c r="M1535" i="10"/>
  <c r="M1536" i="10"/>
  <c r="M1537" i="10"/>
  <c r="M1538" i="10"/>
  <c r="M1539" i="10"/>
  <c r="M1540" i="10"/>
  <c r="M1541" i="10"/>
  <c r="M1542" i="10"/>
  <c r="M1543" i="10"/>
  <c r="M1544" i="10"/>
  <c r="M1545" i="10"/>
  <c r="M1546" i="10"/>
  <c r="M1547" i="10"/>
  <c r="M1548" i="10"/>
  <c r="M1549" i="10"/>
  <c r="M1550" i="10"/>
  <c r="M1551" i="10"/>
  <c r="M1552" i="10"/>
  <c r="M1553" i="10"/>
  <c r="M1554" i="10"/>
  <c r="M1555" i="10"/>
  <c r="M1556" i="10"/>
  <c r="M1557" i="10"/>
  <c r="M1558" i="10"/>
  <c r="M1559" i="10"/>
  <c r="M1560" i="10"/>
  <c r="M1561" i="10"/>
  <c r="M1562" i="10"/>
  <c r="M1563" i="10"/>
  <c r="M1564" i="10"/>
  <c r="M1565" i="10"/>
  <c r="M1566" i="10"/>
  <c r="M1567" i="10"/>
  <c r="M1568" i="10"/>
  <c r="M1569" i="10"/>
  <c r="M1570" i="10"/>
  <c r="M1571" i="10"/>
  <c r="M1572" i="10"/>
  <c r="M1573" i="10"/>
  <c r="M1574" i="10"/>
  <c r="M1575" i="10"/>
  <c r="M1576" i="10"/>
  <c r="M1577" i="10"/>
  <c r="M1578" i="10"/>
  <c r="M1579" i="10"/>
  <c r="M1580" i="10"/>
  <c r="M1581" i="10"/>
  <c r="M1582" i="10"/>
  <c r="M1583" i="10"/>
  <c r="M1584" i="10"/>
  <c r="M1585" i="10"/>
  <c r="M1586" i="10"/>
  <c r="M1587" i="10"/>
  <c r="M1588" i="10"/>
  <c r="M1589" i="10"/>
  <c r="M1590" i="10"/>
  <c r="M1591" i="10"/>
  <c r="M1592" i="10"/>
  <c r="M1593" i="10"/>
  <c r="M1594" i="10"/>
  <c r="M1595" i="10"/>
  <c r="M1596" i="10"/>
  <c r="M1597" i="10"/>
  <c r="M1598" i="10"/>
  <c r="M1599" i="10"/>
  <c r="M1600" i="10"/>
  <c r="M1601" i="10"/>
  <c r="M1602" i="10"/>
  <c r="M1603" i="10"/>
  <c r="M1604" i="10"/>
  <c r="M1605" i="10"/>
  <c r="M1606" i="10"/>
  <c r="M1607" i="10"/>
  <c r="M1608" i="10"/>
  <c r="M1609" i="10"/>
  <c r="M1610" i="10"/>
  <c r="M1611" i="10"/>
  <c r="M1612" i="10"/>
  <c r="M1613" i="10"/>
  <c r="M1614" i="10"/>
  <c r="M1615" i="10"/>
  <c r="M1616" i="10"/>
  <c r="M1617" i="10"/>
  <c r="M1618" i="10"/>
  <c r="M1619" i="10"/>
  <c r="M1620" i="10"/>
  <c r="M1621" i="10"/>
  <c r="M1622" i="10"/>
  <c r="M1623" i="10"/>
  <c r="M1624" i="10"/>
  <c r="M1625" i="10"/>
  <c r="M1626" i="10"/>
  <c r="M1627" i="10"/>
  <c r="M1628" i="10"/>
  <c r="M1629" i="10"/>
  <c r="M1630" i="10"/>
  <c r="M1631" i="10"/>
  <c r="M1632" i="10"/>
  <c r="M1633" i="10"/>
  <c r="M1634" i="10"/>
  <c r="M1635" i="10"/>
  <c r="M1636" i="10"/>
  <c r="M1637" i="10"/>
  <c r="M1638" i="10"/>
  <c r="M1639" i="10"/>
  <c r="M1640" i="10"/>
  <c r="M1641" i="10"/>
  <c r="M1642" i="10"/>
  <c r="M1643" i="10"/>
  <c r="M1644" i="10"/>
  <c r="M1645" i="10"/>
  <c r="M1646" i="10"/>
  <c r="M1647" i="10"/>
  <c r="M1648" i="10"/>
  <c r="M1649" i="10"/>
  <c r="M1650" i="10"/>
  <c r="M1651" i="10"/>
  <c r="M1652" i="10"/>
  <c r="M1653" i="10"/>
  <c r="M1654" i="10"/>
  <c r="M1655" i="10"/>
  <c r="M1656" i="10"/>
  <c r="M1657" i="10"/>
  <c r="M1658" i="10"/>
  <c r="M1659" i="10"/>
  <c r="M1660" i="10"/>
  <c r="M1661" i="10"/>
  <c r="M1662" i="10"/>
  <c r="M1663" i="10"/>
  <c r="M1664" i="10"/>
  <c r="M1665" i="10"/>
  <c r="M1666" i="10"/>
  <c r="M1667" i="10"/>
  <c r="M1668" i="10"/>
  <c r="M1669" i="10"/>
  <c r="M1670" i="10"/>
  <c r="M1671" i="10"/>
  <c r="M1672" i="10"/>
  <c r="M1673" i="10"/>
  <c r="M1674" i="10"/>
  <c r="M1675" i="10"/>
  <c r="M1676" i="10"/>
  <c r="M1677" i="10"/>
  <c r="M1678" i="10"/>
  <c r="M1679" i="10"/>
  <c r="M1680" i="10"/>
  <c r="M1681" i="10"/>
  <c r="M1682" i="10"/>
  <c r="M1683" i="10"/>
  <c r="M1684" i="10"/>
  <c r="M1685" i="10"/>
  <c r="M1686" i="10"/>
  <c r="M1687" i="10"/>
  <c r="M1688" i="10"/>
  <c r="M1689" i="10"/>
  <c r="M1690" i="10"/>
  <c r="M1691" i="10"/>
  <c r="M1692" i="10"/>
  <c r="M1693" i="10"/>
  <c r="M1694" i="10"/>
  <c r="M1695" i="10"/>
  <c r="M1696" i="10"/>
  <c r="M1697" i="10"/>
  <c r="M1698" i="10"/>
  <c r="M1699" i="10"/>
  <c r="M1700" i="10"/>
  <c r="M1701" i="10"/>
  <c r="M1702" i="10"/>
  <c r="M1703" i="10"/>
  <c r="M1704" i="10"/>
  <c r="M1705" i="10"/>
  <c r="M1706" i="10"/>
  <c r="M1707" i="10"/>
  <c r="M1708" i="10"/>
  <c r="M1709" i="10"/>
  <c r="M1710" i="10"/>
  <c r="M1711" i="10"/>
  <c r="M1712" i="10"/>
  <c r="M1713" i="10"/>
  <c r="M1714" i="10"/>
  <c r="M1715" i="10"/>
  <c r="M1716" i="10"/>
  <c r="M1717" i="10"/>
  <c r="M1718" i="10"/>
  <c r="M1719" i="10"/>
  <c r="M1720" i="10"/>
  <c r="M1721" i="10"/>
  <c r="M1722" i="10"/>
  <c r="M1723" i="10"/>
  <c r="M1724" i="10"/>
  <c r="M1725" i="10"/>
  <c r="M1726" i="10"/>
  <c r="M1727" i="10"/>
  <c r="M1728" i="10"/>
  <c r="M1729" i="10"/>
  <c r="M1730" i="10"/>
  <c r="M1731" i="10"/>
  <c r="M1732" i="10"/>
  <c r="M1733" i="10"/>
  <c r="M1734" i="10"/>
  <c r="M1735" i="10"/>
  <c r="M1736" i="10"/>
  <c r="M1737" i="10"/>
  <c r="M1738" i="10"/>
  <c r="M1739" i="10"/>
  <c r="M1740" i="10"/>
  <c r="M1741" i="10"/>
  <c r="M1742" i="10"/>
  <c r="M1743" i="10"/>
  <c r="M1744" i="10"/>
  <c r="M1745" i="10"/>
  <c r="M1746" i="10"/>
  <c r="M1747" i="10"/>
  <c r="M1748" i="10"/>
  <c r="M1749" i="10"/>
  <c r="M1750" i="10"/>
  <c r="M1751" i="10"/>
  <c r="M1752" i="10"/>
  <c r="M1753" i="10"/>
  <c r="M1754" i="10"/>
  <c r="M1755" i="10"/>
  <c r="M1756" i="10"/>
  <c r="M1757" i="10"/>
  <c r="M1758" i="10"/>
  <c r="M1759" i="10"/>
  <c r="M1760" i="10"/>
  <c r="M1761" i="10"/>
  <c r="M1762" i="10"/>
  <c r="M1763" i="10"/>
  <c r="M1764" i="10"/>
  <c r="M1765" i="10"/>
  <c r="M1766" i="10"/>
  <c r="M1767" i="10"/>
  <c r="M1768" i="10"/>
  <c r="M1769" i="10"/>
  <c r="M1770" i="10"/>
  <c r="M1771" i="10"/>
  <c r="M1772" i="10"/>
  <c r="M1773" i="10"/>
  <c r="M1774" i="10"/>
  <c r="M1775" i="10"/>
  <c r="M1776" i="10"/>
  <c r="M1777" i="10"/>
  <c r="M1778" i="10"/>
  <c r="M1779" i="10"/>
  <c r="M1780" i="10"/>
  <c r="M1781" i="10"/>
  <c r="M1782" i="10"/>
  <c r="M1783" i="10"/>
  <c r="M1784" i="10"/>
  <c r="M1785" i="10"/>
  <c r="M1786" i="10"/>
  <c r="M1787" i="10"/>
  <c r="M1788" i="10"/>
  <c r="M1789" i="10"/>
  <c r="M1790" i="10"/>
  <c r="M1791" i="10"/>
  <c r="M1792" i="10"/>
  <c r="M1793" i="10"/>
  <c r="M1794" i="10"/>
  <c r="M1795" i="10"/>
  <c r="M1796" i="10"/>
  <c r="M1797" i="10"/>
  <c r="M1798" i="10"/>
  <c r="M1799" i="10"/>
  <c r="M1800" i="10"/>
  <c r="M1801" i="10"/>
  <c r="M1802" i="10"/>
  <c r="M1803" i="10"/>
  <c r="M1804" i="10"/>
  <c r="M1805" i="10"/>
  <c r="M1806" i="10"/>
  <c r="M1807" i="10"/>
  <c r="M1808" i="10"/>
  <c r="M1809" i="10"/>
  <c r="M1810" i="10"/>
  <c r="M1811" i="10"/>
  <c r="M1812" i="10"/>
  <c r="M1813" i="10"/>
  <c r="M1814" i="10"/>
  <c r="M1815" i="10"/>
  <c r="M1816" i="10"/>
  <c r="M1817" i="10"/>
  <c r="M1818" i="10"/>
  <c r="M1819" i="10"/>
  <c r="M1820" i="10"/>
  <c r="M1821" i="10"/>
  <c r="M1822" i="10"/>
  <c r="M1823" i="10"/>
  <c r="M1824" i="10"/>
  <c r="M1825" i="10"/>
  <c r="M1826" i="10"/>
  <c r="M1827" i="10"/>
  <c r="M1828" i="10"/>
  <c r="M1829" i="10"/>
  <c r="M1830" i="10"/>
  <c r="M1831" i="10"/>
  <c r="M1832" i="10"/>
  <c r="M1833" i="10"/>
  <c r="M1834" i="10"/>
  <c r="M1835" i="10"/>
  <c r="M1836" i="10"/>
  <c r="M1837" i="10"/>
  <c r="M1838" i="10"/>
  <c r="M1839" i="10"/>
  <c r="M1840" i="10"/>
  <c r="M1841" i="10"/>
  <c r="M1842" i="10"/>
  <c r="M1843" i="10"/>
  <c r="M1844" i="10"/>
  <c r="M1845" i="10"/>
  <c r="M1846" i="10"/>
  <c r="M1847" i="10"/>
  <c r="M1848" i="10"/>
  <c r="M1849" i="10"/>
  <c r="M1850" i="10"/>
  <c r="M1851" i="10"/>
  <c r="M1852" i="10"/>
  <c r="M1853" i="10"/>
  <c r="M1854" i="10"/>
  <c r="M1855" i="10"/>
  <c r="M1856" i="10"/>
  <c r="M1857" i="10"/>
  <c r="M1858" i="10"/>
  <c r="M1859" i="10"/>
  <c r="M1860" i="10"/>
  <c r="M1861" i="10"/>
  <c r="M1862" i="10"/>
  <c r="M1863" i="10"/>
  <c r="M1864" i="10"/>
  <c r="M1865" i="10"/>
  <c r="M1866" i="10"/>
  <c r="M1867" i="10"/>
  <c r="M1868" i="10"/>
  <c r="M1869" i="10"/>
  <c r="M1870" i="10"/>
  <c r="M1871" i="10"/>
  <c r="M1872" i="10"/>
  <c r="M1873" i="10"/>
  <c r="M1874" i="10"/>
  <c r="M1875" i="10"/>
  <c r="M1876" i="10"/>
  <c r="M1877" i="10"/>
  <c r="M1878" i="10"/>
  <c r="M1879" i="10"/>
  <c r="M1880" i="10"/>
  <c r="M1881" i="10"/>
  <c r="M1882" i="10"/>
  <c r="M1883" i="10"/>
  <c r="M1884" i="10"/>
  <c r="M1885" i="10"/>
  <c r="M1886" i="10"/>
  <c r="M1887" i="10"/>
  <c r="M1888" i="10"/>
  <c r="M1889" i="10"/>
  <c r="M1890" i="10"/>
  <c r="M1891" i="10"/>
  <c r="M1892" i="10"/>
  <c r="M1893" i="10"/>
  <c r="M1894" i="10"/>
  <c r="M1895" i="10"/>
  <c r="M1896" i="10"/>
  <c r="M1897" i="10"/>
  <c r="M1898" i="10"/>
  <c r="M1899" i="10"/>
  <c r="M1900" i="10"/>
  <c r="M1901" i="10"/>
  <c r="M1902" i="10"/>
  <c r="M1903" i="10"/>
  <c r="M1904" i="10"/>
  <c r="M1905" i="10"/>
  <c r="M1906" i="10"/>
  <c r="M1907" i="10"/>
  <c r="M1908" i="10"/>
  <c r="M1909" i="10"/>
  <c r="M1910" i="10"/>
  <c r="M1911" i="10"/>
  <c r="M1912" i="10"/>
  <c r="M1913" i="10"/>
  <c r="M1914" i="10"/>
  <c r="M1915" i="10"/>
  <c r="M1916" i="10"/>
  <c r="M1917" i="10"/>
  <c r="M1918" i="10"/>
  <c r="M1919" i="10"/>
  <c r="M1920" i="10"/>
  <c r="M1921" i="10"/>
  <c r="M1922" i="10"/>
  <c r="M1923" i="10"/>
  <c r="M1924" i="10"/>
  <c r="M1925" i="10"/>
  <c r="M1926" i="10"/>
  <c r="M1927" i="10"/>
  <c r="M1928" i="10"/>
  <c r="M1929" i="10"/>
  <c r="M1930" i="10"/>
  <c r="M1931" i="10"/>
  <c r="M1932" i="10"/>
  <c r="M1933" i="10"/>
  <c r="M1934" i="10"/>
  <c r="M1935" i="10"/>
  <c r="M1936" i="10"/>
  <c r="M1937" i="10"/>
  <c r="M1938" i="10"/>
  <c r="M1939" i="10"/>
  <c r="M1940" i="10"/>
  <c r="M1941" i="10"/>
  <c r="M1942" i="10"/>
  <c r="M1943" i="10"/>
  <c r="M1944" i="10"/>
  <c r="M1945" i="10"/>
  <c r="M1946" i="10"/>
  <c r="M1947" i="10"/>
  <c r="M1948" i="10"/>
  <c r="M1949" i="10"/>
  <c r="M1950" i="10"/>
  <c r="M1951" i="10"/>
  <c r="M1952" i="10"/>
  <c r="M1953" i="10"/>
  <c r="M1954" i="10"/>
  <c r="M1955" i="10"/>
  <c r="M1956" i="10"/>
  <c r="M1957" i="10"/>
  <c r="M1958" i="10"/>
  <c r="M1959" i="10"/>
  <c r="M1960" i="10"/>
  <c r="M1961" i="10"/>
  <c r="M1962" i="10"/>
  <c r="M1963" i="10"/>
  <c r="M1964" i="10"/>
  <c r="M1965" i="10"/>
  <c r="M1966" i="10"/>
  <c r="M1967" i="10"/>
  <c r="M1968" i="10"/>
  <c r="M1969" i="10"/>
  <c r="M1970" i="10"/>
  <c r="M1971" i="10"/>
  <c r="M1972" i="10"/>
  <c r="M1973" i="10"/>
  <c r="M1974" i="10"/>
  <c r="M1975" i="10"/>
  <c r="M1976" i="10"/>
  <c r="M1977" i="10"/>
  <c r="M1978" i="10"/>
  <c r="M1979" i="10"/>
  <c r="M1980" i="10"/>
  <c r="M1981" i="10"/>
  <c r="M1982" i="10"/>
  <c r="M1983" i="10"/>
  <c r="M1984" i="10"/>
  <c r="M1985" i="10"/>
  <c r="M1986" i="10"/>
  <c r="M1987" i="10"/>
  <c r="M1988" i="10"/>
  <c r="M1989" i="10"/>
  <c r="M1990" i="10"/>
  <c r="M1991" i="10"/>
  <c r="M1992" i="10"/>
  <c r="M1993" i="10"/>
  <c r="M1994" i="10"/>
  <c r="M1995" i="10"/>
  <c r="M1996" i="10"/>
  <c r="M1997" i="10"/>
  <c r="M1998" i="10"/>
  <c r="M1999" i="10"/>
  <c r="M2000" i="10"/>
  <c r="M2001" i="10"/>
  <c r="M2002" i="10"/>
  <c r="M2003" i="10"/>
  <c r="M2004" i="10"/>
  <c r="M2005" i="10"/>
  <c r="M2006" i="10"/>
  <c r="M2007" i="10"/>
  <c r="M2008" i="10"/>
  <c r="M2009" i="10"/>
  <c r="M2010" i="10"/>
  <c r="M2011" i="10"/>
  <c r="M2012" i="10"/>
  <c r="M2013" i="10"/>
  <c r="M2014" i="10"/>
  <c r="M2015" i="10"/>
  <c r="M2016" i="10"/>
  <c r="M2017" i="10"/>
  <c r="M2018" i="10"/>
  <c r="M2019" i="10"/>
  <c r="M2020" i="10"/>
  <c r="M2021" i="10"/>
  <c r="M2022" i="10"/>
  <c r="M2023" i="10"/>
  <c r="M2024" i="10"/>
  <c r="M2025" i="10"/>
  <c r="M2026" i="10"/>
  <c r="M2027" i="10"/>
  <c r="M2028" i="10"/>
  <c r="M2029" i="10"/>
  <c r="M2030" i="10"/>
  <c r="M2031" i="10"/>
  <c r="M2032" i="10"/>
  <c r="M2033" i="10"/>
  <c r="M2034" i="10"/>
  <c r="M2035" i="10"/>
  <c r="M2036" i="10"/>
  <c r="M2037" i="10"/>
  <c r="M2038" i="10"/>
  <c r="M2039" i="10"/>
  <c r="M2040" i="10"/>
  <c r="M2041" i="10"/>
  <c r="M2042" i="10"/>
  <c r="M2043" i="10"/>
  <c r="M2044" i="10"/>
  <c r="M2045" i="10"/>
  <c r="M2046" i="10"/>
  <c r="M2047" i="10"/>
  <c r="M2048" i="10"/>
  <c r="M2049" i="10"/>
  <c r="M2050" i="10"/>
  <c r="M2051" i="10"/>
  <c r="M2052" i="10"/>
  <c r="M2053" i="10"/>
  <c r="M2054" i="10"/>
  <c r="M2055" i="10"/>
  <c r="M2056" i="10"/>
  <c r="M2057" i="10"/>
  <c r="M2058" i="10"/>
  <c r="M2059" i="10"/>
  <c r="M2060" i="10"/>
  <c r="M2061" i="10"/>
  <c r="M2062" i="10"/>
  <c r="M2063" i="10"/>
  <c r="M2064" i="10"/>
  <c r="M2065" i="10"/>
  <c r="M2066" i="10"/>
  <c r="M2067" i="10"/>
  <c r="M2068" i="10"/>
  <c r="M2069" i="10"/>
  <c r="M2070" i="10"/>
  <c r="M2071" i="10"/>
  <c r="M2072" i="10"/>
  <c r="M2073" i="10"/>
  <c r="M2074" i="10"/>
  <c r="M2075" i="10"/>
  <c r="M2076" i="10"/>
  <c r="M2077" i="10"/>
  <c r="M2078" i="10"/>
  <c r="M2079" i="10"/>
  <c r="M2080" i="10"/>
  <c r="M2081" i="10"/>
  <c r="M2082" i="10"/>
  <c r="M2083" i="10"/>
  <c r="M2084" i="10"/>
  <c r="M2085" i="10"/>
  <c r="M2086" i="10"/>
  <c r="M2087" i="10"/>
  <c r="M2088" i="10"/>
  <c r="M2089" i="10"/>
  <c r="M2090" i="10"/>
  <c r="M2091" i="10"/>
  <c r="M2092" i="10"/>
  <c r="M2093" i="10"/>
  <c r="M2094" i="10"/>
  <c r="M2095" i="10"/>
  <c r="M2096" i="10"/>
  <c r="M2097" i="10"/>
  <c r="M2098" i="10"/>
  <c r="M2099" i="10"/>
  <c r="M2100" i="10"/>
  <c r="M2101" i="10"/>
  <c r="M2102" i="10"/>
  <c r="M2103" i="10"/>
  <c r="M2104" i="10"/>
  <c r="M2105" i="10"/>
  <c r="M2106" i="10"/>
  <c r="M2107" i="10"/>
  <c r="M2108" i="10"/>
  <c r="M2109" i="10"/>
  <c r="M2110" i="10"/>
  <c r="M2111" i="10"/>
  <c r="M2112" i="10"/>
  <c r="M2113" i="10"/>
  <c r="M2114" i="10"/>
  <c r="M2115" i="10"/>
  <c r="M2116" i="10"/>
  <c r="M2117" i="10"/>
  <c r="M2118" i="10"/>
  <c r="M2119" i="10"/>
  <c r="M2120" i="10"/>
  <c r="M2121" i="10"/>
  <c r="M2122" i="10"/>
  <c r="M2123" i="10"/>
  <c r="M2124" i="10"/>
  <c r="M2125" i="10"/>
  <c r="M2126" i="10"/>
  <c r="M2127" i="10"/>
  <c r="M2128" i="10"/>
  <c r="M2129" i="10"/>
  <c r="M2130" i="10"/>
  <c r="M2131" i="10"/>
  <c r="M2132" i="10"/>
  <c r="M2133" i="10"/>
  <c r="M2134" i="10"/>
  <c r="M2135" i="10"/>
  <c r="M2136" i="10"/>
  <c r="M2137" i="10"/>
  <c r="M2138" i="10"/>
  <c r="M2139" i="10"/>
  <c r="M2140" i="10"/>
  <c r="M2141" i="10"/>
  <c r="M2142" i="10"/>
  <c r="M2143" i="10"/>
  <c r="M2144" i="10"/>
  <c r="M2145" i="10"/>
  <c r="M2146" i="10"/>
  <c r="M2147" i="10"/>
  <c r="M2148" i="10"/>
  <c r="M2149" i="10"/>
  <c r="M2150" i="10"/>
  <c r="M2151" i="10"/>
  <c r="M2152" i="10"/>
  <c r="M2153" i="10"/>
  <c r="M2154" i="10"/>
  <c r="M2155" i="10"/>
  <c r="M2156" i="10"/>
  <c r="M2157" i="10"/>
  <c r="M2158" i="10"/>
  <c r="M2159" i="10"/>
  <c r="M2160" i="10"/>
  <c r="M2161" i="10"/>
  <c r="M2162" i="10"/>
  <c r="M2163" i="10"/>
  <c r="M2164" i="10"/>
  <c r="M2165" i="10"/>
  <c r="M2166" i="10"/>
  <c r="M2167" i="10"/>
  <c r="M2168" i="10"/>
  <c r="M2169" i="10"/>
  <c r="M2170" i="10"/>
  <c r="M2171" i="10"/>
  <c r="M2172" i="10"/>
  <c r="M2173" i="10"/>
  <c r="M2174" i="10"/>
  <c r="M2175" i="10"/>
  <c r="M2176" i="10"/>
  <c r="M2177" i="10"/>
  <c r="M2178" i="10"/>
  <c r="M2179" i="10"/>
  <c r="M2180" i="10"/>
  <c r="M2181" i="10"/>
  <c r="M2182" i="10"/>
  <c r="M2183" i="10"/>
  <c r="M2184" i="10"/>
  <c r="M2185" i="10"/>
  <c r="M2186" i="10"/>
  <c r="M2187" i="10"/>
  <c r="M2188" i="10"/>
  <c r="M2189" i="10"/>
  <c r="M2190" i="10"/>
  <c r="M2191" i="10"/>
  <c r="M2192" i="10"/>
  <c r="M2193" i="10"/>
  <c r="M2194" i="10"/>
  <c r="M2195" i="10"/>
  <c r="M2196" i="10"/>
  <c r="M2197" i="10"/>
  <c r="M2198" i="10"/>
  <c r="M2199" i="10"/>
  <c r="M2200" i="10"/>
  <c r="M2201" i="10"/>
  <c r="M2202" i="10"/>
  <c r="M2203" i="10"/>
  <c r="M2204" i="10"/>
  <c r="M2205" i="10"/>
  <c r="M2206" i="10"/>
  <c r="M2207" i="10"/>
  <c r="M2208" i="10"/>
  <c r="M2209" i="10"/>
  <c r="M2210" i="10"/>
  <c r="M2211" i="10"/>
  <c r="M2212" i="10"/>
  <c r="M2213" i="10"/>
  <c r="M2214" i="10"/>
  <c r="M2215" i="10"/>
  <c r="M2216" i="10"/>
  <c r="M2217" i="10"/>
  <c r="M2218" i="10"/>
  <c r="M2219" i="10"/>
  <c r="M2220" i="10"/>
  <c r="M2221" i="10"/>
  <c r="M2222" i="10"/>
  <c r="M2223" i="10"/>
  <c r="M2224" i="10"/>
  <c r="M2225" i="10"/>
  <c r="M2226" i="10"/>
  <c r="M2227" i="10"/>
  <c r="M2228" i="10"/>
  <c r="M2229" i="10"/>
  <c r="M2230" i="10"/>
  <c r="M2231" i="10"/>
  <c r="M2232" i="10"/>
  <c r="M2233" i="10"/>
  <c r="M2234" i="10"/>
  <c r="M2235" i="10"/>
  <c r="M2236" i="10"/>
  <c r="M2237" i="10"/>
  <c r="M2238" i="10"/>
  <c r="M2239" i="10"/>
  <c r="M2240" i="10"/>
  <c r="M2241" i="10"/>
  <c r="M2242" i="10"/>
  <c r="M2243" i="10"/>
  <c r="M2244" i="10"/>
  <c r="M2245" i="10"/>
  <c r="M2246" i="10"/>
  <c r="M2247" i="10"/>
  <c r="M2248" i="10"/>
  <c r="M2249" i="10"/>
  <c r="M2250" i="10"/>
  <c r="M2251" i="10"/>
  <c r="M2252" i="10"/>
  <c r="M2253" i="10"/>
  <c r="M2254" i="10"/>
  <c r="M2255" i="10"/>
  <c r="M2256" i="10"/>
  <c r="M2257" i="10"/>
  <c r="M2258" i="10"/>
  <c r="M2259" i="10"/>
  <c r="M2260" i="10"/>
  <c r="M2261" i="10"/>
  <c r="M2262" i="10"/>
  <c r="M2263" i="10"/>
  <c r="M2264" i="10"/>
  <c r="M2265" i="10"/>
  <c r="M2266" i="10"/>
  <c r="M2267" i="10"/>
  <c r="M2268" i="10"/>
  <c r="M2269" i="10"/>
  <c r="M2270" i="10"/>
  <c r="M2271" i="10"/>
  <c r="M2272" i="10"/>
  <c r="M2273" i="10"/>
  <c r="M2274" i="10"/>
  <c r="M2275" i="10"/>
  <c r="M2276" i="10"/>
  <c r="M2277" i="10"/>
  <c r="M2278" i="10"/>
  <c r="M2279" i="10"/>
  <c r="M2280" i="10"/>
  <c r="M2281" i="10"/>
  <c r="M2282" i="10"/>
  <c r="M2283" i="10"/>
  <c r="M2284" i="10"/>
  <c r="M2285" i="10"/>
  <c r="M2286" i="10"/>
  <c r="M2287" i="10"/>
  <c r="M2288" i="10"/>
  <c r="M2289" i="10"/>
  <c r="M2290" i="10"/>
  <c r="M2291" i="10"/>
  <c r="M2292" i="10"/>
  <c r="M2293" i="10"/>
  <c r="M2294" i="10"/>
  <c r="M2295" i="10"/>
  <c r="M2296" i="10"/>
  <c r="M2297" i="10"/>
  <c r="M2298" i="10"/>
  <c r="M2299" i="10"/>
  <c r="M2300" i="10"/>
  <c r="M2301" i="10"/>
  <c r="M2302" i="10"/>
  <c r="M2303" i="10"/>
  <c r="M2304" i="10"/>
  <c r="M2305" i="10"/>
  <c r="M2306" i="10"/>
  <c r="M2307" i="10"/>
  <c r="M2308" i="10"/>
  <c r="M2309" i="10"/>
  <c r="M2310" i="10"/>
  <c r="M2311" i="10"/>
  <c r="M2312" i="10"/>
  <c r="M2313" i="10"/>
  <c r="M2314" i="10"/>
  <c r="M2315" i="10"/>
  <c r="M2316" i="10"/>
  <c r="M2317" i="10"/>
  <c r="M2318" i="10"/>
  <c r="M2319" i="10"/>
  <c r="M2320" i="10"/>
  <c r="M2321" i="10"/>
  <c r="M2322" i="10"/>
  <c r="M2323" i="10"/>
  <c r="M2324" i="10"/>
  <c r="M2325" i="10"/>
  <c r="M2326" i="10"/>
  <c r="M2327" i="10"/>
  <c r="M2328" i="10"/>
  <c r="M2329" i="10"/>
  <c r="M2330" i="10"/>
  <c r="M2331" i="10"/>
  <c r="M2332" i="10"/>
  <c r="M2333" i="10"/>
  <c r="M2334" i="10"/>
  <c r="M2335" i="10"/>
  <c r="M2336" i="10"/>
  <c r="M2337" i="10"/>
  <c r="M2338" i="10"/>
  <c r="M2339" i="10"/>
  <c r="M2340" i="10"/>
  <c r="M2341" i="10"/>
  <c r="M2342" i="10"/>
  <c r="M2343" i="10"/>
  <c r="M2344" i="10"/>
  <c r="M2345" i="10"/>
  <c r="M2346" i="10"/>
  <c r="M2347" i="10"/>
  <c r="M2348" i="10"/>
  <c r="M2349" i="10"/>
  <c r="M2350" i="10"/>
  <c r="M2351" i="10"/>
  <c r="M2352" i="10"/>
  <c r="M2353" i="10"/>
  <c r="M2354" i="10"/>
  <c r="M2355" i="10"/>
  <c r="M2356" i="10"/>
  <c r="M2357" i="10"/>
  <c r="M2358" i="10"/>
  <c r="M2359" i="10"/>
  <c r="M2360" i="10"/>
  <c r="M2361" i="10"/>
  <c r="M2362" i="10"/>
  <c r="M2363" i="10"/>
  <c r="M2364" i="10"/>
  <c r="M2365" i="10"/>
  <c r="M2366" i="10"/>
  <c r="M2367" i="10"/>
  <c r="M2368" i="10"/>
  <c r="M2369" i="10"/>
  <c r="M2370" i="10"/>
  <c r="M2371" i="10"/>
  <c r="M2372" i="10"/>
  <c r="M2373" i="10"/>
  <c r="M2374" i="10"/>
  <c r="M2375" i="10"/>
  <c r="M2376" i="10"/>
  <c r="M2377" i="10"/>
  <c r="M2378" i="10"/>
  <c r="M2379" i="10"/>
  <c r="M2380" i="10"/>
  <c r="M2381" i="10"/>
  <c r="M2382" i="10"/>
  <c r="M2383" i="10"/>
  <c r="M2384" i="10"/>
  <c r="M2385" i="10"/>
  <c r="M2386" i="10"/>
  <c r="M2387" i="10"/>
  <c r="M2388" i="10"/>
  <c r="M2389" i="10"/>
  <c r="M2390" i="10"/>
  <c r="M2391" i="10"/>
  <c r="M2392" i="10"/>
  <c r="M2393" i="10"/>
  <c r="M2394" i="10"/>
  <c r="M2395" i="10"/>
  <c r="M2396" i="10"/>
  <c r="M2397" i="10"/>
  <c r="M2398" i="10"/>
  <c r="M2399" i="10"/>
  <c r="M2400" i="10"/>
  <c r="M2401" i="10"/>
  <c r="M2402" i="10"/>
  <c r="M2403" i="10"/>
  <c r="M2404" i="10"/>
  <c r="M2405" i="10"/>
  <c r="M2406" i="10"/>
  <c r="M2407" i="10"/>
  <c r="M2408" i="10"/>
  <c r="M2409" i="10"/>
  <c r="M2410" i="10"/>
  <c r="M2411" i="10"/>
  <c r="M2412" i="10"/>
  <c r="M2413" i="10"/>
  <c r="M2414" i="10"/>
  <c r="M2415" i="10"/>
  <c r="M2416" i="10"/>
  <c r="M2417" i="10"/>
  <c r="M2418" i="10"/>
  <c r="M2419" i="10"/>
  <c r="M2420" i="10"/>
  <c r="M2421" i="10"/>
  <c r="M2422" i="10"/>
  <c r="M2423" i="10"/>
  <c r="M2424" i="10"/>
  <c r="M2425" i="10"/>
  <c r="M2426" i="10"/>
  <c r="M2427" i="10"/>
  <c r="M2428" i="10"/>
  <c r="M2429" i="10"/>
  <c r="M2430" i="10"/>
  <c r="M2431" i="10"/>
  <c r="M2432" i="10"/>
  <c r="M2433" i="10"/>
  <c r="M2434" i="10"/>
  <c r="M2435" i="10"/>
  <c r="M2436" i="10"/>
  <c r="M2437" i="10"/>
  <c r="M2438" i="10"/>
  <c r="M2439" i="10"/>
  <c r="M2440" i="10"/>
  <c r="M2441" i="10"/>
  <c r="M2442" i="10"/>
  <c r="M2443" i="10"/>
  <c r="M2444" i="10"/>
  <c r="M2445" i="10"/>
  <c r="M2446" i="10"/>
  <c r="M2447" i="10"/>
  <c r="M2448" i="10"/>
  <c r="M2449" i="10"/>
  <c r="M2450" i="10"/>
  <c r="M2451" i="10"/>
  <c r="M2452" i="10"/>
  <c r="M2453" i="10"/>
  <c r="M2454" i="10"/>
  <c r="M2455" i="10"/>
  <c r="M2456" i="10"/>
  <c r="M2457" i="10"/>
  <c r="M2458" i="10"/>
  <c r="M2459" i="10"/>
  <c r="M2460" i="10"/>
  <c r="M2461" i="10"/>
  <c r="M2462" i="10"/>
  <c r="M2463" i="10"/>
  <c r="M2464" i="10"/>
  <c r="M2465" i="10"/>
  <c r="M2466" i="10"/>
  <c r="M2467" i="10"/>
  <c r="M2468" i="10"/>
  <c r="M2469" i="10"/>
  <c r="M2470" i="10"/>
  <c r="M2471" i="10"/>
  <c r="M2472" i="10"/>
  <c r="M2473" i="10"/>
  <c r="M2474" i="10"/>
  <c r="M2475" i="10"/>
  <c r="M2476" i="10"/>
  <c r="M2477" i="10"/>
  <c r="M2478" i="10"/>
  <c r="M2479" i="10"/>
  <c r="M2480" i="10"/>
  <c r="M2481" i="10"/>
  <c r="M2482" i="10"/>
  <c r="M2483" i="10"/>
  <c r="M2484" i="10"/>
  <c r="M2485" i="10"/>
  <c r="M2486" i="10"/>
  <c r="M2487" i="10"/>
  <c r="M2488" i="10"/>
  <c r="M2489" i="10"/>
  <c r="M2490" i="10"/>
  <c r="M2491" i="10"/>
  <c r="M2492" i="10"/>
  <c r="M2493" i="10"/>
  <c r="M2494" i="10"/>
  <c r="M2495" i="10"/>
  <c r="M2496" i="10"/>
  <c r="M2497" i="10"/>
  <c r="M2498" i="10"/>
  <c r="M2499" i="10"/>
  <c r="M2500" i="10"/>
  <c r="M2501" i="10"/>
  <c r="M2502" i="10"/>
  <c r="M2503" i="10"/>
  <c r="M2504" i="10"/>
  <c r="M2505" i="10"/>
  <c r="M2506" i="10"/>
  <c r="M2507" i="10"/>
  <c r="M2508" i="10"/>
  <c r="M2509" i="10"/>
  <c r="M2510" i="10"/>
  <c r="M2511" i="10"/>
  <c r="M2512" i="10"/>
  <c r="M2513" i="10"/>
  <c r="M2514" i="10"/>
  <c r="M2515" i="10"/>
  <c r="M2516" i="10"/>
  <c r="M2517" i="10"/>
  <c r="M2518" i="10"/>
  <c r="M2519" i="10"/>
  <c r="M2520" i="10"/>
  <c r="M2521" i="10"/>
  <c r="M2522" i="10"/>
  <c r="M2523" i="10"/>
  <c r="M2524" i="10"/>
  <c r="M2525" i="10"/>
  <c r="M2526" i="10"/>
  <c r="M2527" i="10"/>
  <c r="M2528" i="10"/>
  <c r="M2529" i="10"/>
  <c r="M2530" i="10"/>
  <c r="M2531" i="10"/>
  <c r="M2532" i="10"/>
  <c r="M2533" i="10"/>
  <c r="M2534" i="10"/>
  <c r="M2535" i="10"/>
  <c r="M2536" i="10"/>
  <c r="M2537" i="10"/>
  <c r="M2538" i="10"/>
  <c r="M2539" i="10"/>
  <c r="M2540" i="10"/>
  <c r="M2541" i="10"/>
  <c r="M2542" i="10"/>
  <c r="M2543" i="10"/>
  <c r="M2544" i="10"/>
  <c r="M2545" i="10"/>
  <c r="M2546" i="10"/>
  <c r="M2547" i="10"/>
  <c r="M2548" i="10"/>
  <c r="M2549" i="10"/>
  <c r="M2550" i="10"/>
  <c r="M2551" i="10"/>
  <c r="M2552" i="10"/>
  <c r="M2553" i="10"/>
  <c r="M2554" i="10"/>
  <c r="M2555" i="10"/>
  <c r="M2556" i="10"/>
  <c r="M2557" i="10"/>
  <c r="M2558" i="10"/>
  <c r="M2559" i="10"/>
  <c r="M2560" i="10"/>
  <c r="M2561" i="10"/>
  <c r="M2562" i="10"/>
  <c r="M2563" i="10"/>
  <c r="M2564" i="10"/>
  <c r="M2565" i="10"/>
  <c r="M2566" i="10"/>
  <c r="M2567" i="10"/>
  <c r="M2568" i="10"/>
  <c r="M2569" i="10"/>
  <c r="M2570" i="10"/>
  <c r="M2571" i="10"/>
  <c r="M2572" i="10"/>
  <c r="M2573" i="10"/>
  <c r="M2574" i="10"/>
  <c r="M2575" i="10"/>
  <c r="M2576" i="10"/>
  <c r="M2577" i="10"/>
  <c r="M2578" i="10"/>
  <c r="M2579" i="10"/>
  <c r="M2580" i="10"/>
  <c r="M2581" i="10"/>
  <c r="M2582" i="10"/>
  <c r="M2583" i="10"/>
  <c r="M2584" i="10"/>
  <c r="M2585" i="10"/>
  <c r="M2586" i="10"/>
  <c r="M2587" i="10"/>
  <c r="M2588" i="10"/>
  <c r="M2589" i="10"/>
  <c r="M2590" i="10"/>
  <c r="M2591" i="10"/>
  <c r="M2592" i="10"/>
  <c r="M2593" i="10"/>
  <c r="M2594" i="10"/>
  <c r="M2595" i="10"/>
  <c r="M2596" i="10"/>
  <c r="M2597" i="10"/>
  <c r="M2598" i="10"/>
  <c r="M2599" i="10"/>
  <c r="M2600" i="10"/>
  <c r="M2601" i="10"/>
  <c r="M2602" i="10"/>
  <c r="M2603" i="10"/>
  <c r="M2604" i="10"/>
  <c r="M2605" i="10"/>
  <c r="M2606" i="10"/>
  <c r="M2607" i="10"/>
  <c r="M2608" i="10"/>
  <c r="M2609" i="10"/>
  <c r="M2610" i="10"/>
  <c r="M2611" i="10"/>
  <c r="M2612" i="10"/>
  <c r="M2613" i="10"/>
  <c r="M2614" i="10"/>
  <c r="M2615" i="10"/>
  <c r="M2616" i="10"/>
  <c r="M2617" i="10"/>
  <c r="M2618" i="10"/>
  <c r="M2619" i="10"/>
  <c r="M2620" i="10"/>
  <c r="M2621" i="10"/>
  <c r="M2622" i="10"/>
  <c r="M2623" i="10"/>
  <c r="M2624" i="10"/>
  <c r="M2625" i="10"/>
  <c r="M2626" i="10"/>
  <c r="M2627" i="10"/>
  <c r="M2628" i="10"/>
  <c r="M2629" i="10"/>
  <c r="M2630" i="10"/>
  <c r="M2631" i="10"/>
  <c r="M2632" i="10"/>
  <c r="M2633" i="10"/>
  <c r="M2634" i="10"/>
  <c r="M2635" i="10"/>
  <c r="M2636" i="10"/>
  <c r="M2637" i="10"/>
  <c r="M2638" i="10"/>
  <c r="M2639" i="10"/>
  <c r="M2640" i="10"/>
  <c r="M2641" i="10"/>
  <c r="M2642" i="10"/>
  <c r="M2643" i="10"/>
  <c r="M2644" i="10"/>
  <c r="M2645" i="10"/>
  <c r="M2646" i="10"/>
  <c r="M2647" i="10"/>
  <c r="M2648" i="10"/>
  <c r="M2649" i="10"/>
  <c r="M2650" i="10"/>
  <c r="M2651" i="10"/>
  <c r="M2652" i="10"/>
  <c r="M2653" i="10"/>
  <c r="M2654" i="10"/>
  <c r="M2655" i="10"/>
  <c r="M2656" i="10"/>
  <c r="M2657" i="10"/>
  <c r="M2658" i="10"/>
  <c r="M2659" i="10"/>
  <c r="M2660" i="10"/>
  <c r="M2661" i="10"/>
  <c r="M2662" i="10"/>
  <c r="M2663" i="10"/>
  <c r="M2664" i="10"/>
  <c r="M2665" i="10"/>
  <c r="M2666" i="10"/>
  <c r="M2667" i="10"/>
  <c r="M2668" i="10"/>
  <c r="M2669" i="10"/>
  <c r="M2670" i="10"/>
  <c r="M2671" i="10"/>
  <c r="M2672" i="10"/>
  <c r="M2673" i="10"/>
  <c r="M2674" i="10"/>
  <c r="M2675" i="10"/>
  <c r="M2676" i="10"/>
  <c r="M2677" i="10"/>
  <c r="M2678" i="10"/>
  <c r="M2679" i="10"/>
  <c r="M2680" i="10"/>
  <c r="M2681" i="10"/>
  <c r="M2682" i="10"/>
  <c r="M2683" i="10"/>
  <c r="M2684" i="10"/>
  <c r="M2685" i="10"/>
  <c r="M2686" i="10"/>
  <c r="M2687" i="10"/>
  <c r="M2688" i="10"/>
  <c r="M2689" i="10"/>
  <c r="M2690" i="10"/>
  <c r="M2691" i="10"/>
  <c r="M2692" i="10"/>
  <c r="M2693" i="10"/>
  <c r="M2694" i="10"/>
  <c r="M2695" i="10"/>
  <c r="M2696" i="10"/>
  <c r="M2697" i="10"/>
  <c r="M2698" i="10"/>
  <c r="M2699" i="10"/>
  <c r="M2700" i="10"/>
  <c r="M2701" i="10"/>
  <c r="M2702" i="10"/>
  <c r="M2703" i="10"/>
  <c r="M2704" i="10"/>
  <c r="M2705" i="10"/>
  <c r="M2706" i="10"/>
  <c r="M2707" i="10"/>
  <c r="M2708" i="10"/>
  <c r="M2709" i="10"/>
  <c r="M2710" i="10"/>
  <c r="M2711" i="10"/>
  <c r="M2712" i="10"/>
  <c r="M2713" i="10"/>
  <c r="M2714" i="10"/>
  <c r="M2715" i="10"/>
  <c r="M2716" i="10"/>
  <c r="M2717" i="10"/>
  <c r="M2718" i="10"/>
  <c r="M2719" i="10"/>
  <c r="M2720" i="10"/>
  <c r="M2721" i="10"/>
  <c r="M2722" i="10"/>
  <c r="M2723" i="10"/>
  <c r="M2724" i="10"/>
  <c r="M2725" i="10"/>
  <c r="M2726" i="10"/>
  <c r="M2727" i="10"/>
  <c r="M2728" i="10"/>
  <c r="M2729" i="10"/>
  <c r="M2730" i="10"/>
  <c r="M2731" i="10"/>
  <c r="M2732" i="10"/>
  <c r="M2733" i="10"/>
  <c r="M2734" i="10"/>
  <c r="M2735" i="10"/>
  <c r="M2736" i="10"/>
  <c r="M2737" i="10"/>
  <c r="M2738" i="10"/>
  <c r="M2739" i="10"/>
  <c r="M2740" i="10"/>
  <c r="M2741" i="10"/>
  <c r="M2742" i="10"/>
  <c r="M2743" i="10"/>
  <c r="M2744" i="10"/>
  <c r="M2745" i="10"/>
  <c r="M2746" i="10"/>
  <c r="M2747" i="10"/>
  <c r="M2748" i="10"/>
  <c r="M2749" i="10"/>
  <c r="M2750" i="10"/>
  <c r="M2751" i="10"/>
  <c r="M2752" i="10"/>
  <c r="M2753" i="10"/>
  <c r="M2754" i="10"/>
  <c r="M2755" i="10"/>
  <c r="M2756" i="10"/>
  <c r="M2757" i="10"/>
  <c r="M2758" i="10"/>
  <c r="M2759" i="10"/>
  <c r="M2760" i="10"/>
  <c r="M2761" i="10"/>
  <c r="M2762" i="10"/>
  <c r="M2763" i="10"/>
  <c r="M2764" i="10"/>
  <c r="M2765" i="10"/>
  <c r="M2766" i="10"/>
  <c r="M2767" i="10"/>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552" i="10"/>
  <c r="L553" i="10"/>
  <c r="L554" i="10"/>
  <c r="L555" i="10"/>
  <c r="L556" i="10"/>
  <c r="L557" i="10"/>
  <c r="L558" i="10"/>
  <c r="L559" i="10"/>
  <c r="L560" i="10"/>
  <c r="L561" i="10"/>
  <c r="L562" i="10"/>
  <c r="L563" i="10"/>
  <c r="L564" i="10"/>
  <c r="L565" i="10"/>
  <c r="L566" i="10"/>
  <c r="L567" i="10"/>
  <c r="L568" i="10"/>
  <c r="L569" i="10"/>
  <c r="L570" i="10"/>
  <c r="L571" i="10"/>
  <c r="L572" i="10"/>
  <c r="L573" i="10"/>
  <c r="L574" i="10"/>
  <c r="L575" i="10"/>
  <c r="L576" i="10"/>
  <c r="L577" i="10"/>
  <c r="L578" i="10"/>
  <c r="L579" i="10"/>
  <c r="L580" i="10"/>
  <c r="L581" i="10"/>
  <c r="L582" i="10"/>
  <c r="L583" i="10"/>
  <c r="L584" i="10"/>
  <c r="L585" i="10"/>
  <c r="L586" i="10"/>
  <c r="L587" i="10"/>
  <c r="L588" i="10"/>
  <c r="L589" i="10"/>
  <c r="L590" i="10"/>
  <c r="L591" i="10"/>
  <c r="L592" i="10"/>
  <c r="L593" i="10"/>
  <c r="L594" i="10"/>
  <c r="L595" i="10"/>
  <c r="L596" i="10"/>
  <c r="L597" i="10"/>
  <c r="L598" i="10"/>
  <c r="L599" i="10"/>
  <c r="L600" i="10"/>
  <c r="L601" i="10"/>
  <c r="L602" i="10"/>
  <c r="L603" i="10"/>
  <c r="L604" i="10"/>
  <c r="L605" i="10"/>
  <c r="L606" i="10"/>
  <c r="L607" i="10"/>
  <c r="L608" i="10"/>
  <c r="L609" i="10"/>
  <c r="L610" i="10"/>
  <c r="L611" i="10"/>
  <c r="L612" i="10"/>
  <c r="L613" i="10"/>
  <c r="L614" i="10"/>
  <c r="L615" i="10"/>
  <c r="L616" i="10"/>
  <c r="L617" i="10"/>
  <c r="L618" i="10"/>
  <c r="L619" i="10"/>
  <c r="L620" i="10"/>
  <c r="L621" i="10"/>
  <c r="L622" i="10"/>
  <c r="L623" i="10"/>
  <c r="L624" i="10"/>
  <c r="L625" i="10"/>
  <c r="L626" i="10"/>
  <c r="L627" i="10"/>
  <c r="L628" i="10"/>
  <c r="L629" i="10"/>
  <c r="L630" i="10"/>
  <c r="L631" i="10"/>
  <c r="L632" i="10"/>
  <c r="L633" i="10"/>
  <c r="L634" i="10"/>
  <c r="L635" i="10"/>
  <c r="L636" i="10"/>
  <c r="L637" i="10"/>
  <c r="L638" i="10"/>
  <c r="L639" i="10"/>
  <c r="L640" i="10"/>
  <c r="L641" i="10"/>
  <c r="L642" i="10"/>
  <c r="L643" i="10"/>
  <c r="L644" i="10"/>
  <c r="L645" i="10"/>
  <c r="L646" i="10"/>
  <c r="L647" i="10"/>
  <c r="L648" i="10"/>
  <c r="L649" i="10"/>
  <c r="L650" i="10"/>
  <c r="L651" i="10"/>
  <c r="L652" i="10"/>
  <c r="L653" i="10"/>
  <c r="L654" i="10"/>
  <c r="L655" i="10"/>
  <c r="L656" i="10"/>
  <c r="L657" i="10"/>
  <c r="L658" i="10"/>
  <c r="L659" i="10"/>
  <c r="L660" i="10"/>
  <c r="L661" i="10"/>
  <c r="L662" i="10"/>
  <c r="L663" i="10"/>
  <c r="L664" i="10"/>
  <c r="L665" i="10"/>
  <c r="L666" i="10"/>
  <c r="L667" i="10"/>
  <c r="L668" i="10"/>
  <c r="L669" i="10"/>
  <c r="L670" i="10"/>
  <c r="L671" i="10"/>
  <c r="L672" i="10"/>
  <c r="L673" i="10"/>
  <c r="L674" i="10"/>
  <c r="L675" i="10"/>
  <c r="L676" i="10"/>
  <c r="L677" i="10"/>
  <c r="L678" i="10"/>
  <c r="L679" i="10"/>
  <c r="L680" i="10"/>
  <c r="L681" i="10"/>
  <c r="L682" i="10"/>
  <c r="L683" i="10"/>
  <c r="L684" i="10"/>
  <c r="L685" i="10"/>
  <c r="L686" i="10"/>
  <c r="L687" i="10"/>
  <c r="L688" i="10"/>
  <c r="L689" i="10"/>
  <c r="L690" i="10"/>
  <c r="L691" i="10"/>
  <c r="L692" i="10"/>
  <c r="L693" i="10"/>
  <c r="L694" i="10"/>
  <c r="L695" i="10"/>
  <c r="L696" i="10"/>
  <c r="L697" i="10"/>
  <c r="L698" i="10"/>
  <c r="L699" i="10"/>
  <c r="L700" i="10"/>
  <c r="L701" i="10"/>
  <c r="L702" i="10"/>
  <c r="L703" i="10"/>
  <c r="L704" i="10"/>
  <c r="L705" i="10"/>
  <c r="L706" i="10"/>
  <c r="L707" i="10"/>
  <c r="L708" i="10"/>
  <c r="L709" i="10"/>
  <c r="L710" i="10"/>
  <c r="L711" i="10"/>
  <c r="L712" i="10"/>
  <c r="L713" i="10"/>
  <c r="L714" i="10"/>
  <c r="L715" i="10"/>
  <c r="L716" i="10"/>
  <c r="L717" i="10"/>
  <c r="L718" i="10"/>
  <c r="L719" i="10"/>
  <c r="L720" i="10"/>
  <c r="L721" i="10"/>
  <c r="L722" i="10"/>
  <c r="L723" i="10"/>
  <c r="L724" i="10"/>
  <c r="L725" i="10"/>
  <c r="L726" i="10"/>
  <c r="L727" i="10"/>
  <c r="L728" i="10"/>
  <c r="L729" i="10"/>
  <c r="L730" i="10"/>
  <c r="L731" i="10"/>
  <c r="L732" i="10"/>
  <c r="L733" i="10"/>
  <c r="L734" i="10"/>
  <c r="L735" i="10"/>
  <c r="L736" i="10"/>
  <c r="L737" i="10"/>
  <c r="L738" i="10"/>
  <c r="L739" i="10"/>
  <c r="L740" i="10"/>
  <c r="L741" i="10"/>
  <c r="L742" i="10"/>
  <c r="L743" i="10"/>
  <c r="L744" i="10"/>
  <c r="L745" i="10"/>
  <c r="L746" i="10"/>
  <c r="L747" i="10"/>
  <c r="L748" i="10"/>
  <c r="L749" i="10"/>
  <c r="L750" i="10"/>
  <c r="L751" i="10"/>
  <c r="L752" i="10"/>
  <c r="L753" i="10"/>
  <c r="L754" i="10"/>
  <c r="L755" i="10"/>
  <c r="L756" i="10"/>
  <c r="L757" i="10"/>
  <c r="L758" i="10"/>
  <c r="L759" i="10"/>
  <c r="L760" i="10"/>
  <c r="L761" i="10"/>
  <c r="L762" i="10"/>
  <c r="L763" i="10"/>
  <c r="L764" i="10"/>
  <c r="L765" i="10"/>
  <c r="L766" i="10"/>
  <c r="L767" i="10"/>
  <c r="L768" i="10"/>
  <c r="L769" i="10"/>
  <c r="L770" i="10"/>
  <c r="L771" i="10"/>
  <c r="L772" i="10"/>
  <c r="L773" i="10"/>
  <c r="L774" i="10"/>
  <c r="L775" i="10"/>
  <c r="L776" i="10"/>
  <c r="L777" i="10"/>
  <c r="L778" i="10"/>
  <c r="L779" i="10"/>
  <c r="L780" i="10"/>
  <c r="L781" i="10"/>
  <c r="L782" i="10"/>
  <c r="L783" i="10"/>
  <c r="L784" i="10"/>
  <c r="L785" i="10"/>
  <c r="L786" i="10"/>
  <c r="L787" i="10"/>
  <c r="L788" i="10"/>
  <c r="L789" i="10"/>
  <c r="L790" i="10"/>
  <c r="L791" i="10"/>
  <c r="L792" i="10"/>
  <c r="L793" i="10"/>
  <c r="L794" i="10"/>
  <c r="L795" i="10"/>
  <c r="L796" i="10"/>
  <c r="L797" i="10"/>
  <c r="L798" i="10"/>
  <c r="L799" i="10"/>
  <c r="L800" i="10"/>
  <c r="L801" i="10"/>
  <c r="L802" i="10"/>
  <c r="L803" i="10"/>
  <c r="L804" i="10"/>
  <c r="L805" i="10"/>
  <c r="L806" i="10"/>
  <c r="L807" i="10"/>
  <c r="L808" i="10"/>
  <c r="L809" i="10"/>
  <c r="L810" i="10"/>
  <c r="L811" i="10"/>
  <c r="L812" i="10"/>
  <c r="L813" i="10"/>
  <c r="L814" i="10"/>
  <c r="L815" i="10"/>
  <c r="L816" i="10"/>
  <c r="L817" i="10"/>
  <c r="L818" i="10"/>
  <c r="L819" i="10"/>
  <c r="L820" i="10"/>
  <c r="L821" i="10"/>
  <c r="L822" i="10"/>
  <c r="L823" i="10"/>
  <c r="L824" i="10"/>
  <c r="L825" i="10"/>
  <c r="L826" i="10"/>
  <c r="L827" i="10"/>
  <c r="L828" i="10"/>
  <c r="L829" i="10"/>
  <c r="L830" i="10"/>
  <c r="L831" i="10"/>
  <c r="L832" i="10"/>
  <c r="L833" i="10"/>
  <c r="L834" i="10"/>
  <c r="L835" i="10"/>
  <c r="L836" i="10"/>
  <c r="L837" i="10"/>
  <c r="L838" i="10"/>
  <c r="L839" i="10"/>
  <c r="L840" i="10"/>
  <c r="L841" i="10"/>
  <c r="L842" i="10"/>
  <c r="L843" i="10"/>
  <c r="L844" i="10"/>
  <c r="L845" i="10"/>
  <c r="L846" i="10"/>
  <c r="L847" i="10"/>
  <c r="L848" i="10"/>
  <c r="L849" i="10"/>
  <c r="L850" i="10"/>
  <c r="L851" i="10"/>
  <c r="L852" i="10"/>
  <c r="L853" i="10"/>
  <c r="L854" i="10"/>
  <c r="L855" i="10"/>
  <c r="L856" i="10"/>
  <c r="L857" i="10"/>
  <c r="L858" i="10"/>
  <c r="L859" i="10"/>
  <c r="L860" i="10"/>
  <c r="L861" i="10"/>
  <c r="L862" i="10"/>
  <c r="L863" i="10"/>
  <c r="L864" i="10"/>
  <c r="L865" i="10"/>
  <c r="L866" i="10"/>
  <c r="L867" i="10"/>
  <c r="L868" i="10"/>
  <c r="L869" i="10"/>
  <c r="L870" i="10"/>
  <c r="L871" i="10"/>
  <c r="L872" i="10"/>
  <c r="L873" i="10"/>
  <c r="L874" i="10"/>
  <c r="L875" i="10"/>
  <c r="L876" i="10"/>
  <c r="L877" i="10"/>
  <c r="L878" i="10"/>
  <c r="L879" i="10"/>
  <c r="L880" i="10"/>
  <c r="L881" i="10"/>
  <c r="L882" i="10"/>
  <c r="L883" i="10"/>
  <c r="L884" i="10"/>
  <c r="L885" i="10"/>
  <c r="L886" i="10"/>
  <c r="L887" i="10"/>
  <c r="L888" i="10"/>
  <c r="L889" i="10"/>
  <c r="L890" i="10"/>
  <c r="L891" i="10"/>
  <c r="L892" i="10"/>
  <c r="L893" i="10"/>
  <c r="L894" i="10"/>
  <c r="L895" i="10"/>
  <c r="L896" i="10"/>
  <c r="L897" i="10"/>
  <c r="L898" i="10"/>
  <c r="L899" i="10"/>
  <c r="L900" i="10"/>
  <c r="L901" i="10"/>
  <c r="L902" i="10"/>
  <c r="L903" i="10"/>
  <c r="L904" i="10"/>
  <c r="L905" i="10"/>
  <c r="L906" i="10"/>
  <c r="L907" i="10"/>
  <c r="L908" i="10"/>
  <c r="L909" i="10"/>
  <c r="L910" i="10"/>
  <c r="L911" i="10"/>
  <c r="L912" i="10"/>
  <c r="L913" i="10"/>
  <c r="L914" i="10"/>
  <c r="L915" i="10"/>
  <c r="L916" i="10"/>
  <c r="L917" i="10"/>
  <c r="L918" i="10"/>
  <c r="L919" i="10"/>
  <c r="L920" i="10"/>
  <c r="L921" i="10"/>
  <c r="L922" i="10"/>
  <c r="L923" i="10"/>
  <c r="L924" i="10"/>
  <c r="L925" i="10"/>
  <c r="L926" i="10"/>
  <c r="L927" i="10"/>
  <c r="L928" i="10"/>
  <c r="L929" i="10"/>
  <c r="L930" i="10"/>
  <c r="L931" i="10"/>
  <c r="L932" i="10"/>
  <c r="L933" i="10"/>
  <c r="L934" i="10"/>
  <c r="L935" i="10"/>
  <c r="L936" i="10"/>
  <c r="L937" i="10"/>
  <c r="L938" i="10"/>
  <c r="L939" i="10"/>
  <c r="L940" i="10"/>
  <c r="L941" i="10"/>
  <c r="L942" i="10"/>
  <c r="L943" i="10"/>
  <c r="L944" i="10"/>
  <c r="L945" i="10"/>
  <c r="L946" i="10"/>
  <c r="L947" i="10"/>
  <c r="L948" i="10"/>
  <c r="L949" i="10"/>
  <c r="L950" i="10"/>
  <c r="L951" i="10"/>
  <c r="L952" i="10"/>
  <c r="L953" i="10"/>
  <c r="L954" i="10"/>
  <c r="L955" i="10"/>
  <c r="L956" i="10"/>
  <c r="L957" i="10"/>
  <c r="L958" i="10"/>
  <c r="L959" i="10"/>
  <c r="L960" i="10"/>
  <c r="L961" i="10"/>
  <c r="L962" i="10"/>
  <c r="L963" i="10"/>
  <c r="L964" i="10"/>
  <c r="L965" i="10"/>
  <c r="L966" i="10"/>
  <c r="L967" i="10"/>
  <c r="L968" i="10"/>
  <c r="L969" i="10"/>
  <c r="L970" i="10"/>
  <c r="L971" i="10"/>
  <c r="L972" i="10"/>
  <c r="L973" i="10"/>
  <c r="L974" i="10"/>
  <c r="L975" i="10"/>
  <c r="L976" i="10"/>
  <c r="L977" i="10"/>
  <c r="L978" i="10"/>
  <c r="L979" i="10"/>
  <c r="L980" i="10"/>
  <c r="L981" i="10"/>
  <c r="L982" i="10"/>
  <c r="L983" i="10"/>
  <c r="L984" i="10"/>
  <c r="L985" i="10"/>
  <c r="L986" i="10"/>
  <c r="L987" i="10"/>
  <c r="L988" i="10"/>
  <c r="L989" i="10"/>
  <c r="L990" i="10"/>
  <c r="L991" i="10"/>
  <c r="L992" i="10"/>
  <c r="L993" i="10"/>
  <c r="L994" i="10"/>
  <c r="L995" i="10"/>
  <c r="L996" i="10"/>
  <c r="L997" i="10"/>
  <c r="L998" i="10"/>
  <c r="L999" i="10"/>
  <c r="L1000" i="10"/>
  <c r="L1001" i="10"/>
  <c r="L1002" i="10"/>
  <c r="L1003" i="10"/>
  <c r="L1004" i="10"/>
  <c r="L1005" i="10"/>
  <c r="L1006" i="10"/>
  <c r="L1007" i="10"/>
  <c r="L1008" i="10"/>
  <c r="L1009" i="10"/>
  <c r="L1010" i="10"/>
  <c r="L1011" i="10"/>
  <c r="L1012" i="10"/>
  <c r="L1013" i="10"/>
  <c r="L1014" i="10"/>
  <c r="L1015" i="10"/>
  <c r="L1016" i="10"/>
  <c r="L1017" i="10"/>
  <c r="L1018" i="10"/>
  <c r="L1019" i="10"/>
  <c r="L1020" i="10"/>
  <c r="L1021" i="10"/>
  <c r="L1022" i="10"/>
  <c r="L1023" i="10"/>
  <c r="L1024" i="10"/>
  <c r="L1025" i="10"/>
  <c r="L1026" i="10"/>
  <c r="L1027" i="10"/>
  <c r="L1028" i="10"/>
  <c r="L1029" i="10"/>
  <c r="L1030" i="10"/>
  <c r="L1031" i="10"/>
  <c r="L1032" i="10"/>
  <c r="L1033" i="10"/>
  <c r="L1034" i="10"/>
  <c r="L1035" i="10"/>
  <c r="L1036" i="10"/>
  <c r="L1037" i="10"/>
  <c r="L1038" i="10"/>
  <c r="L1039" i="10"/>
  <c r="L1040" i="10"/>
  <c r="L1041" i="10"/>
  <c r="L1042" i="10"/>
  <c r="L1043" i="10"/>
  <c r="L1044" i="10"/>
  <c r="L1045" i="10"/>
  <c r="L1046" i="10"/>
  <c r="L1047" i="10"/>
  <c r="L1048" i="10"/>
  <c r="L1049" i="10"/>
  <c r="L1050" i="10"/>
  <c r="L1051" i="10"/>
  <c r="L1052" i="10"/>
  <c r="L1053" i="10"/>
  <c r="L1054" i="10"/>
  <c r="L1055" i="10"/>
  <c r="L1056" i="10"/>
  <c r="L1057" i="10"/>
  <c r="L1058" i="10"/>
  <c r="L1059" i="10"/>
  <c r="L1060" i="10"/>
  <c r="L1061" i="10"/>
  <c r="L1062" i="10"/>
  <c r="L1063" i="10"/>
  <c r="L1064" i="10"/>
  <c r="L1065" i="10"/>
  <c r="L1066" i="10"/>
  <c r="L1067" i="10"/>
  <c r="L1068" i="10"/>
  <c r="L1069" i="10"/>
  <c r="L1070" i="10"/>
  <c r="L1071" i="10"/>
  <c r="L1072" i="10"/>
  <c r="L1073" i="10"/>
  <c r="L1074" i="10"/>
  <c r="L1075" i="10"/>
  <c r="L1076" i="10"/>
  <c r="L1077" i="10"/>
  <c r="L1078" i="10"/>
  <c r="L1079" i="10"/>
  <c r="L1080" i="10"/>
  <c r="L1081" i="10"/>
  <c r="L1082" i="10"/>
  <c r="L1083" i="10"/>
  <c r="L1084" i="10"/>
  <c r="L1085" i="10"/>
  <c r="L1086" i="10"/>
  <c r="L1087" i="10"/>
  <c r="L1088" i="10"/>
  <c r="L1089" i="10"/>
  <c r="L1090" i="10"/>
  <c r="L1091" i="10"/>
  <c r="L1092" i="10"/>
  <c r="L1093" i="10"/>
  <c r="L1094" i="10"/>
  <c r="L1095" i="10"/>
  <c r="L1096" i="10"/>
  <c r="L1097" i="10"/>
  <c r="L1098" i="10"/>
  <c r="L1099" i="10"/>
  <c r="L1100" i="10"/>
  <c r="L1101" i="10"/>
  <c r="L1102" i="10"/>
  <c r="L1103" i="10"/>
  <c r="L1104" i="10"/>
  <c r="L1105" i="10"/>
  <c r="L1106" i="10"/>
  <c r="L1107" i="10"/>
  <c r="L1108" i="10"/>
  <c r="L1109" i="10"/>
  <c r="L1110" i="10"/>
  <c r="L1111" i="10"/>
  <c r="L1112" i="10"/>
  <c r="L1113" i="10"/>
  <c r="L1114" i="10"/>
  <c r="L1115" i="10"/>
  <c r="L1116" i="10"/>
  <c r="L1117" i="10"/>
  <c r="L1118" i="10"/>
  <c r="L1119" i="10"/>
  <c r="L1120" i="10"/>
  <c r="L1121" i="10"/>
  <c r="L1122" i="10"/>
  <c r="L1123" i="10"/>
  <c r="L1124" i="10"/>
  <c r="L1125" i="10"/>
  <c r="L1126" i="10"/>
  <c r="L1127" i="10"/>
  <c r="L1128" i="10"/>
  <c r="L1129" i="10"/>
  <c r="L1130" i="10"/>
  <c r="L1131" i="10"/>
  <c r="L1132" i="10"/>
  <c r="L1133" i="10"/>
  <c r="L1134" i="10"/>
  <c r="L1135" i="10"/>
  <c r="L1136" i="10"/>
  <c r="L1137" i="10"/>
  <c r="L1138" i="10"/>
  <c r="L1139" i="10"/>
  <c r="L1140" i="10"/>
  <c r="L1141" i="10"/>
  <c r="L1142" i="10"/>
  <c r="L1143" i="10"/>
  <c r="L1144" i="10"/>
  <c r="L1145" i="10"/>
  <c r="L1146" i="10"/>
  <c r="L1147" i="10"/>
  <c r="L1148" i="10"/>
  <c r="L1149" i="10"/>
  <c r="L1150" i="10"/>
  <c r="L1151" i="10"/>
  <c r="L1152" i="10"/>
  <c r="L1153" i="10"/>
  <c r="L1154" i="10"/>
  <c r="L1155" i="10"/>
  <c r="L1156" i="10"/>
  <c r="L1157" i="10"/>
  <c r="L1158" i="10"/>
  <c r="L1159" i="10"/>
  <c r="L1160" i="10"/>
  <c r="L1161" i="10"/>
  <c r="L1162" i="10"/>
  <c r="L1163" i="10"/>
  <c r="L1164" i="10"/>
  <c r="L1165" i="10"/>
  <c r="L1166" i="10"/>
  <c r="L1167" i="10"/>
  <c r="L1168" i="10"/>
  <c r="L1169" i="10"/>
  <c r="L1170" i="10"/>
  <c r="L1171" i="10"/>
  <c r="L1172" i="10"/>
  <c r="L1173" i="10"/>
  <c r="L1174" i="10"/>
  <c r="L1175" i="10"/>
  <c r="L1176" i="10"/>
  <c r="L1177" i="10"/>
  <c r="L1178" i="10"/>
  <c r="L1179" i="10"/>
  <c r="L1180" i="10"/>
  <c r="L1181" i="10"/>
  <c r="L1182" i="10"/>
  <c r="L1183" i="10"/>
  <c r="L1184" i="10"/>
  <c r="L1185" i="10"/>
  <c r="L1186" i="10"/>
  <c r="L1187" i="10"/>
  <c r="L1188" i="10"/>
  <c r="L1189" i="10"/>
  <c r="L1190" i="10"/>
  <c r="L1191" i="10"/>
  <c r="L1192" i="10"/>
  <c r="L1193" i="10"/>
  <c r="L1194" i="10"/>
  <c r="L1195" i="10"/>
  <c r="L1196" i="10"/>
  <c r="L1197" i="10"/>
  <c r="L1198" i="10"/>
  <c r="L1199" i="10"/>
  <c r="L1200" i="10"/>
  <c r="L1201" i="10"/>
  <c r="L1202" i="10"/>
  <c r="L1203" i="10"/>
  <c r="L1204" i="10"/>
  <c r="L1205" i="10"/>
  <c r="L1206" i="10"/>
  <c r="L1207" i="10"/>
  <c r="L1208" i="10"/>
  <c r="L1209" i="10"/>
  <c r="L1210" i="10"/>
  <c r="L1211" i="10"/>
  <c r="L1212" i="10"/>
  <c r="L1213" i="10"/>
  <c r="L1214" i="10"/>
  <c r="L1215" i="10"/>
  <c r="L1216" i="10"/>
  <c r="L1217" i="10"/>
  <c r="L1218" i="10"/>
  <c r="L1219" i="10"/>
  <c r="L1220" i="10"/>
  <c r="L1221" i="10"/>
  <c r="L1222" i="10"/>
  <c r="L1223" i="10"/>
  <c r="L1224" i="10"/>
  <c r="L1225" i="10"/>
  <c r="L1226" i="10"/>
  <c r="L1227" i="10"/>
  <c r="L1228" i="10"/>
  <c r="L1229" i="10"/>
  <c r="L1230" i="10"/>
  <c r="L1231" i="10"/>
  <c r="L1232" i="10"/>
  <c r="L1233" i="10"/>
  <c r="L1234" i="10"/>
  <c r="L1235" i="10"/>
  <c r="L1236" i="10"/>
  <c r="L1237" i="10"/>
  <c r="L1238" i="10"/>
  <c r="L1239" i="10"/>
  <c r="L1240" i="10"/>
  <c r="L1241" i="10"/>
  <c r="L1242" i="10"/>
  <c r="L1243" i="10"/>
  <c r="L1244" i="10"/>
  <c r="L1245" i="10"/>
  <c r="L1246" i="10"/>
  <c r="L1247" i="10"/>
  <c r="L1248" i="10"/>
  <c r="L1249" i="10"/>
  <c r="L1250" i="10"/>
  <c r="L1251" i="10"/>
  <c r="L1252" i="10"/>
  <c r="L1253" i="10"/>
  <c r="L1254" i="10"/>
  <c r="L1255" i="10"/>
  <c r="L1256" i="10"/>
  <c r="L1257" i="10"/>
  <c r="L1258" i="10"/>
  <c r="L1259" i="10"/>
  <c r="L1260" i="10"/>
  <c r="L1261" i="10"/>
  <c r="L1262" i="10"/>
  <c r="L1263" i="10"/>
  <c r="L1264" i="10"/>
  <c r="L1265" i="10"/>
  <c r="L1266" i="10"/>
  <c r="L1267" i="10"/>
  <c r="L1268" i="10"/>
  <c r="L1269" i="10"/>
  <c r="L1270" i="10"/>
  <c r="L1271" i="10"/>
  <c r="L1272" i="10"/>
  <c r="L1273" i="10"/>
  <c r="L1274" i="10"/>
  <c r="L1275" i="10"/>
  <c r="L1276" i="10"/>
  <c r="L1277" i="10"/>
  <c r="L1278" i="10"/>
  <c r="L1279" i="10"/>
  <c r="L1280" i="10"/>
  <c r="L1281" i="10"/>
  <c r="L1282" i="10"/>
  <c r="L1283" i="10"/>
  <c r="L1284" i="10"/>
  <c r="L1285" i="10"/>
  <c r="L1286" i="10"/>
  <c r="L1287" i="10"/>
  <c r="L1288" i="10"/>
  <c r="L1289" i="10"/>
  <c r="L1290" i="10"/>
  <c r="L1291" i="10"/>
  <c r="L1292" i="10"/>
  <c r="L1293" i="10"/>
  <c r="L1294" i="10"/>
  <c r="L1295" i="10"/>
  <c r="L1296" i="10"/>
  <c r="L1297" i="10"/>
  <c r="L1298" i="10"/>
  <c r="L1299" i="10"/>
  <c r="L1300" i="10"/>
  <c r="L1301" i="10"/>
  <c r="L1302" i="10"/>
  <c r="L1303" i="10"/>
  <c r="L1304" i="10"/>
  <c r="L1305" i="10"/>
  <c r="L1306" i="10"/>
  <c r="L1307" i="10"/>
  <c r="L1308" i="10"/>
  <c r="L1309" i="10"/>
  <c r="L1310" i="10"/>
  <c r="L1311" i="10"/>
  <c r="L1312" i="10"/>
  <c r="L1313" i="10"/>
  <c r="L1314" i="10"/>
  <c r="L1315" i="10"/>
  <c r="L1316" i="10"/>
  <c r="L1317" i="10"/>
  <c r="L1318" i="10"/>
  <c r="L1319" i="10"/>
  <c r="L1320" i="10"/>
  <c r="L1321" i="10"/>
  <c r="L1322" i="10"/>
  <c r="L1323" i="10"/>
  <c r="L1324" i="10"/>
  <c r="L1325" i="10"/>
  <c r="L1326" i="10"/>
  <c r="L1327" i="10"/>
  <c r="L1328" i="10"/>
  <c r="L1329" i="10"/>
  <c r="L1330" i="10"/>
  <c r="L1331" i="10"/>
  <c r="L1332" i="10"/>
  <c r="L1333" i="10"/>
  <c r="L1334" i="10"/>
  <c r="L1335" i="10"/>
  <c r="L1336" i="10"/>
  <c r="L1337" i="10"/>
  <c r="L1338" i="10"/>
  <c r="L1339" i="10"/>
  <c r="L1340" i="10"/>
  <c r="L1341" i="10"/>
  <c r="L1342" i="10"/>
  <c r="L1343" i="10"/>
  <c r="L1344" i="10"/>
  <c r="L1345" i="10"/>
  <c r="L1346" i="10"/>
  <c r="L1347" i="10"/>
  <c r="L1348" i="10"/>
  <c r="L1349" i="10"/>
  <c r="L1350" i="10"/>
  <c r="L1351" i="10"/>
  <c r="L1352" i="10"/>
  <c r="L1353" i="10"/>
  <c r="L1354" i="10"/>
  <c r="L1355" i="10"/>
  <c r="L1356" i="10"/>
  <c r="L1357" i="10"/>
  <c r="L1358" i="10"/>
  <c r="L1359" i="10"/>
  <c r="L1360" i="10"/>
  <c r="L1361" i="10"/>
  <c r="L1362" i="10"/>
  <c r="L1363" i="10"/>
  <c r="L1364" i="10"/>
  <c r="L1365" i="10"/>
  <c r="L1366" i="10"/>
  <c r="L1367" i="10"/>
  <c r="L1368" i="10"/>
  <c r="L1369" i="10"/>
  <c r="L1370" i="10"/>
  <c r="L1371" i="10"/>
  <c r="L1372" i="10"/>
  <c r="L1373" i="10"/>
  <c r="L1374" i="10"/>
  <c r="L1375" i="10"/>
  <c r="L1376" i="10"/>
  <c r="L1377" i="10"/>
  <c r="L1378" i="10"/>
  <c r="L1379" i="10"/>
  <c r="L1380" i="10"/>
  <c r="L1381" i="10"/>
  <c r="L1382" i="10"/>
  <c r="L1383" i="10"/>
  <c r="L1384" i="10"/>
  <c r="L1385" i="10"/>
  <c r="L1386" i="10"/>
  <c r="L1387" i="10"/>
  <c r="L1388" i="10"/>
  <c r="L1389" i="10"/>
  <c r="L1390" i="10"/>
  <c r="L1391" i="10"/>
  <c r="L1392" i="10"/>
  <c r="L1393" i="10"/>
  <c r="L1394" i="10"/>
  <c r="L1395" i="10"/>
  <c r="L1396" i="10"/>
  <c r="L1397" i="10"/>
  <c r="L1398" i="10"/>
  <c r="L1399" i="10"/>
  <c r="L1400" i="10"/>
  <c r="L1401" i="10"/>
  <c r="L1402" i="10"/>
  <c r="L1403" i="10"/>
  <c r="L1404" i="10"/>
  <c r="L1405" i="10"/>
  <c r="L1406" i="10"/>
  <c r="L1407" i="10"/>
  <c r="L1408" i="10"/>
  <c r="L1409" i="10"/>
  <c r="L1410" i="10"/>
  <c r="L1411" i="10"/>
  <c r="L1412" i="10"/>
  <c r="L1413" i="10"/>
  <c r="L1414" i="10"/>
  <c r="L1415" i="10"/>
  <c r="L1416" i="10"/>
  <c r="L1417" i="10"/>
  <c r="L1418" i="10"/>
  <c r="L1419" i="10"/>
  <c r="L1420" i="10"/>
  <c r="L1421" i="10"/>
  <c r="L1422" i="10"/>
  <c r="L1423" i="10"/>
  <c r="L1424" i="10"/>
  <c r="L1425" i="10"/>
  <c r="L1426" i="10"/>
  <c r="L1427" i="10"/>
  <c r="L1428" i="10"/>
  <c r="L1429" i="10"/>
  <c r="L1430" i="10"/>
  <c r="L1431" i="10"/>
  <c r="L1432" i="10"/>
  <c r="L1433" i="10"/>
  <c r="L1434" i="10"/>
  <c r="L1435" i="10"/>
  <c r="L1436" i="10"/>
  <c r="L1437" i="10"/>
  <c r="L1438" i="10"/>
  <c r="L1439" i="10"/>
  <c r="L1440" i="10"/>
  <c r="L1441" i="10"/>
  <c r="L1442" i="10"/>
  <c r="L1443" i="10"/>
  <c r="L1444" i="10"/>
  <c r="L1445" i="10"/>
  <c r="L1446" i="10"/>
  <c r="L1447" i="10"/>
  <c r="L1448" i="10"/>
  <c r="L1449" i="10"/>
  <c r="L1450" i="10"/>
  <c r="L1451" i="10"/>
  <c r="L1452" i="10"/>
  <c r="L1453" i="10"/>
  <c r="L1454" i="10"/>
  <c r="L1455" i="10"/>
  <c r="L1456" i="10"/>
  <c r="L1457" i="10"/>
  <c r="L1458" i="10"/>
  <c r="L1459" i="10"/>
  <c r="L1460" i="10"/>
  <c r="L1461" i="10"/>
  <c r="L1462" i="10"/>
  <c r="L1463" i="10"/>
  <c r="L1464" i="10"/>
  <c r="L1465" i="10"/>
  <c r="L1466" i="10"/>
  <c r="L1467" i="10"/>
  <c r="L1468" i="10"/>
  <c r="L1469" i="10"/>
  <c r="L1470" i="10"/>
  <c r="L1471" i="10"/>
  <c r="L1472" i="10"/>
  <c r="L1473" i="10"/>
  <c r="L1474" i="10"/>
  <c r="L1475" i="10"/>
  <c r="L1476" i="10"/>
  <c r="L1477" i="10"/>
  <c r="L1478" i="10"/>
  <c r="L1479" i="10"/>
  <c r="L1480" i="10"/>
  <c r="L1481" i="10"/>
  <c r="L1482" i="10"/>
  <c r="L1483" i="10"/>
  <c r="L1484" i="10"/>
  <c r="L1485" i="10"/>
  <c r="L1486" i="10"/>
  <c r="L1487" i="10"/>
  <c r="L1488" i="10"/>
  <c r="L1489" i="10"/>
  <c r="L1490" i="10"/>
  <c r="L1491" i="10"/>
  <c r="L1492" i="10"/>
  <c r="L1493" i="10"/>
  <c r="L1494" i="10"/>
  <c r="L1495" i="10"/>
  <c r="L1496" i="10"/>
  <c r="L1497" i="10"/>
  <c r="L1498" i="10"/>
  <c r="L1499" i="10"/>
  <c r="L1500" i="10"/>
  <c r="L1501" i="10"/>
  <c r="L1502" i="10"/>
  <c r="L1503" i="10"/>
  <c r="L1504" i="10"/>
  <c r="L1505" i="10"/>
  <c r="L1506" i="10"/>
  <c r="L1507" i="10"/>
  <c r="L1508" i="10"/>
  <c r="L1509" i="10"/>
  <c r="L1510" i="10"/>
  <c r="L1511" i="10"/>
  <c r="L1512" i="10"/>
  <c r="L1513" i="10"/>
  <c r="L1514" i="10"/>
  <c r="L1515" i="10"/>
  <c r="L1516" i="10"/>
  <c r="L1517" i="10"/>
  <c r="L1518" i="10"/>
  <c r="L1519" i="10"/>
  <c r="L1520" i="10"/>
  <c r="L1521" i="10"/>
  <c r="L1522" i="10"/>
  <c r="L1523" i="10"/>
  <c r="L1524" i="10"/>
  <c r="L1525" i="10"/>
  <c r="L1526" i="10"/>
  <c r="L1527" i="10"/>
  <c r="L1528" i="10"/>
  <c r="L1529" i="10"/>
  <c r="L1530" i="10"/>
  <c r="L1531" i="10"/>
  <c r="L1532" i="10"/>
  <c r="L1533" i="10"/>
  <c r="L1534" i="10"/>
  <c r="L1535" i="10"/>
  <c r="L1536" i="10"/>
  <c r="L1537" i="10"/>
  <c r="L1538" i="10"/>
  <c r="L1539" i="10"/>
  <c r="L1540" i="10"/>
  <c r="L1541" i="10"/>
  <c r="L1542" i="10"/>
  <c r="L1543" i="10"/>
  <c r="L1544" i="10"/>
  <c r="L1545" i="10"/>
  <c r="L1546" i="10"/>
  <c r="L1547" i="10"/>
  <c r="L1548" i="10"/>
  <c r="L1549" i="10"/>
  <c r="L1550" i="10"/>
  <c r="L1551" i="10"/>
  <c r="L1552" i="10"/>
  <c r="L1553" i="10"/>
  <c r="L1554" i="10"/>
  <c r="L1555" i="10"/>
  <c r="L1556" i="10"/>
  <c r="L1557" i="10"/>
  <c r="L1558" i="10"/>
  <c r="L1559" i="10"/>
  <c r="L1560" i="10"/>
  <c r="L1561" i="10"/>
  <c r="L1562" i="10"/>
  <c r="L1563" i="10"/>
  <c r="L1564" i="10"/>
  <c r="L1565" i="10"/>
  <c r="L1566" i="10"/>
  <c r="L1567" i="10"/>
  <c r="L1568" i="10"/>
  <c r="L1569" i="10"/>
  <c r="L1570" i="10"/>
  <c r="L1571" i="10"/>
  <c r="L1572" i="10"/>
  <c r="L1573" i="10"/>
  <c r="L1574" i="10"/>
  <c r="L1575" i="10"/>
  <c r="L1576" i="10"/>
  <c r="L1577" i="10"/>
  <c r="L1578" i="10"/>
  <c r="L1579" i="10"/>
  <c r="L1580" i="10"/>
  <c r="L1581" i="10"/>
  <c r="L1582" i="10"/>
  <c r="L1583" i="10"/>
  <c r="L1584" i="10"/>
  <c r="L1585" i="10"/>
  <c r="L1586" i="10"/>
  <c r="L1587" i="10"/>
  <c r="L1588" i="10"/>
  <c r="L1589" i="10"/>
  <c r="L1590" i="10"/>
  <c r="L1591" i="10"/>
  <c r="L1592" i="10"/>
  <c r="L1593" i="10"/>
  <c r="L1594" i="10"/>
  <c r="L1595" i="10"/>
  <c r="L1596" i="10"/>
  <c r="L1597" i="10"/>
  <c r="L1598" i="10"/>
  <c r="L1599" i="10"/>
  <c r="L1600" i="10"/>
  <c r="L1601" i="10"/>
  <c r="L1602" i="10"/>
  <c r="L1603" i="10"/>
  <c r="L1604" i="10"/>
  <c r="L1605" i="10"/>
  <c r="L1606" i="10"/>
  <c r="L1607" i="10"/>
  <c r="L1608" i="10"/>
  <c r="L1609" i="10"/>
  <c r="L1610" i="10"/>
  <c r="L1611" i="10"/>
  <c r="L1612" i="10"/>
  <c r="L1613" i="10"/>
  <c r="L1614" i="10"/>
  <c r="L1615" i="10"/>
  <c r="L1616" i="10"/>
  <c r="L1617" i="10"/>
  <c r="L1618" i="10"/>
  <c r="L1619" i="10"/>
  <c r="L1620" i="10"/>
  <c r="L1621" i="10"/>
  <c r="L1622" i="10"/>
  <c r="L1623" i="10"/>
  <c r="L1624" i="10"/>
  <c r="L1625" i="10"/>
  <c r="L1626" i="10"/>
  <c r="L1627" i="10"/>
  <c r="L1628" i="10"/>
  <c r="L1629" i="10"/>
  <c r="L1630" i="10"/>
  <c r="L1631" i="10"/>
  <c r="L1632" i="10"/>
  <c r="L1633" i="10"/>
  <c r="L1634" i="10"/>
  <c r="L1635" i="10"/>
  <c r="L1636" i="10"/>
  <c r="L1637" i="10"/>
  <c r="L1638" i="10"/>
  <c r="L1639" i="10"/>
  <c r="L1640" i="10"/>
  <c r="L1641" i="10"/>
  <c r="L1642" i="10"/>
  <c r="L1643" i="10"/>
  <c r="L1644" i="10"/>
  <c r="L1645" i="10"/>
  <c r="L1646" i="10"/>
  <c r="L1647" i="10"/>
  <c r="L1648" i="10"/>
  <c r="L1649" i="10"/>
  <c r="L1650" i="10"/>
  <c r="L1651" i="10"/>
  <c r="L1652" i="10"/>
  <c r="L1653" i="10"/>
  <c r="L1654" i="10"/>
  <c r="L1655" i="10"/>
  <c r="L1656" i="10"/>
  <c r="L1657" i="10"/>
  <c r="L1658" i="10"/>
  <c r="L1659" i="10"/>
  <c r="L1660" i="10"/>
  <c r="L1661" i="10"/>
  <c r="L1662" i="10"/>
  <c r="L1663" i="10"/>
  <c r="L1664" i="10"/>
  <c r="L1665" i="10"/>
  <c r="L1666" i="10"/>
  <c r="L1667" i="10"/>
  <c r="L1668" i="10"/>
  <c r="L1669" i="10"/>
  <c r="L1670" i="10"/>
  <c r="L1671" i="10"/>
  <c r="L1672" i="10"/>
  <c r="L1673" i="10"/>
  <c r="L1674" i="10"/>
  <c r="L1675" i="10"/>
  <c r="L1676" i="10"/>
  <c r="L1677" i="10"/>
  <c r="L1678" i="10"/>
  <c r="L1679" i="10"/>
  <c r="L1680" i="10"/>
  <c r="L1681" i="10"/>
  <c r="L1682" i="10"/>
  <c r="L1683" i="10"/>
  <c r="L1684" i="10"/>
  <c r="L1685" i="10"/>
  <c r="L1686" i="10"/>
  <c r="L1687" i="10"/>
  <c r="L1688" i="10"/>
  <c r="L1689" i="10"/>
  <c r="L1690" i="10"/>
  <c r="L1691" i="10"/>
  <c r="L1692" i="10"/>
  <c r="L1693" i="10"/>
  <c r="L1694" i="10"/>
  <c r="L1695" i="10"/>
  <c r="L1696" i="10"/>
  <c r="L1697" i="10"/>
  <c r="L1698" i="10"/>
  <c r="L1699" i="10"/>
  <c r="L1700" i="10"/>
  <c r="L1701" i="10"/>
  <c r="L1702" i="10"/>
  <c r="L1703" i="10"/>
  <c r="L1704" i="10"/>
  <c r="L1705" i="10"/>
  <c r="L1706" i="10"/>
  <c r="L1707" i="10"/>
  <c r="L1708" i="10"/>
  <c r="L1709" i="10"/>
  <c r="L1710" i="10"/>
  <c r="L1711" i="10"/>
  <c r="L1712" i="10"/>
  <c r="L1713" i="10"/>
  <c r="L1714" i="10"/>
  <c r="L1715" i="10"/>
  <c r="L1716" i="10"/>
  <c r="L1717" i="10"/>
  <c r="L1718" i="10"/>
  <c r="L1719" i="10"/>
  <c r="L1720" i="10"/>
  <c r="L1721" i="10"/>
  <c r="L1722" i="10"/>
  <c r="L1723" i="10"/>
  <c r="L1724" i="10"/>
  <c r="L1725" i="10"/>
  <c r="L1726" i="10"/>
  <c r="L1727" i="10"/>
  <c r="L1728" i="10"/>
  <c r="L1729" i="10"/>
  <c r="L1730" i="10"/>
  <c r="L1731" i="10"/>
  <c r="L1732" i="10"/>
  <c r="L1733" i="10"/>
  <c r="L1734" i="10"/>
  <c r="L1735" i="10"/>
  <c r="L1736" i="10"/>
  <c r="L1737" i="10"/>
  <c r="L1738" i="10"/>
  <c r="L1739" i="10"/>
  <c r="L1740" i="10"/>
  <c r="L1741" i="10"/>
  <c r="L1742" i="10"/>
  <c r="L1743" i="10"/>
  <c r="L1744" i="10"/>
  <c r="L1745" i="10"/>
  <c r="L1746" i="10"/>
  <c r="L1747" i="10"/>
  <c r="L1748" i="10"/>
  <c r="L1749" i="10"/>
  <c r="L1750" i="10"/>
  <c r="L1751" i="10"/>
  <c r="L1752" i="10"/>
  <c r="L1753" i="10"/>
  <c r="L1754" i="10"/>
  <c r="L1755" i="10"/>
  <c r="L1756" i="10"/>
  <c r="L1757" i="10"/>
  <c r="L1758" i="10"/>
  <c r="L1759" i="10"/>
  <c r="L1760" i="10"/>
  <c r="L1761" i="10"/>
  <c r="L1762" i="10"/>
  <c r="L1763" i="10"/>
  <c r="L1764" i="10"/>
  <c r="L1765" i="10"/>
  <c r="L1766" i="10"/>
  <c r="L1767" i="10"/>
  <c r="L1768" i="10"/>
  <c r="L1769" i="10"/>
  <c r="L1770" i="10"/>
  <c r="L1771" i="10"/>
  <c r="L1772" i="10"/>
  <c r="L1773" i="10"/>
  <c r="L1774" i="10"/>
  <c r="L1775" i="10"/>
  <c r="L1776" i="10"/>
  <c r="L1777" i="10"/>
  <c r="L1778" i="10"/>
  <c r="L1779" i="10"/>
  <c r="L1780" i="10"/>
  <c r="L1781" i="10"/>
  <c r="L1782" i="10"/>
  <c r="L1783" i="10"/>
  <c r="L1784" i="10"/>
  <c r="L1785" i="10"/>
  <c r="L1786" i="10"/>
  <c r="L1787" i="10"/>
  <c r="L1788" i="10"/>
  <c r="L1789" i="10"/>
  <c r="L1790" i="10"/>
  <c r="L1791" i="10"/>
  <c r="L1792" i="10"/>
  <c r="L1793" i="10"/>
  <c r="L1794" i="10"/>
  <c r="L1795" i="10"/>
  <c r="L1796" i="10"/>
  <c r="L1797" i="10"/>
  <c r="L1798" i="10"/>
  <c r="L1799" i="10"/>
  <c r="L1800" i="10"/>
  <c r="L1801" i="10"/>
  <c r="L1802" i="10"/>
  <c r="L1803" i="10"/>
  <c r="L1804" i="10"/>
  <c r="L1805" i="10"/>
  <c r="L1806" i="10"/>
  <c r="L1807" i="10"/>
  <c r="L1808" i="10"/>
  <c r="L1809" i="10"/>
  <c r="L1810" i="10"/>
  <c r="L1811" i="10"/>
  <c r="L1812" i="10"/>
  <c r="L1813" i="10"/>
  <c r="L1814" i="10"/>
  <c r="L1815" i="10"/>
  <c r="L1816" i="10"/>
  <c r="L1817" i="10"/>
  <c r="L1818" i="10"/>
  <c r="L1819" i="10"/>
  <c r="L1820" i="10"/>
  <c r="L1821" i="10"/>
  <c r="L1822" i="10"/>
  <c r="L1823" i="10"/>
  <c r="L1824" i="10"/>
  <c r="L1825" i="10"/>
  <c r="L1826" i="10"/>
  <c r="L1827" i="10"/>
  <c r="L1828" i="10"/>
  <c r="L1829" i="10"/>
  <c r="L1830" i="10"/>
  <c r="L1831" i="10"/>
  <c r="L1832" i="10"/>
  <c r="L1833" i="10"/>
  <c r="L1834" i="10"/>
  <c r="L1835" i="10"/>
  <c r="L1836" i="10"/>
  <c r="L1837" i="10"/>
  <c r="L1838" i="10"/>
  <c r="L1839" i="10"/>
  <c r="L1840" i="10"/>
  <c r="L1841" i="10"/>
  <c r="L1842" i="10"/>
  <c r="L1843" i="10"/>
  <c r="L1844" i="10"/>
  <c r="L1845" i="10"/>
  <c r="L1846" i="10"/>
  <c r="L1847" i="10"/>
  <c r="L1848" i="10"/>
  <c r="L1849" i="10"/>
  <c r="L1850" i="10"/>
  <c r="L1851" i="10"/>
  <c r="L1852" i="10"/>
  <c r="L1853" i="10"/>
  <c r="L1854" i="10"/>
  <c r="L1855" i="10"/>
  <c r="L1856" i="10"/>
  <c r="L1857" i="10"/>
  <c r="L1858" i="10"/>
  <c r="L1859" i="10"/>
  <c r="L1860" i="10"/>
  <c r="L1861" i="10"/>
  <c r="L1862" i="10"/>
  <c r="L1863" i="10"/>
  <c r="L1864" i="10"/>
  <c r="L1865" i="10"/>
  <c r="L1866" i="10"/>
  <c r="L1867" i="10"/>
  <c r="L1868" i="10"/>
  <c r="L1869" i="10"/>
  <c r="L1870" i="10"/>
  <c r="L1871" i="10"/>
  <c r="L1872" i="10"/>
  <c r="L1873" i="10"/>
  <c r="L1874" i="10"/>
  <c r="L1875" i="10"/>
  <c r="L1876" i="10"/>
  <c r="L1877" i="10"/>
  <c r="L1878" i="10"/>
  <c r="L1879" i="10"/>
  <c r="L1880" i="10"/>
  <c r="L1881" i="10"/>
  <c r="L1882" i="10"/>
  <c r="L1883" i="10"/>
  <c r="L1884" i="10"/>
  <c r="L1885" i="10"/>
  <c r="L1886" i="10"/>
  <c r="L1887" i="10"/>
  <c r="L1888" i="10"/>
  <c r="L1889" i="10"/>
  <c r="L1890" i="10"/>
  <c r="L1891" i="10"/>
  <c r="L1892" i="10"/>
  <c r="L1893" i="10"/>
  <c r="L1894" i="10"/>
  <c r="L1895" i="10"/>
  <c r="L1896" i="10"/>
  <c r="L1897" i="10"/>
  <c r="L1898" i="10"/>
  <c r="L1899" i="10"/>
  <c r="L1900" i="10"/>
  <c r="L1901" i="10"/>
  <c r="L1902" i="10"/>
  <c r="L1903" i="10"/>
  <c r="L1904" i="10"/>
  <c r="L1905" i="10"/>
  <c r="L1906" i="10"/>
  <c r="L1907" i="10"/>
  <c r="L1908" i="10"/>
  <c r="L1909" i="10"/>
  <c r="L1910" i="10"/>
  <c r="L1911" i="10"/>
  <c r="L1912" i="10"/>
  <c r="L1913" i="10"/>
  <c r="L1914" i="10"/>
  <c r="L1915" i="10"/>
  <c r="L1916" i="10"/>
  <c r="L1917" i="10"/>
  <c r="L1918" i="10"/>
  <c r="L1919" i="10"/>
  <c r="L1920" i="10"/>
  <c r="L1921" i="10"/>
  <c r="L1922" i="10"/>
  <c r="L1923" i="10"/>
  <c r="L1924" i="10"/>
  <c r="L1925" i="10"/>
  <c r="L1926" i="10"/>
  <c r="L1927" i="10"/>
  <c r="L1928" i="10"/>
  <c r="L1929" i="10"/>
  <c r="L1930" i="10"/>
  <c r="L1931" i="10"/>
  <c r="L1932" i="10"/>
  <c r="L1933" i="10"/>
  <c r="L1934" i="10"/>
  <c r="L1935" i="10"/>
  <c r="L1936" i="10"/>
  <c r="L1937" i="10"/>
  <c r="L1938" i="10"/>
  <c r="L1939" i="10"/>
  <c r="L1940" i="10"/>
  <c r="L1941" i="10"/>
  <c r="L1942" i="10"/>
  <c r="L1943" i="10"/>
  <c r="L1944" i="10"/>
  <c r="L1945" i="10"/>
  <c r="L1946" i="10"/>
  <c r="L1947" i="10"/>
  <c r="L1948" i="10"/>
  <c r="L1949" i="10"/>
  <c r="L1950" i="10"/>
  <c r="L1951" i="10"/>
  <c r="L1952" i="10"/>
  <c r="L1953" i="10"/>
  <c r="L1954" i="10"/>
  <c r="L1955" i="10"/>
  <c r="L1956" i="10"/>
  <c r="L1957" i="10"/>
  <c r="L1958" i="10"/>
  <c r="L1959" i="10"/>
  <c r="L1960" i="10"/>
  <c r="L1961" i="10"/>
  <c r="L1962" i="10"/>
  <c r="L1963" i="10"/>
  <c r="L1964" i="10"/>
  <c r="L1965" i="10"/>
  <c r="L1966" i="10"/>
  <c r="L1967" i="10"/>
  <c r="L1968" i="10"/>
  <c r="L1969" i="10"/>
  <c r="L1970" i="10"/>
  <c r="L1971" i="10"/>
  <c r="L1972" i="10"/>
  <c r="L1973" i="10"/>
  <c r="L1974" i="10"/>
  <c r="L1975" i="10"/>
  <c r="L1976" i="10"/>
  <c r="L1977" i="10"/>
  <c r="L1978" i="10"/>
  <c r="L1979" i="10"/>
  <c r="L1980" i="10"/>
  <c r="L1981" i="10"/>
  <c r="L1982" i="10"/>
  <c r="L1983" i="10"/>
  <c r="L1984" i="10"/>
  <c r="L1985" i="10"/>
  <c r="L1986" i="10"/>
  <c r="L1987" i="10"/>
  <c r="L1988" i="10"/>
  <c r="L1989" i="10"/>
  <c r="L1990" i="10"/>
  <c r="L1991" i="10"/>
  <c r="L1992" i="10"/>
  <c r="L1993" i="10"/>
  <c r="L1994" i="10"/>
  <c r="L1995" i="10"/>
  <c r="L1996" i="10"/>
  <c r="L1997" i="10"/>
  <c r="L1998" i="10"/>
  <c r="L1999" i="10"/>
  <c r="L2000" i="10"/>
  <c r="L2001" i="10"/>
  <c r="L2002" i="10"/>
  <c r="L2003" i="10"/>
  <c r="L2004" i="10"/>
  <c r="L2005" i="10"/>
  <c r="L2006" i="10"/>
  <c r="L2007" i="10"/>
  <c r="L2008" i="10"/>
  <c r="L2009" i="10"/>
  <c r="L2010" i="10"/>
  <c r="L2011" i="10"/>
  <c r="L2012" i="10"/>
  <c r="L2013" i="10"/>
  <c r="L2014" i="10"/>
  <c r="L2015" i="10"/>
  <c r="L2016" i="10"/>
  <c r="L2017" i="10"/>
  <c r="L2018" i="10"/>
  <c r="L2019" i="10"/>
  <c r="L2020" i="10"/>
  <c r="L2021" i="10"/>
  <c r="L2022" i="10"/>
  <c r="L2023" i="10"/>
  <c r="L2024" i="10"/>
  <c r="L2025" i="10"/>
  <c r="L2026" i="10"/>
  <c r="L2027" i="10"/>
  <c r="L2028" i="10"/>
  <c r="L2029" i="10"/>
  <c r="L2030" i="10"/>
  <c r="L2031" i="10"/>
  <c r="L2032" i="10"/>
  <c r="L2033" i="10"/>
  <c r="L2034" i="10"/>
  <c r="L2035" i="10"/>
  <c r="L2036" i="10"/>
  <c r="L2037" i="10"/>
  <c r="L2038" i="10"/>
  <c r="L2039" i="10"/>
  <c r="L2040" i="10"/>
  <c r="L2041" i="10"/>
  <c r="L2042" i="10"/>
  <c r="L2043" i="10"/>
  <c r="L2044" i="10"/>
  <c r="L2045" i="10"/>
  <c r="L2046" i="10"/>
  <c r="L2047" i="10"/>
  <c r="L2048" i="10"/>
  <c r="L2049" i="10"/>
  <c r="L2050" i="10"/>
  <c r="L2051" i="10"/>
  <c r="L2052" i="10"/>
  <c r="L2053" i="10"/>
  <c r="L2054" i="10"/>
  <c r="L2055" i="10"/>
  <c r="L2056" i="10"/>
  <c r="L2057" i="10"/>
  <c r="L2058" i="10"/>
  <c r="L2059" i="10"/>
  <c r="L2060" i="10"/>
  <c r="L2061" i="10"/>
  <c r="L2062" i="10"/>
  <c r="L2063" i="10"/>
  <c r="L2064" i="10"/>
  <c r="L2065" i="10"/>
  <c r="L2066" i="10"/>
  <c r="L2067" i="10"/>
  <c r="L2068" i="10"/>
  <c r="L2069" i="10"/>
  <c r="L2070" i="10"/>
  <c r="L2071" i="10"/>
  <c r="L2072" i="10"/>
  <c r="L2073" i="10"/>
  <c r="L2074" i="10"/>
  <c r="L2075" i="10"/>
  <c r="L2076" i="10"/>
  <c r="L2077" i="10"/>
  <c r="L2078" i="10"/>
  <c r="L2079" i="10"/>
  <c r="L2080" i="10"/>
  <c r="L2081" i="10"/>
  <c r="L2082" i="10"/>
  <c r="L2083" i="10"/>
  <c r="L2084" i="10"/>
  <c r="L2085" i="10"/>
  <c r="L2086" i="10"/>
  <c r="L2087" i="10"/>
  <c r="L2088" i="10"/>
  <c r="L2089" i="10"/>
  <c r="L2090" i="10"/>
  <c r="L2091" i="10"/>
  <c r="L2092" i="10"/>
  <c r="L2093" i="10"/>
  <c r="L2094" i="10"/>
  <c r="L2095" i="10"/>
  <c r="L2096" i="10"/>
  <c r="L2097" i="10"/>
  <c r="L2098" i="10"/>
  <c r="L2099" i="10"/>
  <c r="L2100" i="10"/>
  <c r="L2101" i="10"/>
  <c r="L2102" i="10"/>
  <c r="L2103" i="10"/>
  <c r="L2104" i="10"/>
  <c r="L2105" i="10"/>
  <c r="L2106" i="10"/>
  <c r="L2107" i="10"/>
  <c r="L2108" i="10"/>
  <c r="L2109" i="10"/>
  <c r="L2110" i="10"/>
  <c r="L2111" i="10"/>
  <c r="L2112" i="10"/>
  <c r="L2113" i="10"/>
  <c r="L2114" i="10"/>
  <c r="L2115" i="10"/>
  <c r="L2116" i="10"/>
  <c r="L2117" i="10"/>
  <c r="L2118" i="10"/>
  <c r="L2119" i="10"/>
  <c r="L2120" i="10"/>
  <c r="L2121" i="10"/>
  <c r="L2122" i="10"/>
  <c r="L2123" i="10"/>
  <c r="L2124" i="10"/>
  <c r="L2125" i="10"/>
  <c r="L2126" i="10"/>
  <c r="L2127" i="10"/>
  <c r="L2128" i="10"/>
  <c r="L2129" i="10"/>
  <c r="L2130" i="10"/>
  <c r="L2131" i="10"/>
  <c r="L2132" i="10"/>
  <c r="L2133" i="10"/>
  <c r="L2134" i="10"/>
  <c r="L2135" i="10"/>
  <c r="L2136" i="10"/>
  <c r="L2137" i="10"/>
  <c r="L2138" i="10"/>
  <c r="L2139" i="10"/>
  <c r="L2140" i="10"/>
  <c r="L2141" i="10"/>
  <c r="L2142" i="10"/>
  <c r="L2143" i="10"/>
  <c r="L2144" i="10"/>
  <c r="L2145" i="10"/>
  <c r="L2146" i="10"/>
  <c r="L2147" i="10"/>
  <c r="L2148" i="10"/>
  <c r="L2149" i="10"/>
  <c r="L2150" i="10"/>
  <c r="L2151" i="10"/>
  <c r="L2152" i="10"/>
  <c r="L2153" i="10"/>
  <c r="L2154" i="10"/>
  <c r="L2155" i="10"/>
  <c r="L2156" i="10"/>
  <c r="L2157" i="10"/>
  <c r="L2158" i="10"/>
  <c r="L2159" i="10"/>
  <c r="L2160" i="10"/>
  <c r="L2161" i="10"/>
  <c r="L2162" i="10"/>
  <c r="L2163" i="10"/>
  <c r="L2164" i="10"/>
  <c r="L2165" i="10"/>
  <c r="L2166" i="10"/>
  <c r="L2167" i="10"/>
  <c r="L2168" i="10"/>
  <c r="L2169" i="10"/>
  <c r="L2170" i="10"/>
  <c r="L2171" i="10"/>
  <c r="L2172" i="10"/>
  <c r="L2173" i="10"/>
  <c r="L2174" i="10"/>
  <c r="L2175" i="10"/>
  <c r="L2176" i="10"/>
  <c r="L2177" i="10"/>
  <c r="L2178" i="10"/>
  <c r="L2179" i="10"/>
  <c r="L2180" i="10"/>
  <c r="L2181" i="10"/>
  <c r="L2182" i="10"/>
  <c r="L2183" i="10"/>
  <c r="L2184" i="10"/>
  <c r="L2185" i="10"/>
  <c r="L2186" i="10"/>
  <c r="L2187" i="10"/>
  <c r="L2188" i="10"/>
  <c r="L2189" i="10"/>
  <c r="L2190" i="10"/>
  <c r="L2191" i="10"/>
  <c r="L2192" i="10"/>
  <c r="L2193" i="10"/>
  <c r="L2194" i="10"/>
  <c r="L2195" i="10"/>
  <c r="L2196" i="10"/>
  <c r="L2197" i="10"/>
  <c r="L2198" i="10"/>
  <c r="L2199" i="10"/>
  <c r="L2200" i="10"/>
  <c r="L2201" i="10"/>
  <c r="L2202" i="10"/>
  <c r="L2203" i="10"/>
  <c r="L2204" i="10"/>
  <c r="L2205" i="10"/>
  <c r="L2206" i="10"/>
  <c r="L2207" i="10"/>
  <c r="L2208" i="10"/>
  <c r="L2209" i="10"/>
  <c r="L2210" i="10"/>
  <c r="L2211" i="10"/>
  <c r="L2212" i="10"/>
  <c r="L2213" i="10"/>
  <c r="L2214" i="10"/>
  <c r="L2215" i="10"/>
  <c r="L2216" i="10"/>
  <c r="L2217" i="10"/>
  <c r="L2218" i="10"/>
  <c r="L2219" i="10"/>
  <c r="L2220" i="10"/>
  <c r="L2221" i="10"/>
  <c r="L2222" i="10"/>
  <c r="L2223" i="10"/>
  <c r="L2224" i="10"/>
  <c r="L2225" i="10"/>
  <c r="L2226" i="10"/>
  <c r="L2227" i="10"/>
  <c r="L2228" i="10"/>
  <c r="L2229" i="10"/>
  <c r="L2230" i="10"/>
  <c r="L2231" i="10"/>
  <c r="L2232" i="10"/>
  <c r="L2233" i="10"/>
  <c r="L2234" i="10"/>
  <c r="L2235" i="10"/>
  <c r="L2236" i="10"/>
  <c r="L2237" i="10"/>
  <c r="L2238" i="10"/>
  <c r="L2239" i="10"/>
  <c r="L2240" i="10"/>
  <c r="L2241" i="10"/>
  <c r="L2242" i="10"/>
  <c r="L2243" i="10"/>
  <c r="L2244" i="10"/>
  <c r="L2245" i="10"/>
  <c r="L2246" i="10"/>
  <c r="L2247" i="10"/>
  <c r="L2248" i="10"/>
  <c r="L2249" i="10"/>
  <c r="L2250" i="10"/>
  <c r="L2251" i="10"/>
  <c r="L2252" i="10"/>
  <c r="L2253" i="10"/>
  <c r="L2254" i="10"/>
  <c r="L2255" i="10"/>
  <c r="L2256" i="10"/>
  <c r="L2257" i="10"/>
  <c r="L2258" i="10"/>
  <c r="L2259" i="10"/>
  <c r="L2260" i="10"/>
  <c r="L2261" i="10"/>
  <c r="L2262" i="10"/>
  <c r="L2263" i="10"/>
  <c r="L2264" i="10"/>
  <c r="L2265" i="10"/>
  <c r="L2266" i="10"/>
  <c r="L2267" i="10"/>
  <c r="L2268" i="10"/>
  <c r="L2269" i="10"/>
  <c r="L2270" i="10"/>
  <c r="L2271" i="10"/>
  <c r="L2272" i="10"/>
  <c r="L2273" i="10"/>
  <c r="L2274" i="10"/>
  <c r="L2275" i="10"/>
  <c r="L2276" i="10"/>
  <c r="L2277" i="10"/>
  <c r="L2278" i="10"/>
  <c r="L2279" i="10"/>
  <c r="L2280" i="10"/>
  <c r="L2281" i="10"/>
  <c r="L2282" i="10"/>
  <c r="L2283" i="10"/>
  <c r="L2284" i="10"/>
  <c r="L2285" i="10"/>
  <c r="L2286" i="10"/>
  <c r="L2287" i="10"/>
  <c r="L2288" i="10"/>
  <c r="L2289" i="10"/>
  <c r="L2290" i="10"/>
  <c r="L2291" i="10"/>
  <c r="L2292" i="10"/>
  <c r="L2293" i="10"/>
  <c r="L2294" i="10"/>
  <c r="L2295" i="10"/>
  <c r="L2296" i="10"/>
  <c r="L2297" i="10"/>
  <c r="L2298" i="10"/>
  <c r="L2299" i="10"/>
  <c r="L2300" i="10"/>
  <c r="L2301" i="10"/>
  <c r="L2302" i="10"/>
  <c r="L2303" i="10"/>
  <c r="L2304" i="10"/>
  <c r="L2305" i="10"/>
  <c r="L2306" i="10"/>
  <c r="L2307" i="10"/>
  <c r="L2308" i="10"/>
  <c r="L2309" i="10"/>
  <c r="L2310" i="10"/>
  <c r="L2311" i="10"/>
  <c r="L2312" i="10"/>
  <c r="L2313" i="10"/>
  <c r="L2314" i="10"/>
  <c r="L2315" i="10"/>
  <c r="L2316" i="10"/>
  <c r="L2317" i="10"/>
  <c r="L2318" i="10"/>
  <c r="L2319" i="10"/>
  <c r="L2320" i="10"/>
  <c r="L2321" i="10"/>
  <c r="L2322" i="10"/>
  <c r="L2323" i="10"/>
  <c r="L2324" i="10"/>
  <c r="L2325" i="10"/>
  <c r="L2326" i="10"/>
  <c r="L2327" i="10"/>
  <c r="L2328" i="10"/>
  <c r="L2329" i="10"/>
  <c r="L2330" i="10"/>
  <c r="L2331" i="10"/>
  <c r="L2332" i="10"/>
  <c r="L2333" i="10"/>
  <c r="L2334" i="10"/>
  <c r="L2335" i="10"/>
  <c r="L2336" i="10"/>
  <c r="L2337" i="10"/>
  <c r="L2338" i="10"/>
  <c r="L2339" i="10"/>
  <c r="L2340" i="10"/>
  <c r="L2341" i="10"/>
  <c r="L2342" i="10"/>
  <c r="L2343" i="10"/>
  <c r="L2344" i="10"/>
  <c r="L2345" i="10"/>
  <c r="L2346" i="10"/>
  <c r="L2347" i="10"/>
  <c r="L2348" i="10"/>
  <c r="L2349" i="10"/>
  <c r="L2350" i="10"/>
  <c r="L2351" i="10"/>
  <c r="L2352" i="10"/>
  <c r="L2353" i="10"/>
  <c r="L2354" i="10"/>
  <c r="L2355" i="10"/>
  <c r="L2356" i="10"/>
  <c r="L2357" i="10"/>
  <c r="L2358" i="10"/>
  <c r="L2359" i="10"/>
  <c r="L2360" i="10"/>
  <c r="L2361" i="10"/>
  <c r="L2362" i="10"/>
  <c r="L2363" i="10"/>
  <c r="L2364" i="10"/>
  <c r="L2365" i="10"/>
  <c r="L2366" i="10"/>
  <c r="L2367" i="10"/>
  <c r="L2368" i="10"/>
  <c r="L2369" i="10"/>
  <c r="L2370" i="10"/>
  <c r="L2371" i="10"/>
  <c r="L2372" i="10"/>
  <c r="L2373" i="10"/>
  <c r="L2374" i="10"/>
  <c r="L2375" i="10"/>
  <c r="L2376" i="10"/>
  <c r="L2377" i="10"/>
  <c r="L2378" i="10"/>
  <c r="L2379" i="10"/>
  <c r="L2380" i="10"/>
  <c r="L2381" i="10"/>
  <c r="L2382" i="10"/>
  <c r="L2383" i="10"/>
  <c r="L2384" i="10"/>
  <c r="L2385" i="10"/>
  <c r="L2386" i="10"/>
  <c r="L2387" i="10"/>
  <c r="L2388" i="10"/>
  <c r="L2389" i="10"/>
  <c r="L2390" i="10"/>
  <c r="L2391" i="10"/>
  <c r="L2392" i="10"/>
  <c r="L2393" i="10"/>
  <c r="L2394" i="10"/>
  <c r="L2395" i="10"/>
  <c r="L2396" i="10"/>
  <c r="L2397" i="10"/>
  <c r="L2398" i="10"/>
  <c r="L2399" i="10"/>
  <c r="L2400" i="10"/>
  <c r="L2401" i="10"/>
  <c r="L2402" i="10"/>
  <c r="L2403" i="10"/>
  <c r="L2404" i="10"/>
  <c r="L2405" i="10"/>
  <c r="L2406" i="10"/>
  <c r="L2407" i="10"/>
  <c r="L2408" i="10"/>
  <c r="L2409" i="10"/>
  <c r="L2410" i="10"/>
  <c r="L2411" i="10"/>
  <c r="L2412" i="10"/>
  <c r="L2413" i="10"/>
  <c r="L2414" i="10"/>
  <c r="L2415" i="10"/>
  <c r="L2416" i="10"/>
  <c r="L2417" i="10"/>
  <c r="L2418" i="10"/>
  <c r="L2419" i="10"/>
  <c r="L2420" i="10"/>
  <c r="L2421" i="10"/>
  <c r="L2422" i="10"/>
  <c r="L2423" i="10"/>
  <c r="L2424" i="10"/>
  <c r="L2425" i="10"/>
  <c r="L2426" i="10"/>
  <c r="L2427" i="10"/>
  <c r="L2428" i="10"/>
  <c r="L2429" i="10"/>
  <c r="L2430" i="10"/>
  <c r="L2431" i="10"/>
  <c r="L2432" i="10"/>
  <c r="L2433" i="10"/>
  <c r="L2434" i="10"/>
  <c r="L2435" i="10"/>
  <c r="L2436" i="10"/>
  <c r="L2437" i="10"/>
  <c r="L2438" i="10"/>
  <c r="L2439" i="10"/>
  <c r="L2440" i="10"/>
  <c r="L2441" i="10"/>
  <c r="L2442" i="10"/>
  <c r="L2443" i="10"/>
  <c r="L2444" i="10"/>
  <c r="L2445" i="10"/>
  <c r="L2446" i="10"/>
  <c r="L2447" i="10"/>
  <c r="L2448" i="10"/>
  <c r="L2449" i="10"/>
  <c r="L2450" i="10"/>
  <c r="L2451" i="10"/>
  <c r="L2452" i="10"/>
  <c r="L2453" i="10"/>
  <c r="L2454" i="10"/>
  <c r="L2455" i="10"/>
  <c r="L2456" i="10"/>
  <c r="L2457" i="10"/>
  <c r="L2458" i="10"/>
  <c r="L2459" i="10"/>
  <c r="L2460" i="10"/>
  <c r="L2461" i="10"/>
  <c r="L2462" i="10"/>
  <c r="L2463" i="10"/>
  <c r="L2464" i="10"/>
  <c r="L2465" i="10"/>
  <c r="L2466" i="10"/>
  <c r="L2467" i="10"/>
  <c r="L2468" i="10"/>
  <c r="L2469" i="10"/>
  <c r="L2470" i="10"/>
  <c r="L2471" i="10"/>
  <c r="L2472" i="10"/>
  <c r="L2473" i="10"/>
  <c r="L2474" i="10"/>
  <c r="L2475" i="10"/>
  <c r="L2476" i="10"/>
  <c r="L2477" i="10"/>
  <c r="L2478" i="10"/>
  <c r="L2479" i="10"/>
  <c r="L2480" i="10"/>
  <c r="L2481" i="10"/>
  <c r="L2482" i="10"/>
  <c r="L2483" i="10"/>
  <c r="L2484" i="10"/>
  <c r="L2485" i="10"/>
  <c r="L2486" i="10"/>
  <c r="L2487" i="10"/>
  <c r="L2488" i="10"/>
  <c r="L2489" i="10"/>
  <c r="L2490" i="10"/>
  <c r="L2491" i="10"/>
  <c r="L2495" i="10"/>
  <c r="L2496" i="10"/>
  <c r="L2497" i="10"/>
  <c r="L2498" i="10"/>
  <c r="L2499" i="10"/>
  <c r="L2500" i="10"/>
  <c r="L2501" i="10"/>
  <c r="L2502" i="10"/>
  <c r="L2503" i="10"/>
  <c r="L2504" i="10"/>
  <c r="L2505" i="10"/>
  <c r="L2506" i="10"/>
  <c r="L2507" i="10"/>
  <c r="L2508" i="10"/>
  <c r="L2509" i="10"/>
  <c r="L2510" i="10"/>
  <c r="L2511" i="10"/>
  <c r="L2512" i="10"/>
  <c r="L2513" i="10"/>
  <c r="L2514" i="10"/>
  <c r="L2515" i="10"/>
  <c r="L2516" i="10"/>
  <c r="L2517" i="10"/>
  <c r="L2518" i="10"/>
  <c r="L2519" i="10"/>
  <c r="L2520" i="10"/>
  <c r="L2521" i="10"/>
  <c r="L2522" i="10"/>
  <c r="L2523" i="10"/>
  <c r="L2524" i="10"/>
  <c r="L2525" i="10"/>
  <c r="L2526" i="10"/>
  <c r="L2527" i="10"/>
  <c r="L2528" i="10"/>
  <c r="L2529" i="10"/>
  <c r="L2530" i="10"/>
  <c r="L2531" i="10"/>
  <c r="L2532" i="10"/>
  <c r="L2533" i="10"/>
  <c r="L2534" i="10"/>
  <c r="L2535" i="10"/>
  <c r="L2536" i="10"/>
  <c r="L2537" i="10"/>
  <c r="L2538" i="10"/>
  <c r="L2539" i="10"/>
  <c r="L2540" i="10"/>
  <c r="L2541" i="10"/>
  <c r="L2542" i="10"/>
  <c r="L2543" i="10"/>
  <c r="L2544" i="10"/>
  <c r="L2545" i="10"/>
  <c r="L2546" i="10"/>
  <c r="L2547" i="10"/>
  <c r="L2548" i="10"/>
  <c r="L2549" i="10"/>
  <c r="L2550" i="10"/>
  <c r="L2551" i="10"/>
  <c r="L2552" i="10"/>
  <c r="L2553" i="10"/>
  <c r="L2554" i="10"/>
  <c r="L2555" i="10"/>
  <c r="L2556" i="10"/>
  <c r="L2557" i="10"/>
  <c r="L2558" i="10"/>
  <c r="L2559" i="10"/>
  <c r="L2560" i="10"/>
  <c r="L2561" i="10"/>
  <c r="L2562" i="10"/>
  <c r="L2563" i="10"/>
  <c r="L2564" i="10"/>
  <c r="L2565" i="10"/>
  <c r="L2566" i="10"/>
  <c r="L2567" i="10"/>
  <c r="L2568" i="10"/>
  <c r="L2569" i="10"/>
  <c r="L2570" i="10"/>
  <c r="L2571" i="10"/>
  <c r="L2572" i="10"/>
  <c r="L2573" i="10"/>
  <c r="L2574" i="10"/>
  <c r="L2575" i="10"/>
  <c r="L2576" i="10"/>
  <c r="L2577" i="10"/>
  <c r="L2578" i="10"/>
  <c r="L2579" i="10"/>
  <c r="L2580" i="10"/>
  <c r="L2581" i="10"/>
  <c r="L2582" i="10"/>
  <c r="L2583" i="10"/>
  <c r="L2584" i="10"/>
  <c r="L2585" i="10"/>
  <c r="L2586" i="10"/>
  <c r="L2587" i="10"/>
  <c r="L2588" i="10"/>
  <c r="L2589" i="10"/>
  <c r="L2590" i="10"/>
  <c r="L2591" i="10"/>
  <c r="L2592" i="10"/>
  <c r="L2593" i="10"/>
  <c r="L2594" i="10"/>
  <c r="L2595" i="10"/>
  <c r="L2596" i="10"/>
  <c r="L2597" i="10"/>
  <c r="L2598" i="10"/>
  <c r="L2599" i="10"/>
  <c r="L2600" i="10"/>
  <c r="L2601" i="10"/>
  <c r="L2602" i="10"/>
  <c r="L2603" i="10"/>
  <c r="L2604" i="10"/>
  <c r="L2605" i="10"/>
  <c r="L2606" i="10"/>
  <c r="L2607" i="10"/>
  <c r="L2608" i="10"/>
  <c r="L2609" i="10"/>
  <c r="L2610" i="10"/>
  <c r="L2611" i="10"/>
  <c r="L2612" i="10"/>
  <c r="L2613" i="10"/>
  <c r="L2614" i="10"/>
  <c r="L2615" i="10"/>
  <c r="L2616" i="10"/>
  <c r="L2617" i="10"/>
  <c r="L2618" i="10"/>
  <c r="L2619" i="10"/>
  <c r="L2620" i="10"/>
  <c r="L2621" i="10"/>
  <c r="L2622" i="10"/>
  <c r="L2623" i="10"/>
  <c r="L2624" i="10"/>
  <c r="L2625" i="10"/>
  <c r="L2626" i="10"/>
  <c r="L2627" i="10"/>
  <c r="L2628" i="10"/>
  <c r="L2629" i="10"/>
  <c r="L2630" i="10"/>
  <c r="L2631" i="10"/>
  <c r="L2632" i="10"/>
  <c r="L2633" i="10"/>
  <c r="L2634" i="10"/>
  <c r="L2635" i="10"/>
  <c r="L2636" i="10"/>
  <c r="L2637" i="10"/>
  <c r="L2638" i="10"/>
  <c r="L2639" i="10"/>
  <c r="L2640" i="10"/>
  <c r="L2641" i="10"/>
  <c r="L2642" i="10"/>
  <c r="L2643" i="10"/>
  <c r="L2644" i="10"/>
  <c r="L2645" i="10"/>
  <c r="L2646" i="10"/>
  <c r="L2647" i="10"/>
  <c r="L2648" i="10"/>
  <c r="L2649" i="10"/>
  <c r="L2650" i="10"/>
  <c r="L2651" i="10"/>
  <c r="L2652" i="10"/>
  <c r="L2653" i="10"/>
  <c r="L2654" i="10"/>
  <c r="L2655" i="10"/>
  <c r="L2656" i="10"/>
  <c r="L2657" i="10"/>
  <c r="L2658" i="10"/>
  <c r="L2659" i="10"/>
  <c r="L2660" i="10"/>
  <c r="L2661" i="10"/>
  <c r="L2662" i="10"/>
  <c r="L2663" i="10"/>
  <c r="L2664" i="10"/>
  <c r="L2665" i="10"/>
  <c r="L2666" i="10"/>
  <c r="L2667" i="10"/>
  <c r="L2668" i="10"/>
  <c r="L2669" i="10"/>
  <c r="L2670" i="10"/>
  <c r="L2671" i="10"/>
  <c r="L2672" i="10"/>
  <c r="L2673" i="10"/>
  <c r="L2674" i="10"/>
  <c r="L2675" i="10"/>
  <c r="L2676" i="10"/>
  <c r="L2677" i="10"/>
  <c r="L2678" i="10"/>
  <c r="L2679" i="10"/>
  <c r="L2680" i="10"/>
  <c r="L2681" i="10"/>
  <c r="L2682" i="10"/>
  <c r="L2683" i="10"/>
  <c r="L2684" i="10"/>
  <c r="L2685" i="10"/>
  <c r="L2686" i="10"/>
  <c r="L2687" i="10"/>
  <c r="L2688" i="10"/>
  <c r="L2689" i="10"/>
  <c r="L2690" i="10"/>
  <c r="L2691" i="10"/>
  <c r="L2692" i="10"/>
  <c r="L2693" i="10"/>
  <c r="L2694" i="10"/>
  <c r="L2695" i="10"/>
  <c r="L2696" i="10"/>
  <c r="L2697" i="10"/>
  <c r="L2698" i="10"/>
  <c r="L2699" i="10"/>
  <c r="L2700" i="10"/>
  <c r="L2701" i="10"/>
  <c r="L2702" i="10"/>
  <c r="L2703" i="10"/>
  <c r="L2704" i="10"/>
  <c r="L2705" i="10"/>
  <c r="L2706" i="10"/>
  <c r="L2707" i="10"/>
  <c r="L2708" i="10"/>
  <c r="L2709" i="10"/>
  <c r="L2710" i="10"/>
  <c r="L2711" i="10"/>
  <c r="L2712" i="10"/>
  <c r="L2713" i="10"/>
  <c r="L2714" i="10"/>
  <c r="L2715" i="10"/>
  <c r="L2716" i="10"/>
  <c r="L2717" i="10"/>
  <c r="L2718" i="10"/>
  <c r="L2719" i="10"/>
  <c r="L2720" i="10"/>
  <c r="L2721" i="10"/>
  <c r="L2722" i="10"/>
  <c r="L2723" i="10"/>
  <c r="L2724" i="10"/>
  <c r="L2725" i="10"/>
  <c r="L2726" i="10"/>
  <c r="L2727" i="10"/>
  <c r="L2728" i="10"/>
  <c r="L2729" i="10"/>
  <c r="L2730" i="10"/>
  <c r="L2731" i="10"/>
  <c r="L2732" i="10"/>
  <c r="L2733" i="10"/>
  <c r="L2734" i="10"/>
  <c r="L2735" i="10"/>
  <c r="L2736" i="10"/>
  <c r="L2737" i="10"/>
  <c r="L2738" i="10"/>
  <c r="L2739" i="10"/>
  <c r="L2740" i="10"/>
  <c r="L2741" i="10"/>
  <c r="L2742" i="10"/>
  <c r="L2743" i="10"/>
  <c r="L2744" i="10"/>
  <c r="L2745" i="10"/>
  <c r="L2746" i="10"/>
  <c r="L2747" i="10"/>
  <c r="L2748" i="10"/>
  <c r="L2749" i="10"/>
  <c r="L2750" i="10"/>
  <c r="L2751" i="10"/>
  <c r="L2752" i="10"/>
  <c r="L2753" i="10"/>
  <c r="L2754" i="10"/>
  <c r="L2755" i="10"/>
  <c r="L2756" i="10"/>
  <c r="L2757" i="10"/>
  <c r="L2758" i="10"/>
  <c r="L2759" i="10"/>
  <c r="L2760" i="10"/>
  <c r="L2761" i="10"/>
  <c r="L2762" i="10"/>
  <c r="L2763" i="10"/>
  <c r="L2764" i="10"/>
  <c r="L2765" i="10"/>
  <c r="L2766" i="10"/>
  <c r="L2767" i="10"/>
  <c r="L2" i="10"/>
  <c r="K3" i="10"/>
  <c r="O3" i="10" s="1"/>
  <c r="K4" i="10"/>
  <c r="O4" i="10" s="1"/>
  <c r="K5" i="10"/>
  <c r="O5" i="10" s="1"/>
  <c r="K6" i="10"/>
  <c r="O6" i="10" s="1"/>
  <c r="K7" i="10"/>
  <c r="O7" i="10" s="1"/>
  <c r="K8" i="10"/>
  <c r="O8" i="10" s="1"/>
  <c r="K9" i="10"/>
  <c r="O9" i="10" s="1"/>
  <c r="K10" i="10"/>
  <c r="O10" i="10" s="1"/>
  <c r="K11" i="10"/>
  <c r="O11" i="10" s="1"/>
  <c r="K12" i="10"/>
  <c r="O12" i="10" s="1"/>
  <c r="K13" i="10"/>
  <c r="O13" i="10" s="1"/>
  <c r="K14" i="10"/>
  <c r="O14" i="10" s="1"/>
  <c r="K15" i="10"/>
  <c r="O15" i="10" s="1"/>
  <c r="K16" i="10"/>
  <c r="O16" i="10" s="1"/>
  <c r="K17" i="10"/>
  <c r="O17" i="10" s="1"/>
  <c r="K18" i="10"/>
  <c r="O18" i="10" s="1"/>
  <c r="K19" i="10"/>
  <c r="O19" i="10" s="1"/>
  <c r="K20" i="10"/>
  <c r="O20" i="10" s="1"/>
  <c r="K21" i="10"/>
  <c r="O21" i="10" s="1"/>
  <c r="K22" i="10"/>
  <c r="O22" i="10" s="1"/>
  <c r="K23" i="10"/>
  <c r="O23" i="10" s="1"/>
  <c r="K24" i="10"/>
  <c r="O24" i="10" s="1"/>
  <c r="K25" i="10"/>
  <c r="O25" i="10" s="1"/>
  <c r="K26" i="10"/>
  <c r="O26" i="10" s="1"/>
  <c r="K27" i="10"/>
  <c r="O27" i="10" s="1"/>
  <c r="K28" i="10"/>
  <c r="O28" i="10" s="1"/>
  <c r="K29" i="10"/>
  <c r="O29" i="10" s="1"/>
  <c r="K30" i="10"/>
  <c r="O30" i="10" s="1"/>
  <c r="K31" i="10"/>
  <c r="O31" i="10" s="1"/>
  <c r="K32" i="10"/>
  <c r="O32" i="10" s="1"/>
  <c r="K33" i="10"/>
  <c r="O33" i="10" s="1"/>
  <c r="K34" i="10"/>
  <c r="O34" i="10" s="1"/>
  <c r="K35" i="10"/>
  <c r="O35" i="10" s="1"/>
  <c r="K36" i="10"/>
  <c r="O36" i="10" s="1"/>
  <c r="K37" i="10"/>
  <c r="O37" i="10" s="1"/>
  <c r="K38" i="10"/>
  <c r="O38" i="10" s="1"/>
  <c r="K39" i="10"/>
  <c r="O39" i="10" s="1"/>
  <c r="K40" i="10"/>
  <c r="O40" i="10" s="1"/>
  <c r="K41" i="10"/>
  <c r="O41" i="10" s="1"/>
  <c r="K42" i="10"/>
  <c r="O42" i="10" s="1"/>
  <c r="K43" i="10"/>
  <c r="O43" i="10" s="1"/>
  <c r="K44" i="10"/>
  <c r="O44" i="10" s="1"/>
  <c r="K45" i="10"/>
  <c r="O45" i="10" s="1"/>
  <c r="K46" i="10"/>
  <c r="O46" i="10" s="1"/>
  <c r="K47" i="10"/>
  <c r="O47" i="10" s="1"/>
  <c r="K48" i="10"/>
  <c r="O48" i="10" s="1"/>
  <c r="K49" i="10"/>
  <c r="O49" i="10" s="1"/>
  <c r="K50" i="10"/>
  <c r="O50" i="10" s="1"/>
  <c r="K51" i="10"/>
  <c r="O51" i="10" s="1"/>
  <c r="K52" i="10"/>
  <c r="O52" i="10" s="1"/>
  <c r="K53" i="10"/>
  <c r="O53" i="10" s="1"/>
  <c r="K54" i="10"/>
  <c r="O54" i="10" s="1"/>
  <c r="K55" i="10"/>
  <c r="O55" i="10" s="1"/>
  <c r="K56" i="10"/>
  <c r="O56" i="10" s="1"/>
  <c r="K57" i="10"/>
  <c r="O57" i="10" s="1"/>
  <c r="K58" i="10"/>
  <c r="O58" i="10" s="1"/>
  <c r="K59" i="10"/>
  <c r="O59" i="10" s="1"/>
  <c r="K60" i="10"/>
  <c r="O60" i="10" s="1"/>
  <c r="K61" i="10"/>
  <c r="O61" i="10" s="1"/>
  <c r="K62" i="10"/>
  <c r="O62" i="10" s="1"/>
  <c r="K63" i="10"/>
  <c r="O63" i="10" s="1"/>
  <c r="K64" i="10"/>
  <c r="O64" i="10" s="1"/>
  <c r="K65" i="10"/>
  <c r="O65" i="10" s="1"/>
  <c r="K66" i="10"/>
  <c r="O66" i="10" s="1"/>
  <c r="K67" i="10"/>
  <c r="O67" i="10" s="1"/>
  <c r="K68" i="10"/>
  <c r="O68" i="10" s="1"/>
  <c r="K69" i="10"/>
  <c r="O69" i="10" s="1"/>
  <c r="K70" i="10"/>
  <c r="O70" i="10" s="1"/>
  <c r="K71" i="10"/>
  <c r="O71" i="10" s="1"/>
  <c r="K72" i="10"/>
  <c r="O72" i="10" s="1"/>
  <c r="K73" i="10"/>
  <c r="O73" i="10" s="1"/>
  <c r="K74" i="10"/>
  <c r="O74" i="10" s="1"/>
  <c r="K75" i="10"/>
  <c r="O75" i="10" s="1"/>
  <c r="K76" i="10"/>
  <c r="O76" i="10" s="1"/>
  <c r="K77" i="10"/>
  <c r="O77" i="10" s="1"/>
  <c r="K78" i="10"/>
  <c r="O78" i="10" s="1"/>
  <c r="K79" i="10"/>
  <c r="O79" i="10" s="1"/>
  <c r="K80" i="10"/>
  <c r="O80" i="10" s="1"/>
  <c r="K81" i="10"/>
  <c r="O81" i="10" s="1"/>
  <c r="K82" i="10"/>
  <c r="O82" i="10" s="1"/>
  <c r="K83" i="10"/>
  <c r="O83" i="10" s="1"/>
  <c r="K84" i="10"/>
  <c r="O84" i="10" s="1"/>
  <c r="K85" i="10"/>
  <c r="O85" i="10" s="1"/>
  <c r="K86" i="10"/>
  <c r="O86" i="10" s="1"/>
  <c r="K87" i="10"/>
  <c r="O87" i="10" s="1"/>
  <c r="K88" i="10"/>
  <c r="O88" i="10" s="1"/>
  <c r="K89" i="10"/>
  <c r="O89" i="10" s="1"/>
  <c r="K90" i="10"/>
  <c r="O90" i="10" s="1"/>
  <c r="K91" i="10"/>
  <c r="O91" i="10" s="1"/>
  <c r="K92" i="10"/>
  <c r="O92" i="10" s="1"/>
  <c r="K93" i="10"/>
  <c r="O93" i="10" s="1"/>
  <c r="K94" i="10"/>
  <c r="O94" i="10" s="1"/>
  <c r="K95" i="10"/>
  <c r="O95" i="10" s="1"/>
  <c r="K96" i="10"/>
  <c r="O96" i="10" s="1"/>
  <c r="K97" i="10"/>
  <c r="O97" i="10" s="1"/>
  <c r="K98" i="10"/>
  <c r="O98" i="10" s="1"/>
  <c r="K99" i="10"/>
  <c r="O99" i="10" s="1"/>
  <c r="K100" i="10"/>
  <c r="O100" i="10" s="1"/>
  <c r="K101" i="10"/>
  <c r="O101" i="10" s="1"/>
  <c r="K102" i="10"/>
  <c r="O102" i="10" s="1"/>
  <c r="K103" i="10"/>
  <c r="O103" i="10" s="1"/>
  <c r="K104" i="10"/>
  <c r="O104" i="10" s="1"/>
  <c r="K105" i="10"/>
  <c r="O105" i="10" s="1"/>
  <c r="K106" i="10"/>
  <c r="O106" i="10" s="1"/>
  <c r="K107" i="10"/>
  <c r="O107" i="10" s="1"/>
  <c r="K108" i="10"/>
  <c r="O108" i="10" s="1"/>
  <c r="K109" i="10"/>
  <c r="O109" i="10" s="1"/>
  <c r="K110" i="10"/>
  <c r="O110" i="10" s="1"/>
  <c r="K111" i="10"/>
  <c r="O111" i="10" s="1"/>
  <c r="K112" i="10"/>
  <c r="O112" i="10" s="1"/>
  <c r="K113" i="10"/>
  <c r="O113" i="10" s="1"/>
  <c r="K114" i="10"/>
  <c r="O114" i="10" s="1"/>
  <c r="K115" i="10"/>
  <c r="O115" i="10" s="1"/>
  <c r="K116" i="10"/>
  <c r="O116" i="10" s="1"/>
  <c r="K117" i="10"/>
  <c r="O117" i="10" s="1"/>
  <c r="K118" i="10"/>
  <c r="O118" i="10" s="1"/>
  <c r="K119" i="10"/>
  <c r="O119" i="10" s="1"/>
  <c r="K120" i="10"/>
  <c r="O120" i="10" s="1"/>
  <c r="K121" i="10"/>
  <c r="O121" i="10" s="1"/>
  <c r="K122" i="10"/>
  <c r="O122" i="10" s="1"/>
  <c r="K123" i="10"/>
  <c r="O123" i="10" s="1"/>
  <c r="K124" i="10"/>
  <c r="O124" i="10" s="1"/>
  <c r="K125" i="10"/>
  <c r="O125" i="10" s="1"/>
  <c r="K126" i="10"/>
  <c r="O126" i="10" s="1"/>
  <c r="K127" i="10"/>
  <c r="O127" i="10" s="1"/>
  <c r="K128" i="10"/>
  <c r="O128" i="10" s="1"/>
  <c r="K129" i="10"/>
  <c r="O129" i="10" s="1"/>
  <c r="K130" i="10"/>
  <c r="O130" i="10" s="1"/>
  <c r="K131" i="10"/>
  <c r="O131" i="10" s="1"/>
  <c r="K132" i="10"/>
  <c r="O132" i="10" s="1"/>
  <c r="K133" i="10"/>
  <c r="O133" i="10" s="1"/>
  <c r="K134" i="10"/>
  <c r="O134" i="10" s="1"/>
  <c r="K135" i="10"/>
  <c r="O135" i="10" s="1"/>
  <c r="K136" i="10"/>
  <c r="O136" i="10" s="1"/>
  <c r="K137" i="10"/>
  <c r="O137" i="10" s="1"/>
  <c r="K138" i="10"/>
  <c r="O138" i="10" s="1"/>
  <c r="K139" i="10"/>
  <c r="O139" i="10" s="1"/>
  <c r="K140" i="10"/>
  <c r="O140" i="10" s="1"/>
  <c r="K141" i="10"/>
  <c r="O141" i="10" s="1"/>
  <c r="K142" i="10"/>
  <c r="O142" i="10" s="1"/>
  <c r="K143" i="10"/>
  <c r="O143" i="10" s="1"/>
  <c r="K144" i="10"/>
  <c r="O144" i="10" s="1"/>
  <c r="K145" i="10"/>
  <c r="O145" i="10" s="1"/>
  <c r="K146" i="10"/>
  <c r="O146" i="10" s="1"/>
  <c r="K147" i="10"/>
  <c r="O147" i="10" s="1"/>
  <c r="K148" i="10"/>
  <c r="O148" i="10" s="1"/>
  <c r="K149" i="10"/>
  <c r="O149" i="10" s="1"/>
  <c r="K150" i="10"/>
  <c r="O150" i="10" s="1"/>
  <c r="K151" i="10"/>
  <c r="O151" i="10" s="1"/>
  <c r="K152" i="10"/>
  <c r="O152" i="10" s="1"/>
  <c r="K153" i="10"/>
  <c r="O153" i="10" s="1"/>
  <c r="K154" i="10"/>
  <c r="O154" i="10" s="1"/>
  <c r="K155" i="10"/>
  <c r="O155" i="10" s="1"/>
  <c r="K156" i="10"/>
  <c r="O156" i="10" s="1"/>
  <c r="K157" i="10"/>
  <c r="O157" i="10" s="1"/>
  <c r="K158" i="10"/>
  <c r="O158" i="10" s="1"/>
  <c r="K159" i="10"/>
  <c r="O159" i="10" s="1"/>
  <c r="K160" i="10"/>
  <c r="O160" i="10" s="1"/>
  <c r="K161" i="10"/>
  <c r="O161" i="10" s="1"/>
  <c r="K162" i="10"/>
  <c r="O162" i="10" s="1"/>
  <c r="K163" i="10"/>
  <c r="O163" i="10" s="1"/>
  <c r="K164" i="10"/>
  <c r="O164" i="10" s="1"/>
  <c r="K165" i="10"/>
  <c r="O165" i="10" s="1"/>
  <c r="K166" i="10"/>
  <c r="O166" i="10" s="1"/>
  <c r="K167" i="10"/>
  <c r="O167" i="10" s="1"/>
  <c r="K168" i="10"/>
  <c r="O168" i="10" s="1"/>
  <c r="K169" i="10"/>
  <c r="O169" i="10" s="1"/>
  <c r="K170" i="10"/>
  <c r="O170" i="10" s="1"/>
  <c r="K171" i="10"/>
  <c r="O171" i="10" s="1"/>
  <c r="K172" i="10"/>
  <c r="O172" i="10" s="1"/>
  <c r="K173" i="10"/>
  <c r="O173" i="10" s="1"/>
  <c r="K174" i="10"/>
  <c r="O174" i="10" s="1"/>
  <c r="K175" i="10"/>
  <c r="O175" i="10" s="1"/>
  <c r="K176" i="10"/>
  <c r="O176" i="10" s="1"/>
  <c r="K177" i="10"/>
  <c r="O177" i="10" s="1"/>
  <c r="K178" i="10"/>
  <c r="O178" i="10" s="1"/>
  <c r="K179" i="10"/>
  <c r="O179" i="10" s="1"/>
  <c r="K180" i="10"/>
  <c r="O180" i="10" s="1"/>
  <c r="K181" i="10"/>
  <c r="O181" i="10" s="1"/>
  <c r="K182" i="10"/>
  <c r="O182" i="10" s="1"/>
  <c r="K183" i="10"/>
  <c r="O183" i="10" s="1"/>
  <c r="K184" i="10"/>
  <c r="O184" i="10" s="1"/>
  <c r="K185" i="10"/>
  <c r="O185" i="10" s="1"/>
  <c r="K186" i="10"/>
  <c r="O186" i="10" s="1"/>
  <c r="K187" i="10"/>
  <c r="O187" i="10" s="1"/>
  <c r="K188" i="10"/>
  <c r="O188" i="10" s="1"/>
  <c r="K189" i="10"/>
  <c r="O189" i="10" s="1"/>
  <c r="K190" i="10"/>
  <c r="O190" i="10" s="1"/>
  <c r="K191" i="10"/>
  <c r="O191" i="10" s="1"/>
  <c r="K192" i="10"/>
  <c r="O192" i="10" s="1"/>
  <c r="K193" i="10"/>
  <c r="O193" i="10" s="1"/>
  <c r="K194" i="10"/>
  <c r="O194" i="10" s="1"/>
  <c r="K195" i="10"/>
  <c r="O195" i="10" s="1"/>
  <c r="K196" i="10"/>
  <c r="O196" i="10" s="1"/>
  <c r="K197" i="10"/>
  <c r="O197" i="10" s="1"/>
  <c r="K198" i="10"/>
  <c r="O198" i="10" s="1"/>
  <c r="K199" i="10"/>
  <c r="O199" i="10" s="1"/>
  <c r="K200" i="10"/>
  <c r="O200" i="10" s="1"/>
  <c r="K201" i="10"/>
  <c r="O201" i="10" s="1"/>
  <c r="K202" i="10"/>
  <c r="O202" i="10" s="1"/>
  <c r="K203" i="10"/>
  <c r="O203" i="10" s="1"/>
  <c r="K204" i="10"/>
  <c r="O204" i="10" s="1"/>
  <c r="K205" i="10"/>
  <c r="O205" i="10" s="1"/>
  <c r="K206" i="10"/>
  <c r="O206" i="10" s="1"/>
  <c r="K207" i="10"/>
  <c r="O207" i="10" s="1"/>
  <c r="K208" i="10"/>
  <c r="O208" i="10" s="1"/>
  <c r="K209" i="10"/>
  <c r="O209" i="10" s="1"/>
  <c r="K210" i="10"/>
  <c r="O210" i="10" s="1"/>
  <c r="K211" i="10"/>
  <c r="O211" i="10" s="1"/>
  <c r="K212" i="10"/>
  <c r="O212" i="10" s="1"/>
  <c r="K213" i="10"/>
  <c r="O213" i="10" s="1"/>
  <c r="K214" i="10"/>
  <c r="O214" i="10" s="1"/>
  <c r="K215" i="10"/>
  <c r="O215" i="10" s="1"/>
  <c r="K216" i="10"/>
  <c r="O216" i="10" s="1"/>
  <c r="K217" i="10"/>
  <c r="O217" i="10" s="1"/>
  <c r="K218" i="10"/>
  <c r="O218" i="10" s="1"/>
  <c r="K219" i="10"/>
  <c r="O219" i="10" s="1"/>
  <c r="K220" i="10"/>
  <c r="O220" i="10" s="1"/>
  <c r="K221" i="10"/>
  <c r="O221" i="10" s="1"/>
  <c r="K222" i="10"/>
  <c r="O222" i="10" s="1"/>
  <c r="K223" i="10"/>
  <c r="O223" i="10" s="1"/>
  <c r="K224" i="10"/>
  <c r="O224" i="10" s="1"/>
  <c r="K225" i="10"/>
  <c r="O225" i="10" s="1"/>
  <c r="K226" i="10"/>
  <c r="O226" i="10" s="1"/>
  <c r="K227" i="10"/>
  <c r="O227" i="10" s="1"/>
  <c r="K228" i="10"/>
  <c r="O228" i="10" s="1"/>
  <c r="K229" i="10"/>
  <c r="O229" i="10" s="1"/>
  <c r="K230" i="10"/>
  <c r="O230" i="10" s="1"/>
  <c r="K231" i="10"/>
  <c r="O231" i="10" s="1"/>
  <c r="K232" i="10"/>
  <c r="O232" i="10" s="1"/>
  <c r="K233" i="10"/>
  <c r="O233" i="10" s="1"/>
  <c r="K234" i="10"/>
  <c r="O234" i="10" s="1"/>
  <c r="K235" i="10"/>
  <c r="O235" i="10" s="1"/>
  <c r="K236" i="10"/>
  <c r="O236" i="10" s="1"/>
  <c r="K237" i="10"/>
  <c r="O237" i="10" s="1"/>
  <c r="K238" i="10"/>
  <c r="O238" i="10" s="1"/>
  <c r="K239" i="10"/>
  <c r="O239" i="10" s="1"/>
  <c r="K240" i="10"/>
  <c r="O240" i="10" s="1"/>
  <c r="K241" i="10"/>
  <c r="O241" i="10" s="1"/>
  <c r="K242" i="10"/>
  <c r="O242" i="10" s="1"/>
  <c r="K243" i="10"/>
  <c r="O243" i="10" s="1"/>
  <c r="K244" i="10"/>
  <c r="O244" i="10" s="1"/>
  <c r="K245" i="10"/>
  <c r="O245" i="10" s="1"/>
  <c r="K246" i="10"/>
  <c r="O246" i="10" s="1"/>
  <c r="K247" i="10"/>
  <c r="O247" i="10" s="1"/>
  <c r="K248" i="10"/>
  <c r="O248" i="10" s="1"/>
  <c r="K249" i="10"/>
  <c r="O249" i="10" s="1"/>
  <c r="K250" i="10"/>
  <c r="O250" i="10" s="1"/>
  <c r="K251" i="10"/>
  <c r="O251" i="10" s="1"/>
  <c r="K252" i="10"/>
  <c r="O252" i="10" s="1"/>
  <c r="K253" i="10"/>
  <c r="O253" i="10" s="1"/>
  <c r="K254" i="10"/>
  <c r="O254" i="10" s="1"/>
  <c r="K255" i="10"/>
  <c r="O255" i="10" s="1"/>
  <c r="K256" i="10"/>
  <c r="O256" i="10" s="1"/>
  <c r="K257" i="10"/>
  <c r="O257" i="10" s="1"/>
  <c r="K258" i="10"/>
  <c r="O258" i="10" s="1"/>
  <c r="K259" i="10"/>
  <c r="O259" i="10" s="1"/>
  <c r="K260" i="10"/>
  <c r="O260" i="10" s="1"/>
  <c r="K261" i="10"/>
  <c r="O261" i="10" s="1"/>
  <c r="K262" i="10"/>
  <c r="O262" i="10" s="1"/>
  <c r="K263" i="10"/>
  <c r="O263" i="10" s="1"/>
  <c r="K264" i="10"/>
  <c r="O264" i="10" s="1"/>
  <c r="K265" i="10"/>
  <c r="O265" i="10" s="1"/>
  <c r="K266" i="10"/>
  <c r="O266" i="10" s="1"/>
  <c r="K267" i="10"/>
  <c r="O267" i="10" s="1"/>
  <c r="K268" i="10"/>
  <c r="O268" i="10" s="1"/>
  <c r="K269" i="10"/>
  <c r="O269" i="10" s="1"/>
  <c r="K270" i="10"/>
  <c r="O270" i="10" s="1"/>
  <c r="K271" i="10"/>
  <c r="O271" i="10" s="1"/>
  <c r="K272" i="10"/>
  <c r="O272" i="10" s="1"/>
  <c r="K273" i="10"/>
  <c r="O273" i="10" s="1"/>
  <c r="K274" i="10"/>
  <c r="O274" i="10" s="1"/>
  <c r="K275" i="10"/>
  <c r="O275" i="10" s="1"/>
  <c r="K276" i="10"/>
  <c r="O276" i="10" s="1"/>
  <c r="K277" i="10"/>
  <c r="O277" i="10" s="1"/>
  <c r="K278" i="10"/>
  <c r="O278" i="10" s="1"/>
  <c r="K279" i="10"/>
  <c r="O279" i="10" s="1"/>
  <c r="K280" i="10"/>
  <c r="O280" i="10" s="1"/>
  <c r="K281" i="10"/>
  <c r="O281" i="10" s="1"/>
  <c r="K282" i="10"/>
  <c r="O282" i="10" s="1"/>
  <c r="K283" i="10"/>
  <c r="O283" i="10" s="1"/>
  <c r="K284" i="10"/>
  <c r="O284" i="10" s="1"/>
  <c r="K285" i="10"/>
  <c r="O285" i="10" s="1"/>
  <c r="K286" i="10"/>
  <c r="O286" i="10" s="1"/>
  <c r="K287" i="10"/>
  <c r="O287" i="10" s="1"/>
  <c r="K288" i="10"/>
  <c r="O288" i="10" s="1"/>
  <c r="K289" i="10"/>
  <c r="O289" i="10" s="1"/>
  <c r="K290" i="10"/>
  <c r="O290" i="10" s="1"/>
  <c r="K291" i="10"/>
  <c r="O291" i="10" s="1"/>
  <c r="K292" i="10"/>
  <c r="O292" i="10" s="1"/>
  <c r="K293" i="10"/>
  <c r="O293" i="10" s="1"/>
  <c r="K294" i="10"/>
  <c r="O294" i="10" s="1"/>
  <c r="K295" i="10"/>
  <c r="O295" i="10" s="1"/>
  <c r="K296" i="10"/>
  <c r="O296" i="10" s="1"/>
  <c r="K297" i="10"/>
  <c r="O297" i="10" s="1"/>
  <c r="K298" i="10"/>
  <c r="O298" i="10" s="1"/>
  <c r="K299" i="10"/>
  <c r="O299" i="10" s="1"/>
  <c r="K300" i="10"/>
  <c r="O300" i="10" s="1"/>
  <c r="K301" i="10"/>
  <c r="O301" i="10" s="1"/>
  <c r="K302" i="10"/>
  <c r="O302" i="10" s="1"/>
  <c r="K303" i="10"/>
  <c r="O303" i="10" s="1"/>
  <c r="K304" i="10"/>
  <c r="O304" i="10" s="1"/>
  <c r="K305" i="10"/>
  <c r="O305" i="10" s="1"/>
  <c r="K306" i="10"/>
  <c r="O306" i="10" s="1"/>
  <c r="K307" i="10"/>
  <c r="O307" i="10" s="1"/>
  <c r="K308" i="10"/>
  <c r="O308" i="10" s="1"/>
  <c r="K309" i="10"/>
  <c r="O309" i="10" s="1"/>
  <c r="K310" i="10"/>
  <c r="O310" i="10" s="1"/>
  <c r="K311" i="10"/>
  <c r="O311" i="10" s="1"/>
  <c r="K312" i="10"/>
  <c r="O312" i="10" s="1"/>
  <c r="K313" i="10"/>
  <c r="O313" i="10" s="1"/>
  <c r="K314" i="10"/>
  <c r="O314" i="10" s="1"/>
  <c r="K315" i="10"/>
  <c r="O315" i="10" s="1"/>
  <c r="K316" i="10"/>
  <c r="O316" i="10" s="1"/>
  <c r="K317" i="10"/>
  <c r="O317" i="10" s="1"/>
  <c r="K318" i="10"/>
  <c r="O318" i="10" s="1"/>
  <c r="K319" i="10"/>
  <c r="O319" i="10" s="1"/>
  <c r="K320" i="10"/>
  <c r="O320" i="10" s="1"/>
  <c r="K321" i="10"/>
  <c r="O321" i="10" s="1"/>
  <c r="K322" i="10"/>
  <c r="O322" i="10" s="1"/>
  <c r="K323" i="10"/>
  <c r="O323" i="10" s="1"/>
  <c r="K324" i="10"/>
  <c r="O324" i="10" s="1"/>
  <c r="K325" i="10"/>
  <c r="O325" i="10" s="1"/>
  <c r="K326" i="10"/>
  <c r="O326" i="10" s="1"/>
  <c r="K327" i="10"/>
  <c r="O327" i="10" s="1"/>
  <c r="K328" i="10"/>
  <c r="O328" i="10" s="1"/>
  <c r="K329" i="10"/>
  <c r="O329" i="10" s="1"/>
  <c r="K330" i="10"/>
  <c r="O330" i="10" s="1"/>
  <c r="K331" i="10"/>
  <c r="O331" i="10" s="1"/>
  <c r="K332" i="10"/>
  <c r="O332" i="10" s="1"/>
  <c r="K333" i="10"/>
  <c r="O333" i="10" s="1"/>
  <c r="K334" i="10"/>
  <c r="O334" i="10" s="1"/>
  <c r="K335" i="10"/>
  <c r="O335" i="10" s="1"/>
  <c r="K336" i="10"/>
  <c r="O336" i="10" s="1"/>
  <c r="K337" i="10"/>
  <c r="O337" i="10" s="1"/>
  <c r="K338" i="10"/>
  <c r="O338" i="10" s="1"/>
  <c r="K339" i="10"/>
  <c r="O339" i="10" s="1"/>
  <c r="K340" i="10"/>
  <c r="O340" i="10" s="1"/>
  <c r="K341" i="10"/>
  <c r="O341" i="10" s="1"/>
  <c r="K342" i="10"/>
  <c r="O342" i="10" s="1"/>
  <c r="K343" i="10"/>
  <c r="O343" i="10" s="1"/>
  <c r="K344" i="10"/>
  <c r="O344" i="10" s="1"/>
  <c r="K345" i="10"/>
  <c r="O345" i="10" s="1"/>
  <c r="K346" i="10"/>
  <c r="O346" i="10" s="1"/>
  <c r="K347" i="10"/>
  <c r="O347" i="10" s="1"/>
  <c r="K348" i="10"/>
  <c r="O348" i="10" s="1"/>
  <c r="K349" i="10"/>
  <c r="O349" i="10" s="1"/>
  <c r="K350" i="10"/>
  <c r="O350" i="10" s="1"/>
  <c r="K351" i="10"/>
  <c r="O351" i="10" s="1"/>
  <c r="K352" i="10"/>
  <c r="O352" i="10" s="1"/>
  <c r="K353" i="10"/>
  <c r="O353" i="10" s="1"/>
  <c r="K354" i="10"/>
  <c r="O354" i="10" s="1"/>
  <c r="K355" i="10"/>
  <c r="O355" i="10" s="1"/>
  <c r="K356" i="10"/>
  <c r="O356" i="10" s="1"/>
  <c r="K357" i="10"/>
  <c r="O357" i="10" s="1"/>
  <c r="K358" i="10"/>
  <c r="O358" i="10" s="1"/>
  <c r="K359" i="10"/>
  <c r="O359" i="10" s="1"/>
  <c r="K360" i="10"/>
  <c r="O360" i="10" s="1"/>
  <c r="K361" i="10"/>
  <c r="O361" i="10" s="1"/>
  <c r="K362" i="10"/>
  <c r="O362" i="10" s="1"/>
  <c r="K363" i="10"/>
  <c r="O363" i="10" s="1"/>
  <c r="K364" i="10"/>
  <c r="O364" i="10" s="1"/>
  <c r="K365" i="10"/>
  <c r="O365" i="10" s="1"/>
  <c r="K366" i="10"/>
  <c r="O366" i="10" s="1"/>
  <c r="K367" i="10"/>
  <c r="O367" i="10" s="1"/>
  <c r="K368" i="10"/>
  <c r="O368" i="10" s="1"/>
  <c r="K369" i="10"/>
  <c r="O369" i="10" s="1"/>
  <c r="K370" i="10"/>
  <c r="O370" i="10" s="1"/>
  <c r="K371" i="10"/>
  <c r="O371" i="10" s="1"/>
  <c r="K372" i="10"/>
  <c r="O372" i="10" s="1"/>
  <c r="K373" i="10"/>
  <c r="O373" i="10" s="1"/>
  <c r="K374" i="10"/>
  <c r="O374" i="10" s="1"/>
  <c r="K375" i="10"/>
  <c r="O375" i="10" s="1"/>
  <c r="K376" i="10"/>
  <c r="O376" i="10" s="1"/>
  <c r="K377" i="10"/>
  <c r="O377" i="10" s="1"/>
  <c r="K378" i="10"/>
  <c r="O378" i="10" s="1"/>
  <c r="K379" i="10"/>
  <c r="O379" i="10" s="1"/>
  <c r="K380" i="10"/>
  <c r="O380" i="10" s="1"/>
  <c r="K381" i="10"/>
  <c r="O381" i="10" s="1"/>
  <c r="K382" i="10"/>
  <c r="O382" i="10" s="1"/>
  <c r="K383" i="10"/>
  <c r="O383" i="10" s="1"/>
  <c r="K384" i="10"/>
  <c r="O384" i="10" s="1"/>
  <c r="K385" i="10"/>
  <c r="O385" i="10" s="1"/>
  <c r="K386" i="10"/>
  <c r="O386" i="10" s="1"/>
  <c r="K387" i="10"/>
  <c r="O387" i="10" s="1"/>
  <c r="K388" i="10"/>
  <c r="O388" i="10" s="1"/>
  <c r="K389" i="10"/>
  <c r="O389" i="10" s="1"/>
  <c r="K390" i="10"/>
  <c r="O390" i="10" s="1"/>
  <c r="K391" i="10"/>
  <c r="O391" i="10" s="1"/>
  <c r="K392" i="10"/>
  <c r="O392" i="10" s="1"/>
  <c r="K393" i="10"/>
  <c r="O393" i="10" s="1"/>
  <c r="K394" i="10"/>
  <c r="O394" i="10" s="1"/>
  <c r="K395" i="10"/>
  <c r="O395" i="10" s="1"/>
  <c r="K396" i="10"/>
  <c r="O396" i="10" s="1"/>
  <c r="K397" i="10"/>
  <c r="O397" i="10" s="1"/>
  <c r="K398" i="10"/>
  <c r="O398" i="10" s="1"/>
  <c r="K399" i="10"/>
  <c r="O399" i="10" s="1"/>
  <c r="K400" i="10"/>
  <c r="O400" i="10" s="1"/>
  <c r="K401" i="10"/>
  <c r="O401" i="10" s="1"/>
  <c r="K402" i="10"/>
  <c r="O402" i="10" s="1"/>
  <c r="K403" i="10"/>
  <c r="O403" i="10" s="1"/>
  <c r="K404" i="10"/>
  <c r="O404" i="10" s="1"/>
  <c r="K405" i="10"/>
  <c r="O405" i="10" s="1"/>
  <c r="K406" i="10"/>
  <c r="O406" i="10" s="1"/>
  <c r="K407" i="10"/>
  <c r="O407" i="10" s="1"/>
  <c r="K408" i="10"/>
  <c r="O408" i="10" s="1"/>
  <c r="K409" i="10"/>
  <c r="O409" i="10" s="1"/>
  <c r="K410" i="10"/>
  <c r="O410" i="10" s="1"/>
  <c r="K411" i="10"/>
  <c r="O411" i="10" s="1"/>
  <c r="K412" i="10"/>
  <c r="O412" i="10" s="1"/>
  <c r="K413" i="10"/>
  <c r="O413" i="10" s="1"/>
  <c r="K414" i="10"/>
  <c r="O414" i="10" s="1"/>
  <c r="K415" i="10"/>
  <c r="O415" i="10" s="1"/>
  <c r="K416" i="10"/>
  <c r="O416" i="10" s="1"/>
  <c r="K417" i="10"/>
  <c r="O417" i="10" s="1"/>
  <c r="K418" i="10"/>
  <c r="O418" i="10" s="1"/>
  <c r="K419" i="10"/>
  <c r="O419" i="10" s="1"/>
  <c r="K420" i="10"/>
  <c r="O420" i="10" s="1"/>
  <c r="K421" i="10"/>
  <c r="O421" i="10" s="1"/>
  <c r="K422" i="10"/>
  <c r="O422" i="10" s="1"/>
  <c r="K423" i="10"/>
  <c r="O423" i="10" s="1"/>
  <c r="K424" i="10"/>
  <c r="O424" i="10" s="1"/>
  <c r="K425" i="10"/>
  <c r="O425" i="10" s="1"/>
  <c r="K426" i="10"/>
  <c r="O426" i="10" s="1"/>
  <c r="K427" i="10"/>
  <c r="O427" i="10" s="1"/>
  <c r="K428" i="10"/>
  <c r="O428" i="10" s="1"/>
  <c r="K429" i="10"/>
  <c r="O429" i="10" s="1"/>
  <c r="K430" i="10"/>
  <c r="O430" i="10" s="1"/>
  <c r="K431" i="10"/>
  <c r="O431" i="10" s="1"/>
  <c r="K432" i="10"/>
  <c r="O432" i="10" s="1"/>
  <c r="K433" i="10"/>
  <c r="O433" i="10" s="1"/>
  <c r="K434" i="10"/>
  <c r="O434" i="10" s="1"/>
  <c r="K435" i="10"/>
  <c r="O435" i="10" s="1"/>
  <c r="K436" i="10"/>
  <c r="O436" i="10" s="1"/>
  <c r="K437" i="10"/>
  <c r="O437" i="10" s="1"/>
  <c r="K438" i="10"/>
  <c r="O438" i="10" s="1"/>
  <c r="K439" i="10"/>
  <c r="O439" i="10" s="1"/>
  <c r="K440" i="10"/>
  <c r="O440" i="10" s="1"/>
  <c r="K441" i="10"/>
  <c r="O441" i="10" s="1"/>
  <c r="K442" i="10"/>
  <c r="O442" i="10" s="1"/>
  <c r="K443" i="10"/>
  <c r="O443" i="10" s="1"/>
  <c r="K444" i="10"/>
  <c r="O444" i="10" s="1"/>
  <c r="K445" i="10"/>
  <c r="O445" i="10" s="1"/>
  <c r="K446" i="10"/>
  <c r="O446" i="10" s="1"/>
  <c r="K447" i="10"/>
  <c r="O447" i="10" s="1"/>
  <c r="K448" i="10"/>
  <c r="O448" i="10" s="1"/>
  <c r="K449" i="10"/>
  <c r="O449" i="10" s="1"/>
  <c r="K450" i="10"/>
  <c r="O450" i="10" s="1"/>
  <c r="K451" i="10"/>
  <c r="O451" i="10" s="1"/>
  <c r="K452" i="10"/>
  <c r="O452" i="10" s="1"/>
  <c r="K453" i="10"/>
  <c r="O453" i="10" s="1"/>
  <c r="K454" i="10"/>
  <c r="O454" i="10" s="1"/>
  <c r="K455" i="10"/>
  <c r="O455" i="10" s="1"/>
  <c r="K456" i="10"/>
  <c r="O456" i="10" s="1"/>
  <c r="K457" i="10"/>
  <c r="O457" i="10" s="1"/>
  <c r="K458" i="10"/>
  <c r="O458" i="10" s="1"/>
  <c r="K459" i="10"/>
  <c r="O459" i="10" s="1"/>
  <c r="K460" i="10"/>
  <c r="O460" i="10" s="1"/>
  <c r="K461" i="10"/>
  <c r="O461" i="10" s="1"/>
  <c r="K462" i="10"/>
  <c r="O462" i="10" s="1"/>
  <c r="K463" i="10"/>
  <c r="O463" i="10" s="1"/>
  <c r="K464" i="10"/>
  <c r="O464" i="10" s="1"/>
  <c r="K465" i="10"/>
  <c r="O465" i="10" s="1"/>
  <c r="K466" i="10"/>
  <c r="O466" i="10" s="1"/>
  <c r="K467" i="10"/>
  <c r="O467" i="10" s="1"/>
  <c r="K468" i="10"/>
  <c r="O468" i="10" s="1"/>
  <c r="K469" i="10"/>
  <c r="O469" i="10" s="1"/>
  <c r="K470" i="10"/>
  <c r="O470" i="10" s="1"/>
  <c r="K471" i="10"/>
  <c r="O471" i="10" s="1"/>
  <c r="K472" i="10"/>
  <c r="O472" i="10" s="1"/>
  <c r="K473" i="10"/>
  <c r="O473" i="10" s="1"/>
  <c r="K474" i="10"/>
  <c r="O474" i="10" s="1"/>
  <c r="K475" i="10"/>
  <c r="O475" i="10" s="1"/>
  <c r="K476" i="10"/>
  <c r="O476" i="10" s="1"/>
  <c r="K477" i="10"/>
  <c r="O477" i="10" s="1"/>
  <c r="K478" i="10"/>
  <c r="O478" i="10" s="1"/>
  <c r="K479" i="10"/>
  <c r="O479" i="10" s="1"/>
  <c r="K480" i="10"/>
  <c r="O480" i="10" s="1"/>
  <c r="K481" i="10"/>
  <c r="O481" i="10" s="1"/>
  <c r="K482" i="10"/>
  <c r="O482" i="10" s="1"/>
  <c r="K483" i="10"/>
  <c r="O483" i="10" s="1"/>
  <c r="K484" i="10"/>
  <c r="O484" i="10" s="1"/>
  <c r="K485" i="10"/>
  <c r="O485" i="10" s="1"/>
  <c r="K486" i="10"/>
  <c r="O486" i="10" s="1"/>
  <c r="K487" i="10"/>
  <c r="O487" i="10" s="1"/>
  <c r="K488" i="10"/>
  <c r="O488" i="10" s="1"/>
  <c r="K489" i="10"/>
  <c r="O489" i="10" s="1"/>
  <c r="K490" i="10"/>
  <c r="O490" i="10" s="1"/>
  <c r="K491" i="10"/>
  <c r="O491" i="10" s="1"/>
  <c r="K492" i="10"/>
  <c r="O492" i="10" s="1"/>
  <c r="K493" i="10"/>
  <c r="O493" i="10" s="1"/>
  <c r="K494" i="10"/>
  <c r="O494" i="10" s="1"/>
  <c r="K495" i="10"/>
  <c r="O495" i="10" s="1"/>
  <c r="K496" i="10"/>
  <c r="O496" i="10" s="1"/>
  <c r="K497" i="10"/>
  <c r="O497" i="10" s="1"/>
  <c r="K498" i="10"/>
  <c r="O498" i="10" s="1"/>
  <c r="K499" i="10"/>
  <c r="O499" i="10" s="1"/>
  <c r="K500" i="10"/>
  <c r="O500" i="10" s="1"/>
  <c r="K501" i="10"/>
  <c r="O501" i="10" s="1"/>
  <c r="K502" i="10"/>
  <c r="O502" i="10" s="1"/>
  <c r="K503" i="10"/>
  <c r="O503" i="10" s="1"/>
  <c r="K504" i="10"/>
  <c r="O504" i="10" s="1"/>
  <c r="K505" i="10"/>
  <c r="O505" i="10" s="1"/>
  <c r="K506" i="10"/>
  <c r="O506" i="10" s="1"/>
  <c r="K507" i="10"/>
  <c r="O507" i="10" s="1"/>
  <c r="K508" i="10"/>
  <c r="O508" i="10" s="1"/>
  <c r="K509" i="10"/>
  <c r="O509" i="10" s="1"/>
  <c r="K510" i="10"/>
  <c r="O510" i="10" s="1"/>
  <c r="K511" i="10"/>
  <c r="O511" i="10" s="1"/>
  <c r="K512" i="10"/>
  <c r="O512" i="10" s="1"/>
  <c r="K513" i="10"/>
  <c r="O513" i="10" s="1"/>
  <c r="K514" i="10"/>
  <c r="O514" i="10" s="1"/>
  <c r="K515" i="10"/>
  <c r="O515" i="10" s="1"/>
  <c r="K516" i="10"/>
  <c r="O516" i="10" s="1"/>
  <c r="K517" i="10"/>
  <c r="O517" i="10" s="1"/>
  <c r="K518" i="10"/>
  <c r="O518" i="10" s="1"/>
  <c r="K519" i="10"/>
  <c r="O519" i="10" s="1"/>
  <c r="K520" i="10"/>
  <c r="O520" i="10" s="1"/>
  <c r="K521" i="10"/>
  <c r="O521" i="10" s="1"/>
  <c r="K522" i="10"/>
  <c r="O522" i="10" s="1"/>
  <c r="K523" i="10"/>
  <c r="O523" i="10" s="1"/>
  <c r="K524" i="10"/>
  <c r="O524" i="10" s="1"/>
  <c r="K525" i="10"/>
  <c r="O525" i="10" s="1"/>
  <c r="K526" i="10"/>
  <c r="O526" i="10" s="1"/>
  <c r="K527" i="10"/>
  <c r="O527" i="10" s="1"/>
  <c r="K528" i="10"/>
  <c r="O528" i="10" s="1"/>
  <c r="K529" i="10"/>
  <c r="O529" i="10" s="1"/>
  <c r="K530" i="10"/>
  <c r="O530" i="10" s="1"/>
  <c r="K531" i="10"/>
  <c r="O531" i="10" s="1"/>
  <c r="K532" i="10"/>
  <c r="O532" i="10" s="1"/>
  <c r="K533" i="10"/>
  <c r="O533" i="10" s="1"/>
  <c r="K534" i="10"/>
  <c r="O534" i="10" s="1"/>
  <c r="K535" i="10"/>
  <c r="O535" i="10" s="1"/>
  <c r="K536" i="10"/>
  <c r="O536" i="10" s="1"/>
  <c r="K537" i="10"/>
  <c r="O537" i="10" s="1"/>
  <c r="K538" i="10"/>
  <c r="O538" i="10" s="1"/>
  <c r="K539" i="10"/>
  <c r="O539" i="10" s="1"/>
  <c r="K540" i="10"/>
  <c r="O540" i="10" s="1"/>
  <c r="K541" i="10"/>
  <c r="O541" i="10" s="1"/>
  <c r="K542" i="10"/>
  <c r="O542" i="10" s="1"/>
  <c r="K543" i="10"/>
  <c r="O543" i="10" s="1"/>
  <c r="K544" i="10"/>
  <c r="O544" i="10" s="1"/>
  <c r="K545" i="10"/>
  <c r="O545" i="10" s="1"/>
  <c r="K546" i="10"/>
  <c r="O546" i="10" s="1"/>
  <c r="K547" i="10"/>
  <c r="O547" i="10" s="1"/>
  <c r="K548" i="10"/>
  <c r="O548" i="10" s="1"/>
  <c r="K549" i="10"/>
  <c r="O549" i="10" s="1"/>
  <c r="K550" i="10"/>
  <c r="O550" i="10" s="1"/>
  <c r="K551" i="10"/>
  <c r="O551" i="10" s="1"/>
  <c r="K552" i="10"/>
  <c r="O552" i="10" s="1"/>
  <c r="K553" i="10"/>
  <c r="O553" i="10" s="1"/>
  <c r="K554" i="10"/>
  <c r="O554" i="10" s="1"/>
  <c r="K555" i="10"/>
  <c r="O555" i="10" s="1"/>
  <c r="K556" i="10"/>
  <c r="O556" i="10" s="1"/>
  <c r="K557" i="10"/>
  <c r="O557" i="10" s="1"/>
  <c r="K558" i="10"/>
  <c r="O558" i="10" s="1"/>
  <c r="K559" i="10"/>
  <c r="O559" i="10" s="1"/>
  <c r="K560" i="10"/>
  <c r="O560" i="10" s="1"/>
  <c r="K561" i="10"/>
  <c r="O561" i="10" s="1"/>
  <c r="K562" i="10"/>
  <c r="O562" i="10" s="1"/>
  <c r="K563" i="10"/>
  <c r="O563" i="10" s="1"/>
  <c r="K564" i="10"/>
  <c r="O564" i="10" s="1"/>
  <c r="K565" i="10"/>
  <c r="O565" i="10" s="1"/>
  <c r="K566" i="10"/>
  <c r="O566" i="10" s="1"/>
  <c r="K567" i="10"/>
  <c r="O567" i="10" s="1"/>
  <c r="K568" i="10"/>
  <c r="O568" i="10" s="1"/>
  <c r="K569" i="10"/>
  <c r="O569" i="10" s="1"/>
  <c r="K570" i="10"/>
  <c r="O570" i="10" s="1"/>
  <c r="K571" i="10"/>
  <c r="O571" i="10" s="1"/>
  <c r="K572" i="10"/>
  <c r="O572" i="10" s="1"/>
  <c r="K573" i="10"/>
  <c r="O573" i="10" s="1"/>
  <c r="K574" i="10"/>
  <c r="O574" i="10" s="1"/>
  <c r="K575" i="10"/>
  <c r="O575" i="10" s="1"/>
  <c r="K576" i="10"/>
  <c r="O576" i="10" s="1"/>
  <c r="K577" i="10"/>
  <c r="O577" i="10" s="1"/>
  <c r="K578" i="10"/>
  <c r="O578" i="10" s="1"/>
  <c r="K579" i="10"/>
  <c r="O579" i="10" s="1"/>
  <c r="K580" i="10"/>
  <c r="O580" i="10" s="1"/>
  <c r="K581" i="10"/>
  <c r="O581" i="10" s="1"/>
  <c r="K582" i="10"/>
  <c r="O582" i="10" s="1"/>
  <c r="K583" i="10"/>
  <c r="O583" i="10" s="1"/>
  <c r="K584" i="10"/>
  <c r="O584" i="10" s="1"/>
  <c r="K585" i="10"/>
  <c r="O585" i="10" s="1"/>
  <c r="K586" i="10"/>
  <c r="O586" i="10" s="1"/>
  <c r="K587" i="10"/>
  <c r="O587" i="10" s="1"/>
  <c r="K588" i="10"/>
  <c r="O588" i="10" s="1"/>
  <c r="K589" i="10"/>
  <c r="O589" i="10" s="1"/>
  <c r="K590" i="10"/>
  <c r="O590" i="10" s="1"/>
  <c r="K591" i="10"/>
  <c r="O591" i="10" s="1"/>
  <c r="K592" i="10"/>
  <c r="O592" i="10" s="1"/>
  <c r="K593" i="10"/>
  <c r="O593" i="10" s="1"/>
  <c r="K594" i="10"/>
  <c r="O594" i="10" s="1"/>
  <c r="K595" i="10"/>
  <c r="O595" i="10" s="1"/>
  <c r="K596" i="10"/>
  <c r="O596" i="10" s="1"/>
  <c r="K597" i="10"/>
  <c r="O597" i="10" s="1"/>
  <c r="K598" i="10"/>
  <c r="O598" i="10" s="1"/>
  <c r="K599" i="10"/>
  <c r="O599" i="10" s="1"/>
  <c r="K600" i="10"/>
  <c r="O600" i="10" s="1"/>
  <c r="K601" i="10"/>
  <c r="O601" i="10" s="1"/>
  <c r="K602" i="10"/>
  <c r="O602" i="10" s="1"/>
  <c r="K603" i="10"/>
  <c r="O603" i="10" s="1"/>
  <c r="K604" i="10"/>
  <c r="O604" i="10" s="1"/>
  <c r="K605" i="10"/>
  <c r="O605" i="10" s="1"/>
  <c r="K606" i="10"/>
  <c r="O606" i="10" s="1"/>
  <c r="K607" i="10"/>
  <c r="O607" i="10" s="1"/>
  <c r="K608" i="10"/>
  <c r="O608" i="10" s="1"/>
  <c r="K609" i="10"/>
  <c r="O609" i="10" s="1"/>
  <c r="K610" i="10"/>
  <c r="O610" i="10" s="1"/>
  <c r="K611" i="10"/>
  <c r="O611" i="10" s="1"/>
  <c r="K612" i="10"/>
  <c r="O612" i="10" s="1"/>
  <c r="K613" i="10"/>
  <c r="O613" i="10" s="1"/>
  <c r="K614" i="10"/>
  <c r="O614" i="10" s="1"/>
  <c r="K615" i="10"/>
  <c r="O615" i="10" s="1"/>
  <c r="K616" i="10"/>
  <c r="O616" i="10" s="1"/>
  <c r="K617" i="10"/>
  <c r="O617" i="10" s="1"/>
  <c r="K618" i="10"/>
  <c r="O618" i="10" s="1"/>
  <c r="K619" i="10"/>
  <c r="O619" i="10" s="1"/>
  <c r="K620" i="10"/>
  <c r="O620" i="10" s="1"/>
  <c r="K621" i="10"/>
  <c r="O621" i="10" s="1"/>
  <c r="K622" i="10"/>
  <c r="O622" i="10" s="1"/>
  <c r="K623" i="10"/>
  <c r="O623" i="10" s="1"/>
  <c r="K624" i="10"/>
  <c r="O624" i="10" s="1"/>
  <c r="K625" i="10"/>
  <c r="O625" i="10" s="1"/>
  <c r="K626" i="10"/>
  <c r="O626" i="10" s="1"/>
  <c r="K627" i="10"/>
  <c r="O627" i="10" s="1"/>
  <c r="K628" i="10"/>
  <c r="O628" i="10" s="1"/>
  <c r="K629" i="10"/>
  <c r="O629" i="10" s="1"/>
  <c r="K630" i="10"/>
  <c r="O630" i="10" s="1"/>
  <c r="K631" i="10"/>
  <c r="O631" i="10" s="1"/>
  <c r="K632" i="10"/>
  <c r="O632" i="10" s="1"/>
  <c r="K633" i="10"/>
  <c r="O633" i="10" s="1"/>
  <c r="K634" i="10"/>
  <c r="O634" i="10" s="1"/>
  <c r="K635" i="10"/>
  <c r="O635" i="10" s="1"/>
  <c r="K636" i="10"/>
  <c r="O636" i="10" s="1"/>
  <c r="K637" i="10"/>
  <c r="O637" i="10" s="1"/>
  <c r="K638" i="10"/>
  <c r="O638" i="10" s="1"/>
  <c r="K639" i="10"/>
  <c r="O639" i="10" s="1"/>
  <c r="K640" i="10"/>
  <c r="O640" i="10" s="1"/>
  <c r="K641" i="10"/>
  <c r="O641" i="10" s="1"/>
  <c r="K642" i="10"/>
  <c r="O642" i="10" s="1"/>
  <c r="K643" i="10"/>
  <c r="O643" i="10" s="1"/>
  <c r="K644" i="10"/>
  <c r="O644" i="10" s="1"/>
  <c r="K645" i="10"/>
  <c r="O645" i="10" s="1"/>
  <c r="K646" i="10"/>
  <c r="O646" i="10" s="1"/>
  <c r="K647" i="10"/>
  <c r="O647" i="10" s="1"/>
  <c r="K648" i="10"/>
  <c r="O648" i="10" s="1"/>
  <c r="K649" i="10"/>
  <c r="O649" i="10" s="1"/>
  <c r="K650" i="10"/>
  <c r="O650" i="10" s="1"/>
  <c r="K651" i="10"/>
  <c r="O651" i="10" s="1"/>
  <c r="K652" i="10"/>
  <c r="O652" i="10" s="1"/>
  <c r="K653" i="10"/>
  <c r="O653" i="10" s="1"/>
  <c r="K654" i="10"/>
  <c r="O654" i="10" s="1"/>
  <c r="K655" i="10"/>
  <c r="O655" i="10" s="1"/>
  <c r="K656" i="10"/>
  <c r="O656" i="10" s="1"/>
  <c r="K657" i="10"/>
  <c r="O657" i="10" s="1"/>
  <c r="K658" i="10"/>
  <c r="O658" i="10" s="1"/>
  <c r="K659" i="10"/>
  <c r="O659" i="10" s="1"/>
  <c r="K660" i="10"/>
  <c r="O660" i="10" s="1"/>
  <c r="K661" i="10"/>
  <c r="O661" i="10" s="1"/>
  <c r="K662" i="10"/>
  <c r="O662" i="10" s="1"/>
  <c r="K663" i="10"/>
  <c r="O663" i="10" s="1"/>
  <c r="K664" i="10"/>
  <c r="O664" i="10" s="1"/>
  <c r="K665" i="10"/>
  <c r="O665" i="10" s="1"/>
  <c r="K666" i="10"/>
  <c r="O666" i="10" s="1"/>
  <c r="K667" i="10"/>
  <c r="O667" i="10" s="1"/>
  <c r="K668" i="10"/>
  <c r="O668" i="10" s="1"/>
  <c r="K669" i="10"/>
  <c r="O669" i="10" s="1"/>
  <c r="K670" i="10"/>
  <c r="O670" i="10" s="1"/>
  <c r="K671" i="10"/>
  <c r="O671" i="10" s="1"/>
  <c r="K672" i="10"/>
  <c r="O672" i="10" s="1"/>
  <c r="K673" i="10"/>
  <c r="O673" i="10" s="1"/>
  <c r="K674" i="10"/>
  <c r="O674" i="10" s="1"/>
  <c r="K675" i="10"/>
  <c r="O675" i="10" s="1"/>
  <c r="K676" i="10"/>
  <c r="O676" i="10" s="1"/>
  <c r="K677" i="10"/>
  <c r="O677" i="10" s="1"/>
  <c r="K678" i="10"/>
  <c r="O678" i="10" s="1"/>
  <c r="K679" i="10"/>
  <c r="O679" i="10" s="1"/>
  <c r="K680" i="10"/>
  <c r="O680" i="10" s="1"/>
  <c r="K681" i="10"/>
  <c r="O681" i="10" s="1"/>
  <c r="K682" i="10"/>
  <c r="O682" i="10" s="1"/>
  <c r="K683" i="10"/>
  <c r="O683" i="10" s="1"/>
  <c r="K684" i="10"/>
  <c r="O684" i="10" s="1"/>
  <c r="K685" i="10"/>
  <c r="O685" i="10" s="1"/>
  <c r="K686" i="10"/>
  <c r="O686" i="10" s="1"/>
  <c r="K687" i="10"/>
  <c r="O687" i="10" s="1"/>
  <c r="K688" i="10"/>
  <c r="O688" i="10" s="1"/>
  <c r="K689" i="10"/>
  <c r="O689" i="10" s="1"/>
  <c r="K690" i="10"/>
  <c r="O690" i="10" s="1"/>
  <c r="K691" i="10"/>
  <c r="O691" i="10" s="1"/>
  <c r="K692" i="10"/>
  <c r="O692" i="10" s="1"/>
  <c r="K693" i="10"/>
  <c r="O693" i="10" s="1"/>
  <c r="K694" i="10"/>
  <c r="O694" i="10" s="1"/>
  <c r="K695" i="10"/>
  <c r="O695" i="10" s="1"/>
  <c r="K696" i="10"/>
  <c r="O696" i="10" s="1"/>
  <c r="K697" i="10"/>
  <c r="O697" i="10" s="1"/>
  <c r="K698" i="10"/>
  <c r="O698" i="10" s="1"/>
  <c r="K699" i="10"/>
  <c r="O699" i="10" s="1"/>
  <c r="K700" i="10"/>
  <c r="O700" i="10" s="1"/>
  <c r="K701" i="10"/>
  <c r="O701" i="10" s="1"/>
  <c r="K702" i="10"/>
  <c r="O702" i="10" s="1"/>
  <c r="K703" i="10"/>
  <c r="O703" i="10" s="1"/>
  <c r="K704" i="10"/>
  <c r="O704" i="10" s="1"/>
  <c r="K705" i="10"/>
  <c r="O705" i="10" s="1"/>
  <c r="K706" i="10"/>
  <c r="O706" i="10" s="1"/>
  <c r="K707" i="10"/>
  <c r="O707" i="10" s="1"/>
  <c r="K708" i="10"/>
  <c r="O708" i="10" s="1"/>
  <c r="K709" i="10"/>
  <c r="O709" i="10" s="1"/>
  <c r="K710" i="10"/>
  <c r="O710" i="10" s="1"/>
  <c r="K711" i="10"/>
  <c r="O711" i="10" s="1"/>
  <c r="K712" i="10"/>
  <c r="O712" i="10" s="1"/>
  <c r="K713" i="10"/>
  <c r="O713" i="10" s="1"/>
  <c r="K714" i="10"/>
  <c r="O714" i="10" s="1"/>
  <c r="K715" i="10"/>
  <c r="O715" i="10" s="1"/>
  <c r="K716" i="10"/>
  <c r="O716" i="10" s="1"/>
  <c r="K717" i="10"/>
  <c r="O717" i="10" s="1"/>
  <c r="K718" i="10"/>
  <c r="O718" i="10" s="1"/>
  <c r="K719" i="10"/>
  <c r="O719" i="10" s="1"/>
  <c r="K720" i="10"/>
  <c r="O720" i="10" s="1"/>
  <c r="K721" i="10"/>
  <c r="O721" i="10" s="1"/>
  <c r="K722" i="10"/>
  <c r="O722" i="10" s="1"/>
  <c r="K723" i="10"/>
  <c r="O723" i="10" s="1"/>
  <c r="K724" i="10"/>
  <c r="O724" i="10" s="1"/>
  <c r="K725" i="10"/>
  <c r="O725" i="10" s="1"/>
  <c r="K726" i="10"/>
  <c r="O726" i="10" s="1"/>
  <c r="K727" i="10"/>
  <c r="O727" i="10" s="1"/>
  <c r="K728" i="10"/>
  <c r="O728" i="10" s="1"/>
  <c r="K729" i="10"/>
  <c r="O729" i="10" s="1"/>
  <c r="K730" i="10"/>
  <c r="O730" i="10" s="1"/>
  <c r="K731" i="10"/>
  <c r="O731" i="10" s="1"/>
  <c r="K732" i="10"/>
  <c r="O732" i="10" s="1"/>
  <c r="K733" i="10"/>
  <c r="O733" i="10" s="1"/>
  <c r="K734" i="10"/>
  <c r="O734" i="10" s="1"/>
  <c r="K735" i="10"/>
  <c r="O735" i="10" s="1"/>
  <c r="K736" i="10"/>
  <c r="O736" i="10" s="1"/>
  <c r="K737" i="10"/>
  <c r="O737" i="10" s="1"/>
  <c r="K738" i="10"/>
  <c r="O738" i="10" s="1"/>
  <c r="K739" i="10"/>
  <c r="O739" i="10" s="1"/>
  <c r="K740" i="10"/>
  <c r="O740" i="10" s="1"/>
  <c r="K741" i="10"/>
  <c r="O741" i="10" s="1"/>
  <c r="K742" i="10"/>
  <c r="O742" i="10" s="1"/>
  <c r="K743" i="10"/>
  <c r="O743" i="10" s="1"/>
  <c r="K744" i="10"/>
  <c r="O744" i="10" s="1"/>
  <c r="K745" i="10"/>
  <c r="O745" i="10" s="1"/>
  <c r="K746" i="10"/>
  <c r="O746" i="10" s="1"/>
  <c r="K747" i="10"/>
  <c r="O747" i="10" s="1"/>
  <c r="K748" i="10"/>
  <c r="O748" i="10" s="1"/>
  <c r="K749" i="10"/>
  <c r="O749" i="10" s="1"/>
  <c r="K750" i="10"/>
  <c r="O750" i="10" s="1"/>
  <c r="K751" i="10"/>
  <c r="O751" i="10" s="1"/>
  <c r="K752" i="10"/>
  <c r="O752" i="10" s="1"/>
  <c r="K753" i="10"/>
  <c r="O753" i="10" s="1"/>
  <c r="K754" i="10"/>
  <c r="O754" i="10" s="1"/>
  <c r="K755" i="10"/>
  <c r="O755" i="10" s="1"/>
  <c r="K756" i="10"/>
  <c r="O756" i="10" s="1"/>
  <c r="K757" i="10"/>
  <c r="O757" i="10" s="1"/>
  <c r="K758" i="10"/>
  <c r="O758" i="10" s="1"/>
  <c r="K759" i="10"/>
  <c r="O759" i="10" s="1"/>
  <c r="K760" i="10"/>
  <c r="O760" i="10" s="1"/>
  <c r="K761" i="10"/>
  <c r="O761" i="10" s="1"/>
  <c r="K762" i="10"/>
  <c r="O762" i="10" s="1"/>
  <c r="K763" i="10"/>
  <c r="O763" i="10" s="1"/>
  <c r="K764" i="10"/>
  <c r="O764" i="10" s="1"/>
  <c r="K765" i="10"/>
  <c r="O765" i="10" s="1"/>
  <c r="K766" i="10"/>
  <c r="O766" i="10" s="1"/>
  <c r="K767" i="10"/>
  <c r="O767" i="10" s="1"/>
  <c r="K768" i="10"/>
  <c r="O768" i="10" s="1"/>
  <c r="K769" i="10"/>
  <c r="O769" i="10" s="1"/>
  <c r="K770" i="10"/>
  <c r="O770" i="10" s="1"/>
  <c r="K771" i="10"/>
  <c r="O771" i="10" s="1"/>
  <c r="K772" i="10"/>
  <c r="O772" i="10" s="1"/>
  <c r="K773" i="10"/>
  <c r="O773" i="10" s="1"/>
  <c r="K774" i="10"/>
  <c r="O774" i="10" s="1"/>
  <c r="K775" i="10"/>
  <c r="O775" i="10" s="1"/>
  <c r="K776" i="10"/>
  <c r="O776" i="10" s="1"/>
  <c r="K777" i="10"/>
  <c r="O777" i="10" s="1"/>
  <c r="K778" i="10"/>
  <c r="O778" i="10" s="1"/>
  <c r="K779" i="10"/>
  <c r="O779" i="10" s="1"/>
  <c r="K780" i="10"/>
  <c r="O780" i="10" s="1"/>
  <c r="K781" i="10"/>
  <c r="O781" i="10" s="1"/>
  <c r="K782" i="10"/>
  <c r="O782" i="10" s="1"/>
  <c r="K783" i="10"/>
  <c r="O783" i="10" s="1"/>
  <c r="K784" i="10"/>
  <c r="O784" i="10" s="1"/>
  <c r="K785" i="10"/>
  <c r="O785" i="10" s="1"/>
  <c r="K786" i="10"/>
  <c r="O786" i="10" s="1"/>
  <c r="K787" i="10"/>
  <c r="O787" i="10" s="1"/>
  <c r="K788" i="10"/>
  <c r="O788" i="10" s="1"/>
  <c r="K789" i="10"/>
  <c r="O789" i="10" s="1"/>
  <c r="K790" i="10"/>
  <c r="O790" i="10" s="1"/>
  <c r="K791" i="10"/>
  <c r="O791" i="10" s="1"/>
  <c r="K792" i="10"/>
  <c r="O792" i="10" s="1"/>
  <c r="K793" i="10"/>
  <c r="O793" i="10" s="1"/>
  <c r="K794" i="10"/>
  <c r="O794" i="10" s="1"/>
  <c r="K795" i="10"/>
  <c r="O795" i="10" s="1"/>
  <c r="K796" i="10"/>
  <c r="O796" i="10" s="1"/>
  <c r="K797" i="10"/>
  <c r="O797" i="10" s="1"/>
  <c r="K798" i="10"/>
  <c r="O798" i="10" s="1"/>
  <c r="K799" i="10"/>
  <c r="O799" i="10" s="1"/>
  <c r="K800" i="10"/>
  <c r="O800" i="10" s="1"/>
  <c r="K801" i="10"/>
  <c r="O801" i="10" s="1"/>
  <c r="K802" i="10"/>
  <c r="O802" i="10" s="1"/>
  <c r="K803" i="10"/>
  <c r="O803" i="10" s="1"/>
  <c r="K804" i="10"/>
  <c r="O804" i="10" s="1"/>
  <c r="K805" i="10"/>
  <c r="O805" i="10" s="1"/>
  <c r="K806" i="10"/>
  <c r="O806" i="10" s="1"/>
  <c r="K807" i="10"/>
  <c r="O807" i="10" s="1"/>
  <c r="K808" i="10"/>
  <c r="O808" i="10" s="1"/>
  <c r="K809" i="10"/>
  <c r="O809" i="10" s="1"/>
  <c r="K810" i="10"/>
  <c r="O810" i="10" s="1"/>
  <c r="K811" i="10"/>
  <c r="O811" i="10" s="1"/>
  <c r="K812" i="10"/>
  <c r="O812" i="10" s="1"/>
  <c r="K813" i="10"/>
  <c r="O813" i="10" s="1"/>
  <c r="K814" i="10"/>
  <c r="O814" i="10" s="1"/>
  <c r="K815" i="10"/>
  <c r="O815" i="10" s="1"/>
  <c r="K816" i="10"/>
  <c r="O816" i="10" s="1"/>
  <c r="K817" i="10"/>
  <c r="O817" i="10" s="1"/>
  <c r="K818" i="10"/>
  <c r="O818" i="10" s="1"/>
  <c r="K819" i="10"/>
  <c r="O819" i="10" s="1"/>
  <c r="K820" i="10"/>
  <c r="O820" i="10" s="1"/>
  <c r="K821" i="10"/>
  <c r="O821" i="10" s="1"/>
  <c r="K822" i="10"/>
  <c r="O822" i="10" s="1"/>
  <c r="K823" i="10"/>
  <c r="O823" i="10" s="1"/>
  <c r="K824" i="10"/>
  <c r="O824" i="10" s="1"/>
  <c r="K825" i="10"/>
  <c r="O825" i="10" s="1"/>
  <c r="K826" i="10"/>
  <c r="O826" i="10" s="1"/>
  <c r="K827" i="10"/>
  <c r="O827" i="10" s="1"/>
  <c r="K828" i="10"/>
  <c r="O828" i="10" s="1"/>
  <c r="K829" i="10"/>
  <c r="O829" i="10" s="1"/>
  <c r="K830" i="10"/>
  <c r="O830" i="10" s="1"/>
  <c r="K831" i="10"/>
  <c r="O831" i="10" s="1"/>
  <c r="K832" i="10"/>
  <c r="O832" i="10" s="1"/>
  <c r="K833" i="10"/>
  <c r="O833" i="10" s="1"/>
  <c r="K834" i="10"/>
  <c r="O834" i="10" s="1"/>
  <c r="K835" i="10"/>
  <c r="O835" i="10" s="1"/>
  <c r="K836" i="10"/>
  <c r="O836" i="10" s="1"/>
  <c r="K837" i="10"/>
  <c r="O837" i="10" s="1"/>
  <c r="K838" i="10"/>
  <c r="O838" i="10" s="1"/>
  <c r="K839" i="10"/>
  <c r="O839" i="10" s="1"/>
  <c r="K840" i="10"/>
  <c r="O840" i="10" s="1"/>
  <c r="K841" i="10"/>
  <c r="O841" i="10" s="1"/>
  <c r="K842" i="10"/>
  <c r="O842" i="10" s="1"/>
  <c r="K843" i="10"/>
  <c r="O843" i="10" s="1"/>
  <c r="K844" i="10"/>
  <c r="O844" i="10" s="1"/>
  <c r="K845" i="10"/>
  <c r="O845" i="10" s="1"/>
  <c r="K846" i="10"/>
  <c r="O846" i="10" s="1"/>
  <c r="K847" i="10"/>
  <c r="O847" i="10" s="1"/>
  <c r="K848" i="10"/>
  <c r="O848" i="10" s="1"/>
  <c r="K849" i="10"/>
  <c r="O849" i="10" s="1"/>
  <c r="K850" i="10"/>
  <c r="O850" i="10" s="1"/>
  <c r="K851" i="10"/>
  <c r="O851" i="10" s="1"/>
  <c r="K852" i="10"/>
  <c r="O852" i="10" s="1"/>
  <c r="K853" i="10"/>
  <c r="O853" i="10" s="1"/>
  <c r="K854" i="10"/>
  <c r="O854" i="10" s="1"/>
  <c r="K855" i="10"/>
  <c r="O855" i="10" s="1"/>
  <c r="K856" i="10"/>
  <c r="O856" i="10" s="1"/>
  <c r="K857" i="10"/>
  <c r="O857" i="10" s="1"/>
  <c r="K858" i="10"/>
  <c r="O858" i="10" s="1"/>
  <c r="K859" i="10"/>
  <c r="O859" i="10" s="1"/>
  <c r="K860" i="10"/>
  <c r="O860" i="10" s="1"/>
  <c r="K861" i="10"/>
  <c r="O861" i="10" s="1"/>
  <c r="K862" i="10"/>
  <c r="O862" i="10" s="1"/>
  <c r="K863" i="10"/>
  <c r="O863" i="10" s="1"/>
  <c r="K864" i="10"/>
  <c r="O864" i="10" s="1"/>
  <c r="K865" i="10"/>
  <c r="O865" i="10" s="1"/>
  <c r="K866" i="10"/>
  <c r="O866" i="10" s="1"/>
  <c r="K867" i="10"/>
  <c r="O867" i="10" s="1"/>
  <c r="K868" i="10"/>
  <c r="O868" i="10" s="1"/>
  <c r="K869" i="10"/>
  <c r="O869" i="10" s="1"/>
  <c r="K870" i="10"/>
  <c r="O870" i="10" s="1"/>
  <c r="K871" i="10"/>
  <c r="O871" i="10" s="1"/>
  <c r="K872" i="10"/>
  <c r="O872" i="10" s="1"/>
  <c r="K873" i="10"/>
  <c r="O873" i="10" s="1"/>
  <c r="K874" i="10"/>
  <c r="O874" i="10" s="1"/>
  <c r="K875" i="10"/>
  <c r="O875" i="10" s="1"/>
  <c r="K876" i="10"/>
  <c r="O876" i="10" s="1"/>
  <c r="K877" i="10"/>
  <c r="O877" i="10" s="1"/>
  <c r="K878" i="10"/>
  <c r="O878" i="10" s="1"/>
  <c r="K879" i="10"/>
  <c r="O879" i="10" s="1"/>
  <c r="K880" i="10"/>
  <c r="O880" i="10" s="1"/>
  <c r="K881" i="10"/>
  <c r="O881" i="10" s="1"/>
  <c r="K882" i="10"/>
  <c r="O882" i="10" s="1"/>
  <c r="K883" i="10"/>
  <c r="O883" i="10" s="1"/>
  <c r="K884" i="10"/>
  <c r="O884" i="10" s="1"/>
  <c r="K885" i="10"/>
  <c r="O885" i="10" s="1"/>
  <c r="K886" i="10"/>
  <c r="O886" i="10" s="1"/>
  <c r="K887" i="10"/>
  <c r="O887" i="10" s="1"/>
  <c r="K888" i="10"/>
  <c r="O888" i="10" s="1"/>
  <c r="K889" i="10"/>
  <c r="O889" i="10" s="1"/>
  <c r="K890" i="10"/>
  <c r="O890" i="10" s="1"/>
  <c r="K891" i="10"/>
  <c r="O891" i="10" s="1"/>
  <c r="K892" i="10"/>
  <c r="O892" i="10" s="1"/>
  <c r="K893" i="10"/>
  <c r="O893" i="10" s="1"/>
  <c r="K894" i="10"/>
  <c r="O894" i="10" s="1"/>
  <c r="K895" i="10"/>
  <c r="O895" i="10" s="1"/>
  <c r="K896" i="10"/>
  <c r="O896" i="10" s="1"/>
  <c r="K897" i="10"/>
  <c r="O897" i="10" s="1"/>
  <c r="K898" i="10"/>
  <c r="O898" i="10" s="1"/>
  <c r="K899" i="10"/>
  <c r="O899" i="10" s="1"/>
  <c r="K900" i="10"/>
  <c r="O900" i="10" s="1"/>
  <c r="K901" i="10"/>
  <c r="O901" i="10" s="1"/>
  <c r="K902" i="10"/>
  <c r="O902" i="10" s="1"/>
  <c r="K903" i="10"/>
  <c r="O903" i="10" s="1"/>
  <c r="K904" i="10"/>
  <c r="O904" i="10" s="1"/>
  <c r="K905" i="10"/>
  <c r="O905" i="10" s="1"/>
  <c r="K906" i="10"/>
  <c r="O906" i="10" s="1"/>
  <c r="K907" i="10"/>
  <c r="O907" i="10" s="1"/>
  <c r="K908" i="10"/>
  <c r="O908" i="10" s="1"/>
  <c r="K909" i="10"/>
  <c r="O909" i="10" s="1"/>
  <c r="K910" i="10"/>
  <c r="O910" i="10" s="1"/>
  <c r="K911" i="10"/>
  <c r="O911" i="10" s="1"/>
  <c r="K912" i="10"/>
  <c r="O912" i="10" s="1"/>
  <c r="K913" i="10"/>
  <c r="O913" i="10" s="1"/>
  <c r="K914" i="10"/>
  <c r="O914" i="10" s="1"/>
  <c r="K915" i="10"/>
  <c r="O915" i="10" s="1"/>
  <c r="K916" i="10"/>
  <c r="O916" i="10" s="1"/>
  <c r="K917" i="10"/>
  <c r="O917" i="10" s="1"/>
  <c r="K918" i="10"/>
  <c r="O918" i="10" s="1"/>
  <c r="K919" i="10"/>
  <c r="O919" i="10" s="1"/>
  <c r="K920" i="10"/>
  <c r="O920" i="10" s="1"/>
  <c r="K921" i="10"/>
  <c r="O921" i="10" s="1"/>
  <c r="K922" i="10"/>
  <c r="O922" i="10" s="1"/>
  <c r="K923" i="10"/>
  <c r="O923" i="10" s="1"/>
  <c r="K924" i="10"/>
  <c r="O924" i="10" s="1"/>
  <c r="K925" i="10"/>
  <c r="O925" i="10" s="1"/>
  <c r="K926" i="10"/>
  <c r="O926" i="10" s="1"/>
  <c r="K927" i="10"/>
  <c r="O927" i="10" s="1"/>
  <c r="K928" i="10"/>
  <c r="O928" i="10" s="1"/>
  <c r="K929" i="10"/>
  <c r="O929" i="10" s="1"/>
  <c r="K930" i="10"/>
  <c r="O930" i="10" s="1"/>
  <c r="K931" i="10"/>
  <c r="O931" i="10" s="1"/>
  <c r="K932" i="10"/>
  <c r="O932" i="10" s="1"/>
  <c r="K933" i="10"/>
  <c r="O933" i="10" s="1"/>
  <c r="K934" i="10"/>
  <c r="O934" i="10" s="1"/>
  <c r="K935" i="10"/>
  <c r="O935" i="10" s="1"/>
  <c r="K936" i="10"/>
  <c r="O936" i="10" s="1"/>
  <c r="K937" i="10"/>
  <c r="O937" i="10" s="1"/>
  <c r="K938" i="10"/>
  <c r="O938" i="10" s="1"/>
  <c r="K939" i="10"/>
  <c r="O939" i="10" s="1"/>
  <c r="K940" i="10"/>
  <c r="O940" i="10" s="1"/>
  <c r="K941" i="10"/>
  <c r="O941" i="10" s="1"/>
  <c r="K942" i="10"/>
  <c r="O942" i="10" s="1"/>
  <c r="K943" i="10"/>
  <c r="O943" i="10" s="1"/>
  <c r="K944" i="10"/>
  <c r="O944" i="10" s="1"/>
  <c r="K945" i="10"/>
  <c r="O945" i="10" s="1"/>
  <c r="K946" i="10"/>
  <c r="O946" i="10" s="1"/>
  <c r="K947" i="10"/>
  <c r="O947" i="10" s="1"/>
  <c r="K948" i="10"/>
  <c r="O948" i="10" s="1"/>
  <c r="K949" i="10"/>
  <c r="O949" i="10" s="1"/>
  <c r="K950" i="10"/>
  <c r="O950" i="10" s="1"/>
  <c r="K951" i="10"/>
  <c r="O951" i="10" s="1"/>
  <c r="K952" i="10"/>
  <c r="O952" i="10" s="1"/>
  <c r="K953" i="10"/>
  <c r="O953" i="10" s="1"/>
  <c r="K954" i="10"/>
  <c r="O954" i="10" s="1"/>
  <c r="K955" i="10"/>
  <c r="O955" i="10" s="1"/>
  <c r="K956" i="10"/>
  <c r="O956" i="10" s="1"/>
  <c r="K957" i="10"/>
  <c r="O957" i="10" s="1"/>
  <c r="K958" i="10"/>
  <c r="O958" i="10" s="1"/>
  <c r="K959" i="10"/>
  <c r="O959" i="10" s="1"/>
  <c r="K960" i="10"/>
  <c r="O960" i="10" s="1"/>
  <c r="K961" i="10"/>
  <c r="O961" i="10" s="1"/>
  <c r="K962" i="10"/>
  <c r="O962" i="10" s="1"/>
  <c r="K963" i="10"/>
  <c r="O963" i="10" s="1"/>
  <c r="K964" i="10"/>
  <c r="O964" i="10" s="1"/>
  <c r="K965" i="10"/>
  <c r="O965" i="10" s="1"/>
  <c r="K966" i="10"/>
  <c r="O966" i="10" s="1"/>
  <c r="K967" i="10"/>
  <c r="O967" i="10" s="1"/>
  <c r="K968" i="10"/>
  <c r="O968" i="10" s="1"/>
  <c r="K969" i="10"/>
  <c r="O969" i="10" s="1"/>
  <c r="K970" i="10"/>
  <c r="O970" i="10" s="1"/>
  <c r="K971" i="10"/>
  <c r="O971" i="10" s="1"/>
  <c r="K972" i="10"/>
  <c r="O972" i="10" s="1"/>
  <c r="K973" i="10"/>
  <c r="O973" i="10" s="1"/>
  <c r="K974" i="10"/>
  <c r="O974" i="10" s="1"/>
  <c r="K975" i="10"/>
  <c r="O975" i="10" s="1"/>
  <c r="K976" i="10"/>
  <c r="O976" i="10" s="1"/>
  <c r="K977" i="10"/>
  <c r="O977" i="10" s="1"/>
  <c r="K978" i="10"/>
  <c r="O978" i="10" s="1"/>
  <c r="K979" i="10"/>
  <c r="O979" i="10" s="1"/>
  <c r="K980" i="10"/>
  <c r="O980" i="10" s="1"/>
  <c r="K981" i="10"/>
  <c r="O981" i="10" s="1"/>
  <c r="K982" i="10"/>
  <c r="O982" i="10" s="1"/>
  <c r="K983" i="10"/>
  <c r="O983" i="10" s="1"/>
  <c r="K984" i="10"/>
  <c r="O984" i="10" s="1"/>
  <c r="K985" i="10"/>
  <c r="O985" i="10" s="1"/>
  <c r="K986" i="10"/>
  <c r="O986" i="10" s="1"/>
  <c r="K987" i="10"/>
  <c r="O987" i="10" s="1"/>
  <c r="K988" i="10"/>
  <c r="O988" i="10" s="1"/>
  <c r="K989" i="10"/>
  <c r="O989" i="10" s="1"/>
  <c r="K990" i="10"/>
  <c r="O990" i="10" s="1"/>
  <c r="K991" i="10"/>
  <c r="O991" i="10" s="1"/>
  <c r="K992" i="10"/>
  <c r="O992" i="10" s="1"/>
  <c r="K993" i="10"/>
  <c r="O993" i="10" s="1"/>
  <c r="K994" i="10"/>
  <c r="O994" i="10" s="1"/>
  <c r="K995" i="10"/>
  <c r="O995" i="10" s="1"/>
  <c r="K996" i="10"/>
  <c r="O996" i="10" s="1"/>
  <c r="K997" i="10"/>
  <c r="O997" i="10" s="1"/>
  <c r="K998" i="10"/>
  <c r="O998" i="10" s="1"/>
  <c r="K999" i="10"/>
  <c r="O999" i="10" s="1"/>
  <c r="K1000" i="10"/>
  <c r="O1000" i="10" s="1"/>
  <c r="K1001" i="10"/>
  <c r="O1001" i="10" s="1"/>
  <c r="K1002" i="10"/>
  <c r="O1002" i="10" s="1"/>
  <c r="K1003" i="10"/>
  <c r="O1003" i="10" s="1"/>
  <c r="K1004" i="10"/>
  <c r="O1004" i="10" s="1"/>
  <c r="K1005" i="10"/>
  <c r="O1005" i="10" s="1"/>
  <c r="K1006" i="10"/>
  <c r="O1006" i="10" s="1"/>
  <c r="K1007" i="10"/>
  <c r="O1007" i="10" s="1"/>
  <c r="K1008" i="10"/>
  <c r="O1008" i="10" s="1"/>
  <c r="K1009" i="10"/>
  <c r="O1009" i="10" s="1"/>
  <c r="K1010" i="10"/>
  <c r="O1010" i="10" s="1"/>
  <c r="K1011" i="10"/>
  <c r="O1011" i="10" s="1"/>
  <c r="K1012" i="10"/>
  <c r="O1012" i="10" s="1"/>
  <c r="K1013" i="10"/>
  <c r="O1013" i="10" s="1"/>
  <c r="K1014" i="10"/>
  <c r="O1014" i="10" s="1"/>
  <c r="K1015" i="10"/>
  <c r="O1015" i="10" s="1"/>
  <c r="K1016" i="10"/>
  <c r="O1016" i="10" s="1"/>
  <c r="K1017" i="10"/>
  <c r="O1017" i="10" s="1"/>
  <c r="K1018" i="10"/>
  <c r="O1018" i="10" s="1"/>
  <c r="K1019" i="10"/>
  <c r="O1019" i="10" s="1"/>
  <c r="K1020" i="10"/>
  <c r="O1020" i="10" s="1"/>
  <c r="K1021" i="10"/>
  <c r="O1021" i="10" s="1"/>
  <c r="K1022" i="10"/>
  <c r="O1022" i="10" s="1"/>
  <c r="K1023" i="10"/>
  <c r="O1023" i="10" s="1"/>
  <c r="K1024" i="10"/>
  <c r="O1024" i="10" s="1"/>
  <c r="K1025" i="10"/>
  <c r="O1025" i="10" s="1"/>
  <c r="K1026" i="10"/>
  <c r="O1026" i="10" s="1"/>
  <c r="K1027" i="10"/>
  <c r="O1027" i="10" s="1"/>
  <c r="K1028" i="10"/>
  <c r="O1028" i="10" s="1"/>
  <c r="K1029" i="10"/>
  <c r="O1029" i="10" s="1"/>
  <c r="K1030" i="10"/>
  <c r="O1030" i="10" s="1"/>
  <c r="K1031" i="10"/>
  <c r="O1031" i="10" s="1"/>
  <c r="K1032" i="10"/>
  <c r="O1032" i="10" s="1"/>
  <c r="K1033" i="10"/>
  <c r="O1033" i="10" s="1"/>
  <c r="K1034" i="10"/>
  <c r="O1034" i="10" s="1"/>
  <c r="K1035" i="10"/>
  <c r="O1035" i="10" s="1"/>
  <c r="K1036" i="10"/>
  <c r="O1036" i="10" s="1"/>
  <c r="K1037" i="10"/>
  <c r="O1037" i="10" s="1"/>
  <c r="K1038" i="10"/>
  <c r="O1038" i="10" s="1"/>
  <c r="K1039" i="10"/>
  <c r="O1039" i="10" s="1"/>
  <c r="K1040" i="10"/>
  <c r="O1040" i="10" s="1"/>
  <c r="K1041" i="10"/>
  <c r="O1041" i="10" s="1"/>
  <c r="K1042" i="10"/>
  <c r="O1042" i="10" s="1"/>
  <c r="K1043" i="10"/>
  <c r="O1043" i="10" s="1"/>
  <c r="K1044" i="10"/>
  <c r="O1044" i="10" s="1"/>
  <c r="K1045" i="10"/>
  <c r="O1045" i="10" s="1"/>
  <c r="K1046" i="10"/>
  <c r="O1046" i="10" s="1"/>
  <c r="K1047" i="10"/>
  <c r="O1047" i="10" s="1"/>
  <c r="K1048" i="10"/>
  <c r="O1048" i="10" s="1"/>
  <c r="K1049" i="10"/>
  <c r="O1049" i="10" s="1"/>
  <c r="K1050" i="10"/>
  <c r="O1050" i="10" s="1"/>
  <c r="K1051" i="10"/>
  <c r="O1051" i="10" s="1"/>
  <c r="K1052" i="10"/>
  <c r="O1052" i="10" s="1"/>
  <c r="K1053" i="10"/>
  <c r="O1053" i="10" s="1"/>
  <c r="K1054" i="10"/>
  <c r="O1054" i="10" s="1"/>
  <c r="K1055" i="10"/>
  <c r="O1055" i="10" s="1"/>
  <c r="K1056" i="10"/>
  <c r="O1056" i="10" s="1"/>
  <c r="K1057" i="10"/>
  <c r="O1057" i="10" s="1"/>
  <c r="K1058" i="10"/>
  <c r="O1058" i="10" s="1"/>
  <c r="K1059" i="10"/>
  <c r="O1059" i="10" s="1"/>
  <c r="K1060" i="10"/>
  <c r="O1060" i="10" s="1"/>
  <c r="K1061" i="10"/>
  <c r="O1061" i="10" s="1"/>
  <c r="K1062" i="10"/>
  <c r="O1062" i="10" s="1"/>
  <c r="K1063" i="10"/>
  <c r="O1063" i="10" s="1"/>
  <c r="K1064" i="10"/>
  <c r="O1064" i="10" s="1"/>
  <c r="K1065" i="10"/>
  <c r="O1065" i="10" s="1"/>
  <c r="K1066" i="10"/>
  <c r="O1066" i="10" s="1"/>
  <c r="K1067" i="10"/>
  <c r="O1067" i="10" s="1"/>
  <c r="K1068" i="10"/>
  <c r="O1068" i="10" s="1"/>
  <c r="K1069" i="10"/>
  <c r="O1069" i="10" s="1"/>
  <c r="K1070" i="10"/>
  <c r="O1070" i="10" s="1"/>
  <c r="K1071" i="10"/>
  <c r="O1071" i="10" s="1"/>
  <c r="K1072" i="10"/>
  <c r="O1072" i="10" s="1"/>
  <c r="K1073" i="10"/>
  <c r="O1073" i="10" s="1"/>
  <c r="K1074" i="10"/>
  <c r="O1074" i="10" s="1"/>
  <c r="K1075" i="10"/>
  <c r="O1075" i="10" s="1"/>
  <c r="K1076" i="10"/>
  <c r="O1076" i="10" s="1"/>
  <c r="K1077" i="10"/>
  <c r="O1077" i="10" s="1"/>
  <c r="K1078" i="10"/>
  <c r="O1078" i="10" s="1"/>
  <c r="K1079" i="10"/>
  <c r="O1079" i="10" s="1"/>
  <c r="K1080" i="10"/>
  <c r="O1080" i="10" s="1"/>
  <c r="K1081" i="10"/>
  <c r="O1081" i="10" s="1"/>
  <c r="K1082" i="10"/>
  <c r="O1082" i="10" s="1"/>
  <c r="K1083" i="10"/>
  <c r="O1083" i="10" s="1"/>
  <c r="K1084" i="10"/>
  <c r="O1084" i="10" s="1"/>
  <c r="K1085" i="10"/>
  <c r="O1085" i="10" s="1"/>
  <c r="K1086" i="10"/>
  <c r="O1086" i="10" s="1"/>
  <c r="K1087" i="10"/>
  <c r="O1087" i="10" s="1"/>
  <c r="K1088" i="10"/>
  <c r="O1088" i="10" s="1"/>
  <c r="K1089" i="10"/>
  <c r="O1089" i="10" s="1"/>
  <c r="K1090" i="10"/>
  <c r="O1090" i="10" s="1"/>
  <c r="K1091" i="10"/>
  <c r="O1091" i="10" s="1"/>
  <c r="K1092" i="10"/>
  <c r="O1092" i="10" s="1"/>
  <c r="K1093" i="10"/>
  <c r="O1093" i="10" s="1"/>
  <c r="K1094" i="10"/>
  <c r="O1094" i="10" s="1"/>
  <c r="K1095" i="10"/>
  <c r="O1095" i="10" s="1"/>
  <c r="K1096" i="10"/>
  <c r="O1096" i="10" s="1"/>
  <c r="K1097" i="10"/>
  <c r="O1097" i="10" s="1"/>
  <c r="K1098" i="10"/>
  <c r="O1098" i="10" s="1"/>
  <c r="K1099" i="10"/>
  <c r="O1099" i="10" s="1"/>
  <c r="K1100" i="10"/>
  <c r="O1100" i="10" s="1"/>
  <c r="K1101" i="10"/>
  <c r="O1101" i="10" s="1"/>
  <c r="K1102" i="10"/>
  <c r="O1102" i="10" s="1"/>
  <c r="K1103" i="10"/>
  <c r="O1103" i="10" s="1"/>
  <c r="K1104" i="10"/>
  <c r="O1104" i="10" s="1"/>
  <c r="K1105" i="10"/>
  <c r="O1105" i="10" s="1"/>
  <c r="K1106" i="10"/>
  <c r="O1106" i="10" s="1"/>
  <c r="K1107" i="10"/>
  <c r="O1107" i="10" s="1"/>
  <c r="K1108" i="10"/>
  <c r="O1108" i="10" s="1"/>
  <c r="K1109" i="10"/>
  <c r="O1109" i="10" s="1"/>
  <c r="K1110" i="10"/>
  <c r="O1110" i="10" s="1"/>
  <c r="K1111" i="10"/>
  <c r="O1111" i="10" s="1"/>
  <c r="K1112" i="10"/>
  <c r="O1112" i="10" s="1"/>
  <c r="K1113" i="10"/>
  <c r="O1113" i="10" s="1"/>
  <c r="K1114" i="10"/>
  <c r="O1114" i="10" s="1"/>
  <c r="K1115" i="10"/>
  <c r="O1115" i="10" s="1"/>
  <c r="K1116" i="10"/>
  <c r="O1116" i="10" s="1"/>
  <c r="K1117" i="10"/>
  <c r="O1117" i="10" s="1"/>
  <c r="K1118" i="10"/>
  <c r="O1118" i="10" s="1"/>
  <c r="K1119" i="10"/>
  <c r="O1119" i="10" s="1"/>
  <c r="K1120" i="10"/>
  <c r="O1120" i="10" s="1"/>
  <c r="K1121" i="10"/>
  <c r="O1121" i="10" s="1"/>
  <c r="K1122" i="10"/>
  <c r="O1122" i="10" s="1"/>
  <c r="K1123" i="10"/>
  <c r="O1123" i="10" s="1"/>
  <c r="K1124" i="10"/>
  <c r="O1124" i="10" s="1"/>
  <c r="K1125" i="10"/>
  <c r="O1125" i="10" s="1"/>
  <c r="K1126" i="10"/>
  <c r="O1126" i="10" s="1"/>
  <c r="K1127" i="10"/>
  <c r="O1127" i="10" s="1"/>
  <c r="K1128" i="10"/>
  <c r="O1128" i="10" s="1"/>
  <c r="K1129" i="10"/>
  <c r="O1129" i="10" s="1"/>
  <c r="K1130" i="10"/>
  <c r="O1130" i="10" s="1"/>
  <c r="K1131" i="10"/>
  <c r="O1131" i="10" s="1"/>
  <c r="K1132" i="10"/>
  <c r="O1132" i="10" s="1"/>
  <c r="K1133" i="10"/>
  <c r="O1133" i="10" s="1"/>
  <c r="K1134" i="10"/>
  <c r="O1134" i="10" s="1"/>
  <c r="K1135" i="10"/>
  <c r="O1135" i="10" s="1"/>
  <c r="K1136" i="10"/>
  <c r="O1136" i="10" s="1"/>
  <c r="K1137" i="10"/>
  <c r="O1137" i="10" s="1"/>
  <c r="K1138" i="10"/>
  <c r="O1138" i="10" s="1"/>
  <c r="K1139" i="10"/>
  <c r="O1139" i="10" s="1"/>
  <c r="K1140" i="10"/>
  <c r="O1140" i="10" s="1"/>
  <c r="K1141" i="10"/>
  <c r="O1141" i="10" s="1"/>
  <c r="K1142" i="10"/>
  <c r="O1142" i="10" s="1"/>
  <c r="K1143" i="10"/>
  <c r="O1143" i="10" s="1"/>
  <c r="K1144" i="10"/>
  <c r="O1144" i="10" s="1"/>
  <c r="K1145" i="10"/>
  <c r="O1145" i="10" s="1"/>
  <c r="K1146" i="10"/>
  <c r="O1146" i="10" s="1"/>
  <c r="K1147" i="10"/>
  <c r="O1147" i="10" s="1"/>
  <c r="K1148" i="10"/>
  <c r="O1148" i="10" s="1"/>
  <c r="K1149" i="10"/>
  <c r="O1149" i="10" s="1"/>
  <c r="K1150" i="10"/>
  <c r="O1150" i="10" s="1"/>
  <c r="K1151" i="10"/>
  <c r="O1151" i="10" s="1"/>
  <c r="K1152" i="10"/>
  <c r="O1152" i="10" s="1"/>
  <c r="K1153" i="10"/>
  <c r="O1153" i="10" s="1"/>
  <c r="K1154" i="10"/>
  <c r="O1154" i="10" s="1"/>
  <c r="K1155" i="10"/>
  <c r="O1155" i="10" s="1"/>
  <c r="K1156" i="10"/>
  <c r="O1156" i="10" s="1"/>
  <c r="K1157" i="10"/>
  <c r="O1157" i="10" s="1"/>
  <c r="K1158" i="10"/>
  <c r="O1158" i="10" s="1"/>
  <c r="K1159" i="10"/>
  <c r="O1159" i="10" s="1"/>
  <c r="K1160" i="10"/>
  <c r="O1160" i="10" s="1"/>
  <c r="K1161" i="10"/>
  <c r="O1161" i="10" s="1"/>
  <c r="K1162" i="10"/>
  <c r="O1162" i="10" s="1"/>
  <c r="K1163" i="10"/>
  <c r="O1163" i="10" s="1"/>
  <c r="K1164" i="10"/>
  <c r="O1164" i="10" s="1"/>
  <c r="K1165" i="10"/>
  <c r="O1165" i="10" s="1"/>
  <c r="K1166" i="10"/>
  <c r="O1166" i="10" s="1"/>
  <c r="K1167" i="10"/>
  <c r="O1167" i="10" s="1"/>
  <c r="K1168" i="10"/>
  <c r="O1168" i="10" s="1"/>
  <c r="K1169" i="10"/>
  <c r="O1169" i="10" s="1"/>
  <c r="K1170" i="10"/>
  <c r="O1170" i="10" s="1"/>
  <c r="K1171" i="10"/>
  <c r="O1171" i="10" s="1"/>
  <c r="K1172" i="10"/>
  <c r="O1172" i="10" s="1"/>
  <c r="K1173" i="10"/>
  <c r="O1173" i="10" s="1"/>
  <c r="K1174" i="10"/>
  <c r="O1174" i="10" s="1"/>
  <c r="K1175" i="10"/>
  <c r="O1175" i="10" s="1"/>
  <c r="K1176" i="10"/>
  <c r="O1176" i="10" s="1"/>
  <c r="K1177" i="10"/>
  <c r="O1177" i="10" s="1"/>
  <c r="K1178" i="10"/>
  <c r="O1178" i="10" s="1"/>
  <c r="K1179" i="10"/>
  <c r="O1179" i="10" s="1"/>
  <c r="K1180" i="10"/>
  <c r="O1180" i="10" s="1"/>
  <c r="K1181" i="10"/>
  <c r="O1181" i="10" s="1"/>
  <c r="K1182" i="10"/>
  <c r="O1182" i="10" s="1"/>
  <c r="K1183" i="10"/>
  <c r="O1183" i="10" s="1"/>
  <c r="K1184" i="10"/>
  <c r="O1184" i="10" s="1"/>
  <c r="K1185" i="10"/>
  <c r="O1185" i="10" s="1"/>
  <c r="K1186" i="10"/>
  <c r="O1186" i="10" s="1"/>
  <c r="K1187" i="10"/>
  <c r="O1187" i="10" s="1"/>
  <c r="K1188" i="10"/>
  <c r="O1188" i="10" s="1"/>
  <c r="K1189" i="10"/>
  <c r="O1189" i="10" s="1"/>
  <c r="K1190" i="10"/>
  <c r="O1190" i="10" s="1"/>
  <c r="K1191" i="10"/>
  <c r="O1191" i="10" s="1"/>
  <c r="K1192" i="10"/>
  <c r="O1192" i="10" s="1"/>
  <c r="K1193" i="10"/>
  <c r="O1193" i="10" s="1"/>
  <c r="K1194" i="10"/>
  <c r="O1194" i="10" s="1"/>
  <c r="K1195" i="10"/>
  <c r="O1195" i="10" s="1"/>
  <c r="K1196" i="10"/>
  <c r="O1196" i="10" s="1"/>
  <c r="K1197" i="10"/>
  <c r="O1197" i="10" s="1"/>
  <c r="K1198" i="10"/>
  <c r="O1198" i="10" s="1"/>
  <c r="K1199" i="10"/>
  <c r="O1199" i="10" s="1"/>
  <c r="K1200" i="10"/>
  <c r="O1200" i="10" s="1"/>
  <c r="K1201" i="10"/>
  <c r="O1201" i="10" s="1"/>
  <c r="K1202" i="10"/>
  <c r="O1202" i="10" s="1"/>
  <c r="K1203" i="10"/>
  <c r="O1203" i="10" s="1"/>
  <c r="K1204" i="10"/>
  <c r="O1204" i="10" s="1"/>
  <c r="K1205" i="10"/>
  <c r="O1205" i="10" s="1"/>
  <c r="K1206" i="10"/>
  <c r="O1206" i="10" s="1"/>
  <c r="K1207" i="10"/>
  <c r="O1207" i="10" s="1"/>
  <c r="K1208" i="10"/>
  <c r="O1208" i="10" s="1"/>
  <c r="K1209" i="10"/>
  <c r="O1209" i="10" s="1"/>
  <c r="K1210" i="10"/>
  <c r="O1210" i="10" s="1"/>
  <c r="K1211" i="10"/>
  <c r="O1211" i="10" s="1"/>
  <c r="K1212" i="10"/>
  <c r="O1212" i="10" s="1"/>
  <c r="K1213" i="10"/>
  <c r="O1213" i="10" s="1"/>
  <c r="K1214" i="10"/>
  <c r="O1214" i="10" s="1"/>
  <c r="K1215" i="10"/>
  <c r="O1215" i="10" s="1"/>
  <c r="K1216" i="10"/>
  <c r="O1216" i="10" s="1"/>
  <c r="K1217" i="10"/>
  <c r="O1217" i="10" s="1"/>
  <c r="K1218" i="10"/>
  <c r="O1218" i="10" s="1"/>
  <c r="K1219" i="10"/>
  <c r="O1219" i="10" s="1"/>
  <c r="K1220" i="10"/>
  <c r="O1220" i="10" s="1"/>
  <c r="K1221" i="10"/>
  <c r="O1221" i="10" s="1"/>
  <c r="K1222" i="10"/>
  <c r="O1222" i="10" s="1"/>
  <c r="K1223" i="10"/>
  <c r="O1223" i="10" s="1"/>
  <c r="K1224" i="10"/>
  <c r="O1224" i="10" s="1"/>
  <c r="K1225" i="10"/>
  <c r="O1225" i="10" s="1"/>
  <c r="K1226" i="10"/>
  <c r="O1226" i="10" s="1"/>
  <c r="K1227" i="10"/>
  <c r="O1227" i="10" s="1"/>
  <c r="K1228" i="10"/>
  <c r="O1228" i="10" s="1"/>
  <c r="K1229" i="10"/>
  <c r="O1229" i="10" s="1"/>
  <c r="K1230" i="10"/>
  <c r="O1230" i="10" s="1"/>
  <c r="K1231" i="10"/>
  <c r="O1231" i="10" s="1"/>
  <c r="K1232" i="10"/>
  <c r="O1232" i="10" s="1"/>
  <c r="K1233" i="10"/>
  <c r="O1233" i="10" s="1"/>
  <c r="K1234" i="10"/>
  <c r="O1234" i="10" s="1"/>
  <c r="K1235" i="10"/>
  <c r="O1235" i="10" s="1"/>
  <c r="K1236" i="10"/>
  <c r="O1236" i="10" s="1"/>
  <c r="K1237" i="10"/>
  <c r="O1237" i="10" s="1"/>
  <c r="K1238" i="10"/>
  <c r="O1238" i="10" s="1"/>
  <c r="K1239" i="10"/>
  <c r="O1239" i="10" s="1"/>
  <c r="K1240" i="10"/>
  <c r="O1240" i="10" s="1"/>
  <c r="K1241" i="10"/>
  <c r="O1241" i="10" s="1"/>
  <c r="K1242" i="10"/>
  <c r="O1242" i="10" s="1"/>
  <c r="K1243" i="10"/>
  <c r="O1243" i="10" s="1"/>
  <c r="K1244" i="10"/>
  <c r="O1244" i="10" s="1"/>
  <c r="K1245" i="10"/>
  <c r="O1245" i="10" s="1"/>
  <c r="K1246" i="10"/>
  <c r="O1246" i="10" s="1"/>
  <c r="K1247" i="10"/>
  <c r="O1247" i="10" s="1"/>
  <c r="K1248" i="10"/>
  <c r="O1248" i="10" s="1"/>
  <c r="K1249" i="10"/>
  <c r="O1249" i="10" s="1"/>
  <c r="K1250" i="10"/>
  <c r="O1250" i="10" s="1"/>
  <c r="K1251" i="10"/>
  <c r="O1251" i="10" s="1"/>
  <c r="K1252" i="10"/>
  <c r="O1252" i="10" s="1"/>
  <c r="K1253" i="10"/>
  <c r="O1253" i="10" s="1"/>
  <c r="K1254" i="10"/>
  <c r="O1254" i="10" s="1"/>
  <c r="K1255" i="10"/>
  <c r="O1255" i="10" s="1"/>
  <c r="K1256" i="10"/>
  <c r="O1256" i="10" s="1"/>
  <c r="K1257" i="10"/>
  <c r="O1257" i="10" s="1"/>
  <c r="K1258" i="10"/>
  <c r="O1258" i="10" s="1"/>
  <c r="K1259" i="10"/>
  <c r="O1259" i="10" s="1"/>
  <c r="K1260" i="10"/>
  <c r="O1260" i="10" s="1"/>
  <c r="K1261" i="10"/>
  <c r="O1261" i="10" s="1"/>
  <c r="K1262" i="10"/>
  <c r="O1262" i="10" s="1"/>
  <c r="K1263" i="10"/>
  <c r="O1263" i="10" s="1"/>
  <c r="K1264" i="10"/>
  <c r="O1264" i="10" s="1"/>
  <c r="K1265" i="10"/>
  <c r="O1265" i="10" s="1"/>
  <c r="K1266" i="10"/>
  <c r="O1266" i="10" s="1"/>
  <c r="K1267" i="10"/>
  <c r="O1267" i="10" s="1"/>
  <c r="K1268" i="10"/>
  <c r="O1268" i="10" s="1"/>
  <c r="K1269" i="10"/>
  <c r="O1269" i="10" s="1"/>
  <c r="K1270" i="10"/>
  <c r="O1270" i="10" s="1"/>
  <c r="K1271" i="10"/>
  <c r="O1271" i="10" s="1"/>
  <c r="K1272" i="10"/>
  <c r="O1272" i="10" s="1"/>
  <c r="K1273" i="10"/>
  <c r="O1273" i="10" s="1"/>
  <c r="K1274" i="10"/>
  <c r="O1274" i="10" s="1"/>
  <c r="K1275" i="10"/>
  <c r="O1275" i="10" s="1"/>
  <c r="K1276" i="10"/>
  <c r="O1276" i="10" s="1"/>
  <c r="K1277" i="10"/>
  <c r="O1277" i="10" s="1"/>
  <c r="K1278" i="10"/>
  <c r="O1278" i="10" s="1"/>
  <c r="K1279" i="10"/>
  <c r="O1279" i="10" s="1"/>
  <c r="K1280" i="10"/>
  <c r="O1280" i="10" s="1"/>
  <c r="K1281" i="10"/>
  <c r="O1281" i="10" s="1"/>
  <c r="K1282" i="10"/>
  <c r="O1282" i="10" s="1"/>
  <c r="K1283" i="10"/>
  <c r="O1283" i="10" s="1"/>
  <c r="K1284" i="10"/>
  <c r="O1284" i="10" s="1"/>
  <c r="K1285" i="10"/>
  <c r="O1285" i="10" s="1"/>
  <c r="K1286" i="10"/>
  <c r="O1286" i="10" s="1"/>
  <c r="K1287" i="10"/>
  <c r="O1287" i="10" s="1"/>
  <c r="K1288" i="10"/>
  <c r="O1288" i="10" s="1"/>
  <c r="K1289" i="10"/>
  <c r="O1289" i="10" s="1"/>
  <c r="K1290" i="10"/>
  <c r="O1290" i="10" s="1"/>
  <c r="K1291" i="10"/>
  <c r="O1291" i="10" s="1"/>
  <c r="K1292" i="10"/>
  <c r="O1292" i="10" s="1"/>
  <c r="K1293" i="10"/>
  <c r="O1293" i="10" s="1"/>
  <c r="K1294" i="10"/>
  <c r="O1294" i="10" s="1"/>
  <c r="K1295" i="10"/>
  <c r="O1295" i="10" s="1"/>
  <c r="K1296" i="10"/>
  <c r="O1296" i="10" s="1"/>
  <c r="K1297" i="10"/>
  <c r="O1297" i="10" s="1"/>
  <c r="K1298" i="10"/>
  <c r="O1298" i="10" s="1"/>
  <c r="K1299" i="10"/>
  <c r="O1299" i="10" s="1"/>
  <c r="K1300" i="10"/>
  <c r="O1300" i="10" s="1"/>
  <c r="K1301" i="10"/>
  <c r="O1301" i="10" s="1"/>
  <c r="K1302" i="10"/>
  <c r="O1302" i="10" s="1"/>
  <c r="K1303" i="10"/>
  <c r="O1303" i="10" s="1"/>
  <c r="K1304" i="10"/>
  <c r="O1304" i="10" s="1"/>
  <c r="K1305" i="10"/>
  <c r="O1305" i="10" s="1"/>
  <c r="K1306" i="10"/>
  <c r="O1306" i="10" s="1"/>
  <c r="K1307" i="10"/>
  <c r="O1307" i="10" s="1"/>
  <c r="K1308" i="10"/>
  <c r="O1308" i="10" s="1"/>
  <c r="K1309" i="10"/>
  <c r="O1309" i="10" s="1"/>
  <c r="K1310" i="10"/>
  <c r="O1310" i="10" s="1"/>
  <c r="K1311" i="10"/>
  <c r="O1311" i="10" s="1"/>
  <c r="K1312" i="10"/>
  <c r="O1312" i="10" s="1"/>
  <c r="K1313" i="10"/>
  <c r="O1313" i="10" s="1"/>
  <c r="K1314" i="10"/>
  <c r="O1314" i="10" s="1"/>
  <c r="K1315" i="10"/>
  <c r="O1315" i="10" s="1"/>
  <c r="K1316" i="10"/>
  <c r="O1316" i="10" s="1"/>
  <c r="K1317" i="10"/>
  <c r="O1317" i="10" s="1"/>
  <c r="K1318" i="10"/>
  <c r="O1318" i="10" s="1"/>
  <c r="K1319" i="10"/>
  <c r="O1319" i="10" s="1"/>
  <c r="K1320" i="10"/>
  <c r="O1320" i="10" s="1"/>
  <c r="K1321" i="10"/>
  <c r="O1321" i="10" s="1"/>
  <c r="K1322" i="10"/>
  <c r="O1322" i="10" s="1"/>
  <c r="K1323" i="10"/>
  <c r="O1323" i="10" s="1"/>
  <c r="K1324" i="10"/>
  <c r="O1324" i="10" s="1"/>
  <c r="K1325" i="10"/>
  <c r="O1325" i="10" s="1"/>
  <c r="K1326" i="10"/>
  <c r="O1326" i="10" s="1"/>
  <c r="K1327" i="10"/>
  <c r="O1327" i="10" s="1"/>
  <c r="K1328" i="10"/>
  <c r="O1328" i="10" s="1"/>
  <c r="K1329" i="10"/>
  <c r="O1329" i="10" s="1"/>
  <c r="K1330" i="10"/>
  <c r="O1330" i="10" s="1"/>
  <c r="K1331" i="10"/>
  <c r="O1331" i="10" s="1"/>
  <c r="K1332" i="10"/>
  <c r="O1332" i="10" s="1"/>
  <c r="K1333" i="10"/>
  <c r="O1333" i="10" s="1"/>
  <c r="K1334" i="10"/>
  <c r="O1334" i="10" s="1"/>
  <c r="K1335" i="10"/>
  <c r="O1335" i="10" s="1"/>
  <c r="K1336" i="10"/>
  <c r="O1336" i="10" s="1"/>
  <c r="K1337" i="10"/>
  <c r="O1337" i="10" s="1"/>
  <c r="K1338" i="10"/>
  <c r="O1338" i="10" s="1"/>
  <c r="K1339" i="10"/>
  <c r="O1339" i="10" s="1"/>
  <c r="K1340" i="10"/>
  <c r="O1340" i="10" s="1"/>
  <c r="K1341" i="10"/>
  <c r="O1341" i="10" s="1"/>
  <c r="K1342" i="10"/>
  <c r="O1342" i="10" s="1"/>
  <c r="K1343" i="10"/>
  <c r="O1343" i="10" s="1"/>
  <c r="K1344" i="10"/>
  <c r="O1344" i="10" s="1"/>
  <c r="K1345" i="10"/>
  <c r="O1345" i="10" s="1"/>
  <c r="K1346" i="10"/>
  <c r="O1346" i="10" s="1"/>
  <c r="K1347" i="10"/>
  <c r="O1347" i="10" s="1"/>
  <c r="K1348" i="10"/>
  <c r="O1348" i="10" s="1"/>
  <c r="K1349" i="10"/>
  <c r="O1349" i="10" s="1"/>
  <c r="K1350" i="10"/>
  <c r="O1350" i="10" s="1"/>
  <c r="K1351" i="10"/>
  <c r="O1351" i="10" s="1"/>
  <c r="K1352" i="10"/>
  <c r="O1352" i="10" s="1"/>
  <c r="K1353" i="10"/>
  <c r="O1353" i="10" s="1"/>
  <c r="K1354" i="10"/>
  <c r="O1354" i="10" s="1"/>
  <c r="K1355" i="10"/>
  <c r="O1355" i="10" s="1"/>
  <c r="K1356" i="10"/>
  <c r="O1356" i="10" s="1"/>
  <c r="K1357" i="10"/>
  <c r="O1357" i="10" s="1"/>
  <c r="K1358" i="10"/>
  <c r="O1358" i="10" s="1"/>
  <c r="K1359" i="10"/>
  <c r="O1359" i="10" s="1"/>
  <c r="K1360" i="10"/>
  <c r="O1360" i="10" s="1"/>
  <c r="K1361" i="10"/>
  <c r="O1361" i="10" s="1"/>
  <c r="K1362" i="10"/>
  <c r="O1362" i="10" s="1"/>
  <c r="K1363" i="10"/>
  <c r="O1363" i="10" s="1"/>
  <c r="K1364" i="10"/>
  <c r="O1364" i="10" s="1"/>
  <c r="K1365" i="10"/>
  <c r="O1365" i="10" s="1"/>
  <c r="K1366" i="10"/>
  <c r="O1366" i="10" s="1"/>
  <c r="K1367" i="10"/>
  <c r="O1367" i="10" s="1"/>
  <c r="K1368" i="10"/>
  <c r="O1368" i="10" s="1"/>
  <c r="K1369" i="10"/>
  <c r="O1369" i="10" s="1"/>
  <c r="K1370" i="10"/>
  <c r="O1370" i="10" s="1"/>
  <c r="K1371" i="10"/>
  <c r="O1371" i="10" s="1"/>
  <c r="K1372" i="10"/>
  <c r="O1372" i="10" s="1"/>
  <c r="K1373" i="10"/>
  <c r="O1373" i="10" s="1"/>
  <c r="K1374" i="10"/>
  <c r="O1374" i="10" s="1"/>
  <c r="K1375" i="10"/>
  <c r="O1375" i="10" s="1"/>
  <c r="K1376" i="10"/>
  <c r="O1376" i="10" s="1"/>
  <c r="K1377" i="10"/>
  <c r="O1377" i="10" s="1"/>
  <c r="K1378" i="10"/>
  <c r="O1378" i="10" s="1"/>
  <c r="K1379" i="10"/>
  <c r="O1379" i="10" s="1"/>
  <c r="K1380" i="10"/>
  <c r="O1380" i="10" s="1"/>
  <c r="K1381" i="10"/>
  <c r="O1381" i="10" s="1"/>
  <c r="K1382" i="10"/>
  <c r="O1382" i="10" s="1"/>
  <c r="K1383" i="10"/>
  <c r="O1383" i="10" s="1"/>
  <c r="K1384" i="10"/>
  <c r="O1384" i="10" s="1"/>
  <c r="K1385" i="10"/>
  <c r="O1385" i="10" s="1"/>
  <c r="K1386" i="10"/>
  <c r="O1386" i="10" s="1"/>
  <c r="K1387" i="10"/>
  <c r="O1387" i="10" s="1"/>
  <c r="K1388" i="10"/>
  <c r="O1388" i="10" s="1"/>
  <c r="K1389" i="10"/>
  <c r="O1389" i="10" s="1"/>
  <c r="K1390" i="10"/>
  <c r="O1390" i="10" s="1"/>
  <c r="K1391" i="10"/>
  <c r="O1391" i="10" s="1"/>
  <c r="K1392" i="10"/>
  <c r="O1392" i="10" s="1"/>
  <c r="K1393" i="10"/>
  <c r="O1393" i="10" s="1"/>
  <c r="K1394" i="10"/>
  <c r="O1394" i="10" s="1"/>
  <c r="K1395" i="10"/>
  <c r="O1395" i="10" s="1"/>
  <c r="K1396" i="10"/>
  <c r="O1396" i="10" s="1"/>
  <c r="K1397" i="10"/>
  <c r="O1397" i="10" s="1"/>
  <c r="K1398" i="10"/>
  <c r="O1398" i="10" s="1"/>
  <c r="K1399" i="10"/>
  <c r="O1399" i="10" s="1"/>
  <c r="K1400" i="10"/>
  <c r="O1400" i="10" s="1"/>
  <c r="K1401" i="10"/>
  <c r="O1401" i="10" s="1"/>
  <c r="K1402" i="10"/>
  <c r="O1402" i="10" s="1"/>
  <c r="K1403" i="10"/>
  <c r="O1403" i="10" s="1"/>
  <c r="K1404" i="10"/>
  <c r="O1404" i="10" s="1"/>
  <c r="K1405" i="10"/>
  <c r="O1405" i="10" s="1"/>
  <c r="K1406" i="10"/>
  <c r="O1406" i="10" s="1"/>
  <c r="K1407" i="10"/>
  <c r="O1407" i="10" s="1"/>
  <c r="K1408" i="10"/>
  <c r="O1408" i="10" s="1"/>
  <c r="K1409" i="10"/>
  <c r="O1409" i="10" s="1"/>
  <c r="K1410" i="10"/>
  <c r="O1410" i="10" s="1"/>
  <c r="K1411" i="10"/>
  <c r="O1411" i="10" s="1"/>
  <c r="K1412" i="10"/>
  <c r="O1412" i="10" s="1"/>
  <c r="K1413" i="10"/>
  <c r="O1413" i="10" s="1"/>
  <c r="K1414" i="10"/>
  <c r="O1414" i="10" s="1"/>
  <c r="K1415" i="10"/>
  <c r="O1415" i="10" s="1"/>
  <c r="K1416" i="10"/>
  <c r="O1416" i="10" s="1"/>
  <c r="K1417" i="10"/>
  <c r="O1417" i="10" s="1"/>
  <c r="K1418" i="10"/>
  <c r="O1418" i="10" s="1"/>
  <c r="K1419" i="10"/>
  <c r="O1419" i="10" s="1"/>
  <c r="K1420" i="10"/>
  <c r="O1420" i="10" s="1"/>
  <c r="K1421" i="10"/>
  <c r="O1421" i="10" s="1"/>
  <c r="K1422" i="10"/>
  <c r="O1422" i="10" s="1"/>
  <c r="K1423" i="10"/>
  <c r="O1423" i="10" s="1"/>
  <c r="K1424" i="10"/>
  <c r="O1424" i="10" s="1"/>
  <c r="K1425" i="10"/>
  <c r="O1425" i="10" s="1"/>
  <c r="K1426" i="10"/>
  <c r="O1426" i="10" s="1"/>
  <c r="K1427" i="10"/>
  <c r="O1427" i="10" s="1"/>
  <c r="K1428" i="10"/>
  <c r="O1428" i="10" s="1"/>
  <c r="K1429" i="10"/>
  <c r="O1429" i="10" s="1"/>
  <c r="K1430" i="10"/>
  <c r="O1430" i="10" s="1"/>
  <c r="K1431" i="10"/>
  <c r="O1431" i="10" s="1"/>
  <c r="K1432" i="10"/>
  <c r="O1432" i="10" s="1"/>
  <c r="K1433" i="10"/>
  <c r="O1433" i="10" s="1"/>
  <c r="K1434" i="10"/>
  <c r="O1434" i="10" s="1"/>
  <c r="K1435" i="10"/>
  <c r="O1435" i="10" s="1"/>
  <c r="K1436" i="10"/>
  <c r="O1436" i="10" s="1"/>
  <c r="K1437" i="10"/>
  <c r="O1437" i="10" s="1"/>
  <c r="K1438" i="10"/>
  <c r="O1438" i="10" s="1"/>
  <c r="K1439" i="10"/>
  <c r="O1439" i="10" s="1"/>
  <c r="K1440" i="10"/>
  <c r="O1440" i="10" s="1"/>
  <c r="K1441" i="10"/>
  <c r="O1441" i="10" s="1"/>
  <c r="K1442" i="10"/>
  <c r="O1442" i="10" s="1"/>
  <c r="K1443" i="10"/>
  <c r="O1443" i="10" s="1"/>
  <c r="K1444" i="10"/>
  <c r="O1444" i="10" s="1"/>
  <c r="K1445" i="10"/>
  <c r="O1445" i="10" s="1"/>
  <c r="K1446" i="10"/>
  <c r="O1446" i="10" s="1"/>
  <c r="K1447" i="10"/>
  <c r="O1447" i="10" s="1"/>
  <c r="K1448" i="10"/>
  <c r="O1448" i="10" s="1"/>
  <c r="K1449" i="10"/>
  <c r="O1449" i="10" s="1"/>
  <c r="K1450" i="10"/>
  <c r="O1450" i="10" s="1"/>
  <c r="K1451" i="10"/>
  <c r="O1451" i="10" s="1"/>
  <c r="K1452" i="10"/>
  <c r="O1452" i="10" s="1"/>
  <c r="K1453" i="10"/>
  <c r="O1453" i="10" s="1"/>
  <c r="K1454" i="10"/>
  <c r="O1454" i="10" s="1"/>
  <c r="K1455" i="10"/>
  <c r="O1455" i="10" s="1"/>
  <c r="K1456" i="10"/>
  <c r="O1456" i="10" s="1"/>
  <c r="K1457" i="10"/>
  <c r="O1457" i="10" s="1"/>
  <c r="K1458" i="10"/>
  <c r="O1458" i="10" s="1"/>
  <c r="K1459" i="10"/>
  <c r="O1459" i="10" s="1"/>
  <c r="K1460" i="10"/>
  <c r="O1460" i="10" s="1"/>
  <c r="K1461" i="10"/>
  <c r="O1461" i="10" s="1"/>
  <c r="K1462" i="10"/>
  <c r="O1462" i="10" s="1"/>
  <c r="K1463" i="10"/>
  <c r="O1463" i="10" s="1"/>
  <c r="K1464" i="10"/>
  <c r="O1464" i="10" s="1"/>
  <c r="K1465" i="10"/>
  <c r="O1465" i="10" s="1"/>
  <c r="K1466" i="10"/>
  <c r="O1466" i="10" s="1"/>
  <c r="K1467" i="10"/>
  <c r="O1467" i="10" s="1"/>
  <c r="K1468" i="10"/>
  <c r="O1468" i="10" s="1"/>
  <c r="K1469" i="10"/>
  <c r="O1469" i="10" s="1"/>
  <c r="K1470" i="10"/>
  <c r="O1470" i="10" s="1"/>
  <c r="K1471" i="10"/>
  <c r="O1471" i="10" s="1"/>
  <c r="K1472" i="10"/>
  <c r="O1472" i="10" s="1"/>
  <c r="K1473" i="10"/>
  <c r="O1473" i="10" s="1"/>
  <c r="K1474" i="10"/>
  <c r="O1474" i="10" s="1"/>
  <c r="K1475" i="10"/>
  <c r="O1475" i="10" s="1"/>
  <c r="K1476" i="10"/>
  <c r="O1476" i="10" s="1"/>
  <c r="K1477" i="10"/>
  <c r="O1477" i="10" s="1"/>
  <c r="K1478" i="10"/>
  <c r="O1478" i="10" s="1"/>
  <c r="K1479" i="10"/>
  <c r="O1479" i="10" s="1"/>
  <c r="K1480" i="10"/>
  <c r="O1480" i="10" s="1"/>
  <c r="K1481" i="10"/>
  <c r="O1481" i="10" s="1"/>
  <c r="K1482" i="10"/>
  <c r="O1482" i="10" s="1"/>
  <c r="K1483" i="10"/>
  <c r="O1483" i="10" s="1"/>
  <c r="K1484" i="10"/>
  <c r="O1484" i="10" s="1"/>
  <c r="K1485" i="10"/>
  <c r="O1485" i="10" s="1"/>
  <c r="K1486" i="10"/>
  <c r="O1486" i="10" s="1"/>
  <c r="K1487" i="10"/>
  <c r="O1487" i="10" s="1"/>
  <c r="K1488" i="10"/>
  <c r="O1488" i="10" s="1"/>
  <c r="K1489" i="10"/>
  <c r="O1489" i="10" s="1"/>
  <c r="K1490" i="10"/>
  <c r="O1490" i="10" s="1"/>
  <c r="K1491" i="10"/>
  <c r="O1491" i="10" s="1"/>
  <c r="K1492" i="10"/>
  <c r="O1492" i="10" s="1"/>
  <c r="K1493" i="10"/>
  <c r="O1493" i="10" s="1"/>
  <c r="K1494" i="10"/>
  <c r="O1494" i="10" s="1"/>
  <c r="K1495" i="10"/>
  <c r="O1495" i="10" s="1"/>
  <c r="K1496" i="10"/>
  <c r="O1496" i="10" s="1"/>
  <c r="K1497" i="10"/>
  <c r="O1497" i="10" s="1"/>
  <c r="K1498" i="10"/>
  <c r="O1498" i="10" s="1"/>
  <c r="K1499" i="10"/>
  <c r="O1499" i="10" s="1"/>
  <c r="K1500" i="10"/>
  <c r="O1500" i="10" s="1"/>
  <c r="K1501" i="10"/>
  <c r="O1501" i="10" s="1"/>
  <c r="K1502" i="10"/>
  <c r="O1502" i="10" s="1"/>
  <c r="K1503" i="10"/>
  <c r="O1503" i="10" s="1"/>
  <c r="K1504" i="10"/>
  <c r="O1504" i="10" s="1"/>
  <c r="K1505" i="10"/>
  <c r="O1505" i="10" s="1"/>
  <c r="K1506" i="10"/>
  <c r="O1506" i="10" s="1"/>
  <c r="K1507" i="10"/>
  <c r="O1507" i="10" s="1"/>
  <c r="K1508" i="10"/>
  <c r="O1508" i="10" s="1"/>
  <c r="K1509" i="10"/>
  <c r="O1509" i="10" s="1"/>
  <c r="K1510" i="10"/>
  <c r="O1510" i="10" s="1"/>
  <c r="K1511" i="10"/>
  <c r="O1511" i="10" s="1"/>
  <c r="K1512" i="10"/>
  <c r="O1512" i="10" s="1"/>
  <c r="K1513" i="10"/>
  <c r="O1513" i="10" s="1"/>
  <c r="K1514" i="10"/>
  <c r="O1514" i="10" s="1"/>
  <c r="K1515" i="10"/>
  <c r="O1515" i="10" s="1"/>
  <c r="K1516" i="10"/>
  <c r="O1516" i="10" s="1"/>
  <c r="K1517" i="10"/>
  <c r="O1517" i="10" s="1"/>
  <c r="K1518" i="10"/>
  <c r="O1518" i="10" s="1"/>
  <c r="K1519" i="10"/>
  <c r="O1519" i="10" s="1"/>
  <c r="K1520" i="10"/>
  <c r="O1520" i="10" s="1"/>
  <c r="K1521" i="10"/>
  <c r="O1521" i="10" s="1"/>
  <c r="K1522" i="10"/>
  <c r="O1522" i="10" s="1"/>
  <c r="K1523" i="10"/>
  <c r="O1523" i="10" s="1"/>
  <c r="K1524" i="10"/>
  <c r="O1524" i="10" s="1"/>
  <c r="K1525" i="10"/>
  <c r="O1525" i="10" s="1"/>
  <c r="K1526" i="10"/>
  <c r="O1526" i="10" s="1"/>
  <c r="K1527" i="10"/>
  <c r="O1527" i="10" s="1"/>
  <c r="K1528" i="10"/>
  <c r="O1528" i="10" s="1"/>
  <c r="K1529" i="10"/>
  <c r="O1529" i="10" s="1"/>
  <c r="K1530" i="10"/>
  <c r="O1530" i="10" s="1"/>
  <c r="K1531" i="10"/>
  <c r="O1531" i="10" s="1"/>
  <c r="K1532" i="10"/>
  <c r="O1532" i="10" s="1"/>
  <c r="K1533" i="10"/>
  <c r="O1533" i="10" s="1"/>
  <c r="K1534" i="10"/>
  <c r="O1534" i="10" s="1"/>
  <c r="K1535" i="10"/>
  <c r="O1535" i="10" s="1"/>
  <c r="K1536" i="10"/>
  <c r="O1536" i="10" s="1"/>
  <c r="K1537" i="10"/>
  <c r="O1537" i="10" s="1"/>
  <c r="K1538" i="10"/>
  <c r="O1538" i="10" s="1"/>
  <c r="K1539" i="10"/>
  <c r="O1539" i="10" s="1"/>
  <c r="K1540" i="10"/>
  <c r="O1540" i="10" s="1"/>
  <c r="K1541" i="10"/>
  <c r="O1541" i="10" s="1"/>
  <c r="K1542" i="10"/>
  <c r="O1542" i="10" s="1"/>
  <c r="K1543" i="10"/>
  <c r="O1543" i="10" s="1"/>
  <c r="K1544" i="10"/>
  <c r="O1544" i="10" s="1"/>
  <c r="K1545" i="10"/>
  <c r="O1545" i="10" s="1"/>
  <c r="K1546" i="10"/>
  <c r="O1546" i="10" s="1"/>
  <c r="K1547" i="10"/>
  <c r="O1547" i="10" s="1"/>
  <c r="K1548" i="10"/>
  <c r="O1548" i="10" s="1"/>
  <c r="K1549" i="10"/>
  <c r="O1549" i="10" s="1"/>
  <c r="K1550" i="10"/>
  <c r="O1550" i="10" s="1"/>
  <c r="K1551" i="10"/>
  <c r="O1551" i="10" s="1"/>
  <c r="K1552" i="10"/>
  <c r="O1552" i="10" s="1"/>
  <c r="K1553" i="10"/>
  <c r="O1553" i="10" s="1"/>
  <c r="K1554" i="10"/>
  <c r="O1554" i="10" s="1"/>
  <c r="K1555" i="10"/>
  <c r="O1555" i="10" s="1"/>
  <c r="K1556" i="10"/>
  <c r="O1556" i="10" s="1"/>
  <c r="K1557" i="10"/>
  <c r="O1557" i="10" s="1"/>
  <c r="K1558" i="10"/>
  <c r="O1558" i="10" s="1"/>
  <c r="K1559" i="10"/>
  <c r="O1559" i="10" s="1"/>
  <c r="K1560" i="10"/>
  <c r="O1560" i="10" s="1"/>
  <c r="K1561" i="10"/>
  <c r="O1561" i="10" s="1"/>
  <c r="K1562" i="10"/>
  <c r="O1562" i="10" s="1"/>
  <c r="K1563" i="10"/>
  <c r="O1563" i="10" s="1"/>
  <c r="K1564" i="10"/>
  <c r="O1564" i="10" s="1"/>
  <c r="K1565" i="10"/>
  <c r="O1565" i="10" s="1"/>
  <c r="K1566" i="10"/>
  <c r="O1566" i="10" s="1"/>
  <c r="K1567" i="10"/>
  <c r="O1567" i="10" s="1"/>
  <c r="K1568" i="10"/>
  <c r="O1568" i="10" s="1"/>
  <c r="K1569" i="10"/>
  <c r="O1569" i="10" s="1"/>
  <c r="K1570" i="10"/>
  <c r="O1570" i="10" s="1"/>
  <c r="K1571" i="10"/>
  <c r="O1571" i="10" s="1"/>
  <c r="K1572" i="10"/>
  <c r="O1572" i="10" s="1"/>
  <c r="K1573" i="10"/>
  <c r="O1573" i="10" s="1"/>
  <c r="K1574" i="10"/>
  <c r="O1574" i="10" s="1"/>
  <c r="K1575" i="10"/>
  <c r="O1575" i="10" s="1"/>
  <c r="K1576" i="10"/>
  <c r="O1576" i="10" s="1"/>
  <c r="K1577" i="10"/>
  <c r="O1577" i="10" s="1"/>
  <c r="K1578" i="10"/>
  <c r="O1578" i="10" s="1"/>
  <c r="K1579" i="10"/>
  <c r="O1579" i="10" s="1"/>
  <c r="K1580" i="10"/>
  <c r="O1580" i="10" s="1"/>
  <c r="K1581" i="10"/>
  <c r="O1581" i="10" s="1"/>
  <c r="K1582" i="10"/>
  <c r="O1582" i="10" s="1"/>
  <c r="K1583" i="10"/>
  <c r="O1583" i="10" s="1"/>
  <c r="K1584" i="10"/>
  <c r="O1584" i="10" s="1"/>
  <c r="K1585" i="10"/>
  <c r="O1585" i="10" s="1"/>
  <c r="K1586" i="10"/>
  <c r="O1586" i="10" s="1"/>
  <c r="K1587" i="10"/>
  <c r="O1587" i="10" s="1"/>
  <c r="K1588" i="10"/>
  <c r="O1588" i="10" s="1"/>
  <c r="K1589" i="10"/>
  <c r="O1589" i="10" s="1"/>
  <c r="K1590" i="10"/>
  <c r="O1590" i="10" s="1"/>
  <c r="K1591" i="10"/>
  <c r="O1591" i="10" s="1"/>
  <c r="K1592" i="10"/>
  <c r="O1592" i="10" s="1"/>
  <c r="K1593" i="10"/>
  <c r="O1593" i="10" s="1"/>
  <c r="K1594" i="10"/>
  <c r="O1594" i="10" s="1"/>
  <c r="K1595" i="10"/>
  <c r="O1595" i="10" s="1"/>
  <c r="K1596" i="10"/>
  <c r="O1596" i="10" s="1"/>
  <c r="K1597" i="10"/>
  <c r="O1597" i="10" s="1"/>
  <c r="K1598" i="10"/>
  <c r="O1598" i="10" s="1"/>
  <c r="K1599" i="10"/>
  <c r="O1599" i="10" s="1"/>
  <c r="K1600" i="10"/>
  <c r="O1600" i="10" s="1"/>
  <c r="K1601" i="10"/>
  <c r="O1601" i="10" s="1"/>
  <c r="K1602" i="10"/>
  <c r="O1602" i="10" s="1"/>
  <c r="K1603" i="10"/>
  <c r="O1603" i="10" s="1"/>
  <c r="K1604" i="10"/>
  <c r="O1604" i="10" s="1"/>
  <c r="K1605" i="10"/>
  <c r="O1605" i="10" s="1"/>
  <c r="K1606" i="10"/>
  <c r="O1606" i="10" s="1"/>
  <c r="K1607" i="10"/>
  <c r="O1607" i="10" s="1"/>
  <c r="K1608" i="10"/>
  <c r="O1608" i="10" s="1"/>
  <c r="K1609" i="10"/>
  <c r="O1609" i="10" s="1"/>
  <c r="K1610" i="10"/>
  <c r="O1610" i="10" s="1"/>
  <c r="K1611" i="10"/>
  <c r="O1611" i="10" s="1"/>
  <c r="K1612" i="10"/>
  <c r="O1612" i="10" s="1"/>
  <c r="K1613" i="10"/>
  <c r="O1613" i="10" s="1"/>
  <c r="K1614" i="10"/>
  <c r="O1614" i="10" s="1"/>
  <c r="K1615" i="10"/>
  <c r="O1615" i="10" s="1"/>
  <c r="K1616" i="10"/>
  <c r="O1616" i="10" s="1"/>
  <c r="K1617" i="10"/>
  <c r="O1617" i="10" s="1"/>
  <c r="K1618" i="10"/>
  <c r="O1618" i="10" s="1"/>
  <c r="K1619" i="10"/>
  <c r="O1619" i="10" s="1"/>
  <c r="K1620" i="10"/>
  <c r="O1620" i="10" s="1"/>
  <c r="K1621" i="10"/>
  <c r="O1621" i="10" s="1"/>
  <c r="K1622" i="10"/>
  <c r="O1622" i="10" s="1"/>
  <c r="K1623" i="10"/>
  <c r="O1623" i="10" s="1"/>
  <c r="K1624" i="10"/>
  <c r="O1624" i="10" s="1"/>
  <c r="K1625" i="10"/>
  <c r="O1625" i="10" s="1"/>
  <c r="K1626" i="10"/>
  <c r="O1626" i="10" s="1"/>
  <c r="K1627" i="10"/>
  <c r="O1627" i="10" s="1"/>
  <c r="K1628" i="10"/>
  <c r="O1628" i="10" s="1"/>
  <c r="K1629" i="10"/>
  <c r="O1629" i="10" s="1"/>
  <c r="K1630" i="10"/>
  <c r="O1630" i="10" s="1"/>
  <c r="K1631" i="10"/>
  <c r="O1631" i="10" s="1"/>
  <c r="K1632" i="10"/>
  <c r="O1632" i="10" s="1"/>
  <c r="K1633" i="10"/>
  <c r="O1633" i="10" s="1"/>
  <c r="K1634" i="10"/>
  <c r="O1634" i="10" s="1"/>
  <c r="K1635" i="10"/>
  <c r="O1635" i="10" s="1"/>
  <c r="K1636" i="10"/>
  <c r="O1636" i="10" s="1"/>
  <c r="K1637" i="10"/>
  <c r="O1637" i="10" s="1"/>
  <c r="K1638" i="10"/>
  <c r="O1638" i="10" s="1"/>
  <c r="K1639" i="10"/>
  <c r="O1639" i="10" s="1"/>
  <c r="K1640" i="10"/>
  <c r="O1640" i="10" s="1"/>
  <c r="K1641" i="10"/>
  <c r="O1641" i="10" s="1"/>
  <c r="K1642" i="10"/>
  <c r="O1642" i="10" s="1"/>
  <c r="K1643" i="10"/>
  <c r="O1643" i="10" s="1"/>
  <c r="K1644" i="10"/>
  <c r="O1644" i="10" s="1"/>
  <c r="K1645" i="10"/>
  <c r="O1645" i="10" s="1"/>
  <c r="K1646" i="10"/>
  <c r="O1646" i="10" s="1"/>
  <c r="K1647" i="10"/>
  <c r="O1647" i="10" s="1"/>
  <c r="K1648" i="10"/>
  <c r="O1648" i="10" s="1"/>
  <c r="K1649" i="10"/>
  <c r="O1649" i="10" s="1"/>
  <c r="K1650" i="10"/>
  <c r="O1650" i="10" s="1"/>
  <c r="K1651" i="10"/>
  <c r="O1651" i="10" s="1"/>
  <c r="K1652" i="10"/>
  <c r="O1652" i="10" s="1"/>
  <c r="K1653" i="10"/>
  <c r="O1653" i="10" s="1"/>
  <c r="K1654" i="10"/>
  <c r="O1654" i="10" s="1"/>
  <c r="K1655" i="10"/>
  <c r="O1655" i="10" s="1"/>
  <c r="K1656" i="10"/>
  <c r="O1656" i="10" s="1"/>
  <c r="K1657" i="10"/>
  <c r="O1657" i="10" s="1"/>
  <c r="K1658" i="10"/>
  <c r="O1658" i="10" s="1"/>
  <c r="K1659" i="10"/>
  <c r="O1659" i="10" s="1"/>
  <c r="K1660" i="10"/>
  <c r="O1660" i="10" s="1"/>
  <c r="K1661" i="10"/>
  <c r="O1661" i="10" s="1"/>
  <c r="K1662" i="10"/>
  <c r="O1662" i="10" s="1"/>
  <c r="K1663" i="10"/>
  <c r="O1663" i="10" s="1"/>
  <c r="K1664" i="10"/>
  <c r="O1664" i="10" s="1"/>
  <c r="K1665" i="10"/>
  <c r="O1665" i="10" s="1"/>
  <c r="K1666" i="10"/>
  <c r="O1666" i="10" s="1"/>
  <c r="K1667" i="10"/>
  <c r="O1667" i="10" s="1"/>
  <c r="K1668" i="10"/>
  <c r="O1668" i="10" s="1"/>
  <c r="K1669" i="10"/>
  <c r="O1669" i="10" s="1"/>
  <c r="K1670" i="10"/>
  <c r="O1670" i="10" s="1"/>
  <c r="K1671" i="10"/>
  <c r="O1671" i="10" s="1"/>
  <c r="K1672" i="10"/>
  <c r="O1672" i="10" s="1"/>
  <c r="K1673" i="10"/>
  <c r="O1673" i="10" s="1"/>
  <c r="K1674" i="10"/>
  <c r="O1674" i="10" s="1"/>
  <c r="K1675" i="10"/>
  <c r="O1675" i="10" s="1"/>
  <c r="K1676" i="10"/>
  <c r="O1676" i="10" s="1"/>
  <c r="K1677" i="10"/>
  <c r="O1677" i="10" s="1"/>
  <c r="K1678" i="10"/>
  <c r="O1678" i="10" s="1"/>
  <c r="K1679" i="10"/>
  <c r="O1679" i="10" s="1"/>
  <c r="K1680" i="10"/>
  <c r="O1680" i="10" s="1"/>
  <c r="K1681" i="10"/>
  <c r="O1681" i="10" s="1"/>
  <c r="K1682" i="10"/>
  <c r="O1682" i="10" s="1"/>
  <c r="K1683" i="10"/>
  <c r="O1683" i="10" s="1"/>
  <c r="K1684" i="10"/>
  <c r="O1684" i="10" s="1"/>
  <c r="K1685" i="10"/>
  <c r="O1685" i="10" s="1"/>
  <c r="K1686" i="10"/>
  <c r="O1686" i="10" s="1"/>
  <c r="K1687" i="10"/>
  <c r="O1687" i="10" s="1"/>
  <c r="K1688" i="10"/>
  <c r="O1688" i="10" s="1"/>
  <c r="K1689" i="10"/>
  <c r="O1689" i="10" s="1"/>
  <c r="K1690" i="10"/>
  <c r="O1690" i="10" s="1"/>
  <c r="K1691" i="10"/>
  <c r="O1691" i="10" s="1"/>
  <c r="K1692" i="10"/>
  <c r="O1692" i="10" s="1"/>
  <c r="K1693" i="10"/>
  <c r="O1693" i="10" s="1"/>
  <c r="K1694" i="10"/>
  <c r="O1694" i="10" s="1"/>
  <c r="K1695" i="10"/>
  <c r="O1695" i="10" s="1"/>
  <c r="K1696" i="10"/>
  <c r="O1696" i="10" s="1"/>
  <c r="K1697" i="10"/>
  <c r="O1697" i="10" s="1"/>
  <c r="K1698" i="10"/>
  <c r="O1698" i="10" s="1"/>
  <c r="K1699" i="10"/>
  <c r="O1699" i="10" s="1"/>
  <c r="K1700" i="10"/>
  <c r="O1700" i="10" s="1"/>
  <c r="K1701" i="10"/>
  <c r="O1701" i="10" s="1"/>
  <c r="K1702" i="10"/>
  <c r="O1702" i="10" s="1"/>
  <c r="K1703" i="10"/>
  <c r="O1703" i="10" s="1"/>
  <c r="K1704" i="10"/>
  <c r="O1704" i="10" s="1"/>
  <c r="K1705" i="10"/>
  <c r="O1705" i="10" s="1"/>
  <c r="K1706" i="10"/>
  <c r="O1706" i="10" s="1"/>
  <c r="K1707" i="10"/>
  <c r="O1707" i="10" s="1"/>
  <c r="K1708" i="10"/>
  <c r="O1708" i="10" s="1"/>
  <c r="K1709" i="10"/>
  <c r="O1709" i="10" s="1"/>
  <c r="K1710" i="10"/>
  <c r="O1710" i="10" s="1"/>
  <c r="K1711" i="10"/>
  <c r="O1711" i="10" s="1"/>
  <c r="K1712" i="10"/>
  <c r="O1712" i="10" s="1"/>
  <c r="K1713" i="10"/>
  <c r="O1713" i="10" s="1"/>
  <c r="K1714" i="10"/>
  <c r="O1714" i="10" s="1"/>
  <c r="K1715" i="10"/>
  <c r="O1715" i="10" s="1"/>
  <c r="K1716" i="10"/>
  <c r="O1716" i="10" s="1"/>
  <c r="K1717" i="10"/>
  <c r="O1717" i="10" s="1"/>
  <c r="K1718" i="10"/>
  <c r="O1718" i="10" s="1"/>
  <c r="K1719" i="10"/>
  <c r="O1719" i="10" s="1"/>
  <c r="K1720" i="10"/>
  <c r="O1720" i="10" s="1"/>
  <c r="K1721" i="10"/>
  <c r="O1721" i="10" s="1"/>
  <c r="K1722" i="10"/>
  <c r="O1722" i="10" s="1"/>
  <c r="K1723" i="10"/>
  <c r="O1723" i="10" s="1"/>
  <c r="K1724" i="10"/>
  <c r="O1724" i="10" s="1"/>
  <c r="K1725" i="10"/>
  <c r="O1725" i="10" s="1"/>
  <c r="K1726" i="10"/>
  <c r="O1726" i="10" s="1"/>
  <c r="K1727" i="10"/>
  <c r="O1727" i="10" s="1"/>
  <c r="K1728" i="10"/>
  <c r="O1728" i="10" s="1"/>
  <c r="K1729" i="10"/>
  <c r="O1729" i="10" s="1"/>
  <c r="K1730" i="10"/>
  <c r="O1730" i="10" s="1"/>
  <c r="K1731" i="10"/>
  <c r="O1731" i="10" s="1"/>
  <c r="K1732" i="10"/>
  <c r="O1732" i="10" s="1"/>
  <c r="K1733" i="10"/>
  <c r="O1733" i="10" s="1"/>
  <c r="K1734" i="10"/>
  <c r="O1734" i="10" s="1"/>
  <c r="K1735" i="10"/>
  <c r="O1735" i="10" s="1"/>
  <c r="K1736" i="10"/>
  <c r="O1736" i="10" s="1"/>
  <c r="K1737" i="10"/>
  <c r="O1737" i="10" s="1"/>
  <c r="K1738" i="10"/>
  <c r="O1738" i="10" s="1"/>
  <c r="K1739" i="10"/>
  <c r="O1739" i="10" s="1"/>
  <c r="K1740" i="10"/>
  <c r="O1740" i="10" s="1"/>
  <c r="K1741" i="10"/>
  <c r="O1741" i="10" s="1"/>
  <c r="K1742" i="10"/>
  <c r="O1742" i="10" s="1"/>
  <c r="K1743" i="10"/>
  <c r="O1743" i="10" s="1"/>
  <c r="K1744" i="10"/>
  <c r="O1744" i="10" s="1"/>
  <c r="K1745" i="10"/>
  <c r="O1745" i="10" s="1"/>
  <c r="K1746" i="10"/>
  <c r="O1746" i="10" s="1"/>
  <c r="K1747" i="10"/>
  <c r="O1747" i="10" s="1"/>
  <c r="K1748" i="10"/>
  <c r="O1748" i="10" s="1"/>
  <c r="K1749" i="10"/>
  <c r="O1749" i="10" s="1"/>
  <c r="K1750" i="10"/>
  <c r="O1750" i="10" s="1"/>
  <c r="K1751" i="10"/>
  <c r="O1751" i="10" s="1"/>
  <c r="K1752" i="10"/>
  <c r="O1752" i="10" s="1"/>
  <c r="K1753" i="10"/>
  <c r="O1753" i="10" s="1"/>
  <c r="K1754" i="10"/>
  <c r="O1754" i="10" s="1"/>
  <c r="K1755" i="10"/>
  <c r="O1755" i="10" s="1"/>
  <c r="K1756" i="10"/>
  <c r="O1756" i="10" s="1"/>
  <c r="K1757" i="10"/>
  <c r="O1757" i="10" s="1"/>
  <c r="K1758" i="10"/>
  <c r="O1758" i="10" s="1"/>
  <c r="K1759" i="10"/>
  <c r="O1759" i="10" s="1"/>
  <c r="K1760" i="10"/>
  <c r="O1760" i="10" s="1"/>
  <c r="K1761" i="10"/>
  <c r="O1761" i="10" s="1"/>
  <c r="K1762" i="10"/>
  <c r="O1762" i="10" s="1"/>
  <c r="K1763" i="10"/>
  <c r="O1763" i="10" s="1"/>
  <c r="K1764" i="10"/>
  <c r="O1764" i="10" s="1"/>
  <c r="K1765" i="10"/>
  <c r="O1765" i="10" s="1"/>
  <c r="K1766" i="10"/>
  <c r="O1766" i="10" s="1"/>
  <c r="K1767" i="10"/>
  <c r="O1767" i="10" s="1"/>
  <c r="K1768" i="10"/>
  <c r="O1768" i="10" s="1"/>
  <c r="K1769" i="10"/>
  <c r="O1769" i="10" s="1"/>
  <c r="K1770" i="10"/>
  <c r="O1770" i="10" s="1"/>
  <c r="K1771" i="10"/>
  <c r="O1771" i="10" s="1"/>
  <c r="K1772" i="10"/>
  <c r="O1772" i="10" s="1"/>
  <c r="K1773" i="10"/>
  <c r="O1773" i="10" s="1"/>
  <c r="K1774" i="10"/>
  <c r="O1774" i="10" s="1"/>
  <c r="K1775" i="10"/>
  <c r="O1775" i="10" s="1"/>
  <c r="K1776" i="10"/>
  <c r="O1776" i="10" s="1"/>
  <c r="K1777" i="10"/>
  <c r="O1777" i="10" s="1"/>
  <c r="K1778" i="10"/>
  <c r="O1778" i="10" s="1"/>
  <c r="K1779" i="10"/>
  <c r="O1779" i="10" s="1"/>
  <c r="K1780" i="10"/>
  <c r="O1780" i="10" s="1"/>
  <c r="K1781" i="10"/>
  <c r="O1781" i="10" s="1"/>
  <c r="K1782" i="10"/>
  <c r="O1782" i="10" s="1"/>
  <c r="K1783" i="10"/>
  <c r="O1783" i="10" s="1"/>
  <c r="K1784" i="10"/>
  <c r="O1784" i="10" s="1"/>
  <c r="K1785" i="10"/>
  <c r="O1785" i="10" s="1"/>
  <c r="K1786" i="10"/>
  <c r="O1786" i="10" s="1"/>
  <c r="K1787" i="10"/>
  <c r="O1787" i="10" s="1"/>
  <c r="K1788" i="10"/>
  <c r="O1788" i="10" s="1"/>
  <c r="K1789" i="10"/>
  <c r="O1789" i="10" s="1"/>
  <c r="K1790" i="10"/>
  <c r="O1790" i="10" s="1"/>
  <c r="K1791" i="10"/>
  <c r="O1791" i="10" s="1"/>
  <c r="K1792" i="10"/>
  <c r="O1792" i="10" s="1"/>
  <c r="K1793" i="10"/>
  <c r="O1793" i="10" s="1"/>
  <c r="K1794" i="10"/>
  <c r="O1794" i="10" s="1"/>
  <c r="K1795" i="10"/>
  <c r="O1795" i="10" s="1"/>
  <c r="K1796" i="10"/>
  <c r="O1796" i="10" s="1"/>
  <c r="K1797" i="10"/>
  <c r="O1797" i="10" s="1"/>
  <c r="K1798" i="10"/>
  <c r="O1798" i="10" s="1"/>
  <c r="K1799" i="10"/>
  <c r="O1799" i="10" s="1"/>
  <c r="K1800" i="10"/>
  <c r="O1800" i="10" s="1"/>
  <c r="K1801" i="10"/>
  <c r="O1801" i="10" s="1"/>
  <c r="K1802" i="10"/>
  <c r="O1802" i="10" s="1"/>
  <c r="K1803" i="10"/>
  <c r="O1803" i="10" s="1"/>
  <c r="K1804" i="10"/>
  <c r="O1804" i="10" s="1"/>
  <c r="K1805" i="10"/>
  <c r="O1805" i="10" s="1"/>
  <c r="K1806" i="10"/>
  <c r="O1806" i="10" s="1"/>
  <c r="K1807" i="10"/>
  <c r="O1807" i="10" s="1"/>
  <c r="K1808" i="10"/>
  <c r="O1808" i="10" s="1"/>
  <c r="K1809" i="10"/>
  <c r="O1809" i="10" s="1"/>
  <c r="K1810" i="10"/>
  <c r="O1810" i="10" s="1"/>
  <c r="K1811" i="10"/>
  <c r="O1811" i="10" s="1"/>
  <c r="K1812" i="10"/>
  <c r="O1812" i="10" s="1"/>
  <c r="K1813" i="10"/>
  <c r="O1813" i="10" s="1"/>
  <c r="K1814" i="10"/>
  <c r="O1814" i="10" s="1"/>
  <c r="K1815" i="10"/>
  <c r="O1815" i="10" s="1"/>
  <c r="K1816" i="10"/>
  <c r="O1816" i="10" s="1"/>
  <c r="K1817" i="10"/>
  <c r="O1817" i="10" s="1"/>
  <c r="K1818" i="10"/>
  <c r="O1818" i="10" s="1"/>
  <c r="K1819" i="10"/>
  <c r="O1819" i="10" s="1"/>
  <c r="K1820" i="10"/>
  <c r="O1820" i="10" s="1"/>
  <c r="K1821" i="10"/>
  <c r="O1821" i="10" s="1"/>
  <c r="K1822" i="10"/>
  <c r="O1822" i="10" s="1"/>
  <c r="K1823" i="10"/>
  <c r="O1823" i="10" s="1"/>
  <c r="K1824" i="10"/>
  <c r="O1824" i="10" s="1"/>
  <c r="K1825" i="10"/>
  <c r="O1825" i="10" s="1"/>
  <c r="K1826" i="10"/>
  <c r="O1826" i="10" s="1"/>
  <c r="K1827" i="10"/>
  <c r="O1827" i="10" s="1"/>
  <c r="K1828" i="10"/>
  <c r="O1828" i="10" s="1"/>
  <c r="K1829" i="10"/>
  <c r="O1829" i="10" s="1"/>
  <c r="K1830" i="10"/>
  <c r="O1830" i="10" s="1"/>
  <c r="K1831" i="10"/>
  <c r="O1831" i="10" s="1"/>
  <c r="K1832" i="10"/>
  <c r="O1832" i="10" s="1"/>
  <c r="K1833" i="10"/>
  <c r="O1833" i="10" s="1"/>
  <c r="K1834" i="10"/>
  <c r="O1834" i="10" s="1"/>
  <c r="K1835" i="10"/>
  <c r="O1835" i="10" s="1"/>
  <c r="K1836" i="10"/>
  <c r="O1836" i="10" s="1"/>
  <c r="K1837" i="10"/>
  <c r="O1837" i="10" s="1"/>
  <c r="K1838" i="10"/>
  <c r="O1838" i="10" s="1"/>
  <c r="K1839" i="10"/>
  <c r="O1839" i="10" s="1"/>
  <c r="K1840" i="10"/>
  <c r="O1840" i="10" s="1"/>
  <c r="K1841" i="10"/>
  <c r="O1841" i="10" s="1"/>
  <c r="K1842" i="10"/>
  <c r="O1842" i="10" s="1"/>
  <c r="K1843" i="10"/>
  <c r="O1843" i="10" s="1"/>
  <c r="K1844" i="10"/>
  <c r="O1844" i="10" s="1"/>
  <c r="K1845" i="10"/>
  <c r="O1845" i="10" s="1"/>
  <c r="K1846" i="10"/>
  <c r="O1846" i="10" s="1"/>
  <c r="K1847" i="10"/>
  <c r="O1847" i="10" s="1"/>
  <c r="K1848" i="10"/>
  <c r="O1848" i="10" s="1"/>
  <c r="K1849" i="10"/>
  <c r="O1849" i="10" s="1"/>
  <c r="K1850" i="10"/>
  <c r="O1850" i="10" s="1"/>
  <c r="K1851" i="10"/>
  <c r="O1851" i="10" s="1"/>
  <c r="K1852" i="10"/>
  <c r="O1852" i="10" s="1"/>
  <c r="K1853" i="10"/>
  <c r="O1853" i="10" s="1"/>
  <c r="K1854" i="10"/>
  <c r="O1854" i="10" s="1"/>
  <c r="K1855" i="10"/>
  <c r="O1855" i="10" s="1"/>
  <c r="K1856" i="10"/>
  <c r="O1856" i="10" s="1"/>
  <c r="K1857" i="10"/>
  <c r="O1857" i="10" s="1"/>
  <c r="K1858" i="10"/>
  <c r="O1858" i="10" s="1"/>
  <c r="K1859" i="10"/>
  <c r="O1859" i="10" s="1"/>
  <c r="K1860" i="10"/>
  <c r="O1860" i="10" s="1"/>
  <c r="K1861" i="10"/>
  <c r="O1861" i="10" s="1"/>
  <c r="K1862" i="10"/>
  <c r="O1862" i="10" s="1"/>
  <c r="K1863" i="10"/>
  <c r="O1863" i="10" s="1"/>
  <c r="K1864" i="10"/>
  <c r="O1864" i="10" s="1"/>
  <c r="K1865" i="10"/>
  <c r="O1865" i="10" s="1"/>
  <c r="K1866" i="10"/>
  <c r="O1866" i="10" s="1"/>
  <c r="K1867" i="10"/>
  <c r="O1867" i="10" s="1"/>
  <c r="K1868" i="10"/>
  <c r="O1868" i="10" s="1"/>
  <c r="K1869" i="10"/>
  <c r="O1869" i="10" s="1"/>
  <c r="K1870" i="10"/>
  <c r="O1870" i="10" s="1"/>
  <c r="K1871" i="10"/>
  <c r="O1871" i="10" s="1"/>
  <c r="K1872" i="10"/>
  <c r="O1872" i="10" s="1"/>
  <c r="K1873" i="10"/>
  <c r="O1873" i="10" s="1"/>
  <c r="K1874" i="10"/>
  <c r="O1874" i="10" s="1"/>
  <c r="K1875" i="10"/>
  <c r="O1875" i="10" s="1"/>
  <c r="K1876" i="10"/>
  <c r="O1876" i="10" s="1"/>
  <c r="K1877" i="10"/>
  <c r="O1877" i="10" s="1"/>
  <c r="K1878" i="10"/>
  <c r="O1878" i="10" s="1"/>
  <c r="K1879" i="10"/>
  <c r="O1879" i="10" s="1"/>
  <c r="K1880" i="10"/>
  <c r="O1880" i="10" s="1"/>
  <c r="K1881" i="10"/>
  <c r="O1881" i="10" s="1"/>
  <c r="K1882" i="10"/>
  <c r="O1882" i="10" s="1"/>
  <c r="K1883" i="10"/>
  <c r="O1883" i="10" s="1"/>
  <c r="K1884" i="10"/>
  <c r="O1884" i="10" s="1"/>
  <c r="K1885" i="10"/>
  <c r="O1885" i="10" s="1"/>
  <c r="K1886" i="10"/>
  <c r="O1886" i="10" s="1"/>
  <c r="K1887" i="10"/>
  <c r="O1887" i="10" s="1"/>
  <c r="K1888" i="10"/>
  <c r="O1888" i="10" s="1"/>
  <c r="K1889" i="10"/>
  <c r="O1889" i="10" s="1"/>
  <c r="K1890" i="10"/>
  <c r="O1890" i="10" s="1"/>
  <c r="K1891" i="10"/>
  <c r="O1891" i="10" s="1"/>
  <c r="K1892" i="10"/>
  <c r="O1892" i="10" s="1"/>
  <c r="K1893" i="10"/>
  <c r="O1893" i="10" s="1"/>
  <c r="K1894" i="10"/>
  <c r="O1894" i="10" s="1"/>
  <c r="K1895" i="10"/>
  <c r="O1895" i="10" s="1"/>
  <c r="K1896" i="10"/>
  <c r="O1896" i="10" s="1"/>
  <c r="K1897" i="10"/>
  <c r="O1897" i="10" s="1"/>
  <c r="K1898" i="10"/>
  <c r="O1898" i="10" s="1"/>
  <c r="K1899" i="10"/>
  <c r="O1899" i="10" s="1"/>
  <c r="K1900" i="10"/>
  <c r="O1900" i="10" s="1"/>
  <c r="K1901" i="10"/>
  <c r="O1901" i="10" s="1"/>
  <c r="K1902" i="10"/>
  <c r="O1902" i="10" s="1"/>
  <c r="K1903" i="10"/>
  <c r="O1903" i="10" s="1"/>
  <c r="K1904" i="10"/>
  <c r="O1904" i="10" s="1"/>
  <c r="K1905" i="10"/>
  <c r="O1905" i="10" s="1"/>
  <c r="K1906" i="10"/>
  <c r="O1906" i="10" s="1"/>
  <c r="K1907" i="10"/>
  <c r="O1907" i="10" s="1"/>
  <c r="K1908" i="10"/>
  <c r="O1908" i="10" s="1"/>
  <c r="K1909" i="10"/>
  <c r="O1909" i="10" s="1"/>
  <c r="K1910" i="10"/>
  <c r="O1910" i="10" s="1"/>
  <c r="K1911" i="10"/>
  <c r="O1911" i="10" s="1"/>
  <c r="K1912" i="10"/>
  <c r="O1912" i="10" s="1"/>
  <c r="K1913" i="10"/>
  <c r="O1913" i="10" s="1"/>
  <c r="K1914" i="10"/>
  <c r="O1914" i="10" s="1"/>
  <c r="K1915" i="10"/>
  <c r="O1915" i="10" s="1"/>
  <c r="K1916" i="10"/>
  <c r="O1916" i="10" s="1"/>
  <c r="K1917" i="10"/>
  <c r="O1917" i="10" s="1"/>
  <c r="K1918" i="10"/>
  <c r="O1918" i="10" s="1"/>
  <c r="K1919" i="10"/>
  <c r="O1919" i="10" s="1"/>
  <c r="K1920" i="10"/>
  <c r="O1920" i="10" s="1"/>
  <c r="K1921" i="10"/>
  <c r="O1921" i="10" s="1"/>
  <c r="K1922" i="10"/>
  <c r="O1922" i="10" s="1"/>
  <c r="K1923" i="10"/>
  <c r="O1923" i="10" s="1"/>
  <c r="K1924" i="10"/>
  <c r="O1924" i="10" s="1"/>
  <c r="K1925" i="10"/>
  <c r="O1925" i="10" s="1"/>
  <c r="K1926" i="10"/>
  <c r="O1926" i="10" s="1"/>
  <c r="K1927" i="10"/>
  <c r="O1927" i="10" s="1"/>
  <c r="K1928" i="10"/>
  <c r="O1928" i="10" s="1"/>
  <c r="K1929" i="10"/>
  <c r="O1929" i="10" s="1"/>
  <c r="K1930" i="10"/>
  <c r="O1930" i="10" s="1"/>
  <c r="K1931" i="10"/>
  <c r="O1931" i="10" s="1"/>
  <c r="K1932" i="10"/>
  <c r="O1932" i="10" s="1"/>
  <c r="K1933" i="10"/>
  <c r="O1933" i="10" s="1"/>
  <c r="K1934" i="10"/>
  <c r="O1934" i="10" s="1"/>
  <c r="K1935" i="10"/>
  <c r="O1935" i="10" s="1"/>
  <c r="K1936" i="10"/>
  <c r="O1936" i="10" s="1"/>
  <c r="K1937" i="10"/>
  <c r="O1937" i="10" s="1"/>
  <c r="K1938" i="10"/>
  <c r="O1938" i="10" s="1"/>
  <c r="K1939" i="10"/>
  <c r="O1939" i="10" s="1"/>
  <c r="K1940" i="10"/>
  <c r="O1940" i="10" s="1"/>
  <c r="K1941" i="10"/>
  <c r="O1941" i="10" s="1"/>
  <c r="K1942" i="10"/>
  <c r="O1942" i="10" s="1"/>
  <c r="K1943" i="10"/>
  <c r="O1943" i="10" s="1"/>
  <c r="K1944" i="10"/>
  <c r="O1944" i="10" s="1"/>
  <c r="K1945" i="10"/>
  <c r="O1945" i="10" s="1"/>
  <c r="K1946" i="10"/>
  <c r="O1946" i="10" s="1"/>
  <c r="K1947" i="10"/>
  <c r="O1947" i="10" s="1"/>
  <c r="K1948" i="10"/>
  <c r="O1948" i="10" s="1"/>
  <c r="K1949" i="10"/>
  <c r="O1949" i="10" s="1"/>
  <c r="K1950" i="10"/>
  <c r="O1950" i="10" s="1"/>
  <c r="K1951" i="10"/>
  <c r="O1951" i="10" s="1"/>
  <c r="K1952" i="10"/>
  <c r="O1952" i="10" s="1"/>
  <c r="K1953" i="10"/>
  <c r="O1953" i="10" s="1"/>
  <c r="K1954" i="10"/>
  <c r="O1954" i="10" s="1"/>
  <c r="K1955" i="10"/>
  <c r="O1955" i="10" s="1"/>
  <c r="K1956" i="10"/>
  <c r="O1956" i="10" s="1"/>
  <c r="K1957" i="10"/>
  <c r="O1957" i="10" s="1"/>
  <c r="K1958" i="10"/>
  <c r="O1958" i="10" s="1"/>
  <c r="K1959" i="10"/>
  <c r="O1959" i="10" s="1"/>
  <c r="K1960" i="10"/>
  <c r="O1960" i="10" s="1"/>
  <c r="K1961" i="10"/>
  <c r="O1961" i="10" s="1"/>
  <c r="K1962" i="10"/>
  <c r="O1962" i="10" s="1"/>
  <c r="K1963" i="10"/>
  <c r="O1963" i="10" s="1"/>
  <c r="K1964" i="10"/>
  <c r="O1964" i="10" s="1"/>
  <c r="K1965" i="10"/>
  <c r="O1965" i="10" s="1"/>
  <c r="K1966" i="10"/>
  <c r="O1966" i="10" s="1"/>
  <c r="K1967" i="10"/>
  <c r="O1967" i="10" s="1"/>
  <c r="K1968" i="10"/>
  <c r="O1968" i="10" s="1"/>
  <c r="K1969" i="10"/>
  <c r="O1969" i="10" s="1"/>
  <c r="K1970" i="10"/>
  <c r="O1970" i="10" s="1"/>
  <c r="K1971" i="10"/>
  <c r="O1971" i="10" s="1"/>
  <c r="K1972" i="10"/>
  <c r="O1972" i="10" s="1"/>
  <c r="K1973" i="10"/>
  <c r="O1973" i="10" s="1"/>
  <c r="K1974" i="10"/>
  <c r="O1974" i="10" s="1"/>
  <c r="K1975" i="10"/>
  <c r="O1975" i="10" s="1"/>
  <c r="K1976" i="10"/>
  <c r="O1976" i="10" s="1"/>
  <c r="K1977" i="10"/>
  <c r="O1977" i="10" s="1"/>
  <c r="K1978" i="10"/>
  <c r="O1978" i="10" s="1"/>
  <c r="K1979" i="10"/>
  <c r="O1979" i="10" s="1"/>
  <c r="K1980" i="10"/>
  <c r="O1980" i="10" s="1"/>
  <c r="K1981" i="10"/>
  <c r="O1981" i="10" s="1"/>
  <c r="K1982" i="10"/>
  <c r="O1982" i="10" s="1"/>
  <c r="K1983" i="10"/>
  <c r="O1983" i="10" s="1"/>
  <c r="K1984" i="10"/>
  <c r="O1984" i="10" s="1"/>
  <c r="K1985" i="10"/>
  <c r="O1985" i="10" s="1"/>
  <c r="K1986" i="10"/>
  <c r="O1986" i="10" s="1"/>
  <c r="K1987" i="10"/>
  <c r="O1987" i="10" s="1"/>
  <c r="K1988" i="10"/>
  <c r="O1988" i="10" s="1"/>
  <c r="K1989" i="10"/>
  <c r="O1989" i="10" s="1"/>
  <c r="K1990" i="10"/>
  <c r="O1990" i="10" s="1"/>
  <c r="K1991" i="10"/>
  <c r="O1991" i="10" s="1"/>
  <c r="K1992" i="10"/>
  <c r="O1992" i="10" s="1"/>
  <c r="K1993" i="10"/>
  <c r="O1993" i="10" s="1"/>
  <c r="K1994" i="10"/>
  <c r="O1994" i="10" s="1"/>
  <c r="K1995" i="10"/>
  <c r="O1995" i="10" s="1"/>
  <c r="K1996" i="10"/>
  <c r="O1996" i="10" s="1"/>
  <c r="K1997" i="10"/>
  <c r="O1997" i="10" s="1"/>
  <c r="K1998" i="10"/>
  <c r="O1998" i="10" s="1"/>
  <c r="K1999" i="10"/>
  <c r="O1999" i="10" s="1"/>
  <c r="K2000" i="10"/>
  <c r="O2000" i="10" s="1"/>
  <c r="K2001" i="10"/>
  <c r="O2001" i="10" s="1"/>
  <c r="K2002" i="10"/>
  <c r="O2002" i="10" s="1"/>
  <c r="K2003" i="10"/>
  <c r="O2003" i="10" s="1"/>
  <c r="K2004" i="10"/>
  <c r="O2004" i="10" s="1"/>
  <c r="K2005" i="10"/>
  <c r="O2005" i="10" s="1"/>
  <c r="K2006" i="10"/>
  <c r="O2006" i="10" s="1"/>
  <c r="K2007" i="10"/>
  <c r="O2007" i="10" s="1"/>
  <c r="K2008" i="10"/>
  <c r="O2008" i="10" s="1"/>
  <c r="K2009" i="10"/>
  <c r="O2009" i="10" s="1"/>
  <c r="K2010" i="10"/>
  <c r="O2010" i="10" s="1"/>
  <c r="K2011" i="10"/>
  <c r="O2011" i="10" s="1"/>
  <c r="K2012" i="10"/>
  <c r="O2012" i="10" s="1"/>
  <c r="K2013" i="10"/>
  <c r="O2013" i="10" s="1"/>
  <c r="K2014" i="10"/>
  <c r="O2014" i="10" s="1"/>
  <c r="K2015" i="10"/>
  <c r="O2015" i="10" s="1"/>
  <c r="K2016" i="10"/>
  <c r="O2016" i="10" s="1"/>
  <c r="K2017" i="10"/>
  <c r="O2017" i="10" s="1"/>
  <c r="K2018" i="10"/>
  <c r="O2018" i="10" s="1"/>
  <c r="K2019" i="10"/>
  <c r="O2019" i="10" s="1"/>
  <c r="K2020" i="10"/>
  <c r="O2020" i="10" s="1"/>
  <c r="K2021" i="10"/>
  <c r="O2021" i="10" s="1"/>
  <c r="K2022" i="10"/>
  <c r="O2022" i="10" s="1"/>
  <c r="K2023" i="10"/>
  <c r="O2023" i="10" s="1"/>
  <c r="K2024" i="10"/>
  <c r="O2024" i="10" s="1"/>
  <c r="K2025" i="10"/>
  <c r="O2025" i="10" s="1"/>
  <c r="K2026" i="10"/>
  <c r="O2026" i="10" s="1"/>
  <c r="K2027" i="10"/>
  <c r="O2027" i="10" s="1"/>
  <c r="K2028" i="10"/>
  <c r="O2028" i="10" s="1"/>
  <c r="K2029" i="10"/>
  <c r="O2029" i="10" s="1"/>
  <c r="K2030" i="10"/>
  <c r="O2030" i="10" s="1"/>
  <c r="K2031" i="10"/>
  <c r="O2031" i="10" s="1"/>
  <c r="K2032" i="10"/>
  <c r="O2032" i="10" s="1"/>
  <c r="K2033" i="10"/>
  <c r="O2033" i="10" s="1"/>
  <c r="K2034" i="10"/>
  <c r="O2034" i="10" s="1"/>
  <c r="K2035" i="10"/>
  <c r="O2035" i="10" s="1"/>
  <c r="K2036" i="10"/>
  <c r="O2036" i="10" s="1"/>
  <c r="K2037" i="10"/>
  <c r="O2037" i="10" s="1"/>
  <c r="K2038" i="10"/>
  <c r="O2038" i="10" s="1"/>
  <c r="K2039" i="10"/>
  <c r="O2039" i="10" s="1"/>
  <c r="K2040" i="10"/>
  <c r="O2040" i="10" s="1"/>
  <c r="K2041" i="10"/>
  <c r="O2041" i="10" s="1"/>
  <c r="K2042" i="10"/>
  <c r="O2042" i="10" s="1"/>
  <c r="K2043" i="10"/>
  <c r="O2043" i="10" s="1"/>
  <c r="K2044" i="10"/>
  <c r="O2044" i="10" s="1"/>
  <c r="K2045" i="10"/>
  <c r="O2045" i="10" s="1"/>
  <c r="K2046" i="10"/>
  <c r="O2046" i="10" s="1"/>
  <c r="K2047" i="10"/>
  <c r="O2047" i="10" s="1"/>
  <c r="K2048" i="10"/>
  <c r="O2048" i="10" s="1"/>
  <c r="K2049" i="10"/>
  <c r="O2049" i="10" s="1"/>
  <c r="K2050" i="10"/>
  <c r="O2050" i="10" s="1"/>
  <c r="K2051" i="10"/>
  <c r="O2051" i="10" s="1"/>
  <c r="K2052" i="10"/>
  <c r="O2052" i="10" s="1"/>
  <c r="K2053" i="10"/>
  <c r="O2053" i="10" s="1"/>
  <c r="K2054" i="10"/>
  <c r="O2054" i="10" s="1"/>
  <c r="K2055" i="10"/>
  <c r="O2055" i="10" s="1"/>
  <c r="K2056" i="10"/>
  <c r="O2056" i="10" s="1"/>
  <c r="K2057" i="10"/>
  <c r="O2057" i="10" s="1"/>
  <c r="K2058" i="10"/>
  <c r="O2058" i="10" s="1"/>
  <c r="K2059" i="10"/>
  <c r="O2059" i="10" s="1"/>
  <c r="K2060" i="10"/>
  <c r="O2060" i="10" s="1"/>
  <c r="K2061" i="10"/>
  <c r="O2061" i="10" s="1"/>
  <c r="K2062" i="10"/>
  <c r="O2062" i="10" s="1"/>
  <c r="K2063" i="10"/>
  <c r="O2063" i="10" s="1"/>
  <c r="K2064" i="10"/>
  <c r="O2064" i="10" s="1"/>
  <c r="K2065" i="10"/>
  <c r="O2065" i="10" s="1"/>
  <c r="K2066" i="10"/>
  <c r="O2066" i="10" s="1"/>
  <c r="K2067" i="10"/>
  <c r="O2067" i="10" s="1"/>
  <c r="K2068" i="10"/>
  <c r="O2068" i="10" s="1"/>
  <c r="K2069" i="10"/>
  <c r="O2069" i="10" s="1"/>
  <c r="K2070" i="10"/>
  <c r="O2070" i="10" s="1"/>
  <c r="K2071" i="10"/>
  <c r="O2071" i="10" s="1"/>
  <c r="K2072" i="10"/>
  <c r="O2072" i="10" s="1"/>
  <c r="K2073" i="10"/>
  <c r="O2073" i="10" s="1"/>
  <c r="K2074" i="10"/>
  <c r="O2074" i="10" s="1"/>
  <c r="K2075" i="10"/>
  <c r="O2075" i="10" s="1"/>
  <c r="K2076" i="10"/>
  <c r="O2076" i="10" s="1"/>
  <c r="K2077" i="10"/>
  <c r="O2077" i="10" s="1"/>
  <c r="K2078" i="10"/>
  <c r="O2078" i="10" s="1"/>
  <c r="K2079" i="10"/>
  <c r="O2079" i="10" s="1"/>
  <c r="K2080" i="10"/>
  <c r="O2080" i="10" s="1"/>
  <c r="K2081" i="10"/>
  <c r="O2081" i="10" s="1"/>
  <c r="K2082" i="10"/>
  <c r="O2082" i="10" s="1"/>
  <c r="K2083" i="10"/>
  <c r="O2083" i="10" s="1"/>
  <c r="K2084" i="10"/>
  <c r="O2084" i="10" s="1"/>
  <c r="K2085" i="10"/>
  <c r="O2085" i="10" s="1"/>
  <c r="K2086" i="10"/>
  <c r="O2086" i="10" s="1"/>
  <c r="K2087" i="10"/>
  <c r="O2087" i="10" s="1"/>
  <c r="K2088" i="10"/>
  <c r="O2088" i="10" s="1"/>
  <c r="K2089" i="10"/>
  <c r="O2089" i="10" s="1"/>
  <c r="K2090" i="10"/>
  <c r="O2090" i="10" s="1"/>
  <c r="K2091" i="10"/>
  <c r="O2091" i="10" s="1"/>
  <c r="K2092" i="10"/>
  <c r="O2092" i="10" s="1"/>
  <c r="K2093" i="10"/>
  <c r="O2093" i="10" s="1"/>
  <c r="K2094" i="10"/>
  <c r="O2094" i="10" s="1"/>
  <c r="K2095" i="10"/>
  <c r="O2095" i="10" s="1"/>
  <c r="K2096" i="10"/>
  <c r="O2096" i="10" s="1"/>
  <c r="K2097" i="10"/>
  <c r="O2097" i="10" s="1"/>
  <c r="K2098" i="10"/>
  <c r="O2098" i="10" s="1"/>
  <c r="K2099" i="10"/>
  <c r="O2099" i="10" s="1"/>
  <c r="K2100" i="10"/>
  <c r="O2100" i="10" s="1"/>
  <c r="K2101" i="10"/>
  <c r="O2101" i="10" s="1"/>
  <c r="K2102" i="10"/>
  <c r="O2102" i="10" s="1"/>
  <c r="K2103" i="10"/>
  <c r="O2103" i="10" s="1"/>
  <c r="K2104" i="10"/>
  <c r="O2104" i="10" s="1"/>
  <c r="K2105" i="10"/>
  <c r="O2105" i="10" s="1"/>
  <c r="K2106" i="10"/>
  <c r="O2106" i="10" s="1"/>
  <c r="K2107" i="10"/>
  <c r="O2107" i="10" s="1"/>
  <c r="K2108" i="10"/>
  <c r="O2108" i="10" s="1"/>
  <c r="K2109" i="10"/>
  <c r="O2109" i="10" s="1"/>
  <c r="K2110" i="10"/>
  <c r="O2110" i="10" s="1"/>
  <c r="K2111" i="10"/>
  <c r="O2111" i="10" s="1"/>
  <c r="K2112" i="10"/>
  <c r="O2112" i="10" s="1"/>
  <c r="K2113" i="10"/>
  <c r="O2113" i="10" s="1"/>
  <c r="K2114" i="10"/>
  <c r="O2114" i="10" s="1"/>
  <c r="K2115" i="10"/>
  <c r="O2115" i="10" s="1"/>
  <c r="K2116" i="10"/>
  <c r="O2116" i="10" s="1"/>
  <c r="K2117" i="10"/>
  <c r="O2117" i="10" s="1"/>
  <c r="K2118" i="10"/>
  <c r="O2118" i="10" s="1"/>
  <c r="K2119" i="10"/>
  <c r="O2119" i="10" s="1"/>
  <c r="K2120" i="10"/>
  <c r="O2120" i="10" s="1"/>
  <c r="K2121" i="10"/>
  <c r="O2121" i="10" s="1"/>
  <c r="K2122" i="10"/>
  <c r="O2122" i="10" s="1"/>
  <c r="K2123" i="10"/>
  <c r="O2123" i="10" s="1"/>
  <c r="K2124" i="10"/>
  <c r="O2124" i="10" s="1"/>
  <c r="K2125" i="10"/>
  <c r="O2125" i="10" s="1"/>
  <c r="K2126" i="10"/>
  <c r="O2126" i="10" s="1"/>
  <c r="K2127" i="10"/>
  <c r="O2127" i="10" s="1"/>
  <c r="K2128" i="10"/>
  <c r="O2128" i="10" s="1"/>
  <c r="K2129" i="10"/>
  <c r="O2129" i="10" s="1"/>
  <c r="K2130" i="10"/>
  <c r="O2130" i="10" s="1"/>
  <c r="K2131" i="10"/>
  <c r="O2131" i="10" s="1"/>
  <c r="K2132" i="10"/>
  <c r="O2132" i="10" s="1"/>
  <c r="K2133" i="10"/>
  <c r="O2133" i="10" s="1"/>
  <c r="K2134" i="10"/>
  <c r="O2134" i="10" s="1"/>
  <c r="K2135" i="10"/>
  <c r="O2135" i="10" s="1"/>
  <c r="K2136" i="10"/>
  <c r="O2136" i="10" s="1"/>
  <c r="K2137" i="10"/>
  <c r="O2137" i="10" s="1"/>
  <c r="K2138" i="10"/>
  <c r="O2138" i="10" s="1"/>
  <c r="K2139" i="10"/>
  <c r="O2139" i="10" s="1"/>
  <c r="K2140" i="10"/>
  <c r="O2140" i="10" s="1"/>
  <c r="K2141" i="10"/>
  <c r="O2141" i="10" s="1"/>
  <c r="K2142" i="10"/>
  <c r="O2142" i="10" s="1"/>
  <c r="K2143" i="10"/>
  <c r="O2143" i="10" s="1"/>
  <c r="K2144" i="10"/>
  <c r="O2144" i="10" s="1"/>
  <c r="K2145" i="10"/>
  <c r="O2145" i="10" s="1"/>
  <c r="K2146" i="10"/>
  <c r="O2146" i="10" s="1"/>
  <c r="K2147" i="10"/>
  <c r="O2147" i="10" s="1"/>
  <c r="K2148" i="10"/>
  <c r="O2148" i="10" s="1"/>
  <c r="K2149" i="10"/>
  <c r="O2149" i="10" s="1"/>
  <c r="K2150" i="10"/>
  <c r="O2150" i="10" s="1"/>
  <c r="K2151" i="10"/>
  <c r="O2151" i="10" s="1"/>
  <c r="K2152" i="10"/>
  <c r="O2152" i="10" s="1"/>
  <c r="K2153" i="10"/>
  <c r="O2153" i="10" s="1"/>
  <c r="K2154" i="10"/>
  <c r="O2154" i="10" s="1"/>
  <c r="K2155" i="10"/>
  <c r="O2155" i="10" s="1"/>
  <c r="K2156" i="10"/>
  <c r="O2156" i="10" s="1"/>
  <c r="K2157" i="10"/>
  <c r="O2157" i="10" s="1"/>
  <c r="K2158" i="10"/>
  <c r="O2158" i="10" s="1"/>
  <c r="K2159" i="10"/>
  <c r="O2159" i="10" s="1"/>
  <c r="K2160" i="10"/>
  <c r="O2160" i="10" s="1"/>
  <c r="K2161" i="10"/>
  <c r="O2161" i="10" s="1"/>
  <c r="K2162" i="10"/>
  <c r="O2162" i="10" s="1"/>
  <c r="K2163" i="10"/>
  <c r="O2163" i="10" s="1"/>
  <c r="K2164" i="10"/>
  <c r="O2164" i="10" s="1"/>
  <c r="K2165" i="10"/>
  <c r="O2165" i="10" s="1"/>
  <c r="K2166" i="10"/>
  <c r="O2166" i="10" s="1"/>
  <c r="K2167" i="10"/>
  <c r="O2167" i="10" s="1"/>
  <c r="K2168" i="10"/>
  <c r="O2168" i="10" s="1"/>
  <c r="K2169" i="10"/>
  <c r="O2169" i="10" s="1"/>
  <c r="K2170" i="10"/>
  <c r="O2170" i="10" s="1"/>
  <c r="K2171" i="10"/>
  <c r="O2171" i="10" s="1"/>
  <c r="K2172" i="10"/>
  <c r="O2172" i="10" s="1"/>
  <c r="K2173" i="10"/>
  <c r="O2173" i="10" s="1"/>
  <c r="K2174" i="10"/>
  <c r="O2174" i="10" s="1"/>
  <c r="K2175" i="10"/>
  <c r="O2175" i="10" s="1"/>
  <c r="K2176" i="10"/>
  <c r="O2176" i="10" s="1"/>
  <c r="K2177" i="10"/>
  <c r="O2177" i="10" s="1"/>
  <c r="K2178" i="10"/>
  <c r="O2178" i="10" s="1"/>
  <c r="K2179" i="10"/>
  <c r="O2179" i="10" s="1"/>
  <c r="K2180" i="10"/>
  <c r="O2180" i="10" s="1"/>
  <c r="K2181" i="10"/>
  <c r="O2181" i="10" s="1"/>
  <c r="K2182" i="10"/>
  <c r="O2182" i="10" s="1"/>
  <c r="K2183" i="10"/>
  <c r="O2183" i="10" s="1"/>
  <c r="K2184" i="10"/>
  <c r="O2184" i="10" s="1"/>
  <c r="K2185" i="10"/>
  <c r="O2185" i="10" s="1"/>
  <c r="K2186" i="10"/>
  <c r="O2186" i="10" s="1"/>
  <c r="K2187" i="10"/>
  <c r="O2187" i="10" s="1"/>
  <c r="K2188" i="10"/>
  <c r="O2188" i="10" s="1"/>
  <c r="K2189" i="10"/>
  <c r="O2189" i="10" s="1"/>
  <c r="K2190" i="10"/>
  <c r="O2190" i="10" s="1"/>
  <c r="K2191" i="10"/>
  <c r="O2191" i="10" s="1"/>
  <c r="K2192" i="10"/>
  <c r="O2192" i="10" s="1"/>
  <c r="K2193" i="10"/>
  <c r="O2193" i="10" s="1"/>
  <c r="K2194" i="10"/>
  <c r="O2194" i="10" s="1"/>
  <c r="K2195" i="10"/>
  <c r="O2195" i="10" s="1"/>
  <c r="K2196" i="10"/>
  <c r="O2196" i="10" s="1"/>
  <c r="K2197" i="10"/>
  <c r="O2197" i="10" s="1"/>
  <c r="K2198" i="10"/>
  <c r="O2198" i="10" s="1"/>
  <c r="K2199" i="10"/>
  <c r="O2199" i="10" s="1"/>
  <c r="K2200" i="10"/>
  <c r="O2200" i="10" s="1"/>
  <c r="K2201" i="10"/>
  <c r="O2201" i="10" s="1"/>
  <c r="K2202" i="10"/>
  <c r="O2202" i="10" s="1"/>
  <c r="K2203" i="10"/>
  <c r="O2203" i="10" s="1"/>
  <c r="K2204" i="10"/>
  <c r="O2204" i="10" s="1"/>
  <c r="K2205" i="10"/>
  <c r="O2205" i="10" s="1"/>
  <c r="K2206" i="10"/>
  <c r="O2206" i="10" s="1"/>
  <c r="K2207" i="10"/>
  <c r="O2207" i="10" s="1"/>
  <c r="K2208" i="10"/>
  <c r="O2208" i="10" s="1"/>
  <c r="K2209" i="10"/>
  <c r="O2209" i="10" s="1"/>
  <c r="K2210" i="10"/>
  <c r="O2210" i="10" s="1"/>
  <c r="K2211" i="10"/>
  <c r="O2211" i="10" s="1"/>
  <c r="K2212" i="10"/>
  <c r="O2212" i="10" s="1"/>
  <c r="K2213" i="10"/>
  <c r="O2213" i="10" s="1"/>
  <c r="K2214" i="10"/>
  <c r="O2214" i="10" s="1"/>
  <c r="K2215" i="10"/>
  <c r="O2215" i="10" s="1"/>
  <c r="K2216" i="10"/>
  <c r="O2216" i="10" s="1"/>
  <c r="K2217" i="10"/>
  <c r="O2217" i="10" s="1"/>
  <c r="K2218" i="10"/>
  <c r="O2218" i="10" s="1"/>
  <c r="K2219" i="10"/>
  <c r="O2219" i="10" s="1"/>
  <c r="K2220" i="10"/>
  <c r="O2220" i="10" s="1"/>
  <c r="K2221" i="10"/>
  <c r="O2221" i="10" s="1"/>
  <c r="K2222" i="10"/>
  <c r="O2222" i="10" s="1"/>
  <c r="K2223" i="10"/>
  <c r="O2223" i="10" s="1"/>
  <c r="K2224" i="10"/>
  <c r="O2224" i="10" s="1"/>
  <c r="K2225" i="10"/>
  <c r="O2225" i="10" s="1"/>
  <c r="K2226" i="10"/>
  <c r="O2226" i="10" s="1"/>
  <c r="K2227" i="10"/>
  <c r="O2227" i="10" s="1"/>
  <c r="K2228" i="10"/>
  <c r="O2228" i="10" s="1"/>
  <c r="K2229" i="10"/>
  <c r="O2229" i="10" s="1"/>
  <c r="K2230" i="10"/>
  <c r="O2230" i="10" s="1"/>
  <c r="K2231" i="10"/>
  <c r="O2231" i="10" s="1"/>
  <c r="K2232" i="10"/>
  <c r="O2232" i="10" s="1"/>
  <c r="K2233" i="10"/>
  <c r="O2233" i="10" s="1"/>
  <c r="K2234" i="10"/>
  <c r="O2234" i="10" s="1"/>
  <c r="K2235" i="10"/>
  <c r="O2235" i="10" s="1"/>
  <c r="K2236" i="10"/>
  <c r="O2236" i="10" s="1"/>
  <c r="K2237" i="10"/>
  <c r="O2237" i="10" s="1"/>
  <c r="K2238" i="10"/>
  <c r="O2238" i="10" s="1"/>
  <c r="K2239" i="10"/>
  <c r="O2239" i="10" s="1"/>
  <c r="K2240" i="10"/>
  <c r="O2240" i="10" s="1"/>
  <c r="K2241" i="10"/>
  <c r="O2241" i="10" s="1"/>
  <c r="K2242" i="10"/>
  <c r="O2242" i="10" s="1"/>
  <c r="K2243" i="10"/>
  <c r="O2243" i="10" s="1"/>
  <c r="K2244" i="10"/>
  <c r="O2244" i="10" s="1"/>
  <c r="K2245" i="10"/>
  <c r="O2245" i="10" s="1"/>
  <c r="K2246" i="10"/>
  <c r="O2246" i="10" s="1"/>
  <c r="K2247" i="10"/>
  <c r="O2247" i="10" s="1"/>
  <c r="K2248" i="10"/>
  <c r="O2248" i="10" s="1"/>
  <c r="K2249" i="10"/>
  <c r="O2249" i="10" s="1"/>
  <c r="K2250" i="10"/>
  <c r="O2250" i="10" s="1"/>
  <c r="K2251" i="10"/>
  <c r="O2251" i="10" s="1"/>
  <c r="K2252" i="10"/>
  <c r="O2252" i="10" s="1"/>
  <c r="K2253" i="10"/>
  <c r="O2253" i="10" s="1"/>
  <c r="K2254" i="10"/>
  <c r="O2254" i="10" s="1"/>
  <c r="K2255" i="10"/>
  <c r="O2255" i="10" s="1"/>
  <c r="K2256" i="10"/>
  <c r="O2256" i="10" s="1"/>
  <c r="K2257" i="10"/>
  <c r="O2257" i="10" s="1"/>
  <c r="K2258" i="10"/>
  <c r="O2258" i="10" s="1"/>
  <c r="K2259" i="10"/>
  <c r="O2259" i="10" s="1"/>
  <c r="K2260" i="10"/>
  <c r="O2260" i="10" s="1"/>
  <c r="K2261" i="10"/>
  <c r="O2261" i="10" s="1"/>
  <c r="K2262" i="10"/>
  <c r="O2262" i="10" s="1"/>
  <c r="K2263" i="10"/>
  <c r="O2263" i="10" s="1"/>
  <c r="K2264" i="10"/>
  <c r="O2264" i="10" s="1"/>
  <c r="K2265" i="10"/>
  <c r="O2265" i="10" s="1"/>
  <c r="K2266" i="10"/>
  <c r="O2266" i="10" s="1"/>
  <c r="K2267" i="10"/>
  <c r="O2267" i="10" s="1"/>
  <c r="K2268" i="10"/>
  <c r="O2268" i="10" s="1"/>
  <c r="K2269" i="10"/>
  <c r="O2269" i="10" s="1"/>
  <c r="K2270" i="10"/>
  <c r="O2270" i="10" s="1"/>
  <c r="K2271" i="10"/>
  <c r="O2271" i="10" s="1"/>
  <c r="K2272" i="10"/>
  <c r="O2272" i="10" s="1"/>
  <c r="K2273" i="10"/>
  <c r="O2273" i="10" s="1"/>
  <c r="K2274" i="10"/>
  <c r="O2274" i="10" s="1"/>
  <c r="K2275" i="10"/>
  <c r="O2275" i="10" s="1"/>
  <c r="K2276" i="10"/>
  <c r="O2276" i="10" s="1"/>
  <c r="K2277" i="10"/>
  <c r="O2277" i="10" s="1"/>
  <c r="K2278" i="10"/>
  <c r="O2278" i="10" s="1"/>
  <c r="K2279" i="10"/>
  <c r="O2279" i="10" s="1"/>
  <c r="K2280" i="10"/>
  <c r="O2280" i="10" s="1"/>
  <c r="K2281" i="10"/>
  <c r="O2281" i="10" s="1"/>
  <c r="K2282" i="10"/>
  <c r="O2282" i="10" s="1"/>
  <c r="K2283" i="10"/>
  <c r="O2283" i="10" s="1"/>
  <c r="K2284" i="10"/>
  <c r="O2284" i="10" s="1"/>
  <c r="K2285" i="10"/>
  <c r="O2285" i="10" s="1"/>
  <c r="K2286" i="10"/>
  <c r="O2286" i="10" s="1"/>
  <c r="K2287" i="10"/>
  <c r="O2287" i="10" s="1"/>
  <c r="K2288" i="10"/>
  <c r="O2288" i="10" s="1"/>
  <c r="K2289" i="10"/>
  <c r="O2289" i="10" s="1"/>
  <c r="K2290" i="10"/>
  <c r="O2290" i="10" s="1"/>
  <c r="K2291" i="10"/>
  <c r="O2291" i="10" s="1"/>
  <c r="K2292" i="10"/>
  <c r="O2292" i="10" s="1"/>
  <c r="K2293" i="10"/>
  <c r="O2293" i="10" s="1"/>
  <c r="K2294" i="10"/>
  <c r="O2294" i="10" s="1"/>
  <c r="K2295" i="10"/>
  <c r="O2295" i="10" s="1"/>
  <c r="K2296" i="10"/>
  <c r="O2296" i="10" s="1"/>
  <c r="K2297" i="10"/>
  <c r="O2297" i="10" s="1"/>
  <c r="K2298" i="10"/>
  <c r="O2298" i="10" s="1"/>
  <c r="K2299" i="10"/>
  <c r="O2299" i="10" s="1"/>
  <c r="K2300" i="10"/>
  <c r="O2300" i="10" s="1"/>
  <c r="K2301" i="10"/>
  <c r="O2301" i="10" s="1"/>
  <c r="K2302" i="10"/>
  <c r="O2302" i="10" s="1"/>
  <c r="K2303" i="10"/>
  <c r="O2303" i="10" s="1"/>
  <c r="K2304" i="10"/>
  <c r="O2304" i="10" s="1"/>
  <c r="K2305" i="10"/>
  <c r="O2305" i="10" s="1"/>
  <c r="K2306" i="10"/>
  <c r="O2306" i="10" s="1"/>
  <c r="K2307" i="10"/>
  <c r="O2307" i="10" s="1"/>
  <c r="K2308" i="10"/>
  <c r="O2308" i="10" s="1"/>
  <c r="K2309" i="10"/>
  <c r="O2309" i="10" s="1"/>
  <c r="K2310" i="10"/>
  <c r="O2310" i="10" s="1"/>
  <c r="K2311" i="10"/>
  <c r="O2311" i="10" s="1"/>
  <c r="K2312" i="10"/>
  <c r="O2312" i="10" s="1"/>
  <c r="K2313" i="10"/>
  <c r="O2313" i="10" s="1"/>
  <c r="K2314" i="10"/>
  <c r="O2314" i="10" s="1"/>
  <c r="K2315" i="10"/>
  <c r="O2315" i="10" s="1"/>
  <c r="K2316" i="10"/>
  <c r="O2316" i="10" s="1"/>
  <c r="K2317" i="10"/>
  <c r="O2317" i="10" s="1"/>
  <c r="K2318" i="10"/>
  <c r="O2318" i="10" s="1"/>
  <c r="K2319" i="10"/>
  <c r="O2319" i="10" s="1"/>
  <c r="K2320" i="10"/>
  <c r="O2320" i="10" s="1"/>
  <c r="K2321" i="10"/>
  <c r="O2321" i="10" s="1"/>
  <c r="K2322" i="10"/>
  <c r="O2322" i="10" s="1"/>
  <c r="K2323" i="10"/>
  <c r="O2323" i="10" s="1"/>
  <c r="K2324" i="10"/>
  <c r="O2324" i="10" s="1"/>
  <c r="K2325" i="10"/>
  <c r="O2325" i="10" s="1"/>
  <c r="K2326" i="10"/>
  <c r="O2326" i="10" s="1"/>
  <c r="K2327" i="10"/>
  <c r="O2327" i="10" s="1"/>
  <c r="K2328" i="10"/>
  <c r="O2328" i="10" s="1"/>
  <c r="K2329" i="10"/>
  <c r="O2329" i="10" s="1"/>
  <c r="K2330" i="10"/>
  <c r="O2330" i="10" s="1"/>
  <c r="K2331" i="10"/>
  <c r="O2331" i="10" s="1"/>
  <c r="K2332" i="10"/>
  <c r="O2332" i="10" s="1"/>
  <c r="K2333" i="10"/>
  <c r="O2333" i="10" s="1"/>
  <c r="K2334" i="10"/>
  <c r="O2334" i="10" s="1"/>
  <c r="K2335" i="10"/>
  <c r="O2335" i="10" s="1"/>
  <c r="K2336" i="10"/>
  <c r="O2336" i="10" s="1"/>
  <c r="K2337" i="10"/>
  <c r="O2337" i="10" s="1"/>
  <c r="K2338" i="10"/>
  <c r="O2338" i="10" s="1"/>
  <c r="K2339" i="10"/>
  <c r="O2339" i="10" s="1"/>
  <c r="K2340" i="10"/>
  <c r="O2340" i="10" s="1"/>
  <c r="K2341" i="10"/>
  <c r="O2341" i="10" s="1"/>
  <c r="K2342" i="10"/>
  <c r="O2342" i="10" s="1"/>
  <c r="K2343" i="10"/>
  <c r="O2343" i="10" s="1"/>
  <c r="K2344" i="10"/>
  <c r="O2344" i="10" s="1"/>
  <c r="K2345" i="10"/>
  <c r="O2345" i="10" s="1"/>
  <c r="K2346" i="10"/>
  <c r="O2346" i="10" s="1"/>
  <c r="K2347" i="10"/>
  <c r="O2347" i="10" s="1"/>
  <c r="K2348" i="10"/>
  <c r="O2348" i="10" s="1"/>
  <c r="K2349" i="10"/>
  <c r="O2349" i="10" s="1"/>
  <c r="K2350" i="10"/>
  <c r="O2350" i="10" s="1"/>
  <c r="K2351" i="10"/>
  <c r="O2351" i="10" s="1"/>
  <c r="K2352" i="10"/>
  <c r="O2352" i="10" s="1"/>
  <c r="K2353" i="10"/>
  <c r="O2353" i="10" s="1"/>
  <c r="K2354" i="10"/>
  <c r="O2354" i="10" s="1"/>
  <c r="K2355" i="10"/>
  <c r="O2355" i="10" s="1"/>
  <c r="K2356" i="10"/>
  <c r="O2356" i="10" s="1"/>
  <c r="K2357" i="10"/>
  <c r="O2357" i="10" s="1"/>
  <c r="K2358" i="10"/>
  <c r="O2358" i="10" s="1"/>
  <c r="K2359" i="10"/>
  <c r="O2359" i="10" s="1"/>
  <c r="K2360" i="10"/>
  <c r="O2360" i="10" s="1"/>
  <c r="K2361" i="10"/>
  <c r="O2361" i="10" s="1"/>
  <c r="K2362" i="10"/>
  <c r="O2362" i="10" s="1"/>
  <c r="K2363" i="10"/>
  <c r="O2363" i="10" s="1"/>
  <c r="K2364" i="10"/>
  <c r="O2364" i="10" s="1"/>
  <c r="K2365" i="10"/>
  <c r="O2365" i="10" s="1"/>
  <c r="K2366" i="10"/>
  <c r="O2366" i="10" s="1"/>
  <c r="K2367" i="10"/>
  <c r="O2367" i="10" s="1"/>
  <c r="K2368" i="10"/>
  <c r="O2368" i="10" s="1"/>
  <c r="K2369" i="10"/>
  <c r="O2369" i="10" s="1"/>
  <c r="K2370" i="10"/>
  <c r="O2370" i="10" s="1"/>
  <c r="K2371" i="10"/>
  <c r="O2371" i="10" s="1"/>
  <c r="K2372" i="10"/>
  <c r="O2372" i="10" s="1"/>
  <c r="K2373" i="10"/>
  <c r="O2373" i="10" s="1"/>
  <c r="K2374" i="10"/>
  <c r="O2374" i="10" s="1"/>
  <c r="K2375" i="10"/>
  <c r="O2375" i="10" s="1"/>
  <c r="K2376" i="10"/>
  <c r="O2376" i="10" s="1"/>
  <c r="K2377" i="10"/>
  <c r="O2377" i="10" s="1"/>
  <c r="K2378" i="10"/>
  <c r="O2378" i="10" s="1"/>
  <c r="K2379" i="10"/>
  <c r="O2379" i="10" s="1"/>
  <c r="K2380" i="10"/>
  <c r="O2380" i="10" s="1"/>
  <c r="K2381" i="10"/>
  <c r="O2381" i="10" s="1"/>
  <c r="K2382" i="10"/>
  <c r="O2382" i="10" s="1"/>
  <c r="K2383" i="10"/>
  <c r="O2383" i="10" s="1"/>
  <c r="K2384" i="10"/>
  <c r="O2384" i="10" s="1"/>
  <c r="K2385" i="10"/>
  <c r="O2385" i="10" s="1"/>
  <c r="K2386" i="10"/>
  <c r="O2386" i="10" s="1"/>
  <c r="K2387" i="10"/>
  <c r="O2387" i="10" s="1"/>
  <c r="K2388" i="10"/>
  <c r="O2388" i="10" s="1"/>
  <c r="K2389" i="10"/>
  <c r="O2389" i="10" s="1"/>
  <c r="K2390" i="10"/>
  <c r="O2390" i="10" s="1"/>
  <c r="K2391" i="10"/>
  <c r="O2391" i="10" s="1"/>
  <c r="K2392" i="10"/>
  <c r="O2392" i="10" s="1"/>
  <c r="K2393" i="10"/>
  <c r="O2393" i="10" s="1"/>
  <c r="K2394" i="10"/>
  <c r="O2394" i="10" s="1"/>
  <c r="K2395" i="10"/>
  <c r="O2395" i="10" s="1"/>
  <c r="K2396" i="10"/>
  <c r="O2396" i="10" s="1"/>
  <c r="K2397" i="10"/>
  <c r="O2397" i="10" s="1"/>
  <c r="K2398" i="10"/>
  <c r="O2398" i="10" s="1"/>
  <c r="K2399" i="10"/>
  <c r="O2399" i="10" s="1"/>
  <c r="K2400" i="10"/>
  <c r="O2400" i="10" s="1"/>
  <c r="K2401" i="10"/>
  <c r="O2401" i="10" s="1"/>
  <c r="K2402" i="10"/>
  <c r="O2402" i="10" s="1"/>
  <c r="K2403" i="10"/>
  <c r="O2403" i="10" s="1"/>
  <c r="K2404" i="10"/>
  <c r="O2404" i="10" s="1"/>
  <c r="K2405" i="10"/>
  <c r="O2405" i="10" s="1"/>
  <c r="K2406" i="10"/>
  <c r="O2406" i="10" s="1"/>
  <c r="K2407" i="10"/>
  <c r="O2407" i="10" s="1"/>
  <c r="K2408" i="10"/>
  <c r="O2408" i="10" s="1"/>
  <c r="K2409" i="10"/>
  <c r="O2409" i="10" s="1"/>
  <c r="K2410" i="10"/>
  <c r="O2410" i="10" s="1"/>
  <c r="K2411" i="10"/>
  <c r="O2411" i="10" s="1"/>
  <c r="K2412" i="10"/>
  <c r="O2412" i="10" s="1"/>
  <c r="K2413" i="10"/>
  <c r="O2413" i="10" s="1"/>
  <c r="K2414" i="10"/>
  <c r="O2414" i="10" s="1"/>
  <c r="K2415" i="10"/>
  <c r="O2415" i="10" s="1"/>
  <c r="K2416" i="10"/>
  <c r="O2416" i="10" s="1"/>
  <c r="K2417" i="10"/>
  <c r="O2417" i="10" s="1"/>
  <c r="K2418" i="10"/>
  <c r="O2418" i="10" s="1"/>
  <c r="K2419" i="10"/>
  <c r="O2419" i="10" s="1"/>
  <c r="K2420" i="10"/>
  <c r="O2420" i="10" s="1"/>
  <c r="K2421" i="10"/>
  <c r="O2421" i="10" s="1"/>
  <c r="K2422" i="10"/>
  <c r="O2422" i="10" s="1"/>
  <c r="K2423" i="10"/>
  <c r="O2423" i="10" s="1"/>
  <c r="K2424" i="10"/>
  <c r="O2424" i="10" s="1"/>
  <c r="K2425" i="10"/>
  <c r="O2425" i="10" s="1"/>
  <c r="K2426" i="10"/>
  <c r="O2426" i="10" s="1"/>
  <c r="K2427" i="10"/>
  <c r="O2427" i="10" s="1"/>
  <c r="K2428" i="10"/>
  <c r="O2428" i="10" s="1"/>
  <c r="K2429" i="10"/>
  <c r="O2429" i="10" s="1"/>
  <c r="K2430" i="10"/>
  <c r="O2430" i="10" s="1"/>
  <c r="K2431" i="10"/>
  <c r="O2431" i="10" s="1"/>
  <c r="K2432" i="10"/>
  <c r="O2432" i="10" s="1"/>
  <c r="K2433" i="10"/>
  <c r="O2433" i="10" s="1"/>
  <c r="K2434" i="10"/>
  <c r="O2434" i="10" s="1"/>
  <c r="K2435" i="10"/>
  <c r="O2435" i="10" s="1"/>
  <c r="K2436" i="10"/>
  <c r="O2436" i="10" s="1"/>
  <c r="K2437" i="10"/>
  <c r="O2437" i="10" s="1"/>
  <c r="K2438" i="10"/>
  <c r="O2438" i="10" s="1"/>
  <c r="K2439" i="10"/>
  <c r="O2439" i="10" s="1"/>
  <c r="K2440" i="10"/>
  <c r="O2440" i="10" s="1"/>
  <c r="K2441" i="10"/>
  <c r="O2441" i="10" s="1"/>
  <c r="K2442" i="10"/>
  <c r="O2442" i="10" s="1"/>
  <c r="K2443" i="10"/>
  <c r="O2443" i="10" s="1"/>
  <c r="K2444" i="10"/>
  <c r="O2444" i="10" s="1"/>
  <c r="K2445" i="10"/>
  <c r="O2445" i="10" s="1"/>
  <c r="K2446" i="10"/>
  <c r="O2446" i="10" s="1"/>
  <c r="K2447" i="10"/>
  <c r="O2447" i="10" s="1"/>
  <c r="K2448" i="10"/>
  <c r="O2448" i="10" s="1"/>
  <c r="K2449" i="10"/>
  <c r="O2449" i="10" s="1"/>
  <c r="K2450" i="10"/>
  <c r="O2450" i="10" s="1"/>
  <c r="K2451" i="10"/>
  <c r="O2451" i="10" s="1"/>
  <c r="K2452" i="10"/>
  <c r="O2452" i="10" s="1"/>
  <c r="K2453" i="10"/>
  <c r="O2453" i="10" s="1"/>
  <c r="K2454" i="10"/>
  <c r="O2454" i="10" s="1"/>
  <c r="K2455" i="10"/>
  <c r="O2455" i="10" s="1"/>
  <c r="K2456" i="10"/>
  <c r="O2456" i="10" s="1"/>
  <c r="K2457" i="10"/>
  <c r="O2457" i="10" s="1"/>
  <c r="K2458" i="10"/>
  <c r="O2458" i="10" s="1"/>
  <c r="K2459" i="10"/>
  <c r="O2459" i="10" s="1"/>
  <c r="K2460" i="10"/>
  <c r="O2460" i="10" s="1"/>
  <c r="K2461" i="10"/>
  <c r="O2461" i="10" s="1"/>
  <c r="K2462" i="10"/>
  <c r="O2462" i="10" s="1"/>
  <c r="K2463" i="10"/>
  <c r="O2463" i="10" s="1"/>
  <c r="K2464" i="10"/>
  <c r="O2464" i="10" s="1"/>
  <c r="K2465" i="10"/>
  <c r="O2465" i="10" s="1"/>
  <c r="K2466" i="10"/>
  <c r="O2466" i="10" s="1"/>
  <c r="K2467" i="10"/>
  <c r="O2467" i="10" s="1"/>
  <c r="K2468" i="10"/>
  <c r="O2468" i="10" s="1"/>
  <c r="K2469" i="10"/>
  <c r="O2469" i="10" s="1"/>
  <c r="K2470" i="10"/>
  <c r="O2470" i="10" s="1"/>
  <c r="K2471" i="10"/>
  <c r="O2471" i="10" s="1"/>
  <c r="K2472" i="10"/>
  <c r="O2472" i="10" s="1"/>
  <c r="K2473" i="10"/>
  <c r="O2473" i="10" s="1"/>
  <c r="K2474" i="10"/>
  <c r="O2474" i="10" s="1"/>
  <c r="K2475" i="10"/>
  <c r="O2475" i="10" s="1"/>
  <c r="K2476" i="10"/>
  <c r="O2476" i="10" s="1"/>
  <c r="K2477" i="10"/>
  <c r="O2477" i="10" s="1"/>
  <c r="K2478" i="10"/>
  <c r="O2478" i="10" s="1"/>
  <c r="K2479" i="10"/>
  <c r="O2479" i="10" s="1"/>
  <c r="K2480" i="10"/>
  <c r="O2480" i="10" s="1"/>
  <c r="K2481" i="10"/>
  <c r="O2481" i="10" s="1"/>
  <c r="K2482" i="10"/>
  <c r="O2482" i="10" s="1"/>
  <c r="K2483" i="10"/>
  <c r="O2483" i="10" s="1"/>
  <c r="K2484" i="10"/>
  <c r="O2484" i="10" s="1"/>
  <c r="K2485" i="10"/>
  <c r="O2485" i="10" s="1"/>
  <c r="K2486" i="10"/>
  <c r="O2486" i="10" s="1"/>
  <c r="K2487" i="10"/>
  <c r="O2487" i="10" s="1"/>
  <c r="K2488" i="10"/>
  <c r="O2488" i="10" s="1"/>
  <c r="K2489" i="10"/>
  <c r="O2489" i="10" s="1"/>
  <c r="K2490" i="10"/>
  <c r="O2490" i="10" s="1"/>
  <c r="K2491" i="10"/>
  <c r="O2491" i="10" s="1"/>
  <c r="K2492" i="10"/>
  <c r="O2492" i="10" s="1"/>
  <c r="K2493" i="10"/>
  <c r="O2493" i="10" s="1"/>
  <c r="K2494" i="10"/>
  <c r="O2494" i="10" s="1"/>
  <c r="K2495" i="10"/>
  <c r="O2495" i="10" s="1"/>
  <c r="K2496" i="10"/>
  <c r="O2496" i="10" s="1"/>
  <c r="K2497" i="10"/>
  <c r="O2497" i="10" s="1"/>
  <c r="K2498" i="10"/>
  <c r="O2498" i="10" s="1"/>
  <c r="K2499" i="10"/>
  <c r="O2499" i="10" s="1"/>
  <c r="K2500" i="10"/>
  <c r="O2500" i="10" s="1"/>
  <c r="K2501" i="10"/>
  <c r="O2501" i="10" s="1"/>
  <c r="K2502" i="10"/>
  <c r="O2502" i="10" s="1"/>
  <c r="K2503" i="10"/>
  <c r="O2503" i="10" s="1"/>
  <c r="K2504" i="10"/>
  <c r="O2504" i="10" s="1"/>
  <c r="K2505" i="10"/>
  <c r="O2505" i="10" s="1"/>
  <c r="K2506" i="10"/>
  <c r="O2506" i="10" s="1"/>
  <c r="K2507" i="10"/>
  <c r="O2507" i="10" s="1"/>
  <c r="K2508" i="10"/>
  <c r="O2508" i="10" s="1"/>
  <c r="K2509" i="10"/>
  <c r="O2509" i="10" s="1"/>
  <c r="K2510" i="10"/>
  <c r="O2510" i="10" s="1"/>
  <c r="K2511" i="10"/>
  <c r="O2511" i="10" s="1"/>
  <c r="K2512" i="10"/>
  <c r="O2512" i="10" s="1"/>
  <c r="K2513" i="10"/>
  <c r="O2513" i="10" s="1"/>
  <c r="K2514" i="10"/>
  <c r="O2514" i="10" s="1"/>
  <c r="K2515" i="10"/>
  <c r="O2515" i="10" s="1"/>
  <c r="K2516" i="10"/>
  <c r="O2516" i="10" s="1"/>
  <c r="K2517" i="10"/>
  <c r="O2517" i="10" s="1"/>
  <c r="K2518" i="10"/>
  <c r="O2518" i="10" s="1"/>
  <c r="K2519" i="10"/>
  <c r="O2519" i="10" s="1"/>
  <c r="K2520" i="10"/>
  <c r="O2520" i="10" s="1"/>
  <c r="K2521" i="10"/>
  <c r="O2521" i="10" s="1"/>
  <c r="K2522" i="10"/>
  <c r="O2522" i="10" s="1"/>
  <c r="K2523" i="10"/>
  <c r="O2523" i="10" s="1"/>
  <c r="K2524" i="10"/>
  <c r="O2524" i="10" s="1"/>
  <c r="K2525" i="10"/>
  <c r="O2525" i="10" s="1"/>
  <c r="K2526" i="10"/>
  <c r="O2526" i="10" s="1"/>
  <c r="K2527" i="10"/>
  <c r="O2527" i="10" s="1"/>
  <c r="K2528" i="10"/>
  <c r="O2528" i="10" s="1"/>
  <c r="K2529" i="10"/>
  <c r="O2529" i="10" s="1"/>
  <c r="K2530" i="10"/>
  <c r="O2530" i="10" s="1"/>
  <c r="K2531" i="10"/>
  <c r="O2531" i="10" s="1"/>
  <c r="K2532" i="10"/>
  <c r="O2532" i="10" s="1"/>
  <c r="K2533" i="10"/>
  <c r="O2533" i="10" s="1"/>
  <c r="K2534" i="10"/>
  <c r="O2534" i="10" s="1"/>
  <c r="K2535" i="10"/>
  <c r="O2535" i="10" s="1"/>
  <c r="K2536" i="10"/>
  <c r="O2536" i="10" s="1"/>
  <c r="K2537" i="10"/>
  <c r="O2537" i="10" s="1"/>
  <c r="K2538" i="10"/>
  <c r="O2538" i="10" s="1"/>
  <c r="K2539" i="10"/>
  <c r="O2539" i="10" s="1"/>
  <c r="K2540" i="10"/>
  <c r="O2540" i="10" s="1"/>
  <c r="K2541" i="10"/>
  <c r="O2541" i="10" s="1"/>
  <c r="K2542" i="10"/>
  <c r="O2542" i="10" s="1"/>
  <c r="K2543" i="10"/>
  <c r="O2543" i="10" s="1"/>
  <c r="K2544" i="10"/>
  <c r="O2544" i="10" s="1"/>
  <c r="K2545" i="10"/>
  <c r="O2545" i="10" s="1"/>
  <c r="K2546" i="10"/>
  <c r="O2546" i="10" s="1"/>
  <c r="K2547" i="10"/>
  <c r="O2547" i="10" s="1"/>
  <c r="K2548" i="10"/>
  <c r="O2548" i="10" s="1"/>
  <c r="K2549" i="10"/>
  <c r="O2549" i="10" s="1"/>
  <c r="K2550" i="10"/>
  <c r="O2550" i="10" s="1"/>
  <c r="K2551" i="10"/>
  <c r="O2551" i="10" s="1"/>
  <c r="K2552" i="10"/>
  <c r="O2552" i="10" s="1"/>
  <c r="K2553" i="10"/>
  <c r="O2553" i="10" s="1"/>
  <c r="K2554" i="10"/>
  <c r="O2554" i="10" s="1"/>
  <c r="K2555" i="10"/>
  <c r="O2555" i="10" s="1"/>
  <c r="K2556" i="10"/>
  <c r="O2556" i="10" s="1"/>
  <c r="K2557" i="10"/>
  <c r="O2557" i="10" s="1"/>
  <c r="K2558" i="10"/>
  <c r="O2558" i="10" s="1"/>
  <c r="K2559" i="10"/>
  <c r="O2559" i="10" s="1"/>
  <c r="K2560" i="10"/>
  <c r="O2560" i="10" s="1"/>
  <c r="K2561" i="10"/>
  <c r="O2561" i="10" s="1"/>
  <c r="K2562" i="10"/>
  <c r="O2562" i="10" s="1"/>
  <c r="K2563" i="10"/>
  <c r="O2563" i="10" s="1"/>
  <c r="K2564" i="10"/>
  <c r="O2564" i="10" s="1"/>
  <c r="K2565" i="10"/>
  <c r="O2565" i="10" s="1"/>
  <c r="K2566" i="10"/>
  <c r="O2566" i="10" s="1"/>
  <c r="K2567" i="10"/>
  <c r="O2567" i="10" s="1"/>
  <c r="K2568" i="10"/>
  <c r="O2568" i="10" s="1"/>
  <c r="K2569" i="10"/>
  <c r="O2569" i="10" s="1"/>
  <c r="K2570" i="10"/>
  <c r="O2570" i="10" s="1"/>
  <c r="K2571" i="10"/>
  <c r="O2571" i="10" s="1"/>
  <c r="K2572" i="10"/>
  <c r="O2572" i="10" s="1"/>
  <c r="K2573" i="10"/>
  <c r="O2573" i="10" s="1"/>
  <c r="K2574" i="10"/>
  <c r="O2574" i="10" s="1"/>
  <c r="K2575" i="10"/>
  <c r="O2575" i="10" s="1"/>
  <c r="K2576" i="10"/>
  <c r="O2576" i="10" s="1"/>
  <c r="K2577" i="10"/>
  <c r="O2577" i="10" s="1"/>
  <c r="K2578" i="10"/>
  <c r="O2578" i="10" s="1"/>
  <c r="K2579" i="10"/>
  <c r="O2579" i="10" s="1"/>
  <c r="K2580" i="10"/>
  <c r="O2580" i="10" s="1"/>
  <c r="K2581" i="10"/>
  <c r="O2581" i="10" s="1"/>
  <c r="K2582" i="10"/>
  <c r="O2582" i="10" s="1"/>
  <c r="K2583" i="10"/>
  <c r="O2583" i="10" s="1"/>
  <c r="K2584" i="10"/>
  <c r="O2584" i="10" s="1"/>
  <c r="K2585" i="10"/>
  <c r="O2585" i="10" s="1"/>
  <c r="K2586" i="10"/>
  <c r="O2586" i="10" s="1"/>
  <c r="K2587" i="10"/>
  <c r="O2587" i="10" s="1"/>
  <c r="K2588" i="10"/>
  <c r="O2588" i="10" s="1"/>
  <c r="K2589" i="10"/>
  <c r="O2589" i="10" s="1"/>
  <c r="K2590" i="10"/>
  <c r="O2590" i="10" s="1"/>
  <c r="K2591" i="10"/>
  <c r="O2591" i="10" s="1"/>
  <c r="K2592" i="10"/>
  <c r="O2592" i="10" s="1"/>
  <c r="K2593" i="10"/>
  <c r="O2593" i="10" s="1"/>
  <c r="K2594" i="10"/>
  <c r="O2594" i="10" s="1"/>
  <c r="K2595" i="10"/>
  <c r="O2595" i="10" s="1"/>
  <c r="K2596" i="10"/>
  <c r="O2596" i="10" s="1"/>
  <c r="K2597" i="10"/>
  <c r="O2597" i="10" s="1"/>
  <c r="K2598" i="10"/>
  <c r="O2598" i="10" s="1"/>
  <c r="K2599" i="10"/>
  <c r="O2599" i="10" s="1"/>
  <c r="K2600" i="10"/>
  <c r="O2600" i="10" s="1"/>
  <c r="K2601" i="10"/>
  <c r="O2601" i="10" s="1"/>
  <c r="K2602" i="10"/>
  <c r="O2602" i="10" s="1"/>
  <c r="K2603" i="10"/>
  <c r="O2603" i="10" s="1"/>
  <c r="K2604" i="10"/>
  <c r="O2604" i="10" s="1"/>
  <c r="K2605" i="10"/>
  <c r="O2605" i="10" s="1"/>
  <c r="K2606" i="10"/>
  <c r="O2606" i="10" s="1"/>
  <c r="K2607" i="10"/>
  <c r="O2607" i="10" s="1"/>
  <c r="K2608" i="10"/>
  <c r="O2608" i="10" s="1"/>
  <c r="K2609" i="10"/>
  <c r="O2609" i="10" s="1"/>
  <c r="K2610" i="10"/>
  <c r="O2610" i="10" s="1"/>
  <c r="K2611" i="10"/>
  <c r="O2611" i="10" s="1"/>
  <c r="K2612" i="10"/>
  <c r="O2612" i="10" s="1"/>
  <c r="K2613" i="10"/>
  <c r="O2613" i="10" s="1"/>
  <c r="K2614" i="10"/>
  <c r="O2614" i="10" s="1"/>
  <c r="K2615" i="10"/>
  <c r="O2615" i="10" s="1"/>
  <c r="K2616" i="10"/>
  <c r="O2616" i="10" s="1"/>
  <c r="K2617" i="10"/>
  <c r="O2617" i="10" s="1"/>
  <c r="K2618" i="10"/>
  <c r="O2618" i="10" s="1"/>
  <c r="K2619" i="10"/>
  <c r="O2619" i="10" s="1"/>
  <c r="K2620" i="10"/>
  <c r="O2620" i="10" s="1"/>
  <c r="K2621" i="10"/>
  <c r="O2621" i="10" s="1"/>
  <c r="K2622" i="10"/>
  <c r="O2622" i="10" s="1"/>
  <c r="K2623" i="10"/>
  <c r="O2623" i="10" s="1"/>
  <c r="K2624" i="10"/>
  <c r="O2624" i="10" s="1"/>
  <c r="K2625" i="10"/>
  <c r="O2625" i="10" s="1"/>
  <c r="K2626" i="10"/>
  <c r="O2626" i="10" s="1"/>
  <c r="K2627" i="10"/>
  <c r="O2627" i="10" s="1"/>
  <c r="K2628" i="10"/>
  <c r="O2628" i="10" s="1"/>
  <c r="K2629" i="10"/>
  <c r="O2629" i="10" s="1"/>
  <c r="K2630" i="10"/>
  <c r="O2630" i="10" s="1"/>
  <c r="K2631" i="10"/>
  <c r="O2631" i="10" s="1"/>
  <c r="K2632" i="10"/>
  <c r="O2632" i="10" s="1"/>
  <c r="K2633" i="10"/>
  <c r="O2633" i="10" s="1"/>
  <c r="K2634" i="10"/>
  <c r="O2634" i="10" s="1"/>
  <c r="K2635" i="10"/>
  <c r="O2635" i="10" s="1"/>
  <c r="K2636" i="10"/>
  <c r="O2636" i="10" s="1"/>
  <c r="K2637" i="10"/>
  <c r="O2637" i="10" s="1"/>
  <c r="K2638" i="10"/>
  <c r="O2638" i="10" s="1"/>
  <c r="K2639" i="10"/>
  <c r="O2639" i="10" s="1"/>
  <c r="K2640" i="10"/>
  <c r="O2640" i="10" s="1"/>
  <c r="K2641" i="10"/>
  <c r="O2641" i="10" s="1"/>
  <c r="K2642" i="10"/>
  <c r="O2642" i="10" s="1"/>
  <c r="K2643" i="10"/>
  <c r="O2643" i="10" s="1"/>
  <c r="K2644" i="10"/>
  <c r="O2644" i="10" s="1"/>
  <c r="K2645" i="10"/>
  <c r="O2645" i="10" s="1"/>
  <c r="K2646" i="10"/>
  <c r="O2646" i="10" s="1"/>
  <c r="K2647" i="10"/>
  <c r="O2647" i="10" s="1"/>
  <c r="K2648" i="10"/>
  <c r="O2648" i="10" s="1"/>
  <c r="K2649" i="10"/>
  <c r="O2649" i="10" s="1"/>
  <c r="K2650" i="10"/>
  <c r="O2650" i="10" s="1"/>
  <c r="K2651" i="10"/>
  <c r="O2651" i="10" s="1"/>
  <c r="K2652" i="10"/>
  <c r="O2652" i="10" s="1"/>
  <c r="K2653" i="10"/>
  <c r="O2653" i="10" s="1"/>
  <c r="K2654" i="10"/>
  <c r="O2654" i="10" s="1"/>
  <c r="K2655" i="10"/>
  <c r="O2655" i="10" s="1"/>
  <c r="K2656" i="10"/>
  <c r="O2656" i="10" s="1"/>
  <c r="K2657" i="10"/>
  <c r="O2657" i="10" s="1"/>
  <c r="K2658" i="10"/>
  <c r="O2658" i="10" s="1"/>
  <c r="K2659" i="10"/>
  <c r="O2659" i="10" s="1"/>
  <c r="K2660" i="10"/>
  <c r="O2660" i="10" s="1"/>
  <c r="K2661" i="10"/>
  <c r="O2661" i="10" s="1"/>
  <c r="K2662" i="10"/>
  <c r="O2662" i="10" s="1"/>
  <c r="K2663" i="10"/>
  <c r="O2663" i="10" s="1"/>
  <c r="K2664" i="10"/>
  <c r="O2664" i="10" s="1"/>
  <c r="K2665" i="10"/>
  <c r="O2665" i="10" s="1"/>
  <c r="K2666" i="10"/>
  <c r="O2666" i="10" s="1"/>
  <c r="K2667" i="10"/>
  <c r="O2667" i="10" s="1"/>
  <c r="K2668" i="10"/>
  <c r="O2668" i="10" s="1"/>
  <c r="K2669" i="10"/>
  <c r="O2669" i="10" s="1"/>
  <c r="K2670" i="10"/>
  <c r="O2670" i="10" s="1"/>
  <c r="K2671" i="10"/>
  <c r="O2671" i="10" s="1"/>
  <c r="K2672" i="10"/>
  <c r="O2672" i="10" s="1"/>
  <c r="K2673" i="10"/>
  <c r="O2673" i="10" s="1"/>
  <c r="K2674" i="10"/>
  <c r="O2674" i="10" s="1"/>
  <c r="K2675" i="10"/>
  <c r="O2675" i="10" s="1"/>
  <c r="K2676" i="10"/>
  <c r="O2676" i="10" s="1"/>
  <c r="K2677" i="10"/>
  <c r="O2677" i="10" s="1"/>
  <c r="K2678" i="10"/>
  <c r="O2678" i="10" s="1"/>
  <c r="K2679" i="10"/>
  <c r="O2679" i="10" s="1"/>
  <c r="K2680" i="10"/>
  <c r="O2680" i="10" s="1"/>
  <c r="K2681" i="10"/>
  <c r="O2681" i="10" s="1"/>
  <c r="K2682" i="10"/>
  <c r="O2682" i="10" s="1"/>
  <c r="K2683" i="10"/>
  <c r="O2683" i="10" s="1"/>
  <c r="K2684" i="10"/>
  <c r="O2684" i="10" s="1"/>
  <c r="K2685" i="10"/>
  <c r="O2685" i="10" s="1"/>
  <c r="K2686" i="10"/>
  <c r="O2686" i="10" s="1"/>
  <c r="K2687" i="10"/>
  <c r="O2687" i="10" s="1"/>
  <c r="K2688" i="10"/>
  <c r="O2688" i="10" s="1"/>
  <c r="K2689" i="10"/>
  <c r="O2689" i="10" s="1"/>
  <c r="K2690" i="10"/>
  <c r="O2690" i="10" s="1"/>
  <c r="K2691" i="10"/>
  <c r="O2691" i="10" s="1"/>
  <c r="K2692" i="10"/>
  <c r="O2692" i="10" s="1"/>
  <c r="K2693" i="10"/>
  <c r="O2693" i="10" s="1"/>
  <c r="K2694" i="10"/>
  <c r="O2694" i="10" s="1"/>
  <c r="K2695" i="10"/>
  <c r="O2695" i="10" s="1"/>
  <c r="K2696" i="10"/>
  <c r="O2696" i="10" s="1"/>
  <c r="K2697" i="10"/>
  <c r="O2697" i="10" s="1"/>
  <c r="K2698" i="10"/>
  <c r="O2698" i="10" s="1"/>
  <c r="K2699" i="10"/>
  <c r="O2699" i="10" s="1"/>
  <c r="K2700" i="10"/>
  <c r="O2700" i="10" s="1"/>
  <c r="K2701" i="10"/>
  <c r="O2701" i="10" s="1"/>
  <c r="K2702" i="10"/>
  <c r="O2702" i="10" s="1"/>
  <c r="K2703" i="10"/>
  <c r="O2703" i="10" s="1"/>
  <c r="K2704" i="10"/>
  <c r="O2704" i="10" s="1"/>
  <c r="K2705" i="10"/>
  <c r="O2705" i="10" s="1"/>
  <c r="K2706" i="10"/>
  <c r="O2706" i="10" s="1"/>
  <c r="K2707" i="10"/>
  <c r="O2707" i="10" s="1"/>
  <c r="K2708" i="10"/>
  <c r="O2708" i="10" s="1"/>
  <c r="K2709" i="10"/>
  <c r="O2709" i="10" s="1"/>
  <c r="K2710" i="10"/>
  <c r="O2710" i="10" s="1"/>
  <c r="K2711" i="10"/>
  <c r="O2711" i="10" s="1"/>
  <c r="K2712" i="10"/>
  <c r="O2712" i="10" s="1"/>
  <c r="K2713" i="10"/>
  <c r="O2713" i="10" s="1"/>
  <c r="K2714" i="10"/>
  <c r="O2714" i="10" s="1"/>
  <c r="K2715" i="10"/>
  <c r="O2715" i="10" s="1"/>
  <c r="K2716" i="10"/>
  <c r="O2716" i="10" s="1"/>
  <c r="K2717" i="10"/>
  <c r="O2717" i="10" s="1"/>
  <c r="K2718" i="10"/>
  <c r="O2718" i="10" s="1"/>
  <c r="K2719" i="10"/>
  <c r="O2719" i="10" s="1"/>
  <c r="K2720" i="10"/>
  <c r="O2720" i="10" s="1"/>
  <c r="K2721" i="10"/>
  <c r="O2721" i="10" s="1"/>
  <c r="K2722" i="10"/>
  <c r="O2722" i="10" s="1"/>
  <c r="K2723" i="10"/>
  <c r="O2723" i="10" s="1"/>
  <c r="K2724" i="10"/>
  <c r="O2724" i="10" s="1"/>
  <c r="K2725" i="10"/>
  <c r="O2725" i="10" s="1"/>
  <c r="K2726" i="10"/>
  <c r="O2726" i="10" s="1"/>
  <c r="K2727" i="10"/>
  <c r="O2727" i="10" s="1"/>
  <c r="K2728" i="10"/>
  <c r="O2728" i="10" s="1"/>
  <c r="K2729" i="10"/>
  <c r="O2729" i="10" s="1"/>
  <c r="K2730" i="10"/>
  <c r="O2730" i="10" s="1"/>
  <c r="K2731" i="10"/>
  <c r="O2731" i="10" s="1"/>
  <c r="K2732" i="10"/>
  <c r="O2732" i="10" s="1"/>
  <c r="K2733" i="10"/>
  <c r="O2733" i="10" s="1"/>
  <c r="K2734" i="10"/>
  <c r="O2734" i="10" s="1"/>
  <c r="K2735" i="10"/>
  <c r="O2735" i="10" s="1"/>
  <c r="K2736" i="10"/>
  <c r="O2736" i="10" s="1"/>
  <c r="K2737" i="10"/>
  <c r="O2737" i="10" s="1"/>
  <c r="K2738" i="10"/>
  <c r="O2738" i="10" s="1"/>
  <c r="K2739" i="10"/>
  <c r="O2739" i="10" s="1"/>
  <c r="K2740" i="10"/>
  <c r="O2740" i="10" s="1"/>
  <c r="K2741" i="10"/>
  <c r="O2741" i="10" s="1"/>
  <c r="K2742" i="10"/>
  <c r="O2742" i="10" s="1"/>
  <c r="K2743" i="10"/>
  <c r="O2743" i="10" s="1"/>
  <c r="K2744" i="10"/>
  <c r="O2744" i="10" s="1"/>
  <c r="K2745" i="10"/>
  <c r="O2745" i="10" s="1"/>
  <c r="K2746" i="10"/>
  <c r="O2746" i="10" s="1"/>
  <c r="K2747" i="10"/>
  <c r="O2747" i="10" s="1"/>
  <c r="K2748" i="10"/>
  <c r="O2748" i="10" s="1"/>
  <c r="K2749" i="10"/>
  <c r="O2749" i="10" s="1"/>
  <c r="K2750" i="10"/>
  <c r="O2750" i="10" s="1"/>
  <c r="K2751" i="10"/>
  <c r="O2751" i="10" s="1"/>
  <c r="K2752" i="10"/>
  <c r="O2752" i="10" s="1"/>
  <c r="K2753" i="10"/>
  <c r="O2753" i="10" s="1"/>
  <c r="K2754" i="10"/>
  <c r="O2754" i="10" s="1"/>
  <c r="K2755" i="10"/>
  <c r="O2755" i="10" s="1"/>
  <c r="K2756" i="10"/>
  <c r="O2756" i="10" s="1"/>
  <c r="K2757" i="10"/>
  <c r="O2757" i="10" s="1"/>
  <c r="K2758" i="10"/>
  <c r="O2758" i="10" s="1"/>
  <c r="K2759" i="10"/>
  <c r="O2759" i="10" s="1"/>
  <c r="K2760" i="10"/>
  <c r="O2760" i="10" s="1"/>
  <c r="K2761" i="10"/>
  <c r="O2761" i="10" s="1"/>
  <c r="K2762" i="10"/>
  <c r="O2762" i="10" s="1"/>
  <c r="K2763" i="10"/>
  <c r="O2763" i="10" s="1"/>
  <c r="K2764" i="10"/>
  <c r="O2764" i="10" s="1"/>
  <c r="K2765" i="10"/>
  <c r="O2765" i="10" s="1"/>
  <c r="K2766" i="10"/>
  <c r="O2766" i="10" s="1"/>
  <c r="K2767" i="10"/>
  <c r="O2767" i="10" s="1"/>
  <c r="K2" i="10"/>
  <c r="O2" i="10" s="1"/>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598" i="10"/>
  <c r="J599" i="10"/>
  <c r="J600" i="10"/>
  <c r="J601" i="10"/>
  <c r="J602" i="10"/>
  <c r="J603" i="10"/>
  <c r="J604" i="10"/>
  <c r="J605" i="10"/>
  <c r="J606" i="10"/>
  <c r="J607" i="10"/>
  <c r="J608" i="10"/>
  <c r="J609" i="10"/>
  <c r="J610" i="10"/>
  <c r="J611" i="10"/>
  <c r="J612" i="10"/>
  <c r="J613" i="10"/>
  <c r="J614" i="10"/>
  <c r="J615" i="10"/>
  <c r="J616" i="10"/>
  <c r="J617" i="10"/>
  <c r="J618" i="10"/>
  <c r="J619" i="10"/>
  <c r="J620" i="10"/>
  <c r="J621" i="10"/>
  <c r="J622" i="10"/>
  <c r="J623" i="10"/>
  <c r="J624" i="10"/>
  <c r="J625" i="10"/>
  <c r="J626" i="10"/>
  <c r="J627" i="10"/>
  <c r="J628" i="10"/>
  <c r="J629" i="10"/>
  <c r="J630" i="10"/>
  <c r="J631" i="10"/>
  <c r="J632" i="10"/>
  <c r="J633" i="10"/>
  <c r="J634" i="10"/>
  <c r="J635" i="10"/>
  <c r="J636" i="10"/>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0" i="10"/>
  <c r="J661" i="10"/>
  <c r="J662" i="10"/>
  <c r="J663" i="10"/>
  <c r="J664" i="10"/>
  <c r="J665" i="10"/>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89" i="10"/>
  <c r="J690" i="10"/>
  <c r="J691" i="10"/>
  <c r="J692" i="10"/>
  <c r="J693" i="10"/>
  <c r="J694" i="10"/>
  <c r="J695" i="10"/>
  <c r="J696" i="10"/>
  <c r="J697" i="10"/>
  <c r="J698" i="10"/>
  <c r="J699" i="10"/>
  <c r="J700" i="10"/>
  <c r="J701" i="10"/>
  <c r="J702" i="10"/>
  <c r="J703" i="10"/>
  <c r="J704" i="10"/>
  <c r="J705" i="10"/>
  <c r="J706" i="10"/>
  <c r="J707" i="10"/>
  <c r="J708" i="10"/>
  <c r="J709" i="10"/>
  <c r="J710" i="10"/>
  <c r="J711" i="10"/>
  <c r="J712" i="10"/>
  <c r="J713" i="10"/>
  <c r="J714" i="10"/>
  <c r="J715" i="10"/>
  <c r="J716" i="10"/>
  <c r="J717" i="10"/>
  <c r="J718" i="10"/>
  <c r="J719" i="10"/>
  <c r="J720" i="10"/>
  <c r="J721" i="10"/>
  <c r="J722" i="10"/>
  <c r="J723" i="10"/>
  <c r="J724" i="10"/>
  <c r="J725" i="10"/>
  <c r="J726" i="10"/>
  <c r="J727" i="10"/>
  <c r="J728" i="10"/>
  <c r="J729" i="10"/>
  <c r="J730" i="10"/>
  <c r="J731" i="10"/>
  <c r="J732" i="10"/>
  <c r="J733" i="10"/>
  <c r="J734" i="10"/>
  <c r="J735" i="10"/>
  <c r="J736" i="10"/>
  <c r="J737" i="10"/>
  <c r="J738" i="10"/>
  <c r="J739" i="10"/>
  <c r="J740" i="10"/>
  <c r="J741" i="10"/>
  <c r="J742" i="10"/>
  <c r="J743" i="10"/>
  <c r="J744" i="10"/>
  <c r="J745" i="10"/>
  <c r="J746" i="10"/>
  <c r="J747" i="10"/>
  <c r="J748" i="10"/>
  <c r="J749" i="10"/>
  <c r="J750" i="10"/>
  <c r="J751" i="10"/>
  <c r="J752" i="10"/>
  <c r="J753" i="10"/>
  <c r="J754" i="10"/>
  <c r="J755" i="10"/>
  <c r="J756" i="10"/>
  <c r="J757" i="10"/>
  <c r="J758" i="10"/>
  <c r="J759" i="10"/>
  <c r="J760" i="10"/>
  <c r="J761" i="10"/>
  <c r="J762" i="10"/>
  <c r="J763" i="10"/>
  <c r="J764" i="10"/>
  <c r="J765" i="10"/>
  <c r="J766" i="10"/>
  <c r="J767" i="10"/>
  <c r="J768" i="10"/>
  <c r="J769" i="10"/>
  <c r="J770" i="10"/>
  <c r="J771" i="10"/>
  <c r="J772" i="10"/>
  <c r="J773" i="10"/>
  <c r="J774" i="10"/>
  <c r="J775" i="10"/>
  <c r="J776" i="10"/>
  <c r="J777" i="10"/>
  <c r="J778" i="10"/>
  <c r="J779" i="10"/>
  <c r="J780" i="10"/>
  <c r="J781" i="10"/>
  <c r="J782" i="10"/>
  <c r="J783" i="10"/>
  <c r="J784" i="10"/>
  <c r="J785" i="10"/>
  <c r="J786" i="10"/>
  <c r="J787" i="10"/>
  <c r="J788" i="10"/>
  <c r="J789" i="10"/>
  <c r="J790" i="10"/>
  <c r="J791" i="10"/>
  <c r="J792" i="10"/>
  <c r="J793" i="10"/>
  <c r="J794" i="10"/>
  <c r="J795" i="10"/>
  <c r="J796" i="10"/>
  <c r="J797" i="10"/>
  <c r="J798" i="10"/>
  <c r="J799" i="10"/>
  <c r="J800" i="10"/>
  <c r="J801" i="10"/>
  <c r="J802" i="10"/>
  <c r="J803" i="10"/>
  <c r="J804" i="10"/>
  <c r="J805" i="10"/>
  <c r="J806" i="10"/>
  <c r="J807" i="10"/>
  <c r="J808" i="10"/>
  <c r="J809" i="10"/>
  <c r="J810" i="10"/>
  <c r="J811" i="10"/>
  <c r="J812" i="10"/>
  <c r="J813" i="10"/>
  <c r="J814" i="10"/>
  <c r="J815" i="10"/>
  <c r="J816" i="10"/>
  <c r="J817" i="10"/>
  <c r="J818" i="10"/>
  <c r="J819" i="10"/>
  <c r="J820" i="10"/>
  <c r="J821" i="10"/>
  <c r="J822" i="10"/>
  <c r="J823" i="10"/>
  <c r="J824" i="10"/>
  <c r="J825" i="10"/>
  <c r="J826" i="10"/>
  <c r="J827" i="10"/>
  <c r="J828" i="10"/>
  <c r="J829" i="10"/>
  <c r="J830" i="10"/>
  <c r="J831" i="10"/>
  <c r="J832" i="10"/>
  <c r="J833" i="10"/>
  <c r="J834" i="10"/>
  <c r="J835" i="10"/>
  <c r="J836" i="10"/>
  <c r="J837" i="10"/>
  <c r="J838" i="10"/>
  <c r="J839" i="10"/>
  <c r="J840" i="10"/>
  <c r="J841" i="10"/>
  <c r="J842" i="10"/>
  <c r="J843" i="10"/>
  <c r="J844" i="10"/>
  <c r="J845" i="10"/>
  <c r="J846" i="10"/>
  <c r="J847" i="10"/>
  <c r="J848" i="10"/>
  <c r="J849" i="10"/>
  <c r="J850" i="10"/>
  <c r="J851" i="10"/>
  <c r="J852"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J877" i="10"/>
  <c r="J878" i="10"/>
  <c r="J879" i="10"/>
  <c r="J880" i="10"/>
  <c r="J881"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J906" i="10"/>
  <c r="J907" i="10"/>
  <c r="J908" i="10"/>
  <c r="J909" i="10"/>
  <c r="J910" i="10"/>
  <c r="J911" i="10"/>
  <c r="J912" i="10"/>
  <c r="J913" i="10"/>
  <c r="J914" i="10"/>
  <c r="J915" i="10"/>
  <c r="J916" i="10"/>
  <c r="J917" i="10"/>
  <c r="J918" i="10"/>
  <c r="J919" i="10"/>
  <c r="J920" i="10"/>
  <c r="J921" i="10"/>
  <c r="J922" i="10"/>
  <c r="J923" i="10"/>
  <c r="J924" i="10"/>
  <c r="J925" i="10"/>
  <c r="J926" i="10"/>
  <c r="J927" i="10"/>
  <c r="J928" i="10"/>
  <c r="J929" i="10"/>
  <c r="J930" i="10"/>
  <c r="J931" i="10"/>
  <c r="J932" i="10"/>
  <c r="J933" i="10"/>
  <c r="J934" i="10"/>
  <c r="J935" i="10"/>
  <c r="J936" i="10"/>
  <c r="J937" i="10"/>
  <c r="J938" i="10"/>
  <c r="J939" i="10"/>
  <c r="J940" i="10"/>
  <c r="J941" i="10"/>
  <c r="J942" i="10"/>
  <c r="J943" i="10"/>
  <c r="J944" i="10"/>
  <c r="J945" i="10"/>
  <c r="J946" i="10"/>
  <c r="J947" i="10"/>
  <c r="J948" i="10"/>
  <c r="J949" i="10"/>
  <c r="J950" i="10"/>
  <c r="J951" i="10"/>
  <c r="J952" i="10"/>
  <c r="J953" i="10"/>
  <c r="J954" i="10"/>
  <c r="J955" i="10"/>
  <c r="J956" i="10"/>
  <c r="J957" i="10"/>
  <c r="J958" i="10"/>
  <c r="J959" i="10"/>
  <c r="J960" i="10"/>
  <c r="J961" i="10"/>
  <c r="J962" i="10"/>
  <c r="J963" i="10"/>
  <c r="J964" i="10"/>
  <c r="J965" i="10"/>
  <c r="J966" i="10"/>
  <c r="J967" i="10"/>
  <c r="J968" i="10"/>
  <c r="J969" i="10"/>
  <c r="J970" i="10"/>
  <c r="J971" i="10"/>
  <c r="J972" i="10"/>
  <c r="J973" i="10"/>
  <c r="J974" i="10"/>
  <c r="J975" i="10"/>
  <c r="J976" i="10"/>
  <c r="J977" i="10"/>
  <c r="J978" i="10"/>
  <c r="J979" i="10"/>
  <c r="J980" i="10"/>
  <c r="J981" i="10"/>
  <c r="J982" i="10"/>
  <c r="J983" i="10"/>
  <c r="J984" i="10"/>
  <c r="J985" i="10"/>
  <c r="J986" i="10"/>
  <c r="J987" i="10"/>
  <c r="J988" i="10"/>
  <c r="J989" i="10"/>
  <c r="J990" i="10"/>
  <c r="J991" i="10"/>
  <c r="J992" i="10"/>
  <c r="J993" i="10"/>
  <c r="J994" i="10"/>
  <c r="J995" i="10"/>
  <c r="J996" i="10"/>
  <c r="J997" i="10"/>
  <c r="J998" i="10"/>
  <c r="J999" i="10"/>
  <c r="J1000" i="10"/>
  <c r="J1001" i="10"/>
  <c r="J1002" i="10"/>
  <c r="J1003" i="10"/>
  <c r="J1004" i="10"/>
  <c r="J1005" i="10"/>
  <c r="J1006" i="10"/>
  <c r="J1007" i="10"/>
  <c r="J1008" i="10"/>
  <c r="J1009" i="10"/>
  <c r="J1010" i="10"/>
  <c r="J1011" i="10"/>
  <c r="J1012" i="10"/>
  <c r="J1013" i="10"/>
  <c r="J1014" i="10"/>
  <c r="J1015" i="10"/>
  <c r="J1016" i="10"/>
  <c r="J1017" i="10"/>
  <c r="J1018" i="10"/>
  <c r="J1019" i="10"/>
  <c r="J1020" i="10"/>
  <c r="J1021" i="10"/>
  <c r="J1022" i="10"/>
  <c r="J1023" i="10"/>
  <c r="J1024" i="10"/>
  <c r="J1025" i="10"/>
  <c r="J1026" i="10"/>
  <c r="J1027" i="10"/>
  <c r="J1028" i="10"/>
  <c r="J1029" i="10"/>
  <c r="J1030" i="10"/>
  <c r="J1031" i="10"/>
  <c r="J1032" i="10"/>
  <c r="J1033" i="10"/>
  <c r="J1034" i="10"/>
  <c r="J1035" i="10"/>
  <c r="J1036" i="10"/>
  <c r="J1037" i="10"/>
  <c r="J1038" i="10"/>
  <c r="J1039" i="10"/>
  <c r="J1040" i="10"/>
  <c r="J1041" i="10"/>
  <c r="J1042" i="10"/>
  <c r="J1043" i="10"/>
  <c r="J1044" i="10"/>
  <c r="J1045" i="10"/>
  <c r="J1046" i="10"/>
  <c r="J1047" i="10"/>
  <c r="J1048" i="10"/>
  <c r="J1049" i="10"/>
  <c r="J1050" i="10"/>
  <c r="J1051" i="10"/>
  <c r="J1052" i="10"/>
  <c r="J1053" i="10"/>
  <c r="J1054" i="10"/>
  <c r="J1055" i="10"/>
  <c r="J1056" i="10"/>
  <c r="J1057" i="10"/>
  <c r="J1058" i="10"/>
  <c r="J1059" i="10"/>
  <c r="J1060" i="10"/>
  <c r="J1061" i="10"/>
  <c r="J1062" i="10"/>
  <c r="J1063" i="10"/>
  <c r="J1064" i="10"/>
  <c r="J1065" i="10"/>
  <c r="J1066" i="10"/>
  <c r="J1067" i="10"/>
  <c r="J1068" i="10"/>
  <c r="J1069" i="10"/>
  <c r="J1070" i="10"/>
  <c r="J1071" i="10"/>
  <c r="J1072" i="10"/>
  <c r="J1073" i="10"/>
  <c r="J1074" i="10"/>
  <c r="J1075" i="10"/>
  <c r="J1076" i="10"/>
  <c r="J1077" i="10"/>
  <c r="J1078" i="10"/>
  <c r="J1079" i="10"/>
  <c r="J1080" i="10"/>
  <c r="J1081" i="10"/>
  <c r="J1082" i="10"/>
  <c r="J1083" i="10"/>
  <c r="J1084" i="10"/>
  <c r="J1085" i="10"/>
  <c r="J1086" i="10"/>
  <c r="J1087" i="10"/>
  <c r="J1088" i="10"/>
  <c r="J1089" i="10"/>
  <c r="J1090" i="10"/>
  <c r="J1091" i="10"/>
  <c r="J1092" i="10"/>
  <c r="J1093" i="10"/>
  <c r="J1094" i="10"/>
  <c r="J1095" i="10"/>
  <c r="J1096" i="10"/>
  <c r="J1097" i="10"/>
  <c r="J1098" i="10"/>
  <c r="J1099" i="10"/>
  <c r="J1100" i="10"/>
  <c r="J1101" i="10"/>
  <c r="J1102" i="10"/>
  <c r="J1103" i="10"/>
  <c r="J1104" i="10"/>
  <c r="J1105" i="10"/>
  <c r="J1106" i="10"/>
  <c r="J1107" i="10"/>
  <c r="J1108" i="10"/>
  <c r="J1109" i="10"/>
  <c r="J1110" i="10"/>
  <c r="J1111" i="10"/>
  <c r="J1112" i="10"/>
  <c r="J1113" i="10"/>
  <c r="J1114" i="10"/>
  <c r="J1115" i="10"/>
  <c r="J1116" i="10"/>
  <c r="J1117" i="10"/>
  <c r="J1118" i="10"/>
  <c r="J1119" i="10"/>
  <c r="J1120" i="10"/>
  <c r="J1121" i="10"/>
  <c r="J1122" i="10"/>
  <c r="J1123" i="10"/>
  <c r="J1124" i="10"/>
  <c r="J1125" i="10"/>
  <c r="J1126" i="10"/>
  <c r="J1127" i="10"/>
  <c r="J1128" i="10"/>
  <c r="J1129" i="10"/>
  <c r="J1130" i="10"/>
  <c r="J1131" i="10"/>
  <c r="J1132" i="10"/>
  <c r="J1133" i="10"/>
  <c r="J1134" i="10"/>
  <c r="J1135" i="10"/>
  <c r="J1136" i="10"/>
  <c r="J1137" i="10"/>
  <c r="J1138" i="10"/>
  <c r="J1139" i="10"/>
  <c r="J1140" i="10"/>
  <c r="J1141" i="10"/>
  <c r="J1142" i="10"/>
  <c r="J1143" i="10"/>
  <c r="J1144" i="10"/>
  <c r="J1145" i="10"/>
  <c r="J1146" i="10"/>
  <c r="J1147" i="10"/>
  <c r="J1148" i="10"/>
  <c r="J1149" i="10"/>
  <c r="J1150" i="10"/>
  <c r="J1151" i="10"/>
  <c r="J1152" i="10"/>
  <c r="J1153" i="10"/>
  <c r="J1154" i="10"/>
  <c r="J1155" i="10"/>
  <c r="J1156" i="10"/>
  <c r="J1157" i="10"/>
  <c r="J1158" i="10"/>
  <c r="J1159" i="10"/>
  <c r="J1160" i="10"/>
  <c r="J1161" i="10"/>
  <c r="J1162" i="10"/>
  <c r="J1163" i="10"/>
  <c r="J1164" i="10"/>
  <c r="J1165" i="10"/>
  <c r="J1166" i="10"/>
  <c r="J1167" i="10"/>
  <c r="J1168" i="10"/>
  <c r="J1169" i="10"/>
  <c r="J1170" i="10"/>
  <c r="J1171" i="10"/>
  <c r="J1172" i="10"/>
  <c r="J1173" i="10"/>
  <c r="J1174" i="10"/>
  <c r="J1175" i="10"/>
  <c r="J1176" i="10"/>
  <c r="J1177" i="10"/>
  <c r="J1178" i="10"/>
  <c r="J1179" i="10"/>
  <c r="J1180" i="10"/>
  <c r="J1181" i="10"/>
  <c r="J1182" i="10"/>
  <c r="J1183" i="10"/>
  <c r="J1184" i="10"/>
  <c r="J1185" i="10"/>
  <c r="J1186" i="10"/>
  <c r="J1187" i="10"/>
  <c r="J1188" i="10"/>
  <c r="J1189" i="10"/>
  <c r="J1190" i="10"/>
  <c r="J1191" i="10"/>
  <c r="J1192" i="10"/>
  <c r="J1193" i="10"/>
  <c r="J1194" i="10"/>
  <c r="J1195" i="10"/>
  <c r="J1196" i="10"/>
  <c r="J1197" i="10"/>
  <c r="J1198" i="10"/>
  <c r="J1199" i="10"/>
  <c r="J1200" i="10"/>
  <c r="J1201" i="10"/>
  <c r="J1202" i="10"/>
  <c r="J1203" i="10"/>
  <c r="J1204" i="10"/>
  <c r="J1205" i="10"/>
  <c r="J1206" i="10"/>
  <c r="J1207" i="10"/>
  <c r="J1208" i="10"/>
  <c r="J1209" i="10"/>
  <c r="J1210" i="10"/>
  <c r="J1211" i="10"/>
  <c r="J1212" i="10"/>
  <c r="J1213" i="10"/>
  <c r="J1214" i="10"/>
  <c r="J1215" i="10"/>
  <c r="J1216" i="10"/>
  <c r="J1217" i="10"/>
  <c r="J1218" i="10"/>
  <c r="J1219" i="10"/>
  <c r="J1220" i="10"/>
  <c r="J1221" i="10"/>
  <c r="J1222" i="10"/>
  <c r="J1223" i="10"/>
  <c r="J1224" i="10"/>
  <c r="J1225" i="10"/>
  <c r="J1226" i="10"/>
  <c r="J1227" i="10"/>
  <c r="J1228" i="10"/>
  <c r="J1229" i="10"/>
  <c r="J1230" i="10"/>
  <c r="J1231" i="10"/>
  <c r="J1232" i="10"/>
  <c r="J1233" i="10"/>
  <c r="J1234" i="10"/>
  <c r="J1235" i="10"/>
  <c r="J1236" i="10"/>
  <c r="J1237" i="10"/>
  <c r="J1238" i="10"/>
  <c r="J1239" i="10"/>
  <c r="J1240" i="10"/>
  <c r="J1241" i="10"/>
  <c r="J1242" i="10"/>
  <c r="J1243" i="10"/>
  <c r="J1244" i="10"/>
  <c r="J1245" i="10"/>
  <c r="J1246" i="10"/>
  <c r="J1247" i="10"/>
  <c r="J1248" i="10"/>
  <c r="J1249" i="10"/>
  <c r="J1250" i="10"/>
  <c r="J1251" i="10"/>
  <c r="J1252" i="10"/>
  <c r="J1253" i="10"/>
  <c r="J1254" i="10"/>
  <c r="J1255" i="10"/>
  <c r="J1256" i="10"/>
  <c r="J1257" i="10"/>
  <c r="J1258" i="10"/>
  <c r="J1259" i="10"/>
  <c r="J1260" i="10"/>
  <c r="J1261" i="10"/>
  <c r="J1262" i="10"/>
  <c r="J1263" i="10"/>
  <c r="J1264" i="10"/>
  <c r="J1265" i="10"/>
  <c r="J1266" i="10"/>
  <c r="J1267" i="10"/>
  <c r="J1268" i="10"/>
  <c r="J1269" i="10"/>
  <c r="J1270" i="10"/>
  <c r="J1271" i="10"/>
  <c r="J1272" i="10"/>
  <c r="J1273" i="10"/>
  <c r="J1274" i="10"/>
  <c r="J1275" i="10"/>
  <c r="J1276" i="10"/>
  <c r="J1277" i="10"/>
  <c r="J1278" i="10"/>
  <c r="J1279" i="10"/>
  <c r="J1280" i="10"/>
  <c r="J1281" i="10"/>
  <c r="J1282" i="10"/>
  <c r="J1283" i="10"/>
  <c r="J1284" i="10"/>
  <c r="J1285" i="10"/>
  <c r="J1286" i="10"/>
  <c r="J1287" i="10"/>
  <c r="J1288" i="10"/>
  <c r="J1289" i="10"/>
  <c r="J1290" i="10"/>
  <c r="J1291" i="10"/>
  <c r="J1292" i="10"/>
  <c r="J1293" i="10"/>
  <c r="J1294" i="10"/>
  <c r="J1295" i="10"/>
  <c r="J1296" i="10"/>
  <c r="J1297" i="10"/>
  <c r="J1298" i="10"/>
  <c r="J1299" i="10"/>
  <c r="J1300" i="10"/>
  <c r="J1301" i="10"/>
  <c r="J1302" i="10"/>
  <c r="J1303" i="10"/>
  <c r="J1304" i="10"/>
  <c r="J1305" i="10"/>
  <c r="J1306" i="10"/>
  <c r="J1307" i="10"/>
  <c r="J1308" i="10"/>
  <c r="J1309" i="10"/>
  <c r="J1310" i="10"/>
  <c r="J1311" i="10"/>
  <c r="J1312" i="10"/>
  <c r="J1313" i="10"/>
  <c r="J1314" i="10"/>
  <c r="J1315" i="10"/>
  <c r="J1316" i="10"/>
  <c r="J1317" i="10"/>
  <c r="J1318" i="10"/>
  <c r="J1319" i="10"/>
  <c r="J1320" i="10"/>
  <c r="J1321" i="10"/>
  <c r="J1322" i="10"/>
  <c r="J1323" i="10"/>
  <c r="J1324" i="10"/>
  <c r="J1325" i="10"/>
  <c r="J1326" i="10"/>
  <c r="J1327" i="10"/>
  <c r="J1328" i="10"/>
  <c r="J1329" i="10"/>
  <c r="J1330" i="10"/>
  <c r="J1331" i="10"/>
  <c r="J1332" i="10"/>
  <c r="J1333" i="10"/>
  <c r="J1334" i="10"/>
  <c r="J1335" i="10"/>
  <c r="J1336" i="10"/>
  <c r="J1337" i="10"/>
  <c r="J1338" i="10"/>
  <c r="J1339" i="10"/>
  <c r="J1340" i="10"/>
  <c r="J1341" i="10"/>
  <c r="J1342" i="10"/>
  <c r="J1343" i="10"/>
  <c r="J1344" i="10"/>
  <c r="J1345" i="10"/>
  <c r="J1346" i="10"/>
  <c r="J1347" i="10"/>
  <c r="J1348" i="10"/>
  <c r="J1349" i="10"/>
  <c r="J1350" i="10"/>
  <c r="J1351" i="10"/>
  <c r="J1352" i="10"/>
  <c r="J1353" i="10"/>
  <c r="J1354" i="10"/>
  <c r="J1355" i="10"/>
  <c r="J1356" i="10"/>
  <c r="J1357" i="10"/>
  <c r="J1358" i="10"/>
  <c r="J1359" i="10"/>
  <c r="J1360" i="10"/>
  <c r="J1361" i="10"/>
  <c r="J1362" i="10"/>
  <c r="J1363" i="10"/>
  <c r="J1364" i="10"/>
  <c r="J1365" i="10"/>
  <c r="J1366" i="10"/>
  <c r="J1367" i="10"/>
  <c r="J1368" i="10"/>
  <c r="J1369" i="10"/>
  <c r="J1370" i="10"/>
  <c r="J1371" i="10"/>
  <c r="J1372" i="10"/>
  <c r="J1373" i="10"/>
  <c r="J1374" i="10"/>
  <c r="J1375" i="10"/>
  <c r="J1376" i="10"/>
  <c r="J1377" i="10"/>
  <c r="J1378" i="10"/>
  <c r="J1379" i="10"/>
  <c r="J1380" i="10"/>
  <c r="J1381" i="10"/>
  <c r="J1382" i="10"/>
  <c r="J1383" i="10"/>
  <c r="J1384" i="10"/>
  <c r="J1385" i="10"/>
  <c r="J1386" i="10"/>
  <c r="J1387" i="10"/>
  <c r="J1388" i="10"/>
  <c r="J1389" i="10"/>
  <c r="J1390" i="10"/>
  <c r="J1391" i="10"/>
  <c r="J1392" i="10"/>
  <c r="J1393" i="10"/>
  <c r="J1394" i="10"/>
  <c r="J1395" i="10"/>
  <c r="J1396" i="10"/>
  <c r="J1397" i="10"/>
  <c r="J1398" i="10"/>
  <c r="J1399" i="10"/>
  <c r="J1400" i="10"/>
  <c r="J1401" i="10"/>
  <c r="J1402" i="10"/>
  <c r="J1403" i="10"/>
  <c r="J1404" i="10"/>
  <c r="J1405" i="10"/>
  <c r="J1406" i="10"/>
  <c r="J1407" i="10"/>
  <c r="J1408" i="10"/>
  <c r="J1409" i="10"/>
  <c r="J1410" i="10"/>
  <c r="J1411" i="10"/>
  <c r="J1412" i="10"/>
  <c r="J1413" i="10"/>
  <c r="J1414" i="10"/>
  <c r="J1415" i="10"/>
  <c r="J1416" i="10"/>
  <c r="J1417" i="10"/>
  <c r="J1418" i="10"/>
  <c r="J1419" i="10"/>
  <c r="J1420" i="10"/>
  <c r="J1421" i="10"/>
  <c r="J1422" i="10"/>
  <c r="J1423" i="10"/>
  <c r="J1424" i="10"/>
  <c r="J1425" i="10"/>
  <c r="J1426" i="10"/>
  <c r="J1427" i="10"/>
  <c r="J1428" i="10"/>
  <c r="J1429" i="10"/>
  <c r="J1430" i="10"/>
  <c r="J1431" i="10"/>
  <c r="J1432" i="10"/>
  <c r="J1433" i="10"/>
  <c r="J1434" i="10"/>
  <c r="J1435" i="10"/>
  <c r="J1436" i="10"/>
  <c r="J1437" i="10"/>
  <c r="J1438" i="10"/>
  <c r="J1439" i="10"/>
  <c r="J1440" i="10"/>
  <c r="J1441" i="10"/>
  <c r="J1442" i="10"/>
  <c r="J1443" i="10"/>
  <c r="J1444" i="10"/>
  <c r="J1445" i="10"/>
  <c r="J1446" i="10"/>
  <c r="J1447" i="10"/>
  <c r="J1448" i="10"/>
  <c r="J1449" i="10"/>
  <c r="J1450" i="10"/>
  <c r="J1451" i="10"/>
  <c r="J1452" i="10"/>
  <c r="J1453" i="10"/>
  <c r="J1454" i="10"/>
  <c r="J1455" i="10"/>
  <c r="J1456" i="10"/>
  <c r="J1457" i="10"/>
  <c r="J1458" i="10"/>
  <c r="J1459" i="10"/>
  <c r="J1460" i="10"/>
  <c r="J1461" i="10"/>
  <c r="J1462" i="10"/>
  <c r="J1463" i="10"/>
  <c r="J1464" i="10"/>
  <c r="J1465" i="10"/>
  <c r="J1466" i="10"/>
  <c r="J1467" i="10"/>
  <c r="J1468" i="10"/>
  <c r="J1469" i="10"/>
  <c r="J1470" i="10"/>
  <c r="J1471" i="10"/>
  <c r="J1472" i="10"/>
  <c r="J1473" i="10"/>
  <c r="J1474" i="10"/>
  <c r="J1475" i="10"/>
  <c r="J1476" i="10"/>
  <c r="J1477" i="10"/>
  <c r="J1478" i="10"/>
  <c r="J1479" i="10"/>
  <c r="J1480" i="10"/>
  <c r="J1481" i="10"/>
  <c r="J1482" i="10"/>
  <c r="J1483" i="10"/>
  <c r="J1484" i="10"/>
  <c r="J1485" i="10"/>
  <c r="J1486" i="10"/>
  <c r="J1487" i="10"/>
  <c r="J1488" i="10"/>
  <c r="J1489" i="10"/>
  <c r="J1490" i="10"/>
  <c r="J1491" i="10"/>
  <c r="J1492" i="10"/>
  <c r="J1493" i="10"/>
  <c r="J1494" i="10"/>
  <c r="J1495" i="10"/>
  <c r="J1496" i="10"/>
  <c r="J1497" i="10"/>
  <c r="J1498" i="10"/>
  <c r="J1499" i="10"/>
  <c r="J1500" i="10"/>
  <c r="J1501" i="10"/>
  <c r="J1502" i="10"/>
  <c r="J1503" i="10"/>
  <c r="J1504" i="10"/>
  <c r="J1505" i="10"/>
  <c r="J1506" i="10"/>
  <c r="J1507" i="10"/>
  <c r="J1508" i="10"/>
  <c r="J1509" i="10"/>
  <c r="J1510" i="10"/>
  <c r="J1511" i="10"/>
  <c r="J1512" i="10"/>
  <c r="J1513" i="10"/>
  <c r="J1514" i="10"/>
  <c r="J1515" i="10"/>
  <c r="J1516" i="10"/>
  <c r="J1517" i="10"/>
  <c r="J1518" i="10"/>
  <c r="J1519" i="10"/>
  <c r="J1520" i="10"/>
  <c r="J1521" i="10"/>
  <c r="J1522" i="10"/>
  <c r="J1523" i="10"/>
  <c r="J1524" i="10"/>
  <c r="J1525" i="10"/>
  <c r="J1526" i="10"/>
  <c r="J1527" i="10"/>
  <c r="J1528" i="10"/>
  <c r="J1529" i="10"/>
  <c r="J1530" i="10"/>
  <c r="J1531" i="10"/>
  <c r="J1532" i="10"/>
  <c r="J1533" i="10"/>
  <c r="J1534" i="10"/>
  <c r="J1535" i="10"/>
  <c r="J1536" i="10"/>
  <c r="J1537" i="10"/>
  <c r="J1538" i="10"/>
  <c r="J1539" i="10"/>
  <c r="J1540" i="10"/>
  <c r="J1541" i="10"/>
  <c r="J1542" i="10"/>
  <c r="J1543" i="10"/>
  <c r="J1544" i="10"/>
  <c r="J1545" i="10"/>
  <c r="J1546" i="10"/>
  <c r="J1547" i="10"/>
  <c r="J1548" i="10"/>
  <c r="J1549" i="10"/>
  <c r="J1550" i="10"/>
  <c r="J1551" i="10"/>
  <c r="J1552" i="10"/>
  <c r="J1553" i="10"/>
  <c r="J1554" i="10"/>
  <c r="J1555" i="10"/>
  <c r="J1556" i="10"/>
  <c r="J1557" i="10"/>
  <c r="J1558" i="10"/>
  <c r="J1559" i="10"/>
  <c r="J1560" i="10"/>
  <c r="J1561" i="10"/>
  <c r="J1562" i="10"/>
  <c r="J1563" i="10"/>
  <c r="J1564" i="10"/>
  <c r="J1565" i="10"/>
  <c r="J1566" i="10"/>
  <c r="J1567" i="10"/>
  <c r="J1568" i="10"/>
  <c r="J1569" i="10"/>
  <c r="J1570" i="10"/>
  <c r="J1571" i="10"/>
  <c r="J1572" i="10"/>
  <c r="J1573" i="10"/>
  <c r="J1574" i="10"/>
  <c r="J1575" i="10"/>
  <c r="J1576" i="10"/>
  <c r="J1577" i="10"/>
  <c r="J1578" i="10"/>
  <c r="J1579" i="10"/>
  <c r="J1580" i="10"/>
  <c r="J1581" i="10"/>
  <c r="J1582" i="10"/>
  <c r="J1583" i="10"/>
  <c r="J1584" i="10"/>
  <c r="J1585" i="10"/>
  <c r="J1586" i="10"/>
  <c r="J1587" i="10"/>
  <c r="J1588" i="10"/>
  <c r="J1589" i="10"/>
  <c r="J1590" i="10"/>
  <c r="J1591" i="10"/>
  <c r="J1592" i="10"/>
  <c r="J1593" i="10"/>
  <c r="J1594" i="10"/>
  <c r="J1595" i="10"/>
  <c r="J1596" i="10"/>
  <c r="J1597" i="10"/>
  <c r="J1598" i="10"/>
  <c r="J1599" i="10"/>
  <c r="J1600" i="10"/>
  <c r="J1601" i="10"/>
  <c r="J1602" i="10"/>
  <c r="J1603" i="10"/>
  <c r="J1604" i="10"/>
  <c r="J1605" i="10"/>
  <c r="J1606" i="10"/>
  <c r="J1607" i="10"/>
  <c r="J1608" i="10"/>
  <c r="J1609" i="10"/>
  <c r="J1610" i="10"/>
  <c r="J1611" i="10"/>
  <c r="J1612" i="10"/>
  <c r="J1613" i="10"/>
  <c r="J1614" i="10"/>
  <c r="J1615" i="10"/>
  <c r="J1616" i="10"/>
  <c r="J1617" i="10"/>
  <c r="J1618" i="10"/>
  <c r="J1619" i="10"/>
  <c r="J1620" i="10"/>
  <c r="J1621" i="10"/>
  <c r="J1622" i="10"/>
  <c r="J1623" i="10"/>
  <c r="J1624" i="10"/>
  <c r="J1625" i="10"/>
  <c r="J1626" i="10"/>
  <c r="J1627" i="10"/>
  <c r="J1628" i="10"/>
  <c r="J1629" i="10"/>
  <c r="J1630" i="10"/>
  <c r="J1631" i="10"/>
  <c r="J1632" i="10"/>
  <c r="J1633" i="10"/>
  <c r="J1634" i="10"/>
  <c r="J1635" i="10"/>
  <c r="J1636" i="10"/>
  <c r="J1637" i="10"/>
  <c r="J1638" i="10"/>
  <c r="J1639" i="10"/>
  <c r="J1640" i="10"/>
  <c r="J1641" i="10"/>
  <c r="J1642" i="10"/>
  <c r="J1643" i="10"/>
  <c r="J1644" i="10"/>
  <c r="J1645" i="10"/>
  <c r="J1646" i="10"/>
  <c r="J1647" i="10"/>
  <c r="J1648" i="10"/>
  <c r="J1649" i="10"/>
  <c r="J1650" i="10"/>
  <c r="J1651" i="10"/>
  <c r="J1652" i="10"/>
  <c r="J1653" i="10"/>
  <c r="J1654" i="10"/>
  <c r="J1655" i="10"/>
  <c r="J1656" i="10"/>
  <c r="J1657" i="10"/>
  <c r="J1658" i="10"/>
  <c r="J1659" i="10"/>
  <c r="J1660" i="10"/>
  <c r="J1661" i="10"/>
  <c r="J1662" i="10"/>
  <c r="J1663" i="10"/>
  <c r="J1664" i="10"/>
  <c r="J1665" i="10"/>
  <c r="J1666" i="10"/>
  <c r="J1667" i="10"/>
  <c r="J1668" i="10"/>
  <c r="J1669" i="10"/>
  <c r="J1670" i="10"/>
  <c r="J1671" i="10"/>
  <c r="J1672" i="10"/>
  <c r="J1673" i="10"/>
  <c r="J1674" i="10"/>
  <c r="J1675" i="10"/>
  <c r="J1676" i="10"/>
  <c r="J1677" i="10"/>
  <c r="J1678" i="10"/>
  <c r="J1679" i="10"/>
  <c r="J1680" i="10"/>
  <c r="J1681" i="10"/>
  <c r="J1682" i="10"/>
  <c r="J1683" i="10"/>
  <c r="J1684" i="10"/>
  <c r="J1685" i="10"/>
  <c r="J1686" i="10"/>
  <c r="J1687" i="10"/>
  <c r="J1688" i="10"/>
  <c r="J1689" i="10"/>
  <c r="J1690" i="10"/>
  <c r="J1691" i="10"/>
  <c r="J1692" i="10"/>
  <c r="J1693" i="10"/>
  <c r="J1694" i="10"/>
  <c r="J1695" i="10"/>
  <c r="J1696" i="10"/>
  <c r="J1697" i="10"/>
  <c r="J1698" i="10"/>
  <c r="J1699" i="10"/>
  <c r="J1700" i="10"/>
  <c r="J1701" i="10"/>
  <c r="J1702" i="10"/>
  <c r="J1703" i="10"/>
  <c r="J1704" i="10"/>
  <c r="J1705" i="10"/>
  <c r="J1706" i="10"/>
  <c r="J1707" i="10"/>
  <c r="J1708" i="10"/>
  <c r="J1709" i="10"/>
  <c r="J1710" i="10"/>
  <c r="J1711" i="10"/>
  <c r="J1712" i="10"/>
  <c r="J1713" i="10"/>
  <c r="J1714" i="10"/>
  <c r="J1715" i="10"/>
  <c r="J1716" i="10"/>
  <c r="J1717" i="10"/>
  <c r="J1718" i="10"/>
  <c r="J1719" i="10"/>
  <c r="J1720" i="10"/>
  <c r="J1721" i="10"/>
  <c r="J1722" i="10"/>
  <c r="J1723" i="10"/>
  <c r="J1724" i="10"/>
  <c r="J1725" i="10"/>
  <c r="J1726" i="10"/>
  <c r="J1727" i="10"/>
  <c r="J1728" i="10"/>
  <c r="J1729" i="10"/>
  <c r="J1730" i="10"/>
  <c r="J1731" i="10"/>
  <c r="J1732" i="10"/>
  <c r="J1733" i="10"/>
  <c r="J1734" i="10"/>
  <c r="J1735" i="10"/>
  <c r="J1736" i="10"/>
  <c r="J1737" i="10"/>
  <c r="J1738" i="10"/>
  <c r="J1739" i="10"/>
  <c r="J1740" i="10"/>
  <c r="J1741" i="10"/>
  <c r="J1742" i="10"/>
  <c r="J1743" i="10"/>
  <c r="J1744" i="10"/>
  <c r="J1745" i="10"/>
  <c r="J1746" i="10"/>
  <c r="J1747" i="10"/>
  <c r="J1748" i="10"/>
  <c r="J1749" i="10"/>
  <c r="J1750" i="10"/>
  <c r="J1751" i="10"/>
  <c r="J1752" i="10"/>
  <c r="J1753" i="10"/>
  <c r="J1754" i="10"/>
  <c r="J1755" i="10"/>
  <c r="J1756" i="10"/>
  <c r="J1757" i="10"/>
  <c r="J1758" i="10"/>
  <c r="J1759" i="10"/>
  <c r="J1760" i="10"/>
  <c r="J1761" i="10"/>
  <c r="J1762" i="10"/>
  <c r="J1763" i="10"/>
  <c r="J1764" i="10"/>
  <c r="J1765" i="10"/>
  <c r="J1766" i="10"/>
  <c r="J1767" i="10"/>
  <c r="J1768" i="10"/>
  <c r="J1769" i="10"/>
  <c r="J1770" i="10"/>
  <c r="J1771" i="10"/>
  <c r="J1772" i="10"/>
  <c r="J1773" i="10"/>
  <c r="J1774" i="10"/>
  <c r="J1775" i="10"/>
  <c r="J1776" i="10"/>
  <c r="J1777" i="10"/>
  <c r="J1778" i="10"/>
  <c r="J1779" i="10"/>
  <c r="J1780" i="10"/>
  <c r="J1781" i="10"/>
  <c r="J1782" i="10"/>
  <c r="J1783" i="10"/>
  <c r="J1784" i="10"/>
  <c r="J1785" i="10"/>
  <c r="J1786" i="10"/>
  <c r="J1787" i="10"/>
  <c r="J1788" i="10"/>
  <c r="J1789" i="10"/>
  <c r="J1790" i="10"/>
  <c r="J1791" i="10"/>
  <c r="J1792" i="10"/>
  <c r="J1793" i="10"/>
  <c r="J1794" i="10"/>
  <c r="J1795" i="10"/>
  <c r="J1796" i="10"/>
  <c r="J1797" i="10"/>
  <c r="J1798" i="10"/>
  <c r="J1799" i="10"/>
  <c r="J1800" i="10"/>
  <c r="J1801" i="10"/>
  <c r="J1802" i="10"/>
  <c r="J1803" i="10"/>
  <c r="J1804" i="10"/>
  <c r="J1805" i="10"/>
  <c r="J1806" i="10"/>
  <c r="J1807" i="10"/>
  <c r="J1808" i="10"/>
  <c r="J1809" i="10"/>
  <c r="J1810" i="10"/>
  <c r="J1811" i="10"/>
  <c r="J1812" i="10"/>
  <c r="J1813" i="10"/>
  <c r="J1814" i="10"/>
  <c r="J1815" i="10"/>
  <c r="J1816" i="10"/>
  <c r="J1817" i="10"/>
  <c r="J1818" i="10"/>
  <c r="J1819" i="10"/>
  <c r="J1820" i="10"/>
  <c r="J1821" i="10"/>
  <c r="J1822" i="10"/>
  <c r="J1823" i="10"/>
  <c r="J1824" i="10"/>
  <c r="J1825" i="10"/>
  <c r="J1826" i="10"/>
  <c r="J1827" i="10"/>
  <c r="J1828" i="10"/>
  <c r="J1829" i="10"/>
  <c r="J1830" i="10"/>
  <c r="J1831" i="10"/>
  <c r="J1832" i="10"/>
  <c r="J1833" i="10"/>
  <c r="J1834" i="10"/>
  <c r="J1835" i="10"/>
  <c r="J1836" i="10"/>
  <c r="J1837" i="10"/>
  <c r="J1838" i="10"/>
  <c r="J1839" i="10"/>
  <c r="J1840" i="10"/>
  <c r="J1841" i="10"/>
  <c r="J1842" i="10"/>
  <c r="J1843" i="10"/>
  <c r="J1844" i="10"/>
  <c r="J1845" i="10"/>
  <c r="J1846" i="10"/>
  <c r="J1847" i="10"/>
  <c r="J1848" i="10"/>
  <c r="J1849" i="10"/>
  <c r="J1850" i="10"/>
  <c r="J1851" i="10"/>
  <c r="J1852" i="10"/>
  <c r="J1853" i="10"/>
  <c r="J1854" i="10"/>
  <c r="J1855" i="10"/>
  <c r="J1856" i="10"/>
  <c r="J1857" i="10"/>
  <c r="J1858" i="10"/>
  <c r="J1859" i="10"/>
  <c r="J1860" i="10"/>
  <c r="J1861" i="10"/>
  <c r="J1862" i="10"/>
  <c r="J1863" i="10"/>
  <c r="J1864" i="10"/>
  <c r="J1865" i="10"/>
  <c r="J1866" i="10"/>
  <c r="J1867" i="10"/>
  <c r="J1868" i="10"/>
  <c r="J1869" i="10"/>
  <c r="J1870" i="10"/>
  <c r="J1871" i="10"/>
  <c r="J1872" i="10"/>
  <c r="J1873" i="10"/>
  <c r="J1874" i="10"/>
  <c r="J1875" i="10"/>
  <c r="J1876" i="10"/>
  <c r="J1877" i="10"/>
  <c r="J1878" i="10"/>
  <c r="J1879" i="10"/>
  <c r="J1880" i="10"/>
  <c r="J1881" i="10"/>
  <c r="J1882" i="10"/>
  <c r="J1883" i="10"/>
  <c r="J1884" i="10"/>
  <c r="J1885" i="10"/>
  <c r="J1886" i="10"/>
  <c r="J1887" i="10"/>
  <c r="J1888" i="10"/>
  <c r="J1889" i="10"/>
  <c r="J1890" i="10"/>
  <c r="J1891" i="10"/>
  <c r="J1892" i="10"/>
  <c r="J1893" i="10"/>
  <c r="J1894" i="10"/>
  <c r="J1895" i="10"/>
  <c r="J1896" i="10"/>
  <c r="J1897" i="10"/>
  <c r="J1898" i="10"/>
  <c r="J1899" i="10"/>
  <c r="J1900" i="10"/>
  <c r="J1901" i="10"/>
  <c r="J1902" i="10"/>
  <c r="J1903" i="10"/>
  <c r="J1904" i="10"/>
  <c r="J1905" i="10"/>
  <c r="J1906" i="10"/>
  <c r="J1907" i="10"/>
  <c r="J1908" i="10"/>
  <c r="J1909" i="10"/>
  <c r="J1910" i="10"/>
  <c r="J1911" i="10"/>
  <c r="J1912" i="10"/>
  <c r="J1913" i="10"/>
  <c r="J1914" i="10"/>
  <c r="J1915" i="10"/>
  <c r="J1916" i="10"/>
  <c r="J1917" i="10"/>
  <c r="J1918" i="10"/>
  <c r="J1919" i="10"/>
  <c r="J1920" i="10"/>
  <c r="J1921" i="10"/>
  <c r="J1922" i="10"/>
  <c r="J1923" i="10"/>
  <c r="J1924" i="10"/>
  <c r="J1925" i="10"/>
  <c r="J1926" i="10"/>
  <c r="J1927" i="10"/>
  <c r="J1928" i="10"/>
  <c r="J1929" i="10"/>
  <c r="J1930" i="10"/>
  <c r="J1931" i="10"/>
  <c r="J1932" i="10"/>
  <c r="J1933" i="10"/>
  <c r="J1934" i="10"/>
  <c r="J1935" i="10"/>
  <c r="J1936" i="10"/>
  <c r="J1937" i="10"/>
  <c r="J1938" i="10"/>
  <c r="J1939" i="10"/>
  <c r="J1940" i="10"/>
  <c r="J1941" i="10"/>
  <c r="J1942" i="10"/>
  <c r="J1943" i="10"/>
  <c r="J1944" i="10"/>
  <c r="J1945" i="10"/>
  <c r="J1946" i="10"/>
  <c r="J1947" i="10"/>
  <c r="J1948" i="10"/>
  <c r="J1949" i="10"/>
  <c r="J1950" i="10"/>
  <c r="J1951" i="10"/>
  <c r="J1952" i="10"/>
  <c r="J1953" i="10"/>
  <c r="J1954" i="10"/>
  <c r="J1955" i="10"/>
  <c r="J1956" i="10"/>
  <c r="J1957" i="10"/>
  <c r="J1958" i="10"/>
  <c r="J1959" i="10"/>
  <c r="J1960" i="10"/>
  <c r="J1961" i="10"/>
  <c r="J1962" i="10"/>
  <c r="J1963" i="10"/>
  <c r="J1964" i="10"/>
  <c r="J1965" i="10"/>
  <c r="J1966" i="10"/>
  <c r="J1967" i="10"/>
  <c r="J1968" i="10"/>
  <c r="J1969" i="10"/>
  <c r="J1970" i="10"/>
  <c r="J1971" i="10"/>
  <c r="J1972" i="10"/>
  <c r="J1973" i="10"/>
  <c r="J1974" i="10"/>
  <c r="J1975" i="10"/>
  <c r="J1976" i="10"/>
  <c r="J1977" i="10"/>
  <c r="J1978" i="10"/>
  <c r="J1979" i="10"/>
  <c r="J1980" i="10"/>
  <c r="J1981" i="10"/>
  <c r="J1982" i="10"/>
  <c r="J1983" i="10"/>
  <c r="J1984" i="10"/>
  <c r="J1985" i="10"/>
  <c r="J1986" i="10"/>
  <c r="J1987" i="10"/>
  <c r="J1988" i="10"/>
  <c r="J1989" i="10"/>
  <c r="J1990" i="10"/>
  <c r="J1991" i="10"/>
  <c r="J1992" i="10"/>
  <c r="J1993" i="10"/>
  <c r="J1994" i="10"/>
  <c r="J1995" i="10"/>
  <c r="J1996" i="10"/>
  <c r="J1997" i="10"/>
  <c r="J1998" i="10"/>
  <c r="J1999" i="10"/>
  <c r="J2000" i="10"/>
  <c r="J2001" i="10"/>
  <c r="J2002" i="10"/>
  <c r="J2003" i="10"/>
  <c r="J2004" i="10"/>
  <c r="J2005" i="10"/>
  <c r="J2006" i="10"/>
  <c r="J2007" i="10"/>
  <c r="J2008" i="10"/>
  <c r="J2009" i="10"/>
  <c r="J2010" i="10"/>
  <c r="J2011" i="10"/>
  <c r="J2012" i="10"/>
  <c r="J2013" i="10"/>
  <c r="J2014" i="10"/>
  <c r="J2015" i="10"/>
  <c r="J2016" i="10"/>
  <c r="J2017" i="10"/>
  <c r="J2018" i="10"/>
  <c r="J2019" i="10"/>
  <c r="J2020" i="10"/>
  <c r="J2021" i="10"/>
  <c r="J2022" i="10"/>
  <c r="J2023" i="10"/>
  <c r="J2024" i="10"/>
  <c r="J2025" i="10"/>
  <c r="J2026" i="10"/>
  <c r="J2027" i="10"/>
  <c r="J2028" i="10"/>
  <c r="J2029" i="10"/>
  <c r="J2030" i="10"/>
  <c r="J2031" i="10"/>
  <c r="J2032" i="10"/>
  <c r="J2033" i="10"/>
  <c r="J2034" i="10"/>
  <c r="J2035" i="10"/>
  <c r="J2036" i="10"/>
  <c r="J2037" i="10"/>
  <c r="J2038" i="10"/>
  <c r="J2039" i="10"/>
  <c r="J2040" i="10"/>
  <c r="J2041" i="10"/>
  <c r="J2042" i="10"/>
  <c r="J2043" i="10"/>
  <c r="J2044" i="10"/>
  <c r="J2045" i="10"/>
  <c r="J2046" i="10"/>
  <c r="J2047" i="10"/>
  <c r="J2048" i="10"/>
  <c r="J2049" i="10"/>
  <c r="J2050" i="10"/>
  <c r="J2051" i="10"/>
  <c r="J2052" i="10"/>
  <c r="J2053" i="10"/>
  <c r="J2054" i="10"/>
  <c r="J2055" i="10"/>
  <c r="J2056" i="10"/>
  <c r="J2057" i="10"/>
  <c r="J2058" i="10"/>
  <c r="J2059" i="10"/>
  <c r="J2060" i="10"/>
  <c r="J2061" i="10"/>
  <c r="J2062" i="10"/>
  <c r="J2063" i="10"/>
  <c r="J2064" i="10"/>
  <c r="J2065" i="10"/>
  <c r="J2066" i="10"/>
  <c r="J2067" i="10"/>
  <c r="J2068" i="10"/>
  <c r="J2069" i="10"/>
  <c r="J2070" i="10"/>
  <c r="J2071" i="10"/>
  <c r="J2072" i="10"/>
  <c r="J2073" i="10"/>
  <c r="J2074" i="10"/>
  <c r="J2075" i="10"/>
  <c r="J2076" i="10"/>
  <c r="J2077" i="10"/>
  <c r="J2078" i="10"/>
  <c r="J2079" i="10"/>
  <c r="J2080" i="10"/>
  <c r="J2081" i="10"/>
  <c r="J2082" i="10"/>
  <c r="J2083" i="10"/>
  <c r="J2084" i="10"/>
  <c r="J2085" i="10"/>
  <c r="J2086" i="10"/>
  <c r="J2087" i="10"/>
  <c r="J2088" i="10"/>
  <c r="J2089" i="10"/>
  <c r="J2090" i="10"/>
  <c r="J2091" i="10"/>
  <c r="J2092" i="10"/>
  <c r="J2093" i="10"/>
  <c r="J2094" i="10"/>
  <c r="J2095" i="10"/>
  <c r="J2096" i="10"/>
  <c r="J2097" i="10"/>
  <c r="J2098" i="10"/>
  <c r="J2099" i="10"/>
  <c r="J2100" i="10"/>
  <c r="J2101" i="10"/>
  <c r="J2102" i="10"/>
  <c r="J2103" i="10"/>
  <c r="J2104" i="10"/>
  <c r="J2105" i="10"/>
  <c r="J2106" i="10"/>
  <c r="J2107" i="10"/>
  <c r="J2108" i="10"/>
  <c r="J2109" i="10"/>
  <c r="J2110" i="10"/>
  <c r="J2111" i="10"/>
  <c r="J2112" i="10"/>
  <c r="J2113" i="10"/>
  <c r="J2114" i="10"/>
  <c r="J2115" i="10"/>
  <c r="J2116" i="10"/>
  <c r="J2117" i="10"/>
  <c r="J2118" i="10"/>
  <c r="J2119" i="10"/>
  <c r="J2120" i="10"/>
  <c r="J2121" i="10"/>
  <c r="J2122" i="10"/>
  <c r="J2123" i="10"/>
  <c r="J2124" i="10"/>
  <c r="J2125" i="10"/>
  <c r="J2126" i="10"/>
  <c r="J2127" i="10"/>
  <c r="J2128" i="10"/>
  <c r="J2129" i="10"/>
  <c r="J2130" i="10"/>
  <c r="J2131" i="10"/>
  <c r="J2132" i="10"/>
  <c r="J2133" i="10"/>
  <c r="J2134" i="10"/>
  <c r="J2135" i="10"/>
  <c r="J2136" i="10"/>
  <c r="J2137" i="10"/>
  <c r="J2138" i="10"/>
  <c r="J2139" i="10"/>
  <c r="J2140" i="10"/>
  <c r="J2141" i="10"/>
  <c r="J2142" i="10"/>
  <c r="J2143" i="10"/>
  <c r="J2144" i="10"/>
  <c r="J2145" i="10"/>
  <c r="J2146" i="10"/>
  <c r="J2147" i="10"/>
  <c r="J2148" i="10"/>
  <c r="J2149" i="10"/>
  <c r="J2150" i="10"/>
  <c r="J2151" i="10"/>
  <c r="J2152" i="10"/>
  <c r="J2153" i="10"/>
  <c r="J2154" i="10"/>
  <c r="J2155" i="10"/>
  <c r="J2156" i="10"/>
  <c r="J2157" i="10"/>
  <c r="J2158" i="10"/>
  <c r="J2159" i="10"/>
  <c r="J2160" i="10"/>
  <c r="J2161" i="10"/>
  <c r="J2162" i="10"/>
  <c r="J2163" i="10"/>
  <c r="J2164" i="10"/>
  <c r="J2165" i="10"/>
  <c r="J2166" i="10"/>
  <c r="J2167" i="10"/>
  <c r="J2168" i="10"/>
  <c r="J2169" i="10"/>
  <c r="J2170" i="10"/>
  <c r="J2171" i="10"/>
  <c r="J2172" i="10"/>
  <c r="J2173" i="10"/>
  <c r="J2174" i="10"/>
  <c r="J2175" i="10"/>
  <c r="J2176" i="10"/>
  <c r="J2177" i="10"/>
  <c r="J2178" i="10"/>
  <c r="J2179" i="10"/>
  <c r="J2180" i="10"/>
  <c r="J2181" i="10"/>
  <c r="J2182" i="10"/>
  <c r="J2183" i="10"/>
  <c r="J2184" i="10"/>
  <c r="J2185" i="10"/>
  <c r="J2186" i="10"/>
  <c r="J2187" i="10"/>
  <c r="J2188" i="10"/>
  <c r="J2189" i="10"/>
  <c r="J2190" i="10"/>
  <c r="J2191" i="10"/>
  <c r="J2192" i="10"/>
  <c r="J2193" i="10"/>
  <c r="J2194" i="10"/>
  <c r="J2195" i="10"/>
  <c r="J2196" i="10"/>
  <c r="J2197" i="10"/>
  <c r="J2198" i="10"/>
  <c r="J2199" i="10"/>
  <c r="J2200" i="10"/>
  <c r="J2201" i="10"/>
  <c r="J2202" i="10"/>
  <c r="J2203" i="10"/>
  <c r="J2204" i="10"/>
  <c r="J2205" i="10"/>
  <c r="J2206" i="10"/>
  <c r="J2207" i="10"/>
  <c r="J2208" i="10"/>
  <c r="J2209" i="10"/>
  <c r="J2210" i="10"/>
  <c r="J2211" i="10"/>
  <c r="J2212" i="10"/>
  <c r="J2213" i="10"/>
  <c r="J2214" i="10"/>
  <c r="J2215" i="10"/>
  <c r="J2216" i="10"/>
  <c r="J2217" i="10"/>
  <c r="J2218" i="10"/>
  <c r="J2219" i="10"/>
  <c r="J2220" i="10"/>
  <c r="J2221" i="10"/>
  <c r="J2222" i="10"/>
  <c r="J2223" i="10"/>
  <c r="J2224" i="10"/>
  <c r="J2225" i="10"/>
  <c r="J2226" i="10"/>
  <c r="J2227" i="10"/>
  <c r="J2228" i="10"/>
  <c r="J2229" i="10"/>
  <c r="J2230" i="10"/>
  <c r="J2231" i="10"/>
  <c r="J2232" i="10"/>
  <c r="J2233" i="10"/>
  <c r="J2234" i="10"/>
  <c r="J2235" i="10"/>
  <c r="J2236" i="10"/>
  <c r="J2237" i="10"/>
  <c r="J2238" i="10"/>
  <c r="J2239" i="10"/>
  <c r="J2240" i="10"/>
  <c r="J2241" i="10"/>
  <c r="J2242" i="10"/>
  <c r="J2243" i="10"/>
  <c r="J2244" i="10"/>
  <c r="J2245" i="10"/>
  <c r="J2246" i="10"/>
  <c r="J2247" i="10"/>
  <c r="J2248" i="10"/>
  <c r="J2249" i="10"/>
  <c r="J2250" i="10"/>
  <c r="J2251" i="10"/>
  <c r="J2252" i="10"/>
  <c r="J2253" i="10"/>
  <c r="J2254" i="10"/>
  <c r="J2255" i="10"/>
  <c r="J2256" i="10"/>
  <c r="J2257" i="10"/>
  <c r="J2258" i="10"/>
  <c r="J2259" i="10"/>
  <c r="J2260" i="10"/>
  <c r="J2261" i="10"/>
  <c r="J2262" i="10"/>
  <c r="J2263" i="10"/>
  <c r="J2264" i="10"/>
  <c r="J2265" i="10"/>
  <c r="J2266" i="10"/>
  <c r="J2267" i="10"/>
  <c r="J2268" i="10"/>
  <c r="J2269" i="10"/>
  <c r="J2270" i="10"/>
  <c r="J2271" i="10"/>
  <c r="J2272" i="10"/>
  <c r="J2273" i="10"/>
  <c r="J2274" i="10"/>
  <c r="J2275" i="10"/>
  <c r="J2276" i="10"/>
  <c r="J2277" i="10"/>
  <c r="J2278" i="10"/>
  <c r="J2279" i="10"/>
  <c r="J2280" i="10"/>
  <c r="J2281" i="10"/>
  <c r="J2282" i="10"/>
  <c r="J2283" i="10"/>
  <c r="J2284" i="10"/>
  <c r="J2285" i="10"/>
  <c r="J2286" i="10"/>
  <c r="J2287" i="10"/>
  <c r="J2288" i="10"/>
  <c r="J2289" i="10"/>
  <c r="J2290" i="10"/>
  <c r="J2291" i="10"/>
  <c r="J2292" i="10"/>
  <c r="J2293" i="10"/>
  <c r="J2294" i="10"/>
  <c r="J2295" i="10"/>
  <c r="J2296" i="10"/>
  <c r="J2297" i="10"/>
  <c r="J2298" i="10"/>
  <c r="J2299" i="10"/>
  <c r="J2300" i="10"/>
  <c r="J2301" i="10"/>
  <c r="J2302" i="10"/>
  <c r="J2303" i="10"/>
  <c r="J2304" i="10"/>
  <c r="J2305" i="10"/>
  <c r="J2306" i="10"/>
  <c r="J2307" i="10"/>
  <c r="J2308" i="10"/>
  <c r="J2309" i="10"/>
  <c r="J2310" i="10"/>
  <c r="J2311" i="10"/>
  <c r="J2312" i="10"/>
  <c r="J2313" i="10"/>
  <c r="J2314" i="10"/>
  <c r="J2315" i="10"/>
  <c r="J2316" i="10"/>
  <c r="J2317" i="10"/>
  <c r="J2318" i="10"/>
  <c r="J2319" i="10"/>
  <c r="J2320" i="10"/>
  <c r="J2321" i="10"/>
  <c r="J2322" i="10"/>
  <c r="J2323" i="10"/>
  <c r="J2324" i="10"/>
  <c r="J2325" i="10"/>
  <c r="J2326" i="10"/>
  <c r="J2327" i="10"/>
  <c r="J2328" i="10"/>
  <c r="J2329" i="10"/>
  <c r="J2330" i="10"/>
  <c r="J2331" i="10"/>
  <c r="J2332" i="10"/>
  <c r="J2333" i="10"/>
  <c r="J2334" i="10"/>
  <c r="J2335" i="10"/>
  <c r="J2336" i="10"/>
  <c r="J2337" i="10"/>
  <c r="J2338" i="10"/>
  <c r="J2339" i="10"/>
  <c r="J2340" i="10"/>
  <c r="J2341" i="10"/>
  <c r="J2342" i="10"/>
  <c r="J2343" i="10"/>
  <c r="J2344" i="10"/>
  <c r="J2345" i="10"/>
  <c r="J2346" i="10"/>
  <c r="J2347" i="10"/>
  <c r="J2348" i="10"/>
  <c r="J2349" i="10"/>
  <c r="J2350" i="10"/>
  <c r="J2351" i="10"/>
  <c r="J2352" i="10"/>
  <c r="J2353" i="10"/>
  <c r="J2354" i="10"/>
  <c r="J2355" i="10"/>
  <c r="J2356" i="10"/>
  <c r="J2357" i="10"/>
  <c r="J2358" i="10"/>
  <c r="J2359" i="10"/>
  <c r="J2360" i="10"/>
  <c r="J2361" i="10"/>
  <c r="J2362" i="10"/>
  <c r="J2363" i="10"/>
  <c r="J2364" i="10"/>
  <c r="J2365" i="10"/>
  <c r="J2366" i="10"/>
  <c r="J2367" i="10"/>
  <c r="J2368" i="10"/>
  <c r="J2369" i="10"/>
  <c r="J2370" i="10"/>
  <c r="J2371" i="10"/>
  <c r="J2372" i="10"/>
  <c r="J2373" i="10"/>
  <c r="J2374" i="10"/>
  <c r="J2375" i="10"/>
  <c r="J2376" i="10"/>
  <c r="J2377" i="10"/>
  <c r="J2378" i="10"/>
  <c r="J2379" i="10"/>
  <c r="J2380" i="10"/>
  <c r="J2381" i="10"/>
  <c r="J2382" i="10"/>
  <c r="J2383" i="10"/>
  <c r="J2384" i="10"/>
  <c r="J2385" i="10"/>
  <c r="J2386" i="10"/>
  <c r="J2387" i="10"/>
  <c r="J2388" i="10"/>
  <c r="J2389" i="10"/>
  <c r="J2390" i="10"/>
  <c r="J2391" i="10"/>
  <c r="J2392" i="10"/>
  <c r="J2393" i="10"/>
  <c r="J2394" i="10"/>
  <c r="J2395" i="10"/>
  <c r="J2396" i="10"/>
  <c r="J2397" i="10"/>
  <c r="J2398" i="10"/>
  <c r="J2399" i="10"/>
  <c r="J2400" i="10"/>
  <c r="J2401" i="10"/>
  <c r="J2402" i="10"/>
  <c r="J2403" i="10"/>
  <c r="J2404" i="10"/>
  <c r="J2405" i="10"/>
  <c r="J2406" i="10"/>
  <c r="J2407" i="10"/>
  <c r="J2408" i="10"/>
  <c r="J2409" i="10"/>
  <c r="J2410" i="10"/>
  <c r="J2411" i="10"/>
  <c r="J2412" i="10"/>
  <c r="J2413" i="10"/>
  <c r="J2414" i="10"/>
  <c r="J2415" i="10"/>
  <c r="J2416" i="10"/>
  <c r="J2417" i="10"/>
  <c r="J2418" i="10"/>
  <c r="J2419" i="10"/>
  <c r="J2420" i="10"/>
  <c r="J2421" i="10"/>
  <c r="J2422" i="10"/>
  <c r="J2423" i="10"/>
  <c r="J2424" i="10"/>
  <c r="J2425" i="10"/>
  <c r="J2426" i="10"/>
  <c r="J2427" i="10"/>
  <c r="J2428" i="10"/>
  <c r="J2429" i="10"/>
  <c r="J2430" i="10"/>
  <c r="J2431" i="10"/>
  <c r="J2432" i="10"/>
  <c r="J2433" i="10"/>
  <c r="J2434" i="10"/>
  <c r="J2435" i="10"/>
  <c r="J2436" i="10"/>
  <c r="J2437" i="10"/>
  <c r="J2438" i="10"/>
  <c r="J2439" i="10"/>
  <c r="J2440" i="10"/>
  <c r="J2441" i="10"/>
  <c r="J2442" i="10"/>
  <c r="J2443" i="10"/>
  <c r="J2444" i="10"/>
  <c r="J2445" i="10"/>
  <c r="J2446" i="10"/>
  <c r="J2447" i="10"/>
  <c r="J2448" i="10"/>
  <c r="J2449" i="10"/>
  <c r="J2450" i="10"/>
  <c r="J2451" i="10"/>
  <c r="J2452" i="10"/>
  <c r="J2453" i="10"/>
  <c r="J2454" i="10"/>
  <c r="J2455" i="10"/>
  <c r="J2456" i="10"/>
  <c r="J2457" i="10"/>
  <c r="J2458" i="10"/>
  <c r="J2459" i="10"/>
  <c r="J2460" i="10"/>
  <c r="J2461" i="10"/>
  <c r="J2462" i="10"/>
  <c r="J2463" i="10"/>
  <c r="J2464" i="10"/>
  <c r="J2465" i="10"/>
  <c r="J2466" i="10"/>
  <c r="J2467" i="10"/>
  <c r="J2468" i="10"/>
  <c r="J2469" i="10"/>
  <c r="J2470" i="10"/>
  <c r="J2471" i="10"/>
  <c r="J2472" i="10"/>
  <c r="J2473" i="10"/>
  <c r="J2474" i="10"/>
  <c r="J2475" i="10"/>
  <c r="J2476" i="10"/>
  <c r="J2477" i="10"/>
  <c r="J2478" i="10"/>
  <c r="J2479" i="10"/>
  <c r="J2480" i="10"/>
  <c r="J2481" i="10"/>
  <c r="J2482" i="10"/>
  <c r="J2483" i="10"/>
  <c r="J2484" i="10"/>
  <c r="J2485" i="10"/>
  <c r="J2486" i="10"/>
  <c r="J2487" i="10"/>
  <c r="J2488" i="10"/>
  <c r="J2489" i="10"/>
  <c r="J2490" i="10"/>
  <c r="J2491" i="10"/>
  <c r="J2492" i="10"/>
  <c r="J2493" i="10"/>
  <c r="J2494" i="10"/>
  <c r="J2495" i="10"/>
  <c r="J2496" i="10"/>
  <c r="J2497" i="10"/>
  <c r="J2498" i="10"/>
  <c r="J2499" i="10"/>
  <c r="J2500" i="10"/>
  <c r="J2501" i="10"/>
  <c r="J2502" i="10"/>
  <c r="J2503" i="10"/>
  <c r="J2504" i="10"/>
  <c r="J2505" i="10"/>
  <c r="J2506" i="10"/>
  <c r="J2507" i="10"/>
  <c r="J2508" i="10"/>
  <c r="J2509" i="10"/>
  <c r="J2510" i="10"/>
  <c r="J2511" i="10"/>
  <c r="J2512" i="10"/>
  <c r="J2513" i="10"/>
  <c r="J2514" i="10"/>
  <c r="J2515" i="10"/>
  <c r="J2516" i="10"/>
  <c r="J2517" i="10"/>
  <c r="J2518" i="10"/>
  <c r="J2519" i="10"/>
  <c r="J2520" i="10"/>
  <c r="J2521" i="10"/>
  <c r="J2522" i="10"/>
  <c r="J2523" i="10"/>
  <c r="J2524" i="10"/>
  <c r="J2525" i="10"/>
  <c r="J2526" i="10"/>
  <c r="J2527" i="10"/>
  <c r="J2528" i="10"/>
  <c r="J2529" i="10"/>
  <c r="J2530" i="10"/>
  <c r="J2531" i="10"/>
  <c r="J2532" i="10"/>
  <c r="J2533" i="10"/>
  <c r="J2534" i="10"/>
  <c r="J2535" i="10"/>
  <c r="J2536" i="10"/>
  <c r="J2537" i="10"/>
  <c r="J2538" i="10"/>
  <c r="J2539" i="10"/>
  <c r="J2540" i="10"/>
  <c r="J2541" i="10"/>
  <c r="J2542" i="10"/>
  <c r="J2543" i="10"/>
  <c r="J2544" i="10"/>
  <c r="J2545" i="10"/>
  <c r="J2546" i="10"/>
  <c r="J2547" i="10"/>
  <c r="J2548" i="10"/>
  <c r="J2549" i="10"/>
  <c r="J2550" i="10"/>
  <c r="J2551" i="10"/>
  <c r="J2552" i="10"/>
  <c r="J2553" i="10"/>
  <c r="J2554" i="10"/>
  <c r="J2555" i="10"/>
  <c r="J2556" i="10"/>
  <c r="J2557" i="10"/>
  <c r="J2558" i="10"/>
  <c r="J2559" i="10"/>
  <c r="J2560" i="10"/>
  <c r="J2561" i="10"/>
  <c r="J2562" i="10"/>
  <c r="J2563" i="10"/>
  <c r="J2564" i="10"/>
  <c r="J2565" i="10"/>
  <c r="J2566" i="10"/>
  <c r="J2567" i="10"/>
  <c r="J2568" i="10"/>
  <c r="J2569" i="10"/>
  <c r="J2570" i="10"/>
  <c r="J2571" i="10"/>
  <c r="J2572" i="10"/>
  <c r="J2573" i="10"/>
  <c r="J2574" i="10"/>
  <c r="J2575" i="10"/>
  <c r="J2576" i="10"/>
  <c r="J2577" i="10"/>
  <c r="J2578" i="10"/>
  <c r="J2579" i="10"/>
  <c r="J2580" i="10"/>
  <c r="J2581" i="10"/>
  <c r="J2582" i="10"/>
  <c r="J2583" i="10"/>
  <c r="J2584" i="10"/>
  <c r="J2585" i="10"/>
  <c r="J2586" i="10"/>
  <c r="J2587" i="10"/>
  <c r="J2588" i="10"/>
  <c r="J2589" i="10"/>
  <c r="J2590" i="10"/>
  <c r="J2591" i="10"/>
  <c r="J2592" i="10"/>
  <c r="J2593" i="10"/>
  <c r="J2594" i="10"/>
  <c r="J2595" i="10"/>
  <c r="J2596" i="10"/>
  <c r="J2597" i="10"/>
  <c r="J2598" i="10"/>
  <c r="J2599" i="10"/>
  <c r="J2600" i="10"/>
  <c r="J2601" i="10"/>
  <c r="J2602" i="10"/>
  <c r="J2603" i="10"/>
  <c r="J2604" i="10"/>
  <c r="J2605" i="10"/>
  <c r="J2606" i="10"/>
  <c r="J2607" i="10"/>
  <c r="J2608" i="10"/>
  <c r="J2609" i="10"/>
  <c r="J2610" i="10"/>
  <c r="J2611" i="10"/>
  <c r="J2612" i="10"/>
  <c r="J2613" i="10"/>
  <c r="J2614" i="10"/>
  <c r="J2615" i="10"/>
  <c r="J2616" i="10"/>
  <c r="J2617" i="10"/>
  <c r="J2618" i="10"/>
  <c r="J2619" i="10"/>
  <c r="J2620" i="10"/>
  <c r="J2621" i="10"/>
  <c r="J2622" i="10"/>
  <c r="J2623" i="10"/>
  <c r="J2624" i="10"/>
  <c r="J2625" i="10"/>
  <c r="J2626" i="10"/>
  <c r="J2627" i="10"/>
  <c r="J2628" i="10"/>
  <c r="J2629" i="10"/>
  <c r="J2630" i="10"/>
  <c r="J2631" i="10"/>
  <c r="J2632" i="10"/>
  <c r="J2633" i="10"/>
  <c r="J2634" i="10"/>
  <c r="J2635" i="10"/>
  <c r="J2636" i="10"/>
  <c r="J2637" i="10"/>
  <c r="J2638" i="10"/>
  <c r="J2639" i="10"/>
  <c r="J2640" i="10"/>
  <c r="J2641" i="10"/>
  <c r="J2642" i="10"/>
  <c r="J2643" i="10"/>
  <c r="J2644" i="10"/>
  <c r="J2645" i="10"/>
  <c r="J2646" i="10"/>
  <c r="J2647" i="10"/>
  <c r="J2648" i="10"/>
  <c r="J2649" i="10"/>
  <c r="J2650" i="10"/>
  <c r="J2651" i="10"/>
  <c r="J2652" i="10"/>
  <c r="J2653" i="10"/>
  <c r="J2654" i="10"/>
  <c r="J2655" i="10"/>
  <c r="J2656" i="10"/>
  <c r="J2657" i="10"/>
  <c r="J2658" i="10"/>
  <c r="J2659" i="10"/>
  <c r="J2660" i="10"/>
  <c r="J2661" i="10"/>
  <c r="J2662" i="10"/>
  <c r="J2663" i="10"/>
  <c r="J2664" i="10"/>
  <c r="J2665" i="10"/>
  <c r="J2666" i="10"/>
  <c r="J2667" i="10"/>
  <c r="J2668" i="10"/>
  <c r="J2669" i="10"/>
  <c r="J2670" i="10"/>
  <c r="J2671" i="10"/>
  <c r="J2672" i="10"/>
  <c r="J2673" i="10"/>
  <c r="J2674" i="10"/>
  <c r="J2675" i="10"/>
  <c r="J2676" i="10"/>
  <c r="J2677" i="10"/>
  <c r="J2678" i="10"/>
  <c r="J2679" i="10"/>
  <c r="J2680" i="10"/>
  <c r="J2681" i="10"/>
  <c r="J2682" i="10"/>
  <c r="J2683" i="10"/>
  <c r="J2684" i="10"/>
  <c r="J2685" i="10"/>
  <c r="J2686" i="10"/>
  <c r="J2687" i="10"/>
  <c r="J2688" i="10"/>
  <c r="J2689" i="10"/>
  <c r="J2690" i="10"/>
  <c r="J2691" i="10"/>
  <c r="J2692" i="10"/>
  <c r="J2693" i="10"/>
  <c r="J2694" i="10"/>
  <c r="J2695" i="10"/>
  <c r="J2696" i="10"/>
  <c r="J2697" i="10"/>
  <c r="J2698" i="10"/>
  <c r="J2699" i="10"/>
  <c r="J2700" i="10"/>
  <c r="J2701" i="10"/>
  <c r="J2702" i="10"/>
  <c r="J2703" i="10"/>
  <c r="J2704" i="10"/>
  <c r="J2705" i="10"/>
  <c r="J2706" i="10"/>
  <c r="J2707" i="10"/>
  <c r="J2708" i="10"/>
  <c r="J2709" i="10"/>
  <c r="J2710" i="10"/>
  <c r="J2711" i="10"/>
  <c r="J2712" i="10"/>
  <c r="J2713" i="10"/>
  <c r="J2714" i="10"/>
  <c r="J2715" i="10"/>
  <c r="J2716" i="10"/>
  <c r="J2717" i="10"/>
  <c r="J2718" i="10"/>
  <c r="J2719" i="10"/>
  <c r="J2720" i="10"/>
  <c r="J2721" i="10"/>
  <c r="J2722" i="10"/>
  <c r="J2723" i="10"/>
  <c r="J2724" i="10"/>
  <c r="J2725" i="10"/>
  <c r="J2726" i="10"/>
  <c r="J2727" i="10"/>
  <c r="J2728" i="10"/>
  <c r="J2729" i="10"/>
  <c r="J2730" i="10"/>
  <c r="J2731" i="10"/>
  <c r="J2732" i="10"/>
  <c r="J2733" i="10"/>
  <c r="J2734" i="10"/>
  <c r="J2735" i="10"/>
  <c r="J2736" i="10"/>
  <c r="J2737" i="10"/>
  <c r="J2738" i="10"/>
  <c r="J2739" i="10"/>
  <c r="J2740" i="10"/>
  <c r="J2741" i="10"/>
  <c r="J2742" i="10"/>
  <c r="J2743" i="10"/>
  <c r="J2744" i="10"/>
  <c r="J2745" i="10"/>
  <c r="J2746" i="10"/>
  <c r="J2747" i="10"/>
  <c r="J2748" i="10"/>
  <c r="J2749" i="10"/>
  <c r="J2750" i="10"/>
  <c r="J2751" i="10"/>
  <c r="J2752" i="10"/>
  <c r="J2753" i="10"/>
  <c r="J2754" i="10"/>
  <c r="J2755" i="10"/>
  <c r="J2756" i="10"/>
  <c r="J2757" i="10"/>
  <c r="J2758" i="10"/>
  <c r="J2759" i="10"/>
  <c r="J2760" i="10"/>
  <c r="J2761" i="10"/>
  <c r="J2762" i="10"/>
  <c r="J2763" i="10"/>
  <c r="J2764" i="10"/>
  <c r="J2765" i="10"/>
  <c r="J2766" i="10"/>
  <c r="J2767" i="10"/>
  <c r="J2" i="10"/>
  <c r="F3" i="1"/>
  <c r="F4" i="1"/>
  <c r="F5" i="1"/>
  <c r="F6" i="1"/>
  <c r="F7" i="1"/>
  <c r="F8" i="1"/>
  <c r="F9" i="1"/>
  <c r="F10" i="1"/>
  <c r="F11" i="1"/>
  <c r="F12" i="1"/>
  <c r="H62" i="10" s="1"/>
  <c r="F13" i="1"/>
  <c r="H63" i="10" s="1"/>
  <c r="F14" i="1"/>
  <c r="F15" i="1"/>
  <c r="F16" i="1"/>
  <c r="F17" i="1"/>
  <c r="F18" i="1"/>
  <c r="F19" i="1"/>
  <c r="F20" i="1"/>
  <c r="F21" i="1"/>
  <c r="G21" i="1" s="1"/>
  <c r="F22" i="1"/>
  <c r="F23" i="1"/>
  <c r="F24" i="1"/>
  <c r="F25" i="1"/>
  <c r="F26" i="1"/>
  <c r="F27" i="1"/>
  <c r="F28" i="1"/>
  <c r="F29" i="1"/>
  <c r="F30" i="1"/>
  <c r="F31" i="1"/>
  <c r="F32" i="1"/>
  <c r="F33" i="1"/>
  <c r="H162" i="10" s="1"/>
  <c r="F34" i="1"/>
  <c r="H166" i="10" s="1"/>
  <c r="F35" i="1"/>
  <c r="F36" i="1"/>
  <c r="F37" i="1"/>
  <c r="F38" i="1"/>
  <c r="F39" i="1"/>
  <c r="F40" i="1"/>
  <c r="F41" i="1"/>
  <c r="F42" i="1"/>
  <c r="F43" i="1"/>
  <c r="F44" i="1"/>
  <c r="F45" i="1"/>
  <c r="F46" i="1"/>
  <c r="F47" i="1"/>
  <c r="F48" i="1"/>
  <c r="F49" i="1"/>
  <c r="F50" i="1"/>
  <c r="F51" i="1"/>
  <c r="F52" i="1"/>
  <c r="H265" i="10" s="1"/>
  <c r="F53" i="1"/>
  <c r="H270" i="10" s="1"/>
  <c r="F54" i="1"/>
  <c r="F55" i="1"/>
  <c r="F56" i="1"/>
  <c r="F57" i="1"/>
  <c r="F58" i="1"/>
  <c r="F59" i="1"/>
  <c r="F60" i="1"/>
  <c r="F61" i="1"/>
  <c r="F62" i="1"/>
  <c r="F63" i="1"/>
  <c r="F64" i="1"/>
  <c r="F65" i="1"/>
  <c r="F66" i="1"/>
  <c r="F67" i="1"/>
  <c r="F68" i="1"/>
  <c r="F69" i="1"/>
  <c r="F70" i="1"/>
  <c r="F71" i="1"/>
  <c r="F72" i="1"/>
  <c r="F73" i="1"/>
  <c r="H385" i="10" s="1"/>
  <c r="F74" i="1"/>
  <c r="F75" i="1"/>
  <c r="F76" i="1"/>
  <c r="F77" i="1"/>
  <c r="F78" i="1"/>
  <c r="F79" i="1"/>
  <c r="F80" i="1"/>
  <c r="F81" i="1"/>
  <c r="F82" i="1"/>
  <c r="F83" i="1"/>
  <c r="F84" i="1"/>
  <c r="F85" i="1"/>
  <c r="F86" i="1"/>
  <c r="F87" i="1"/>
  <c r="F88" i="1"/>
  <c r="F89" i="1"/>
  <c r="H471" i="10" s="1"/>
  <c r="F90" i="1"/>
  <c r="F91" i="1"/>
  <c r="F92" i="1"/>
  <c r="H487" i="10" s="1"/>
  <c r="F93" i="1"/>
  <c r="F94" i="1"/>
  <c r="F95" i="1"/>
  <c r="F96" i="1"/>
  <c r="F97" i="1"/>
  <c r="F98" i="1"/>
  <c r="F99" i="1"/>
  <c r="F100" i="1"/>
  <c r="F101" i="1"/>
  <c r="F102" i="1"/>
  <c r="F103" i="1"/>
  <c r="F104" i="1"/>
  <c r="F105" i="1"/>
  <c r="F106" i="1"/>
  <c r="F107" i="1"/>
  <c r="F108" i="1"/>
  <c r="F109" i="1"/>
  <c r="F110" i="1"/>
  <c r="F111" i="1"/>
  <c r="F112" i="1"/>
  <c r="H591" i="10" s="1"/>
  <c r="F113" i="1"/>
  <c r="F114" i="1"/>
  <c r="F115" i="1"/>
  <c r="F116" i="1"/>
  <c r="F117" i="1"/>
  <c r="F118" i="1"/>
  <c r="F119" i="1"/>
  <c r="F120" i="1"/>
  <c r="F121" i="1"/>
  <c r="F122" i="1"/>
  <c r="F123" i="1"/>
  <c r="F124" i="1"/>
  <c r="F125" i="1"/>
  <c r="F126" i="1"/>
  <c r="F127" i="1"/>
  <c r="F128" i="1"/>
  <c r="F129" i="1"/>
  <c r="F130" i="1"/>
  <c r="F131" i="1"/>
  <c r="F132" i="1"/>
  <c r="H688" i="10" s="1"/>
  <c r="F133" i="1"/>
  <c r="F134" i="1"/>
  <c r="F135" i="1"/>
  <c r="F136" i="1"/>
  <c r="F137" i="1"/>
  <c r="F138" i="1"/>
  <c r="F139" i="1"/>
  <c r="F140" i="1"/>
  <c r="F141" i="1"/>
  <c r="F142" i="1"/>
  <c r="F143" i="1"/>
  <c r="F144" i="1"/>
  <c r="F145" i="1"/>
  <c r="H769" i="10" s="1"/>
  <c r="F146" i="1"/>
  <c r="F147" i="1"/>
  <c r="G147" i="1" s="1"/>
  <c r="F148" i="1"/>
  <c r="F149" i="1"/>
  <c r="F150" i="1"/>
  <c r="F151" i="1"/>
  <c r="F152" i="1"/>
  <c r="F153" i="1"/>
  <c r="F154" i="1"/>
  <c r="F155" i="1"/>
  <c r="F156" i="1"/>
  <c r="H822" i="10" s="1"/>
  <c r="F157" i="1"/>
  <c r="F158" i="1"/>
  <c r="F159" i="1"/>
  <c r="F160" i="1"/>
  <c r="F161" i="1"/>
  <c r="F162" i="1"/>
  <c r="F163" i="1"/>
  <c r="F164" i="1"/>
  <c r="F165" i="1"/>
  <c r="H885" i="10" s="1"/>
  <c r="F166" i="1"/>
  <c r="F167" i="1"/>
  <c r="F168" i="1"/>
  <c r="F169" i="1"/>
  <c r="F170" i="1"/>
  <c r="F171" i="1"/>
  <c r="G171" i="1" s="1"/>
  <c r="F172" i="1"/>
  <c r="F173" i="1"/>
  <c r="F174" i="1"/>
  <c r="F175" i="1"/>
  <c r="F176" i="1"/>
  <c r="F177" i="1"/>
  <c r="F178" i="1"/>
  <c r="F179" i="1"/>
  <c r="F180" i="1"/>
  <c r="F181" i="1"/>
  <c r="H944" i="10" s="1"/>
  <c r="F182" i="1"/>
  <c r="F183" i="1"/>
  <c r="F184" i="1"/>
  <c r="F185" i="1"/>
  <c r="F186" i="1"/>
  <c r="F187" i="1"/>
  <c r="F188" i="1"/>
  <c r="F189" i="1"/>
  <c r="H985" i="10" s="1"/>
  <c r="F190" i="1"/>
  <c r="F191" i="1"/>
  <c r="F192" i="1"/>
  <c r="F193" i="1"/>
  <c r="F194" i="1"/>
  <c r="F195" i="1"/>
  <c r="H1026" i="10" s="1"/>
  <c r="F196" i="1"/>
  <c r="F197" i="1"/>
  <c r="F198" i="1"/>
  <c r="F199" i="1"/>
  <c r="F200" i="1"/>
  <c r="F201" i="1"/>
  <c r="F202" i="1"/>
  <c r="H1072" i="10" s="1"/>
  <c r="F203" i="1"/>
  <c r="F204" i="1"/>
  <c r="F205" i="1"/>
  <c r="F206" i="1"/>
  <c r="F207" i="1"/>
  <c r="F208" i="1"/>
  <c r="H1111" i="10" s="1"/>
  <c r="F209" i="1"/>
  <c r="F210" i="1"/>
  <c r="F211" i="1"/>
  <c r="H1129" i="10" s="1"/>
  <c r="F212" i="1"/>
  <c r="F213" i="1"/>
  <c r="F214" i="1"/>
  <c r="H1152" i="10" s="1"/>
  <c r="F215" i="1"/>
  <c r="F216" i="1"/>
  <c r="F217" i="1"/>
  <c r="H1166" i="10" s="1"/>
  <c r="F218" i="1"/>
  <c r="H1167" i="10" s="1"/>
  <c r="F219" i="1"/>
  <c r="F220" i="1"/>
  <c r="F221" i="1"/>
  <c r="F222" i="1"/>
  <c r="F223" i="1"/>
  <c r="F224" i="1"/>
  <c r="F225" i="1"/>
  <c r="F226" i="1"/>
  <c r="F227" i="1"/>
  <c r="H1206" i="10" s="1"/>
  <c r="F228" i="1"/>
  <c r="F229" i="1"/>
  <c r="G229" i="1" s="1"/>
  <c r="F230" i="1"/>
  <c r="F231" i="1"/>
  <c r="F232" i="1"/>
  <c r="H1230" i="10" s="1"/>
  <c r="F233" i="1"/>
  <c r="F234" i="1"/>
  <c r="F235" i="1"/>
  <c r="F236" i="1"/>
  <c r="F237" i="1"/>
  <c r="F238" i="1"/>
  <c r="F239" i="1"/>
  <c r="F240" i="1"/>
  <c r="F241" i="1"/>
  <c r="F242" i="1"/>
  <c r="F243" i="1"/>
  <c r="H1295" i="10" s="1"/>
  <c r="F244" i="1"/>
  <c r="F245" i="1"/>
  <c r="F246" i="1"/>
  <c r="F247" i="1"/>
  <c r="F248" i="1"/>
  <c r="F249" i="1"/>
  <c r="H1318" i="10" s="1"/>
  <c r="F250" i="1"/>
  <c r="F251" i="1"/>
  <c r="F252" i="1"/>
  <c r="F253" i="1"/>
  <c r="F254" i="1"/>
  <c r="F255" i="1"/>
  <c r="F256" i="1"/>
  <c r="F257" i="1"/>
  <c r="H1358" i="10" s="1"/>
  <c r="F258" i="1"/>
  <c r="F259" i="1"/>
  <c r="H1369" i="10" s="1"/>
  <c r="F260" i="1"/>
  <c r="F261" i="1"/>
  <c r="F262" i="1"/>
  <c r="F263" i="1"/>
  <c r="F264" i="1"/>
  <c r="H1393" i="10" s="1"/>
  <c r="F265" i="1"/>
  <c r="F266" i="1"/>
  <c r="F267" i="1"/>
  <c r="H1417" i="10" s="1"/>
  <c r="F268" i="1"/>
  <c r="F269" i="1"/>
  <c r="F270" i="1"/>
  <c r="F271" i="1"/>
  <c r="F272" i="1"/>
  <c r="H1438" i="10" s="1"/>
  <c r="F273" i="1"/>
  <c r="F274" i="1"/>
  <c r="F275" i="1"/>
  <c r="H1458" i="10" s="1"/>
  <c r="F276" i="1"/>
  <c r="F277" i="1"/>
  <c r="F278" i="1"/>
  <c r="F279" i="1"/>
  <c r="F280" i="1"/>
  <c r="F281" i="1"/>
  <c r="H1481" i="10" s="1"/>
  <c r="F282" i="1"/>
  <c r="H1495" i="10" s="1"/>
  <c r="F283" i="1"/>
  <c r="F284" i="1"/>
  <c r="F285" i="1"/>
  <c r="F286" i="1"/>
  <c r="F287" i="1"/>
  <c r="F288" i="1"/>
  <c r="F289" i="1"/>
  <c r="F290" i="1"/>
  <c r="F291" i="1"/>
  <c r="F292" i="1"/>
  <c r="F293" i="1"/>
  <c r="H1560" i="10" s="1"/>
  <c r="F294" i="1"/>
  <c r="F295" i="1"/>
  <c r="F296" i="1"/>
  <c r="F297" i="1"/>
  <c r="F298" i="1"/>
  <c r="F299" i="1"/>
  <c r="H1599" i="10" s="1"/>
  <c r="F300" i="1"/>
  <c r="F301" i="1"/>
  <c r="F302" i="1"/>
  <c r="F303" i="1"/>
  <c r="F304" i="1"/>
  <c r="F305" i="1"/>
  <c r="G305" i="1" s="1"/>
  <c r="F306" i="1"/>
  <c r="H1640" i="10" s="1"/>
  <c r="F307" i="1"/>
  <c r="F308" i="1"/>
  <c r="G308" i="1" s="1"/>
  <c r="F309" i="1"/>
  <c r="F310" i="1"/>
  <c r="F311" i="1"/>
  <c r="F312" i="1"/>
  <c r="F313" i="1"/>
  <c r="H1687" i="10" s="1"/>
  <c r="F314" i="1"/>
  <c r="H1698" i="10" s="1"/>
  <c r="F315" i="1"/>
  <c r="F316" i="1"/>
  <c r="F317" i="1"/>
  <c r="F318" i="1"/>
  <c r="F319" i="1"/>
  <c r="F320" i="1"/>
  <c r="F321" i="1"/>
  <c r="H1736" i="10" s="1"/>
  <c r="F322" i="1"/>
  <c r="F323" i="1"/>
  <c r="F324" i="1"/>
  <c r="H1756" i="10" s="1"/>
  <c r="F325" i="1"/>
  <c r="F326" i="1"/>
  <c r="F327" i="1"/>
  <c r="F328" i="1"/>
  <c r="F329" i="1"/>
  <c r="F330" i="1"/>
  <c r="H1792" i="10" s="1"/>
  <c r="F331" i="1"/>
  <c r="F332" i="1"/>
  <c r="F333" i="1"/>
  <c r="F334" i="1"/>
  <c r="F335" i="1"/>
  <c r="F336" i="1"/>
  <c r="F337" i="1"/>
  <c r="F338" i="1"/>
  <c r="F339" i="1"/>
  <c r="F340" i="1"/>
  <c r="H1823" i="10" s="1"/>
  <c r="F341" i="1"/>
  <c r="F342" i="1"/>
  <c r="F343" i="1"/>
  <c r="F344" i="1"/>
  <c r="F345" i="1"/>
  <c r="F346" i="1"/>
  <c r="H1857" i="10" s="1"/>
  <c r="F347" i="1"/>
  <c r="F348" i="1"/>
  <c r="F349" i="1"/>
  <c r="F350" i="1"/>
  <c r="F351" i="1"/>
  <c r="F352" i="1"/>
  <c r="F353" i="1"/>
  <c r="F354" i="1"/>
  <c r="F355" i="1"/>
  <c r="F356" i="1"/>
  <c r="H1913" i="10" s="1"/>
  <c r="F357" i="1"/>
  <c r="H1914" i="10" s="1"/>
  <c r="F358" i="1"/>
  <c r="F359" i="1"/>
  <c r="F360" i="1"/>
  <c r="F361" i="1"/>
  <c r="F362" i="1"/>
  <c r="F363" i="1"/>
  <c r="F364" i="1"/>
  <c r="H1956" i="10" s="1"/>
  <c r="F365" i="1"/>
  <c r="F366" i="1"/>
  <c r="F367" i="1"/>
  <c r="F368" i="1"/>
  <c r="F369" i="1"/>
  <c r="F370" i="1"/>
  <c r="G370" i="1" s="1"/>
  <c r="F371" i="1"/>
  <c r="F372" i="1"/>
  <c r="F373" i="1"/>
  <c r="G373" i="1" s="1"/>
  <c r="F374" i="1"/>
  <c r="F375" i="1"/>
  <c r="F376" i="1"/>
  <c r="F377" i="1"/>
  <c r="F378" i="1"/>
  <c r="F379" i="1"/>
  <c r="F380" i="1"/>
  <c r="H2060" i="10" s="1"/>
  <c r="F381" i="1"/>
  <c r="F382" i="1"/>
  <c r="H2079" i="10" s="1"/>
  <c r="F383" i="1"/>
  <c r="F384" i="1"/>
  <c r="F385" i="1"/>
  <c r="F386" i="1"/>
  <c r="H2106" i="10" s="1"/>
  <c r="F387" i="1"/>
  <c r="F388" i="1"/>
  <c r="H2122" i="10" s="1"/>
  <c r="F389" i="1"/>
  <c r="F390" i="1"/>
  <c r="F391" i="1"/>
  <c r="F392" i="1"/>
  <c r="H2151" i="10" s="1"/>
  <c r="F393" i="1"/>
  <c r="F394" i="1"/>
  <c r="H2168" i="10" s="1"/>
  <c r="F395" i="1"/>
  <c r="F396" i="1"/>
  <c r="H2178" i="10" s="1"/>
  <c r="F397" i="1"/>
  <c r="F398" i="1"/>
  <c r="H2196" i="10" s="1"/>
  <c r="F399" i="1"/>
  <c r="F400" i="1"/>
  <c r="H2209" i="10" s="1"/>
  <c r="F401" i="1"/>
  <c r="G401" i="1" s="1"/>
  <c r="F402" i="1"/>
  <c r="F403" i="1"/>
  <c r="F404" i="1"/>
  <c r="H2235" i="10" s="1"/>
  <c r="F405" i="1"/>
  <c r="H2241" i="10" s="1"/>
  <c r="F406" i="1"/>
  <c r="F407" i="1"/>
  <c r="F408" i="1"/>
  <c r="H2264" i="10" s="1"/>
  <c r="F409" i="1"/>
  <c r="H2269" i="10" s="1"/>
  <c r="F410" i="1"/>
  <c r="H2271" i="10" s="1"/>
  <c r="F411" i="1"/>
  <c r="F412" i="1"/>
  <c r="H2280" i="10" s="1"/>
  <c r="F413" i="1"/>
  <c r="F414" i="1"/>
  <c r="H2298" i="10" s="1"/>
  <c r="F415" i="1"/>
  <c r="F416" i="1"/>
  <c r="F417" i="1"/>
  <c r="F418" i="1"/>
  <c r="F419" i="1"/>
  <c r="F420" i="1"/>
  <c r="H2327" i="10" s="1"/>
  <c r="F421" i="1"/>
  <c r="F422" i="1"/>
  <c r="F423" i="1"/>
  <c r="F424" i="1"/>
  <c r="H2341" i="10" s="1"/>
  <c r="F425" i="1"/>
  <c r="F426" i="1"/>
  <c r="G426" i="1" s="1"/>
  <c r="F427" i="1"/>
  <c r="F428" i="1"/>
  <c r="F429" i="1"/>
  <c r="H2369" i="10" s="1"/>
  <c r="F430" i="1"/>
  <c r="F431" i="1"/>
  <c r="G431" i="1" s="1"/>
  <c r="F432" i="1"/>
  <c r="F433" i="1"/>
  <c r="H2384" i="10" s="1"/>
  <c r="F434" i="1"/>
  <c r="G434" i="1" s="1"/>
  <c r="F435" i="1"/>
  <c r="F436" i="1"/>
  <c r="H2393" i="10" s="1"/>
  <c r="F437" i="1"/>
  <c r="H2408" i="10" s="1"/>
  <c r="F438" i="1"/>
  <c r="F439" i="1"/>
  <c r="F440" i="1"/>
  <c r="F441" i="1"/>
  <c r="G441" i="1" s="1"/>
  <c r="F442" i="1"/>
  <c r="F443" i="1"/>
  <c r="F444" i="1"/>
  <c r="H2444" i="10" s="1"/>
  <c r="F445" i="1"/>
  <c r="F446" i="1"/>
  <c r="G446" i="1" s="1"/>
  <c r="F447" i="1"/>
  <c r="F448" i="1"/>
  <c r="F449" i="1"/>
  <c r="H2472" i="10" s="1"/>
  <c r="F450" i="1"/>
  <c r="G450" i="1" s="1"/>
  <c r="F451" i="1"/>
  <c r="F452" i="1"/>
  <c r="H2483" i="10" s="1"/>
  <c r="F453" i="1"/>
  <c r="F454" i="1"/>
  <c r="G454" i="1" s="1"/>
  <c r="F455" i="1"/>
  <c r="G455" i="1" s="1"/>
  <c r="F456" i="1"/>
  <c r="F457" i="1"/>
  <c r="F458" i="1"/>
  <c r="G458" i="1" s="1"/>
  <c r="F459" i="1"/>
  <c r="F460" i="1"/>
  <c r="F461" i="1"/>
  <c r="H2522" i="10" s="1"/>
  <c r="F462" i="1"/>
  <c r="G462" i="1" s="1"/>
  <c r="F463" i="1"/>
  <c r="F464" i="1"/>
  <c r="H2537" i="10" s="1"/>
  <c r="F465" i="1"/>
  <c r="H2548" i="10" s="1"/>
  <c r="F466" i="1"/>
  <c r="H2554" i="10" s="1"/>
  <c r="F467" i="1"/>
  <c r="F468" i="1"/>
  <c r="H2571" i="10" s="1"/>
  <c r="F469" i="1"/>
  <c r="H2586" i="10" s="1"/>
  <c r="F470" i="1"/>
  <c r="H2587" i="10" s="1"/>
  <c r="F471" i="1"/>
  <c r="G471" i="1" s="1"/>
  <c r="F472" i="1"/>
  <c r="G472" i="1" s="1"/>
  <c r="F473" i="1"/>
  <c r="H2600" i="10" s="1"/>
  <c r="F474" i="1"/>
  <c r="H2611" i="10" s="1"/>
  <c r="F475" i="1"/>
  <c r="F476" i="1"/>
  <c r="F477" i="1"/>
  <c r="G477" i="1" s="1"/>
  <c r="F478" i="1"/>
  <c r="F479" i="1"/>
  <c r="F480" i="1"/>
  <c r="F481" i="1"/>
  <c r="G481" i="1" s="1"/>
  <c r="F482" i="1"/>
  <c r="H2651" i="10" s="1"/>
  <c r="F483" i="1"/>
  <c r="F484" i="1"/>
  <c r="G484" i="1" s="1"/>
  <c r="F485" i="1"/>
  <c r="H2671" i="10" s="1"/>
  <c r="F486" i="1"/>
  <c r="H2682" i="10" s="1"/>
  <c r="F487" i="1"/>
  <c r="F488" i="1"/>
  <c r="H2691" i="10" s="1"/>
  <c r="F489" i="1"/>
  <c r="G489" i="1" s="1"/>
  <c r="F490" i="1"/>
  <c r="G490" i="1" s="1"/>
  <c r="F491" i="1"/>
  <c r="F492" i="1"/>
  <c r="G492" i="1" s="1"/>
  <c r="F493" i="1"/>
  <c r="F494" i="1"/>
  <c r="G494" i="1" s="1"/>
  <c r="F495" i="1"/>
  <c r="G495" i="1" s="1"/>
  <c r="F496" i="1"/>
  <c r="G496" i="1" s="1"/>
  <c r="F497" i="1"/>
  <c r="G497" i="1" s="1"/>
  <c r="F498" i="1"/>
  <c r="G498" i="1" s="1"/>
  <c r="F499" i="1"/>
  <c r="F500" i="1"/>
  <c r="G500" i="1" s="1"/>
  <c r="F501" i="1"/>
  <c r="G501" i="1" s="1"/>
  <c r="F2" i="1"/>
  <c r="G491" i="1" l="1"/>
  <c r="H2702" i="10"/>
  <c r="H2701" i="10"/>
  <c r="G475" i="1"/>
  <c r="H2614" i="10"/>
  <c r="H2615" i="10"/>
  <c r="G459" i="1"/>
  <c r="I2508" i="10" s="1"/>
  <c r="H2509" i="10"/>
  <c r="H2510" i="10"/>
  <c r="H2511" i="10"/>
  <c r="H2513" i="10"/>
  <c r="H2507" i="10"/>
  <c r="H2514" i="10"/>
  <c r="H2508" i="10"/>
  <c r="H2512" i="10"/>
  <c r="G443" i="1"/>
  <c r="I2441" i="10" s="1"/>
  <c r="H2439" i="10"/>
  <c r="H2442" i="10"/>
  <c r="H2443" i="10"/>
  <c r="H2440" i="10"/>
  <c r="H2441" i="10"/>
  <c r="G419" i="1"/>
  <c r="H2324" i="10"/>
  <c r="H2325" i="10"/>
  <c r="G403" i="1"/>
  <c r="H2230" i="10"/>
  <c r="H2228" i="10"/>
  <c r="H2229" i="10"/>
  <c r="H2223" i="10"/>
  <c r="H2226" i="10"/>
  <c r="H2227" i="10"/>
  <c r="H2224" i="10"/>
  <c r="H2225" i="10"/>
  <c r="G387" i="1"/>
  <c r="H2118" i="10"/>
  <c r="H2116" i="10"/>
  <c r="H2115" i="10"/>
  <c r="H2117" i="10"/>
  <c r="H2113" i="10"/>
  <c r="H2114" i="10"/>
  <c r="G371" i="1"/>
  <c r="H1998" i="10"/>
  <c r="H2006" i="10"/>
  <c r="H1999" i="10"/>
  <c r="H2003" i="10"/>
  <c r="H2004" i="10"/>
  <c r="H2005" i="10"/>
  <c r="H2000" i="10"/>
  <c r="H2001" i="10"/>
  <c r="H2002" i="10"/>
  <c r="G339" i="1"/>
  <c r="H1821" i="10"/>
  <c r="H1820" i="10"/>
  <c r="H1822" i="10"/>
  <c r="G499" i="1"/>
  <c r="I2756" i="10" s="1"/>
  <c r="H2757" i="10"/>
  <c r="H2756" i="10"/>
  <c r="H2755" i="10"/>
  <c r="H2751" i="10"/>
  <c r="H2754" i="10"/>
  <c r="H2752" i="10"/>
  <c r="H2753" i="10"/>
  <c r="G483" i="1"/>
  <c r="H2661" i="10"/>
  <c r="H2654" i="10"/>
  <c r="H2662" i="10"/>
  <c r="H2657" i="10"/>
  <c r="H2658" i="10"/>
  <c r="H2659" i="10"/>
  <c r="H2656" i="10"/>
  <c r="H2660" i="10"/>
  <c r="H2655" i="10"/>
  <c r="G467" i="1"/>
  <c r="H2565" i="10"/>
  <c r="H2566" i="10"/>
  <c r="H2567" i="10"/>
  <c r="H2570" i="10"/>
  <c r="H2563" i="10"/>
  <c r="H2568" i="10"/>
  <c r="H2569" i="10"/>
  <c r="H2564" i="10"/>
  <c r="H2561" i="10"/>
  <c r="H2562" i="10"/>
  <c r="G451" i="1"/>
  <c r="H2477" i="10"/>
  <c r="H2478" i="10"/>
  <c r="H2479" i="10"/>
  <c r="H2481" i="10"/>
  <c r="H2482" i="10"/>
  <c r="H2480" i="10"/>
  <c r="H2476" i="10"/>
  <c r="H2475" i="10"/>
  <c r="G435" i="1"/>
  <c r="I2391" i="10" s="1"/>
  <c r="H2389" i="10"/>
  <c r="H2390" i="10"/>
  <c r="H2391" i="10"/>
  <c r="H2392" i="10"/>
  <c r="H2388" i="10"/>
  <c r="G427" i="1"/>
  <c r="H2358" i="10"/>
  <c r="H2356" i="10"/>
  <c r="H2357" i="10"/>
  <c r="H2359" i="10"/>
  <c r="H2352" i="10"/>
  <c r="H2360" i="10"/>
  <c r="H2361" i="10"/>
  <c r="H2353" i="10"/>
  <c r="H2354" i="10"/>
  <c r="H2355" i="10"/>
  <c r="G411" i="1"/>
  <c r="H2278" i="10"/>
  <c r="H2274" i="10"/>
  <c r="H2275" i="10"/>
  <c r="H2276" i="10"/>
  <c r="H2279" i="10"/>
  <c r="H2273" i="10"/>
  <c r="H2277" i="10"/>
  <c r="G395" i="1"/>
  <c r="I2170" i="10" s="1"/>
  <c r="H2170" i="10"/>
  <c r="H2172" i="10"/>
  <c r="H2171" i="10"/>
  <c r="G363" i="1"/>
  <c r="H1950" i="10"/>
  <c r="H1951" i="10"/>
  <c r="H1952" i="10"/>
  <c r="H1953" i="10"/>
  <c r="H1954" i="10"/>
  <c r="G355" i="1"/>
  <c r="H1902" i="10"/>
  <c r="H1910" i="10"/>
  <c r="H1903" i="10"/>
  <c r="H1904" i="10"/>
  <c r="H1905" i="10"/>
  <c r="H1906" i="10"/>
  <c r="H1907" i="10"/>
  <c r="H1908" i="10"/>
  <c r="H1909" i="10"/>
  <c r="G379" i="1"/>
  <c r="H2054" i="10"/>
  <c r="H2055" i="10"/>
  <c r="H2056" i="10"/>
  <c r="H2053" i="10"/>
  <c r="H2050" i="10"/>
  <c r="H2051" i="10"/>
  <c r="H2052" i="10"/>
  <c r="G347" i="1"/>
  <c r="H1867" i="10"/>
  <c r="H1864" i="10"/>
  <c r="H1865" i="10"/>
  <c r="H1866" i="10"/>
  <c r="H1868" i="10"/>
  <c r="G315" i="1"/>
  <c r="I1700" i="10" s="1"/>
  <c r="H1699" i="10"/>
  <c r="H1700" i="10"/>
  <c r="H1701" i="10"/>
  <c r="H1706" i="10"/>
  <c r="H1705" i="10"/>
  <c r="G283" i="1"/>
  <c r="I1496" i="10" s="1"/>
  <c r="H1499" i="10"/>
  <c r="G251" i="1"/>
  <c r="I1325" i="10" s="1"/>
  <c r="H1325" i="10"/>
  <c r="G219" i="1"/>
  <c r="H1171" i="10"/>
  <c r="H1172" i="10"/>
  <c r="G187" i="1"/>
  <c r="I977" i="10" s="1"/>
  <c r="H977" i="10"/>
  <c r="H974" i="10"/>
  <c r="H975" i="10"/>
  <c r="H976" i="10"/>
  <c r="G163" i="1"/>
  <c r="H866" i="10"/>
  <c r="H874" i="10"/>
  <c r="H867" i="10"/>
  <c r="H875" i="10"/>
  <c r="H868" i="10"/>
  <c r="H873" i="10"/>
  <c r="H869" i="10"/>
  <c r="H870" i="10"/>
  <c r="G131" i="1"/>
  <c r="H683" i="10"/>
  <c r="H684" i="10"/>
  <c r="H685" i="10"/>
  <c r="H686" i="10"/>
  <c r="G107" i="1"/>
  <c r="I564" i="10" s="1"/>
  <c r="H563" i="10"/>
  <c r="H564" i="10"/>
  <c r="H565" i="10"/>
  <c r="H559" i="10"/>
  <c r="H561" i="10"/>
  <c r="H562" i="10"/>
  <c r="H566" i="10"/>
  <c r="H560" i="10"/>
  <c r="G67" i="1"/>
  <c r="H350" i="10"/>
  <c r="G35" i="1"/>
  <c r="H172" i="10"/>
  <c r="G27" i="1"/>
  <c r="I129" i="10" s="1"/>
  <c r="H131" i="10"/>
  <c r="H132" i="10"/>
  <c r="H133" i="10"/>
  <c r="H129" i="10"/>
  <c r="H130" i="10"/>
  <c r="H1704" i="10"/>
  <c r="G442" i="1"/>
  <c r="H2437" i="10"/>
  <c r="H2438" i="10"/>
  <c r="G402" i="1"/>
  <c r="I2222" i="10" s="1"/>
  <c r="H2222" i="10"/>
  <c r="H2219" i="10"/>
  <c r="H2220" i="10"/>
  <c r="H2221" i="10"/>
  <c r="G378" i="1"/>
  <c r="H2046" i="10"/>
  <c r="H2045" i="10"/>
  <c r="H2047" i="10"/>
  <c r="H2048" i="10"/>
  <c r="H2049" i="10"/>
  <c r="G354" i="1"/>
  <c r="H1896" i="10"/>
  <c r="H1897" i="10"/>
  <c r="G322" i="1"/>
  <c r="I1739" i="10" s="1"/>
  <c r="H1739" i="10"/>
  <c r="H1747" i="10"/>
  <c r="H1741" i="10"/>
  <c r="H1742" i="10"/>
  <c r="H1743" i="10"/>
  <c r="H1744" i="10"/>
  <c r="H1745" i="10"/>
  <c r="H1746" i="10"/>
  <c r="H1748" i="10"/>
  <c r="G290" i="1"/>
  <c r="H1539" i="10"/>
  <c r="H1540" i="10"/>
  <c r="H1541" i="10"/>
  <c r="G258" i="1"/>
  <c r="H1363" i="10"/>
  <c r="H1364" i="10"/>
  <c r="G226" i="1"/>
  <c r="I1202" i="10" s="1"/>
  <c r="H1202" i="10"/>
  <c r="G194" i="1"/>
  <c r="H1019" i="10"/>
  <c r="H1020" i="10"/>
  <c r="H1021" i="10"/>
  <c r="H1018" i="10"/>
  <c r="H1022" i="10"/>
  <c r="G154" i="1"/>
  <c r="H810" i="10"/>
  <c r="H811" i="10"/>
  <c r="H812" i="10"/>
  <c r="H809" i="10"/>
  <c r="H813" i="10"/>
  <c r="H814" i="10"/>
  <c r="H805" i="10"/>
  <c r="H806" i="10"/>
  <c r="G130" i="1"/>
  <c r="H682" i="10"/>
  <c r="H681" i="10"/>
  <c r="G98" i="1"/>
  <c r="H516" i="10"/>
  <c r="H517" i="10"/>
  <c r="H518" i="10"/>
  <c r="H519" i="10"/>
  <c r="H520" i="10"/>
  <c r="H521" i="10"/>
  <c r="G66" i="1"/>
  <c r="H348" i="10"/>
  <c r="H349" i="10"/>
  <c r="G18" i="1"/>
  <c r="H91" i="10"/>
  <c r="H92" i="10"/>
  <c r="H93" i="10"/>
  <c r="H89" i="10"/>
  <c r="H90" i="10"/>
  <c r="H94" i="10"/>
  <c r="H911" i="10"/>
  <c r="G417" i="1"/>
  <c r="H2318" i="10"/>
  <c r="H2313" i="10"/>
  <c r="G385" i="1"/>
  <c r="I2097" i="10" s="1"/>
  <c r="H2102" i="10"/>
  <c r="H2100" i="10"/>
  <c r="H2101" i="10"/>
  <c r="H2103" i="10"/>
  <c r="G361" i="1"/>
  <c r="H1942" i="10"/>
  <c r="H1939" i="10"/>
  <c r="H1940" i="10"/>
  <c r="H1941" i="10"/>
  <c r="G329" i="1"/>
  <c r="H1787" i="10"/>
  <c r="H1784" i="10"/>
  <c r="H1785" i="10"/>
  <c r="H1786" i="10"/>
  <c r="G297" i="1"/>
  <c r="I1594" i="10" s="1"/>
  <c r="H1587" i="10"/>
  <c r="H1595" i="10"/>
  <c r="H1588" i="10"/>
  <c r="H1589" i="10"/>
  <c r="H1592" i="10"/>
  <c r="H1593" i="10"/>
  <c r="H1594" i="10"/>
  <c r="H1586" i="10"/>
  <c r="H1590" i="10"/>
  <c r="H1591" i="10"/>
  <c r="G273" i="1"/>
  <c r="H1443" i="10"/>
  <c r="H1444" i="10"/>
  <c r="H1445" i="10"/>
  <c r="H1442" i="10"/>
  <c r="G241" i="1"/>
  <c r="H1283" i="10"/>
  <c r="H1284" i="10"/>
  <c r="H1285" i="10"/>
  <c r="H1286" i="10"/>
  <c r="H1287" i="10"/>
  <c r="H1279" i="10"/>
  <c r="H1280" i="10"/>
  <c r="H1281" i="10"/>
  <c r="H1282" i="10"/>
  <c r="G209" i="1"/>
  <c r="I1117" i="10" s="1"/>
  <c r="H1117" i="10"/>
  <c r="H1119" i="10"/>
  <c r="H1120" i="10"/>
  <c r="H1118" i="10"/>
  <c r="G177" i="1"/>
  <c r="I930" i="10" s="1"/>
  <c r="H930" i="10"/>
  <c r="H931" i="10"/>
  <c r="G137" i="1"/>
  <c r="I714" i="10" s="1"/>
  <c r="H714" i="10"/>
  <c r="H715" i="10"/>
  <c r="H716" i="10"/>
  <c r="H717" i="10"/>
  <c r="G105" i="1"/>
  <c r="I551" i="10" s="1"/>
  <c r="H551" i="10"/>
  <c r="G81" i="1"/>
  <c r="I419" i="10" s="1"/>
  <c r="H419" i="10"/>
  <c r="H416" i="10"/>
  <c r="H417" i="10"/>
  <c r="H418" i="10"/>
  <c r="G49" i="1"/>
  <c r="H247" i="10"/>
  <c r="G17" i="1"/>
  <c r="H83" i="10"/>
  <c r="H84" i="10"/>
  <c r="H85" i="10"/>
  <c r="H82" i="10"/>
  <c r="H86" i="10"/>
  <c r="H87" i="10"/>
  <c r="H88" i="10"/>
  <c r="H2746" i="10"/>
  <c r="H2316" i="10"/>
  <c r="H1702" i="10"/>
  <c r="H1536" i="10"/>
  <c r="G480" i="1"/>
  <c r="H2645" i="10"/>
  <c r="H2646" i="10"/>
  <c r="G448" i="1"/>
  <c r="I2463" i="10" s="1"/>
  <c r="H2462" i="10"/>
  <c r="H2463" i="10"/>
  <c r="G416" i="1"/>
  <c r="I2312" i="10" s="1"/>
  <c r="H2312" i="10"/>
  <c r="G384" i="1"/>
  <c r="H2094" i="10"/>
  <c r="H2091" i="10"/>
  <c r="H2092" i="10"/>
  <c r="H2093" i="10"/>
  <c r="G352" i="1"/>
  <c r="I1892" i="10" s="1"/>
  <c r="H1891" i="10"/>
  <c r="H1892" i="10"/>
  <c r="G320" i="1"/>
  <c r="H1727" i="10"/>
  <c r="H1728" i="10"/>
  <c r="G288" i="1"/>
  <c r="I1524" i="10" s="1"/>
  <c r="H1523" i="10"/>
  <c r="H1524" i="10"/>
  <c r="H1525" i="10"/>
  <c r="H1522" i="10"/>
  <c r="H1526" i="10"/>
  <c r="H1527" i="10"/>
  <c r="G256" i="1"/>
  <c r="H1351" i="10"/>
  <c r="H1352" i="10"/>
  <c r="G216" i="1"/>
  <c r="H1163" i="10"/>
  <c r="H1164" i="10"/>
  <c r="G176" i="1"/>
  <c r="H924" i="10"/>
  <c r="H926" i="10"/>
  <c r="H927" i="10"/>
  <c r="H928" i="10"/>
  <c r="H925" i="10"/>
  <c r="H929" i="10"/>
  <c r="G144" i="1"/>
  <c r="H762" i="10"/>
  <c r="H763" i="10"/>
  <c r="H764" i="10"/>
  <c r="H759" i="10"/>
  <c r="H760" i="10"/>
  <c r="H761" i="10"/>
  <c r="H757" i="10"/>
  <c r="H758" i="10"/>
  <c r="G120" i="1"/>
  <c r="H635" i="10"/>
  <c r="H636" i="10"/>
  <c r="H632" i="10"/>
  <c r="H633" i="10"/>
  <c r="H634" i="10"/>
  <c r="G80" i="1"/>
  <c r="I413" i="10" s="1"/>
  <c r="H413" i="10"/>
  <c r="H415" i="10"/>
  <c r="G48" i="1"/>
  <c r="H243" i="10"/>
  <c r="H244" i="10"/>
  <c r="H245" i="10"/>
  <c r="H239" i="10"/>
  <c r="H240" i="10"/>
  <c r="H242" i="10"/>
  <c r="H246" i="10"/>
  <c r="H241" i="10"/>
  <c r="G32" i="1"/>
  <c r="H160" i="10"/>
  <c r="H2641" i="10"/>
  <c r="H2538" i="10"/>
  <c r="H2474" i="10"/>
  <c r="H2315" i="10"/>
  <c r="H414" i="10"/>
  <c r="G487" i="1"/>
  <c r="H2685" i="10"/>
  <c r="H2686" i="10"/>
  <c r="G479" i="1"/>
  <c r="I2639" i="10" s="1"/>
  <c r="H2638" i="10"/>
  <c r="H2639" i="10"/>
  <c r="G463" i="1"/>
  <c r="H2533" i="10"/>
  <c r="G447" i="1"/>
  <c r="H2461" i="10"/>
  <c r="G439" i="1"/>
  <c r="I2422" i="10" s="1"/>
  <c r="H2421" i="10"/>
  <c r="H2422" i="10"/>
  <c r="H2423" i="10"/>
  <c r="G423" i="1"/>
  <c r="H2334" i="10"/>
  <c r="G415" i="1"/>
  <c r="H2310" i="10"/>
  <c r="H2311" i="10"/>
  <c r="H2304" i="10"/>
  <c r="G407" i="1"/>
  <c r="I2250" i="10" s="1"/>
  <c r="H2254" i="10"/>
  <c r="H2256" i="10"/>
  <c r="H2257" i="10"/>
  <c r="H2258" i="10"/>
  <c r="G399" i="1"/>
  <c r="H2206" i="10"/>
  <c r="H2201" i="10"/>
  <c r="H2202" i="10"/>
  <c r="H2203" i="10"/>
  <c r="G391" i="1"/>
  <c r="H2142" i="10"/>
  <c r="H2137" i="10"/>
  <c r="H2138" i="10"/>
  <c r="H2139" i="10"/>
  <c r="G383" i="1"/>
  <c r="I2083" i="10" s="1"/>
  <c r="H2086" i="10"/>
  <c r="H2082" i="10"/>
  <c r="H2083" i="10"/>
  <c r="H2084" i="10"/>
  <c r="G375" i="1"/>
  <c r="H2022" i="10"/>
  <c r="H2023" i="10"/>
  <c r="H2025" i="10"/>
  <c r="H2026" i="10"/>
  <c r="G367" i="1"/>
  <c r="I1982" i="10" s="1"/>
  <c r="H1982" i="10"/>
  <c r="H1975" i="10"/>
  <c r="H1981" i="10"/>
  <c r="H1976" i="10"/>
  <c r="G359" i="1"/>
  <c r="I1924" i="10" s="1"/>
  <c r="H1926" i="10"/>
  <c r="H1927" i="10"/>
  <c r="H1929" i="10"/>
  <c r="G351" i="1"/>
  <c r="H1886" i="10"/>
  <c r="H1887" i="10"/>
  <c r="H1888" i="10"/>
  <c r="H1882" i="10"/>
  <c r="H1883" i="10"/>
  <c r="G343" i="1"/>
  <c r="H1843" i="10"/>
  <c r="G335" i="1"/>
  <c r="H1801" i="10"/>
  <c r="G327" i="1"/>
  <c r="H1776" i="10"/>
  <c r="G319" i="1"/>
  <c r="I1722" i="10" s="1"/>
  <c r="H1723" i="10"/>
  <c r="H1725" i="10"/>
  <c r="H1722" i="10"/>
  <c r="G311" i="1"/>
  <c r="H1668" i="10"/>
  <c r="H1669" i="10"/>
  <c r="H1670" i="10"/>
  <c r="H1671" i="10"/>
  <c r="H1672" i="10"/>
  <c r="H1673" i="10"/>
  <c r="G303" i="1"/>
  <c r="H1627" i="10"/>
  <c r="H1628" i="10"/>
  <c r="H1621" i="10"/>
  <c r="H1622" i="10"/>
  <c r="H1625" i="10"/>
  <c r="H1626" i="10"/>
  <c r="G295" i="1"/>
  <c r="I1574" i="10" s="1"/>
  <c r="H1572" i="10"/>
  <c r="H1573" i="10"/>
  <c r="H1574" i="10"/>
  <c r="G287" i="1"/>
  <c r="H1516" i="10"/>
  <c r="H1517" i="10"/>
  <c r="H1518" i="10"/>
  <c r="H1519" i="10"/>
  <c r="G279" i="1"/>
  <c r="H1475" i="10"/>
  <c r="H1468" i="10"/>
  <c r="H1476" i="10"/>
  <c r="H1469" i="10"/>
  <c r="H1470" i="10"/>
  <c r="H1471" i="10"/>
  <c r="G271" i="1"/>
  <c r="H1435" i="10"/>
  <c r="G263" i="1"/>
  <c r="H1387" i="10"/>
  <c r="H1388" i="10"/>
  <c r="H1389" i="10"/>
  <c r="H1386" i="10"/>
  <c r="G255" i="1"/>
  <c r="I1347" i="10" s="1"/>
  <c r="H1347" i="10"/>
  <c r="H1348" i="10"/>
  <c r="H1349" i="10"/>
  <c r="H1350" i="10"/>
  <c r="H1345" i="10"/>
  <c r="G247" i="1"/>
  <c r="H1307" i="10"/>
  <c r="H1308" i="10"/>
  <c r="H1309" i="10"/>
  <c r="H1311" i="10"/>
  <c r="H1312" i="10"/>
  <c r="H1313" i="10"/>
  <c r="H1305" i="10"/>
  <c r="G239" i="1"/>
  <c r="H1267" i="10"/>
  <c r="H1268" i="10"/>
  <c r="H1269" i="10"/>
  <c r="H1272" i="10"/>
  <c r="G231" i="1"/>
  <c r="H1221" i="10"/>
  <c r="H1222" i="10"/>
  <c r="H1223" i="10"/>
  <c r="H1224" i="10"/>
  <c r="G223" i="1"/>
  <c r="H1187" i="10"/>
  <c r="H1188" i="10"/>
  <c r="H1189" i="10"/>
  <c r="G215" i="1"/>
  <c r="H1157" i="10"/>
  <c r="H1158" i="10"/>
  <c r="H1159" i="10"/>
  <c r="H1160" i="10"/>
  <c r="H1161" i="10"/>
  <c r="H1162" i="10"/>
  <c r="G207" i="1"/>
  <c r="H1099" i="10"/>
  <c r="H1107" i="10"/>
  <c r="H1100" i="10"/>
  <c r="H1108" i="10"/>
  <c r="H1101" i="10"/>
  <c r="H1105" i="10"/>
  <c r="H1106" i="10"/>
  <c r="H1102" i="10"/>
  <c r="G199" i="1"/>
  <c r="H1053" i="10"/>
  <c r="H1055" i="10"/>
  <c r="H1056" i="10"/>
  <c r="H1057" i="10"/>
  <c r="H1054" i="10"/>
  <c r="H1058" i="10"/>
  <c r="G191" i="1"/>
  <c r="H996" i="10"/>
  <c r="H997" i="10"/>
  <c r="H998" i="10"/>
  <c r="H999" i="10"/>
  <c r="G183" i="1"/>
  <c r="H955" i="10"/>
  <c r="H956" i="10"/>
  <c r="H957" i="10"/>
  <c r="H953" i="10"/>
  <c r="H954" i="10"/>
  <c r="G175" i="1"/>
  <c r="H922" i="10"/>
  <c r="H923" i="10"/>
  <c r="H919" i="10"/>
  <c r="H920" i="10"/>
  <c r="H921" i="10"/>
  <c r="G167" i="1"/>
  <c r="H895" i="10"/>
  <c r="G159" i="1"/>
  <c r="H842" i="10"/>
  <c r="H843" i="10"/>
  <c r="H844" i="10"/>
  <c r="H841" i="10"/>
  <c r="G151" i="1"/>
  <c r="H796" i="10"/>
  <c r="H798" i="10"/>
  <c r="H799" i="10"/>
  <c r="H800" i="10"/>
  <c r="H797" i="10"/>
  <c r="H801" i="10"/>
  <c r="G143" i="1"/>
  <c r="H754" i="10"/>
  <c r="H755" i="10"/>
  <c r="H748" i="10"/>
  <c r="H756" i="10"/>
  <c r="H749" i="10"/>
  <c r="H750" i="10"/>
  <c r="H753" i="10"/>
  <c r="G135" i="1"/>
  <c r="H707" i="10"/>
  <c r="H708" i="10"/>
  <c r="H709" i="10"/>
  <c r="H710" i="10"/>
  <c r="G127" i="1"/>
  <c r="I665" i="10" s="1"/>
  <c r="H664" i="10"/>
  <c r="H665" i="10"/>
  <c r="H666" i="10"/>
  <c r="H663" i="10"/>
  <c r="G119" i="1"/>
  <c r="H627" i="10"/>
  <c r="H628" i="10"/>
  <c r="H629" i="10"/>
  <c r="H625" i="10"/>
  <c r="H626" i="10"/>
  <c r="G111" i="1"/>
  <c r="I586" i="10" s="1"/>
  <c r="H587" i="10"/>
  <c r="H588" i="10"/>
  <c r="H589" i="10"/>
  <c r="H584" i="10"/>
  <c r="H585" i="10"/>
  <c r="H586" i="10"/>
  <c r="G103" i="1"/>
  <c r="I545" i="10" s="1"/>
  <c r="H544" i="10"/>
  <c r="H545" i="10"/>
  <c r="G95" i="1"/>
  <c r="H500" i="10"/>
  <c r="G87" i="1"/>
  <c r="H451" i="10"/>
  <c r="H452" i="10"/>
  <c r="H453" i="10"/>
  <c r="H454" i="10"/>
  <c r="H455" i="10"/>
  <c r="H456" i="10"/>
  <c r="H449" i="10"/>
  <c r="H450" i="10"/>
  <c r="G79" i="1"/>
  <c r="H411" i="10"/>
  <c r="H412" i="10"/>
  <c r="G71" i="1"/>
  <c r="H371" i="10"/>
  <c r="H372" i="10"/>
  <c r="H373" i="10"/>
  <c r="H376" i="10"/>
  <c r="H367" i="10"/>
  <c r="H375" i="10"/>
  <c r="H370" i="10"/>
  <c r="H374" i="10"/>
  <c r="G63" i="1"/>
  <c r="H328" i="10"/>
  <c r="H330" i="10"/>
  <c r="G55" i="1"/>
  <c r="H283" i="10"/>
  <c r="H284" i="10"/>
  <c r="H285" i="10"/>
  <c r="H287" i="10"/>
  <c r="H288" i="10"/>
  <c r="H281" i="10"/>
  <c r="H282" i="10"/>
  <c r="H286" i="10"/>
  <c r="G47" i="1"/>
  <c r="I238" i="10" s="1"/>
  <c r="H237" i="10"/>
  <c r="H238" i="10"/>
  <c r="G39" i="1"/>
  <c r="I197" i="10" s="1"/>
  <c r="H196" i="10"/>
  <c r="H197" i="10"/>
  <c r="H198" i="10"/>
  <c r="H199" i="10"/>
  <c r="H200" i="10"/>
  <c r="H201" i="10"/>
  <c r="G31" i="1"/>
  <c r="H155" i="10"/>
  <c r="H156" i="10"/>
  <c r="H157" i="10"/>
  <c r="H159" i="10"/>
  <c r="H152" i="10"/>
  <c r="H153" i="10"/>
  <c r="H154" i="10"/>
  <c r="H151" i="10"/>
  <c r="G23" i="1"/>
  <c r="I112" i="10" s="1"/>
  <c r="H110" i="10"/>
  <c r="H111" i="10"/>
  <c r="H112" i="10"/>
  <c r="H113" i="10"/>
  <c r="G15" i="1"/>
  <c r="I73" i="10" s="1"/>
  <c r="H73" i="10"/>
  <c r="H74" i="10"/>
  <c r="G7" i="1"/>
  <c r="I26" i="10" s="1"/>
  <c r="H26" i="10"/>
  <c r="H2760" i="10"/>
  <c r="H2744" i="10"/>
  <c r="H2736" i="10"/>
  <c r="H2728" i="10"/>
  <c r="H2720" i="10"/>
  <c r="H2712" i="10"/>
  <c r="H2703" i="10"/>
  <c r="H2692" i="10"/>
  <c r="H2672" i="10"/>
  <c r="H2650" i="10"/>
  <c r="H2640" i="10"/>
  <c r="H2626" i="10"/>
  <c r="H2612" i="10"/>
  <c r="H2601" i="10"/>
  <c r="H2576" i="10"/>
  <c r="H2523" i="10"/>
  <c r="H2498" i="10"/>
  <c r="H2484" i="10"/>
  <c r="H2473" i="10"/>
  <c r="H2459" i="10"/>
  <c r="H2448" i="10"/>
  <c r="H2434" i="10"/>
  <c r="H2420" i="10"/>
  <c r="H2409" i="10"/>
  <c r="H2395" i="10"/>
  <c r="H2370" i="10"/>
  <c r="H2343" i="10"/>
  <c r="H2314" i="10"/>
  <c r="H2282" i="10"/>
  <c r="H2253" i="10"/>
  <c r="H2180" i="10"/>
  <c r="H2152" i="10"/>
  <c r="H2136" i="10"/>
  <c r="H2123" i="10"/>
  <c r="H2107" i="10"/>
  <c r="H2095" i="10"/>
  <c r="H2063" i="10"/>
  <c r="H2044" i="10"/>
  <c r="H2024" i="10"/>
  <c r="H1980" i="10"/>
  <c r="H1960" i="10"/>
  <c r="H1938" i="10"/>
  <c r="H1915" i="10"/>
  <c r="H1890" i="10"/>
  <c r="H1863" i="10"/>
  <c r="H1825" i="10"/>
  <c r="H1759" i="10"/>
  <c r="H1726" i="10"/>
  <c r="H1641" i="10"/>
  <c r="H1601" i="10"/>
  <c r="H1561" i="10"/>
  <c r="H1521" i="10"/>
  <c r="H1398" i="10"/>
  <c r="H1278" i="10"/>
  <c r="H1232" i="10"/>
  <c r="H1192" i="10"/>
  <c r="H1112" i="10"/>
  <c r="H986" i="10"/>
  <c r="H945" i="10"/>
  <c r="H886" i="10"/>
  <c r="H752" i="10"/>
  <c r="H488" i="10"/>
  <c r="H167" i="10"/>
  <c r="H64" i="10"/>
  <c r="G323" i="1"/>
  <c r="H1749" i="10"/>
  <c r="H1752" i="10"/>
  <c r="H1750" i="10"/>
  <c r="G291" i="1"/>
  <c r="H1547" i="10"/>
  <c r="H1548" i="10"/>
  <c r="H1542" i="10"/>
  <c r="H1543" i="10"/>
  <c r="H1544" i="10"/>
  <c r="H1545" i="10"/>
  <c r="H1546" i="10"/>
  <c r="G267" i="1"/>
  <c r="I1414" i="10" s="1"/>
  <c r="H1412" i="10"/>
  <c r="H1413" i="10"/>
  <c r="H1414" i="10"/>
  <c r="H1415" i="10"/>
  <c r="H1416" i="10"/>
  <c r="G235" i="1"/>
  <c r="H1247" i="10"/>
  <c r="G203" i="1"/>
  <c r="H1075" i="10"/>
  <c r="H1076" i="10"/>
  <c r="H1077" i="10"/>
  <c r="H1080" i="10"/>
  <c r="H1081" i="10"/>
  <c r="H1074" i="10"/>
  <c r="H1078" i="10"/>
  <c r="H1079" i="10"/>
  <c r="G179" i="1"/>
  <c r="I934" i="10" s="1"/>
  <c r="H933" i="10"/>
  <c r="H934" i="10"/>
  <c r="G155" i="1"/>
  <c r="H818" i="10"/>
  <c r="H819" i="10"/>
  <c r="H816" i="10"/>
  <c r="H817" i="10"/>
  <c r="G115" i="1"/>
  <c r="I606" i="10" s="1"/>
  <c r="H603" i="10"/>
  <c r="H611" i="10"/>
  <c r="H604" i="10"/>
  <c r="H605" i="10"/>
  <c r="H607" i="10"/>
  <c r="H608" i="10"/>
  <c r="H609" i="10"/>
  <c r="H602" i="10"/>
  <c r="H606" i="10"/>
  <c r="H610" i="10"/>
  <c r="G83" i="1"/>
  <c r="H426" i="10"/>
  <c r="H422" i="10"/>
  <c r="H423" i="10"/>
  <c r="G51" i="1"/>
  <c r="I258" i="10" s="1"/>
  <c r="H259" i="10"/>
  <c r="H260" i="10"/>
  <c r="H261" i="10"/>
  <c r="H262" i="10"/>
  <c r="G19" i="1"/>
  <c r="H99" i="10"/>
  <c r="H95" i="10"/>
  <c r="H96" i="10"/>
  <c r="H97" i="10"/>
  <c r="H98" i="10"/>
  <c r="G466" i="1"/>
  <c r="H2557" i="10"/>
  <c r="H2558" i="10"/>
  <c r="H2551" i="10"/>
  <c r="H2559" i="10"/>
  <c r="G394" i="1"/>
  <c r="H2166" i="10"/>
  <c r="H2164" i="10"/>
  <c r="H2165" i="10"/>
  <c r="H2167" i="10"/>
  <c r="G362" i="1"/>
  <c r="H1943" i="10"/>
  <c r="H1949" i="10"/>
  <c r="H1944" i="10"/>
  <c r="G330" i="1"/>
  <c r="I1792" i="10" s="1"/>
  <c r="H1789" i="10"/>
  <c r="G298" i="1"/>
  <c r="H1596" i="10"/>
  <c r="G266" i="1"/>
  <c r="H1411" i="10"/>
  <c r="H1405" i="10"/>
  <c r="H1406" i="10"/>
  <c r="H1407" i="10"/>
  <c r="H1408" i="10"/>
  <c r="G234" i="1"/>
  <c r="H1243" i="10"/>
  <c r="H1244" i="10"/>
  <c r="H1245" i="10"/>
  <c r="H1241" i="10"/>
  <c r="H1242" i="10"/>
  <c r="G202" i="1"/>
  <c r="I1067" i="10" s="1"/>
  <c r="H1067" i="10"/>
  <c r="H1068" i="10"/>
  <c r="H1069" i="10"/>
  <c r="H1066" i="10"/>
  <c r="H1070" i="10"/>
  <c r="H1071" i="10"/>
  <c r="H1073" i="10"/>
  <c r="G170" i="1"/>
  <c r="I907" i="10" s="1"/>
  <c r="H907" i="10"/>
  <c r="H908" i="10"/>
  <c r="G138" i="1"/>
  <c r="H718" i="10"/>
  <c r="G106" i="1"/>
  <c r="H555" i="10"/>
  <c r="H556" i="10"/>
  <c r="H557" i="10"/>
  <c r="H554" i="10"/>
  <c r="H558" i="10"/>
  <c r="H552" i="10"/>
  <c r="H553" i="10"/>
  <c r="G74" i="1"/>
  <c r="H389" i="10"/>
  <c r="H390" i="10"/>
  <c r="H391" i="10"/>
  <c r="G42" i="1"/>
  <c r="H219" i="10"/>
  <c r="H220" i="10"/>
  <c r="H221" i="10"/>
  <c r="H214" i="10"/>
  <c r="H215" i="10"/>
  <c r="H216" i="10"/>
  <c r="H217" i="10"/>
  <c r="H218" i="10"/>
  <c r="G26" i="1"/>
  <c r="H125" i="10"/>
  <c r="H127" i="10"/>
  <c r="H128" i="10"/>
  <c r="H2747" i="10"/>
  <c r="H1497" i="10"/>
  <c r="H1168" i="10"/>
  <c r="H783" i="10"/>
  <c r="H425" i="10"/>
  <c r="G465" i="1"/>
  <c r="H2549" i="10"/>
  <c r="H2542" i="10"/>
  <c r="H2550" i="10"/>
  <c r="H2543" i="10"/>
  <c r="G433" i="1"/>
  <c r="H2382" i="10"/>
  <c r="H2383" i="10"/>
  <c r="G409" i="1"/>
  <c r="H2265" i="10"/>
  <c r="H2266" i="10"/>
  <c r="H2267" i="10"/>
  <c r="G377" i="1"/>
  <c r="H2038" i="10"/>
  <c r="H2039" i="10"/>
  <c r="H2036" i="10"/>
  <c r="H2037" i="10"/>
  <c r="H2040" i="10"/>
  <c r="G337" i="1"/>
  <c r="H1811" i="10"/>
  <c r="H1812" i="10"/>
  <c r="G313" i="1"/>
  <c r="H1683" i="10"/>
  <c r="H1684" i="10"/>
  <c r="H1685" i="10"/>
  <c r="H1682" i="10"/>
  <c r="H1686" i="10"/>
  <c r="H1688" i="10"/>
  <c r="H1689" i="10"/>
  <c r="H1690" i="10"/>
  <c r="G289" i="1"/>
  <c r="H1531" i="10"/>
  <c r="H1532" i="10"/>
  <c r="H1533" i="10"/>
  <c r="H1528" i="10"/>
  <c r="H1529" i="10"/>
  <c r="H1530" i="10"/>
  <c r="H1534" i="10"/>
  <c r="G249" i="1"/>
  <c r="H1319" i="10"/>
  <c r="G217" i="1"/>
  <c r="H1165" i="10"/>
  <c r="G185" i="1"/>
  <c r="H966" i="10"/>
  <c r="H967" i="10"/>
  <c r="G161" i="1"/>
  <c r="H858" i="10"/>
  <c r="H853" i="10"/>
  <c r="H856" i="10"/>
  <c r="H857" i="10"/>
  <c r="H855" i="10"/>
  <c r="G129" i="1"/>
  <c r="I675" i="10" s="1"/>
  <c r="H675" i="10"/>
  <c r="H676" i="10"/>
  <c r="H677" i="10"/>
  <c r="H678" i="10"/>
  <c r="G97" i="1"/>
  <c r="H507" i="10"/>
  <c r="H515" i="10"/>
  <c r="H508" i="10"/>
  <c r="H509" i="10"/>
  <c r="H510" i="10"/>
  <c r="H511" i="10"/>
  <c r="H512" i="10"/>
  <c r="H513" i="10"/>
  <c r="G65" i="1"/>
  <c r="H339" i="10"/>
  <c r="H347" i="10"/>
  <c r="H340" i="10"/>
  <c r="H341" i="10"/>
  <c r="H342" i="10"/>
  <c r="H343" i="10"/>
  <c r="H344" i="10"/>
  <c r="H345" i="10"/>
  <c r="H346" i="10"/>
  <c r="G25" i="1"/>
  <c r="I123" i="10" s="1"/>
  <c r="H123" i="10"/>
  <c r="H124" i="10"/>
  <c r="H121" i="10"/>
  <c r="H122" i="10"/>
  <c r="H2436" i="10"/>
  <c r="H2386" i="10"/>
  <c r="H2272" i="10"/>
  <c r="H2215" i="10"/>
  <c r="H2097" i="10"/>
  <c r="H1946" i="10"/>
  <c r="H1496" i="10"/>
  <c r="H782" i="10"/>
  <c r="H424" i="10"/>
  <c r="G464" i="1"/>
  <c r="H2541" i="10"/>
  <c r="H2534" i="10"/>
  <c r="H2535" i="10"/>
  <c r="G432" i="1"/>
  <c r="H2381" i="10"/>
  <c r="G400" i="1"/>
  <c r="H2214" i="10"/>
  <c r="H2210" i="10"/>
  <c r="H2211" i="10"/>
  <c r="H2212" i="10"/>
  <c r="G376" i="1"/>
  <c r="H2030" i="10"/>
  <c r="H2031" i="10"/>
  <c r="H2035" i="10"/>
  <c r="H2027" i="10"/>
  <c r="H2028" i="10"/>
  <c r="G344" i="1"/>
  <c r="H1845" i="10"/>
  <c r="H1846" i="10"/>
  <c r="G312" i="1"/>
  <c r="H1675" i="10"/>
  <c r="H1676" i="10"/>
  <c r="H1677" i="10"/>
  <c r="H1681" i="10"/>
  <c r="H1674" i="10"/>
  <c r="G280" i="1"/>
  <c r="H1477" i="10"/>
  <c r="H1478" i="10"/>
  <c r="G248" i="1"/>
  <c r="H1315" i="10"/>
  <c r="H1316" i="10"/>
  <c r="H1317" i="10"/>
  <c r="G224" i="1"/>
  <c r="H1195" i="10"/>
  <c r="H1196" i="10"/>
  <c r="H1197" i="10"/>
  <c r="H1194" i="10"/>
  <c r="H1193" i="10"/>
  <c r="G192" i="1"/>
  <c r="H1003" i="10"/>
  <c r="H1004" i="10"/>
  <c r="H1005" i="10"/>
  <c r="H1002" i="10"/>
  <c r="H1006" i="10"/>
  <c r="H1007" i="10"/>
  <c r="G160" i="1"/>
  <c r="H850" i="10"/>
  <c r="H851" i="10"/>
  <c r="H852" i="10"/>
  <c r="H848" i="10"/>
  <c r="H849" i="10"/>
  <c r="G128" i="1"/>
  <c r="I674" i="10" s="1"/>
  <c r="H667" i="10"/>
  <c r="H668" i="10"/>
  <c r="H669" i="10"/>
  <c r="H671" i="10"/>
  <c r="H672" i="10"/>
  <c r="H673" i="10"/>
  <c r="H670" i="10"/>
  <c r="H674" i="10"/>
  <c r="G96" i="1"/>
  <c r="H501" i="10"/>
  <c r="H504" i="10"/>
  <c r="H505" i="10"/>
  <c r="H506" i="10"/>
  <c r="H502" i="10"/>
  <c r="H503" i="10"/>
  <c r="G56" i="1"/>
  <c r="H291" i="10"/>
  <c r="H289" i="10"/>
  <c r="H290" i="10"/>
  <c r="G16" i="1"/>
  <c r="H75" i="10"/>
  <c r="H76" i="10"/>
  <c r="H77" i="10"/>
  <c r="H81" i="10"/>
  <c r="H79" i="10"/>
  <c r="H80" i="10"/>
  <c r="H78" i="10"/>
  <c r="H2745" i="10"/>
  <c r="H2435" i="10"/>
  <c r="H2385" i="10"/>
  <c r="H2213" i="10"/>
  <c r="H2153" i="10"/>
  <c r="H2096" i="10"/>
  <c r="H2029" i="10"/>
  <c r="H1945" i="10"/>
  <c r="H1535" i="10"/>
  <c r="H514" i="10"/>
  <c r="G2" i="1"/>
  <c r="I2" i="10" s="1"/>
  <c r="H3" i="10"/>
  <c r="G486" i="1"/>
  <c r="H2677" i="10"/>
  <c r="H2678" i="10"/>
  <c r="G478" i="1"/>
  <c r="H2629" i="10"/>
  <c r="H2637" i="10"/>
  <c r="H2630" i="10"/>
  <c r="H2631" i="10"/>
  <c r="G470" i="1"/>
  <c r="H2589" i="10"/>
  <c r="H2590" i="10"/>
  <c r="H2591" i="10"/>
  <c r="G438" i="1"/>
  <c r="H2413" i="10"/>
  <c r="H2414" i="10"/>
  <c r="H2415" i="10"/>
  <c r="G430" i="1"/>
  <c r="I2375" i="10" s="1"/>
  <c r="H2375" i="10"/>
  <c r="G422" i="1"/>
  <c r="H2331" i="10"/>
  <c r="G414" i="1"/>
  <c r="H2294" i="10"/>
  <c r="H2302" i="10"/>
  <c r="H2301" i="10"/>
  <c r="H2303" i="10"/>
  <c r="H2295" i="10"/>
  <c r="G406" i="1"/>
  <c r="H2247" i="10"/>
  <c r="H2248" i="10"/>
  <c r="H2249" i="10"/>
  <c r="G398" i="1"/>
  <c r="I2192" i="10" s="1"/>
  <c r="H2198" i="10"/>
  <c r="H2192" i="10"/>
  <c r="H2193" i="10"/>
  <c r="H2194" i="10"/>
  <c r="G390" i="1"/>
  <c r="H2134" i="10"/>
  <c r="G382" i="1"/>
  <c r="H2078" i="10"/>
  <c r="H2075" i="10"/>
  <c r="G374" i="1"/>
  <c r="I2014" i="10" s="1"/>
  <c r="H2014" i="10"/>
  <c r="H2015" i="10"/>
  <c r="H2013" i="10"/>
  <c r="H2016" i="10"/>
  <c r="H2017" i="10"/>
  <c r="H2018" i="10"/>
  <c r="G366" i="1"/>
  <c r="H1974" i="10"/>
  <c r="H1972" i="10"/>
  <c r="H1973" i="10"/>
  <c r="G358" i="1"/>
  <c r="H1918" i="10"/>
  <c r="H1919" i="10"/>
  <c r="H1920" i="10"/>
  <c r="H1917" i="10"/>
  <c r="H1921" i="10"/>
  <c r="H1922" i="10"/>
  <c r="G350" i="1"/>
  <c r="H1881" i="10"/>
  <c r="G342" i="1"/>
  <c r="H1840" i="10"/>
  <c r="G334" i="1"/>
  <c r="I1800" i="10" s="1"/>
  <c r="H1800" i="10"/>
  <c r="G326" i="1"/>
  <c r="I1774" i="10" s="1"/>
  <c r="H1773" i="10"/>
  <c r="H1774" i="10"/>
  <c r="H1775" i="10"/>
  <c r="G318" i="1"/>
  <c r="H1721" i="10"/>
  <c r="G310" i="1"/>
  <c r="I1666" i="10" s="1"/>
  <c r="H1667" i="10"/>
  <c r="H1665" i="10"/>
  <c r="H1666" i="10"/>
  <c r="G302" i="1"/>
  <c r="H1619" i="10"/>
  <c r="H1620" i="10"/>
  <c r="H1617" i="10"/>
  <c r="H1618" i="10"/>
  <c r="G294" i="1"/>
  <c r="H1563" i="10"/>
  <c r="H1571" i="10"/>
  <c r="H1564" i="10"/>
  <c r="H1565" i="10"/>
  <c r="H1567" i="10"/>
  <c r="H1568" i="10"/>
  <c r="H1569" i="10"/>
  <c r="H1566" i="10"/>
  <c r="H1570" i="10"/>
  <c r="G286" i="1"/>
  <c r="H1515" i="10"/>
  <c r="H1514" i="10"/>
  <c r="G278" i="1"/>
  <c r="H1467" i="10"/>
  <c r="H1466" i="10"/>
  <c r="G270" i="1"/>
  <c r="H1428" i="10"/>
  <c r="H1429" i="10"/>
  <c r="H1430" i="10"/>
  <c r="H1431" i="10"/>
  <c r="G262" i="1"/>
  <c r="H1379" i="10"/>
  <c r="H1380" i="10"/>
  <c r="H1381" i="10"/>
  <c r="H1382" i="10"/>
  <c r="H1383" i="10"/>
  <c r="H1384" i="10"/>
  <c r="H1385" i="10"/>
  <c r="G254" i="1"/>
  <c r="H1341" i="10"/>
  <c r="H1342" i="10"/>
  <c r="H1343" i="10"/>
  <c r="H1344" i="10"/>
  <c r="G246" i="1"/>
  <c r="I1304" i="10" s="1"/>
  <c r="H1302" i="10"/>
  <c r="H1303" i="10"/>
  <c r="H1304" i="10"/>
  <c r="G238" i="1"/>
  <c r="H1262" i="10"/>
  <c r="H1263" i="10"/>
  <c r="H1264" i="10"/>
  <c r="H1265" i="10"/>
  <c r="G230" i="1"/>
  <c r="H1219" i="10"/>
  <c r="H1220" i="10"/>
  <c r="H1216" i="10"/>
  <c r="H1217" i="10"/>
  <c r="H1218" i="10"/>
  <c r="G222" i="1"/>
  <c r="I1177" i="10" s="1"/>
  <c r="H1179" i="10"/>
  <c r="H1180" i="10"/>
  <c r="H1181" i="10"/>
  <c r="H1183" i="10"/>
  <c r="H1184" i="10"/>
  <c r="H1185" i="10"/>
  <c r="H1177" i="10"/>
  <c r="H1178" i="10"/>
  <c r="H1182" i="10"/>
  <c r="G214" i="1"/>
  <c r="H1155" i="10"/>
  <c r="H1156" i="10"/>
  <c r="H1153" i="10"/>
  <c r="H1154" i="10"/>
  <c r="G206" i="1"/>
  <c r="I1095" i="10" s="1"/>
  <c r="H1095" i="10"/>
  <c r="H1096" i="10"/>
  <c r="H1097" i="10"/>
  <c r="H1098" i="10"/>
  <c r="G198" i="1"/>
  <c r="H1051" i="10"/>
  <c r="H1052" i="10"/>
  <c r="H1045" i="10"/>
  <c r="H1046" i="10"/>
  <c r="H1050" i="10"/>
  <c r="G190" i="1"/>
  <c r="H987" i="10"/>
  <c r="H995" i="10"/>
  <c r="H988" i="10"/>
  <c r="H989" i="10"/>
  <c r="H991" i="10"/>
  <c r="H992" i="10"/>
  <c r="H993" i="10"/>
  <c r="H990" i="10"/>
  <c r="H994" i="10"/>
  <c r="G182" i="1"/>
  <c r="H947" i="10"/>
  <c r="H948" i="10"/>
  <c r="H949" i="10"/>
  <c r="H952" i="10"/>
  <c r="H950" i="10"/>
  <c r="H951" i="10"/>
  <c r="G174" i="1"/>
  <c r="H916" i="10"/>
  <c r="H917" i="10"/>
  <c r="G166" i="1"/>
  <c r="I889" i="10" s="1"/>
  <c r="H890" i="10"/>
  <c r="H891" i="10"/>
  <c r="H892" i="10"/>
  <c r="H888" i="10"/>
  <c r="H889" i="10"/>
  <c r="H893" i="10"/>
  <c r="H894" i="10"/>
  <c r="G158" i="1"/>
  <c r="I838" i="10" s="1"/>
  <c r="H837" i="10"/>
  <c r="H838" i="10"/>
  <c r="H839" i="10"/>
  <c r="H840" i="10"/>
  <c r="G150" i="1"/>
  <c r="H794" i="10"/>
  <c r="H795" i="10"/>
  <c r="H789" i="10"/>
  <c r="H793" i="10"/>
  <c r="H791" i="10"/>
  <c r="H792" i="10"/>
  <c r="G142" i="1"/>
  <c r="H746" i="10"/>
  <c r="H747" i="10"/>
  <c r="H740" i="10"/>
  <c r="H745" i="10"/>
  <c r="H741" i="10"/>
  <c r="H742" i="10"/>
  <c r="G134" i="1"/>
  <c r="I700" i="10" s="1"/>
  <c r="H698" i="10"/>
  <c r="H706" i="10"/>
  <c r="H699" i="10"/>
  <c r="H700" i="10"/>
  <c r="H697" i="10"/>
  <c r="H701" i="10"/>
  <c r="H702" i="10"/>
  <c r="H703" i="10"/>
  <c r="H704" i="10"/>
  <c r="G126" i="1"/>
  <c r="H661" i="10"/>
  <c r="H662" i="10"/>
  <c r="G118" i="1"/>
  <c r="I624" i="10" s="1"/>
  <c r="H622" i="10"/>
  <c r="H623" i="10"/>
  <c r="H624" i="10"/>
  <c r="G110" i="1"/>
  <c r="H579" i="10"/>
  <c r="H580" i="10"/>
  <c r="H581" i="10"/>
  <c r="H582" i="10"/>
  <c r="H583" i="10"/>
  <c r="G102" i="1"/>
  <c r="I540" i="10" s="1"/>
  <c r="H540" i="10"/>
  <c r="H541" i="10"/>
  <c r="H543" i="10"/>
  <c r="H542" i="10"/>
  <c r="G94" i="1"/>
  <c r="H499" i="10"/>
  <c r="H494" i="10"/>
  <c r="H495" i="10"/>
  <c r="H498" i="10"/>
  <c r="H496" i="10"/>
  <c r="H497" i="10"/>
  <c r="G86" i="1"/>
  <c r="H446" i="10"/>
  <c r="H447" i="10"/>
  <c r="H448" i="10"/>
  <c r="G78" i="1"/>
  <c r="I407" i="10" s="1"/>
  <c r="H408" i="10"/>
  <c r="H409" i="10"/>
  <c r="H410" i="10"/>
  <c r="H407" i="10"/>
  <c r="G70" i="1"/>
  <c r="H363" i="10"/>
  <c r="H364" i="10"/>
  <c r="H365" i="10"/>
  <c r="H362" i="10"/>
  <c r="H366" i="10"/>
  <c r="H358" i="10"/>
  <c r="H359" i="10"/>
  <c r="H360" i="10"/>
  <c r="G62" i="1"/>
  <c r="I324" i="10" s="1"/>
  <c r="H324" i="10"/>
  <c r="H325" i="10"/>
  <c r="H326" i="10"/>
  <c r="H327" i="10"/>
  <c r="G54" i="1"/>
  <c r="H275" i="10"/>
  <c r="H276" i="10"/>
  <c r="H277" i="10"/>
  <c r="H273" i="10"/>
  <c r="H274" i="10"/>
  <c r="H278" i="10"/>
  <c r="H272" i="10"/>
  <c r="H279" i="10"/>
  <c r="H280" i="10"/>
  <c r="G46" i="1"/>
  <c r="H236" i="10"/>
  <c r="G38" i="1"/>
  <c r="H195" i="10"/>
  <c r="H188" i="10"/>
  <c r="H189" i="10"/>
  <c r="H192" i="10"/>
  <c r="H193" i="10"/>
  <c r="H194" i="10"/>
  <c r="H190" i="10"/>
  <c r="H191" i="10"/>
  <c r="G30" i="1"/>
  <c r="H147" i="10"/>
  <c r="H148" i="10"/>
  <c r="H149" i="10"/>
  <c r="H145" i="10"/>
  <c r="H146" i="10"/>
  <c r="H150" i="10"/>
  <c r="G22" i="1"/>
  <c r="I107" i="10" s="1"/>
  <c r="H107" i="10"/>
  <c r="H108" i="10"/>
  <c r="H109" i="10"/>
  <c r="H106" i="10"/>
  <c r="H105" i="10"/>
  <c r="G14" i="1"/>
  <c r="H70" i="10"/>
  <c r="H71" i="10"/>
  <c r="H72" i="10"/>
  <c r="G6" i="1"/>
  <c r="I23" i="10" s="1"/>
  <c r="H23" i="10"/>
  <c r="H24" i="10"/>
  <c r="H25" i="10"/>
  <c r="H2767" i="10"/>
  <c r="H2759" i="10"/>
  <c r="H2743" i="10"/>
  <c r="H2735" i="10"/>
  <c r="H2727" i="10"/>
  <c r="H2719" i="10"/>
  <c r="H2711" i="10"/>
  <c r="H2681" i="10"/>
  <c r="H2649" i="10"/>
  <c r="H2636" i="10"/>
  <c r="H2625" i="10"/>
  <c r="H2572" i="10"/>
  <c r="H2547" i="10"/>
  <c r="H2536" i="10"/>
  <c r="H2497" i="10"/>
  <c r="H2458" i="10"/>
  <c r="H2433" i="10"/>
  <c r="H2419" i="10"/>
  <c r="H2394" i="10"/>
  <c r="H2380" i="10"/>
  <c r="H2309" i="10"/>
  <c r="H2297" i="10"/>
  <c r="H2281" i="10"/>
  <c r="H2268" i="10"/>
  <c r="H2252" i="10"/>
  <c r="H2236" i="10"/>
  <c r="H2208" i="10"/>
  <c r="H2195" i="10"/>
  <c r="H2179" i="10"/>
  <c r="H2163" i="10"/>
  <c r="H2135" i="10"/>
  <c r="H2090" i="10"/>
  <c r="H2077" i="10"/>
  <c r="H2061" i="10"/>
  <c r="H2043" i="10"/>
  <c r="H2021" i="10"/>
  <c r="H1979" i="10"/>
  <c r="H1957" i="10"/>
  <c r="H1937" i="10"/>
  <c r="H1889" i="10"/>
  <c r="H1824" i="10"/>
  <c r="H1791" i="10"/>
  <c r="H1758" i="10"/>
  <c r="H1724" i="10"/>
  <c r="H1680" i="10"/>
  <c r="H1600" i="10"/>
  <c r="H1520" i="10"/>
  <c r="H1474" i="10"/>
  <c r="H1434" i="10"/>
  <c r="H1394" i="10"/>
  <c r="H1354" i="10"/>
  <c r="H1314" i="10"/>
  <c r="H1271" i="10"/>
  <c r="H1231" i="10"/>
  <c r="H1191" i="10"/>
  <c r="H1151" i="10"/>
  <c r="H1065" i="10"/>
  <c r="H1025" i="10"/>
  <c r="H815" i="10"/>
  <c r="H751" i="10"/>
  <c r="H687" i="10"/>
  <c r="H590" i="10"/>
  <c r="H369" i="10"/>
  <c r="H266" i="10"/>
  <c r="G307" i="1"/>
  <c r="H1651" i="10"/>
  <c r="H1652" i="10"/>
  <c r="H1653" i="10"/>
  <c r="H1650" i="10"/>
  <c r="H1654" i="10"/>
  <c r="G275" i="1"/>
  <c r="H1459" i="10"/>
  <c r="H1460" i="10"/>
  <c r="H1454" i="10"/>
  <c r="H1455" i="10"/>
  <c r="G243" i="1"/>
  <c r="H1291" i="10"/>
  <c r="H1292" i="10"/>
  <c r="H1293" i="10"/>
  <c r="G211" i="1"/>
  <c r="H1131" i="10"/>
  <c r="H1132" i="10"/>
  <c r="H1133" i="10"/>
  <c r="H1130" i="10"/>
  <c r="H1134" i="10"/>
  <c r="H1135" i="10"/>
  <c r="H1136" i="10"/>
  <c r="H1137" i="10"/>
  <c r="G139" i="1"/>
  <c r="H722" i="10"/>
  <c r="H723" i="10"/>
  <c r="H724" i="10"/>
  <c r="H720" i="10"/>
  <c r="H721" i="10"/>
  <c r="H725" i="10"/>
  <c r="H727" i="10"/>
  <c r="G99" i="1"/>
  <c r="H523" i="10"/>
  <c r="H524" i="10"/>
  <c r="H525" i="10"/>
  <c r="H522" i="10"/>
  <c r="G75" i="1"/>
  <c r="H395" i="10"/>
  <c r="H396" i="10"/>
  <c r="H397" i="10"/>
  <c r="H392" i="10"/>
  <c r="H398" i="10"/>
  <c r="H399" i="10"/>
  <c r="H400" i="10"/>
  <c r="H393" i="10"/>
  <c r="H394" i="10"/>
  <c r="G43" i="1"/>
  <c r="H223" i="10"/>
  <c r="H224" i="10"/>
  <c r="H225" i="10"/>
  <c r="G3" i="1"/>
  <c r="I6" i="10" s="1"/>
  <c r="H4" i="10"/>
  <c r="H5" i="10"/>
  <c r="H6" i="10"/>
  <c r="H1498" i="10"/>
  <c r="G474" i="1"/>
  <c r="H2613" i="10"/>
  <c r="H2607" i="10"/>
  <c r="G410" i="1"/>
  <c r="H2270" i="10"/>
  <c r="G386" i="1"/>
  <c r="H2110" i="10"/>
  <c r="H2109" i="10"/>
  <c r="H2111" i="10"/>
  <c r="H2112" i="10"/>
  <c r="G346" i="1"/>
  <c r="H1859" i="10"/>
  <c r="H1861" i="10"/>
  <c r="H1858" i="10"/>
  <c r="H1860" i="10"/>
  <c r="H1862" i="10"/>
  <c r="G314" i="1"/>
  <c r="H1691" i="10"/>
  <c r="H1692" i="10"/>
  <c r="H1693" i="10"/>
  <c r="H1695" i="10"/>
  <c r="H1696" i="10"/>
  <c r="H1697" i="10"/>
  <c r="H1694" i="10"/>
  <c r="G282" i="1"/>
  <c r="H1491" i="10"/>
  <c r="H1492" i="10"/>
  <c r="H1493" i="10"/>
  <c r="H1489" i="10"/>
  <c r="H1490" i="10"/>
  <c r="H1494" i="10"/>
  <c r="H1487" i="10"/>
  <c r="H1488" i="10"/>
  <c r="G250" i="1"/>
  <c r="I1323" i="10" s="1"/>
  <c r="H1323" i="10"/>
  <c r="H1324" i="10"/>
  <c r="H1322" i="10"/>
  <c r="H1320" i="10"/>
  <c r="H1321" i="10"/>
  <c r="G218" i="1"/>
  <c r="H1169" i="10"/>
  <c r="H1170" i="10"/>
  <c r="G178" i="1"/>
  <c r="I932" i="10" s="1"/>
  <c r="H932" i="10"/>
  <c r="G146" i="1"/>
  <c r="I777" i="10" s="1"/>
  <c r="H778" i="10"/>
  <c r="H779" i="10"/>
  <c r="H772" i="10"/>
  <c r="H780" i="10"/>
  <c r="H773" i="10"/>
  <c r="H774" i="10"/>
  <c r="H775" i="10"/>
  <c r="H776" i="10"/>
  <c r="H777" i="10"/>
  <c r="H781" i="10"/>
  <c r="G114" i="1"/>
  <c r="H598" i="10"/>
  <c r="H601" i="10"/>
  <c r="H600" i="10"/>
  <c r="H599" i="10"/>
  <c r="G82" i="1"/>
  <c r="I421" i="10" s="1"/>
  <c r="H420" i="10"/>
  <c r="H421" i="10"/>
  <c r="G50" i="1"/>
  <c r="H251" i="10"/>
  <c r="H252" i="10"/>
  <c r="H253" i="10"/>
  <c r="H248" i="10"/>
  <c r="H249" i="10"/>
  <c r="H250" i="10"/>
  <c r="H255" i="10"/>
  <c r="H256" i="10"/>
  <c r="H257" i="10"/>
  <c r="H254" i="10"/>
  <c r="G34" i="1"/>
  <c r="H163" i="10"/>
  <c r="H171" i="10"/>
  <c r="H164" i="10"/>
  <c r="H165" i="10"/>
  <c r="H170" i="10"/>
  <c r="H169" i="10"/>
  <c r="H168" i="10"/>
  <c r="H2387" i="10"/>
  <c r="H1947" i="10"/>
  <c r="H1703" i="10"/>
  <c r="H1537" i="10"/>
  <c r="G473" i="1"/>
  <c r="H2597" i="10"/>
  <c r="H2605" i="10"/>
  <c r="H2598" i="10"/>
  <c r="H2606" i="10"/>
  <c r="H2599" i="10"/>
  <c r="G449" i="1"/>
  <c r="H2469" i="10"/>
  <c r="H2470" i="10"/>
  <c r="H2471" i="10"/>
  <c r="G425" i="1"/>
  <c r="H2350" i="10"/>
  <c r="H2347" i="10"/>
  <c r="H2348" i="10"/>
  <c r="H2349" i="10"/>
  <c r="G393" i="1"/>
  <c r="H2158" i="10"/>
  <c r="H2155" i="10"/>
  <c r="H2156" i="10"/>
  <c r="H2157" i="10"/>
  <c r="G353" i="1"/>
  <c r="I1893" i="10" s="1"/>
  <c r="H1894" i="10"/>
  <c r="H1895" i="10"/>
  <c r="H1893" i="10"/>
  <c r="G265" i="1"/>
  <c r="H1403" i="10"/>
  <c r="H1404" i="10"/>
  <c r="H1400" i="10"/>
  <c r="H1401" i="10"/>
  <c r="H1402" i="10"/>
  <c r="G233" i="1"/>
  <c r="I1234" i="10" s="1"/>
  <c r="H1235" i="10"/>
  <c r="H1236" i="10"/>
  <c r="H1237" i="10"/>
  <c r="H1234" i="10"/>
  <c r="H1238" i="10"/>
  <c r="H1239" i="10"/>
  <c r="H1240" i="10"/>
  <c r="G201" i="1"/>
  <c r="I1062" i="10" s="1"/>
  <c r="H1062" i="10"/>
  <c r="G169" i="1"/>
  <c r="H906" i="10"/>
  <c r="H903" i="10"/>
  <c r="H904" i="10"/>
  <c r="H905" i="10"/>
  <c r="G145" i="1"/>
  <c r="H770" i="10"/>
  <c r="H771" i="10"/>
  <c r="H765" i="10"/>
  <c r="H766" i="10"/>
  <c r="H767" i="10"/>
  <c r="H768" i="10"/>
  <c r="G113" i="1"/>
  <c r="H595" i="10"/>
  <c r="H596" i="10"/>
  <c r="H597" i="10"/>
  <c r="G73" i="1"/>
  <c r="H379" i="10"/>
  <c r="H387" i="10"/>
  <c r="H380" i="10"/>
  <c r="H388" i="10"/>
  <c r="H381" i="10"/>
  <c r="H382" i="10"/>
  <c r="H383" i="10"/>
  <c r="H384" i="10"/>
  <c r="H386" i="10"/>
  <c r="G41" i="1"/>
  <c r="H212" i="10"/>
  <c r="H213" i="10"/>
  <c r="G9" i="1"/>
  <c r="I37" i="10" s="1"/>
  <c r="H35" i="10"/>
  <c r="H36" i="10"/>
  <c r="H37" i="10"/>
  <c r="H32" i="10"/>
  <c r="H33" i="10"/>
  <c r="H34" i="10"/>
  <c r="H38" i="10"/>
  <c r="H39" i="10"/>
  <c r="H2738" i="10"/>
  <c r="H1737" i="10"/>
  <c r="H1410" i="10"/>
  <c r="H910" i="10"/>
  <c r="G488" i="1"/>
  <c r="H2693" i="10"/>
  <c r="H2694" i="10"/>
  <c r="G456" i="1"/>
  <c r="I2501" i="10" s="1"/>
  <c r="H2501" i="10"/>
  <c r="H2502" i="10"/>
  <c r="G424" i="1"/>
  <c r="H2342" i="10"/>
  <c r="H2338" i="10"/>
  <c r="H2339" i="10"/>
  <c r="H2340" i="10"/>
  <c r="G392" i="1"/>
  <c r="I2154" i="10" s="1"/>
  <c r="H2150" i="10"/>
  <c r="H2146" i="10"/>
  <c r="H2147" i="10"/>
  <c r="H2148" i="10"/>
  <c r="G360" i="1"/>
  <c r="H1934" i="10"/>
  <c r="H1935" i="10"/>
  <c r="H1930" i="10"/>
  <c r="H1931" i="10"/>
  <c r="H1932" i="10"/>
  <c r="G336" i="1"/>
  <c r="H1803" i="10"/>
  <c r="H1805" i="10"/>
  <c r="H1806" i="10"/>
  <c r="H1807" i="10"/>
  <c r="H1808" i="10"/>
  <c r="G304" i="1"/>
  <c r="H1635" i="10"/>
  <c r="H1636" i="10"/>
  <c r="H1629" i="10"/>
  <c r="H1637" i="10"/>
  <c r="H1631" i="10"/>
  <c r="H1632" i="10"/>
  <c r="H1633" i="10"/>
  <c r="H1630" i="10"/>
  <c r="H1634" i="10"/>
  <c r="G272" i="1"/>
  <c r="H1436" i="10"/>
  <c r="H1437" i="10"/>
  <c r="H1439" i="10"/>
  <c r="H1440" i="10"/>
  <c r="H1441" i="10"/>
  <c r="G240" i="1"/>
  <c r="H1275" i="10"/>
  <c r="H1276" i="10"/>
  <c r="H1277" i="10"/>
  <c r="H1273" i="10"/>
  <c r="H1274" i="10"/>
  <c r="G208" i="1"/>
  <c r="H1115" i="10"/>
  <c r="H1116" i="10"/>
  <c r="H1109" i="10"/>
  <c r="H1110" i="10"/>
  <c r="H1113" i="10"/>
  <c r="H1114" i="10"/>
  <c r="G184" i="1"/>
  <c r="I964" i="10" s="1"/>
  <c r="H963" i="10"/>
  <c r="H964" i="10"/>
  <c r="H965" i="10"/>
  <c r="H958" i="10"/>
  <c r="H959" i="10"/>
  <c r="G152" i="1"/>
  <c r="H802" i="10"/>
  <c r="H803" i="10"/>
  <c r="G112" i="1"/>
  <c r="I591" i="10" s="1"/>
  <c r="H593" i="10"/>
  <c r="H594" i="10"/>
  <c r="H592" i="10"/>
  <c r="G72" i="1"/>
  <c r="H377" i="10"/>
  <c r="H378" i="10"/>
  <c r="G40" i="1"/>
  <c r="I206" i="10" s="1"/>
  <c r="H203" i="10"/>
  <c r="H211" i="10"/>
  <c r="H204" i="10"/>
  <c r="H205" i="10"/>
  <c r="H209" i="10"/>
  <c r="H210" i="10"/>
  <c r="H207" i="10"/>
  <c r="H208" i="10"/>
  <c r="G8" i="1"/>
  <c r="I31" i="10" s="1"/>
  <c r="H27" i="10"/>
  <c r="H28" i="10"/>
  <c r="H29" i="10"/>
  <c r="H31" i="10"/>
  <c r="H30" i="10"/>
  <c r="H2729" i="10"/>
  <c r="H2695" i="10"/>
  <c r="H2602" i="10"/>
  <c r="H2552" i="10"/>
  <c r="H2344" i="10"/>
  <c r="H2169" i="10"/>
  <c r="H2108" i="10"/>
  <c r="H1409" i="10"/>
  <c r="H1246" i="10"/>
  <c r="H909" i="10"/>
  <c r="H202" i="10"/>
  <c r="G493" i="1"/>
  <c r="H2710" i="10"/>
  <c r="G485" i="1"/>
  <c r="H2669" i="10"/>
  <c r="H2670" i="10"/>
  <c r="G469" i="1"/>
  <c r="H2581" i="10"/>
  <c r="H2582" i="10"/>
  <c r="H2583" i="10"/>
  <c r="G461" i="1"/>
  <c r="I2522" i="10" s="1"/>
  <c r="H2525" i="10"/>
  <c r="H2526" i="10"/>
  <c r="H2519" i="10"/>
  <c r="H2527" i="10"/>
  <c r="G453" i="1"/>
  <c r="I2490" i="10" s="1"/>
  <c r="H2493" i="10"/>
  <c r="H2494" i="10"/>
  <c r="H2495" i="10"/>
  <c r="G445" i="1"/>
  <c r="H2453" i="10"/>
  <c r="H2454" i="10"/>
  <c r="H2455" i="10"/>
  <c r="G437" i="1"/>
  <c r="I2404" i="10" s="1"/>
  <c r="H2405" i="10"/>
  <c r="H2406" i="10"/>
  <c r="H2407" i="10"/>
  <c r="G429" i="1"/>
  <c r="H2373" i="10"/>
  <c r="H2374" i="10"/>
  <c r="G421" i="1"/>
  <c r="H2329" i="10"/>
  <c r="H2330" i="10"/>
  <c r="G413" i="1"/>
  <c r="I2291" i="10" s="1"/>
  <c r="H2292" i="10"/>
  <c r="H2293" i="10"/>
  <c r="G405" i="1"/>
  <c r="H2238" i="10"/>
  <c r="H2246" i="10"/>
  <c r="H2237" i="10"/>
  <c r="H2239" i="10"/>
  <c r="H2240" i="10"/>
  <c r="G397" i="1"/>
  <c r="H2190" i="10"/>
  <c r="H2183" i="10"/>
  <c r="H2184" i="10"/>
  <c r="H2185" i="10"/>
  <c r="G389" i="1"/>
  <c r="I2126" i="10" s="1"/>
  <c r="H2126" i="10"/>
  <c r="H2128" i="10"/>
  <c r="H2129" i="10"/>
  <c r="H2130" i="10"/>
  <c r="G381" i="1"/>
  <c r="H2070" i="10"/>
  <c r="H2073" i="10"/>
  <c r="H2074" i="10"/>
  <c r="H2066" i="10"/>
  <c r="G365" i="1"/>
  <c r="H1966" i="10"/>
  <c r="H1967" i="10"/>
  <c r="H1971" i="10"/>
  <c r="H1962" i="10"/>
  <c r="H1963" i="10"/>
  <c r="H1964" i="10"/>
  <c r="G357" i="1"/>
  <c r="H1916" i="10"/>
  <c r="G349" i="1"/>
  <c r="I1878" i="10" s="1"/>
  <c r="H1878" i="10"/>
  <c r="H1879" i="10"/>
  <c r="H1880" i="10"/>
  <c r="H1877" i="10"/>
  <c r="G341" i="1"/>
  <c r="I1838" i="10" s="1"/>
  <c r="H1835" i="10"/>
  <c r="H1837" i="10"/>
  <c r="H1838" i="10"/>
  <c r="H1839" i="10"/>
  <c r="H1831" i="10"/>
  <c r="H1832" i="10"/>
  <c r="H1833" i="10"/>
  <c r="H1834" i="10"/>
  <c r="G333" i="1"/>
  <c r="I1799" i="10" s="1"/>
  <c r="H1799" i="10"/>
  <c r="G325" i="1"/>
  <c r="I1770" i="10" s="1"/>
  <c r="H1763" i="10"/>
  <c r="H1771" i="10"/>
  <c r="H1765" i="10"/>
  <c r="H1764" i="10"/>
  <c r="H1766" i="10"/>
  <c r="H1767" i="10"/>
  <c r="H1768" i="10"/>
  <c r="G317" i="1"/>
  <c r="I1717" i="10" s="1"/>
  <c r="H1715" i="10"/>
  <c r="H1716" i="10"/>
  <c r="H1717" i="10"/>
  <c r="H1720" i="10"/>
  <c r="G309" i="1"/>
  <c r="I1663" i="10" s="1"/>
  <c r="H1659" i="10"/>
  <c r="H1660" i="10"/>
  <c r="H1661" i="10"/>
  <c r="H1656" i="10"/>
  <c r="H1657" i="10"/>
  <c r="H1658" i="10"/>
  <c r="G301" i="1"/>
  <c r="H1611" i="10"/>
  <c r="H1612" i="10"/>
  <c r="H1613" i="10"/>
  <c r="H1608" i="10"/>
  <c r="H1609" i="10"/>
  <c r="H1610" i="10"/>
  <c r="H1614" i="10"/>
  <c r="G293" i="1"/>
  <c r="H1557" i="10"/>
  <c r="H1558" i="10"/>
  <c r="H1562" i="10"/>
  <c r="G285" i="1"/>
  <c r="I1507" i="10" s="1"/>
  <c r="H1507" i="10"/>
  <c r="H1508" i="10"/>
  <c r="H1509" i="10"/>
  <c r="H1503" i="10"/>
  <c r="H1504" i="10"/>
  <c r="H1505" i="10"/>
  <c r="H1506" i="10"/>
  <c r="H1510" i="10"/>
  <c r="H1511" i="10"/>
  <c r="G277" i="1"/>
  <c r="H1464" i="10"/>
  <c r="H1465" i="10"/>
  <c r="H1462" i="10"/>
  <c r="H1463" i="10"/>
  <c r="G269" i="1"/>
  <c r="I1427" i="10" s="1"/>
  <c r="H1427" i="10"/>
  <c r="G261" i="1"/>
  <c r="H1376" i="10"/>
  <c r="H1377" i="10"/>
  <c r="G253" i="1"/>
  <c r="H1339" i="10"/>
  <c r="H1340" i="10"/>
  <c r="H1336" i="10"/>
  <c r="H1337" i="10"/>
  <c r="H1338" i="10"/>
  <c r="G245" i="1"/>
  <c r="H1299" i="10"/>
  <c r="H1300" i="10"/>
  <c r="H1301" i="10"/>
  <c r="G237" i="1"/>
  <c r="H1259" i="10"/>
  <c r="H1260" i="10"/>
  <c r="H1261" i="10"/>
  <c r="H1258" i="10"/>
  <c r="H1257" i="10"/>
  <c r="G221" i="1"/>
  <c r="H1176" i="10"/>
  <c r="G213" i="1"/>
  <c r="H1147" i="10"/>
  <c r="H1148" i="10"/>
  <c r="H1149" i="10"/>
  <c r="H1146" i="10"/>
  <c r="G205" i="1"/>
  <c r="H1092" i="10"/>
  <c r="H1093" i="10"/>
  <c r="H1094" i="10"/>
  <c r="G197" i="1"/>
  <c r="H1043" i="10"/>
  <c r="H1044" i="10"/>
  <c r="H1041" i="10"/>
  <c r="H1042" i="10"/>
  <c r="H1039" i="10"/>
  <c r="G189" i="1"/>
  <c r="I983" i="10" s="1"/>
  <c r="H981" i="10"/>
  <c r="H982" i="10"/>
  <c r="G181" i="1"/>
  <c r="H939" i="10"/>
  <c r="H946" i="10"/>
  <c r="H940" i="10"/>
  <c r="H941" i="10"/>
  <c r="H942" i="10"/>
  <c r="G173" i="1"/>
  <c r="H915" i="10"/>
  <c r="G165" i="1"/>
  <c r="H884" i="10"/>
  <c r="H887" i="10"/>
  <c r="G157" i="1"/>
  <c r="H834" i="10"/>
  <c r="H827" i="10"/>
  <c r="H835" i="10"/>
  <c r="H828" i="10"/>
  <c r="H836" i="10"/>
  <c r="H833" i="10"/>
  <c r="H829" i="10"/>
  <c r="H830" i="10"/>
  <c r="H831" i="10"/>
  <c r="H832" i="10"/>
  <c r="G149" i="1"/>
  <c r="H788" i="10"/>
  <c r="G141" i="1"/>
  <c r="H738" i="10"/>
  <c r="H739" i="10"/>
  <c r="H736" i="10"/>
  <c r="H737" i="10"/>
  <c r="G133" i="1"/>
  <c r="I696" i="10" s="1"/>
  <c r="H692" i="10"/>
  <c r="H695" i="10"/>
  <c r="H696" i="10"/>
  <c r="H693" i="10"/>
  <c r="H694" i="10"/>
  <c r="G125" i="1"/>
  <c r="H659" i="10"/>
  <c r="H660" i="10"/>
  <c r="H657" i="10"/>
  <c r="H658" i="10"/>
  <c r="H655" i="10"/>
  <c r="H656" i="10"/>
  <c r="G117" i="1"/>
  <c r="H619" i="10"/>
  <c r="H620" i="10"/>
  <c r="H621" i="10"/>
  <c r="G109" i="1"/>
  <c r="H578" i="10"/>
  <c r="H574" i="10"/>
  <c r="H575" i="10"/>
  <c r="H576" i="10"/>
  <c r="G101" i="1"/>
  <c r="H531" i="10"/>
  <c r="H539" i="10"/>
  <c r="H532" i="10"/>
  <c r="H533" i="10"/>
  <c r="H530" i="10"/>
  <c r="H534" i="10"/>
  <c r="H538" i="10"/>
  <c r="H536" i="10"/>
  <c r="H537" i="10"/>
  <c r="G93" i="1"/>
  <c r="I491" i="10" s="1"/>
  <c r="H491" i="10"/>
  <c r="H492" i="10"/>
  <c r="H493" i="10"/>
  <c r="H490" i="10"/>
  <c r="H489" i="10"/>
  <c r="G85" i="1"/>
  <c r="H443" i="10"/>
  <c r="H436" i="10"/>
  <c r="H444" i="10"/>
  <c r="H437" i="10"/>
  <c r="H445" i="10"/>
  <c r="H440" i="10"/>
  <c r="H441" i="10"/>
  <c r="H442" i="10"/>
  <c r="H438" i="10"/>
  <c r="H439" i="10"/>
  <c r="G77" i="1"/>
  <c r="H403" i="10"/>
  <c r="H404" i="10"/>
  <c r="H405" i="10"/>
  <c r="H402" i="10"/>
  <c r="H406" i="10"/>
  <c r="G69" i="1"/>
  <c r="H356" i="10"/>
  <c r="H357" i="10"/>
  <c r="G61" i="1"/>
  <c r="H315" i="10"/>
  <c r="H323" i="10"/>
  <c r="H316" i="10"/>
  <c r="H317" i="10"/>
  <c r="H314" i="10"/>
  <c r="H318" i="10"/>
  <c r="H319" i="10"/>
  <c r="H320" i="10"/>
  <c r="G53" i="1"/>
  <c r="H268" i="10"/>
  <c r="H269" i="10"/>
  <c r="H271" i="10"/>
  <c r="G45" i="1"/>
  <c r="H235" i="10"/>
  <c r="H234" i="10"/>
  <c r="H232" i="10"/>
  <c r="H233" i="10"/>
  <c r="H231" i="10"/>
  <c r="G37" i="1"/>
  <c r="H187" i="10"/>
  <c r="H181" i="10"/>
  <c r="H184" i="10"/>
  <c r="H185" i="10"/>
  <c r="H186" i="10"/>
  <c r="H182" i="10"/>
  <c r="H183" i="10"/>
  <c r="G29" i="1"/>
  <c r="H143" i="10"/>
  <c r="H144" i="10"/>
  <c r="H142" i="10"/>
  <c r="G13" i="1"/>
  <c r="H67" i="10"/>
  <c r="H68" i="10"/>
  <c r="H69" i="10"/>
  <c r="H66" i="10"/>
  <c r="H65" i="10"/>
  <c r="G5" i="1"/>
  <c r="H19" i="10"/>
  <c r="H20" i="10"/>
  <c r="H21" i="10"/>
  <c r="H17" i="10"/>
  <c r="H18" i="10"/>
  <c r="H22" i="10"/>
  <c r="H2766" i="10"/>
  <c r="H2758" i="10"/>
  <c r="H2750" i="10"/>
  <c r="H2742" i="10"/>
  <c r="H2734" i="10"/>
  <c r="H2726" i="10"/>
  <c r="H2718" i="10"/>
  <c r="H2709" i="10"/>
  <c r="H2700" i="10"/>
  <c r="H2690" i="10"/>
  <c r="H2680" i="10"/>
  <c r="H2668" i="10"/>
  <c r="H2648" i="10"/>
  <c r="H2635" i="10"/>
  <c r="H2624" i="10"/>
  <c r="H2610" i="10"/>
  <c r="H2596" i="10"/>
  <c r="H2585" i="10"/>
  <c r="H2560" i="10"/>
  <c r="H2546" i="10"/>
  <c r="H2532" i="10"/>
  <c r="H2521" i="10"/>
  <c r="H2496" i="10"/>
  <c r="H2468" i="10"/>
  <c r="H2457" i="10"/>
  <c r="H2432" i="10"/>
  <c r="H2418" i="10"/>
  <c r="H2404" i="10"/>
  <c r="H2379" i="10"/>
  <c r="H2368" i="10"/>
  <c r="H2337" i="10"/>
  <c r="H2308" i="10"/>
  <c r="H2296" i="10"/>
  <c r="H2251" i="10"/>
  <c r="H2207" i="10"/>
  <c r="H2191" i="10"/>
  <c r="H2162" i="10"/>
  <c r="H2149" i="10"/>
  <c r="H2133" i="10"/>
  <c r="H2105" i="10"/>
  <c r="H2089" i="10"/>
  <c r="H2076" i="10"/>
  <c r="H2042" i="10"/>
  <c r="H2020" i="10"/>
  <c r="H1978" i="10"/>
  <c r="H1936" i="10"/>
  <c r="H1885" i="10"/>
  <c r="H1856" i="10"/>
  <c r="H1790" i="10"/>
  <c r="H1719" i="10"/>
  <c r="H1679" i="10"/>
  <c r="H1639" i="10"/>
  <c r="H1559" i="10"/>
  <c r="H1513" i="10"/>
  <c r="H1473" i="10"/>
  <c r="H1433" i="10"/>
  <c r="H1353" i="10"/>
  <c r="H1310" i="10"/>
  <c r="H1270" i="10"/>
  <c r="H1190" i="10"/>
  <c r="H1150" i="10"/>
  <c r="H1104" i="10"/>
  <c r="H1064" i="10"/>
  <c r="H1024" i="10"/>
  <c r="H984" i="10"/>
  <c r="H943" i="10"/>
  <c r="H872" i="10"/>
  <c r="H808" i="10"/>
  <c r="H744" i="10"/>
  <c r="H680" i="10"/>
  <c r="H577" i="10"/>
  <c r="H368" i="10"/>
  <c r="G331" i="1"/>
  <c r="H1794" i="10"/>
  <c r="H1793" i="10"/>
  <c r="G299" i="1"/>
  <c r="H1597" i="10"/>
  <c r="H1602" i="10"/>
  <c r="G259" i="1"/>
  <c r="H1365" i="10"/>
  <c r="H1366" i="10"/>
  <c r="H1367" i="10"/>
  <c r="H1368" i="10"/>
  <c r="G227" i="1"/>
  <c r="I1203" i="10" s="1"/>
  <c r="H1203" i="10"/>
  <c r="H1204" i="10"/>
  <c r="H1205" i="10"/>
  <c r="G195" i="1"/>
  <c r="H1027" i="10"/>
  <c r="H1028" i="10"/>
  <c r="H1029" i="10"/>
  <c r="H1030" i="10"/>
  <c r="H1031" i="10"/>
  <c r="H1032" i="10"/>
  <c r="H1033" i="10"/>
  <c r="G123" i="1"/>
  <c r="H643" i="10"/>
  <c r="H644" i="10"/>
  <c r="H645" i="10"/>
  <c r="H646" i="10"/>
  <c r="H647" i="10"/>
  <c r="H648" i="10"/>
  <c r="H649" i="10"/>
  <c r="G91" i="1"/>
  <c r="H479" i="10"/>
  <c r="H480" i="10"/>
  <c r="H481" i="10"/>
  <c r="H482" i="10"/>
  <c r="G59" i="1"/>
  <c r="H307" i="10"/>
  <c r="H308" i="10"/>
  <c r="G11" i="1"/>
  <c r="H51" i="10"/>
  <c r="H52" i="10"/>
  <c r="H53" i="10"/>
  <c r="H56" i="10"/>
  <c r="H57" i="10"/>
  <c r="H54" i="10"/>
  <c r="H55" i="10"/>
  <c r="H1418" i="10"/>
  <c r="H726" i="10"/>
  <c r="H226" i="10"/>
  <c r="G482" i="1"/>
  <c r="I2651" i="10" s="1"/>
  <c r="H2653" i="10"/>
  <c r="G418" i="1"/>
  <c r="I2319" i="10" s="1"/>
  <c r="H2320" i="10"/>
  <c r="H2321" i="10"/>
  <c r="H2322" i="10"/>
  <c r="G338" i="1"/>
  <c r="H1819" i="10"/>
  <c r="H1813" i="10"/>
  <c r="H1816" i="10"/>
  <c r="H1817" i="10"/>
  <c r="H1818" i="10"/>
  <c r="H1814" i="10"/>
  <c r="H1815" i="10"/>
  <c r="G306" i="1"/>
  <c r="H1643" i="10"/>
  <c r="H1644" i="10"/>
  <c r="H1645" i="10"/>
  <c r="H1642" i="10"/>
  <c r="H1646" i="10"/>
  <c r="H1647" i="10"/>
  <c r="H1648" i="10"/>
  <c r="H1649" i="10"/>
  <c r="G274" i="1"/>
  <c r="H1451" i="10"/>
  <c r="H1452" i="10"/>
  <c r="H1453" i="10"/>
  <c r="H1450" i="10"/>
  <c r="H1446" i="10"/>
  <c r="H1447" i="10"/>
  <c r="H1448" i="10"/>
  <c r="G242" i="1"/>
  <c r="H1288" i="10"/>
  <c r="G210" i="1"/>
  <c r="I1125" i="10" s="1"/>
  <c r="H1123" i="10"/>
  <c r="H1124" i="10"/>
  <c r="H1125" i="10"/>
  <c r="H1121" i="10"/>
  <c r="H1122" i="10"/>
  <c r="G186" i="1"/>
  <c r="H971" i="10"/>
  <c r="H972" i="10"/>
  <c r="H973" i="10"/>
  <c r="H968" i="10"/>
  <c r="H970" i="10"/>
  <c r="G162" i="1"/>
  <c r="H859" i="10"/>
  <c r="H860" i="10"/>
  <c r="H862" i="10"/>
  <c r="H863" i="10"/>
  <c r="H864" i="10"/>
  <c r="H861" i="10"/>
  <c r="H865" i="10"/>
  <c r="G122" i="1"/>
  <c r="H641" i="10"/>
  <c r="H642" i="10"/>
  <c r="G90" i="1"/>
  <c r="I475" i="10" s="1"/>
  <c r="H475" i="10"/>
  <c r="H476" i="10"/>
  <c r="H477" i="10"/>
  <c r="H478" i="10"/>
  <c r="H472" i="10"/>
  <c r="H473" i="10"/>
  <c r="H474" i="10"/>
  <c r="G58" i="1"/>
  <c r="I301" i="10" s="1"/>
  <c r="H299" i="10"/>
  <c r="H300" i="10"/>
  <c r="H301" i="10"/>
  <c r="H298" i="10"/>
  <c r="H302" i="10"/>
  <c r="H303" i="10"/>
  <c r="H297" i="10"/>
  <c r="H306" i="10"/>
  <c r="H304" i="10"/>
  <c r="G10" i="1"/>
  <c r="I41" i="10" s="1"/>
  <c r="H43" i="10"/>
  <c r="H44" i="10"/>
  <c r="H45" i="10"/>
  <c r="H42" i="10"/>
  <c r="H46" i="10"/>
  <c r="H47" i="10"/>
  <c r="H49" i="10"/>
  <c r="H50" i="10"/>
  <c r="H41" i="10"/>
  <c r="H48" i="10"/>
  <c r="H1900" i="10"/>
  <c r="H1457" i="10"/>
  <c r="H1294" i="10"/>
  <c r="H1128" i="10"/>
  <c r="H719" i="10"/>
  <c r="H222" i="10"/>
  <c r="G457" i="1"/>
  <c r="H2503" i="10"/>
  <c r="G369" i="1"/>
  <c r="H1993" i="10"/>
  <c r="H1994" i="10"/>
  <c r="H1995" i="10"/>
  <c r="H1996" i="10"/>
  <c r="G345" i="1"/>
  <c r="I1851" i="10" s="1"/>
  <c r="H1851" i="10"/>
  <c r="H1853" i="10"/>
  <c r="H1848" i="10"/>
  <c r="H1849" i="10"/>
  <c r="H1850" i="10"/>
  <c r="H1847" i="10"/>
  <c r="H1852" i="10"/>
  <c r="H1854" i="10"/>
  <c r="G321" i="1"/>
  <c r="H1731" i="10"/>
  <c r="H1733" i="10"/>
  <c r="H1730" i="10"/>
  <c r="H1732" i="10"/>
  <c r="H1734" i="10"/>
  <c r="H1729" i="10"/>
  <c r="H1735" i="10"/>
  <c r="G281" i="1"/>
  <c r="H1483" i="10"/>
  <c r="H1484" i="10"/>
  <c r="H1485" i="10"/>
  <c r="H1479" i="10"/>
  <c r="H1480" i="10"/>
  <c r="H1482" i="10"/>
  <c r="H1486" i="10"/>
  <c r="G257" i="1"/>
  <c r="H1355" i="10"/>
  <c r="H1356" i="10"/>
  <c r="H1357" i="10"/>
  <c r="H1361" i="10"/>
  <c r="H1362" i="10"/>
  <c r="H1359" i="10"/>
  <c r="H1360" i="10"/>
  <c r="G225" i="1"/>
  <c r="H1198" i="10"/>
  <c r="H1199" i="10"/>
  <c r="H1200" i="10"/>
  <c r="H1201" i="10"/>
  <c r="G193" i="1"/>
  <c r="I1017" i="10" s="1"/>
  <c r="H1011" i="10"/>
  <c r="H1012" i="10"/>
  <c r="H1013" i="10"/>
  <c r="H1016" i="10"/>
  <c r="H1017" i="10"/>
  <c r="H1010" i="10"/>
  <c r="H1014" i="10"/>
  <c r="H1015" i="10"/>
  <c r="G153" i="1"/>
  <c r="H804" i="10"/>
  <c r="G121" i="1"/>
  <c r="H637" i="10"/>
  <c r="H638" i="10"/>
  <c r="H639" i="10"/>
  <c r="H640" i="10"/>
  <c r="G89" i="1"/>
  <c r="I471" i="10" s="1"/>
  <c r="H467" i="10"/>
  <c r="H468" i="10"/>
  <c r="H469" i="10"/>
  <c r="H466" i="10"/>
  <c r="H470" i="10"/>
  <c r="G57" i="1"/>
  <c r="H292" i="10"/>
  <c r="H293" i="10"/>
  <c r="H295" i="10"/>
  <c r="H296" i="10"/>
  <c r="H294" i="10"/>
  <c r="G33" i="1"/>
  <c r="H161" i="10"/>
  <c r="H2696" i="10"/>
  <c r="H2652" i="10"/>
  <c r="H2603" i="10"/>
  <c r="H2553" i="10"/>
  <c r="H1899" i="10"/>
  <c r="H1456" i="10"/>
  <c r="H1290" i="10"/>
  <c r="H1127" i="10"/>
  <c r="G440" i="1"/>
  <c r="H2429" i="10"/>
  <c r="H2430" i="10"/>
  <c r="H2431" i="10"/>
  <c r="G408" i="1"/>
  <c r="H2262" i="10"/>
  <c r="G368" i="1"/>
  <c r="H1990" i="10"/>
  <c r="H1983" i="10"/>
  <c r="H1991" i="10"/>
  <c r="H1984" i="10"/>
  <c r="H1985" i="10"/>
  <c r="H1986" i="10"/>
  <c r="G328" i="1"/>
  <c r="H1779" i="10"/>
  <c r="H1781" i="10"/>
  <c r="H1778" i="10"/>
  <c r="H1780" i="10"/>
  <c r="H1782" i="10"/>
  <c r="H1783" i="10"/>
  <c r="G296" i="1"/>
  <c r="I1579" i="10" s="1"/>
  <c r="H1579" i="10"/>
  <c r="H1580" i="10"/>
  <c r="H1581" i="10"/>
  <c r="H1578" i="10"/>
  <c r="H1582" i="10"/>
  <c r="H1583" i="10"/>
  <c r="H1585" i="10"/>
  <c r="G264" i="1"/>
  <c r="I1392" i="10" s="1"/>
  <c r="H1395" i="10"/>
  <c r="H1396" i="10"/>
  <c r="H1397" i="10"/>
  <c r="H1390" i="10"/>
  <c r="H1391" i="10"/>
  <c r="H1399" i="10"/>
  <c r="G232" i="1"/>
  <c r="I1226" i="10" s="1"/>
  <c r="H1227" i="10"/>
  <c r="H1228" i="10"/>
  <c r="H1229" i="10"/>
  <c r="H1233" i="10"/>
  <c r="H1225" i="10"/>
  <c r="G200" i="1"/>
  <c r="H1059" i="10"/>
  <c r="H1060" i="10"/>
  <c r="H1061" i="10"/>
  <c r="G168" i="1"/>
  <c r="H898" i="10"/>
  <c r="H899" i="10"/>
  <c r="H900" i="10"/>
  <c r="H901" i="10"/>
  <c r="H902" i="10"/>
  <c r="H896" i="10"/>
  <c r="H897" i="10"/>
  <c r="G136" i="1"/>
  <c r="I713" i="10" s="1"/>
  <c r="H711" i="10"/>
  <c r="H713" i="10"/>
  <c r="G104" i="1"/>
  <c r="H547" i="10"/>
  <c r="H548" i="10"/>
  <c r="H549" i="10"/>
  <c r="H546" i="10"/>
  <c r="H550" i="10"/>
  <c r="G88" i="1"/>
  <c r="H459" i="10"/>
  <c r="H460" i="10"/>
  <c r="H461" i="10"/>
  <c r="H465" i="10"/>
  <c r="H458" i="10"/>
  <c r="H462" i="10"/>
  <c r="H463" i="10"/>
  <c r="H457" i="10"/>
  <c r="G64" i="1"/>
  <c r="H331" i="10"/>
  <c r="H332" i="10"/>
  <c r="H333" i="10"/>
  <c r="H337" i="10"/>
  <c r="H338" i="10"/>
  <c r="H335" i="10"/>
  <c r="H336" i="10"/>
  <c r="H334" i="10"/>
  <c r="G24" i="1"/>
  <c r="H115" i="10"/>
  <c r="H116" i="10"/>
  <c r="H117" i="10"/>
  <c r="H120" i="10"/>
  <c r="H114" i="10"/>
  <c r="H118" i="10"/>
  <c r="H119" i="10"/>
  <c r="H2737" i="10"/>
  <c r="H1987" i="10"/>
  <c r="H1898" i="10"/>
  <c r="H1449" i="10"/>
  <c r="H1289" i="10"/>
  <c r="H1126" i="10"/>
  <c r="H960" i="10"/>
  <c r="H305" i="10"/>
  <c r="G476" i="1"/>
  <c r="H2621" i="10"/>
  <c r="H2622" i="10"/>
  <c r="H2623" i="10"/>
  <c r="G468" i="1"/>
  <c r="H2573" i="10"/>
  <c r="H2574" i="10"/>
  <c r="H2575" i="10"/>
  <c r="G460" i="1"/>
  <c r="H2517" i="10"/>
  <c r="H2518" i="10"/>
  <c r="G452" i="1"/>
  <c r="H2485" i="10"/>
  <c r="H2486" i="10"/>
  <c r="H2487" i="10"/>
  <c r="G444" i="1"/>
  <c r="H2445" i="10"/>
  <c r="H2446" i="10"/>
  <c r="H2447" i="10"/>
  <c r="G436" i="1"/>
  <c r="H2397" i="10"/>
  <c r="H2398" i="10"/>
  <c r="H2399" i="10"/>
  <c r="G428" i="1"/>
  <c r="H2365" i="10"/>
  <c r="H2366" i="10"/>
  <c r="H2367" i="10"/>
  <c r="G420" i="1"/>
  <c r="H2326" i="10"/>
  <c r="G412" i="1"/>
  <c r="I2287" i="10" s="1"/>
  <c r="H2286" i="10"/>
  <c r="H2283" i="10"/>
  <c r="H2284" i="10"/>
  <c r="H2285" i="10"/>
  <c r="G404" i="1"/>
  <c r="I2236" i="10" s="1"/>
  <c r="H2231" i="10"/>
  <c r="G396" i="1"/>
  <c r="I2176" i="10" s="1"/>
  <c r="H2174" i="10"/>
  <c r="H2182" i="10"/>
  <c r="H2173" i="10"/>
  <c r="H2175" i="10"/>
  <c r="H2176" i="10"/>
  <c r="G388" i="1"/>
  <c r="I2124" i="10" s="1"/>
  <c r="H2119" i="10"/>
  <c r="H2120" i="10"/>
  <c r="H2121" i="10"/>
  <c r="G380" i="1"/>
  <c r="H2062" i="10"/>
  <c r="H2064" i="10"/>
  <c r="H2065" i="10"/>
  <c r="H2057" i="10"/>
  <c r="H2058" i="10"/>
  <c r="G372" i="1"/>
  <c r="I2007" i="10" s="1"/>
  <c r="H2007" i="10"/>
  <c r="H2008" i="10"/>
  <c r="G364" i="1"/>
  <c r="H1958" i="10"/>
  <c r="H1959" i="10"/>
  <c r="H1961" i="10"/>
  <c r="G356" i="1"/>
  <c r="H1911" i="10"/>
  <c r="H1912" i="10"/>
  <c r="G348" i="1"/>
  <c r="H1869" i="10"/>
  <c r="H1870" i="10"/>
  <c r="H1871" i="10"/>
  <c r="H1872" i="10"/>
  <c r="G340" i="1"/>
  <c r="H1827" i="10"/>
  <c r="H1829" i="10"/>
  <c r="H1826" i="10"/>
  <c r="H1828" i="10"/>
  <c r="H1830" i="10"/>
  <c r="G332" i="1"/>
  <c r="H1795" i="10"/>
  <c r="H1797" i="10"/>
  <c r="H1796" i="10"/>
  <c r="H1798" i="10"/>
  <c r="G324" i="1"/>
  <c r="H1755" i="10"/>
  <c r="H1757" i="10"/>
  <c r="H1762" i="10"/>
  <c r="H1753" i="10"/>
  <c r="H1754" i="10"/>
  <c r="H1760" i="10"/>
  <c r="H1761" i="10"/>
  <c r="G316" i="1"/>
  <c r="H1707" i="10"/>
  <c r="H1708" i="10"/>
  <c r="H1709" i="10"/>
  <c r="H1710" i="10"/>
  <c r="H1711" i="10"/>
  <c r="H1712" i="10"/>
  <c r="H1713" i="10"/>
  <c r="H1714" i="10"/>
  <c r="G300" i="1"/>
  <c r="H1603" i="10"/>
  <c r="H1604" i="10"/>
  <c r="H1605" i="10"/>
  <c r="H1606" i="10"/>
  <c r="H1607" i="10"/>
  <c r="G292" i="1"/>
  <c r="H1555" i="10"/>
  <c r="H1556" i="10"/>
  <c r="H1549" i="10"/>
  <c r="H1553" i="10"/>
  <c r="H1554" i="10"/>
  <c r="H1550" i="10"/>
  <c r="H1551" i="10"/>
  <c r="G284" i="1"/>
  <c r="I1502" i="10" s="1"/>
  <c r="H1500" i="10"/>
  <c r="H1501" i="10"/>
  <c r="H1502" i="10"/>
  <c r="G276" i="1"/>
  <c r="H1461" i="10"/>
  <c r="G268" i="1"/>
  <c r="H1419" i="10"/>
  <c r="H1420" i="10"/>
  <c r="H1421" i="10"/>
  <c r="H1425" i="10"/>
  <c r="H1426" i="10"/>
  <c r="H1422" i="10"/>
  <c r="H1423" i="10"/>
  <c r="H1424" i="10"/>
  <c r="G260" i="1"/>
  <c r="H1371" i="10"/>
  <c r="H1372" i="10"/>
  <c r="H1373" i="10"/>
  <c r="H1375" i="10"/>
  <c r="G252" i="1"/>
  <c r="H1331" i="10"/>
  <c r="H1332" i="10"/>
  <c r="H1333" i="10"/>
  <c r="H1326" i="10"/>
  <c r="H1327" i="10"/>
  <c r="H1328" i="10"/>
  <c r="G244" i="1"/>
  <c r="H1297" i="10"/>
  <c r="H1298" i="10"/>
  <c r="H1296" i="10"/>
  <c r="G236" i="1"/>
  <c r="H1251" i="10"/>
  <c r="H1252" i="10"/>
  <c r="H1253" i="10"/>
  <c r="H1248" i="10"/>
  <c r="H1249" i="10"/>
  <c r="H1256" i="10"/>
  <c r="G228" i="1"/>
  <c r="H1211" i="10"/>
  <c r="H1212" i="10"/>
  <c r="H1213" i="10"/>
  <c r="H1208" i="10"/>
  <c r="H1209" i="10"/>
  <c r="H1210" i="10"/>
  <c r="G220" i="1"/>
  <c r="I1173" i="10" s="1"/>
  <c r="H1173" i="10"/>
  <c r="H1174" i="10"/>
  <c r="G212" i="1"/>
  <c r="H1139" i="10"/>
  <c r="H1140" i="10"/>
  <c r="H1141" i="10"/>
  <c r="H1144" i="10"/>
  <c r="H1145" i="10"/>
  <c r="H1138" i="10"/>
  <c r="H1142" i="10"/>
  <c r="G204" i="1"/>
  <c r="H1083" i="10"/>
  <c r="H1091" i="10"/>
  <c r="H1084" i="10"/>
  <c r="H1085" i="10"/>
  <c r="H1082" i="10"/>
  <c r="H1090" i="10"/>
  <c r="G196" i="1"/>
  <c r="I1038" i="10" s="1"/>
  <c r="H1035" i="10"/>
  <c r="H1036" i="10"/>
  <c r="H1037" i="10"/>
  <c r="H1034" i="10"/>
  <c r="H1038" i="10"/>
  <c r="G188" i="1"/>
  <c r="I978" i="10" s="1"/>
  <c r="H979" i="10"/>
  <c r="H980" i="10"/>
  <c r="H978" i="10"/>
  <c r="G180" i="1"/>
  <c r="H937" i="10"/>
  <c r="H938" i="10"/>
  <c r="H936" i="10"/>
  <c r="G172" i="1"/>
  <c r="I913" i="10" s="1"/>
  <c r="H914" i="10"/>
  <c r="H912" i="10"/>
  <c r="H913" i="10"/>
  <c r="G164" i="1"/>
  <c r="H882" i="10"/>
  <c r="H883" i="10"/>
  <c r="H876" i="10"/>
  <c r="H877" i="10"/>
  <c r="H878" i="10"/>
  <c r="H879" i="10"/>
  <c r="H880" i="10"/>
  <c r="H881" i="10"/>
  <c r="G156" i="1"/>
  <c r="H826" i="10"/>
  <c r="H820" i="10"/>
  <c r="H823" i="10"/>
  <c r="H824" i="10"/>
  <c r="H825" i="10"/>
  <c r="H821" i="10"/>
  <c r="G148" i="1"/>
  <c r="H786" i="10"/>
  <c r="H787" i="10"/>
  <c r="H784" i="10"/>
  <c r="H785" i="10"/>
  <c r="G140" i="1"/>
  <c r="H730" i="10"/>
  <c r="H731" i="10"/>
  <c r="H732" i="10"/>
  <c r="H734" i="10"/>
  <c r="H735" i="10"/>
  <c r="H733" i="10"/>
  <c r="H728" i="10"/>
  <c r="H729" i="10"/>
  <c r="G132" i="1"/>
  <c r="H690" i="10"/>
  <c r="H691" i="10"/>
  <c r="H689" i="10"/>
  <c r="G124" i="1"/>
  <c r="H651" i="10"/>
  <c r="H652" i="10"/>
  <c r="H653" i="10"/>
  <c r="H654" i="10"/>
  <c r="G116" i="1"/>
  <c r="I612" i="10" s="1"/>
  <c r="H612" i="10"/>
  <c r="H613" i="10"/>
  <c r="H618" i="10"/>
  <c r="H614" i="10"/>
  <c r="H615" i="10"/>
  <c r="H616" i="10"/>
  <c r="G108" i="1"/>
  <c r="H571" i="10"/>
  <c r="H572" i="10"/>
  <c r="H573" i="10"/>
  <c r="H568" i="10"/>
  <c r="H569" i="10"/>
  <c r="H570" i="10"/>
  <c r="G100" i="1"/>
  <c r="I526" i="10" s="1"/>
  <c r="H529" i="10"/>
  <c r="H526" i="10"/>
  <c r="G92" i="1"/>
  <c r="H483" i="10"/>
  <c r="H484" i="10"/>
  <c r="H485" i="10"/>
  <c r="H486" i="10"/>
  <c r="G84" i="1"/>
  <c r="H427" i="10"/>
  <c r="H435" i="10"/>
  <c r="H428" i="10"/>
  <c r="H429" i="10"/>
  <c r="H430" i="10"/>
  <c r="H431" i="10"/>
  <c r="H434" i="10"/>
  <c r="H433" i="10"/>
  <c r="G76" i="1"/>
  <c r="I401" i="10" s="1"/>
  <c r="H401" i="10"/>
  <c r="G68" i="1"/>
  <c r="H355" i="10"/>
  <c r="H351" i="10"/>
  <c r="H352" i="10"/>
  <c r="H353" i="10"/>
  <c r="H354" i="10"/>
  <c r="G60" i="1"/>
  <c r="I312" i="10" s="1"/>
  <c r="H309" i="10"/>
  <c r="H312" i="10"/>
  <c r="H313" i="10"/>
  <c r="H310" i="10"/>
  <c r="H311" i="10"/>
  <c r="G52" i="1"/>
  <c r="I267" i="10" s="1"/>
  <c r="H267" i="10"/>
  <c r="H263" i="10"/>
  <c r="H264" i="10"/>
  <c r="G44" i="1"/>
  <c r="H227" i="10"/>
  <c r="H228" i="10"/>
  <c r="H229" i="10"/>
  <c r="H230" i="10"/>
  <c r="G36" i="1"/>
  <c r="H179" i="10"/>
  <c r="H180" i="10"/>
  <c r="H173" i="10"/>
  <c r="H174" i="10"/>
  <c r="H175" i="10"/>
  <c r="H176" i="10"/>
  <c r="H177" i="10"/>
  <c r="H178" i="10"/>
  <c r="G28" i="1"/>
  <c r="I141" i="10" s="1"/>
  <c r="H139" i="10"/>
  <c r="H140" i="10"/>
  <c r="H141" i="10"/>
  <c r="H134" i="10"/>
  <c r="H135" i="10"/>
  <c r="H136" i="10"/>
  <c r="H137" i="10"/>
  <c r="H138" i="10"/>
  <c r="G20" i="1"/>
  <c r="H100" i="10"/>
  <c r="H101" i="10"/>
  <c r="G12" i="1"/>
  <c r="H59" i="10"/>
  <c r="H60" i="10"/>
  <c r="H61" i="10"/>
  <c r="H58" i="10"/>
  <c r="G4" i="1"/>
  <c r="I14" i="10" s="1"/>
  <c r="H11" i="10"/>
  <c r="H12" i="10"/>
  <c r="H13" i="10"/>
  <c r="H7" i="10"/>
  <c r="H8" i="10"/>
  <c r="H9" i="10"/>
  <c r="H10" i="10"/>
  <c r="H14" i="10"/>
  <c r="H15" i="10"/>
  <c r="H16" i="10"/>
  <c r="H2765" i="10"/>
  <c r="H2749" i="10"/>
  <c r="H2741" i="10"/>
  <c r="H2733" i="10"/>
  <c r="H2725" i="10"/>
  <c r="H2717" i="10"/>
  <c r="H2708" i="10"/>
  <c r="H2699" i="10"/>
  <c r="H2689" i="10"/>
  <c r="H2679" i="10"/>
  <c r="H2667" i="10"/>
  <c r="H2647" i="10"/>
  <c r="H2634" i="10"/>
  <c r="H2620" i="10"/>
  <c r="H2609" i="10"/>
  <c r="H2595" i="10"/>
  <c r="H2584" i="10"/>
  <c r="H2556" i="10"/>
  <c r="H2545" i="10"/>
  <c r="H2531" i="10"/>
  <c r="H2520" i="10"/>
  <c r="H2506" i="10"/>
  <c r="H2492" i="10"/>
  <c r="H2467" i="10"/>
  <c r="H2456" i="10"/>
  <c r="H2428" i="10"/>
  <c r="H2417" i="10"/>
  <c r="H2403" i="10"/>
  <c r="H2378" i="10"/>
  <c r="H2364" i="10"/>
  <c r="H2336" i="10"/>
  <c r="H2323" i="10"/>
  <c r="H2307" i="10"/>
  <c r="H2291" i="10"/>
  <c r="H2263" i="10"/>
  <c r="H2250" i="10"/>
  <c r="H2234" i="10"/>
  <c r="H2218" i="10"/>
  <c r="H2205" i="10"/>
  <c r="H2189" i="10"/>
  <c r="H2177" i="10"/>
  <c r="H2161" i="10"/>
  <c r="H2145" i="10"/>
  <c r="H2132" i="10"/>
  <c r="H2104" i="10"/>
  <c r="H2088" i="10"/>
  <c r="H2072" i="10"/>
  <c r="H2059" i="10"/>
  <c r="H2041" i="10"/>
  <c r="H2019" i="10"/>
  <c r="H1997" i="10"/>
  <c r="H1977" i="10"/>
  <c r="H1955" i="10"/>
  <c r="H1933" i="10"/>
  <c r="H1884" i="10"/>
  <c r="H1855" i="10"/>
  <c r="H1788" i="10"/>
  <c r="H1751" i="10"/>
  <c r="H1718" i="10"/>
  <c r="H1678" i="10"/>
  <c r="H1638" i="10"/>
  <c r="H1598" i="10"/>
  <c r="H1552" i="10"/>
  <c r="H1512" i="10"/>
  <c r="H1472" i="10"/>
  <c r="H1432" i="10"/>
  <c r="H1392" i="10"/>
  <c r="H1346" i="10"/>
  <c r="H1306" i="10"/>
  <c r="H1266" i="10"/>
  <c r="H1226" i="10"/>
  <c r="H1186" i="10"/>
  <c r="H1143" i="10"/>
  <c r="H1103" i="10"/>
  <c r="H1063" i="10"/>
  <c r="H1023" i="10"/>
  <c r="H983" i="10"/>
  <c r="H935" i="10"/>
  <c r="H871" i="10"/>
  <c r="H807" i="10"/>
  <c r="H743" i="10"/>
  <c r="H679" i="10"/>
  <c r="H567" i="10"/>
  <c r="H464" i="10"/>
  <c r="H361" i="10"/>
  <c r="H258" i="10"/>
  <c r="H158" i="10"/>
  <c r="H40" i="10"/>
  <c r="H2" i="10"/>
  <c r="Q72" i="10"/>
  <c r="Q352" i="10"/>
  <c r="Q368" i="10"/>
  <c r="Q624" i="10"/>
  <c r="Q185" i="10"/>
  <c r="Q505" i="10"/>
  <c r="Q521" i="10"/>
  <c r="Q529" i="10"/>
  <c r="Q258" i="10"/>
  <c r="Q268" i="10"/>
  <c r="Q728" i="10"/>
  <c r="Q689" i="10"/>
  <c r="Q90" i="10"/>
  <c r="Q228" i="10"/>
  <c r="Q238" i="10"/>
  <c r="Q410" i="10"/>
  <c r="Q484" i="10"/>
  <c r="Q778" i="10"/>
  <c r="Q212" i="10"/>
  <c r="Q330" i="10"/>
  <c r="Q463" i="10"/>
  <c r="Q527" i="10"/>
  <c r="Q571" i="10"/>
  <c r="Q890" i="10"/>
  <c r="Q594" i="10"/>
  <c r="Q859" i="10"/>
  <c r="Q1051" i="10"/>
  <c r="Q189" i="10"/>
  <c r="Q908" i="10"/>
  <c r="Q933" i="10"/>
  <c r="Q864" i="10"/>
  <c r="Q920" i="10"/>
  <c r="Q1080" i="10"/>
  <c r="Q1160" i="10"/>
  <c r="Q1196" i="10"/>
  <c r="Q1252" i="10"/>
  <c r="Q1316" i="10"/>
  <c r="Q1324" i="10"/>
  <c r="Q1420" i="10"/>
  <c r="Q1444" i="10"/>
  <c r="Q1197" i="10"/>
  <c r="Q1421" i="10"/>
  <c r="Q1589" i="10"/>
  <c r="Q70" i="10"/>
  <c r="Q651" i="10"/>
  <c r="Q1438" i="10"/>
  <c r="Q1383" i="10"/>
  <c r="Q1272" i="10"/>
  <c r="Q1528" i="10"/>
  <c r="Q1281" i="10"/>
  <c r="Q1835" i="10"/>
  <c r="Q1963" i="10"/>
  <c r="Q1716" i="10"/>
  <c r="Q1844" i="10"/>
  <c r="Q2004" i="10"/>
  <c r="Q1491" i="10"/>
  <c r="Q1645" i="10"/>
  <c r="Q1933" i="10"/>
  <c r="Q1997" i="10"/>
  <c r="Q2029" i="10"/>
  <c r="Q1694" i="10"/>
  <c r="Q1982" i="10"/>
  <c r="Q1457" i="10"/>
  <c r="Q1539" i="10"/>
  <c r="Q1562" i="10"/>
  <c r="Q1591" i="10"/>
  <c r="Q1695" i="10"/>
  <c r="Q1703" i="10"/>
  <c r="Q1807" i="10"/>
  <c r="Q1815" i="10"/>
  <c r="Q287" i="10"/>
  <c r="Q1411" i="10"/>
  <c r="Q2171" i="10"/>
  <c r="Q2323" i="10"/>
  <c r="Q1053" i="10"/>
  <c r="Q1633" i="10"/>
  <c r="Q2173" i="10"/>
  <c r="Q2285" i="10"/>
  <c r="Q2365" i="10"/>
  <c r="Q1641" i="10"/>
  <c r="Q1801" i="10"/>
  <c r="Q1937" i="10"/>
  <c r="Q2287" i="10"/>
  <c r="Q2407" i="10"/>
  <c r="Q1387" i="10"/>
  <c r="Q1738" i="10"/>
  <c r="Q1770" i="10"/>
  <c r="Q2465" i="10"/>
  <c r="Q2690" i="10"/>
  <c r="Q2146" i="10"/>
  <c r="Q2627" i="10"/>
  <c r="Q2152" i="10"/>
  <c r="Q2660" i="10"/>
  <c r="Q2716" i="10"/>
  <c r="Q2756" i="10"/>
  <c r="Q2486" i="10"/>
  <c r="Q2241" i="10"/>
  <c r="Q2328" i="10"/>
  <c r="Q2073" i="10"/>
  <c r="Q1418" i="10"/>
  <c r="Q2560" i="10"/>
  <c r="Q2568" i="10"/>
  <c r="Q2500" i="10"/>
  <c r="Q6" i="10"/>
  <c r="Q360" i="10"/>
  <c r="Q161" i="10"/>
  <c r="Q150" i="10"/>
  <c r="Q354" i="10"/>
  <c r="Q679" i="10"/>
  <c r="Q99" i="10"/>
  <c r="Q205" i="10"/>
  <c r="Q721" i="10"/>
  <c r="Q737" i="10"/>
  <c r="Q825" i="10"/>
  <c r="Q292" i="10"/>
  <c r="Q730" i="10"/>
  <c r="Q842" i="10"/>
  <c r="Q350" i="10"/>
  <c r="Q458" i="10"/>
  <c r="Q490" i="10"/>
  <c r="Q500" i="10"/>
  <c r="Q522" i="10"/>
  <c r="Q251" i="10"/>
  <c r="Q771" i="10"/>
  <c r="Q986" i="10"/>
  <c r="Q252" i="10"/>
  <c r="Q675" i="10"/>
  <c r="Q883" i="10"/>
  <c r="Q891" i="10"/>
  <c r="Q963" i="10"/>
  <c r="Q979" i="10"/>
  <c r="Q61" i="10"/>
  <c r="Q509" i="10"/>
  <c r="Q852" i="10"/>
  <c r="Q900" i="10"/>
  <c r="Q972" i="10"/>
  <c r="Q1148" i="10"/>
  <c r="Q127" i="10"/>
  <c r="Q149" i="10"/>
  <c r="Q861" i="10"/>
  <c r="Q941" i="10"/>
  <c r="Q583" i="10"/>
  <c r="Q1120" i="10"/>
  <c r="Q780" i="10"/>
  <c r="Q1229" i="10"/>
  <c r="Q1285" i="10"/>
  <c r="Q1138" i="10"/>
  <c r="Q1318" i="10"/>
  <c r="Q1454" i="10"/>
  <c r="Q795" i="10"/>
  <c r="Q1503" i="10"/>
  <c r="Q1559" i="10"/>
  <c r="Q1280" i="10"/>
  <c r="Q1107" i="10"/>
  <c r="Q1249" i="10"/>
  <c r="Q1313" i="10"/>
  <c r="Q1409" i="10"/>
  <c r="Q626" i="10"/>
  <c r="Q1851" i="10"/>
  <c r="Q1931" i="10"/>
  <c r="Q1940" i="10"/>
  <c r="Q1338" i="10"/>
  <c r="Q1710" i="10"/>
  <c r="Q1734" i="10"/>
  <c r="Q1879" i="10"/>
  <c r="Q1616" i="10"/>
  <c r="Q2075" i="10"/>
  <c r="Q2115" i="10"/>
  <c r="Q2131" i="10"/>
  <c r="Q2227" i="10"/>
  <c r="Q2235" i="10"/>
  <c r="Q2411" i="10"/>
  <c r="Q2467" i="10"/>
  <c r="Q1658" i="10"/>
  <c r="Q1865" i="10"/>
  <c r="Q2244" i="10"/>
  <c r="Q2340" i="10"/>
  <c r="Q2420" i="10"/>
  <c r="Q2428" i="10"/>
  <c r="Q2253" i="10"/>
  <c r="Q1547" i="10"/>
  <c r="Q1258" i="10"/>
  <c r="Q1769" i="10"/>
  <c r="Q2535" i="10"/>
  <c r="Q2602" i="10"/>
  <c r="Q2233" i="10"/>
  <c r="Q2635" i="10"/>
  <c r="Q2088" i="10"/>
  <c r="Q2540" i="10"/>
  <c r="Q2612" i="10"/>
  <c r="Q2652" i="10"/>
  <c r="Q2392" i="10"/>
  <c r="Q2558" i="10"/>
  <c r="Q2646" i="10"/>
  <c r="Q2702" i="10"/>
  <c r="Q2242" i="10"/>
  <c r="Q2559" i="10"/>
  <c r="Q2599" i="10"/>
  <c r="Q2663" i="10"/>
  <c r="Q1777" i="10"/>
  <c r="Q2704" i="10"/>
  <c r="Q2736" i="10"/>
  <c r="Q1650" i="10"/>
  <c r="Q2625" i="10"/>
  <c r="Q2354" i="10"/>
  <c r="Q2697" i="10"/>
  <c r="Q496" i="10"/>
  <c r="Q544" i="10"/>
  <c r="Q560" i="10"/>
  <c r="Q73" i="10"/>
  <c r="Q97" i="10"/>
  <c r="Q281" i="10"/>
  <c r="Q385" i="10"/>
  <c r="Q34" i="10"/>
  <c r="Q364" i="10"/>
  <c r="Q406" i="10"/>
  <c r="Q578" i="10"/>
  <c r="Q195" i="10"/>
  <c r="Q567" i="10"/>
  <c r="Q653" i="10"/>
  <c r="Q314" i="10"/>
  <c r="Q356" i="10"/>
  <c r="Q42" i="10"/>
  <c r="Q276" i="10"/>
  <c r="Q446" i="10"/>
  <c r="Q814" i="10"/>
  <c r="Q507" i="10"/>
  <c r="Q655" i="10"/>
  <c r="Q444" i="10"/>
  <c r="Q708" i="10"/>
  <c r="Q915" i="10"/>
  <c r="Q995" i="10"/>
  <c r="Q830" i="10"/>
  <c r="Q1092" i="10"/>
  <c r="Q299" i="10"/>
  <c r="Q447" i="10"/>
  <c r="Q949" i="10"/>
  <c r="Q997" i="10"/>
  <c r="Q1040" i="10"/>
  <c r="Q1184" i="10"/>
  <c r="Q303" i="10"/>
  <c r="Q870" i="10"/>
  <c r="Q1412" i="10"/>
  <c r="Q1484" i="10"/>
  <c r="Q1500" i="10"/>
  <c r="Q1508" i="10"/>
  <c r="Q479" i="10"/>
  <c r="Q1350" i="10"/>
  <c r="Q1542" i="10"/>
  <c r="Q1153" i="10"/>
  <c r="Q1955" i="10"/>
  <c r="Q1995" i="10"/>
  <c r="Q1531" i="10"/>
  <c r="Q1724" i="10"/>
  <c r="Q1861" i="10"/>
  <c r="Q1989" i="10"/>
  <c r="Q1934" i="10"/>
  <c r="Q1767" i="10"/>
  <c r="Q1871" i="10"/>
  <c r="Q2015" i="10"/>
  <c r="Q1792" i="10"/>
  <c r="Q974" i="10"/>
  <c r="Q1594" i="10"/>
  <c r="Q1690" i="10"/>
  <c r="Q1906" i="10"/>
  <c r="Q1952" i="10"/>
  <c r="Q1993" i="10"/>
  <c r="Q2076" i="10"/>
  <c r="Q2332" i="10"/>
  <c r="Q2356" i="10"/>
  <c r="Q2396" i="10"/>
  <c r="Q2277" i="10"/>
  <c r="Q2437" i="10"/>
  <c r="Q1890" i="10"/>
  <c r="Q2078" i="10"/>
  <c r="Q2102" i="10"/>
  <c r="Q2462" i="10"/>
  <c r="Q2024" i="10"/>
  <c r="Q2103" i="10"/>
  <c r="Q2143" i="10"/>
  <c r="Q2231" i="10"/>
  <c r="Q2025" i="10"/>
  <c r="Q2442" i="10"/>
  <c r="Q2529" i="10"/>
  <c r="Q2707" i="10"/>
  <c r="Q2362" i="10"/>
  <c r="Q2636" i="10"/>
  <c r="Q2684" i="10"/>
  <c r="Q2368" i="10"/>
  <c r="Q2514" i="10"/>
  <c r="Q2717" i="10"/>
  <c r="Q2488" i="10"/>
  <c r="Q2178" i="10"/>
  <c r="Q2417" i="10"/>
  <c r="Q1419" i="10"/>
  <c r="Q2336" i="10"/>
  <c r="Q2045" i="10"/>
  <c r="Q2729" i="10"/>
  <c r="Q2537" i="10"/>
  <c r="Q80" i="10"/>
  <c r="Q616" i="10"/>
  <c r="Q672" i="10"/>
  <c r="Q625" i="10"/>
  <c r="Q310" i="10"/>
  <c r="Q418" i="10"/>
  <c r="Q792" i="10"/>
  <c r="Q26" i="10"/>
  <c r="Q558" i="10"/>
  <c r="Q580" i="10"/>
  <c r="Q673" i="10"/>
  <c r="Q106" i="10"/>
  <c r="Q202" i="10"/>
  <c r="Q750" i="10"/>
  <c r="Q866" i="10"/>
  <c r="Q188" i="10"/>
  <c r="Q724" i="10"/>
  <c r="Q1044" i="10"/>
  <c r="Q1100" i="10"/>
  <c r="Q383" i="10"/>
  <c r="Q743" i="10"/>
  <c r="Q27" i="10"/>
  <c r="Q199" i="10"/>
  <c r="Q455" i="10"/>
  <c r="Q541" i="10"/>
  <c r="Q888" i="10"/>
  <c r="Q1016" i="10"/>
  <c r="Q1024" i="10"/>
  <c r="Q1064" i="10"/>
  <c r="Q1072" i="10"/>
  <c r="Q1096" i="10"/>
  <c r="Q1112" i="10"/>
  <c r="Q1168" i="10"/>
  <c r="Q1176" i="10"/>
  <c r="Q475" i="10"/>
  <c r="Q1276" i="10"/>
  <c r="Q587" i="10"/>
  <c r="Q1237" i="10"/>
  <c r="Q1397" i="10"/>
  <c r="Q1550" i="10"/>
  <c r="Q878" i="10"/>
  <c r="Q961" i="10"/>
  <c r="Q1431" i="10"/>
  <c r="Q1455" i="10"/>
  <c r="Q796" i="10"/>
  <c r="Q902" i="10"/>
  <c r="Q1200" i="10"/>
  <c r="Q1336" i="10"/>
  <c r="Q1384" i="10"/>
  <c r="Q1488" i="10"/>
  <c r="Q1225" i="10"/>
  <c r="Q905" i="10"/>
  <c r="Q1202" i="10"/>
  <c r="Q1234" i="10"/>
  <c r="Q2003" i="10"/>
  <c r="Q2043" i="10"/>
  <c r="Q1267" i="10"/>
  <c r="Q1299" i="10"/>
  <c r="Q1513" i="10"/>
  <c r="Q1676" i="10"/>
  <c r="Q1884" i="10"/>
  <c r="Q1900" i="10"/>
  <c r="Q1370" i="10"/>
  <c r="Q1427" i="10"/>
  <c r="Q1629" i="10"/>
  <c r="Q844" i="10"/>
  <c r="Q1015" i="10"/>
  <c r="Q1515" i="10"/>
  <c r="Q1538" i="10"/>
  <c r="Q1614" i="10"/>
  <c r="Q1726" i="10"/>
  <c r="Q1282" i="10"/>
  <c r="Q1410" i="10"/>
  <c r="Q1607" i="10"/>
  <c r="Q1727" i="10"/>
  <c r="Q1783" i="10"/>
  <c r="Q1791" i="10"/>
  <c r="Q1839" i="10"/>
  <c r="Q1951" i="10"/>
  <c r="Q1744" i="10"/>
  <c r="Q347" i="10"/>
  <c r="Q2147" i="10"/>
  <c r="Q2291" i="10"/>
  <c r="Q1323" i="10"/>
  <c r="Q1842" i="10"/>
  <c r="Q565" i="10"/>
  <c r="Q2017" i="10"/>
  <c r="Q2117" i="10"/>
  <c r="Q2405" i="10"/>
  <c r="Q2429" i="10"/>
  <c r="Q2018" i="10"/>
  <c r="Q2374" i="10"/>
  <c r="Q2247" i="10"/>
  <c r="Q2479" i="10"/>
  <c r="Q1642" i="10"/>
  <c r="Q1706" i="10"/>
  <c r="Q1874" i="10"/>
  <c r="Q2186" i="10"/>
  <c r="Q2466" i="10"/>
  <c r="Q1714" i="10"/>
  <c r="Q2009" i="10"/>
  <c r="Q2549" i="10"/>
  <c r="Q2749" i="10"/>
  <c r="Q1745" i="10"/>
  <c r="Q2654" i="10"/>
  <c r="Q2096" i="10"/>
  <c r="Q2306" i="10"/>
  <c r="Q2434" i="10"/>
  <c r="Q2457" i="10"/>
  <c r="Q2489" i="10"/>
  <c r="Q2534" i="10"/>
  <c r="Q2647" i="10"/>
  <c r="Q2377" i="10"/>
  <c r="Q2528" i="10"/>
  <c r="Q152" i="10"/>
  <c r="Q216" i="10"/>
  <c r="Q41" i="10"/>
  <c r="Q169" i="10"/>
  <c r="Q393" i="10"/>
  <c r="Q194" i="10"/>
  <c r="Q598" i="10"/>
  <c r="Q151" i="10"/>
  <c r="Q173" i="10"/>
  <c r="Q515" i="10"/>
  <c r="Q525" i="10"/>
  <c r="Q346" i="10"/>
  <c r="Q526" i="10"/>
  <c r="Q802" i="10"/>
  <c r="Q414" i="10"/>
  <c r="Q718" i="10"/>
  <c r="Q790" i="10"/>
  <c r="Q357" i="10"/>
  <c r="Q613" i="10"/>
  <c r="Q787" i="10"/>
  <c r="Q906" i="10"/>
  <c r="Q18" i="10"/>
  <c r="Q692" i="10"/>
  <c r="Q756" i="10"/>
  <c r="Q804" i="10"/>
  <c r="Q211" i="10"/>
  <c r="Q487" i="10"/>
  <c r="Q637" i="10"/>
  <c r="Q924" i="10"/>
  <c r="Q1020" i="10"/>
  <c r="Q711" i="10"/>
  <c r="Q1005" i="10"/>
  <c r="Q111" i="10"/>
  <c r="Q928" i="10"/>
  <c r="Q976" i="10"/>
  <c r="Q1532" i="10"/>
  <c r="Q476" i="10"/>
  <c r="Q1205" i="10"/>
  <c r="Q1261" i="10"/>
  <c r="Q1277" i="10"/>
  <c r="Q1509" i="10"/>
  <c r="Q700" i="10"/>
  <c r="Q1278" i="10"/>
  <c r="Q1326" i="10"/>
  <c r="Q1406" i="10"/>
  <c r="Q827" i="10"/>
  <c r="Q1535" i="10"/>
  <c r="Q1551" i="10"/>
  <c r="Q715" i="10"/>
  <c r="Q857" i="10"/>
  <c r="Q985" i="10"/>
  <c r="Q1240" i="10"/>
  <c r="Q1560" i="10"/>
  <c r="Q95" i="10"/>
  <c r="Q267" i="10"/>
  <c r="Q1233" i="10"/>
  <c r="Q1337" i="10"/>
  <c r="Q1345" i="10"/>
  <c r="Q2027" i="10"/>
  <c r="Q1467" i="10"/>
  <c r="Q1700" i="10"/>
  <c r="Q1772" i="10"/>
  <c r="Q1805" i="10"/>
  <c r="Q1837" i="10"/>
  <c r="Q1606" i="10"/>
  <c r="Q1622" i="10"/>
  <c r="Q1662" i="10"/>
  <c r="Q1655" i="10"/>
  <c r="Q1743" i="10"/>
  <c r="Q1887" i="10"/>
  <c r="Q2031" i="10"/>
  <c r="Q1458" i="10"/>
  <c r="Q1800" i="10"/>
  <c r="Q2187" i="10"/>
  <c r="Q2403" i="10"/>
  <c r="Q1929" i="10"/>
  <c r="Q2140" i="10"/>
  <c r="Q2228" i="10"/>
  <c r="Q2060" i="10"/>
  <c r="Q2093" i="10"/>
  <c r="Q2269" i="10"/>
  <c r="Q581" i="10"/>
  <c r="Q1872" i="10"/>
  <c r="Q1936" i="10"/>
  <c r="Q2150" i="10"/>
  <c r="Q764" i="10"/>
  <c r="Q2095" i="10"/>
  <c r="Q2135" i="10"/>
  <c r="Q2207" i="10"/>
  <c r="Q1856" i="10"/>
  <c r="Q2337" i="10"/>
  <c r="Q2482" i="10"/>
  <c r="Q2650" i="10"/>
  <c r="Q2714" i="10"/>
  <c r="Q2274" i="10"/>
  <c r="Q2715" i="10"/>
  <c r="Q2449" i="10"/>
  <c r="Q2548" i="10"/>
  <c r="Q1922" i="10"/>
  <c r="Q2112" i="10"/>
  <c r="Q2217" i="10"/>
  <c r="Q2450" i="10"/>
  <c r="Q2557" i="10"/>
  <c r="Q2573" i="10"/>
  <c r="Q2733" i="10"/>
  <c r="Q1290" i="10"/>
  <c r="Q2264" i="10"/>
  <c r="Q2410" i="10"/>
  <c r="Q2606" i="10"/>
  <c r="Q2330" i="10"/>
  <c r="Q2490" i="10"/>
  <c r="Q2608" i="10"/>
  <c r="Q2673" i="10"/>
  <c r="Q2162" i="10"/>
  <c r="Q304" i="10"/>
  <c r="Q656" i="10"/>
  <c r="Q297" i="10"/>
  <c r="Q524" i="10"/>
  <c r="Q269" i="10"/>
  <c r="Q14" i="10"/>
  <c r="Q260" i="10"/>
  <c r="Q430" i="10"/>
  <c r="Q722" i="10"/>
  <c r="Q738" i="10"/>
  <c r="Q30" i="10"/>
  <c r="Q244" i="10"/>
  <c r="Q554" i="10"/>
  <c r="Q618" i="10"/>
  <c r="Q628" i="10"/>
  <c r="Q37" i="10"/>
  <c r="Q591" i="10"/>
  <c r="Q914" i="10"/>
  <c r="Q1106" i="10"/>
  <c r="Q486" i="10"/>
  <c r="Q939" i="10"/>
  <c r="Q840" i="10"/>
  <c r="Q21" i="10"/>
  <c r="Q197" i="10"/>
  <c r="Q667" i="10"/>
  <c r="Q582" i="10"/>
  <c r="Q1268" i="10"/>
  <c r="Q735" i="10"/>
  <c r="Q1137" i="10"/>
  <c r="Q1365" i="10"/>
  <c r="Q1230" i="10"/>
  <c r="Q1518" i="10"/>
  <c r="Q1534" i="10"/>
  <c r="Q983" i="10"/>
  <c r="Q1575" i="10"/>
  <c r="Q943" i="10"/>
  <c r="Q1079" i="10"/>
  <c r="Q1208" i="10"/>
  <c r="Q1142" i="10"/>
  <c r="Q1490" i="10"/>
  <c r="Q1972" i="10"/>
  <c r="Q1210" i="10"/>
  <c r="Q1855" i="10"/>
  <c r="Q1097" i="10"/>
  <c r="Q1721" i="10"/>
  <c r="Q2347" i="10"/>
  <c r="Q1912" i="10"/>
  <c r="Q2397" i="10"/>
  <c r="Q2182" i="10"/>
  <c r="Q2303" i="10"/>
  <c r="Q2415" i="10"/>
  <c r="Q1833" i="10"/>
  <c r="Q1681" i="10"/>
  <c r="Q2082" i="10"/>
  <c r="Q2128" i="10"/>
  <c r="Q2169" i="10"/>
  <c r="Q2216" i="10"/>
  <c r="Q2764" i="10"/>
  <c r="Q2757" i="10"/>
  <c r="Q2506" i="10"/>
  <c r="Q2726" i="10"/>
  <c r="Q2623" i="10"/>
  <c r="Q2720" i="10"/>
  <c r="Q2144" i="10"/>
  <c r="Q336" i="10"/>
  <c r="Q552" i="10"/>
  <c r="Q33" i="10"/>
  <c r="Q145" i="10"/>
  <c r="Q241" i="10"/>
  <c r="Q337" i="10"/>
  <c r="Q236" i="10"/>
  <c r="Q688" i="10"/>
  <c r="Q535" i="10"/>
  <c r="Q810" i="10"/>
  <c r="Q686" i="10"/>
  <c r="Q485" i="10"/>
  <c r="Q938" i="10"/>
  <c r="Q166" i="10"/>
  <c r="Q402" i="10"/>
  <c r="Q1012" i="10"/>
  <c r="Q957" i="10"/>
  <c r="Q221" i="10"/>
  <c r="Q499" i="10"/>
  <c r="Q1056" i="10"/>
  <c r="Q1236" i="10"/>
  <c r="Q1284" i="10"/>
  <c r="Q1269" i="10"/>
  <c r="Q1333" i="10"/>
  <c r="Q1501" i="10"/>
  <c r="Q1334" i="10"/>
  <c r="Q325" i="10"/>
  <c r="Q434" i="10"/>
  <c r="Q1263" i="10"/>
  <c r="Q1279" i="10"/>
  <c r="Q1319" i="10"/>
  <c r="Q1375" i="10"/>
  <c r="Q1216" i="10"/>
  <c r="Q1224" i="10"/>
  <c r="Q1304" i="10"/>
  <c r="Q1424" i="10"/>
  <c r="Q331" i="10"/>
  <c r="Q669" i="10"/>
  <c r="Q799" i="10"/>
  <c r="Q1353" i="10"/>
  <c r="Q1121" i="10"/>
  <c r="Q1619" i="10"/>
  <c r="Q1739" i="10"/>
  <c r="Q1692" i="10"/>
  <c r="Q1796" i="10"/>
  <c r="Q1812" i="10"/>
  <c r="Q1555" i="10"/>
  <c r="Q1588" i="10"/>
  <c r="Q1605" i="10"/>
  <c r="Q1725" i="10"/>
  <c r="Q1798" i="10"/>
  <c r="Q1966" i="10"/>
  <c r="Q1143" i="10"/>
  <c r="Q1863" i="10"/>
  <c r="Q1624" i="10"/>
  <c r="Q1648" i="10"/>
  <c r="Q1704" i="10"/>
  <c r="Q2033" i="10"/>
  <c r="Q1888" i="10"/>
  <c r="Q2220" i="10"/>
  <c r="Q2252" i="10"/>
  <c r="Q1355" i="10"/>
  <c r="Q2086" i="10"/>
  <c r="Q2446" i="10"/>
  <c r="Q1705" i="10"/>
  <c r="Q1978" i="10"/>
  <c r="Q2391" i="10"/>
  <c r="Q1483" i="10"/>
  <c r="Q1897" i="10"/>
  <c r="Q2104" i="10"/>
  <c r="Q2250" i="10"/>
  <c r="Q2626" i="10"/>
  <c r="Q2738" i="10"/>
  <c r="Q2512" i="10"/>
  <c r="Q2695" i="10"/>
  <c r="Q2719" i="10"/>
  <c r="Q2727" i="10"/>
  <c r="Q2289" i="10"/>
  <c r="Q2394" i="10"/>
  <c r="Q1778" i="10"/>
  <c r="Q2226" i="10"/>
  <c r="Q48" i="10"/>
  <c r="Q280" i="10"/>
  <c r="Q320" i="10"/>
  <c r="Q328" i="10"/>
  <c r="Q536" i="10"/>
  <c r="Q233" i="10"/>
  <c r="Q601" i="10"/>
  <c r="Q86" i="10"/>
  <c r="Q502" i="10"/>
  <c r="Q610" i="10"/>
  <c r="Q579" i="10"/>
  <c r="Q777" i="10"/>
  <c r="Q834" i="10"/>
  <c r="Q158" i="10"/>
  <c r="Q586" i="10"/>
  <c r="Q659" i="10"/>
  <c r="Q882" i="10"/>
  <c r="Q1042" i="10"/>
  <c r="Q1074" i="10"/>
  <c r="Q875" i="10"/>
  <c r="Q931" i="10"/>
  <c r="Q884" i="10"/>
  <c r="Q1108" i="10"/>
  <c r="Q575" i="10"/>
  <c r="Q775" i="10"/>
  <c r="Q807" i="10"/>
  <c r="Q797" i="10"/>
  <c r="Q1017" i="10"/>
  <c r="Q1157" i="10"/>
  <c r="Q139" i="10"/>
  <c r="Q415" i="10"/>
  <c r="Q1477" i="10"/>
  <c r="Q747" i="10"/>
  <c r="Q959" i="10"/>
  <c r="Q1430" i="10"/>
  <c r="Q245" i="10"/>
  <c r="Q1191" i="10"/>
  <c r="Q1199" i="10"/>
  <c r="Q1239" i="10"/>
  <c r="Q1567" i="10"/>
  <c r="Q178" i="10"/>
  <c r="Q498" i="10"/>
  <c r="Q1162" i="10"/>
  <c r="Q1376" i="10"/>
  <c r="Q1723" i="10"/>
  <c r="Q1660" i="10"/>
  <c r="Q1732" i="10"/>
  <c r="Q1852" i="10"/>
  <c r="Q1474" i="10"/>
  <c r="Q1942" i="10"/>
  <c r="Q2022" i="10"/>
  <c r="Q1671" i="10"/>
  <c r="Q951" i="10"/>
  <c r="Q1816" i="10"/>
  <c r="Q2483" i="10"/>
  <c r="Q2084" i="10"/>
  <c r="Q2116" i="10"/>
  <c r="Q2196" i="10"/>
  <c r="Q2308" i="10"/>
  <c r="Q2412" i="10"/>
  <c r="Q1761" i="10"/>
  <c r="Q1825" i="10"/>
  <c r="Q2413" i="10"/>
  <c r="Q1386" i="10"/>
  <c r="Q1914" i="10"/>
  <c r="Q2127" i="10"/>
  <c r="Q2223" i="10"/>
  <c r="Q2431" i="10"/>
  <c r="Q2439" i="10"/>
  <c r="Q2209" i="10"/>
  <c r="Q2378" i="10"/>
  <c r="Q2501" i="10"/>
  <c r="Q2520" i="10"/>
  <c r="Q2682" i="10"/>
  <c r="Q1810" i="10"/>
  <c r="Q2563" i="10"/>
  <c r="Q2129" i="10"/>
  <c r="Q2472" i="10"/>
  <c r="Q2676" i="10"/>
  <c r="Q2732" i="10"/>
  <c r="Q2740" i="10"/>
  <c r="Q2597" i="10"/>
  <c r="Q2474" i="10"/>
  <c r="Q2542" i="10"/>
  <c r="Q2662" i="10"/>
  <c r="Q2607" i="10"/>
  <c r="Q2631" i="10"/>
  <c r="Q2639" i="10"/>
  <c r="Q2526" i="10"/>
  <c r="Q2680" i="10"/>
  <c r="Q2752" i="10"/>
  <c r="Q2713" i="10"/>
  <c r="Q24" i="10"/>
  <c r="Q40" i="10"/>
  <c r="Q120" i="10"/>
  <c r="Q312" i="10"/>
  <c r="Q400" i="10"/>
  <c r="Q584" i="10"/>
  <c r="Q345" i="10"/>
  <c r="Q409" i="10"/>
  <c r="Q577" i="10"/>
  <c r="Q617" i="10"/>
  <c r="Q182" i="10"/>
  <c r="Q386" i="10"/>
  <c r="Q556" i="10"/>
  <c r="Q768" i="10"/>
  <c r="Q301" i="10"/>
  <c r="Q429" i="10"/>
  <c r="Q809" i="10"/>
  <c r="Q602" i="10"/>
  <c r="Q644" i="10"/>
  <c r="Q654" i="10"/>
  <c r="Q94" i="10"/>
  <c r="Q308" i="10"/>
  <c r="Q394" i="10"/>
  <c r="Q766" i="10"/>
  <c r="Q1058" i="10"/>
  <c r="Q1122" i="10"/>
  <c r="Q124" i="10"/>
  <c r="Q210" i="10"/>
  <c r="Q381" i="10"/>
  <c r="Q423" i="10"/>
  <c r="Q467" i="10"/>
  <c r="Q741" i="10"/>
  <c r="Q773" i="10"/>
  <c r="Q948" i="10"/>
  <c r="Q1084" i="10"/>
  <c r="Q1172" i="10"/>
  <c r="Q363" i="10"/>
  <c r="Q1000" i="10"/>
  <c r="Q894" i="10"/>
  <c r="Q958" i="10"/>
  <c r="Q1041" i="10"/>
  <c r="Q1341" i="10"/>
  <c r="Q1445" i="10"/>
  <c r="Q1453" i="10"/>
  <c r="Q1023" i="10"/>
  <c r="Q1061" i="10"/>
  <c r="Q1286" i="10"/>
  <c r="Q1574" i="10"/>
  <c r="Q1103" i="10"/>
  <c r="Q1543" i="10"/>
  <c r="Q1583" i="10"/>
  <c r="Q1093" i="10"/>
  <c r="Q1248" i="10"/>
  <c r="Q1368" i="10"/>
  <c r="Q716" i="10"/>
  <c r="Q881" i="10"/>
  <c r="Q1201" i="10"/>
  <c r="Q1217" i="10"/>
  <c r="Q1069" i="10"/>
  <c r="Q1489" i="10"/>
  <c r="Q1667" i="10"/>
  <c r="Q1771" i="10"/>
  <c r="Q1795" i="10"/>
  <c r="Q1331" i="10"/>
  <c r="Q1449" i="10"/>
  <c r="Q1956" i="10"/>
  <c r="Q1749" i="10"/>
  <c r="Q1838" i="10"/>
  <c r="Q1974" i="10"/>
  <c r="Q1378" i="10"/>
  <c r="Q1434" i="10"/>
  <c r="Q1775" i="10"/>
  <c r="Q2007" i="10"/>
  <c r="Q1315" i="10"/>
  <c r="Q1640" i="10"/>
  <c r="Q2379" i="10"/>
  <c r="Q2427" i="10"/>
  <c r="Q1930" i="10"/>
  <c r="Q2037" i="10"/>
  <c r="Q2085" i="10"/>
  <c r="Q2038" i="10"/>
  <c r="Q2094" i="10"/>
  <c r="Q2254" i="10"/>
  <c r="Q2366" i="10"/>
  <c r="Q1109" i="10"/>
  <c r="Q2119" i="10"/>
  <c r="Q1505" i="10"/>
  <c r="Q2314" i="10"/>
  <c r="Q2746" i="10"/>
  <c r="Q2056" i="10"/>
  <c r="Q2402" i="10"/>
  <c r="Q2547" i="10"/>
  <c r="Q1154" i="10"/>
  <c r="Q2426" i="10"/>
  <c r="Q2604" i="10"/>
  <c r="Q2628" i="10"/>
  <c r="Q2629" i="10"/>
  <c r="Q2750" i="10"/>
  <c r="Q1746" i="10"/>
  <c r="Q2352" i="10"/>
  <c r="Q2370" i="10"/>
  <c r="Q2080" i="10"/>
  <c r="Q2272" i="10"/>
  <c r="Q16" i="10"/>
  <c r="Q296" i="10"/>
  <c r="Q440" i="10"/>
  <c r="Q488" i="10"/>
  <c r="Q214" i="10"/>
  <c r="Q374" i="10"/>
  <c r="Q482" i="10"/>
  <c r="Q599" i="10"/>
  <c r="Q206" i="10"/>
  <c r="Q398" i="10"/>
  <c r="Q538" i="10"/>
  <c r="Q706" i="10"/>
  <c r="Q762" i="10"/>
  <c r="Q786" i="10"/>
  <c r="Q806" i="10"/>
  <c r="Q146" i="10"/>
  <c r="Q230" i="10"/>
  <c r="Q125" i="10"/>
  <c r="Q531" i="10"/>
  <c r="Q709" i="10"/>
  <c r="Q341" i="10"/>
  <c r="Q639" i="10"/>
  <c r="Q831" i="10"/>
  <c r="Q965" i="10"/>
  <c r="Q1013" i="10"/>
  <c r="Q1037" i="10"/>
  <c r="Q263" i="10"/>
  <c r="Q856" i="10"/>
  <c r="Q952" i="10"/>
  <c r="Q1104" i="10"/>
  <c r="Q1524" i="10"/>
  <c r="Q309" i="10"/>
  <c r="Q540" i="10"/>
  <c r="Q1102" i="10"/>
  <c r="Q1115" i="10"/>
  <c r="Q1382" i="10"/>
  <c r="Q604" i="10"/>
  <c r="Q1006" i="10"/>
  <c r="Q1207" i="10"/>
  <c r="Q1231" i="10"/>
  <c r="Q1359" i="10"/>
  <c r="Q1487" i="10"/>
  <c r="Q1174" i="10"/>
  <c r="Q1883" i="10"/>
  <c r="Q1612" i="10"/>
  <c r="Q1876" i="10"/>
  <c r="Q1450" i="10"/>
  <c r="Q1973" i="10"/>
  <c r="Q1702" i="10"/>
  <c r="Q1926" i="10"/>
  <c r="Q1563" i="10"/>
  <c r="Q1608" i="10"/>
  <c r="Q2083" i="10"/>
  <c r="Q1970" i="10"/>
  <c r="Q2132" i="10"/>
  <c r="Q2213" i="10"/>
  <c r="Q2301" i="10"/>
  <c r="Q2389" i="10"/>
  <c r="Q2445" i="10"/>
  <c r="Q2453" i="10"/>
  <c r="Q2294" i="10"/>
  <c r="Q2071" i="10"/>
  <c r="Q2191" i="10"/>
  <c r="Q2199" i="10"/>
  <c r="Q2383" i="10"/>
  <c r="Q2487" i="10"/>
  <c r="Q2338" i="10"/>
  <c r="Q2298" i="10"/>
  <c r="Q2026" i="10"/>
  <c r="Q2655" i="10"/>
  <c r="Q2767" i="10"/>
  <c r="Q2097" i="10"/>
  <c r="Q2745" i="10"/>
  <c r="Q2569" i="10"/>
  <c r="Q2633" i="10"/>
  <c r="Q2665" i="10"/>
  <c r="Q8" i="10"/>
  <c r="Q56" i="10"/>
  <c r="Q128" i="10"/>
  <c r="Q248" i="10"/>
  <c r="Q288" i="10"/>
  <c r="Q568" i="10"/>
  <c r="Q9" i="10"/>
  <c r="Q17" i="10"/>
  <c r="Q54" i="10"/>
  <c r="Q278" i="10"/>
  <c r="Q661" i="10"/>
  <c r="Q808" i="10"/>
  <c r="Q323" i="10"/>
  <c r="Q387" i="10"/>
  <c r="Q589" i="10"/>
  <c r="Q793" i="10"/>
  <c r="Q46" i="10"/>
  <c r="Q58" i="10"/>
  <c r="Q196" i="10"/>
  <c r="Q494" i="10"/>
  <c r="Q770" i="10"/>
  <c r="Q84" i="10"/>
  <c r="Q138" i="10"/>
  <c r="Q266" i="10"/>
  <c r="Q286" i="10"/>
  <c r="Q606" i="10"/>
  <c r="Q742" i="10"/>
  <c r="Q707" i="10"/>
  <c r="Q1010" i="10"/>
  <c r="Q725" i="10"/>
  <c r="Q988" i="10"/>
  <c r="Q405" i="10"/>
  <c r="Q695" i="10"/>
  <c r="Q877" i="10"/>
  <c r="Q1021" i="10"/>
  <c r="Q155" i="10"/>
  <c r="Q765" i="10"/>
  <c r="Q836" i="10"/>
  <c r="Q975" i="10"/>
  <c r="Q1086" i="10"/>
  <c r="Q1111" i="10"/>
  <c r="Q1178" i="10"/>
  <c r="Q1292" i="10"/>
  <c r="Q1572" i="10"/>
  <c r="Q1087" i="10"/>
  <c r="Q1525" i="10"/>
  <c r="Q1262" i="10"/>
  <c r="Q1510" i="10"/>
  <c r="Q897" i="10"/>
  <c r="Q1519" i="10"/>
  <c r="Q1320" i="10"/>
  <c r="Q1408" i="10"/>
  <c r="Q945" i="10"/>
  <c r="Q1330" i="10"/>
  <c r="Q1571" i="10"/>
  <c r="Q1683" i="10"/>
  <c r="Q1747" i="10"/>
  <c r="Q1596" i="10"/>
  <c r="Q1828" i="10"/>
  <c r="Q1892" i="10"/>
  <c r="Q1964" i="10"/>
  <c r="Q1965" i="10"/>
  <c r="Q1790" i="10"/>
  <c r="Q1894" i="10"/>
  <c r="Q1033" i="10"/>
  <c r="Q1498" i="10"/>
  <c r="Q1632" i="10"/>
  <c r="Q1752" i="10"/>
  <c r="Q2275" i="10"/>
  <c r="Q1442" i="10"/>
  <c r="Q1722" i="10"/>
  <c r="Q1818" i="10"/>
  <c r="Q2068" i="10"/>
  <c r="Q2268" i="10"/>
  <c r="Q2348" i="10"/>
  <c r="Q1665" i="10"/>
  <c r="Q1729" i="10"/>
  <c r="Q1994" i="10"/>
  <c r="Q1730" i="10"/>
  <c r="Q2174" i="10"/>
  <c r="Q2422" i="10"/>
  <c r="Q2052" i="10"/>
  <c r="Q2399" i="10"/>
  <c r="Q2455" i="10"/>
  <c r="Q886" i="10"/>
  <c r="Q2594" i="10"/>
  <c r="Q1904" i="10"/>
  <c r="Q2320" i="10"/>
  <c r="Q2502" i="10"/>
  <c r="Q2731" i="10"/>
  <c r="Q2170" i="10"/>
  <c r="Q2692" i="10"/>
  <c r="Q2701" i="10"/>
  <c r="Q2090" i="10"/>
  <c r="Q2515" i="10"/>
  <c r="Q2614" i="10"/>
  <c r="Q2638" i="10"/>
  <c r="Q2160" i="10"/>
  <c r="Q2201" i="10"/>
  <c r="Q2517" i="10"/>
  <c r="Q2617" i="10"/>
  <c r="Q640" i="10"/>
  <c r="Q664" i="10"/>
  <c r="Q105" i="10"/>
  <c r="Q545" i="10"/>
  <c r="Q569" i="10"/>
  <c r="Q744" i="10"/>
  <c r="Q800" i="10"/>
  <c r="Q131" i="10"/>
  <c r="Q355" i="10"/>
  <c r="Q419" i="10"/>
  <c r="Q503" i="10"/>
  <c r="Q662" i="10"/>
  <c r="Q681" i="10"/>
  <c r="Q745" i="10"/>
  <c r="Q801" i="10"/>
  <c r="Q186" i="10"/>
  <c r="Q250" i="10"/>
  <c r="Q442" i="10"/>
  <c r="Q714" i="10"/>
  <c r="Q850" i="10"/>
  <c r="Q564" i="10"/>
  <c r="Q874" i="10"/>
  <c r="Q39" i="10"/>
  <c r="Q295" i="10"/>
  <c r="Q595" i="10"/>
  <c r="Q1052" i="10"/>
  <c r="Q1156" i="10"/>
  <c r="Q469" i="10"/>
  <c r="Q901" i="10"/>
  <c r="Q135" i="10"/>
  <c r="Q936" i="10"/>
  <c r="Q968" i="10"/>
  <c r="Q1308" i="10"/>
  <c r="Q1310" i="10"/>
  <c r="Q1255" i="10"/>
  <c r="Q1447" i="10"/>
  <c r="Q607" i="10"/>
  <c r="Q1400" i="10"/>
  <c r="Q501" i="10"/>
  <c r="Q1321" i="10"/>
  <c r="Q1651" i="10"/>
  <c r="Q1675" i="10"/>
  <c r="Q1915" i="10"/>
  <c r="Q1868" i="10"/>
  <c r="Q1514" i="10"/>
  <c r="Q1757" i="10"/>
  <c r="Q1909" i="10"/>
  <c r="Q2013" i="10"/>
  <c r="Q684" i="10"/>
  <c r="Q1339" i="10"/>
  <c r="Q1433" i="10"/>
  <c r="Q1646" i="10"/>
  <c r="Q1774" i="10"/>
  <c r="Q1782" i="10"/>
  <c r="Q1990" i="10"/>
  <c r="Q2006" i="10"/>
  <c r="Q1935" i="10"/>
  <c r="Q1991" i="10"/>
  <c r="Q2387" i="10"/>
  <c r="Q2395" i="10"/>
  <c r="Q1786" i="10"/>
  <c r="Q2048" i="10"/>
  <c r="Q2164" i="10"/>
  <c r="Q2212" i="10"/>
  <c r="Q2293" i="10"/>
  <c r="Q2309" i="10"/>
  <c r="Q1227" i="10"/>
  <c r="Q2126" i="10"/>
  <c r="Q2246" i="10"/>
  <c r="Q2286" i="10"/>
  <c r="Q2310" i="10"/>
  <c r="Q2414" i="10"/>
  <c r="Q2335" i="10"/>
  <c r="Q767" i="10"/>
  <c r="Q1570" i="10"/>
  <c r="Q2698" i="10"/>
  <c r="Q2669" i="10"/>
  <c r="Q1857" i="10"/>
  <c r="Q2200" i="10"/>
  <c r="Q2622" i="10"/>
  <c r="Q2476" i="10"/>
  <c r="Q2703" i="10"/>
  <c r="Q1962" i="10"/>
  <c r="Q2202" i="10"/>
  <c r="Q2640" i="10"/>
  <c r="Q2098" i="10"/>
  <c r="Q144" i="10"/>
  <c r="Q176" i="10"/>
  <c r="Q224" i="10"/>
  <c r="Q49" i="10"/>
  <c r="Q137" i="10"/>
  <c r="Q329" i="10"/>
  <c r="Q609" i="10"/>
  <c r="Q342" i="10"/>
  <c r="Q620" i="10"/>
  <c r="Q23" i="10"/>
  <c r="Q87" i="10"/>
  <c r="Q493" i="10"/>
  <c r="Q611" i="10"/>
  <c r="Q612" i="10"/>
  <c r="Q74" i="10"/>
  <c r="Q126" i="10"/>
  <c r="Q148" i="10"/>
  <c r="Q426" i="10"/>
  <c r="Q468" i="10"/>
  <c r="Q574" i="10"/>
  <c r="Q101" i="10"/>
  <c r="Q165" i="10"/>
  <c r="Q970" i="10"/>
  <c r="Q1018" i="10"/>
  <c r="Q274" i="10"/>
  <c r="Q955" i="10"/>
  <c r="Q103" i="10"/>
  <c r="Q445" i="10"/>
  <c r="Q29" i="10"/>
  <c r="Q1099" i="10"/>
  <c r="Q1332" i="10"/>
  <c r="Q306" i="10"/>
  <c r="Q646" i="10"/>
  <c r="Q1073" i="10"/>
  <c r="Q1213" i="10"/>
  <c r="Q895" i="10"/>
  <c r="Q1149" i="10"/>
  <c r="Q1222" i="10"/>
  <c r="Q1494" i="10"/>
  <c r="Q748" i="10"/>
  <c r="Q1129" i="10"/>
  <c r="Q1192" i="10"/>
  <c r="Q390" i="10"/>
  <c r="Q926" i="10"/>
  <c r="Q1289" i="10"/>
  <c r="Q1266" i="10"/>
  <c r="Q1939" i="10"/>
  <c r="Q1987" i="10"/>
  <c r="Q1932" i="10"/>
  <c r="Q2028" i="10"/>
  <c r="Q1242" i="10"/>
  <c r="Q1765" i="10"/>
  <c r="Q1925" i="10"/>
  <c r="Q1981" i="10"/>
  <c r="Q1758" i="10"/>
  <c r="Q1579" i="10"/>
  <c r="Q1895" i="10"/>
  <c r="Q1919" i="10"/>
  <c r="Q518" i="10"/>
  <c r="Q1435" i="10"/>
  <c r="Q1499" i="10"/>
  <c r="Q1626" i="10"/>
  <c r="Q1976" i="10"/>
  <c r="Q2101" i="10"/>
  <c r="Q2109" i="10"/>
  <c r="Q2317" i="10"/>
  <c r="Q1954" i="10"/>
  <c r="Q2061" i="10"/>
  <c r="Q2214" i="10"/>
  <c r="Q2470" i="10"/>
  <c r="Q2271" i="10"/>
  <c r="Q2311" i="10"/>
  <c r="Q2463" i="10"/>
  <c r="Q2053" i="10"/>
  <c r="Q1898" i="10"/>
  <c r="Q2273" i="10"/>
  <c r="Q2510" i="10"/>
  <c r="Q2699" i="10"/>
  <c r="Q2106" i="10"/>
  <c r="Q2089" i="10"/>
  <c r="Q2153" i="10"/>
  <c r="Q2523" i="10"/>
  <c r="Q2532" i="10"/>
  <c r="Q2154" i="10"/>
  <c r="Q2742" i="10"/>
  <c r="Q2032" i="10"/>
  <c r="Q2516" i="10"/>
  <c r="Q2583" i="10"/>
  <c r="Q2536" i="10"/>
  <c r="Q2544" i="10"/>
  <c r="Q2664" i="10"/>
  <c r="Q2760" i="10"/>
  <c r="Q2313" i="10"/>
  <c r="Q2481" i="10"/>
  <c r="Q2400" i="10"/>
  <c r="Q7" i="10"/>
  <c r="Q96" i="10"/>
  <c r="Q136" i="10"/>
  <c r="Q592" i="10"/>
  <c r="Q209" i="10"/>
  <c r="Q449" i="10"/>
  <c r="Q204" i="10"/>
  <c r="Q332" i="10"/>
  <c r="Q396" i="10"/>
  <c r="Q566" i="10"/>
  <c r="Q670" i="10"/>
  <c r="Q13" i="10"/>
  <c r="Q55" i="10"/>
  <c r="Q547" i="10"/>
  <c r="Q366" i="10"/>
  <c r="Q698" i="10"/>
  <c r="Q794" i="10"/>
  <c r="Q20" i="10"/>
  <c r="Q816" i="10"/>
  <c r="Q838" i="10"/>
  <c r="Q930" i="10"/>
  <c r="Q1002" i="10"/>
  <c r="Q1035" i="10"/>
  <c r="Q1075" i="10"/>
  <c r="Q693" i="10"/>
  <c r="Q1132" i="10"/>
  <c r="Q1180" i="10"/>
  <c r="Q213" i="10"/>
  <c r="Q533" i="10"/>
  <c r="Q50" i="10"/>
  <c r="Q157" i="10"/>
  <c r="Q413" i="10"/>
  <c r="Q685" i="10"/>
  <c r="Q912" i="10"/>
  <c r="Q1136" i="10"/>
  <c r="Q412" i="10"/>
  <c r="Q367" i="10"/>
  <c r="Q1581" i="10"/>
  <c r="Q1170" i="10"/>
  <c r="Q1374" i="10"/>
  <c r="Q1141" i="10"/>
  <c r="Q1288" i="10"/>
  <c r="Q1296" i="10"/>
  <c r="Q1094" i="10"/>
  <c r="Q1119" i="10"/>
  <c r="Q1361" i="10"/>
  <c r="Q1369" i="10"/>
  <c r="Q1393" i="10"/>
  <c r="Q1971" i="10"/>
  <c r="Q1123" i="10"/>
  <c r="Q1684" i="10"/>
  <c r="Q1306" i="10"/>
  <c r="Q1473" i="10"/>
  <c r="Q1717" i="10"/>
  <c r="Q1733" i="10"/>
  <c r="Q1773" i="10"/>
  <c r="Q1853" i="10"/>
  <c r="Q1949" i="10"/>
  <c r="Q1085" i="10"/>
  <c r="Q1403" i="10"/>
  <c r="Q1598" i="10"/>
  <c r="Q1639" i="10"/>
  <c r="Q1663" i="10"/>
  <c r="Q1847" i="10"/>
  <c r="Q1967" i="10"/>
  <c r="Q1983" i="10"/>
  <c r="Q731" i="10"/>
  <c r="Q1817" i="10"/>
  <c r="Q2364" i="10"/>
  <c r="Q2125" i="10"/>
  <c r="Q2197" i="10"/>
  <c r="Q2245" i="10"/>
  <c r="Q2134" i="10"/>
  <c r="Q1737" i="10"/>
  <c r="Q2359" i="10"/>
  <c r="Q2495" i="10"/>
  <c r="Q1682" i="10"/>
  <c r="Q2603" i="10"/>
  <c r="Q2723" i="10"/>
  <c r="Q2408" i="10"/>
  <c r="Q2531" i="10"/>
  <c r="Q2556" i="10"/>
  <c r="Q2596" i="10"/>
  <c r="Q2322" i="10"/>
  <c r="Q2496" i="10"/>
  <c r="Q2177" i="10"/>
  <c r="Q2718" i="10"/>
  <c r="Q2766" i="10"/>
  <c r="Q1649" i="10"/>
  <c r="Q2290" i="10"/>
  <c r="Q2464" i="10"/>
  <c r="Q1968" i="10"/>
  <c r="Q208" i="10"/>
  <c r="Q424" i="10"/>
  <c r="Q520" i="10"/>
  <c r="Q65" i="10"/>
  <c r="Q321" i="10"/>
  <c r="Q561" i="10"/>
  <c r="Q588" i="10"/>
  <c r="Q652" i="10"/>
  <c r="Q841" i="10"/>
  <c r="Q634" i="10"/>
  <c r="Q298" i="10"/>
  <c r="Q734" i="10"/>
  <c r="Q379" i="10"/>
  <c r="Q858" i="10"/>
  <c r="Q1066" i="10"/>
  <c r="Q38" i="10"/>
  <c r="Q987" i="10"/>
  <c r="Q147" i="10"/>
  <c r="Q275" i="10"/>
  <c r="Q868" i="10"/>
  <c r="Q956" i="10"/>
  <c r="Q63" i="10"/>
  <c r="Q843" i="10"/>
  <c r="Q47" i="10"/>
  <c r="Q435" i="10"/>
  <c r="Q904" i="10"/>
  <c r="Q31" i="10"/>
  <c r="Q1381" i="10"/>
  <c r="Q1461" i="10"/>
  <c r="Q1533" i="10"/>
  <c r="Q1246" i="10"/>
  <c r="Q1302" i="10"/>
  <c r="Q1558" i="10"/>
  <c r="Q1078" i="10"/>
  <c r="Q1311" i="10"/>
  <c r="Q1327" i="10"/>
  <c r="Q1030" i="10"/>
  <c r="Q1360" i="10"/>
  <c r="Q562" i="10"/>
  <c r="Q991" i="10"/>
  <c r="Q1165" i="10"/>
  <c r="Q1699" i="10"/>
  <c r="Q1763" i="10"/>
  <c r="Q1576" i="10"/>
  <c r="Q1621" i="10"/>
  <c r="Q1877" i="10"/>
  <c r="Q2021" i="10"/>
  <c r="Q1561" i="10"/>
  <c r="Q1670" i="10"/>
  <c r="Q1958" i="10"/>
  <c r="Q1711" i="10"/>
  <c r="Q1927" i="10"/>
  <c r="Q1999" i="10"/>
  <c r="Q2066" i="10"/>
  <c r="Q2123" i="10"/>
  <c r="Q2163" i="10"/>
  <c r="Q2339" i="10"/>
  <c r="Q2016" i="10"/>
  <c r="Q2034" i="10"/>
  <c r="Q2284" i="10"/>
  <c r="Q1848" i="10"/>
  <c r="Q2069" i="10"/>
  <c r="Q2110" i="10"/>
  <c r="Q1673" i="10"/>
  <c r="Q1896" i="10"/>
  <c r="Q2079" i="10"/>
  <c r="Q2087" i="10"/>
  <c r="Q2367" i="10"/>
  <c r="Q2256" i="10"/>
  <c r="Q2571" i="10"/>
  <c r="Q1584" i="10"/>
  <c r="Q2176" i="10"/>
  <c r="Q2409" i="10"/>
  <c r="Q2369" i="10"/>
  <c r="Q2525" i="10"/>
  <c r="Q2074" i="10"/>
  <c r="Q2688" i="10"/>
  <c r="Q2712" i="10"/>
  <c r="Q2" i="10"/>
  <c r="Q2681" i="10"/>
  <c r="Q2689" i="10"/>
  <c r="Q264" i="10"/>
  <c r="Q272" i="10"/>
  <c r="Q344" i="10"/>
  <c r="Q384" i="10"/>
  <c r="Q432" i="10"/>
  <c r="Q193" i="10"/>
  <c r="Q473" i="10"/>
  <c r="Q513" i="10"/>
  <c r="Q553" i="10"/>
  <c r="Q649" i="10"/>
  <c r="Q290" i="10"/>
  <c r="Q109" i="10"/>
  <c r="Q141" i="10"/>
  <c r="Q291" i="10"/>
  <c r="Q218" i="10"/>
  <c r="Q207" i="10"/>
  <c r="Q229" i="10"/>
  <c r="Q443" i="10"/>
  <c r="Q739" i="10"/>
  <c r="Q946" i="10"/>
  <c r="Q338" i="10"/>
  <c r="Q422" i="10"/>
  <c r="Q636" i="10"/>
  <c r="Q867" i="10"/>
  <c r="Q359" i="10"/>
  <c r="Q658" i="10"/>
  <c r="Q964" i="10"/>
  <c r="Q1164" i="10"/>
  <c r="Q511" i="10"/>
  <c r="Q597" i="10"/>
  <c r="Q981" i="10"/>
  <c r="Q1029" i="10"/>
  <c r="Q647" i="10"/>
  <c r="Q1055" i="10"/>
  <c r="Q1204" i="10"/>
  <c r="Q1372" i="10"/>
  <c r="Q1388" i="10"/>
  <c r="Q1540" i="10"/>
  <c r="Q1057" i="10"/>
  <c r="Q242" i="10"/>
  <c r="Q1254" i="10"/>
  <c r="Q1358" i="10"/>
  <c r="Q1398" i="10"/>
  <c r="Q1470" i="10"/>
  <c r="Q495" i="10"/>
  <c r="Q1091" i="10"/>
  <c r="Q1495" i="10"/>
  <c r="Q1416" i="10"/>
  <c r="Q1456" i="10"/>
  <c r="Q967" i="10"/>
  <c r="Q1417" i="10"/>
  <c r="Q114" i="10"/>
  <c r="Q811" i="10"/>
  <c r="Q1298" i="10"/>
  <c r="Q1843" i="10"/>
  <c r="Q1708" i="10"/>
  <c r="Q1924" i="10"/>
  <c r="Q2044" i="10"/>
  <c r="Q1869" i="10"/>
  <c r="Q1901" i="10"/>
  <c r="Q1941" i="10"/>
  <c r="Q1957" i="10"/>
  <c r="Q284" i="10"/>
  <c r="Q1250" i="10"/>
  <c r="Q1903" i="10"/>
  <c r="Q1347" i="10"/>
  <c r="Q1808" i="10"/>
  <c r="Q1969" i="10"/>
  <c r="Q2046" i="10"/>
  <c r="Q2355" i="10"/>
  <c r="Q2124" i="10"/>
  <c r="Q2444" i="10"/>
  <c r="Q1546" i="10"/>
  <c r="Q1697" i="10"/>
  <c r="Q1793" i="10"/>
  <c r="Q2165" i="10"/>
  <c r="Q2189" i="10"/>
  <c r="Q2229" i="10"/>
  <c r="Q1602" i="10"/>
  <c r="Q2142" i="10"/>
  <c r="Q2190" i="10"/>
  <c r="Q2406" i="10"/>
  <c r="Q1832" i="10"/>
  <c r="Q1960" i="10"/>
  <c r="Q2111" i="10"/>
  <c r="Q2183" i="10"/>
  <c r="Q2538" i="10"/>
  <c r="Q2618" i="10"/>
  <c r="Q2425" i="10"/>
  <c r="Q2755" i="10"/>
  <c r="Q2494" i="10"/>
  <c r="Q2693" i="10"/>
  <c r="Q2346" i="10"/>
  <c r="Q2524" i="10"/>
  <c r="Q2710" i="10"/>
  <c r="Q2393" i="10"/>
  <c r="Q2751" i="10"/>
  <c r="Q2458" i="10"/>
  <c r="Q2576" i="10"/>
  <c r="Q2616" i="10"/>
  <c r="Q2696" i="10"/>
  <c r="Q2545" i="10"/>
  <c r="Q2761" i="10"/>
  <c r="Q2208" i="10"/>
  <c r="Q2649" i="10"/>
  <c r="Q376" i="10"/>
  <c r="Q472" i="10"/>
  <c r="Q600" i="10"/>
  <c r="Q201" i="10"/>
  <c r="Q249" i="10"/>
  <c r="Q633" i="10"/>
  <c r="Q641" i="10"/>
  <c r="Q460" i="10"/>
  <c r="Q45" i="10"/>
  <c r="Q483" i="10"/>
  <c r="Q761" i="10"/>
  <c r="Q849" i="10"/>
  <c r="Q142" i="10"/>
  <c r="Q462" i="10"/>
  <c r="Q690" i="10"/>
  <c r="Q754" i="10"/>
  <c r="Q510" i="10"/>
  <c r="Q532" i="10"/>
  <c r="Q668" i="10"/>
  <c r="Q59" i="10"/>
  <c r="Q123" i="10"/>
  <c r="Q315" i="10"/>
  <c r="Q335" i="10"/>
  <c r="Q635" i="10"/>
  <c r="Q674" i="10"/>
  <c r="Q922" i="10"/>
  <c r="Q978" i="10"/>
  <c r="Q1082" i="10"/>
  <c r="Q316" i="10"/>
  <c r="Q1011" i="10"/>
  <c r="Q1019" i="10"/>
  <c r="Q860" i="10"/>
  <c r="Q932" i="10"/>
  <c r="Q319" i="10"/>
  <c r="Q605" i="10"/>
  <c r="Q1152" i="10"/>
  <c r="Q1348" i="10"/>
  <c r="Q999" i="10"/>
  <c r="Q1113" i="10"/>
  <c r="Q1309" i="10"/>
  <c r="Q1469" i="10"/>
  <c r="Q1366" i="10"/>
  <c r="Q1117" i="10"/>
  <c r="Q1182" i="10"/>
  <c r="Q1479" i="10"/>
  <c r="Q751" i="10"/>
  <c r="Q966" i="10"/>
  <c r="Q1440" i="10"/>
  <c r="Q1568" i="10"/>
  <c r="Q862" i="10"/>
  <c r="Q1329" i="10"/>
  <c r="Q1755" i="10"/>
  <c r="Q1867" i="10"/>
  <c r="Q1070" i="10"/>
  <c r="Q1235" i="10"/>
  <c r="Q1916" i="10"/>
  <c r="Q837" i="10"/>
  <c r="Q1577" i="10"/>
  <c r="Q1750" i="10"/>
  <c r="Q1687" i="10"/>
  <c r="Q1719" i="10"/>
  <c r="Q1760" i="10"/>
  <c r="Q1194" i="10"/>
  <c r="Q1841" i="10"/>
  <c r="Q2010" i="10"/>
  <c r="Q2099" i="10"/>
  <c r="Q2195" i="10"/>
  <c r="Q2236" i="10"/>
  <c r="Q1226" i="10"/>
  <c r="Q2381" i="10"/>
  <c r="Q2454" i="10"/>
  <c r="Q2215" i="10"/>
  <c r="Q2239" i="10"/>
  <c r="Q2375" i="10"/>
  <c r="Q2754" i="10"/>
  <c r="Q2611" i="10"/>
  <c r="Q2620" i="10"/>
  <c r="Q2508" i="10"/>
  <c r="Q2491" i="10"/>
  <c r="Q2561" i="10"/>
  <c r="Q5" i="10"/>
  <c r="Q232" i="10"/>
  <c r="Q240" i="10"/>
  <c r="Q416" i="10"/>
  <c r="Q680" i="10"/>
  <c r="Q113" i="10"/>
  <c r="Q153" i="10"/>
  <c r="Q465" i="10"/>
  <c r="Q489" i="10"/>
  <c r="Q10" i="10"/>
  <c r="Q12" i="10"/>
  <c r="Q66" i="10"/>
  <c r="Q140" i="10"/>
  <c r="Q630" i="10"/>
  <c r="Q704" i="10"/>
  <c r="Q712" i="10"/>
  <c r="Q471" i="10"/>
  <c r="Q164" i="10"/>
  <c r="Q622" i="10"/>
  <c r="Q404" i="10"/>
  <c r="Q436" i="10"/>
  <c r="Q702" i="10"/>
  <c r="Q898" i="10"/>
  <c r="Q294" i="10"/>
  <c r="Q572" i="10"/>
  <c r="Q899" i="10"/>
  <c r="Q427" i="10"/>
  <c r="Q91" i="10"/>
  <c r="Q175" i="10"/>
  <c r="Q371" i="10"/>
  <c r="Q992" i="10"/>
  <c r="Q1032" i="10"/>
  <c r="Q779" i="10"/>
  <c r="Q1396" i="10"/>
  <c r="Q1468" i="10"/>
  <c r="Q1516" i="10"/>
  <c r="Q1325" i="10"/>
  <c r="Q1349" i="10"/>
  <c r="Q1517" i="10"/>
  <c r="Q1541" i="10"/>
  <c r="Q1462" i="10"/>
  <c r="Q1150" i="10"/>
  <c r="Q1303" i="10"/>
  <c r="Q1391" i="10"/>
  <c r="Q1463" i="10"/>
  <c r="Q92" i="10"/>
  <c r="Q262" i="10"/>
  <c r="Q1392" i="10"/>
  <c r="Q1472" i="10"/>
  <c r="Q1496" i="10"/>
  <c r="Q1031" i="10"/>
  <c r="Q1265" i="10"/>
  <c r="Q1401" i="10"/>
  <c r="Q1979" i="10"/>
  <c r="Q1740" i="10"/>
  <c r="Q1836" i="10"/>
  <c r="Q1597" i="10"/>
  <c r="Q1613" i="10"/>
  <c r="Q1742" i="10"/>
  <c r="Q1878" i="10"/>
  <c r="Q1631" i="10"/>
  <c r="Q1145" i="10"/>
  <c r="Q1824" i="10"/>
  <c r="Q1785" i="10"/>
  <c r="Q2203" i="10"/>
  <c r="Q2276" i="10"/>
  <c r="Q2292" i="10"/>
  <c r="Q2077" i="10"/>
  <c r="Q2181" i="10"/>
  <c r="Q1634" i="10"/>
  <c r="Q2050" i="10"/>
  <c r="Q2222" i="10"/>
  <c r="Q2342" i="10"/>
  <c r="Q2438" i="10"/>
  <c r="Q2159" i="10"/>
  <c r="Q2343" i="10"/>
  <c r="Q2423" i="10"/>
  <c r="Q2168" i="10"/>
  <c r="Q2192" i="10"/>
  <c r="Q2683" i="10"/>
  <c r="Q2064" i="10"/>
  <c r="Q2345" i="10"/>
  <c r="Q2645" i="10"/>
  <c r="Q2741" i="10"/>
  <c r="Q2113" i="10"/>
  <c r="Q2456" i="10"/>
  <c r="Q2686" i="10"/>
  <c r="Q2567" i="10"/>
  <c r="Q2575" i="10"/>
  <c r="Q2042" i="10"/>
  <c r="Q2120" i="10"/>
  <c r="Q2161" i="10"/>
  <c r="Q2499" i="10"/>
  <c r="Q112" i="10"/>
  <c r="Q168" i="10"/>
  <c r="Q448" i="10"/>
  <c r="Q512" i="10"/>
  <c r="Q377" i="10"/>
  <c r="Q22" i="10"/>
  <c r="Q108" i="10"/>
  <c r="Q130" i="10"/>
  <c r="Q760" i="10"/>
  <c r="Q35" i="10"/>
  <c r="Q163" i="10"/>
  <c r="Q451" i="10"/>
  <c r="Q110" i="10"/>
  <c r="Q324" i="10"/>
  <c r="Q818" i="10"/>
  <c r="Q254" i="10"/>
  <c r="Q340" i="10"/>
  <c r="Q726" i="10"/>
  <c r="Q187" i="10"/>
  <c r="Q60" i="10"/>
  <c r="Q358" i="10"/>
  <c r="Q907" i="10"/>
  <c r="Q83" i="10"/>
  <c r="Q676" i="10"/>
  <c r="Q820" i="10"/>
  <c r="Q916" i="10"/>
  <c r="Q1060" i="10"/>
  <c r="Q759" i="10"/>
  <c r="Q71" i="10"/>
  <c r="Q391" i="10"/>
  <c r="Q733" i="10"/>
  <c r="Q872" i="10"/>
  <c r="Q944" i="10"/>
  <c r="Q889" i="10"/>
  <c r="Q1071" i="10"/>
  <c r="Q1380" i="10"/>
  <c r="Q1436" i="10"/>
  <c r="Q53" i="10"/>
  <c r="Q699" i="10"/>
  <c r="Q977" i="10"/>
  <c r="Q1022" i="10"/>
  <c r="Q1293" i="10"/>
  <c r="Q1485" i="10"/>
  <c r="Q1557" i="10"/>
  <c r="Q918" i="10"/>
  <c r="Q1198" i="10"/>
  <c r="Q1414" i="10"/>
  <c r="Q1566" i="10"/>
  <c r="Q1399" i="10"/>
  <c r="Q1063" i="10"/>
  <c r="Q1173" i="10"/>
  <c r="Q1352" i="10"/>
  <c r="Q1536" i="10"/>
  <c r="Q1544" i="10"/>
  <c r="Q835" i="10"/>
  <c r="Q1731" i="10"/>
  <c r="Q1787" i="10"/>
  <c r="Q1875" i="10"/>
  <c r="Q454" i="10"/>
  <c r="Q929" i="10"/>
  <c r="Q1475" i="10"/>
  <c r="Q1481" i="10"/>
  <c r="Q1522" i="10"/>
  <c r="Q2299" i="10"/>
  <c r="Q2331" i="10"/>
  <c r="Q1754" i="10"/>
  <c r="Q2180" i="10"/>
  <c r="Q2316" i="10"/>
  <c r="Q1953" i="10"/>
  <c r="Q1826" i="10"/>
  <c r="Q2390" i="10"/>
  <c r="Q1569" i="10"/>
  <c r="Q2554" i="10"/>
  <c r="Q2674" i="10"/>
  <c r="Q2448" i="10"/>
  <c r="Q2555" i="10"/>
  <c r="Q2651" i="10"/>
  <c r="Q2667" i="10"/>
  <c r="Q2344" i="10"/>
  <c r="Q2504" i="10"/>
  <c r="Q2748" i="10"/>
  <c r="Q2709" i="10"/>
  <c r="Q2765" i="10"/>
  <c r="Q2433" i="10"/>
  <c r="Q2590" i="10"/>
  <c r="Q1618" i="10"/>
  <c r="Q2288" i="10"/>
  <c r="Q2329" i="10"/>
  <c r="Q2679" i="10"/>
  <c r="Q2184" i="10"/>
  <c r="Q2376" i="10"/>
  <c r="Q2609" i="10"/>
  <c r="Q2577" i="10"/>
  <c r="Q2518" i="10"/>
  <c r="Q2585" i="10"/>
  <c r="Q456" i="10"/>
  <c r="Q81" i="10"/>
  <c r="Q217" i="10"/>
  <c r="Q273" i="10"/>
  <c r="Q313" i="10"/>
  <c r="Q497" i="10"/>
  <c r="Q76" i="10"/>
  <c r="Q428" i="10"/>
  <c r="Q570" i="10"/>
  <c r="Q382" i="10"/>
  <c r="Q549" i="10"/>
  <c r="Q848" i="10"/>
  <c r="Q954" i="10"/>
  <c r="Q740" i="10"/>
  <c r="Q1027" i="10"/>
  <c r="Q1043" i="10"/>
  <c r="Q115" i="10"/>
  <c r="Q477" i="10"/>
  <c r="Q896" i="10"/>
  <c r="Q645" i="10"/>
  <c r="Q815" i="10"/>
  <c r="Q1220" i="10"/>
  <c r="Q1428" i="10"/>
  <c r="Q1476" i="10"/>
  <c r="Q539" i="10"/>
  <c r="Q822" i="10"/>
  <c r="Q1101" i="10"/>
  <c r="Q1253" i="10"/>
  <c r="Q1565" i="10"/>
  <c r="Q1206" i="10"/>
  <c r="Q1511" i="10"/>
  <c r="Q559" i="10"/>
  <c r="Q1130" i="10"/>
  <c r="Q1264" i="10"/>
  <c r="Q1512" i="10"/>
  <c r="Q903" i="10"/>
  <c r="Q1611" i="10"/>
  <c r="Q1899" i="10"/>
  <c r="Q1907" i="10"/>
  <c r="Q629" i="10"/>
  <c r="Q993" i="10"/>
  <c r="Q1363" i="10"/>
  <c r="Q1820" i="10"/>
  <c r="Q1685" i="10"/>
  <c r="Q1885" i="10"/>
  <c r="Q2005" i="10"/>
  <c r="Q203" i="10"/>
  <c r="Q1307" i="10"/>
  <c r="Q1451" i="10"/>
  <c r="Q1886" i="10"/>
  <c r="Q1910" i="10"/>
  <c r="Q1950" i="10"/>
  <c r="Q1823" i="10"/>
  <c r="Q1959" i="10"/>
  <c r="Q865" i="10"/>
  <c r="Q1379" i="10"/>
  <c r="Q1656" i="10"/>
  <c r="Q1680" i="10"/>
  <c r="Q1688" i="10"/>
  <c r="Q1625" i="10"/>
  <c r="Q1946" i="10"/>
  <c r="Q1992" i="10"/>
  <c r="Q2155" i="10"/>
  <c r="Q2307" i="10"/>
  <c r="Q2058" i="10"/>
  <c r="Q2324" i="10"/>
  <c r="Q2404" i="10"/>
  <c r="Q2452" i="10"/>
  <c r="Q2357" i="10"/>
  <c r="Q2477" i="10"/>
  <c r="Q2206" i="10"/>
  <c r="Q2334" i="10"/>
  <c r="Q2382" i="10"/>
  <c r="Q1850" i="10"/>
  <c r="Q2255" i="10"/>
  <c r="Q2519" i="10"/>
  <c r="Q2081" i="10"/>
  <c r="Q2401" i="10"/>
  <c r="Q2634" i="10"/>
  <c r="Q2521" i="10"/>
  <c r="Q2572" i="10"/>
  <c r="Q2644" i="10"/>
  <c r="Q2138" i="10"/>
  <c r="Q2584" i="10"/>
  <c r="Q88" i="10"/>
  <c r="Q184" i="10"/>
  <c r="Q289" i="10"/>
  <c r="Q425" i="10"/>
  <c r="Q441" i="10"/>
  <c r="Q736" i="10"/>
  <c r="Q119" i="10"/>
  <c r="Q215" i="10"/>
  <c r="Q333" i="10"/>
  <c r="Q461" i="10"/>
  <c r="Q557" i="10"/>
  <c r="Q302" i="10"/>
  <c r="Q334" i="10"/>
  <c r="Q663" i="10"/>
  <c r="Q52" i="10"/>
  <c r="Q180" i="10"/>
  <c r="Q362" i="10"/>
  <c r="Q542" i="10"/>
  <c r="Q839" i="10"/>
  <c r="Q851" i="10"/>
  <c r="Q923" i="10"/>
  <c r="Q1124" i="10"/>
  <c r="Q660" i="10"/>
  <c r="Q519" i="10"/>
  <c r="Q701" i="10"/>
  <c r="Q813" i="10"/>
  <c r="Q845" i="10"/>
  <c r="Q934" i="10"/>
  <c r="Q1039" i="10"/>
  <c r="Q1146" i="10"/>
  <c r="Q1300" i="10"/>
  <c r="Q1460" i="10"/>
  <c r="Q1573" i="10"/>
  <c r="Q823" i="10"/>
  <c r="Q1045" i="10"/>
  <c r="Q1215" i="10"/>
  <c r="Q1271" i="10"/>
  <c r="Q1527" i="10"/>
  <c r="Q1635" i="10"/>
  <c r="Q1819" i="10"/>
  <c r="Q1827" i="10"/>
  <c r="Q1947" i="10"/>
  <c r="Q2067" i="10"/>
  <c r="Q1644" i="10"/>
  <c r="Q1764" i="10"/>
  <c r="Q1996" i="10"/>
  <c r="Q1175" i="10"/>
  <c r="Q1781" i="10"/>
  <c r="Q1218" i="10"/>
  <c r="Q1679" i="10"/>
  <c r="Q1911" i="10"/>
  <c r="Q1975" i="10"/>
  <c r="Q1038" i="10"/>
  <c r="Q1600" i="10"/>
  <c r="Q2057" i="10"/>
  <c r="Q2156" i="10"/>
  <c r="Q2380" i="10"/>
  <c r="Q2468" i="10"/>
  <c r="Q2221" i="10"/>
  <c r="Q2469" i="10"/>
  <c r="Q1698" i="10"/>
  <c r="Q1849" i="10"/>
  <c r="Q2302" i="10"/>
  <c r="Q2478" i="10"/>
  <c r="Q1873" i="10"/>
  <c r="Q2001" i="10"/>
  <c r="Q2062" i="10"/>
  <c r="Q2263" i="10"/>
  <c r="Q2503" i="10"/>
  <c r="Q1259" i="10"/>
  <c r="Q2360" i="10"/>
  <c r="Q2666" i="10"/>
  <c r="Q2530" i="10"/>
  <c r="Q2587" i="10"/>
  <c r="Q2691" i="10"/>
  <c r="Q2739" i="10"/>
  <c r="Q2747" i="10"/>
  <c r="Q1921" i="10"/>
  <c r="Q2385" i="10"/>
  <c r="Q2580" i="10"/>
  <c r="Q2668" i="10"/>
  <c r="Q2700" i="10"/>
  <c r="Q2678" i="10"/>
  <c r="Q1291" i="10"/>
  <c r="Q2137" i="10"/>
  <c r="Q2416" i="10"/>
  <c r="Q2553" i="10"/>
  <c r="Q2657" i="10"/>
  <c r="Q64" i="10"/>
  <c r="Q256" i="10"/>
  <c r="Q608" i="10"/>
  <c r="Q57" i="10"/>
  <c r="Q401" i="10"/>
  <c r="Q417" i="10"/>
  <c r="Q537" i="10"/>
  <c r="Q44" i="10"/>
  <c r="Q450" i="10"/>
  <c r="Q534" i="10"/>
  <c r="Q183" i="10"/>
  <c r="Q311" i="10"/>
  <c r="Q343" i="10"/>
  <c r="Q375" i="10"/>
  <c r="Q439" i="10"/>
  <c r="Q729" i="10"/>
  <c r="Q753" i="10"/>
  <c r="Q270" i="10"/>
  <c r="Q282" i="10"/>
  <c r="Q420" i="10"/>
  <c r="Q746" i="10"/>
  <c r="Q116" i="10"/>
  <c r="Q399" i="10"/>
  <c r="Q803" i="10"/>
  <c r="Q962" i="10"/>
  <c r="Q947" i="10"/>
  <c r="Q1059" i="10"/>
  <c r="Q1067" i="10"/>
  <c r="Q253" i="10"/>
  <c r="Q573" i="10"/>
  <c r="Q805" i="10"/>
  <c r="Q940" i="10"/>
  <c r="Q1036" i="10"/>
  <c r="Q1140" i="10"/>
  <c r="Q171" i="10"/>
  <c r="Q727" i="10"/>
  <c r="Q853" i="10"/>
  <c r="Q909" i="10"/>
  <c r="Q261" i="10"/>
  <c r="Q51" i="10"/>
  <c r="Q717" i="10"/>
  <c r="Q220" i="10"/>
  <c r="Q351" i="10"/>
  <c r="Q998" i="10"/>
  <c r="Q1167" i="10"/>
  <c r="Q1228" i="10"/>
  <c r="Q871" i="10"/>
  <c r="Q1429" i="10"/>
  <c r="Q370" i="10"/>
  <c r="Q1214" i="10"/>
  <c r="Q703" i="10"/>
  <c r="Q1139" i="10"/>
  <c r="Q1223" i="10"/>
  <c r="Q1328" i="10"/>
  <c r="Q1595" i="10"/>
  <c r="Q1659" i="10"/>
  <c r="Q1707" i="10"/>
  <c r="Q1715" i="10"/>
  <c r="Q812" i="10"/>
  <c r="Q1804" i="10"/>
  <c r="Q1677" i="10"/>
  <c r="Q1797" i="10"/>
  <c r="Q1177" i="10"/>
  <c r="Q1630" i="10"/>
  <c r="Q1654" i="10"/>
  <c r="Q1686" i="10"/>
  <c r="Q719" i="10"/>
  <c r="Q1521" i="10"/>
  <c r="Q1759" i="10"/>
  <c r="Q1696" i="10"/>
  <c r="Q1736" i="10"/>
  <c r="Q2107" i="10"/>
  <c r="Q2139" i="10"/>
  <c r="Q2371" i="10"/>
  <c r="Q2475" i="10"/>
  <c r="Q2372" i="10"/>
  <c r="Q2436" i="10"/>
  <c r="Q2333" i="10"/>
  <c r="Q2421" i="10"/>
  <c r="Q2000" i="10"/>
  <c r="Q2070" i="10"/>
  <c r="Q2430" i="10"/>
  <c r="Q1610" i="10"/>
  <c r="Q1674" i="10"/>
  <c r="Q2122" i="10"/>
  <c r="Q2658" i="10"/>
  <c r="Q2675" i="10"/>
  <c r="Q2257" i="10"/>
  <c r="Q2240" i="10"/>
  <c r="Q2136" i="10"/>
  <c r="Q2582" i="10"/>
  <c r="Q2224" i="10"/>
  <c r="Q2498" i="10"/>
  <c r="Q2743" i="10"/>
  <c r="Q2759" i="10"/>
  <c r="Q2225" i="10"/>
  <c r="Q2592" i="10"/>
  <c r="Q2656" i="10"/>
  <c r="Q1881" i="10"/>
  <c r="Q2509" i="10"/>
  <c r="Q2641" i="10"/>
  <c r="Q2601" i="10"/>
  <c r="Q481" i="10"/>
  <c r="Q322" i="10"/>
  <c r="Q438" i="10"/>
  <c r="Q546" i="10"/>
  <c r="Q696" i="10"/>
  <c r="Q365" i="10"/>
  <c r="Q671" i="10"/>
  <c r="Q36" i="10"/>
  <c r="Q548" i="10"/>
  <c r="Q318" i="10"/>
  <c r="Q638" i="10"/>
  <c r="Q650" i="10"/>
  <c r="Q1050" i="10"/>
  <c r="Q1090" i="10"/>
  <c r="Q1114" i="10"/>
  <c r="Q530" i="10"/>
  <c r="Q980" i="10"/>
  <c r="Q235" i="10"/>
  <c r="Q255" i="10"/>
  <c r="Q885" i="10"/>
  <c r="Q219" i="10"/>
  <c r="Q1135" i="10"/>
  <c r="Q1188" i="10"/>
  <c r="Q1212" i="10"/>
  <c r="Q937" i="10"/>
  <c r="Q982" i="10"/>
  <c r="Q1181" i="10"/>
  <c r="Q1190" i="10"/>
  <c r="Q1446" i="10"/>
  <c r="Q1478" i="10"/>
  <c r="Q1025" i="10"/>
  <c r="Q1367" i="10"/>
  <c r="Q1009" i="10"/>
  <c r="Q1385" i="10"/>
  <c r="Q1394" i="10"/>
  <c r="Q1426" i="10"/>
  <c r="Q1788" i="10"/>
  <c r="Q1829" i="10"/>
  <c r="Q1134" i="10"/>
  <c r="Q1275" i="10"/>
  <c r="Q1806" i="10"/>
  <c r="Q1846" i="10"/>
  <c r="Q1647" i="10"/>
  <c r="Q1219" i="10"/>
  <c r="Q1592" i="10"/>
  <c r="Q1664" i="10"/>
  <c r="Q1593" i="10"/>
  <c r="Q1864" i="10"/>
  <c r="Q2283" i="10"/>
  <c r="Q2419" i="10"/>
  <c r="Q2100" i="10"/>
  <c r="Q2300" i="10"/>
  <c r="Q1459" i="10"/>
  <c r="Q2133" i="10"/>
  <c r="Q2141" i="10"/>
  <c r="Q2149" i="10"/>
  <c r="Q2205" i="10"/>
  <c r="Q2341" i="10"/>
  <c r="Q2118" i="10"/>
  <c r="Q2318" i="10"/>
  <c r="Q2326" i="10"/>
  <c r="Q1482" i="10"/>
  <c r="Q2040" i="10"/>
  <c r="Q2527" i="10"/>
  <c r="Q2063" i="10"/>
  <c r="Q2570" i="10"/>
  <c r="Q2595" i="10"/>
  <c r="Q1713" i="10"/>
  <c r="Q2234" i="10"/>
  <c r="Q2280" i="10"/>
  <c r="Q2485" i="10"/>
  <c r="Q2708" i="10"/>
  <c r="Q2281" i="10"/>
  <c r="Q2304" i="10"/>
  <c r="Q2621" i="10"/>
  <c r="Q2661" i="10"/>
  <c r="Q2497" i="10"/>
  <c r="Q2550" i="10"/>
  <c r="Q1880" i="10"/>
  <c r="Q2266" i="10"/>
  <c r="Q2312" i="10"/>
  <c r="Q2728" i="10"/>
  <c r="Q2185" i="10"/>
  <c r="Q2249" i="10"/>
  <c r="Q32" i="10"/>
  <c r="Q369" i="10"/>
  <c r="Q642" i="10"/>
  <c r="Q397" i="10"/>
  <c r="Q407" i="10"/>
  <c r="Q705" i="10"/>
  <c r="Q817" i="10"/>
  <c r="Q833" i="10"/>
  <c r="Q132" i="10"/>
  <c r="Q388" i="10"/>
  <c r="Q710" i="10"/>
  <c r="Q758" i="10"/>
  <c r="Q1026" i="10"/>
  <c r="Q82" i="10"/>
  <c r="Q550" i="10"/>
  <c r="Q614" i="10"/>
  <c r="Q339" i="10"/>
  <c r="Q757" i="10"/>
  <c r="Q892" i="10"/>
  <c r="Q277" i="10"/>
  <c r="Q893" i="10"/>
  <c r="Q973" i="10"/>
  <c r="Q989" i="10"/>
  <c r="Q69" i="10"/>
  <c r="Q133" i="10"/>
  <c r="Q28" i="10"/>
  <c r="Q749" i="10"/>
  <c r="Q880" i="10"/>
  <c r="Q960" i="10"/>
  <c r="Q687" i="10"/>
  <c r="Q1147" i="10"/>
  <c r="Q1158" i="10"/>
  <c r="Q1317" i="10"/>
  <c r="Q1357" i="10"/>
  <c r="Q156" i="10"/>
  <c r="Q854" i="10"/>
  <c r="Q1582" i="10"/>
  <c r="Q919" i="10"/>
  <c r="Q1335" i="10"/>
  <c r="Q666" i="10"/>
  <c r="Q1312" i="10"/>
  <c r="Q1448" i="10"/>
  <c r="Q453" i="10"/>
  <c r="Q623" i="10"/>
  <c r="Q1049" i="10"/>
  <c r="Q1530" i="10"/>
  <c r="Q1553" i="10"/>
  <c r="Q1803" i="10"/>
  <c r="Q1554" i="10"/>
  <c r="Q1604" i="10"/>
  <c r="Q1636" i="10"/>
  <c r="Q2020" i="10"/>
  <c r="Q1537" i="10"/>
  <c r="Q1637" i="10"/>
  <c r="Q1661" i="10"/>
  <c r="Q1669" i="10"/>
  <c r="Q1766" i="10"/>
  <c r="Q1814" i="10"/>
  <c r="Q1854" i="10"/>
  <c r="Q1862" i="10"/>
  <c r="Q1902" i="10"/>
  <c r="Q863" i="10"/>
  <c r="Q1943" i="10"/>
  <c r="Q2055" i="10"/>
  <c r="Q1187" i="10"/>
  <c r="Q1580" i="10"/>
  <c r="Q969" i="10"/>
  <c r="Q1657" i="10"/>
  <c r="Q1689" i="10"/>
  <c r="Q2243" i="10"/>
  <c r="Q2363" i="10"/>
  <c r="Q2435" i="10"/>
  <c r="Q2260" i="10"/>
  <c r="Q2388" i="10"/>
  <c r="Q1354" i="10"/>
  <c r="Q2261" i="10"/>
  <c r="Q2373" i="10"/>
  <c r="Q2270" i="10"/>
  <c r="Q2398" i="10"/>
  <c r="Q2151" i="10"/>
  <c r="Q2295" i="10"/>
  <c r="Q2351" i="10"/>
  <c r="Q2471" i="10"/>
  <c r="Q2041" i="10"/>
  <c r="Q2232" i="10"/>
  <c r="Q2642" i="10"/>
  <c r="Q1986" i="10"/>
  <c r="Q2105" i="10"/>
  <c r="Q2210" i="10"/>
  <c r="Q2643" i="10"/>
  <c r="Q2321" i="10"/>
  <c r="Q2724" i="10"/>
  <c r="Q1840" i="10"/>
  <c r="Q2130" i="10"/>
  <c r="Q2432" i="10"/>
  <c r="Q2072" i="10"/>
  <c r="Q2305" i="10"/>
  <c r="Q2615" i="10"/>
  <c r="Q2671" i="10"/>
  <c r="Q2440" i="10"/>
  <c r="Q2624" i="10"/>
  <c r="Q2648" i="10"/>
  <c r="Q2744" i="10"/>
  <c r="Q4" i="10"/>
  <c r="Q89" i="10"/>
  <c r="Q129" i="10"/>
  <c r="Q225" i="10"/>
  <c r="Q257" i="10"/>
  <c r="Q585" i="10"/>
  <c r="Q98" i="10"/>
  <c r="Q776" i="10"/>
  <c r="Q697" i="10"/>
  <c r="Q68" i="10"/>
  <c r="Q78" i="10"/>
  <c r="Q478" i="10"/>
  <c r="Q798" i="10"/>
  <c r="Q15" i="10"/>
  <c r="Q271" i="10"/>
  <c r="Q828" i="10"/>
  <c r="Q1034" i="10"/>
  <c r="Q102" i="10"/>
  <c r="Q231" i="10"/>
  <c r="Q551" i="10"/>
  <c r="Q876" i="10"/>
  <c r="Q1076" i="10"/>
  <c r="Q93" i="10"/>
  <c r="Q243" i="10"/>
  <c r="Q285" i="10"/>
  <c r="Q1144" i="10"/>
  <c r="Q1548" i="10"/>
  <c r="Q913" i="10"/>
  <c r="Q1179" i="10"/>
  <c r="Q1549" i="10"/>
  <c r="Q431" i="10"/>
  <c r="Q1001" i="10"/>
  <c r="Q1077" i="10"/>
  <c r="Q1390" i="10"/>
  <c r="Q1526" i="10"/>
  <c r="Q326" i="10"/>
  <c r="Q389" i="10"/>
  <c r="Q832" i="10"/>
  <c r="Q1504" i="10"/>
  <c r="Q1520" i="10"/>
  <c r="Q1297" i="10"/>
  <c r="Q1362" i="10"/>
  <c r="Q1443" i="10"/>
  <c r="Q1691" i="10"/>
  <c r="Q1891" i="10"/>
  <c r="Q2051" i="10"/>
  <c r="Q910" i="10"/>
  <c r="Q1748" i="10"/>
  <c r="Q2036" i="10"/>
  <c r="Q198" i="10"/>
  <c r="Q927" i="10"/>
  <c r="Q1701" i="10"/>
  <c r="Q1211" i="10"/>
  <c r="Q1718" i="10"/>
  <c r="Q1822" i="10"/>
  <c r="Q2014" i="10"/>
  <c r="Q950" i="10"/>
  <c r="Q1314" i="10"/>
  <c r="Q1346" i="10"/>
  <c r="Q1831" i="10"/>
  <c r="Q1283" i="10"/>
  <c r="Q2251" i="10"/>
  <c r="Q1889" i="10"/>
  <c r="Q2237" i="10"/>
  <c r="Q1054" i="10"/>
  <c r="Q2279" i="10"/>
  <c r="Q2319" i="10"/>
  <c r="Q2327" i="10"/>
  <c r="Q1110" i="10"/>
  <c r="Q1961" i="10"/>
  <c r="Q1984" i="10"/>
  <c r="Q2002" i="10"/>
  <c r="Q2054" i="10"/>
  <c r="Q1506" i="10"/>
  <c r="Q2297" i="10"/>
  <c r="Q2659" i="10"/>
  <c r="Q2513" i="10"/>
  <c r="Q2522" i="10"/>
  <c r="Q2564" i="10"/>
  <c r="Q2194" i="10"/>
  <c r="Q2565" i="10"/>
  <c r="Q2282" i="10"/>
  <c r="Q2734" i="10"/>
  <c r="Q2265" i="10"/>
  <c r="Q2353" i="10"/>
  <c r="Q2121" i="10"/>
  <c r="Q2753" i="10"/>
  <c r="Q2705" i="10"/>
  <c r="Q2593" i="10"/>
  <c r="Q2418" i="10"/>
  <c r="Q2721" i="10"/>
  <c r="Q2441" i="10"/>
  <c r="Q104" i="10"/>
  <c r="Q265" i="10"/>
  <c r="Q246" i="10"/>
  <c r="Q300" i="10"/>
  <c r="Q514" i="10"/>
  <c r="Q752" i="10"/>
  <c r="Q67" i="10"/>
  <c r="Q237" i="10"/>
  <c r="Q259" i="10"/>
  <c r="Q279" i="10"/>
  <c r="Q631" i="10"/>
  <c r="Q713" i="10"/>
  <c r="Q769" i="10"/>
  <c r="Q174" i="10"/>
  <c r="Q474" i="10"/>
  <c r="Q506" i="10"/>
  <c r="Q516" i="10"/>
  <c r="Q170" i="10"/>
  <c r="Q596" i="10"/>
  <c r="Q782" i="10"/>
  <c r="Q143" i="10"/>
  <c r="Q293" i="10"/>
  <c r="Q755" i="10"/>
  <c r="Q466" i="10"/>
  <c r="Q317" i="10"/>
  <c r="Q615" i="10"/>
  <c r="Q1116" i="10"/>
  <c r="Q107" i="10"/>
  <c r="Q491" i="10"/>
  <c r="Q619" i="10"/>
  <c r="Q869" i="10"/>
  <c r="Q563" i="10"/>
  <c r="Q627" i="10"/>
  <c r="Q1128" i="10"/>
  <c r="Q523" i="10"/>
  <c r="Q1364" i="10"/>
  <c r="Q935" i="10"/>
  <c r="Q1126" i="10"/>
  <c r="Q1189" i="10"/>
  <c r="Q1373" i="10"/>
  <c r="Q1405" i="10"/>
  <c r="Q1413" i="10"/>
  <c r="Q603" i="10"/>
  <c r="Q783" i="10"/>
  <c r="Q855" i="10"/>
  <c r="Q1161" i="10"/>
  <c r="Q1171" i="10"/>
  <c r="Q1047" i="10"/>
  <c r="Q1118" i="10"/>
  <c r="Q1183" i="10"/>
  <c r="Q1464" i="10"/>
  <c r="Q1185" i="10"/>
  <c r="Q1193" i="10"/>
  <c r="Q1257" i="10"/>
  <c r="Q1643" i="10"/>
  <c r="Q1811" i="10"/>
  <c r="Q1923" i="10"/>
  <c r="Q411" i="10"/>
  <c r="Q1166" i="10"/>
  <c r="Q1628" i="10"/>
  <c r="Q1668" i="10"/>
  <c r="Q1780" i="10"/>
  <c r="Q1908" i="10"/>
  <c r="Q1948" i="10"/>
  <c r="Q683" i="10"/>
  <c r="Q1274" i="10"/>
  <c r="Q1845" i="10"/>
  <c r="Q1893" i="10"/>
  <c r="Q459" i="10"/>
  <c r="Q1371" i="10"/>
  <c r="Q1497" i="10"/>
  <c r="Q1638" i="10"/>
  <c r="Q1735" i="10"/>
  <c r="Q2039" i="10"/>
  <c r="Q2047" i="10"/>
  <c r="Q1672" i="10"/>
  <c r="Q1322" i="10"/>
  <c r="Q1753" i="10"/>
  <c r="Q2315" i="10"/>
  <c r="Q2459" i="10"/>
  <c r="Q2204" i="10"/>
  <c r="Q2049" i="10"/>
  <c r="Q1794" i="10"/>
  <c r="Q2198" i="10"/>
  <c r="Q2447" i="10"/>
  <c r="Q1802" i="10"/>
  <c r="Q1938" i="10"/>
  <c r="Q2546" i="10"/>
  <c r="Q2384" i="10"/>
  <c r="Q2493" i="10"/>
  <c r="Q2579" i="10"/>
  <c r="Q1585" i="10"/>
  <c r="Q2541" i="10"/>
  <c r="Q2637" i="10"/>
  <c r="Q2653" i="10"/>
  <c r="Q2566" i="10"/>
  <c r="Q2114" i="10"/>
  <c r="Q2711" i="10"/>
  <c r="Q2672" i="10"/>
  <c r="Q160" i="10"/>
  <c r="Q121" i="10"/>
  <c r="Q172" i="10"/>
  <c r="Q470" i="10"/>
  <c r="Q77" i="10"/>
  <c r="Q227" i="10"/>
  <c r="Q100" i="10"/>
  <c r="Q378" i="10"/>
  <c r="Q452" i="10"/>
  <c r="Q682" i="10"/>
  <c r="Q62" i="10"/>
  <c r="Q234" i="10"/>
  <c r="Q723" i="10"/>
  <c r="Q772" i="10"/>
  <c r="Q788" i="10"/>
  <c r="Q819" i="10"/>
  <c r="Q43" i="10"/>
  <c r="Q85" i="10"/>
  <c r="Q191" i="10"/>
  <c r="Q917" i="10"/>
  <c r="Q1048" i="10"/>
  <c r="Q1088" i="10"/>
  <c r="Q1125" i="10"/>
  <c r="Q1356" i="10"/>
  <c r="Q1404" i="10"/>
  <c r="Q1564" i="10"/>
  <c r="Q1169" i="10"/>
  <c r="Q1245" i="10"/>
  <c r="Q1389" i="10"/>
  <c r="Q1493" i="10"/>
  <c r="Q1127" i="10"/>
  <c r="Q1502" i="10"/>
  <c r="Q373" i="10"/>
  <c r="Q1247" i="10"/>
  <c r="Q879" i="10"/>
  <c r="Q1007" i="10"/>
  <c r="Q1151" i="10"/>
  <c r="Q763" i="10"/>
  <c r="Q1241" i="10"/>
  <c r="Q1466" i="10"/>
  <c r="Q1507" i="10"/>
  <c r="Q1586" i="10"/>
  <c r="Q1395" i="10"/>
  <c r="Q1756" i="10"/>
  <c r="Q1860" i="10"/>
  <c r="Q1988" i="10"/>
  <c r="Q1133" i="10"/>
  <c r="Q1402" i="10"/>
  <c r="Q1709" i="10"/>
  <c r="Q1590" i="10"/>
  <c r="Q1830" i="10"/>
  <c r="Q1998" i="10"/>
  <c r="Q1095" i="10"/>
  <c r="Q1186" i="10"/>
  <c r="Q1523" i="10"/>
  <c r="Q2211" i="10"/>
  <c r="Q2259" i="10"/>
  <c r="Q2267" i="10"/>
  <c r="Q1529" i="10"/>
  <c r="Q2460" i="10"/>
  <c r="Q1866" i="10"/>
  <c r="Q2325" i="10"/>
  <c r="Q1762" i="10"/>
  <c r="Q2358" i="10"/>
  <c r="Q2167" i="10"/>
  <c r="Q2511" i="10"/>
  <c r="Q2424" i="10"/>
  <c r="Q2492" i="10"/>
  <c r="Q2578" i="10"/>
  <c r="Q2730" i="10"/>
  <c r="Q2619" i="10"/>
  <c r="Q2386" i="10"/>
  <c r="Q2473" i="10"/>
  <c r="Q2581" i="10"/>
  <c r="Q2605" i="10"/>
  <c r="Q2685" i="10"/>
  <c r="Q2725" i="10"/>
  <c r="Q1617" i="10"/>
  <c r="Q2598" i="10"/>
  <c r="Q2670" i="10"/>
  <c r="Q2694" i="10"/>
  <c r="Q2507" i="10"/>
  <c r="Q2543" i="10"/>
  <c r="Q2687" i="10"/>
  <c r="Q2735" i="10"/>
  <c r="Q2552" i="10"/>
  <c r="Q353" i="10"/>
  <c r="Q361" i="10"/>
  <c r="Q226" i="10"/>
  <c r="Q621" i="10"/>
  <c r="Q826" i="10"/>
  <c r="Q222" i="10"/>
  <c r="Q372" i="10"/>
  <c r="Q774" i="10"/>
  <c r="Q508" i="10"/>
  <c r="Q971" i="10"/>
  <c r="Q1003" i="10"/>
  <c r="Q19" i="10"/>
  <c r="Q167" i="10"/>
  <c r="Q403" i="10"/>
  <c r="Q789" i="10"/>
  <c r="Q996" i="10"/>
  <c r="Q1004" i="10"/>
  <c r="Q1068" i="10"/>
  <c r="Q925" i="10"/>
  <c r="Q239" i="10"/>
  <c r="Q824" i="10"/>
  <c r="Q984" i="10"/>
  <c r="Q732" i="10"/>
  <c r="Q953" i="10"/>
  <c r="Q1556" i="10"/>
  <c r="Q223" i="10"/>
  <c r="Q1301" i="10"/>
  <c r="Q1437" i="10"/>
  <c r="Q1238" i="10"/>
  <c r="Q1294" i="10"/>
  <c r="Q665" i="10"/>
  <c r="Q942" i="10"/>
  <c r="Q1295" i="10"/>
  <c r="Q1407" i="10"/>
  <c r="Q1423" i="10"/>
  <c r="Q1439" i="10"/>
  <c r="Q1471" i="10"/>
  <c r="Q437" i="10"/>
  <c r="Q921" i="10"/>
  <c r="Q1232" i="10"/>
  <c r="Q1432" i="10"/>
  <c r="Q1480" i="10"/>
  <c r="Q1552" i="10"/>
  <c r="Q1273" i="10"/>
  <c r="Q2011" i="10"/>
  <c r="Q1620" i="10"/>
  <c r="Q1652" i="10"/>
  <c r="Q2012" i="10"/>
  <c r="Q1741" i="10"/>
  <c r="Q2030" i="10"/>
  <c r="Q517" i="10"/>
  <c r="Q1623" i="10"/>
  <c r="Q1799" i="10"/>
  <c r="Q1251" i="10"/>
  <c r="Q1768" i="10"/>
  <c r="Q1776" i="10"/>
  <c r="Q1882" i="10"/>
  <c r="Q2091" i="10"/>
  <c r="Q2219" i="10"/>
  <c r="Q2443" i="10"/>
  <c r="Q348" i="10"/>
  <c r="Q2092" i="10"/>
  <c r="Q2108" i="10"/>
  <c r="Q2148" i="10"/>
  <c r="Q1601" i="10"/>
  <c r="Q2157" i="10"/>
  <c r="Q2461" i="10"/>
  <c r="Q1977" i="10"/>
  <c r="Q1609" i="10"/>
  <c r="Q2145" i="10"/>
  <c r="Q2562" i="10"/>
  <c r="Q2610" i="10"/>
  <c r="Q2722" i="10"/>
  <c r="Q2361" i="10"/>
  <c r="Q2539" i="10"/>
  <c r="Q2763" i="10"/>
  <c r="Q2193" i="10"/>
  <c r="Q2065" i="10"/>
  <c r="Q2613" i="10"/>
  <c r="Q1944" i="10"/>
  <c r="Q2218" i="10"/>
  <c r="Q2630" i="10"/>
  <c r="Q2551" i="10"/>
  <c r="Q2591" i="10"/>
  <c r="Q2600" i="10"/>
  <c r="Q2632" i="10"/>
  <c r="Q11" i="10"/>
  <c r="Q192" i="10"/>
  <c r="Q200" i="10"/>
  <c r="Q392" i="10"/>
  <c r="Q464" i="10"/>
  <c r="Q480" i="10"/>
  <c r="Q528" i="10"/>
  <c r="Q576" i="10"/>
  <c r="Q648" i="10"/>
  <c r="Q25" i="10"/>
  <c r="Q177" i="10"/>
  <c r="Q305" i="10"/>
  <c r="Q457" i="10"/>
  <c r="Q593" i="10"/>
  <c r="Q162" i="10"/>
  <c r="Q720" i="10"/>
  <c r="Q784" i="10"/>
  <c r="Q247" i="10"/>
  <c r="Q643" i="10"/>
  <c r="Q785" i="10"/>
  <c r="Q590" i="10"/>
  <c r="Q190" i="10"/>
  <c r="Q79" i="10"/>
  <c r="Q994" i="10"/>
  <c r="Q380" i="10"/>
  <c r="Q657" i="10"/>
  <c r="Q1028" i="10"/>
  <c r="Q555" i="10"/>
  <c r="Q821" i="10"/>
  <c r="Q179" i="10"/>
  <c r="Q327" i="10"/>
  <c r="Q349" i="10"/>
  <c r="Q846" i="10"/>
  <c r="Q911" i="10"/>
  <c r="Q1260" i="10"/>
  <c r="Q1492" i="10"/>
  <c r="Q847" i="10"/>
  <c r="Q873" i="10"/>
  <c r="Q1089" i="10"/>
  <c r="Q1159" i="10"/>
  <c r="Q1422" i="10"/>
  <c r="Q543" i="10"/>
  <c r="Q1062" i="10"/>
  <c r="Q1351" i="10"/>
  <c r="Q1415" i="10"/>
  <c r="Q1105" i="10"/>
  <c r="Q990" i="10"/>
  <c r="Q1065" i="10"/>
  <c r="Q1081" i="10"/>
  <c r="Q1131" i="10"/>
  <c r="Q1209" i="10"/>
  <c r="Q1305" i="10"/>
  <c r="Q395" i="10"/>
  <c r="Q1627" i="10"/>
  <c r="Q1779" i="10"/>
  <c r="Q2019" i="10"/>
  <c r="Q2059" i="10"/>
  <c r="Q117" i="10"/>
  <c r="Q1587" i="10"/>
  <c r="Q1653" i="10"/>
  <c r="Q1693" i="10"/>
  <c r="Q1789" i="10"/>
  <c r="Q1243" i="10"/>
  <c r="Q1578" i="10"/>
  <c r="Q1870" i="10"/>
  <c r="Q1615" i="10"/>
  <c r="Q1720" i="10"/>
  <c r="Q1728" i="10"/>
  <c r="Q1441" i="10"/>
  <c r="Q1195" i="10"/>
  <c r="Q2172" i="10"/>
  <c r="Q2188" i="10"/>
  <c r="Q1465" i="10"/>
  <c r="Q1666" i="10"/>
  <c r="Q1913" i="10"/>
  <c r="Q2166" i="10"/>
  <c r="Q2230" i="10"/>
  <c r="Q2262" i="10"/>
  <c r="Q2278" i="10"/>
  <c r="Q2175" i="10"/>
  <c r="Q1920" i="10"/>
  <c r="Q1809" i="10"/>
  <c r="Q1985" i="10"/>
  <c r="Q2762" i="10"/>
  <c r="Q2588" i="10"/>
  <c r="Q1155" i="10"/>
  <c r="Q2505" i="10"/>
  <c r="Q2677" i="10"/>
  <c r="Q2533" i="10"/>
  <c r="Q2574" i="10"/>
  <c r="Q1945" i="10"/>
  <c r="Q2248" i="10"/>
  <c r="Q2737" i="10"/>
  <c r="Q3" i="10"/>
  <c r="Q408" i="10"/>
  <c r="Q504" i="10"/>
  <c r="Q632" i="10"/>
  <c r="Q433" i="10"/>
  <c r="Q118" i="10"/>
  <c r="Q492" i="10"/>
  <c r="Q122" i="10"/>
  <c r="Q154" i="10"/>
  <c r="Q677" i="10"/>
  <c r="Q694" i="10"/>
  <c r="Q421" i="10"/>
  <c r="Q691" i="10"/>
  <c r="Q1098" i="10"/>
  <c r="Q829" i="10"/>
  <c r="Q678" i="10"/>
  <c r="Q791" i="10"/>
  <c r="Q283" i="10"/>
  <c r="Q307" i="10"/>
  <c r="Q781" i="10"/>
  <c r="Q1008" i="10"/>
  <c r="Q134" i="10"/>
  <c r="Q1244" i="10"/>
  <c r="Q1340" i="10"/>
  <c r="Q1452" i="10"/>
  <c r="Q1221" i="10"/>
  <c r="Q1270" i="10"/>
  <c r="Q1342" i="10"/>
  <c r="Q1486" i="10"/>
  <c r="Q75" i="10"/>
  <c r="Q159" i="10"/>
  <c r="Q1046" i="10"/>
  <c r="Q1287" i="10"/>
  <c r="Q1343" i="10"/>
  <c r="Q1256" i="10"/>
  <c r="Q1344" i="10"/>
  <c r="Q181" i="10"/>
  <c r="Q1163" i="10"/>
  <c r="Q1377" i="10"/>
  <c r="Q1425" i="10"/>
  <c r="Q1603" i="10"/>
  <c r="Q1859" i="10"/>
  <c r="Q2035" i="10"/>
  <c r="Q1203" i="10"/>
  <c r="Q1980" i="10"/>
  <c r="Q1014" i="10"/>
  <c r="Q1083" i="10"/>
  <c r="Q1813" i="10"/>
  <c r="Q1821" i="10"/>
  <c r="Q1917" i="10"/>
  <c r="Q1678" i="10"/>
  <c r="Q1918" i="10"/>
  <c r="Q1599" i="10"/>
  <c r="Q1751" i="10"/>
  <c r="Q2023" i="10"/>
  <c r="Q1545" i="10"/>
  <c r="Q1712" i="10"/>
  <c r="Q1784" i="10"/>
  <c r="Q1905" i="10"/>
  <c r="Q1928" i="10"/>
  <c r="Q2179" i="10"/>
  <c r="Q2451" i="10"/>
  <c r="Q2349" i="10"/>
  <c r="Q2158" i="10"/>
  <c r="Q2238" i="10"/>
  <c r="Q2350" i="10"/>
  <c r="Q2296" i="10"/>
  <c r="Q2586" i="10"/>
  <c r="Q2706" i="10"/>
  <c r="Q887" i="10"/>
  <c r="Q2484" i="10"/>
  <c r="Q1834" i="10"/>
  <c r="Q2008" i="10"/>
  <c r="Q2258" i="10"/>
  <c r="Q2589" i="10"/>
  <c r="Q2758" i="10"/>
  <c r="Q1858" i="10"/>
  <c r="Q2480" i="10"/>
  <c r="I2515" i="10"/>
  <c r="I2568" i="10"/>
  <c r="I2689" i="10"/>
  <c r="I2343" i="10"/>
  <c r="I2616" i="10"/>
  <c r="I2640" i="10"/>
  <c r="I2464" i="10"/>
  <c r="I2720" i="10"/>
  <c r="I2533" i="10"/>
  <c r="I2500" i="10"/>
  <c r="I2459" i="10"/>
  <c r="I2376" i="10"/>
  <c r="I895" i="10"/>
  <c r="I500" i="10"/>
  <c r="I2614" i="10"/>
  <c r="I2728" i="10"/>
  <c r="I2536" i="10"/>
  <c r="I2688" i="10"/>
  <c r="I2594" i="10"/>
  <c r="I3" i="10"/>
  <c r="I2712" i="10"/>
  <c r="I2632" i="10"/>
  <c r="I2529" i="10"/>
  <c r="I2496" i="10"/>
  <c r="I2458" i="10"/>
  <c r="I2416" i="10"/>
  <c r="I2331" i="10"/>
  <c r="I1881" i="10"/>
  <c r="I1721" i="10"/>
  <c r="I236" i="10"/>
  <c r="I2704" i="10"/>
  <c r="I2362" i="10"/>
  <c r="I1655" i="10"/>
  <c r="I2352" i="10"/>
  <c r="I2596" i="10"/>
  <c r="I2427" i="10"/>
  <c r="I160" i="10"/>
  <c r="I2767" i="10"/>
  <c r="I2672" i="10"/>
  <c r="I2624" i="10"/>
  <c r="I2584" i="10"/>
  <c r="I2488" i="10"/>
  <c r="I2456" i="10"/>
  <c r="I2408" i="10"/>
  <c r="I2368" i="10"/>
  <c r="I2010" i="10"/>
  <c r="I1214" i="10"/>
  <c r="I1176" i="10"/>
  <c r="I915" i="10"/>
  <c r="I788" i="10"/>
  <c r="I1461" i="10"/>
  <c r="I2664" i="10"/>
  <c r="I2702" i="10"/>
  <c r="I350" i="10"/>
  <c r="I2699" i="10"/>
  <c r="I2608" i="10"/>
  <c r="I2505" i="10"/>
  <c r="I2433" i="10"/>
  <c r="I2351" i="10"/>
  <c r="I1288" i="10"/>
  <c r="I2760" i="10"/>
  <c r="I2448" i="10"/>
  <c r="I2480" i="10"/>
  <c r="I1247" i="10"/>
  <c r="I172" i="10"/>
  <c r="I2744" i="10"/>
  <c r="I2650" i="10"/>
  <c r="I2552" i="10"/>
  <c r="I2474" i="10"/>
  <c r="I2386" i="10"/>
  <c r="I1997" i="10"/>
  <c r="I1596" i="10"/>
  <c r="I718" i="10"/>
  <c r="I2736" i="10"/>
  <c r="I2696" i="10"/>
  <c r="I2649" i="10"/>
  <c r="I2600" i="10"/>
  <c r="I2544" i="10"/>
  <c r="I2432" i="10"/>
  <c r="I2346" i="10"/>
  <c r="I1639" i="10"/>
  <c r="I804" i="10"/>
  <c r="I247" i="10"/>
  <c r="I2765" i="10"/>
  <c r="I2711" i="10"/>
  <c r="I2671" i="10"/>
  <c r="I2629" i="10"/>
  <c r="I2541" i="10"/>
  <c r="I2453" i="10"/>
  <c r="I2743" i="10"/>
  <c r="I2693" i="10"/>
  <c r="I2647" i="10"/>
  <c r="I2493" i="10"/>
  <c r="I2405" i="10"/>
  <c r="I2741" i="10"/>
  <c r="I2645" i="10"/>
  <c r="I2565" i="10"/>
  <c r="I2727" i="10"/>
  <c r="I2637" i="10"/>
  <c r="I2557" i="10"/>
  <c r="I2477" i="10"/>
  <c r="I2759" i="10"/>
  <c r="I2669" i="10"/>
  <c r="I2621" i="10"/>
  <c r="I2525" i="10"/>
  <c r="I2445" i="10"/>
  <c r="I2373" i="10"/>
  <c r="I2703" i="10"/>
  <c r="I2663" i="10"/>
  <c r="I2613" i="10"/>
  <c r="I2517" i="10"/>
  <c r="I2437" i="10"/>
  <c r="I2365" i="10"/>
  <c r="I2701" i="10"/>
  <c r="I2429" i="10"/>
  <c r="I2357" i="10"/>
  <c r="I2749" i="10"/>
  <c r="I2695" i="10"/>
  <c r="I2581" i="10"/>
  <c r="I2413" i="10"/>
  <c r="I2340" i="10"/>
  <c r="I2318" i="10"/>
  <c r="I2313" i="10"/>
  <c r="I2314" i="10"/>
  <c r="I2315" i="10"/>
  <c r="I2316" i="10"/>
  <c r="I2317" i="10"/>
  <c r="I2215" i="10"/>
  <c r="I2216" i="10"/>
  <c r="I2217" i="10"/>
  <c r="I2218" i="10"/>
  <c r="I2040" i="10"/>
  <c r="I2036" i="10"/>
  <c r="I1942" i="10"/>
  <c r="I1937" i="10"/>
  <c r="I1938" i="10"/>
  <c r="I1939" i="10"/>
  <c r="I1940" i="10"/>
  <c r="I1941" i="10"/>
  <c r="I1894" i="10"/>
  <c r="I1811" i="10"/>
  <c r="I1812" i="10"/>
  <c r="I1784" i="10"/>
  <c r="I1785" i="10"/>
  <c r="I1786" i="10"/>
  <c r="I1787" i="10"/>
  <c r="I1788" i="10"/>
  <c r="I1690" i="10"/>
  <c r="I1683" i="10"/>
  <c r="I1401" i="10"/>
  <c r="I1402" i="10"/>
  <c r="I1403" i="10"/>
  <c r="I1404" i="10"/>
  <c r="I1400" i="10"/>
  <c r="I1165" i="10"/>
  <c r="I1166" i="10"/>
  <c r="I676" i="10"/>
  <c r="I678" i="10"/>
  <c r="I677" i="10"/>
  <c r="I638" i="10"/>
  <c r="I507" i="10"/>
  <c r="I515" i="10"/>
  <c r="I508" i="10"/>
  <c r="I510" i="10"/>
  <c r="I511" i="10"/>
  <c r="I513" i="10"/>
  <c r="I509" i="10"/>
  <c r="I512" i="10"/>
  <c r="I514" i="10"/>
  <c r="I292" i="10"/>
  <c r="I293" i="10"/>
  <c r="I294" i="10"/>
  <c r="I295" i="10"/>
  <c r="I296" i="10"/>
  <c r="I2735" i="10"/>
  <c r="I2719" i="10"/>
  <c r="I2631" i="10"/>
  <c r="I2623" i="10"/>
  <c r="I2615" i="10"/>
  <c r="I2607" i="10"/>
  <c r="I2599" i="10"/>
  <c r="I2583" i="10"/>
  <c r="I2567" i="10"/>
  <c r="I2559" i="10"/>
  <c r="I2551" i="10"/>
  <c r="I2543" i="10"/>
  <c r="I2535" i="10"/>
  <c r="I2495" i="10"/>
  <c r="I2487" i="10"/>
  <c r="I2479" i="10"/>
  <c r="I2455" i="10"/>
  <c r="I2447" i="10"/>
  <c r="I2431" i="10"/>
  <c r="I2423" i="10"/>
  <c r="I2415" i="10"/>
  <c r="I2407" i="10"/>
  <c r="I2367" i="10"/>
  <c r="I2359" i="10"/>
  <c r="I2142" i="10"/>
  <c r="I2135" i="10"/>
  <c r="I2143" i="10"/>
  <c r="I2136" i="10"/>
  <c r="I2144" i="10"/>
  <c r="I2137" i="10"/>
  <c r="I2138" i="10"/>
  <c r="I2139" i="10"/>
  <c r="I2140" i="10"/>
  <c r="I2141" i="10"/>
  <c r="I1519" i="10"/>
  <c r="I1516" i="10"/>
  <c r="I1517" i="10"/>
  <c r="I1518" i="10"/>
  <c r="I1271" i="10"/>
  <c r="I1272" i="10"/>
  <c r="I1266" i="10"/>
  <c r="I1267" i="10"/>
  <c r="I1268" i="10"/>
  <c r="I1269" i="10"/>
  <c r="I1270" i="10"/>
  <c r="I1001" i="10"/>
  <c r="I996" i="10"/>
  <c r="I997" i="10"/>
  <c r="I998" i="10"/>
  <c r="I999" i="10"/>
  <c r="I1000" i="10"/>
  <c r="I2265" i="10"/>
  <c r="I2266" i="10"/>
  <c r="I2267" i="10"/>
  <c r="I2268" i="10"/>
  <c r="I2269" i="10"/>
  <c r="I2158" i="10"/>
  <c r="I2159" i="10"/>
  <c r="I2160" i="10"/>
  <c r="I2155" i="10"/>
  <c r="I2156" i="10"/>
  <c r="I2157" i="10"/>
  <c r="I1992" i="10"/>
  <c r="I1993" i="10"/>
  <c r="I1994" i="10"/>
  <c r="I1995" i="10"/>
  <c r="I1996" i="10"/>
  <c r="I1533" i="10"/>
  <c r="I1442" i="10"/>
  <c r="I1443" i="10"/>
  <c r="I1444" i="10"/>
  <c r="I1445" i="10"/>
  <c r="I1279" i="10"/>
  <c r="I1013" i="10"/>
  <c r="I1014" i="10"/>
  <c r="I1015" i="10"/>
  <c r="I1016" i="10"/>
  <c r="I966" i="10"/>
  <c r="I967" i="10"/>
  <c r="I905" i="10"/>
  <c r="I906" i="10"/>
  <c r="I903" i="10"/>
  <c r="I904" i="10"/>
  <c r="I467" i="10"/>
  <c r="I468" i="10"/>
  <c r="I470" i="10"/>
  <c r="I379" i="10"/>
  <c r="I387" i="10"/>
  <c r="I380" i="10"/>
  <c r="I388" i="10"/>
  <c r="I381" i="10"/>
  <c r="I382" i="10"/>
  <c r="I383" i="10"/>
  <c r="I385" i="10"/>
  <c r="I384" i="10"/>
  <c r="I386" i="10"/>
  <c r="I339" i="10"/>
  <c r="I347" i="10"/>
  <c r="I340" i="10"/>
  <c r="I341" i="10"/>
  <c r="I342" i="10"/>
  <c r="I343" i="10"/>
  <c r="I345" i="10"/>
  <c r="I344" i="10"/>
  <c r="I346" i="10"/>
  <c r="I212" i="10"/>
  <c r="I213" i="10"/>
  <c r="I161" i="10"/>
  <c r="I162" i="10"/>
  <c r="I121" i="10"/>
  <c r="I122" i="10"/>
  <c r="I2687" i="10"/>
  <c r="I2655" i="10"/>
  <c r="I2336" i="10"/>
  <c r="I2341" i="10"/>
  <c r="I2214" i="10"/>
  <c r="I2207" i="10"/>
  <c r="I2208" i="10"/>
  <c r="I2209" i="10"/>
  <c r="I2210" i="10"/>
  <c r="I2211" i="10"/>
  <c r="I2212" i="10"/>
  <c r="I2213" i="10"/>
  <c r="I2147" i="10"/>
  <c r="I2148" i="10"/>
  <c r="I2094" i="10"/>
  <c r="I2087" i="10"/>
  <c r="I2095" i="10"/>
  <c r="I2088" i="10"/>
  <c r="I2089" i="10"/>
  <c r="I2090" i="10"/>
  <c r="I2091" i="10"/>
  <c r="I2092" i="10"/>
  <c r="I2093" i="10"/>
  <c r="I1990" i="10"/>
  <c r="I1983" i="10"/>
  <c r="I1991" i="10"/>
  <c r="I1984" i="10"/>
  <c r="I1985" i="10"/>
  <c r="I1986" i="10"/>
  <c r="I1987" i="10"/>
  <c r="I1988" i="10"/>
  <c r="I1989" i="10"/>
  <c r="I1934" i="10"/>
  <c r="I1935" i="10"/>
  <c r="I1936" i="10"/>
  <c r="I1930" i="10"/>
  <c r="I1931" i="10"/>
  <c r="I1932" i="10"/>
  <c r="I1933" i="10"/>
  <c r="I1846" i="10"/>
  <c r="I1845" i="10"/>
  <c r="I1806" i="10"/>
  <c r="I1807" i="10"/>
  <c r="I1808" i="10"/>
  <c r="I1809" i="10"/>
  <c r="I1810" i="10"/>
  <c r="I1803" i="10"/>
  <c r="I1804" i="10"/>
  <c r="I1805" i="10"/>
  <c r="I1781" i="10"/>
  <c r="I1727" i="10"/>
  <c r="I1728" i="10"/>
  <c r="I1629" i="10"/>
  <c r="I1527" i="10"/>
  <c r="I1521" i="10"/>
  <c r="I1522" i="10"/>
  <c r="I1523" i="10"/>
  <c r="I1477" i="10"/>
  <c r="I1478" i="10"/>
  <c r="I1439" i="10"/>
  <c r="I1441" i="10"/>
  <c r="I1436" i="10"/>
  <c r="I1437" i="10"/>
  <c r="I1438" i="10"/>
  <c r="I1440" i="10"/>
  <c r="I1390" i="10"/>
  <c r="I1398" i="10"/>
  <c r="I1351" i="10"/>
  <c r="I1352" i="10"/>
  <c r="I1353" i="10"/>
  <c r="I1354" i="10"/>
  <c r="I1275" i="10"/>
  <c r="I1193" i="10"/>
  <c r="I1194" i="10"/>
  <c r="I1195" i="10"/>
  <c r="I1196" i="10"/>
  <c r="I1197" i="10"/>
  <c r="I1059" i="10"/>
  <c r="I1060" i="10"/>
  <c r="I1061" i="10"/>
  <c r="I1009" i="10"/>
  <c r="I1002" i="10"/>
  <c r="I1003" i="10"/>
  <c r="I1004" i="10"/>
  <c r="I1005" i="10"/>
  <c r="I1006" i="10"/>
  <c r="I1007" i="10"/>
  <c r="I1008" i="10"/>
  <c r="I961" i="10"/>
  <c r="I962" i="10"/>
  <c r="I963" i="10"/>
  <c r="I960" i="10"/>
  <c r="I929" i="10"/>
  <c r="I924" i="10"/>
  <c r="I925" i="10"/>
  <c r="I926" i="10"/>
  <c r="I927" i="10"/>
  <c r="I928" i="10"/>
  <c r="I849" i="10"/>
  <c r="I850" i="10"/>
  <c r="I851" i="10"/>
  <c r="I852" i="10"/>
  <c r="I846" i="10"/>
  <c r="I847" i="10"/>
  <c r="I848" i="10"/>
  <c r="I802" i="10"/>
  <c r="I803" i="10"/>
  <c r="I761" i="10"/>
  <c r="I762" i="10"/>
  <c r="I763" i="10"/>
  <c r="I764" i="10"/>
  <c r="I757" i="10"/>
  <c r="I758" i="10"/>
  <c r="I759" i="10"/>
  <c r="I760" i="10"/>
  <c r="I711" i="10"/>
  <c r="I635" i="10"/>
  <c r="I636" i="10"/>
  <c r="I631" i="10"/>
  <c r="I632" i="10"/>
  <c r="I633" i="10"/>
  <c r="I634" i="10"/>
  <c r="I594" i="10"/>
  <c r="I592" i="10"/>
  <c r="I547" i="10"/>
  <c r="I548" i="10"/>
  <c r="I550" i="10"/>
  <c r="I546" i="10"/>
  <c r="I549" i="10"/>
  <c r="I459" i="10"/>
  <c r="I460" i="10"/>
  <c r="I462" i="10"/>
  <c r="I463" i="10"/>
  <c r="I457" i="10"/>
  <c r="I465" i="10"/>
  <c r="I458" i="10"/>
  <c r="I461" i="10"/>
  <c r="I464" i="10"/>
  <c r="I377" i="10"/>
  <c r="I378" i="10"/>
  <c r="I331" i="10"/>
  <c r="I332" i="10"/>
  <c r="I333" i="10"/>
  <c r="I334" i="10"/>
  <c r="I335" i="10"/>
  <c r="I337" i="10"/>
  <c r="I336" i="10"/>
  <c r="I338" i="10"/>
  <c r="I243" i="10"/>
  <c r="I244" i="10"/>
  <c r="I245" i="10"/>
  <c r="I246" i="10"/>
  <c r="I239" i="10"/>
  <c r="I241" i="10"/>
  <c r="I240" i="10"/>
  <c r="I242" i="10"/>
  <c r="I203" i="10"/>
  <c r="I211" i="10"/>
  <c r="I204" i="10"/>
  <c r="I205" i="10"/>
  <c r="I208" i="10"/>
  <c r="I210" i="10"/>
  <c r="I115" i="10"/>
  <c r="I116" i="10"/>
  <c r="I117" i="10"/>
  <c r="I118" i="10"/>
  <c r="I119" i="10"/>
  <c r="I120" i="10"/>
  <c r="I114" i="10"/>
  <c r="I75" i="10"/>
  <c r="I76" i="10"/>
  <c r="I77" i="10"/>
  <c r="I78" i="10"/>
  <c r="I79" i="10"/>
  <c r="I80" i="10"/>
  <c r="I81" i="10"/>
  <c r="I2766" i="10"/>
  <c r="I2758" i="10"/>
  <c r="I2750" i="10"/>
  <c r="I2742" i="10"/>
  <c r="I2734" i="10"/>
  <c r="I2726" i="10"/>
  <c r="I2718" i="10"/>
  <c r="I2694" i="10"/>
  <c r="I2686" i="10"/>
  <c r="I2670" i="10"/>
  <c r="I2662" i="10"/>
  <c r="I2646" i="10"/>
  <c r="I2630" i="10"/>
  <c r="I2622" i="10"/>
  <c r="I2606" i="10"/>
  <c r="I2598" i="10"/>
  <c r="I2590" i="10"/>
  <c r="I2582" i="10"/>
  <c r="I2566" i="10"/>
  <c r="I2558" i="10"/>
  <c r="I2550" i="10"/>
  <c r="I2542" i="10"/>
  <c r="I2534" i="10"/>
  <c r="I2518" i="10"/>
  <c r="I2494" i="10"/>
  <c r="I2478" i="10"/>
  <c r="I2454" i="10"/>
  <c r="I2446" i="10"/>
  <c r="I2438" i="10"/>
  <c r="I2430" i="10"/>
  <c r="I2414" i="10"/>
  <c r="I2390" i="10"/>
  <c r="I2374" i="10"/>
  <c r="I2366" i="10"/>
  <c r="I2358" i="10"/>
  <c r="I2350" i="10"/>
  <c r="I2342" i="10"/>
  <c r="I2310" i="10"/>
  <c r="I2311" i="10"/>
  <c r="I2304" i="10"/>
  <c r="I2305" i="10"/>
  <c r="I2306" i="10"/>
  <c r="I2307" i="10"/>
  <c r="I2308" i="10"/>
  <c r="I2309" i="10"/>
  <c r="I1927" i="10"/>
  <c r="I1928" i="10"/>
  <c r="I1929" i="10"/>
  <c r="I1923" i="10"/>
  <c r="I750" i="10"/>
  <c r="I1723" i="10"/>
  <c r="I1386" i="10"/>
  <c r="I1387" i="10"/>
  <c r="I1388" i="10"/>
  <c r="I1389" i="10"/>
  <c r="I1157" i="10"/>
  <c r="I1159" i="10"/>
  <c r="I1160" i="10"/>
  <c r="I1161" i="10"/>
  <c r="I1162" i="10"/>
  <c r="I1158" i="10"/>
  <c r="I451" i="10"/>
  <c r="I452" i="10"/>
  <c r="I453" i="10"/>
  <c r="I454" i="10"/>
  <c r="I455" i="10"/>
  <c r="I449" i="10"/>
  <c r="I450" i="10"/>
  <c r="I456" i="10"/>
  <c r="I283" i="10"/>
  <c r="I284" i="10"/>
  <c r="I285" i="10"/>
  <c r="I286" i="10"/>
  <c r="I287" i="10"/>
  <c r="I281" i="10"/>
  <c r="I282" i="10"/>
  <c r="I288" i="10"/>
  <c r="I158" i="10"/>
  <c r="I154" i="10"/>
  <c r="I2461" i="10"/>
  <c r="I2421" i="10"/>
  <c r="I2294" i="10"/>
  <c r="I2302" i="10"/>
  <c r="I2295" i="10"/>
  <c r="I2303" i="10"/>
  <c r="I2296" i="10"/>
  <c r="I2297" i="10"/>
  <c r="I2298" i="10"/>
  <c r="I2299" i="10"/>
  <c r="I2300" i="10"/>
  <c r="I2301" i="10"/>
  <c r="I2198" i="10"/>
  <c r="I2196" i="10"/>
  <c r="I2197" i="10"/>
  <c r="I2134" i="10"/>
  <c r="I2132" i="10"/>
  <c r="I2133" i="10"/>
  <c r="I2078" i="10"/>
  <c r="I2079" i="10"/>
  <c r="I2075" i="10"/>
  <c r="I2076" i="10"/>
  <c r="I2077" i="10"/>
  <c r="I2020" i="10"/>
  <c r="I2013" i="10"/>
  <c r="I1918" i="10"/>
  <c r="I1919" i="10"/>
  <c r="I1920" i="10"/>
  <c r="I1921" i="10"/>
  <c r="I1922" i="10"/>
  <c r="I1917" i="10"/>
  <c r="I1840" i="10"/>
  <c r="I1841" i="10"/>
  <c r="I1665" i="10"/>
  <c r="I1617" i="10"/>
  <c r="I1618" i="10"/>
  <c r="I1619" i="10"/>
  <c r="I1620" i="10"/>
  <c r="I1466" i="10"/>
  <c r="I1467" i="10"/>
  <c r="I1383" i="10"/>
  <c r="I1384" i="10"/>
  <c r="I1385" i="10"/>
  <c r="I1379" i="10"/>
  <c r="I1380" i="10"/>
  <c r="I1381" i="10"/>
  <c r="I1382" i="10"/>
  <c r="I1343" i="10"/>
  <c r="I1344" i="10"/>
  <c r="I1341" i="10"/>
  <c r="I1342" i="10"/>
  <c r="I1303" i="10"/>
  <c r="I1263" i="10"/>
  <c r="I1264" i="10"/>
  <c r="I1265" i="10"/>
  <c r="I1262" i="10"/>
  <c r="I1215" i="10"/>
  <c r="I1216" i="10"/>
  <c r="I1217" i="10"/>
  <c r="I1218" i="10"/>
  <c r="I1219" i="10"/>
  <c r="I1220" i="10"/>
  <c r="I1178" i="10"/>
  <c r="I1186" i="10"/>
  <c r="I1150" i="10"/>
  <c r="I1151" i="10"/>
  <c r="I1152" i="10"/>
  <c r="I1153" i="10"/>
  <c r="I1154" i="10"/>
  <c r="I1155" i="10"/>
  <c r="I1156" i="10"/>
  <c r="I1098" i="10"/>
  <c r="I1049" i="10"/>
  <c r="I1050" i="10"/>
  <c r="I1051" i="10"/>
  <c r="I1052" i="10"/>
  <c r="I1045" i="10"/>
  <c r="I1046" i="10"/>
  <c r="I1047" i="10"/>
  <c r="I1048" i="10"/>
  <c r="I993" i="10"/>
  <c r="I994" i="10"/>
  <c r="I987" i="10"/>
  <c r="I995" i="10"/>
  <c r="I988" i="10"/>
  <c r="I989" i="10"/>
  <c r="I990" i="10"/>
  <c r="I991" i="10"/>
  <c r="I992" i="10"/>
  <c r="I947" i="10"/>
  <c r="I948" i="10"/>
  <c r="I949" i="10"/>
  <c r="I950" i="10"/>
  <c r="I951" i="10"/>
  <c r="I952" i="10"/>
  <c r="I916" i="10"/>
  <c r="I917" i="10"/>
  <c r="I893" i="10"/>
  <c r="I894" i="10"/>
  <c r="I888" i="10"/>
  <c r="I837" i="10"/>
  <c r="I793" i="10"/>
  <c r="I794" i="10"/>
  <c r="I795" i="10"/>
  <c r="I789" i="10"/>
  <c r="I790" i="10"/>
  <c r="I791" i="10"/>
  <c r="I792" i="10"/>
  <c r="I745" i="10"/>
  <c r="I746" i="10"/>
  <c r="I747" i="10"/>
  <c r="I740" i="10"/>
  <c r="I741" i="10"/>
  <c r="I742" i="10"/>
  <c r="I743" i="10"/>
  <c r="I744" i="10"/>
  <c r="I706" i="10"/>
  <c r="I662" i="10"/>
  <c r="I661" i="10"/>
  <c r="I622" i="10"/>
  <c r="I623" i="10"/>
  <c r="I579" i="10"/>
  <c r="I580" i="10"/>
  <c r="I582" i="10"/>
  <c r="I583" i="10"/>
  <c r="I581" i="10"/>
  <c r="I499" i="10"/>
  <c r="I494" i="10"/>
  <c r="I495" i="10"/>
  <c r="I497" i="10"/>
  <c r="I496" i="10"/>
  <c r="I498" i="10"/>
  <c r="I446" i="10"/>
  <c r="I447" i="10"/>
  <c r="I448" i="10"/>
  <c r="I409" i="10"/>
  <c r="I408" i="10"/>
  <c r="I363" i="10"/>
  <c r="I364" i="10"/>
  <c r="I365" i="10"/>
  <c r="I358" i="10"/>
  <c r="I366" i="10"/>
  <c r="I359" i="10"/>
  <c r="I361" i="10"/>
  <c r="I360" i="10"/>
  <c r="I362" i="10"/>
  <c r="I275" i="10"/>
  <c r="I276" i="10"/>
  <c r="I277" i="10"/>
  <c r="I278" i="10"/>
  <c r="I279" i="10"/>
  <c r="I273" i="10"/>
  <c r="I280" i="10"/>
  <c r="I272" i="10"/>
  <c r="I274" i="10"/>
  <c r="I189" i="10"/>
  <c r="I194" i="10"/>
  <c r="I147" i="10"/>
  <c r="I106" i="10"/>
  <c r="I70" i="10"/>
  <c r="I71" i="10"/>
  <c r="I72" i="10"/>
  <c r="I2764" i="10"/>
  <c r="I2748" i="10"/>
  <c r="I2740" i="10"/>
  <c r="I2732" i="10"/>
  <c r="I2724" i="10"/>
  <c r="I2716" i="10"/>
  <c r="I2700" i="10"/>
  <c r="I2692" i="10"/>
  <c r="I2684" i="10"/>
  <c r="I2668" i="10"/>
  <c r="I2644" i="10"/>
  <c r="I2636" i="10"/>
  <c r="I2628" i="10"/>
  <c r="I2620" i="10"/>
  <c r="I2612" i="10"/>
  <c r="I2604" i="10"/>
  <c r="I2580" i="10"/>
  <c r="I2564" i="10"/>
  <c r="I2556" i="10"/>
  <c r="I2548" i="10"/>
  <c r="I2540" i="10"/>
  <c r="I2532" i="10"/>
  <c r="I2516" i="10"/>
  <c r="I2492" i="10"/>
  <c r="I2484" i="10"/>
  <c r="I2476" i="10"/>
  <c r="I2460" i="10"/>
  <c r="I2452" i="10"/>
  <c r="I2444" i="10"/>
  <c r="I2436" i="10"/>
  <c r="I2428" i="10"/>
  <c r="I2420" i="10"/>
  <c r="I2412" i="10"/>
  <c r="I2372" i="10"/>
  <c r="I2364" i="10"/>
  <c r="I2356" i="10"/>
  <c r="I2348" i="10"/>
  <c r="I2339" i="10"/>
  <c r="I2251" i="10"/>
  <c r="I2259" i="10"/>
  <c r="I1886" i="10"/>
  <c r="I1887" i="10"/>
  <c r="I1888" i="10"/>
  <c r="I1889" i="10"/>
  <c r="I1882" i="10"/>
  <c r="I1883" i="10"/>
  <c r="I1884" i="10"/>
  <c r="I1885" i="10"/>
  <c r="I1348" i="10"/>
  <c r="I1349" i="10"/>
  <c r="I1350" i="10"/>
  <c r="I801" i="10"/>
  <c r="I796" i="10"/>
  <c r="I797" i="10"/>
  <c r="I798" i="10"/>
  <c r="I799" i="10"/>
  <c r="I800" i="10"/>
  <c r="I627" i="10"/>
  <c r="I628" i="10"/>
  <c r="I630" i="10"/>
  <c r="I625" i="10"/>
  <c r="I626" i="10"/>
  <c r="I629" i="10"/>
  <c r="I329" i="10"/>
  <c r="I328" i="10"/>
  <c r="I330" i="10"/>
  <c r="I2349" i="10"/>
  <c r="I2247" i="10"/>
  <c r="I2248" i="10"/>
  <c r="I2249" i="10"/>
  <c r="I2328" i="10"/>
  <c r="I2329" i="10"/>
  <c r="I2330" i="10"/>
  <c r="I2238" i="10"/>
  <c r="I2246" i="10"/>
  <c r="I2239" i="10"/>
  <c r="I2240" i="10"/>
  <c r="I2241" i="10"/>
  <c r="I2242" i="10"/>
  <c r="I2243" i="10"/>
  <c r="I2244" i="10"/>
  <c r="I2237" i="10"/>
  <c r="I2245" i="10"/>
  <c r="I2184" i="10"/>
  <c r="I2128" i="10"/>
  <c r="I2129" i="10"/>
  <c r="I2130" i="10"/>
  <c r="I2131" i="10"/>
  <c r="I2070" i="10"/>
  <c r="I2071" i="10"/>
  <c r="I2072" i="10"/>
  <c r="I2073" i="10"/>
  <c r="I2066" i="10"/>
  <c r="I2074" i="10"/>
  <c r="I2067" i="10"/>
  <c r="I2068" i="10"/>
  <c r="I2069" i="10"/>
  <c r="I1720" i="10"/>
  <c r="I1660" i="10"/>
  <c r="I1661" i="10"/>
  <c r="I1656" i="10"/>
  <c r="I1662" i="10"/>
  <c r="I1615" i="10"/>
  <c r="I1609" i="10"/>
  <c r="I1610" i="10"/>
  <c r="I1611" i="10"/>
  <c r="I1612" i="10"/>
  <c r="I1613" i="10"/>
  <c r="I1614" i="10"/>
  <c r="I1608" i="10"/>
  <c r="I1616" i="10"/>
  <c r="I1559" i="10"/>
  <c r="I1561" i="10"/>
  <c r="I1562" i="10"/>
  <c r="I1557" i="10"/>
  <c r="I1558" i="10"/>
  <c r="I1560" i="10"/>
  <c r="I1463" i="10"/>
  <c r="I1465" i="10"/>
  <c r="I1462" i="10"/>
  <c r="I1464" i="10"/>
  <c r="I1376" i="10"/>
  <c r="I1377" i="10"/>
  <c r="I1378" i="10"/>
  <c r="I1335" i="10"/>
  <c r="I1336" i="10"/>
  <c r="I1337" i="10"/>
  <c r="I1338" i="10"/>
  <c r="I1339" i="10"/>
  <c r="I1340" i="10"/>
  <c r="I1299" i="10"/>
  <c r="I1300" i="10"/>
  <c r="I1301" i="10"/>
  <c r="I1259" i="10"/>
  <c r="I1092" i="10"/>
  <c r="I1093" i="10"/>
  <c r="I1094" i="10"/>
  <c r="I1041" i="10"/>
  <c r="I1042" i="10"/>
  <c r="I985" i="10"/>
  <c r="I986" i="10"/>
  <c r="I981" i="10"/>
  <c r="I982" i="10"/>
  <c r="I942" i="10"/>
  <c r="I833" i="10"/>
  <c r="I834" i="10"/>
  <c r="I827" i="10"/>
  <c r="I835" i="10"/>
  <c r="I828" i="10"/>
  <c r="I836" i="10"/>
  <c r="I829" i="10"/>
  <c r="I830" i="10"/>
  <c r="I831" i="10"/>
  <c r="I832" i="10"/>
  <c r="I692" i="10"/>
  <c r="I693" i="10"/>
  <c r="I694" i="10"/>
  <c r="I695" i="10"/>
  <c r="I659" i="10"/>
  <c r="I660" i="10"/>
  <c r="I656" i="10"/>
  <c r="I657" i="10"/>
  <c r="I658" i="10"/>
  <c r="I655" i="10"/>
  <c r="I619" i="10"/>
  <c r="I620" i="10"/>
  <c r="I621" i="10"/>
  <c r="I531" i="10"/>
  <c r="I539" i="10"/>
  <c r="I532" i="10"/>
  <c r="I534" i="10"/>
  <c r="I535" i="10"/>
  <c r="I537" i="10"/>
  <c r="I530" i="10"/>
  <c r="I533" i="10"/>
  <c r="I536" i="10"/>
  <c r="I538" i="10"/>
  <c r="I490" i="10"/>
  <c r="I493" i="10"/>
  <c r="I443" i="10"/>
  <c r="I436" i="10"/>
  <c r="I444" i="10"/>
  <c r="I437" i="10"/>
  <c r="I445" i="10"/>
  <c r="I438" i="10"/>
  <c r="I439" i="10"/>
  <c r="I441" i="10"/>
  <c r="I440" i="10"/>
  <c r="I442" i="10"/>
  <c r="I356" i="10"/>
  <c r="I357" i="10"/>
  <c r="I319" i="10"/>
  <c r="I321" i="10"/>
  <c r="I235" i="10"/>
  <c r="I231" i="10"/>
  <c r="I233" i="10"/>
  <c r="I232" i="10"/>
  <c r="I234" i="10"/>
  <c r="I187" i="10"/>
  <c r="I181" i="10"/>
  <c r="I182" i="10"/>
  <c r="I183" i="10"/>
  <c r="I185" i="10"/>
  <c r="I184" i="10"/>
  <c r="I186" i="10"/>
  <c r="I142" i="10"/>
  <c r="I143" i="10"/>
  <c r="I144" i="10"/>
  <c r="I102" i="10"/>
  <c r="I103" i="10"/>
  <c r="I104" i="10"/>
  <c r="I67" i="10"/>
  <c r="I65" i="10"/>
  <c r="I66" i="10"/>
  <c r="I19" i="10"/>
  <c r="I20" i="10"/>
  <c r="I21" i="10"/>
  <c r="I22" i="10"/>
  <c r="I17" i="10"/>
  <c r="I18" i="10"/>
  <c r="I2763" i="10"/>
  <c r="I2755" i="10"/>
  <c r="I2747" i="10"/>
  <c r="I2739" i="10"/>
  <c r="I2731" i="10"/>
  <c r="I2723" i="10"/>
  <c r="I2715" i="10"/>
  <c r="I2707" i="10"/>
  <c r="I2691" i="10"/>
  <c r="I2683" i="10"/>
  <c r="I2667" i="10"/>
  <c r="I2643" i="10"/>
  <c r="I2635" i="10"/>
  <c r="I2627" i="10"/>
  <c r="I2619" i="10"/>
  <c r="I2611" i="10"/>
  <c r="I2603" i="10"/>
  <c r="I2595" i="10"/>
  <c r="I2579" i="10"/>
  <c r="I2563" i="10"/>
  <c r="I2555" i="10"/>
  <c r="I2547" i="10"/>
  <c r="I2539" i="10"/>
  <c r="I2531" i="10"/>
  <c r="I2499" i="10"/>
  <c r="I2491" i="10"/>
  <c r="I2475" i="10"/>
  <c r="I2467" i="10"/>
  <c r="I2451" i="10"/>
  <c r="I2435" i="10"/>
  <c r="I2411" i="10"/>
  <c r="I2403" i="10"/>
  <c r="I2395" i="10"/>
  <c r="I2387" i="10"/>
  <c r="I2379" i="10"/>
  <c r="I2371" i="10"/>
  <c r="I2363" i="10"/>
  <c r="I2355" i="10"/>
  <c r="I2347" i="10"/>
  <c r="I2338" i="10"/>
  <c r="I2334" i="10"/>
  <c r="I2335" i="10"/>
  <c r="I2332" i="10"/>
  <c r="I2333" i="10"/>
  <c r="I2084" i="10"/>
  <c r="I2085" i="10"/>
  <c r="I1671" i="10"/>
  <c r="I1673" i="10"/>
  <c r="I1668" i="10"/>
  <c r="I1669" i="10"/>
  <c r="I1672" i="10"/>
  <c r="I1670" i="10"/>
  <c r="I663" i="10"/>
  <c r="I664" i="10"/>
  <c r="I373" i="10"/>
  <c r="I2717" i="10"/>
  <c r="I2605" i="10"/>
  <c r="I1967" i="10"/>
  <c r="I1963" i="10"/>
  <c r="I1833" i="10"/>
  <c r="I1834" i="10"/>
  <c r="I1835" i="10"/>
  <c r="I1836" i="10"/>
  <c r="I2232" i="10"/>
  <c r="I2233" i="10"/>
  <c r="I2234" i="10"/>
  <c r="I2235" i="10"/>
  <c r="I2179" i="10"/>
  <c r="I2120" i="10"/>
  <c r="I2121" i="10"/>
  <c r="I2122" i="10"/>
  <c r="I2123" i="10"/>
  <c r="I2062" i="10"/>
  <c r="I2063" i="10"/>
  <c r="I2064" i="10"/>
  <c r="I2057" i="10"/>
  <c r="I2065" i="10"/>
  <c r="I2058" i="10"/>
  <c r="I2059" i="10"/>
  <c r="I2060" i="10"/>
  <c r="I2061" i="10"/>
  <c r="I1958" i="10"/>
  <c r="I1959" i="10"/>
  <c r="I1960" i="10"/>
  <c r="I1961" i="10"/>
  <c r="I1955" i="10"/>
  <c r="I1956" i="10"/>
  <c r="I1957" i="10"/>
  <c r="I1911" i="10"/>
  <c r="I1912" i="10"/>
  <c r="I1913" i="10"/>
  <c r="I1870" i="10"/>
  <c r="I1871" i="10"/>
  <c r="I1872" i="10"/>
  <c r="I1873" i="10"/>
  <c r="I1874" i="10"/>
  <c r="I1875" i="10"/>
  <c r="I1869" i="10"/>
  <c r="I1830" i="10"/>
  <c r="I1798" i="10"/>
  <c r="I1795" i="10"/>
  <c r="I1796" i="10"/>
  <c r="I1797" i="10"/>
  <c r="I1758" i="10"/>
  <c r="I1759" i="10"/>
  <c r="I1760" i="10"/>
  <c r="I1753" i="10"/>
  <c r="I1761" i="10"/>
  <c r="I1754" i="10"/>
  <c r="I1762" i="10"/>
  <c r="I1755" i="10"/>
  <c r="I1756" i="10"/>
  <c r="I1757" i="10"/>
  <c r="I1707" i="10"/>
  <c r="I1713" i="10"/>
  <c r="I1714" i="10"/>
  <c r="I1708" i="10"/>
  <c r="I1709" i="10"/>
  <c r="I1710" i="10"/>
  <c r="I1711" i="10"/>
  <c r="I1712" i="10"/>
  <c r="I1607" i="10"/>
  <c r="I1603" i="10"/>
  <c r="I1604" i="10"/>
  <c r="I1605" i="10"/>
  <c r="I1606" i="10"/>
  <c r="I1555" i="10"/>
  <c r="I1426" i="10"/>
  <c r="I1424" i="10"/>
  <c r="I1375" i="10"/>
  <c r="I1327" i="10"/>
  <c r="I1328" i="10"/>
  <c r="I1329" i="10"/>
  <c r="I1330" i="10"/>
  <c r="I1331" i="10"/>
  <c r="I1332" i="10"/>
  <c r="I1333" i="10"/>
  <c r="I1326" i="10"/>
  <c r="I1334" i="10"/>
  <c r="I1296" i="10"/>
  <c r="I1297" i="10"/>
  <c r="I1298" i="10"/>
  <c r="I1255" i="10"/>
  <c r="I1251" i="10"/>
  <c r="I1213" i="10"/>
  <c r="I1175" i="10"/>
  <c r="I1142" i="10"/>
  <c r="I1034" i="10"/>
  <c r="I937" i="10"/>
  <c r="I938" i="10"/>
  <c r="I935" i="10"/>
  <c r="I936" i="10"/>
  <c r="I881" i="10"/>
  <c r="I882" i="10"/>
  <c r="I883" i="10"/>
  <c r="I876" i="10"/>
  <c r="I877" i="10"/>
  <c r="I878" i="10"/>
  <c r="I879" i="10"/>
  <c r="I880" i="10"/>
  <c r="I825" i="10"/>
  <c r="I826" i="10"/>
  <c r="I820" i="10"/>
  <c r="I821" i="10"/>
  <c r="I822" i="10"/>
  <c r="I823" i="10"/>
  <c r="I824" i="10"/>
  <c r="I785" i="10"/>
  <c r="I786" i="10"/>
  <c r="I787" i="10"/>
  <c r="I784" i="10"/>
  <c r="I728" i="10"/>
  <c r="I689" i="10"/>
  <c r="I690" i="10"/>
  <c r="I651" i="10"/>
  <c r="I652" i="10"/>
  <c r="I654" i="10"/>
  <c r="I650" i="10"/>
  <c r="I653" i="10"/>
  <c r="I613" i="10"/>
  <c r="I528" i="10"/>
  <c r="I483" i="10"/>
  <c r="I484" i="10"/>
  <c r="I486" i="10"/>
  <c r="I487" i="10"/>
  <c r="I488" i="10"/>
  <c r="I485" i="10"/>
  <c r="I435" i="10"/>
  <c r="I433" i="10"/>
  <c r="I432" i="10"/>
  <c r="I355" i="10"/>
  <c r="I351" i="10"/>
  <c r="I353" i="10"/>
  <c r="I352" i="10"/>
  <c r="I354" i="10"/>
  <c r="I309" i="10"/>
  <c r="I310" i="10"/>
  <c r="I264" i="10"/>
  <c r="I266" i="10"/>
  <c r="I227" i="10"/>
  <c r="I228" i="10"/>
  <c r="I229" i="10"/>
  <c r="I230" i="10"/>
  <c r="I135" i="10"/>
  <c r="I137" i="10"/>
  <c r="I59" i="10"/>
  <c r="I60" i="10"/>
  <c r="I61" i="10"/>
  <c r="I62" i="10"/>
  <c r="I58" i="10"/>
  <c r="I15" i="10"/>
  <c r="I2762" i="10"/>
  <c r="I2746" i="10"/>
  <c r="I2738" i="10"/>
  <c r="I2730" i="10"/>
  <c r="I2722" i="10"/>
  <c r="I2714" i="10"/>
  <c r="I2706" i="10"/>
  <c r="I2698" i="10"/>
  <c r="I2690" i="10"/>
  <c r="I2666" i="10"/>
  <c r="I2642" i="10"/>
  <c r="I2634" i="10"/>
  <c r="I2626" i="10"/>
  <c r="I2618" i="10"/>
  <c r="I2610" i="10"/>
  <c r="I2602" i="10"/>
  <c r="I2586" i="10"/>
  <c r="I2578" i="10"/>
  <c r="I2570" i="10"/>
  <c r="I2562" i="10"/>
  <c r="I2554" i="10"/>
  <c r="I2546" i="10"/>
  <c r="I2538" i="10"/>
  <c r="I2530" i="10"/>
  <c r="I2506" i="10"/>
  <c r="I2498" i="10"/>
  <c r="I2482" i="10"/>
  <c r="I2466" i="10"/>
  <c r="I2450" i="10"/>
  <c r="I2434" i="10"/>
  <c r="I2418" i="10"/>
  <c r="I2410" i="10"/>
  <c r="I2402" i="10"/>
  <c r="I2394" i="10"/>
  <c r="I2378" i="10"/>
  <c r="I2370" i="10"/>
  <c r="I2354" i="10"/>
  <c r="I2337" i="10"/>
  <c r="I2206" i="10"/>
  <c r="I2199" i="10"/>
  <c r="I2200" i="10"/>
  <c r="I2201" i="10"/>
  <c r="I2202" i="10"/>
  <c r="I2203" i="10"/>
  <c r="I2204" i="10"/>
  <c r="I2205" i="10"/>
  <c r="I1801" i="10"/>
  <c r="I1802" i="10"/>
  <c r="I1473" i="10"/>
  <c r="I1311" i="10"/>
  <c r="I1312" i="10"/>
  <c r="I1305" i="10"/>
  <c r="I1313" i="10"/>
  <c r="I1306" i="10"/>
  <c r="I1314" i="10"/>
  <c r="I1307" i="10"/>
  <c r="I1308" i="10"/>
  <c r="I1309" i="10"/>
  <c r="I1310" i="10"/>
  <c r="I1099" i="10"/>
  <c r="I1107" i="10"/>
  <c r="I1101" i="10"/>
  <c r="I1102" i="10"/>
  <c r="I1103" i="10"/>
  <c r="I1100" i="10"/>
  <c r="I1104" i="10"/>
  <c r="I1105" i="10"/>
  <c r="I1106" i="10"/>
  <c r="I1108" i="10"/>
  <c r="I921" i="10"/>
  <c r="I922" i="10"/>
  <c r="I923" i="10"/>
  <c r="I918" i="10"/>
  <c r="I919" i="10"/>
  <c r="I920" i="10"/>
  <c r="I544" i="10"/>
  <c r="I411" i="10"/>
  <c r="I412" i="10"/>
  <c r="I237" i="10"/>
  <c r="I2733" i="10"/>
  <c r="I2549" i="10"/>
  <c r="I2324" i="10"/>
  <c r="I2325" i="10"/>
  <c r="I2278" i="10"/>
  <c r="I2279" i="10"/>
  <c r="I2230" i="10"/>
  <c r="I2223" i="10"/>
  <c r="I2224" i="10"/>
  <c r="I2225" i="10"/>
  <c r="I2226" i="10"/>
  <c r="I2227" i="10"/>
  <c r="I2228" i="10"/>
  <c r="I2229" i="10"/>
  <c r="I2118" i="10"/>
  <c r="I2113" i="10"/>
  <c r="I2114" i="10"/>
  <c r="I2115" i="10"/>
  <c r="I2116" i="10"/>
  <c r="I2117" i="10"/>
  <c r="I2054" i="10"/>
  <c r="I2055" i="10"/>
  <c r="I2056" i="10"/>
  <c r="I2050" i="10"/>
  <c r="I2051" i="10"/>
  <c r="I2052" i="10"/>
  <c r="I2053" i="10"/>
  <c r="I1998" i="10"/>
  <c r="I2006" i="10"/>
  <c r="I1999" i="10"/>
  <c r="I2000" i="10"/>
  <c r="I2001" i="10"/>
  <c r="I2002" i="10"/>
  <c r="I2003" i="10"/>
  <c r="I2004" i="10"/>
  <c r="I2005" i="10"/>
  <c r="I1950" i="10"/>
  <c r="I1951" i="10"/>
  <c r="I1952" i="10"/>
  <c r="I1953" i="10"/>
  <c r="I1954" i="10"/>
  <c r="I1910" i="10"/>
  <c r="I1863" i="10"/>
  <c r="I1864" i="10"/>
  <c r="I1865" i="10"/>
  <c r="I1866" i="10"/>
  <c r="I1867" i="10"/>
  <c r="I1868" i="10"/>
  <c r="I1822" i="10"/>
  <c r="I1820" i="10"/>
  <c r="I1821" i="10"/>
  <c r="I1793" i="10"/>
  <c r="I1794" i="10"/>
  <c r="I1750" i="10"/>
  <c r="I1751" i="10"/>
  <c r="I1752" i="10"/>
  <c r="I1749" i="10"/>
  <c r="I1650" i="10"/>
  <c r="I1651" i="10"/>
  <c r="I1652" i="10"/>
  <c r="I1653" i="10"/>
  <c r="I1654" i="10"/>
  <c r="I1543" i="10"/>
  <c r="I1545" i="10"/>
  <c r="I1544" i="10"/>
  <c r="I1455" i="10"/>
  <c r="I1457" i="10"/>
  <c r="I1458" i="10"/>
  <c r="I1459" i="10"/>
  <c r="I1460" i="10"/>
  <c r="I1454" i="10"/>
  <c r="I1456" i="10"/>
  <c r="I1367" i="10"/>
  <c r="I1368" i="10"/>
  <c r="I1369" i="10"/>
  <c r="I1365" i="10"/>
  <c r="I1366" i="10"/>
  <c r="I1204" i="10"/>
  <c r="I1205" i="10"/>
  <c r="I1171" i="10"/>
  <c r="I1172" i="10"/>
  <c r="I1133" i="10"/>
  <c r="I1131" i="10"/>
  <c r="I1132" i="10"/>
  <c r="I1134" i="10"/>
  <c r="I1135" i="10"/>
  <c r="I1136" i="10"/>
  <c r="I1128" i="10"/>
  <c r="I1137" i="10"/>
  <c r="I1129" i="10"/>
  <c r="I1130" i="10"/>
  <c r="I1074" i="10"/>
  <c r="I1075" i="10"/>
  <c r="I1076" i="10"/>
  <c r="I1033" i="10"/>
  <c r="I1026" i="10"/>
  <c r="I1027" i="10"/>
  <c r="I1028" i="10"/>
  <c r="I1029" i="10"/>
  <c r="I1030" i="10"/>
  <c r="I1031" i="10"/>
  <c r="I1032" i="10"/>
  <c r="I974" i="10"/>
  <c r="I975" i="10"/>
  <c r="I976" i="10"/>
  <c r="I910" i="10"/>
  <c r="I911" i="10"/>
  <c r="I873" i="10"/>
  <c r="I866" i="10"/>
  <c r="I874" i="10"/>
  <c r="I867" i="10"/>
  <c r="I875" i="10"/>
  <c r="I868" i="10"/>
  <c r="I869" i="10"/>
  <c r="I870" i="10"/>
  <c r="I871" i="10"/>
  <c r="I872" i="10"/>
  <c r="I817" i="10"/>
  <c r="I818" i="10"/>
  <c r="I819" i="10"/>
  <c r="I815" i="10"/>
  <c r="I816" i="10"/>
  <c r="I782" i="10"/>
  <c r="I783" i="10"/>
  <c r="I721" i="10"/>
  <c r="I722" i="10"/>
  <c r="I723" i="10"/>
  <c r="I724" i="10"/>
  <c r="I725" i="10"/>
  <c r="I726" i="10"/>
  <c r="I719" i="10"/>
  <c r="I727" i="10"/>
  <c r="I720" i="10"/>
  <c r="I683" i="10"/>
  <c r="I684" i="10"/>
  <c r="I685" i="10"/>
  <c r="I686" i="10"/>
  <c r="I687" i="10"/>
  <c r="I643" i="10"/>
  <c r="I644" i="10"/>
  <c r="I646" i="10"/>
  <c r="I645" i="10"/>
  <c r="I647" i="10"/>
  <c r="I648" i="10"/>
  <c r="I649" i="10"/>
  <c r="I607" i="10"/>
  <c r="I609" i="10"/>
  <c r="I523" i="10"/>
  <c r="I524" i="10"/>
  <c r="I522" i="10"/>
  <c r="I525" i="10"/>
  <c r="I479" i="10"/>
  <c r="I481" i="10"/>
  <c r="I480" i="10"/>
  <c r="I482" i="10"/>
  <c r="I422" i="10"/>
  <c r="I423" i="10"/>
  <c r="I425" i="10"/>
  <c r="I424" i="10"/>
  <c r="I426" i="10"/>
  <c r="I395" i="10"/>
  <c r="I396" i="10"/>
  <c r="I397" i="10"/>
  <c r="I398" i="10"/>
  <c r="I399" i="10"/>
  <c r="I393" i="10"/>
  <c r="I392" i="10"/>
  <c r="I394" i="10"/>
  <c r="I400" i="10"/>
  <c r="I261" i="10"/>
  <c r="I262" i="10"/>
  <c r="I223" i="10"/>
  <c r="I225" i="10"/>
  <c r="I224" i="10"/>
  <c r="I226" i="10"/>
  <c r="I131" i="10"/>
  <c r="I132" i="10"/>
  <c r="I133" i="10"/>
  <c r="I99" i="10"/>
  <c r="I95" i="10"/>
  <c r="I96" i="10"/>
  <c r="I97" i="10"/>
  <c r="I98" i="10"/>
  <c r="I51" i="10"/>
  <c r="I52" i="10"/>
  <c r="I53" i="10"/>
  <c r="I54" i="10"/>
  <c r="I55" i="10"/>
  <c r="I56" i="10"/>
  <c r="I57" i="10"/>
  <c r="I2761" i="10"/>
  <c r="I2745" i="10"/>
  <c r="I2737" i="10"/>
  <c r="I2729" i="10"/>
  <c r="I2721" i="10"/>
  <c r="I2713" i="10"/>
  <c r="I2705" i="10"/>
  <c r="I2697" i="10"/>
  <c r="I2673" i="10"/>
  <c r="I2665" i="10"/>
  <c r="I2657" i="10"/>
  <c r="I2641" i="10"/>
  <c r="I2633" i="10"/>
  <c r="I2625" i="10"/>
  <c r="I2617" i="10"/>
  <c r="I2609" i="10"/>
  <c r="I2601" i="10"/>
  <c r="I2585" i="10"/>
  <c r="I2577" i="10"/>
  <c r="I2569" i="10"/>
  <c r="I2561" i="10"/>
  <c r="I2553" i="10"/>
  <c r="I2545" i="10"/>
  <c r="I2537" i="10"/>
  <c r="I2513" i="10"/>
  <c r="I2497" i="10"/>
  <c r="I2489" i="10"/>
  <c r="I2481" i="10"/>
  <c r="I2457" i="10"/>
  <c r="I2449" i="10"/>
  <c r="I2425" i="10"/>
  <c r="I2417" i="10"/>
  <c r="I2377" i="10"/>
  <c r="I2369" i="10"/>
  <c r="I2361" i="10"/>
  <c r="I2353" i="10"/>
  <c r="I2345" i="10"/>
  <c r="I2022" i="10"/>
  <c r="I2023" i="10"/>
  <c r="I2024" i="10"/>
  <c r="I2025" i="10"/>
  <c r="I2026" i="10"/>
  <c r="I2021" i="10"/>
  <c r="I1776" i="10"/>
  <c r="I1777" i="10"/>
  <c r="I1223" i="10"/>
  <c r="I1224" i="10"/>
  <c r="I1221" i="10"/>
  <c r="I1222" i="10"/>
  <c r="I1057" i="10"/>
  <c r="I1058" i="10"/>
  <c r="I1053" i="10"/>
  <c r="I1054" i="10"/>
  <c r="I1055" i="10"/>
  <c r="I1056" i="10"/>
  <c r="I841" i="10"/>
  <c r="I842" i="10"/>
  <c r="I843" i="10"/>
  <c r="I844" i="10"/>
  <c r="I845" i="10"/>
  <c r="I2725" i="10"/>
  <c r="I2685" i="10"/>
  <c r="I2597" i="10"/>
  <c r="I2219" i="10"/>
  <c r="I2220" i="10"/>
  <c r="I2165" i="10"/>
  <c r="I2110" i="10"/>
  <c r="I2111" i="10"/>
  <c r="I2112" i="10"/>
  <c r="I2106" i="10"/>
  <c r="I2107" i="10"/>
  <c r="I2108" i="10"/>
  <c r="I2109" i="10"/>
  <c r="I2046" i="10"/>
  <c r="I2047" i="10"/>
  <c r="I2048" i="10"/>
  <c r="I2041" i="10"/>
  <c r="I2049" i="10"/>
  <c r="I2042" i="10"/>
  <c r="I2043" i="10"/>
  <c r="I2044" i="10"/>
  <c r="I2045" i="10"/>
  <c r="I1943" i="10"/>
  <c r="I1944" i="10"/>
  <c r="I1945" i="10"/>
  <c r="I1946" i="10"/>
  <c r="I1947" i="10"/>
  <c r="I1948" i="10"/>
  <c r="I1949" i="10"/>
  <c r="I1896" i="10"/>
  <c r="I1897" i="10"/>
  <c r="I1898" i="10"/>
  <c r="I1899" i="10"/>
  <c r="I1900" i="10"/>
  <c r="I1901" i="10"/>
  <c r="I1856" i="10"/>
  <c r="I1861" i="10"/>
  <c r="I1814" i="10"/>
  <c r="I1815" i="10"/>
  <c r="I1816" i="10"/>
  <c r="I1817" i="10"/>
  <c r="I1818" i="10"/>
  <c r="I1819" i="10"/>
  <c r="I1813" i="10"/>
  <c r="I1790" i="10"/>
  <c r="I1791" i="10"/>
  <c r="I1743" i="10"/>
  <c r="I1744" i="10"/>
  <c r="I1745" i="10"/>
  <c r="I1746" i="10"/>
  <c r="I1695" i="10"/>
  <c r="I1697" i="10"/>
  <c r="I1698" i="10"/>
  <c r="I1691" i="10"/>
  <c r="I1692" i="10"/>
  <c r="I1693" i="10"/>
  <c r="I1694" i="10"/>
  <c r="I1696" i="10"/>
  <c r="I1647" i="10"/>
  <c r="I1641" i="10"/>
  <c r="I1649" i="10"/>
  <c r="I1642" i="10"/>
  <c r="I1643" i="10"/>
  <c r="I1644" i="10"/>
  <c r="I1645" i="10"/>
  <c r="I1640" i="10"/>
  <c r="I1646" i="10"/>
  <c r="I1648" i="10"/>
  <c r="I1535" i="10"/>
  <c r="I1487" i="10"/>
  <c r="I1495" i="10"/>
  <c r="I1489" i="10"/>
  <c r="I1490" i="10"/>
  <c r="I1491" i="10"/>
  <c r="I1492" i="10"/>
  <c r="I1493" i="10"/>
  <c r="I1494" i="10"/>
  <c r="I1488" i="10"/>
  <c r="I1447" i="10"/>
  <c r="I1449" i="10"/>
  <c r="I1450" i="10"/>
  <c r="I1451" i="10"/>
  <c r="I1452" i="10"/>
  <c r="I1453" i="10"/>
  <c r="I1446" i="10"/>
  <c r="I1448" i="10"/>
  <c r="I1407" i="10"/>
  <c r="I1409" i="10"/>
  <c r="I1410" i="10"/>
  <c r="I1411" i="10"/>
  <c r="I1405" i="10"/>
  <c r="I1406" i="10"/>
  <c r="I1408" i="10"/>
  <c r="I1363" i="10"/>
  <c r="I1364" i="10"/>
  <c r="I1320" i="10"/>
  <c r="I1321" i="10"/>
  <c r="I1322" i="10"/>
  <c r="I1241" i="10"/>
  <c r="I1242" i="10"/>
  <c r="I1243" i="10"/>
  <c r="I1244" i="10"/>
  <c r="I1245" i="10"/>
  <c r="I1246" i="10"/>
  <c r="I1167" i="10"/>
  <c r="I1168" i="10"/>
  <c r="I1169" i="10"/>
  <c r="I1170" i="10"/>
  <c r="I1123" i="10"/>
  <c r="I1124" i="10"/>
  <c r="I1073" i="10"/>
  <c r="I1024" i="10"/>
  <c r="I969" i="10"/>
  <c r="I970" i="10"/>
  <c r="I971" i="10"/>
  <c r="I972" i="10"/>
  <c r="I973" i="10"/>
  <c r="I968" i="10"/>
  <c r="I908" i="10"/>
  <c r="I909" i="10"/>
  <c r="I865" i="10"/>
  <c r="I859" i="10"/>
  <c r="I860" i="10"/>
  <c r="I861" i="10"/>
  <c r="I862" i="10"/>
  <c r="I863" i="10"/>
  <c r="I864" i="10"/>
  <c r="I809" i="10"/>
  <c r="I810" i="10"/>
  <c r="I781" i="10"/>
  <c r="I642" i="10"/>
  <c r="I641" i="10"/>
  <c r="I598" i="10"/>
  <c r="I599" i="10"/>
  <c r="I601" i="10"/>
  <c r="I600" i="10"/>
  <c r="I555" i="10"/>
  <c r="I556" i="10"/>
  <c r="I558" i="10"/>
  <c r="I553" i="10"/>
  <c r="I552" i="10"/>
  <c r="I554" i="10"/>
  <c r="I557" i="10"/>
  <c r="I516" i="10"/>
  <c r="I518" i="10"/>
  <c r="I519" i="10"/>
  <c r="I521" i="10"/>
  <c r="I517" i="10"/>
  <c r="I520" i="10"/>
  <c r="I472" i="10"/>
  <c r="I474" i="10"/>
  <c r="I477" i="10"/>
  <c r="I389" i="10"/>
  <c r="I390" i="10"/>
  <c r="I391" i="10"/>
  <c r="I348" i="10"/>
  <c r="I349" i="10"/>
  <c r="I299" i="10"/>
  <c r="I300" i="10"/>
  <c r="I305" i="10"/>
  <c r="I298" i="10"/>
  <c r="I304" i="10"/>
  <c r="I306" i="10"/>
  <c r="I251" i="10"/>
  <c r="I252" i="10"/>
  <c r="I253" i="10"/>
  <c r="I254" i="10"/>
  <c r="I255" i="10"/>
  <c r="I249" i="10"/>
  <c r="I257" i="10"/>
  <c r="I248" i="10"/>
  <c r="I250" i="10"/>
  <c r="I256" i="10"/>
  <c r="I221" i="10"/>
  <c r="I165" i="10"/>
  <c r="I166" i="10"/>
  <c r="I125" i="10"/>
  <c r="I126" i="10"/>
  <c r="I127" i="10"/>
  <c r="I128" i="10"/>
  <c r="I91" i="10"/>
  <c r="I92" i="10"/>
  <c r="I93" i="10"/>
  <c r="I94" i="10"/>
  <c r="I89" i="10"/>
  <c r="I90" i="10"/>
  <c r="I50" i="10"/>
  <c r="I2648" i="10"/>
  <c r="I2560" i="10"/>
  <c r="I2360" i="10"/>
  <c r="I2344" i="10"/>
  <c r="I1087" i="10" l="1"/>
  <c r="I1088" i="10"/>
  <c r="I1082" i="10"/>
  <c r="I1089" i="10"/>
  <c r="I1083" i="10"/>
  <c r="I1090" i="10"/>
  <c r="I1138" i="10"/>
  <c r="I1139" i="10"/>
  <c r="I1141" i="10"/>
  <c r="I1140" i="10"/>
  <c r="I902" i="10"/>
  <c r="I896" i="10"/>
  <c r="I897" i="10"/>
  <c r="I1199" i="10"/>
  <c r="I1200" i="10"/>
  <c r="I1201" i="10"/>
  <c r="I1198" i="10"/>
  <c r="I1483" i="10"/>
  <c r="I1484" i="10"/>
  <c r="I1485" i="10"/>
  <c r="I1486" i="10"/>
  <c r="I1480" i="10"/>
  <c r="I737" i="10"/>
  <c r="I738" i="10"/>
  <c r="I739" i="10"/>
  <c r="I736" i="10"/>
  <c r="I943" i="10"/>
  <c r="I944" i="10"/>
  <c r="I945" i="10"/>
  <c r="I946" i="10"/>
  <c r="I2188" i="10"/>
  <c r="I2190" i="10"/>
  <c r="I2189" i="10"/>
  <c r="I2183" i="10"/>
  <c r="I2191" i="10"/>
  <c r="I2468" i="10"/>
  <c r="I2473" i="10"/>
  <c r="I2472" i="10"/>
  <c r="I2470" i="10"/>
  <c r="I2469" i="10"/>
  <c r="I1514" i="10"/>
  <c r="I1515" i="10"/>
  <c r="I501" i="10"/>
  <c r="I504" i="10"/>
  <c r="I506" i="10"/>
  <c r="I1315" i="10"/>
  <c r="I1316" i="10"/>
  <c r="I1468" i="10"/>
  <c r="I1476" i="10"/>
  <c r="I1469" i="10"/>
  <c r="I1470" i="10"/>
  <c r="I1020" i="10"/>
  <c r="I1021" i="10"/>
  <c r="I1022" i="10"/>
  <c r="I1023" i="10"/>
  <c r="I7" i="10"/>
  <c r="I2282" i="10"/>
  <c r="I1719" i="10"/>
  <c r="I637" i="10"/>
  <c r="I639" i="10"/>
  <c r="I640" i="10"/>
  <c r="I1361" i="10"/>
  <c r="I1362" i="10"/>
  <c r="I1355" i="10"/>
  <c r="I1356" i="10"/>
  <c r="I1357" i="10"/>
  <c r="I1731" i="10"/>
  <c r="I1738" i="10"/>
  <c r="I1732" i="10"/>
  <c r="I1730" i="10"/>
  <c r="I1733" i="10"/>
  <c r="I1734" i="10"/>
  <c r="I1735" i="10"/>
  <c r="I268" i="10"/>
  <c r="I269" i="10"/>
  <c r="I270" i="10"/>
  <c r="I1276" i="10"/>
  <c r="I1277" i="10"/>
  <c r="I1631" i="10"/>
  <c r="I1632" i="10"/>
  <c r="I1633" i="10"/>
  <c r="I1638" i="10"/>
  <c r="I1634" i="10"/>
  <c r="I1635" i="10"/>
  <c r="I1319" i="10"/>
  <c r="I1318" i="10"/>
  <c r="I1534" i="10"/>
  <c r="I1528" i="10"/>
  <c r="I1529" i="10"/>
  <c r="I1530" i="10"/>
  <c r="I369" i="10"/>
  <c r="I376" i="10"/>
  <c r="I371" i="10"/>
  <c r="I368" i="10"/>
  <c r="I372" i="10"/>
  <c r="I370" i="10"/>
  <c r="I708" i="10"/>
  <c r="I709" i="10"/>
  <c r="I710" i="10"/>
  <c r="I755" i="10"/>
  <c r="I748" i="10"/>
  <c r="I756" i="10"/>
  <c r="I749" i="10"/>
  <c r="I1622" i="10"/>
  <c r="I1624" i="10"/>
  <c r="I1623" i="10"/>
  <c r="I1625" i="10"/>
  <c r="I1906" i="10"/>
  <c r="I1907" i="10"/>
  <c r="I1908" i="10"/>
  <c r="I1902" i="10"/>
  <c r="I1909" i="10"/>
  <c r="I773" i="10"/>
  <c r="I1086" i="10"/>
  <c r="I1877" i="10"/>
  <c r="I941" i="10"/>
  <c r="I698" i="10"/>
  <c r="I2526" i="10"/>
  <c r="I1274" i="10"/>
  <c r="I1358" i="10"/>
  <c r="I1532" i="10"/>
  <c r="I1248" i="10"/>
  <c r="I1256" i="10"/>
  <c r="I1249" i="10"/>
  <c r="I1250" i="10"/>
  <c r="I1372" i="10"/>
  <c r="I1373" i="10"/>
  <c r="I1374" i="10"/>
  <c r="I2262" i="10"/>
  <c r="I2263" i="10"/>
  <c r="I2264" i="10"/>
  <c r="I323" i="10"/>
  <c r="I322" i="10"/>
  <c r="I316" i="10"/>
  <c r="I317" i="10"/>
  <c r="I318" i="10"/>
  <c r="I1968" i="10"/>
  <c r="I1969" i="10"/>
  <c r="I1962" i="10"/>
  <c r="I1970" i="10"/>
  <c r="I1292" i="10"/>
  <c r="I1293" i="10"/>
  <c r="I1294" i="10"/>
  <c r="I2591" i="10"/>
  <c r="I2587" i="10"/>
  <c r="I2589" i="10"/>
  <c r="I2588" i="10"/>
  <c r="I2592" i="10"/>
  <c r="I2679" i="10"/>
  <c r="I2676" i="10"/>
  <c r="I2680" i="10"/>
  <c r="I2681" i="10"/>
  <c r="I2678" i="10"/>
  <c r="I291" i="10"/>
  <c r="I289" i="10"/>
  <c r="I290" i="10"/>
  <c r="I2381" i="10"/>
  <c r="I2380" i="10"/>
  <c r="I42" i="10"/>
  <c r="I1185" i="10"/>
  <c r="I1981" i="10"/>
  <c r="I1119" i="10"/>
  <c r="I1481" i="10"/>
  <c r="I1729" i="10"/>
  <c r="I176" i="10"/>
  <c r="I178" i="10"/>
  <c r="I179" i="10"/>
  <c r="I180" i="10"/>
  <c r="I1207" i="10"/>
  <c r="I1208" i="10"/>
  <c r="I1209" i="10"/>
  <c r="I1210" i="10"/>
  <c r="I1599" i="10"/>
  <c r="I1601" i="10"/>
  <c r="I1602" i="10"/>
  <c r="I1597" i="10"/>
  <c r="I403" i="10"/>
  <c r="I404" i="10"/>
  <c r="I405" i="10"/>
  <c r="I406" i="10"/>
  <c r="I574" i="10"/>
  <c r="I575" i="10"/>
  <c r="I1110" i="10"/>
  <c r="I1112" i="10"/>
  <c r="I1109" i="10"/>
  <c r="I1111" i="10"/>
  <c r="I167" i="10"/>
  <c r="I169" i="10"/>
  <c r="I168" i="10"/>
  <c r="I163" i="10"/>
  <c r="I170" i="10"/>
  <c r="I1857" i="10"/>
  <c r="I1858" i="10"/>
  <c r="I1859" i="10"/>
  <c r="I1860" i="10"/>
  <c r="I190" i="10"/>
  <c r="I191" i="10"/>
  <c r="I193" i="10"/>
  <c r="I192" i="10"/>
  <c r="I1570" i="10"/>
  <c r="I1563" i="10"/>
  <c r="I1571" i="10"/>
  <c r="I1564" i="10"/>
  <c r="I1974" i="10"/>
  <c r="I1972" i="10"/>
  <c r="I1973" i="10"/>
  <c r="I2035" i="10"/>
  <c r="I2028" i="10"/>
  <c r="I2030" i="10"/>
  <c r="I2029" i="10"/>
  <c r="I2031" i="10"/>
  <c r="I2032" i="10"/>
  <c r="I2167" i="10"/>
  <c r="I2168" i="10"/>
  <c r="I2161" i="10"/>
  <c r="I2169" i="10"/>
  <c r="I955" i="10"/>
  <c r="I956" i="10"/>
  <c r="I957" i="10"/>
  <c r="I1191" i="10"/>
  <c r="I1192" i="10"/>
  <c r="I1187" i="10"/>
  <c r="I1188" i="10"/>
  <c r="I85" i="10"/>
  <c r="I86" i="10"/>
  <c r="I87" i="10"/>
  <c r="I88" i="10"/>
  <c r="I82" i="10"/>
  <c r="I1280" i="10"/>
  <c r="I1281" i="10"/>
  <c r="I1282" i="10"/>
  <c r="I1284" i="10"/>
  <c r="I1283" i="10"/>
  <c r="I1025" i="10"/>
  <c r="I1122" i="10"/>
  <c r="I1855" i="10"/>
  <c r="I2321" i="10"/>
  <c r="I585" i="10"/>
  <c r="I260" i="10"/>
  <c r="I933" i="10"/>
  <c r="I1290" i="10"/>
  <c r="I1600" i="10"/>
  <c r="I2674" i="10"/>
  <c r="I529" i="10"/>
  <c r="I1212" i="10"/>
  <c r="I2177" i="10"/>
  <c r="I105" i="10"/>
  <c r="I542" i="10"/>
  <c r="I1568" i="10"/>
  <c r="I2019" i="10"/>
  <c r="I1980" i="10"/>
  <c r="I30" i="10"/>
  <c r="I502" i="10"/>
  <c r="I1116" i="10"/>
  <c r="I2150" i="10"/>
  <c r="I1118" i="10"/>
  <c r="I1479" i="10"/>
  <c r="I2105" i="10"/>
  <c r="I2502" i="10"/>
  <c r="I505" i="10"/>
  <c r="I1636" i="10"/>
  <c r="I1235" i="10"/>
  <c r="I136" i="10"/>
  <c r="I138" i="10"/>
  <c r="I139" i="10"/>
  <c r="I140" i="10"/>
  <c r="I569" i="10"/>
  <c r="I573" i="10"/>
  <c r="I568" i="10"/>
  <c r="I570" i="10"/>
  <c r="I2576" i="10"/>
  <c r="I2573" i="10"/>
  <c r="I2575" i="10"/>
  <c r="I2571" i="10"/>
  <c r="I1394" i="10"/>
  <c r="I1395" i="10"/>
  <c r="I1396" i="10"/>
  <c r="I1397" i="10"/>
  <c r="I1581" i="10"/>
  <c r="I1582" i="10"/>
  <c r="I1583" i="10"/>
  <c r="I1576" i="10"/>
  <c r="I1577" i="10"/>
  <c r="I1584" i="10"/>
  <c r="I307" i="10"/>
  <c r="I308" i="10"/>
  <c r="I38" i="10"/>
  <c r="I39" i="10"/>
  <c r="I32" i="10"/>
  <c r="I40" i="10"/>
  <c r="I33" i="10"/>
  <c r="I771" i="10"/>
  <c r="I765" i="10"/>
  <c r="I766" i="10"/>
  <c r="I767" i="10"/>
  <c r="I768" i="10"/>
  <c r="I2270" i="10"/>
  <c r="I2271" i="10"/>
  <c r="I2272" i="10"/>
  <c r="I150" i="10"/>
  <c r="I145" i="10"/>
  <c r="I146" i="10"/>
  <c r="I670" i="10"/>
  <c r="I669" i="10"/>
  <c r="I671" i="10"/>
  <c r="I672" i="10"/>
  <c r="I1679" i="10"/>
  <c r="I1681" i="10"/>
  <c r="I1674" i="10"/>
  <c r="I1675" i="10"/>
  <c r="I2383" i="10"/>
  <c r="I2385" i="10"/>
  <c r="I2384" i="10"/>
  <c r="I151" i="10"/>
  <c r="I159" i="10"/>
  <c r="I153" i="10"/>
  <c r="I152" i="10"/>
  <c r="I1434" i="10"/>
  <c r="I1435" i="10"/>
  <c r="I1575" i="10"/>
  <c r="I1572" i="10"/>
  <c r="I1843" i="10"/>
  <c r="I1844" i="10"/>
  <c r="I2254" i="10"/>
  <c r="I2252" i="10"/>
  <c r="I2255" i="10"/>
  <c r="I2253" i="10"/>
  <c r="I2256" i="10"/>
  <c r="I2257" i="10"/>
  <c r="I1163" i="10"/>
  <c r="I1164" i="10"/>
  <c r="I681" i="10"/>
  <c r="I679" i="10"/>
  <c r="I682" i="10"/>
  <c r="I1540" i="10"/>
  <c r="I1541" i="10"/>
  <c r="I1536" i="10"/>
  <c r="I2322" i="10"/>
  <c r="I584" i="10"/>
  <c r="I2521" i="10"/>
  <c r="I1703" i="10"/>
  <c r="I1085" i="10"/>
  <c r="I2178" i="10"/>
  <c r="I1876" i="10"/>
  <c r="I940" i="10"/>
  <c r="I2012" i="10"/>
  <c r="I901" i="10"/>
  <c r="I1393" i="10"/>
  <c r="I1680" i="10"/>
  <c r="I1360" i="10"/>
  <c r="I1531" i="10"/>
  <c r="I2098" i="10"/>
  <c r="I428" i="10"/>
  <c r="I429" i="10"/>
  <c r="I430" i="10"/>
  <c r="I431" i="10"/>
  <c r="I731" i="10"/>
  <c r="I732" i="10"/>
  <c r="I733" i="10"/>
  <c r="I734" i="10"/>
  <c r="I1419" i="10"/>
  <c r="I1420" i="10"/>
  <c r="I1421" i="10"/>
  <c r="I1422" i="10"/>
  <c r="I68" i="10"/>
  <c r="I69" i="10"/>
  <c r="I63" i="10"/>
  <c r="I64" i="10"/>
  <c r="I1430" i="10"/>
  <c r="I1432" i="10"/>
  <c r="I2086" i="10"/>
  <c r="I2080" i="10"/>
  <c r="I2081" i="10"/>
  <c r="I812" i="10"/>
  <c r="I805" i="10"/>
  <c r="I813" i="10"/>
  <c r="I806" i="10"/>
  <c r="I2273" i="10"/>
  <c r="I2274" i="10"/>
  <c r="I2275" i="10"/>
  <c r="I2276" i="10"/>
  <c r="I49" i="10"/>
  <c r="I164" i="10"/>
  <c r="I808" i="10"/>
  <c r="I2164" i="10"/>
  <c r="I567" i="10"/>
  <c r="I1416" i="10"/>
  <c r="I1701" i="10"/>
  <c r="I427" i="10"/>
  <c r="I735" i="10"/>
  <c r="I1084" i="10"/>
  <c r="I1425" i="10"/>
  <c r="I2008" i="10"/>
  <c r="I2280" i="10"/>
  <c r="I1880" i="10"/>
  <c r="I939" i="10"/>
  <c r="I1508" i="10"/>
  <c r="I2293" i="10"/>
  <c r="I188" i="10"/>
  <c r="I156" i="10"/>
  <c r="I593" i="10"/>
  <c r="I900" i="10"/>
  <c r="I1317" i="10"/>
  <c r="I1678" i="10"/>
  <c r="I1359" i="10"/>
  <c r="I1240" i="10"/>
  <c r="I1737" i="10"/>
  <c r="I2323" i="10"/>
  <c r="I171" i="10"/>
  <c r="I807" i="10"/>
  <c r="I1072" i="10"/>
  <c r="I1539" i="10"/>
  <c r="I1862" i="10"/>
  <c r="I2163" i="10"/>
  <c r="I2320" i="10"/>
  <c r="I590" i="10"/>
  <c r="I5" i="10"/>
  <c r="I259" i="10"/>
  <c r="I559" i="10"/>
  <c r="I1289" i="10"/>
  <c r="I1598" i="10"/>
  <c r="I2172" i="10"/>
  <c r="I2682" i="10"/>
  <c r="I177" i="10"/>
  <c r="I527" i="10"/>
  <c r="I730" i="10"/>
  <c r="I1091" i="10"/>
  <c r="I1211" i="10"/>
  <c r="I1423" i="10"/>
  <c r="I1879" i="10"/>
  <c r="I2082" i="10"/>
  <c r="I578" i="10"/>
  <c r="I1771" i="10"/>
  <c r="I2292" i="10"/>
  <c r="I954" i="10"/>
  <c r="I1621" i="10"/>
  <c r="I109" i="10"/>
  <c r="I195" i="10"/>
  <c r="I1429" i="10"/>
  <c r="I1566" i="10"/>
  <c r="I2015" i="10"/>
  <c r="I155" i="10"/>
  <c r="I1979" i="10"/>
  <c r="I1573" i="10"/>
  <c r="I29" i="10"/>
  <c r="I673" i="10"/>
  <c r="I899" i="10"/>
  <c r="I1115" i="10"/>
  <c r="I1227" i="10"/>
  <c r="I1399" i="10"/>
  <c r="I1578" i="10"/>
  <c r="I1677" i="10"/>
  <c r="I2027" i="10"/>
  <c r="I2261" i="10"/>
  <c r="I36" i="10"/>
  <c r="I770" i="10"/>
  <c r="I1286" i="10"/>
  <c r="I1842" i="10"/>
  <c r="I1587" i="10"/>
  <c r="I1736" i="10"/>
  <c r="I1852" i="10"/>
  <c r="I1773" i="10"/>
  <c r="I113" i="10"/>
  <c r="I28" i="10"/>
  <c r="I415" i="10"/>
  <c r="I668" i="10"/>
  <c r="I898" i="10"/>
  <c r="I1114" i="10"/>
  <c r="I1391" i="10"/>
  <c r="I1585" i="10"/>
  <c r="I1676" i="10"/>
  <c r="I2034" i="10"/>
  <c r="I2260" i="10"/>
  <c r="I35" i="10"/>
  <c r="I769" i="10"/>
  <c r="I1278" i="10"/>
  <c r="I1063" i="10"/>
  <c r="I2638" i="10"/>
  <c r="I1550" i="10"/>
  <c r="I1552" i="10"/>
  <c r="I1551" i="10"/>
  <c r="I1553" i="10"/>
  <c r="I2283" i="10"/>
  <c r="I2284" i="10"/>
  <c r="I2285" i="10"/>
  <c r="I2286" i="10"/>
  <c r="I2504" i="10"/>
  <c r="I2503" i="10"/>
  <c r="I884" i="10"/>
  <c r="I885" i="10"/>
  <c r="I1503" i="10"/>
  <c r="I1504" i="10"/>
  <c r="I1511" i="10"/>
  <c r="I1512" i="10"/>
  <c r="I1505" i="10"/>
  <c r="I1506" i="10"/>
  <c r="I1715" i="10"/>
  <c r="I1716" i="10"/>
  <c r="I778" i="10"/>
  <c r="I776" i="10"/>
  <c r="I779" i="10"/>
  <c r="I772" i="10"/>
  <c r="I780" i="10"/>
  <c r="I217" i="10"/>
  <c r="I216" i="10"/>
  <c r="I219" i="10"/>
  <c r="I218" i="10"/>
  <c r="I220" i="10"/>
  <c r="I198" i="10"/>
  <c r="I199" i="10"/>
  <c r="I201" i="10"/>
  <c r="I200" i="10"/>
  <c r="I1975" i="10"/>
  <c r="I1976" i="10"/>
  <c r="I1977" i="10"/>
  <c r="I1978" i="10"/>
  <c r="I1704" i="10"/>
  <c r="I1706" i="10"/>
  <c r="I1702" i="10"/>
  <c r="I1705" i="10"/>
  <c r="I2443" i="10"/>
  <c r="I2440" i="10"/>
  <c r="I2439" i="10"/>
  <c r="I1019" i="10"/>
  <c r="I1554" i="10"/>
  <c r="I1510" i="10"/>
  <c r="I1482" i="10"/>
  <c r="I691" i="10"/>
  <c r="I688" i="10"/>
  <c r="I2180" i="10"/>
  <c r="I2174" i="10"/>
  <c r="I2173" i="10"/>
  <c r="I2182" i="10"/>
  <c r="I2181" i="10"/>
  <c r="I2175" i="10"/>
  <c r="I1853" i="10"/>
  <c r="I1854" i="10"/>
  <c r="I1847" i="10"/>
  <c r="I1848" i="10"/>
  <c r="I1849" i="10"/>
  <c r="I45" i="10"/>
  <c r="I46" i="10"/>
  <c r="I47" i="10"/>
  <c r="I48" i="10"/>
  <c r="I1043" i="10"/>
  <c r="I1044" i="10"/>
  <c r="I1039" i="10"/>
  <c r="I1040" i="10"/>
  <c r="I2708" i="10"/>
  <c r="I2710" i="10"/>
  <c r="I2709" i="10"/>
  <c r="I2151" i="10"/>
  <c r="I2149" i="10"/>
  <c r="I2152" i="10"/>
  <c r="I2145" i="10"/>
  <c r="I2153" i="10"/>
  <c r="I2146" i="10"/>
  <c r="I543" i="10"/>
  <c r="I541" i="10"/>
  <c r="I2016" i="10"/>
  <c r="I2017" i="10"/>
  <c r="I2018" i="10"/>
  <c r="I2011" i="10"/>
  <c r="I857" i="10"/>
  <c r="I858" i="10"/>
  <c r="I853" i="10"/>
  <c r="I854" i="10"/>
  <c r="I855" i="10"/>
  <c r="I1890" i="10"/>
  <c r="I1891" i="10"/>
  <c r="I417" i="10"/>
  <c r="I416" i="10"/>
  <c r="I418" i="10"/>
  <c r="I2099" i="10"/>
  <c r="I2102" i="10"/>
  <c r="I2100" i="10"/>
  <c r="I2103" i="10"/>
  <c r="I2101" i="10"/>
  <c r="I2096" i="10"/>
  <c r="I2104" i="10"/>
  <c r="I2659" i="10"/>
  <c r="I2658" i="10"/>
  <c r="I2656" i="10"/>
  <c r="I2660" i="10"/>
  <c r="I2661" i="10"/>
  <c r="I2751" i="10"/>
  <c r="I2752" i="10"/>
  <c r="I2757" i="10"/>
  <c r="I2753" i="10"/>
  <c r="I2514" i="10"/>
  <c r="I2511" i="10"/>
  <c r="I2507" i="10"/>
  <c r="I2512" i="10"/>
  <c r="I1018" i="10"/>
  <c r="I2593" i="10"/>
  <c r="I1291" i="10"/>
  <c r="I707" i="10"/>
  <c r="I134" i="10"/>
  <c r="I2009" i="10"/>
  <c r="I2281" i="10"/>
  <c r="I1966" i="10"/>
  <c r="I315" i="10"/>
  <c r="I1509" i="10"/>
  <c r="I1718" i="10"/>
  <c r="I2258" i="10"/>
  <c r="I2572" i="10"/>
  <c r="I1513" i="10"/>
  <c r="I157" i="10"/>
  <c r="I753" i="10"/>
  <c r="I503" i="10"/>
  <c r="I1273" i="10"/>
  <c r="I1580" i="10"/>
  <c r="I34" i="10"/>
  <c r="I1823" i="10"/>
  <c r="I1824" i="10"/>
  <c r="I1825" i="10"/>
  <c r="I1826" i="10"/>
  <c r="I2326" i="10"/>
  <c r="I2327" i="10"/>
  <c r="I2400" i="10"/>
  <c r="I2399" i="10"/>
  <c r="I2396" i="10"/>
  <c r="I2393" i="10"/>
  <c r="I2397" i="10"/>
  <c r="I2398" i="10"/>
  <c r="I2483" i="10"/>
  <c r="I2486" i="10"/>
  <c r="I2485" i="10"/>
  <c r="I1228" i="10"/>
  <c r="I1229" i="10"/>
  <c r="I1231" i="10"/>
  <c r="I1230" i="10"/>
  <c r="I1232" i="10"/>
  <c r="I1126" i="10"/>
  <c r="I1127" i="10"/>
  <c r="I1121" i="10"/>
  <c r="I1146" i="10"/>
  <c r="I1147" i="10"/>
  <c r="I1148" i="10"/>
  <c r="I1257" i="10"/>
  <c r="I1258" i="10"/>
  <c r="I1914" i="10"/>
  <c r="I1915" i="10"/>
  <c r="I1916" i="10"/>
  <c r="I595" i="10"/>
  <c r="I596" i="10"/>
  <c r="I2039" i="10"/>
  <c r="I2038" i="10"/>
  <c r="I1078" i="10"/>
  <c r="I1079" i="10"/>
  <c r="I1080" i="10"/>
  <c r="I1081" i="10"/>
  <c r="I1415" i="10"/>
  <c r="I1417" i="10"/>
  <c r="I1418" i="10"/>
  <c r="I1412" i="10"/>
  <c r="I1546" i="10"/>
  <c r="I1547" i="10"/>
  <c r="I1548" i="10"/>
  <c r="I1542" i="10"/>
  <c r="I1345" i="10"/>
  <c r="I1346" i="10"/>
  <c r="I1595" i="10"/>
  <c r="I1588" i="10"/>
  <c r="I1589" i="10"/>
  <c r="I1593" i="10"/>
  <c r="I1591" i="10"/>
  <c r="I1590" i="10"/>
  <c r="I1592" i="10"/>
  <c r="I44" i="10"/>
  <c r="I215" i="10"/>
  <c r="I680" i="10"/>
  <c r="I814" i="10"/>
  <c r="I1068" i="10"/>
  <c r="I1538" i="10"/>
  <c r="I2162" i="10"/>
  <c r="I4" i="10"/>
  <c r="I566" i="10"/>
  <c r="I1295" i="10"/>
  <c r="I1413" i="10"/>
  <c r="I1499" i="10"/>
  <c r="I1699" i="10"/>
  <c r="I1905" i="10"/>
  <c r="I2171" i="10"/>
  <c r="I1472" i="10"/>
  <c r="I2442" i="10"/>
  <c r="I2754" i="10"/>
  <c r="I175" i="10"/>
  <c r="I729" i="10"/>
  <c r="I1037" i="10"/>
  <c r="I1145" i="10"/>
  <c r="I1254" i="10"/>
  <c r="I1829" i="10"/>
  <c r="I1965" i="10"/>
  <c r="I375" i="10"/>
  <c r="I271" i="10"/>
  <c r="I402" i="10"/>
  <c r="I576" i="10"/>
  <c r="I1149" i="10"/>
  <c r="I1763" i="10"/>
  <c r="I2187" i="10"/>
  <c r="I953" i="10"/>
  <c r="I1628" i="10"/>
  <c r="I25" i="10"/>
  <c r="I108" i="10"/>
  <c r="I1428" i="10"/>
  <c r="I1565" i="10"/>
  <c r="I43" i="10"/>
  <c r="I222" i="10"/>
  <c r="I420" i="10"/>
  <c r="I775" i="10"/>
  <c r="I811" i="10"/>
  <c r="I1537" i="10"/>
  <c r="I1789" i="10"/>
  <c r="I2166" i="10"/>
  <c r="I1498" i="10"/>
  <c r="I1904" i="10"/>
  <c r="I1475" i="10"/>
  <c r="I174" i="10"/>
  <c r="I313" i="10"/>
  <c r="I572" i="10"/>
  <c r="I1036" i="10"/>
  <c r="I1144" i="10"/>
  <c r="I1253" i="10"/>
  <c r="I1371" i="10"/>
  <c r="I1549" i="10"/>
  <c r="I1828" i="10"/>
  <c r="I1964" i="10"/>
  <c r="I367" i="10"/>
  <c r="I320" i="10"/>
  <c r="I577" i="10"/>
  <c r="I887" i="10"/>
  <c r="I1261" i="10"/>
  <c r="I2186" i="10"/>
  <c r="I1190" i="10"/>
  <c r="I1627" i="10"/>
  <c r="I24" i="10"/>
  <c r="I149" i="10"/>
  <c r="I1097" i="10"/>
  <c r="I1302" i="10"/>
  <c r="I1433" i="10"/>
  <c r="I1569" i="10"/>
  <c r="I1772" i="10"/>
  <c r="I111" i="10"/>
  <c r="I196" i="10"/>
  <c r="I752" i="10"/>
  <c r="I2382" i="10"/>
  <c r="I27" i="10"/>
  <c r="I414" i="10"/>
  <c r="I667" i="10"/>
  <c r="I1113" i="10"/>
  <c r="I1233" i="10"/>
  <c r="I1630" i="10"/>
  <c r="I2033" i="10"/>
  <c r="I84" i="10"/>
  <c r="I856" i="10"/>
  <c r="I1285" i="10"/>
  <c r="I1586" i="10"/>
  <c r="I1850" i="10"/>
  <c r="I2509" i="10"/>
  <c r="I16" i="10"/>
  <c r="I11" i="10"/>
  <c r="I9" i="10"/>
  <c r="I12" i="10"/>
  <c r="I10" i="10"/>
  <c r="I13" i="10"/>
  <c r="I100" i="10"/>
  <c r="I101" i="10"/>
  <c r="I614" i="10"/>
  <c r="I615" i="10"/>
  <c r="I617" i="10"/>
  <c r="I616" i="10"/>
  <c r="I1500" i="10"/>
  <c r="I1501" i="10"/>
  <c r="I1782" i="10"/>
  <c r="I1783" i="10"/>
  <c r="I1778" i="10"/>
  <c r="I1779" i="10"/>
  <c r="I1780" i="10"/>
  <c r="I1764" i="10"/>
  <c r="I1766" i="10"/>
  <c r="I1765" i="10"/>
  <c r="I1767" i="10"/>
  <c r="I1768" i="10"/>
  <c r="I2527" i="10"/>
  <c r="I2528" i="10"/>
  <c r="I2519" i="10"/>
  <c r="I2523" i="10"/>
  <c r="I2524" i="10"/>
  <c r="I2520" i="10"/>
  <c r="I1236" i="10"/>
  <c r="I1237" i="10"/>
  <c r="I1238" i="10"/>
  <c r="I1239" i="10"/>
  <c r="I701" i="10"/>
  <c r="I702" i="10"/>
  <c r="I697" i="10"/>
  <c r="I703" i="10"/>
  <c r="I705" i="10"/>
  <c r="I704" i="10"/>
  <c r="I589" i="10"/>
  <c r="I587" i="10"/>
  <c r="I588" i="10"/>
  <c r="I715" i="10"/>
  <c r="I716" i="10"/>
  <c r="I717" i="10"/>
  <c r="I561" i="10"/>
  <c r="I560" i="10"/>
  <c r="I562" i="10"/>
  <c r="I563" i="10"/>
  <c r="I565" i="10"/>
  <c r="I1471" i="10"/>
  <c r="I618" i="10"/>
  <c r="I754" i="10"/>
  <c r="I1120" i="10"/>
  <c r="I2288" i="10"/>
  <c r="I2289" i="10"/>
  <c r="I2290" i="10"/>
  <c r="I1179" i="10"/>
  <c r="I1180" i="10"/>
  <c r="I1183" i="10"/>
  <c r="I1181" i="10"/>
  <c r="I1184" i="10"/>
  <c r="I1182" i="10"/>
  <c r="I1685" i="10"/>
  <c r="I1686" i="10"/>
  <c r="I1687" i="10"/>
  <c r="I1688" i="10"/>
  <c r="I1689" i="10"/>
  <c r="I1682" i="10"/>
  <c r="I1069" i="10"/>
  <c r="I1065" i="10"/>
  <c r="I1070" i="10"/>
  <c r="I1071" i="10"/>
  <c r="I1064" i="10"/>
  <c r="I605" i="10"/>
  <c r="I603" i="10"/>
  <c r="I608" i="10"/>
  <c r="I611" i="10"/>
  <c r="I610" i="10"/>
  <c r="I604" i="10"/>
  <c r="I214" i="10"/>
  <c r="I774" i="10"/>
  <c r="I1066" i="10"/>
  <c r="I2221" i="10"/>
  <c r="I602" i="10"/>
  <c r="I1077" i="10"/>
  <c r="I1206" i="10"/>
  <c r="I1497" i="10"/>
  <c r="I1903" i="10"/>
  <c r="I2277" i="10"/>
  <c r="I1474" i="10"/>
  <c r="I8" i="10"/>
  <c r="I173" i="10"/>
  <c r="I311" i="10"/>
  <c r="I434" i="10"/>
  <c r="I571" i="10"/>
  <c r="I1035" i="10"/>
  <c r="I1143" i="10"/>
  <c r="I1252" i="10"/>
  <c r="I1370" i="10"/>
  <c r="I1556" i="10"/>
  <c r="I1827" i="10"/>
  <c r="I1971" i="10"/>
  <c r="I374" i="10"/>
  <c r="I2675" i="10"/>
  <c r="I314" i="10"/>
  <c r="I886" i="10"/>
  <c r="I1260" i="10"/>
  <c r="I1769" i="10"/>
  <c r="I2185" i="10"/>
  <c r="I1189" i="10"/>
  <c r="I1626" i="10"/>
  <c r="I148" i="10"/>
  <c r="I410" i="10"/>
  <c r="I699" i="10"/>
  <c r="I1096" i="10"/>
  <c r="I1431" i="10"/>
  <c r="I1567" i="10"/>
  <c r="I1775" i="10"/>
  <c r="I110" i="10"/>
  <c r="I751" i="10"/>
  <c r="I2510" i="10"/>
  <c r="I2574" i="10"/>
  <c r="I2654" i="10"/>
  <c r="I712" i="10"/>
  <c r="I1225" i="10"/>
  <c r="I1637" i="10"/>
  <c r="I83" i="10"/>
  <c r="I1287" i="10"/>
  <c r="I2471" i="10"/>
  <c r="I597" i="10"/>
  <c r="I1684" i="10"/>
  <c r="I1895" i="10"/>
  <c r="I2037" i="10"/>
  <c r="I2677" i="10"/>
  <c r="I297" i="10"/>
  <c r="I1742" i="10"/>
  <c r="I265" i="10"/>
  <c r="I980" i="10"/>
  <c r="I2119" i="10"/>
  <c r="I2231" i="10"/>
  <c r="I1832" i="10"/>
  <c r="I489" i="10"/>
  <c r="I1659" i="10"/>
  <c r="I2127" i="10"/>
  <c r="I2652" i="10"/>
  <c r="I327" i="10"/>
  <c r="I892" i="10"/>
  <c r="I2195" i="10"/>
  <c r="I1726" i="10"/>
  <c r="I1926" i="10"/>
  <c r="I2462" i="10"/>
  <c r="I202" i="10"/>
  <c r="I959" i="10"/>
  <c r="I1520" i="10"/>
  <c r="I124" i="10"/>
  <c r="I931" i="10"/>
  <c r="I1012" i="10"/>
  <c r="I2424" i="10"/>
  <c r="I2392" i="10"/>
  <c r="I473" i="10"/>
  <c r="I303" i="10"/>
  <c r="I478" i="10"/>
  <c r="I1741" i="10"/>
  <c r="I2465" i="10"/>
  <c r="I263" i="10"/>
  <c r="I912" i="10"/>
  <c r="I979" i="10"/>
  <c r="I1839" i="10"/>
  <c r="I2419" i="10"/>
  <c r="I492" i="10"/>
  <c r="I1658" i="10"/>
  <c r="I2388" i="10"/>
  <c r="I326" i="10"/>
  <c r="I840" i="10"/>
  <c r="I891" i="10"/>
  <c r="I2194" i="10"/>
  <c r="I74" i="10"/>
  <c r="I1725" i="10"/>
  <c r="I2406" i="10"/>
  <c r="I209" i="10"/>
  <c r="I958" i="10"/>
  <c r="I1526" i="10"/>
  <c r="I469" i="10"/>
  <c r="I1011" i="10"/>
  <c r="I2653" i="10"/>
  <c r="I2389" i="10"/>
  <c r="I302" i="10"/>
  <c r="I476" i="10"/>
  <c r="I1324" i="10"/>
  <c r="I1740" i="10"/>
  <c r="I1747" i="10"/>
  <c r="I2401" i="10"/>
  <c r="I130" i="10"/>
  <c r="I2426" i="10"/>
  <c r="I914" i="10"/>
  <c r="I1174" i="10"/>
  <c r="I2125" i="10"/>
  <c r="I1831" i="10"/>
  <c r="I666" i="10"/>
  <c r="I984" i="10"/>
  <c r="I1657" i="10"/>
  <c r="I325" i="10"/>
  <c r="I839" i="10"/>
  <c r="I890" i="10"/>
  <c r="I1667" i="10"/>
  <c r="I2193" i="10"/>
  <c r="I1724" i="10"/>
  <c r="I1925" i="10"/>
  <c r="I207" i="10"/>
  <c r="I965" i="10"/>
  <c r="I1525" i="10"/>
  <c r="I466" i="10"/>
  <c r="I1010" i="10"/>
  <c r="I1748" i="10"/>
  <c r="I2409" i="10"/>
  <c r="I1837" i="10"/>
  <c r="I1664" i="10"/>
</calcChain>
</file>

<file path=xl/sharedStrings.xml><?xml version="1.0" encoding="utf-8"?>
<sst xmlns="http://schemas.openxmlformats.org/spreadsheetml/2006/main" count="86815" uniqueCount="20956">
  <si>
    <t>PatientID</t>
  </si>
  <si>
    <t>FullName</t>
  </si>
  <si>
    <t>DateOfBirth</t>
  </si>
  <si>
    <t>Gender</t>
  </si>
  <si>
    <t>BloodType</t>
  </si>
  <si>
    <t>PAT-1001</t>
  </si>
  <si>
    <t>Robert Singh</t>
  </si>
  <si>
    <t>2008-03-02</t>
  </si>
  <si>
    <t>Female</t>
  </si>
  <si>
    <t>A+</t>
  </si>
  <si>
    <t>PAT-1002</t>
  </si>
  <si>
    <t>John Johnson</t>
  </si>
  <si>
    <t>2004-01-26</t>
  </si>
  <si>
    <t>Male</t>
  </si>
  <si>
    <t>PAT-1003</t>
  </si>
  <si>
    <t>James Smith</t>
  </si>
  <si>
    <t>1941-01-05</t>
  </si>
  <si>
    <t>Non-binary</t>
  </si>
  <si>
    <t>B-</t>
  </si>
  <si>
    <t>PAT-1004</t>
  </si>
  <si>
    <t>Priya Smith</t>
  </si>
  <si>
    <t>1977-08-07</t>
  </si>
  <si>
    <t>AB-</t>
  </si>
  <si>
    <t>PAT-1005</t>
  </si>
  <si>
    <t>Mary Jones</t>
  </si>
  <si>
    <t>1990-07-15</t>
  </si>
  <si>
    <t>A-</t>
  </si>
  <si>
    <t>PAT-1006</t>
  </si>
  <si>
    <t>Robert Patel</t>
  </si>
  <si>
    <t>2007-05-18</t>
  </si>
  <si>
    <t>AB+</t>
  </si>
  <si>
    <t>PAT-1007</t>
  </si>
  <si>
    <t>1941-03-04</t>
  </si>
  <si>
    <t>PAT-1008</t>
  </si>
  <si>
    <t>Aarav Williams</t>
  </si>
  <si>
    <t>1940-07-17</t>
  </si>
  <si>
    <t>PAT-1009</t>
  </si>
  <si>
    <t>Michael Patel</t>
  </si>
  <si>
    <t>1945-07-28</t>
  </si>
  <si>
    <t>PAT-1010</t>
  </si>
  <si>
    <t>1948-08-03</t>
  </si>
  <si>
    <t>PAT-1011</t>
  </si>
  <si>
    <t>John Brown</t>
  </si>
  <si>
    <t>1951-02-28</t>
  </si>
  <si>
    <t>PAT-1012</t>
  </si>
  <si>
    <t>Michael Williams</t>
  </si>
  <si>
    <t>1956-01-21</t>
  </si>
  <si>
    <t>B+</t>
  </si>
  <si>
    <t>PAT-1013</t>
  </si>
  <si>
    <t>Mary Patel</t>
  </si>
  <si>
    <t>1981-12-07</t>
  </si>
  <si>
    <t>PAT-1014</t>
  </si>
  <si>
    <t>Priya Patel</t>
  </si>
  <si>
    <t>1982-01-31</t>
  </si>
  <si>
    <t>PAT-1015</t>
  </si>
  <si>
    <t>Priya Williams</t>
  </si>
  <si>
    <t>1974-06-28</t>
  </si>
  <si>
    <t>PAT-1016</t>
  </si>
  <si>
    <t>John Singh</t>
  </si>
  <si>
    <t>1952-12-16</t>
  </si>
  <si>
    <t>PAT-1017</t>
  </si>
  <si>
    <t>Aarav Garcia</t>
  </si>
  <si>
    <t>1992-09-03</t>
  </si>
  <si>
    <t>PAT-1018</t>
  </si>
  <si>
    <t>Jennifer Williams</t>
  </si>
  <si>
    <t>2007-10-30</t>
  </si>
  <si>
    <t>PAT-1019</t>
  </si>
  <si>
    <t>1972-11-02</t>
  </si>
  <si>
    <t>PAT-1020</t>
  </si>
  <si>
    <t>James Patel</t>
  </si>
  <si>
    <t>1947-11-12</t>
  </si>
  <si>
    <t>O+</t>
  </si>
  <si>
    <t>PAT-1021</t>
  </si>
  <si>
    <t>Robert Johnson</t>
  </si>
  <si>
    <t>1955-05-31</t>
  </si>
  <si>
    <t>PAT-1022</t>
  </si>
  <si>
    <t>Priya Garcia</t>
  </si>
  <si>
    <t>1987-02-17</t>
  </si>
  <si>
    <t>PAT-1023</t>
  </si>
  <si>
    <t>Jennifer Smith</t>
  </si>
  <si>
    <t>1987-01-11</t>
  </si>
  <si>
    <t>PAT-1024</t>
  </si>
  <si>
    <t>Jennifer Singh</t>
  </si>
  <si>
    <t>2001-05-14</t>
  </si>
  <si>
    <t>PAT-1025</t>
  </si>
  <si>
    <t>Priya Brown</t>
  </si>
  <si>
    <t>2000-10-29</t>
  </si>
  <si>
    <t>PAT-1026</t>
  </si>
  <si>
    <t>Priya Jones</t>
  </si>
  <si>
    <t>2009-03-20</t>
  </si>
  <si>
    <t>O-</t>
  </si>
  <si>
    <t>PAT-1027</t>
  </si>
  <si>
    <t>John Patel</t>
  </si>
  <si>
    <t>1956-12-30</t>
  </si>
  <si>
    <t>PAT-1028</t>
  </si>
  <si>
    <t>1956-10-26</t>
  </si>
  <si>
    <t>PAT-1029</t>
  </si>
  <si>
    <t>Jennifer Patel</t>
  </si>
  <si>
    <t>2007-11-13</t>
  </si>
  <si>
    <t>PAT-1030</t>
  </si>
  <si>
    <t>Patricia Jones</t>
  </si>
  <si>
    <t>1961-12-16</t>
  </si>
  <si>
    <t>PAT-1031</t>
  </si>
  <si>
    <t>1942-09-24</t>
  </si>
  <si>
    <t>PAT-1032</t>
  </si>
  <si>
    <t>1957-03-02</t>
  </si>
  <si>
    <t>PAT-1033</t>
  </si>
  <si>
    <t>2003-11-20</t>
  </si>
  <si>
    <t>PAT-1034</t>
  </si>
  <si>
    <t>Aarav Johnson</t>
  </si>
  <si>
    <t>1953-02-13</t>
  </si>
  <si>
    <t>PAT-1035</t>
  </si>
  <si>
    <t>Linda Patel</t>
  </si>
  <si>
    <t>1944-09-11</t>
  </si>
  <si>
    <t>PAT-1036</t>
  </si>
  <si>
    <t>2002-12-03</t>
  </si>
  <si>
    <t>PAT-1037</t>
  </si>
  <si>
    <t>James Garcia</t>
  </si>
  <si>
    <t>1989-11-02</t>
  </si>
  <si>
    <t>PAT-1038</t>
  </si>
  <si>
    <t>Robert Jones</t>
  </si>
  <si>
    <t>1942-12-20</t>
  </si>
  <si>
    <t>PAT-1039</t>
  </si>
  <si>
    <t>Michael Jones</t>
  </si>
  <si>
    <t>1947-01-22</t>
  </si>
  <si>
    <t>PAT-1040</t>
  </si>
  <si>
    <t>Linda Johnson</t>
  </si>
  <si>
    <t>1968-03-20</t>
  </si>
  <si>
    <t>PAT-1041</t>
  </si>
  <si>
    <t>1963-09-29</t>
  </si>
  <si>
    <t>PAT-1042</t>
  </si>
  <si>
    <t>Mary Johnson</t>
  </si>
  <si>
    <t>1954-02-11</t>
  </si>
  <si>
    <t>PAT-1043</t>
  </si>
  <si>
    <t>1963-03-23</t>
  </si>
  <si>
    <t>PAT-1044</t>
  </si>
  <si>
    <t>1945-07-19</t>
  </si>
  <si>
    <t>PAT-1045</t>
  </si>
  <si>
    <t>Linda Singh</t>
  </si>
  <si>
    <t>1992-05-11</t>
  </si>
  <si>
    <t>PAT-1046</t>
  </si>
  <si>
    <t>Michael Brown</t>
  </si>
  <si>
    <t>1998-02-25</t>
  </si>
  <si>
    <t>PAT-1047</t>
  </si>
  <si>
    <t>1976-03-06</t>
  </si>
  <si>
    <t>PAT-1048</t>
  </si>
  <si>
    <t>John Garcia</t>
  </si>
  <si>
    <t>1970-02-03</t>
  </si>
  <si>
    <t>PAT-1049</t>
  </si>
  <si>
    <t>Robert Williams</t>
  </si>
  <si>
    <t>1982-11-04</t>
  </si>
  <si>
    <t>PAT-1050</t>
  </si>
  <si>
    <t>Patricia Singh</t>
  </si>
  <si>
    <t>1958-07-22</t>
  </si>
  <si>
    <t>PAT-1051</t>
  </si>
  <si>
    <t>John Smith</t>
  </si>
  <si>
    <t>1997-05-26</t>
  </si>
  <si>
    <t>PAT-1052</t>
  </si>
  <si>
    <t>1985-05-23</t>
  </si>
  <si>
    <t>PAT-1053</t>
  </si>
  <si>
    <t>Michael Johnson</t>
  </si>
  <si>
    <t>1969-12-11</t>
  </si>
  <si>
    <t>PAT-1054</t>
  </si>
  <si>
    <t>Linda Brown</t>
  </si>
  <si>
    <t>1975-10-04</t>
  </si>
  <si>
    <t>PAT-1055</t>
  </si>
  <si>
    <t>1961-10-17</t>
  </si>
  <si>
    <t>PAT-1056</t>
  </si>
  <si>
    <t>Mary Garcia</t>
  </si>
  <si>
    <t>2004-07-01</t>
  </si>
  <si>
    <t>PAT-1057</t>
  </si>
  <si>
    <t>Robert Smith</t>
  </si>
  <si>
    <t>1983-01-10</t>
  </si>
  <si>
    <t>PAT-1058</t>
  </si>
  <si>
    <t>1974-09-04</t>
  </si>
  <si>
    <t>PAT-1059</t>
  </si>
  <si>
    <t>1957-06-22</t>
  </si>
  <si>
    <t>PAT-1060</t>
  </si>
  <si>
    <t>1945-05-20</t>
  </si>
  <si>
    <t>PAT-1061</t>
  </si>
  <si>
    <t>1960-10-16</t>
  </si>
  <si>
    <t>PAT-1062</t>
  </si>
  <si>
    <t>Linda Williams</t>
  </si>
  <si>
    <t>1967-03-27</t>
  </si>
  <si>
    <t>PAT-1063</t>
  </si>
  <si>
    <t>1973-08-27</t>
  </si>
  <si>
    <t>PAT-1064</t>
  </si>
  <si>
    <t>1997-07-31</t>
  </si>
  <si>
    <t>PAT-1065</t>
  </si>
  <si>
    <t>1940-01-14</t>
  </si>
  <si>
    <t>PAT-1066</t>
  </si>
  <si>
    <t>James Johnson</t>
  </si>
  <si>
    <t>1999-04-11</t>
  </si>
  <si>
    <t>PAT-1067</t>
  </si>
  <si>
    <t>Patricia Johnson</t>
  </si>
  <si>
    <t>1986-07-06</t>
  </si>
  <si>
    <t>PAT-1068</t>
  </si>
  <si>
    <t>Jennifer Garcia</t>
  </si>
  <si>
    <t>1999-09-10</t>
  </si>
  <si>
    <t>PAT-1069</t>
  </si>
  <si>
    <t>James Williams</t>
  </si>
  <si>
    <t>1975-03-07</t>
  </si>
  <si>
    <t>PAT-1070</t>
  </si>
  <si>
    <t>Aarav Brown</t>
  </si>
  <si>
    <t>1991-05-23</t>
  </si>
  <si>
    <t>PAT-1071</t>
  </si>
  <si>
    <t>1943-01-23</t>
  </si>
  <si>
    <t>PAT-1072</t>
  </si>
  <si>
    <t>Priya Johnson</t>
  </si>
  <si>
    <t>1973-08-16</t>
  </si>
  <si>
    <t>PAT-1073</t>
  </si>
  <si>
    <t>Robert Garcia</t>
  </si>
  <si>
    <t>2007-04-23</t>
  </si>
  <si>
    <t>PAT-1074</t>
  </si>
  <si>
    <t>1991-06-17</t>
  </si>
  <si>
    <t>PAT-1075</t>
  </si>
  <si>
    <t>Michael Garcia</t>
  </si>
  <si>
    <t>1979-07-04</t>
  </si>
  <si>
    <t>PAT-1076</t>
  </si>
  <si>
    <t>1994-03-11</t>
  </si>
  <si>
    <t>PAT-1077</t>
  </si>
  <si>
    <t>1948-08-25</t>
  </si>
  <si>
    <t>PAT-1078</t>
  </si>
  <si>
    <t>Linda Garcia</t>
  </si>
  <si>
    <t>1959-08-02</t>
  </si>
  <si>
    <t>PAT-1079</t>
  </si>
  <si>
    <t>1973-01-06</t>
  </si>
  <si>
    <t>PAT-1080</t>
  </si>
  <si>
    <t>1944-04-16</t>
  </si>
  <si>
    <t>PAT-1081</t>
  </si>
  <si>
    <t>Patricia Brown</t>
  </si>
  <si>
    <t>1984-07-21</t>
  </si>
  <si>
    <t>PAT-1082</t>
  </si>
  <si>
    <t>1969-07-18</t>
  </si>
  <si>
    <t>PAT-1083</t>
  </si>
  <si>
    <t>Patricia Patel</t>
  </si>
  <si>
    <t>1958-10-27</t>
  </si>
  <si>
    <t>PAT-1084</t>
  </si>
  <si>
    <t>1973-06-04</t>
  </si>
  <si>
    <t>PAT-1085</t>
  </si>
  <si>
    <t>1960-11-06</t>
  </si>
  <si>
    <t>PAT-1086</t>
  </si>
  <si>
    <t>1992-12-09</t>
  </si>
  <si>
    <t>PAT-1087</t>
  </si>
  <si>
    <t>1979-12-13</t>
  </si>
  <si>
    <t>PAT-1088</t>
  </si>
  <si>
    <t>Priya Singh</t>
  </si>
  <si>
    <t>1945-07-16</t>
  </si>
  <si>
    <t>PAT-1089</t>
  </si>
  <si>
    <t>1992-11-23</t>
  </si>
  <si>
    <t>PAT-1090</t>
  </si>
  <si>
    <t>Aarav Patel</t>
  </si>
  <si>
    <t>1940-03-03</t>
  </si>
  <si>
    <t>PAT-1091</t>
  </si>
  <si>
    <t>1979-05-23</t>
  </si>
  <si>
    <t>PAT-1092</t>
  </si>
  <si>
    <t>1973-05-19</t>
  </si>
  <si>
    <t>PAT-1093</t>
  </si>
  <si>
    <t>2008-09-22</t>
  </si>
  <si>
    <t>PAT-1094</t>
  </si>
  <si>
    <t>Jennifer Johnson</t>
  </si>
  <si>
    <t>1956-04-27</t>
  </si>
  <si>
    <t>PAT-1095</t>
  </si>
  <si>
    <t>Robert Brown</t>
  </si>
  <si>
    <t>1954-10-21</t>
  </si>
  <si>
    <t>PAT-1096</t>
  </si>
  <si>
    <t>2007-07-19</t>
  </si>
  <si>
    <t>PAT-1097</t>
  </si>
  <si>
    <t>1975-07-21</t>
  </si>
  <si>
    <t>PAT-1098</t>
  </si>
  <si>
    <t>Patricia Williams</t>
  </si>
  <si>
    <t>1985-03-02</t>
  </si>
  <si>
    <t>PAT-1099</t>
  </si>
  <si>
    <t>Michael Smith</t>
  </si>
  <si>
    <t>1960-03-10</t>
  </si>
  <si>
    <t>PAT-1100</t>
  </si>
  <si>
    <t>1957-03-05</t>
  </si>
  <si>
    <t>PAT-1101</t>
  </si>
  <si>
    <t>James Singh</t>
  </si>
  <si>
    <t>1943-07-07</t>
  </si>
  <si>
    <t>PAT-1102</t>
  </si>
  <si>
    <t>1994-07-16</t>
  </si>
  <si>
    <t>PAT-1103</t>
  </si>
  <si>
    <t>1944-02-11</t>
  </si>
  <si>
    <t>PAT-1104</t>
  </si>
  <si>
    <t>1992-02-20</t>
  </si>
  <si>
    <t>PAT-1105</t>
  </si>
  <si>
    <t>1983-12-19</t>
  </si>
  <si>
    <t>PAT-1106</t>
  </si>
  <si>
    <t>1980-04-26</t>
  </si>
  <si>
    <t>PAT-1107</t>
  </si>
  <si>
    <t>James Brown</t>
  </si>
  <si>
    <t>1951-03-03</t>
  </si>
  <si>
    <t>PAT-1108</t>
  </si>
  <si>
    <t>2005-02-07</t>
  </si>
  <si>
    <t>PAT-1109</t>
  </si>
  <si>
    <t>1954-09-03</t>
  </si>
  <si>
    <t>PAT-1110</t>
  </si>
  <si>
    <t>1974-05-21</t>
  </si>
  <si>
    <t>PAT-1111</t>
  </si>
  <si>
    <t>2004-10-07</t>
  </si>
  <si>
    <t>PAT-1112</t>
  </si>
  <si>
    <t>1998-10-15</t>
  </si>
  <si>
    <t>PAT-1113</t>
  </si>
  <si>
    <t>1967-05-11</t>
  </si>
  <si>
    <t>PAT-1114</t>
  </si>
  <si>
    <t>2009-10-05</t>
  </si>
  <si>
    <t>PAT-1115</t>
  </si>
  <si>
    <t>1968-02-03</t>
  </si>
  <si>
    <t>PAT-1116</t>
  </si>
  <si>
    <t>Jennifer Brown</t>
  </si>
  <si>
    <t>1949-10-25</t>
  </si>
  <si>
    <t>PAT-1117</t>
  </si>
  <si>
    <t>1986-11-17</t>
  </si>
  <si>
    <t>PAT-1118</t>
  </si>
  <si>
    <t>1941-06-17</t>
  </si>
  <si>
    <t>PAT-1119</t>
  </si>
  <si>
    <t>2004-03-24</t>
  </si>
  <si>
    <t>PAT-1120</t>
  </si>
  <si>
    <t>Aarav Smith</t>
  </si>
  <si>
    <t>1990-07-29</t>
  </si>
  <si>
    <t>PAT-1121</t>
  </si>
  <si>
    <t>Michael Singh</t>
  </si>
  <si>
    <t>1980-01-04</t>
  </si>
  <si>
    <t>PAT-1122</t>
  </si>
  <si>
    <t>1991-07-04</t>
  </si>
  <si>
    <t>PAT-1123</t>
  </si>
  <si>
    <t>1992-01-19</t>
  </si>
  <si>
    <t>PAT-1124</t>
  </si>
  <si>
    <t>1994-03-17</t>
  </si>
  <si>
    <t>PAT-1125</t>
  </si>
  <si>
    <t>Linda Smith</t>
  </si>
  <si>
    <t>1952-05-17</t>
  </si>
  <si>
    <t>PAT-1126</t>
  </si>
  <si>
    <t>1979-03-30</t>
  </si>
  <si>
    <t>PAT-1127</t>
  </si>
  <si>
    <t>2005-02-16</t>
  </si>
  <si>
    <t>PAT-1128</t>
  </si>
  <si>
    <t>1976-10-04</t>
  </si>
  <si>
    <t>PAT-1129</t>
  </si>
  <si>
    <t>1947-08-24</t>
  </si>
  <si>
    <t>PAT-1130</t>
  </si>
  <si>
    <t>1984-12-15</t>
  </si>
  <si>
    <t>PAT-1131</t>
  </si>
  <si>
    <t>1985-08-02</t>
  </si>
  <si>
    <t>PAT-1132</t>
  </si>
  <si>
    <t>2001-10-14</t>
  </si>
  <si>
    <t>PAT-1133</t>
  </si>
  <si>
    <t>2004-08-15</t>
  </si>
  <si>
    <t>PAT-1134</t>
  </si>
  <si>
    <t>Aarav Singh</t>
  </si>
  <si>
    <t>1955-11-06</t>
  </si>
  <si>
    <t>PAT-1135</t>
  </si>
  <si>
    <t>1965-10-12</t>
  </si>
  <si>
    <t>PAT-1136</t>
  </si>
  <si>
    <t>1969-01-28</t>
  </si>
  <si>
    <t>PAT-1137</t>
  </si>
  <si>
    <t>1942-11-17</t>
  </si>
  <si>
    <t>PAT-1138</t>
  </si>
  <si>
    <t>1996-01-20</t>
  </si>
  <si>
    <t>PAT-1139</t>
  </si>
  <si>
    <t>1960-02-10</t>
  </si>
  <si>
    <t>PAT-1140</t>
  </si>
  <si>
    <t>1953-08-04</t>
  </si>
  <si>
    <t>PAT-1141</t>
  </si>
  <si>
    <t>1976-03-10</t>
  </si>
  <si>
    <t>PAT-1142</t>
  </si>
  <si>
    <t>1985-11-14</t>
  </si>
  <si>
    <t>PAT-1143</t>
  </si>
  <si>
    <t>1988-03-16</t>
  </si>
  <si>
    <t>PAT-1144</t>
  </si>
  <si>
    <t>Aarav Jones</t>
  </si>
  <si>
    <t>1984-01-15</t>
  </si>
  <si>
    <t>PAT-1145</t>
  </si>
  <si>
    <t>1982-03-16</t>
  </si>
  <si>
    <t>PAT-1146</t>
  </si>
  <si>
    <t>1998-09-02</t>
  </si>
  <si>
    <t>PAT-1147</t>
  </si>
  <si>
    <t>1978-06-26</t>
  </si>
  <si>
    <t>PAT-1148</t>
  </si>
  <si>
    <t>1973-03-02</t>
  </si>
  <si>
    <t>PAT-1149</t>
  </si>
  <si>
    <t>Mary Williams</t>
  </si>
  <si>
    <t>1975-11-02</t>
  </si>
  <si>
    <t>PAT-1150</t>
  </si>
  <si>
    <t>1979-04-25</t>
  </si>
  <si>
    <t>PAT-1151</t>
  </si>
  <si>
    <t>1966-01-14</t>
  </si>
  <si>
    <t>PAT-1152</t>
  </si>
  <si>
    <t>2006-05-08</t>
  </si>
  <si>
    <t>PAT-1153</t>
  </si>
  <si>
    <t>2003-10-26</t>
  </si>
  <si>
    <t>PAT-1154</t>
  </si>
  <si>
    <t>1941-09-14</t>
  </si>
  <si>
    <t>PAT-1155</t>
  </si>
  <si>
    <t>1990-06-13</t>
  </si>
  <si>
    <t>PAT-1156</t>
  </si>
  <si>
    <t>1941-02-14</t>
  </si>
  <si>
    <t>PAT-1157</t>
  </si>
  <si>
    <t>1999-10-07</t>
  </si>
  <si>
    <t>PAT-1158</t>
  </si>
  <si>
    <t>1979-10-24</t>
  </si>
  <si>
    <t>PAT-1159</t>
  </si>
  <si>
    <t>1974-08-11</t>
  </si>
  <si>
    <t>PAT-1160</t>
  </si>
  <si>
    <t>1980-05-24</t>
  </si>
  <si>
    <t>PAT-1161</t>
  </si>
  <si>
    <t>1988-09-25</t>
  </si>
  <si>
    <t>PAT-1162</t>
  </si>
  <si>
    <t>Mary Singh</t>
  </si>
  <si>
    <t>2003-06-15</t>
  </si>
  <si>
    <t>PAT-1163</t>
  </si>
  <si>
    <t>2006-10-13</t>
  </si>
  <si>
    <t>PAT-1164</t>
  </si>
  <si>
    <t>1946-04-24</t>
  </si>
  <si>
    <t>PAT-1165</t>
  </si>
  <si>
    <t>1999-02-20</t>
  </si>
  <si>
    <t>PAT-1166</t>
  </si>
  <si>
    <t>1987-09-26</t>
  </si>
  <si>
    <t>PAT-1167</t>
  </si>
  <si>
    <t>1983-10-24</t>
  </si>
  <si>
    <t>PAT-1168</t>
  </si>
  <si>
    <t>1952-12-27</t>
  </si>
  <si>
    <t>PAT-1169</t>
  </si>
  <si>
    <t>1959-03-09</t>
  </si>
  <si>
    <t>PAT-1170</t>
  </si>
  <si>
    <t>1964-01-07</t>
  </si>
  <si>
    <t>PAT-1171</t>
  </si>
  <si>
    <t>1978-03-13</t>
  </si>
  <si>
    <t>PAT-1172</t>
  </si>
  <si>
    <t>1952-08-17</t>
  </si>
  <si>
    <t>PAT-1173</t>
  </si>
  <si>
    <t>1980-05-13</t>
  </si>
  <si>
    <t>PAT-1174</t>
  </si>
  <si>
    <t>1957-08-17</t>
  </si>
  <si>
    <t>PAT-1175</t>
  </si>
  <si>
    <t>PAT-1176</t>
  </si>
  <si>
    <t>2005-07-18</t>
  </si>
  <si>
    <t>PAT-1177</t>
  </si>
  <si>
    <t>1989-08-22</t>
  </si>
  <si>
    <t>PAT-1178</t>
  </si>
  <si>
    <t>Mary Brown</t>
  </si>
  <si>
    <t>1985-10-11</t>
  </si>
  <si>
    <t>PAT-1179</t>
  </si>
  <si>
    <t>1968-04-29</t>
  </si>
  <si>
    <t>PAT-1180</t>
  </si>
  <si>
    <t>1966-08-01</t>
  </si>
  <si>
    <t>PAT-1181</t>
  </si>
  <si>
    <t>1961-02-27</t>
  </si>
  <si>
    <t>PAT-1182</t>
  </si>
  <si>
    <t>2001-07-10</t>
  </si>
  <si>
    <t>PAT-1183</t>
  </si>
  <si>
    <t>1966-10-13</t>
  </si>
  <si>
    <t>PAT-1184</t>
  </si>
  <si>
    <t>1976-06-02</t>
  </si>
  <si>
    <t>PAT-1185</t>
  </si>
  <si>
    <t>1944-07-23</t>
  </si>
  <si>
    <t>PAT-1186</t>
  </si>
  <si>
    <t>1946-01-28</t>
  </si>
  <si>
    <t>PAT-1187</t>
  </si>
  <si>
    <t>1949-01-19</t>
  </si>
  <si>
    <t>PAT-1188</t>
  </si>
  <si>
    <t>1959-11-29</t>
  </si>
  <si>
    <t>PAT-1189</t>
  </si>
  <si>
    <t>1940-09-25</t>
  </si>
  <si>
    <t>PAT-1190</t>
  </si>
  <si>
    <t>1952-10-04</t>
  </si>
  <si>
    <t>PAT-1191</t>
  </si>
  <si>
    <t>1973-10-16</t>
  </si>
  <si>
    <t>PAT-1192</t>
  </si>
  <si>
    <t>1977-10-15</t>
  </si>
  <si>
    <t>PAT-1193</t>
  </si>
  <si>
    <t>1957-10-05</t>
  </si>
  <si>
    <t>PAT-1194</t>
  </si>
  <si>
    <t>1967-10-26</t>
  </si>
  <si>
    <t>PAT-1195</t>
  </si>
  <si>
    <t>2001-02-13</t>
  </si>
  <si>
    <t>PAT-1196</t>
  </si>
  <si>
    <t>1953-06-11</t>
  </si>
  <si>
    <t>PAT-1197</t>
  </si>
  <si>
    <t>1964-07-24</t>
  </si>
  <si>
    <t>PAT-1198</t>
  </si>
  <si>
    <t>1993-01-23</t>
  </si>
  <si>
    <t>PAT-1199</t>
  </si>
  <si>
    <t>1998-06-28</t>
  </si>
  <si>
    <t>PAT-1200</t>
  </si>
  <si>
    <t>2003-08-18</t>
  </si>
  <si>
    <t>PAT-1201</t>
  </si>
  <si>
    <t>1996-09-09</t>
  </si>
  <si>
    <t>PAT-1202</t>
  </si>
  <si>
    <t>1941-10-19</t>
  </si>
  <si>
    <t>PAT-1203</t>
  </si>
  <si>
    <t>1967-08-21</t>
  </si>
  <si>
    <t>PAT-1204</t>
  </si>
  <si>
    <t>1990-05-21</t>
  </si>
  <si>
    <t>PAT-1205</t>
  </si>
  <si>
    <t>1993-03-08</t>
  </si>
  <si>
    <t>PAT-1206</t>
  </si>
  <si>
    <t>1945-05-23</t>
  </si>
  <si>
    <t>PAT-1207</t>
  </si>
  <si>
    <t>1948-05-01</t>
  </si>
  <si>
    <t>PAT-1208</t>
  </si>
  <si>
    <t>1940-09-10</t>
  </si>
  <si>
    <t>PAT-1209</t>
  </si>
  <si>
    <t>1967-09-09</t>
  </si>
  <si>
    <t>PAT-1210</t>
  </si>
  <si>
    <t>1991-03-20</t>
  </si>
  <si>
    <t>PAT-1211</t>
  </si>
  <si>
    <t>1984-04-25</t>
  </si>
  <si>
    <t>PAT-1212</t>
  </si>
  <si>
    <t>1989-12-11</t>
  </si>
  <si>
    <t>PAT-1213</t>
  </si>
  <si>
    <t>1984-04-30</t>
  </si>
  <si>
    <t>PAT-1214</t>
  </si>
  <si>
    <t>1981-06-21</t>
  </si>
  <si>
    <t>PAT-1215</t>
  </si>
  <si>
    <t>1993-06-16</t>
  </si>
  <si>
    <t>PAT-1216</t>
  </si>
  <si>
    <t>James Jones</t>
  </si>
  <si>
    <t>1950-03-27</t>
  </si>
  <si>
    <t>PAT-1217</t>
  </si>
  <si>
    <t>Linda Jones</t>
  </si>
  <si>
    <t>1940-07-05</t>
  </si>
  <si>
    <t>PAT-1218</t>
  </si>
  <si>
    <t>1944-06-29</t>
  </si>
  <si>
    <t>PAT-1219</t>
  </si>
  <si>
    <t>1978-03-01</t>
  </si>
  <si>
    <t>PAT-1220</t>
  </si>
  <si>
    <t>1965-10-22</t>
  </si>
  <si>
    <t>PAT-1221</t>
  </si>
  <si>
    <t>1943-01-03</t>
  </si>
  <si>
    <t>PAT-1222</t>
  </si>
  <si>
    <t>1981-07-26</t>
  </si>
  <si>
    <t>PAT-1223</t>
  </si>
  <si>
    <t>1964-03-19</t>
  </si>
  <si>
    <t>PAT-1224</t>
  </si>
  <si>
    <t>1962-04-20</t>
  </si>
  <si>
    <t>PAT-1225</t>
  </si>
  <si>
    <t>1984-11-09</t>
  </si>
  <si>
    <t>PAT-1226</t>
  </si>
  <si>
    <t>1947-09-04</t>
  </si>
  <si>
    <t>PAT-1227</t>
  </si>
  <si>
    <t>Patricia Smith</t>
  </si>
  <si>
    <t>1960-06-20</t>
  </si>
  <si>
    <t>PAT-1228</t>
  </si>
  <si>
    <t>2001-02-14</t>
  </si>
  <si>
    <t>PAT-1229</t>
  </si>
  <si>
    <t>1960-11-04</t>
  </si>
  <si>
    <t>PAT-1230</t>
  </si>
  <si>
    <t>1960-09-03</t>
  </si>
  <si>
    <t>PAT-1231</t>
  </si>
  <si>
    <t>1989-07-03</t>
  </si>
  <si>
    <t>PAT-1232</t>
  </si>
  <si>
    <t>1944-12-14</t>
  </si>
  <si>
    <t>PAT-1233</t>
  </si>
  <si>
    <t>1986-11-20</t>
  </si>
  <si>
    <t>PAT-1234</t>
  </si>
  <si>
    <t>1990-09-16</t>
  </si>
  <si>
    <t>PAT-1235</t>
  </si>
  <si>
    <t>1941-06-04</t>
  </si>
  <si>
    <t>PAT-1236</t>
  </si>
  <si>
    <t>1950-08-04</t>
  </si>
  <si>
    <t>PAT-1237</t>
  </si>
  <si>
    <t>1994-01-20</t>
  </si>
  <si>
    <t>PAT-1238</t>
  </si>
  <si>
    <t>1948-06-05</t>
  </si>
  <si>
    <t>PAT-1239</t>
  </si>
  <si>
    <t>2005-01-28</t>
  </si>
  <si>
    <t>PAT-1240</t>
  </si>
  <si>
    <t>1969-01-15</t>
  </si>
  <si>
    <t>PAT-1241</t>
  </si>
  <si>
    <t>2002-10-19</t>
  </si>
  <si>
    <t>PAT-1242</t>
  </si>
  <si>
    <t>1957-01-06</t>
  </si>
  <si>
    <t>PAT-1243</t>
  </si>
  <si>
    <t>1974-03-11</t>
  </si>
  <si>
    <t>PAT-1244</t>
  </si>
  <si>
    <t>1975-07-27</t>
  </si>
  <si>
    <t>PAT-1245</t>
  </si>
  <si>
    <t>1989-03-27</t>
  </si>
  <si>
    <t>PAT-1246</t>
  </si>
  <si>
    <t>1960-06-18</t>
  </si>
  <si>
    <t>PAT-1247</t>
  </si>
  <si>
    <t>2006-04-18</t>
  </si>
  <si>
    <t>PAT-1248</t>
  </si>
  <si>
    <t>1978-04-14</t>
  </si>
  <si>
    <t>PAT-1249</t>
  </si>
  <si>
    <t>PAT-1250</t>
  </si>
  <si>
    <t>Mary Smith</t>
  </si>
  <si>
    <t>1998-06-29</t>
  </si>
  <si>
    <t>PAT-1251</t>
  </si>
  <si>
    <t>1964-06-07</t>
  </si>
  <si>
    <t>PAT-1252</t>
  </si>
  <si>
    <t>1951-05-04</t>
  </si>
  <si>
    <t>PAT-1253</t>
  </si>
  <si>
    <t>1961-09-17</t>
  </si>
  <si>
    <t>PAT-1254</t>
  </si>
  <si>
    <t>1965-07-21</t>
  </si>
  <si>
    <t>PAT-1255</t>
  </si>
  <si>
    <t>1994-11-21</t>
  </si>
  <si>
    <t>PAT-1256</t>
  </si>
  <si>
    <t>1968-10-04</t>
  </si>
  <si>
    <t>PAT-1257</t>
  </si>
  <si>
    <t>1996-03-19</t>
  </si>
  <si>
    <t>PAT-1258</t>
  </si>
  <si>
    <t>1958-10-12</t>
  </si>
  <si>
    <t>PAT-1259</t>
  </si>
  <si>
    <t>1968-03-06</t>
  </si>
  <si>
    <t>PAT-1260</t>
  </si>
  <si>
    <t>1968-09-28</t>
  </si>
  <si>
    <t>PAT-1261</t>
  </si>
  <si>
    <t>1960-12-09</t>
  </si>
  <si>
    <t>PAT-1262</t>
  </si>
  <si>
    <t>1953-04-11</t>
  </si>
  <si>
    <t>PAT-1263</t>
  </si>
  <si>
    <t>1964-12-30</t>
  </si>
  <si>
    <t>PAT-1264</t>
  </si>
  <si>
    <t>1960-03-03</t>
  </si>
  <si>
    <t>PAT-1265</t>
  </si>
  <si>
    <t>PAT-1266</t>
  </si>
  <si>
    <t>1940-07-06</t>
  </si>
  <si>
    <t>PAT-1267</t>
  </si>
  <si>
    <t>1949-06-02</t>
  </si>
  <si>
    <t>PAT-1268</t>
  </si>
  <si>
    <t>2007-08-17</t>
  </si>
  <si>
    <t>PAT-1269</t>
  </si>
  <si>
    <t>1943-01-17</t>
  </si>
  <si>
    <t>PAT-1270</t>
  </si>
  <si>
    <t>1967-04-23</t>
  </si>
  <si>
    <t>PAT-1271</t>
  </si>
  <si>
    <t>1969-11-05</t>
  </si>
  <si>
    <t>PAT-1272</t>
  </si>
  <si>
    <t>1969-03-24</t>
  </si>
  <si>
    <t>PAT-1273</t>
  </si>
  <si>
    <t>1956-03-04</t>
  </si>
  <si>
    <t>PAT-1274</t>
  </si>
  <si>
    <t>2008-01-21</t>
  </si>
  <si>
    <t>PAT-1275</t>
  </si>
  <si>
    <t>1981-05-19</t>
  </si>
  <si>
    <t>PAT-1276</t>
  </si>
  <si>
    <t>1942-10-02</t>
  </si>
  <si>
    <t>PAT-1277</t>
  </si>
  <si>
    <t>1946-07-08</t>
  </si>
  <si>
    <t>PAT-1278</t>
  </si>
  <si>
    <t>1992-12-20</t>
  </si>
  <si>
    <t>PAT-1279</t>
  </si>
  <si>
    <t>1987-12-11</t>
  </si>
  <si>
    <t>PAT-1280</t>
  </si>
  <si>
    <t>1945-10-28</t>
  </si>
  <si>
    <t>PAT-1281</t>
  </si>
  <si>
    <t>1948-09-19</t>
  </si>
  <si>
    <t>PAT-1282</t>
  </si>
  <si>
    <t>1985-01-03</t>
  </si>
  <si>
    <t>PAT-1283</t>
  </si>
  <si>
    <t>1969-04-27</t>
  </si>
  <si>
    <t>PAT-1284</t>
  </si>
  <si>
    <t>2004-02-08</t>
  </si>
  <si>
    <t>PAT-1285</t>
  </si>
  <si>
    <t>1942-09-16</t>
  </si>
  <si>
    <t>PAT-1286</t>
  </si>
  <si>
    <t>2008-01-23</t>
  </si>
  <si>
    <t>PAT-1287</t>
  </si>
  <si>
    <t>1948-12-21</t>
  </si>
  <si>
    <t>PAT-1288</t>
  </si>
  <si>
    <t>1997-08-15</t>
  </si>
  <si>
    <t>PAT-1289</t>
  </si>
  <si>
    <t>1991-05-24</t>
  </si>
  <si>
    <t>PAT-1290</t>
  </si>
  <si>
    <t>1963-11-27</t>
  </si>
  <si>
    <t>PAT-1291</t>
  </si>
  <si>
    <t>2005-02-01</t>
  </si>
  <si>
    <t>PAT-1292</t>
  </si>
  <si>
    <t>1981-06-17</t>
  </si>
  <si>
    <t>PAT-1293</t>
  </si>
  <si>
    <t>1991-12-09</t>
  </si>
  <si>
    <t>PAT-1294</t>
  </si>
  <si>
    <t>1968-04-14</t>
  </si>
  <si>
    <t>PAT-1295</t>
  </si>
  <si>
    <t>1973-02-11</t>
  </si>
  <si>
    <t>PAT-1296</t>
  </si>
  <si>
    <t>1958-02-05</t>
  </si>
  <si>
    <t>PAT-1297</t>
  </si>
  <si>
    <t>1954-03-29</t>
  </si>
  <si>
    <t>PAT-1298</t>
  </si>
  <si>
    <t>1986-09-30</t>
  </si>
  <si>
    <t>PAT-1299</t>
  </si>
  <si>
    <t>1987-04-17</t>
  </si>
  <si>
    <t>PAT-1300</t>
  </si>
  <si>
    <t>1999-01-03</t>
  </si>
  <si>
    <t>PAT-1301</t>
  </si>
  <si>
    <t>2003-07-09</t>
  </si>
  <si>
    <t>PAT-1302</t>
  </si>
  <si>
    <t>Jennifer Jones</t>
  </si>
  <si>
    <t>1980-02-19</t>
  </si>
  <si>
    <t>PAT-1303</t>
  </si>
  <si>
    <t>1996-06-23</t>
  </si>
  <si>
    <t>PAT-1304</t>
  </si>
  <si>
    <t>1988-01-25</t>
  </si>
  <si>
    <t>PAT-1305</t>
  </si>
  <si>
    <t>1973-11-10</t>
  </si>
  <si>
    <t>PAT-1306</t>
  </si>
  <si>
    <t>John Williams</t>
  </si>
  <si>
    <t>1956-05-02</t>
  </si>
  <si>
    <t>PAT-1307</t>
  </si>
  <si>
    <t>1956-09-08</t>
  </si>
  <si>
    <t>PAT-1308</t>
  </si>
  <si>
    <t>Patricia Garcia</t>
  </si>
  <si>
    <t>1994-12-23</t>
  </si>
  <si>
    <t>PAT-1309</t>
  </si>
  <si>
    <t>1995-12-04</t>
  </si>
  <si>
    <t>PAT-1310</t>
  </si>
  <si>
    <t>1996-07-08</t>
  </si>
  <si>
    <t>PAT-1311</t>
  </si>
  <si>
    <t>1967-11-27</t>
  </si>
  <si>
    <t>PAT-1312</t>
  </si>
  <si>
    <t>1962-07-03</t>
  </si>
  <si>
    <t>PAT-1313</t>
  </si>
  <si>
    <t>1992-11-11</t>
  </si>
  <si>
    <t>PAT-1314</t>
  </si>
  <si>
    <t>1986-10-08</t>
  </si>
  <si>
    <t>PAT-1315</t>
  </si>
  <si>
    <t>1967-12-21</t>
  </si>
  <si>
    <t>PAT-1316</t>
  </si>
  <si>
    <t>1964-09-27</t>
  </si>
  <si>
    <t>PAT-1317</t>
  </si>
  <si>
    <t>1951-01-24</t>
  </si>
  <si>
    <t>PAT-1318</t>
  </si>
  <si>
    <t>1941-08-28</t>
  </si>
  <si>
    <t>PAT-1319</t>
  </si>
  <si>
    <t>1966-07-02</t>
  </si>
  <si>
    <t>PAT-1320</t>
  </si>
  <si>
    <t>1989-03-18</t>
  </si>
  <si>
    <t>PAT-1321</t>
  </si>
  <si>
    <t>1978-05-19</t>
  </si>
  <si>
    <t>PAT-1322</t>
  </si>
  <si>
    <t>1951-10-25</t>
  </si>
  <si>
    <t>PAT-1323</t>
  </si>
  <si>
    <t>1947-02-02</t>
  </si>
  <si>
    <t>PAT-1324</t>
  </si>
  <si>
    <t>1978-11-03</t>
  </si>
  <si>
    <t>PAT-1325</t>
  </si>
  <si>
    <t>1977-05-21</t>
  </si>
  <si>
    <t>PAT-1326</t>
  </si>
  <si>
    <t>1982-11-11</t>
  </si>
  <si>
    <t>PAT-1327</t>
  </si>
  <si>
    <t>1980-03-28</t>
  </si>
  <si>
    <t>PAT-1328</t>
  </si>
  <si>
    <t>1959-07-07</t>
  </si>
  <si>
    <t>PAT-1329</t>
  </si>
  <si>
    <t>1973-04-29</t>
  </si>
  <si>
    <t>PAT-1330</t>
  </si>
  <si>
    <t>1971-05-27</t>
  </si>
  <si>
    <t>PAT-1331</t>
  </si>
  <si>
    <t>1983-05-27</t>
  </si>
  <si>
    <t>PAT-1332</t>
  </si>
  <si>
    <t>1940-05-21</t>
  </si>
  <si>
    <t>PAT-1333</t>
  </si>
  <si>
    <t>1995-09-26</t>
  </si>
  <si>
    <t>PAT-1334</t>
  </si>
  <si>
    <t>1982-01-07</t>
  </si>
  <si>
    <t>PAT-1335</t>
  </si>
  <si>
    <t>1952-08-01</t>
  </si>
  <si>
    <t>PAT-1336</t>
  </si>
  <si>
    <t>1984-01-24</t>
  </si>
  <si>
    <t>PAT-1337</t>
  </si>
  <si>
    <t>1956-08-31</t>
  </si>
  <si>
    <t>PAT-1338</t>
  </si>
  <si>
    <t>1973-03-24</t>
  </si>
  <si>
    <t>PAT-1339</t>
  </si>
  <si>
    <t>1960-09-09</t>
  </si>
  <si>
    <t>PAT-1340</t>
  </si>
  <si>
    <t>1992-03-08</t>
  </si>
  <si>
    <t>PAT-1341</t>
  </si>
  <si>
    <t>1956-05-19</t>
  </si>
  <si>
    <t>PAT-1342</t>
  </si>
  <si>
    <t>1998-05-12</t>
  </si>
  <si>
    <t>PAT-1343</t>
  </si>
  <si>
    <t>1978-01-21</t>
  </si>
  <si>
    <t>PAT-1344</t>
  </si>
  <si>
    <t>1962-12-21</t>
  </si>
  <si>
    <t>PAT-1345</t>
  </si>
  <si>
    <t>2008-03-15</t>
  </si>
  <si>
    <t>PAT-1346</t>
  </si>
  <si>
    <t>2000-04-18</t>
  </si>
  <si>
    <t>PAT-1347</t>
  </si>
  <si>
    <t>1954-06-24</t>
  </si>
  <si>
    <t>PAT-1348</t>
  </si>
  <si>
    <t>1968-08-30</t>
  </si>
  <si>
    <t>PAT-1349</t>
  </si>
  <si>
    <t>1973-11-07</t>
  </si>
  <si>
    <t>PAT-1350</t>
  </si>
  <si>
    <t>1982-11-10</t>
  </si>
  <si>
    <t>PAT-1351</t>
  </si>
  <si>
    <t>1941-06-13</t>
  </si>
  <si>
    <t>PAT-1352</t>
  </si>
  <si>
    <t>1987-03-21</t>
  </si>
  <si>
    <t>PAT-1353</t>
  </si>
  <si>
    <t>1954-05-24</t>
  </si>
  <si>
    <t>PAT-1354</t>
  </si>
  <si>
    <t>1975-06-26</t>
  </si>
  <si>
    <t>PAT-1355</t>
  </si>
  <si>
    <t>1979-07-21</t>
  </si>
  <si>
    <t>PAT-1356</t>
  </si>
  <si>
    <t>1965-07-13</t>
  </si>
  <si>
    <t>PAT-1357</t>
  </si>
  <si>
    <t>1942-04-22</t>
  </si>
  <si>
    <t>PAT-1358</t>
  </si>
  <si>
    <t>PAT-1359</t>
  </si>
  <si>
    <t>1941-11-15</t>
  </si>
  <si>
    <t>PAT-1360</t>
  </si>
  <si>
    <t>1941-01-19</t>
  </si>
  <si>
    <t>PAT-1361</t>
  </si>
  <si>
    <t>1960-07-15</t>
  </si>
  <si>
    <t>PAT-1362</t>
  </si>
  <si>
    <t>2003-04-21</t>
  </si>
  <si>
    <t>PAT-1363</t>
  </si>
  <si>
    <t>1976-01-14</t>
  </si>
  <si>
    <t>PAT-1364</t>
  </si>
  <si>
    <t>1973-09-07</t>
  </si>
  <si>
    <t>PAT-1365</t>
  </si>
  <si>
    <t>1978-11-07</t>
  </si>
  <si>
    <t>PAT-1366</t>
  </si>
  <si>
    <t>1964-05-15</t>
  </si>
  <si>
    <t>PAT-1367</t>
  </si>
  <si>
    <t>1967-05-01</t>
  </si>
  <si>
    <t>PAT-1368</t>
  </si>
  <si>
    <t>1997-07-10</t>
  </si>
  <si>
    <t>PAT-1369</t>
  </si>
  <si>
    <t>1988-12-17</t>
  </si>
  <si>
    <t>PAT-1370</t>
  </si>
  <si>
    <t>1971-01-03</t>
  </si>
  <si>
    <t>PAT-1371</t>
  </si>
  <si>
    <t>1996-04-02</t>
  </si>
  <si>
    <t>PAT-1372</t>
  </si>
  <si>
    <t>1968-02-22</t>
  </si>
  <si>
    <t>PAT-1373</t>
  </si>
  <si>
    <t>2002-05-02</t>
  </si>
  <si>
    <t>PAT-1374</t>
  </si>
  <si>
    <t>2005-04-13</t>
  </si>
  <si>
    <t>PAT-1375</t>
  </si>
  <si>
    <t>2008-02-21</t>
  </si>
  <si>
    <t>PAT-1376</t>
  </si>
  <si>
    <t>1943-01-24</t>
  </si>
  <si>
    <t>PAT-1377</t>
  </si>
  <si>
    <t>1977-06-05</t>
  </si>
  <si>
    <t>PAT-1378</t>
  </si>
  <si>
    <t>1973-10-29</t>
  </si>
  <si>
    <t>PAT-1379</t>
  </si>
  <si>
    <t>1950-11-16</t>
  </si>
  <si>
    <t>PAT-1380</t>
  </si>
  <si>
    <t>1981-03-08</t>
  </si>
  <si>
    <t>PAT-1381</t>
  </si>
  <si>
    <t>2006-09-07</t>
  </si>
  <si>
    <t>PAT-1382</t>
  </si>
  <si>
    <t>1993-12-27</t>
  </si>
  <si>
    <t>PAT-1383</t>
  </si>
  <si>
    <t>1970-08-19</t>
  </si>
  <si>
    <t>PAT-1384</t>
  </si>
  <si>
    <t>1958-10-30</t>
  </si>
  <si>
    <t>PAT-1385</t>
  </si>
  <si>
    <t>1959-06-02</t>
  </si>
  <si>
    <t>PAT-1386</t>
  </si>
  <si>
    <t>2008-11-19</t>
  </si>
  <si>
    <t>PAT-1387</t>
  </si>
  <si>
    <t>1985-10-12</t>
  </si>
  <si>
    <t>PAT-1388</t>
  </si>
  <si>
    <t>2005-09-14</t>
  </si>
  <si>
    <t>PAT-1389</t>
  </si>
  <si>
    <t>1968-01-04</t>
  </si>
  <si>
    <t>PAT-1390</t>
  </si>
  <si>
    <t>1978-09-24</t>
  </si>
  <si>
    <t>PAT-1391</t>
  </si>
  <si>
    <t>1951-04-19</t>
  </si>
  <si>
    <t>PAT-1392</t>
  </si>
  <si>
    <t>1973-07-14</t>
  </si>
  <si>
    <t>PAT-1393</t>
  </si>
  <si>
    <t>1945-02-17</t>
  </si>
  <si>
    <t>PAT-1394</t>
  </si>
  <si>
    <t>1969-06-24</t>
  </si>
  <si>
    <t>PAT-1395</t>
  </si>
  <si>
    <t>1971-11-04</t>
  </si>
  <si>
    <t>PAT-1396</t>
  </si>
  <si>
    <t>1986-10-14</t>
  </si>
  <si>
    <t>PAT-1397</t>
  </si>
  <si>
    <t>1946-02-10</t>
  </si>
  <si>
    <t>PAT-1398</t>
  </si>
  <si>
    <t>1947-11-16</t>
  </si>
  <si>
    <t>PAT-1399</t>
  </si>
  <si>
    <t>1953-04-17</t>
  </si>
  <si>
    <t>PAT-1400</t>
  </si>
  <si>
    <t>1995-04-23</t>
  </si>
  <si>
    <t>PAT-1401</t>
  </si>
  <si>
    <t>1940-08-01</t>
  </si>
  <si>
    <t>PAT-1402</t>
  </si>
  <si>
    <t>1954-12-18</t>
  </si>
  <si>
    <t>PAT-1403</t>
  </si>
  <si>
    <t>1988-11-24</t>
  </si>
  <si>
    <t>PAT-1404</t>
  </si>
  <si>
    <t>2007-12-20</t>
  </si>
  <si>
    <t>PAT-1405</t>
  </si>
  <si>
    <t>1974-03-19</t>
  </si>
  <si>
    <t>PAT-1406</t>
  </si>
  <si>
    <t>1947-11-09</t>
  </si>
  <si>
    <t>PAT-1407</t>
  </si>
  <si>
    <t>1996-08-06</t>
  </si>
  <si>
    <t>PAT-1408</t>
  </si>
  <si>
    <t>1980-03-09</t>
  </si>
  <si>
    <t>PAT-1409</t>
  </si>
  <si>
    <t>1946-06-24</t>
  </si>
  <si>
    <t>PAT-1410</t>
  </si>
  <si>
    <t>1969-12-25</t>
  </si>
  <si>
    <t>PAT-1411</t>
  </si>
  <si>
    <t>2008-12-12</t>
  </si>
  <si>
    <t>PAT-1412</t>
  </si>
  <si>
    <t>1965-03-31</t>
  </si>
  <si>
    <t>PAT-1413</t>
  </si>
  <si>
    <t>1975-02-06</t>
  </si>
  <si>
    <t>PAT-1414</t>
  </si>
  <si>
    <t>2006-08-19</t>
  </si>
  <si>
    <t>PAT-1415</t>
  </si>
  <si>
    <t>1946-05-01</t>
  </si>
  <si>
    <t>PAT-1416</t>
  </si>
  <si>
    <t>1945-11-27</t>
  </si>
  <si>
    <t>PAT-1417</t>
  </si>
  <si>
    <t>1985-05-26</t>
  </si>
  <si>
    <t>PAT-1418</t>
  </si>
  <si>
    <t>1986-09-12</t>
  </si>
  <si>
    <t>PAT-1419</t>
  </si>
  <si>
    <t>1953-11-05</t>
  </si>
  <si>
    <t>PAT-1420</t>
  </si>
  <si>
    <t>1999-04-29</t>
  </si>
  <si>
    <t>PAT-1421</t>
  </si>
  <si>
    <t>1987-04-30</t>
  </si>
  <si>
    <t>PAT-1422</t>
  </si>
  <si>
    <t>1967-08-02</t>
  </si>
  <si>
    <t>PAT-1423</t>
  </si>
  <si>
    <t>1974-02-26</t>
  </si>
  <si>
    <t>PAT-1424</t>
  </si>
  <si>
    <t>1979-05-20</t>
  </si>
  <si>
    <t>PAT-1425</t>
  </si>
  <si>
    <t>1972-08-23</t>
  </si>
  <si>
    <t>PAT-1426</t>
  </si>
  <si>
    <t>1995-11-06</t>
  </si>
  <si>
    <t>PAT-1427</t>
  </si>
  <si>
    <t>1971-07-28</t>
  </si>
  <si>
    <t>PAT-1428</t>
  </si>
  <si>
    <t>1956-06-25</t>
  </si>
  <si>
    <t>PAT-1429</t>
  </si>
  <si>
    <t>1990-02-07</t>
  </si>
  <si>
    <t>PAT-1430</t>
  </si>
  <si>
    <t>2001-04-23</t>
  </si>
  <si>
    <t>PAT-1431</t>
  </si>
  <si>
    <t>1998-01-10</t>
  </si>
  <si>
    <t>PAT-1432</t>
  </si>
  <si>
    <t>1999-11-07</t>
  </si>
  <si>
    <t>PAT-1433</t>
  </si>
  <si>
    <t>1990-11-14</t>
  </si>
  <si>
    <t>PAT-1434</t>
  </si>
  <si>
    <t>1958-03-20</t>
  </si>
  <si>
    <t>PAT-1435</t>
  </si>
  <si>
    <t>1992-06-01</t>
  </si>
  <si>
    <t>PAT-1436</t>
  </si>
  <si>
    <t>1983-03-09</t>
  </si>
  <si>
    <t>PAT-1437</t>
  </si>
  <si>
    <t>1984-10-15</t>
  </si>
  <si>
    <t>PAT-1438</t>
  </si>
  <si>
    <t>1961-12-20</t>
  </si>
  <si>
    <t>PAT-1439</t>
  </si>
  <si>
    <t>1974-10-25</t>
  </si>
  <si>
    <t>PAT-1440</t>
  </si>
  <si>
    <t>1951-02-26</t>
  </si>
  <si>
    <t>PAT-1441</t>
  </si>
  <si>
    <t>2001-11-22</t>
  </si>
  <si>
    <t>PAT-1442</t>
  </si>
  <si>
    <t>2002-06-28</t>
  </si>
  <si>
    <t>PAT-1443</t>
  </si>
  <si>
    <t>1942-09-21</t>
  </si>
  <si>
    <t>PAT-1444</t>
  </si>
  <si>
    <t>1991-12-06</t>
  </si>
  <si>
    <t>PAT-1445</t>
  </si>
  <si>
    <t>1985-05-07</t>
  </si>
  <si>
    <t>PAT-1446</t>
  </si>
  <si>
    <t>1946-09-09</t>
  </si>
  <si>
    <t>PAT-1447</t>
  </si>
  <si>
    <t>1951-05-14</t>
  </si>
  <si>
    <t>PAT-1448</t>
  </si>
  <si>
    <t>1958-03-26</t>
  </si>
  <si>
    <t>PAT-1449</t>
  </si>
  <si>
    <t>John Jones</t>
  </si>
  <si>
    <t>1946-05-02</t>
  </si>
  <si>
    <t>PAT-1450</t>
  </si>
  <si>
    <t>1978-06-15</t>
  </si>
  <si>
    <t>PAT-1451</t>
  </si>
  <si>
    <t>1989-10-27</t>
  </si>
  <si>
    <t>PAT-1452</t>
  </si>
  <si>
    <t>1951-11-03</t>
  </si>
  <si>
    <t>PAT-1453</t>
  </si>
  <si>
    <t>1954-01-13</t>
  </si>
  <si>
    <t>PAT-1454</t>
  </si>
  <si>
    <t>1972-07-24</t>
  </si>
  <si>
    <t>PAT-1455</t>
  </si>
  <si>
    <t>1990-07-18</t>
  </si>
  <si>
    <t>PAT-1456</t>
  </si>
  <si>
    <t>2004-06-01</t>
  </si>
  <si>
    <t>PAT-1457</t>
  </si>
  <si>
    <t>1971-09-30</t>
  </si>
  <si>
    <t>PAT-1458</t>
  </si>
  <si>
    <t>2005-01-29</t>
  </si>
  <si>
    <t>PAT-1459</t>
  </si>
  <si>
    <t>1958-09-20</t>
  </si>
  <si>
    <t>PAT-1460</t>
  </si>
  <si>
    <t>1949-05-29</t>
  </si>
  <si>
    <t>PAT-1461</t>
  </si>
  <si>
    <t>2001-09-19</t>
  </si>
  <si>
    <t>PAT-1462</t>
  </si>
  <si>
    <t>1967-12-04</t>
  </si>
  <si>
    <t>PAT-1463</t>
  </si>
  <si>
    <t>1965-02-25</t>
  </si>
  <si>
    <t>PAT-1464</t>
  </si>
  <si>
    <t>1957-01-15</t>
  </si>
  <si>
    <t>PAT-1465</t>
  </si>
  <si>
    <t>1940-11-24</t>
  </si>
  <si>
    <t>PAT-1466</t>
  </si>
  <si>
    <t>1941-09-01</t>
  </si>
  <si>
    <t>PAT-1467</t>
  </si>
  <si>
    <t>2001-12-18</t>
  </si>
  <si>
    <t>PAT-1468</t>
  </si>
  <si>
    <t>1969-05-29</t>
  </si>
  <si>
    <t>PAT-1469</t>
  </si>
  <si>
    <t>2000-02-02</t>
  </si>
  <si>
    <t>PAT-1470</t>
  </si>
  <si>
    <t>1997-05-13</t>
  </si>
  <si>
    <t>PAT-1471</t>
  </si>
  <si>
    <t>1975-10-20</t>
  </si>
  <si>
    <t>PAT-1472</t>
  </si>
  <si>
    <t>1964-10-18</t>
  </si>
  <si>
    <t>PAT-1473</t>
  </si>
  <si>
    <t>1961-08-12</t>
  </si>
  <si>
    <t>PAT-1474</t>
  </si>
  <si>
    <t>1991-11-02</t>
  </si>
  <si>
    <t>PAT-1475</t>
  </si>
  <si>
    <t>1981-06-20</t>
  </si>
  <si>
    <t>PAT-1476</t>
  </si>
  <si>
    <t>1971-01-10</t>
  </si>
  <si>
    <t>PAT-1477</t>
  </si>
  <si>
    <t>1946-03-12</t>
  </si>
  <si>
    <t>PAT-1478</t>
  </si>
  <si>
    <t>1986-08-23</t>
  </si>
  <si>
    <t>PAT-1479</t>
  </si>
  <si>
    <t>1996-06-15</t>
  </si>
  <si>
    <t>PAT-1480</t>
  </si>
  <si>
    <t>1986-03-10</t>
  </si>
  <si>
    <t>PAT-1481</t>
  </si>
  <si>
    <t>1973-05-11</t>
  </si>
  <si>
    <t>PAT-1482</t>
  </si>
  <si>
    <t>1997-11-29</t>
  </si>
  <si>
    <t>PAT-1483</t>
  </si>
  <si>
    <t>1959-02-20</t>
  </si>
  <si>
    <t>PAT-1484</t>
  </si>
  <si>
    <t>1956-06-23</t>
  </si>
  <si>
    <t>PAT-1485</t>
  </si>
  <si>
    <t>PAT-1486</t>
  </si>
  <si>
    <t>1970-04-21</t>
  </si>
  <si>
    <t>PAT-1487</t>
  </si>
  <si>
    <t>1977-07-10</t>
  </si>
  <si>
    <t>PAT-1488</t>
  </si>
  <si>
    <t>PAT-1489</t>
  </si>
  <si>
    <t>1984-06-29</t>
  </si>
  <si>
    <t>PAT-1490</t>
  </si>
  <si>
    <t>1960-03-29</t>
  </si>
  <si>
    <t>PAT-1491</t>
  </si>
  <si>
    <t>1986-04-13</t>
  </si>
  <si>
    <t>PAT-1492</t>
  </si>
  <si>
    <t>1954-12-31</t>
  </si>
  <si>
    <t>PAT-1493</t>
  </si>
  <si>
    <t>2009-05-08</t>
  </si>
  <si>
    <t>PAT-1494</t>
  </si>
  <si>
    <t>1949-06-10</t>
  </si>
  <si>
    <t>PAT-1495</t>
  </si>
  <si>
    <t>1941-08-16</t>
  </si>
  <si>
    <t>PAT-1496</t>
  </si>
  <si>
    <t>2005-05-20</t>
  </si>
  <si>
    <t>PAT-1497</t>
  </si>
  <si>
    <t>1992-08-17</t>
  </si>
  <si>
    <t>PAT-1498</t>
  </si>
  <si>
    <t>1970-04-16</t>
  </si>
  <si>
    <t>PAT-1499</t>
  </si>
  <si>
    <t>1979-06-17</t>
  </si>
  <si>
    <t>PAT-1500</t>
  </si>
  <si>
    <t>1966-07-07</t>
  </si>
  <si>
    <t>ContactID</t>
  </si>
  <si>
    <t>Address</t>
  </si>
  <si>
    <t>Phone</t>
  </si>
  <si>
    <t>Email</t>
  </si>
  <si>
    <t>CON-1</t>
  </si>
  <si>
    <t>8704 Main St</t>
  </si>
  <si>
    <t>555-313-7801</t>
  </si>
  <si>
    <t>patient.1001@example.com</t>
  </si>
  <si>
    <t>CON-2</t>
  </si>
  <si>
    <t>7665 Main St</t>
  </si>
  <si>
    <t>555-240-5728</t>
  </si>
  <si>
    <t>patient.1002@example.com</t>
  </si>
  <si>
    <t>CON-3</t>
  </si>
  <si>
    <t>3944 Main St</t>
  </si>
  <si>
    <t>555-918-5828</t>
  </si>
  <si>
    <t>patient.1003@example.com</t>
  </si>
  <si>
    <t>CON-4</t>
  </si>
  <si>
    <t>7113 Main St</t>
  </si>
  <si>
    <t>555-499-6978</t>
  </si>
  <si>
    <t>patient.1004@example.com</t>
  </si>
  <si>
    <t>CON-5</t>
  </si>
  <si>
    <t>9068 Main St</t>
  </si>
  <si>
    <t>555-677-1838</t>
  </si>
  <si>
    <t>patient.1005@example.com</t>
  </si>
  <si>
    <t>CON-6</t>
  </si>
  <si>
    <t>8452 Main St</t>
  </si>
  <si>
    <t>555-168-2710</t>
  </si>
  <si>
    <t>patient.1006@example.com</t>
  </si>
  <si>
    <t>CON-7</t>
  </si>
  <si>
    <t>4654 Main St</t>
  </si>
  <si>
    <t>555-429-1686</t>
  </si>
  <si>
    <t>patient.1007@example.com</t>
  </si>
  <si>
    <t>CON-8</t>
  </si>
  <si>
    <t>9782 Main St</t>
  </si>
  <si>
    <t>555-647-7714</t>
  </si>
  <si>
    <t>patient.1008@example.com</t>
  </si>
  <si>
    <t>CON-9</t>
  </si>
  <si>
    <t>5166 Main St</t>
  </si>
  <si>
    <t>555-106-8574</t>
  </si>
  <si>
    <t>patient.1009@example.com</t>
  </si>
  <si>
    <t>CON-10</t>
  </si>
  <si>
    <t>4128 Main St</t>
  </si>
  <si>
    <t>555-438-2284</t>
  </si>
  <si>
    <t>patient.1010@example.com</t>
  </si>
  <si>
    <t>CON-11</t>
  </si>
  <si>
    <t>2527 Main St</t>
  </si>
  <si>
    <t>555-866-3960</t>
  </si>
  <si>
    <t>patient.1011@example.com</t>
  </si>
  <si>
    <t>CON-12</t>
  </si>
  <si>
    <t>2200 Main St</t>
  </si>
  <si>
    <t>555-753-8114</t>
  </si>
  <si>
    <t>patient.1012@example.com</t>
  </si>
  <si>
    <t>CON-13</t>
  </si>
  <si>
    <t>6771 Main St</t>
  </si>
  <si>
    <t>555-951-7247</t>
  </si>
  <si>
    <t>patient.1013@example.com</t>
  </si>
  <si>
    <t>CON-14</t>
  </si>
  <si>
    <t>8465 Main St</t>
  </si>
  <si>
    <t>555-917-6614</t>
  </si>
  <si>
    <t>patient.1014@example.com</t>
  </si>
  <si>
    <t>CON-15</t>
  </si>
  <si>
    <t>9980 Main St</t>
  </si>
  <si>
    <t>555-161-1754</t>
  </si>
  <si>
    <t>patient.1015@example.com</t>
  </si>
  <si>
    <t>CON-16</t>
  </si>
  <si>
    <t>2008 Main St</t>
  </si>
  <si>
    <t>555-782-1007</t>
  </si>
  <si>
    <t>patient.1016@example.com</t>
  </si>
  <si>
    <t>CON-17</t>
  </si>
  <si>
    <t>8293 Main St</t>
  </si>
  <si>
    <t>555-128-4547</t>
  </si>
  <si>
    <t>patient.1017@example.com</t>
  </si>
  <si>
    <t>CON-18</t>
  </si>
  <si>
    <t>3069 Main St</t>
  </si>
  <si>
    <t>555-272-2677</t>
  </si>
  <si>
    <t>patient.1018@example.com</t>
  </si>
  <si>
    <t>CON-19</t>
  </si>
  <si>
    <t>4859 Main St</t>
  </si>
  <si>
    <t>555-785-8768</t>
  </si>
  <si>
    <t>patient.1019@example.com</t>
  </si>
  <si>
    <t>CON-20</t>
  </si>
  <si>
    <t>2953 Main St</t>
  </si>
  <si>
    <t>555-538-4689</t>
  </si>
  <si>
    <t>patient.1020@example.com</t>
  </si>
  <si>
    <t>CON-21</t>
  </si>
  <si>
    <t>719 Main St</t>
  </si>
  <si>
    <t>555-695-9130</t>
  </si>
  <si>
    <t>patient.1021@example.com</t>
  </si>
  <si>
    <t>CON-22</t>
  </si>
  <si>
    <t>2182 Main St</t>
  </si>
  <si>
    <t>555-155-2185</t>
  </si>
  <si>
    <t>patient.1022@example.com</t>
  </si>
  <si>
    <t>CON-23</t>
  </si>
  <si>
    <t>7948 Main St</t>
  </si>
  <si>
    <t>555-372-9451</t>
  </si>
  <si>
    <t>patient.1023@example.com</t>
  </si>
  <si>
    <t>CON-24</t>
  </si>
  <si>
    <t>6127 Main St</t>
  </si>
  <si>
    <t>555-574-8548</t>
  </si>
  <si>
    <t>patient.1024@example.com</t>
  </si>
  <si>
    <t>CON-25</t>
  </si>
  <si>
    <t>1453 Main St</t>
  </si>
  <si>
    <t>555-880-8677</t>
  </si>
  <si>
    <t>patient.1025@example.com</t>
  </si>
  <si>
    <t>CON-26</t>
  </si>
  <si>
    <t>2287 Main St</t>
  </si>
  <si>
    <t>555-462-9497</t>
  </si>
  <si>
    <t>patient.1026@example.com</t>
  </si>
  <si>
    <t>CON-27</t>
  </si>
  <si>
    <t>6106 Main St</t>
  </si>
  <si>
    <t>555-696-6226</t>
  </si>
  <si>
    <t>patient.1027@example.com</t>
  </si>
  <si>
    <t>CON-28</t>
  </si>
  <si>
    <t>6467 Main St</t>
  </si>
  <si>
    <t>555-267-2961</t>
  </si>
  <si>
    <t>patient.1028@example.com</t>
  </si>
  <si>
    <t>CON-29</t>
  </si>
  <si>
    <t>1669 Main St</t>
  </si>
  <si>
    <t>555-797-9337</t>
  </si>
  <si>
    <t>patient.1029@example.com</t>
  </si>
  <si>
    <t>CON-30</t>
  </si>
  <si>
    <t>7120 Main St</t>
  </si>
  <si>
    <t>555-740-7208</t>
  </si>
  <si>
    <t>patient.1030@example.com</t>
  </si>
  <si>
    <t>CON-31</t>
  </si>
  <si>
    <t>7287 Main St</t>
  </si>
  <si>
    <t>555-863-4444</t>
  </si>
  <si>
    <t>patient.1031@example.com</t>
  </si>
  <si>
    <t>CON-32</t>
  </si>
  <si>
    <t>3834 Main St</t>
  </si>
  <si>
    <t>555-757-8314</t>
  </si>
  <si>
    <t>patient.1032@example.com</t>
  </si>
  <si>
    <t>CON-33</t>
  </si>
  <si>
    <t>8099 Main St</t>
  </si>
  <si>
    <t>555-616-1488</t>
  </si>
  <si>
    <t>patient.1033@example.com</t>
  </si>
  <si>
    <t>CON-34</t>
  </si>
  <si>
    <t>1245 Main St</t>
  </si>
  <si>
    <t>555-666-9326</t>
  </si>
  <si>
    <t>patient.1034@example.com</t>
  </si>
  <si>
    <t>CON-35</t>
  </si>
  <si>
    <t>7637 Main St</t>
  </si>
  <si>
    <t>555-286-9666</t>
  </si>
  <si>
    <t>patient.1035@example.com</t>
  </si>
  <si>
    <t>CON-36</t>
  </si>
  <si>
    <t>2553 Main St</t>
  </si>
  <si>
    <t>555-798-4077</t>
  </si>
  <si>
    <t>patient.1036@example.com</t>
  </si>
  <si>
    <t>CON-37</t>
  </si>
  <si>
    <t>9276 Main St</t>
  </si>
  <si>
    <t>555-134-9121</t>
  </si>
  <si>
    <t>patient.1037@example.com</t>
  </si>
  <si>
    <t>CON-38</t>
  </si>
  <si>
    <t>606 Main St</t>
  </si>
  <si>
    <t>555-952-9874</t>
  </si>
  <si>
    <t>patient.1038@example.com</t>
  </si>
  <si>
    <t>CON-39</t>
  </si>
  <si>
    <t>3112 Main St</t>
  </si>
  <si>
    <t>555-617-2171</t>
  </si>
  <si>
    <t>patient.1039@example.com</t>
  </si>
  <si>
    <t>CON-40</t>
  </si>
  <si>
    <t>2608 Main St</t>
  </si>
  <si>
    <t>555-732-3833</t>
  </si>
  <si>
    <t>patient.1040@example.com</t>
  </si>
  <si>
    <t>CON-41</t>
  </si>
  <si>
    <t>2375 Main St</t>
  </si>
  <si>
    <t>555-561-8375</t>
  </si>
  <si>
    <t>patient.1041@example.com</t>
  </si>
  <si>
    <t>CON-42</t>
  </si>
  <si>
    <t>2418 Main St</t>
  </si>
  <si>
    <t>555-847-1249</t>
  </si>
  <si>
    <t>patient.1042@example.com</t>
  </si>
  <si>
    <t>CON-43</t>
  </si>
  <si>
    <t>1816 Main St</t>
  </si>
  <si>
    <t>555-660-9079</t>
  </si>
  <si>
    <t>patient.1043@example.com</t>
  </si>
  <si>
    <t>CON-44</t>
  </si>
  <si>
    <t>1310 Main St</t>
  </si>
  <si>
    <t>555-697-6612</t>
  </si>
  <si>
    <t>patient.1044@example.com</t>
  </si>
  <si>
    <t>CON-45</t>
  </si>
  <si>
    <t>2176 Main St</t>
  </si>
  <si>
    <t>555-704-8917</t>
  </si>
  <si>
    <t>patient.1045@example.com</t>
  </si>
  <si>
    <t>CON-46</t>
  </si>
  <si>
    <t>703 Main St</t>
  </si>
  <si>
    <t>555-706-9838</t>
  </si>
  <si>
    <t>patient.1046@example.com</t>
  </si>
  <si>
    <t>CON-47</t>
  </si>
  <si>
    <t>6196 Main St</t>
  </si>
  <si>
    <t>555-853-5697</t>
  </si>
  <si>
    <t>patient.1047@example.com</t>
  </si>
  <si>
    <t>CON-48</t>
  </si>
  <si>
    <t>2239 Main St</t>
  </si>
  <si>
    <t>555-608-3837</t>
  </si>
  <si>
    <t>patient.1048@example.com</t>
  </si>
  <si>
    <t>CON-49</t>
  </si>
  <si>
    <t>9887 Main St</t>
  </si>
  <si>
    <t>555-494-9930</t>
  </si>
  <si>
    <t>patient.1049@example.com</t>
  </si>
  <si>
    <t>CON-50</t>
  </si>
  <si>
    <t>8630 Main St</t>
  </si>
  <si>
    <t>555-723-5839</t>
  </si>
  <si>
    <t>patient.1050@example.com</t>
  </si>
  <si>
    <t>CON-51</t>
  </si>
  <si>
    <t>4305 Main St</t>
  </si>
  <si>
    <t>555-774-1708</t>
  </si>
  <si>
    <t>patient.1051@example.com</t>
  </si>
  <si>
    <t>CON-52</t>
  </si>
  <si>
    <t>555-618-5861</t>
  </si>
  <si>
    <t>patient.1052@example.com</t>
  </si>
  <si>
    <t>CON-53</t>
  </si>
  <si>
    <t>1263 Main St</t>
  </si>
  <si>
    <t>555-142-6974</t>
  </si>
  <si>
    <t>patient.1053@example.com</t>
  </si>
  <si>
    <t>CON-54</t>
  </si>
  <si>
    <t>9598 Main St</t>
  </si>
  <si>
    <t>555-435-6179</t>
  </si>
  <si>
    <t>patient.1054@example.com</t>
  </si>
  <si>
    <t>CON-55</t>
  </si>
  <si>
    <t>9919 Main St</t>
  </si>
  <si>
    <t>555-527-2180</t>
  </si>
  <si>
    <t>patient.1055@example.com</t>
  </si>
  <si>
    <t>CON-56</t>
  </si>
  <si>
    <t>4218 Main St</t>
  </si>
  <si>
    <t>555-127-4851</t>
  </si>
  <si>
    <t>patient.1056@example.com</t>
  </si>
  <si>
    <t>CON-57</t>
  </si>
  <si>
    <t>4386 Main St</t>
  </si>
  <si>
    <t>555-107-4216</t>
  </si>
  <si>
    <t>patient.1057@example.com</t>
  </si>
  <si>
    <t>CON-58</t>
  </si>
  <si>
    <t>3040 Main St</t>
  </si>
  <si>
    <t>555-661-2751</t>
  </si>
  <si>
    <t>patient.1058@example.com</t>
  </si>
  <si>
    <t>CON-59</t>
  </si>
  <si>
    <t>7527 Main St</t>
  </si>
  <si>
    <t>555-691-4199</t>
  </si>
  <si>
    <t>patient.1059@example.com</t>
  </si>
  <si>
    <t>CON-60</t>
  </si>
  <si>
    <t>9905 Main St</t>
  </si>
  <si>
    <t>555-529-4361</t>
  </si>
  <si>
    <t>patient.1060@example.com</t>
  </si>
  <si>
    <t>CON-61</t>
  </si>
  <si>
    <t>4126 Main St</t>
  </si>
  <si>
    <t>555-570-9668</t>
  </si>
  <si>
    <t>patient.1061@example.com</t>
  </si>
  <si>
    <t>CON-62</t>
  </si>
  <si>
    <t>4640 Main St</t>
  </si>
  <si>
    <t>555-666-1818</t>
  </si>
  <si>
    <t>patient.1062@example.com</t>
  </si>
  <si>
    <t>CON-63</t>
  </si>
  <si>
    <t>4947 Main St</t>
  </si>
  <si>
    <t>555-652-5680</t>
  </si>
  <si>
    <t>patient.1063@example.com</t>
  </si>
  <si>
    <t>CON-64</t>
  </si>
  <si>
    <t>3235 Main St</t>
  </si>
  <si>
    <t>555-438-3653</t>
  </si>
  <si>
    <t>patient.1064@example.com</t>
  </si>
  <si>
    <t>CON-65</t>
  </si>
  <si>
    <t>170 Main St</t>
  </si>
  <si>
    <t>555-485-7104</t>
  </si>
  <si>
    <t>patient.1065@example.com</t>
  </si>
  <si>
    <t>CON-66</t>
  </si>
  <si>
    <t>3660 Main St</t>
  </si>
  <si>
    <t>555-633-2934</t>
  </si>
  <si>
    <t>patient.1066@example.com</t>
  </si>
  <si>
    <t>CON-67</t>
  </si>
  <si>
    <t>2787 Main St</t>
  </si>
  <si>
    <t>555-445-6717</t>
  </si>
  <si>
    <t>patient.1067@example.com</t>
  </si>
  <si>
    <t>CON-68</t>
  </si>
  <si>
    <t>5339 Main St</t>
  </si>
  <si>
    <t>555-815-2506</t>
  </si>
  <si>
    <t>patient.1068@example.com</t>
  </si>
  <si>
    <t>CON-69</t>
  </si>
  <si>
    <t>8200 Main St</t>
  </si>
  <si>
    <t>555-340-5412</t>
  </si>
  <si>
    <t>patient.1069@example.com</t>
  </si>
  <si>
    <t>CON-70</t>
  </si>
  <si>
    <t>4758 Main St</t>
  </si>
  <si>
    <t>555-893-2090</t>
  </si>
  <si>
    <t>patient.1070@example.com</t>
  </si>
  <si>
    <t>CON-71</t>
  </si>
  <si>
    <t>1987 Main St</t>
  </si>
  <si>
    <t>555-327-8430</t>
  </si>
  <si>
    <t>patient.1071@example.com</t>
  </si>
  <si>
    <t>CON-72</t>
  </si>
  <si>
    <t>8131 Main St</t>
  </si>
  <si>
    <t>555-396-1478</t>
  </si>
  <si>
    <t>patient.1072@example.com</t>
  </si>
  <si>
    <t>CON-73</t>
  </si>
  <si>
    <t>1137 Main St</t>
  </si>
  <si>
    <t>555-230-4391</t>
  </si>
  <si>
    <t>patient.1073@example.com</t>
  </si>
  <si>
    <t>CON-74</t>
  </si>
  <si>
    <t>5982 Main St</t>
  </si>
  <si>
    <t>555-265-4789</t>
  </si>
  <si>
    <t>patient.1074@example.com</t>
  </si>
  <si>
    <t>CON-75</t>
  </si>
  <si>
    <t>9171 Main St</t>
  </si>
  <si>
    <t>555-380-7920</t>
  </si>
  <si>
    <t>patient.1075@example.com</t>
  </si>
  <si>
    <t>CON-76</t>
  </si>
  <si>
    <t>1451 Main St</t>
  </si>
  <si>
    <t>555-889-9382</t>
  </si>
  <si>
    <t>patient.1076@example.com</t>
  </si>
  <si>
    <t>CON-77</t>
  </si>
  <si>
    <t>3105 Main St</t>
  </si>
  <si>
    <t>555-963-8943</t>
  </si>
  <si>
    <t>patient.1077@example.com</t>
  </si>
  <si>
    <t>CON-78</t>
  </si>
  <si>
    <t>9111 Main St</t>
  </si>
  <si>
    <t>555-362-8203</t>
  </si>
  <si>
    <t>patient.1078@example.com</t>
  </si>
  <si>
    <t>CON-79</t>
  </si>
  <si>
    <t>2662 Main St</t>
  </si>
  <si>
    <t>555-113-2257</t>
  </si>
  <si>
    <t>patient.1079@example.com</t>
  </si>
  <si>
    <t>CON-80</t>
  </si>
  <si>
    <t>9891 Main St</t>
  </si>
  <si>
    <t>555-370-7540</t>
  </si>
  <si>
    <t>patient.1080@example.com</t>
  </si>
  <si>
    <t>CON-81</t>
  </si>
  <si>
    <t>8425 Main St</t>
  </si>
  <si>
    <t>555-991-4626</t>
  </si>
  <si>
    <t>patient.1081@example.com</t>
  </si>
  <si>
    <t>CON-82</t>
  </si>
  <si>
    <t>201 Main St</t>
  </si>
  <si>
    <t>555-806-1449</t>
  </si>
  <si>
    <t>patient.1082@example.com</t>
  </si>
  <si>
    <t>CON-83</t>
  </si>
  <si>
    <t>9241 Main St</t>
  </si>
  <si>
    <t>555-236-9637</t>
  </si>
  <si>
    <t>patient.1083@example.com</t>
  </si>
  <si>
    <t>CON-84</t>
  </si>
  <si>
    <t>7552 Main St</t>
  </si>
  <si>
    <t>555-563-5315</t>
  </si>
  <si>
    <t>patient.1084@example.com</t>
  </si>
  <si>
    <t>CON-85</t>
  </si>
  <si>
    <t>5745 Main St</t>
  </si>
  <si>
    <t>555-934-9791</t>
  </si>
  <si>
    <t>patient.1085@example.com</t>
  </si>
  <si>
    <t>CON-86</t>
  </si>
  <si>
    <t>725 Main St</t>
  </si>
  <si>
    <t>555-393-3318</t>
  </si>
  <si>
    <t>patient.1086@example.com</t>
  </si>
  <si>
    <t>CON-87</t>
  </si>
  <si>
    <t>2830 Main St</t>
  </si>
  <si>
    <t>555-183-7856</t>
  </si>
  <si>
    <t>patient.1087@example.com</t>
  </si>
  <si>
    <t>CON-88</t>
  </si>
  <si>
    <t>2547 Main St</t>
  </si>
  <si>
    <t>555-456-8349</t>
  </si>
  <si>
    <t>patient.1088@example.com</t>
  </si>
  <si>
    <t>CON-89</t>
  </si>
  <si>
    <t>2132 Main St</t>
  </si>
  <si>
    <t>555-672-2043</t>
  </si>
  <si>
    <t>patient.1089@example.com</t>
  </si>
  <si>
    <t>CON-90</t>
  </si>
  <si>
    <t>9167 Main St</t>
  </si>
  <si>
    <t>555-846-6333</t>
  </si>
  <si>
    <t>patient.1090@example.com</t>
  </si>
  <si>
    <t>CON-91</t>
  </si>
  <si>
    <t>6366 Main St</t>
  </si>
  <si>
    <t>555-442-5320</t>
  </si>
  <si>
    <t>patient.1091@example.com</t>
  </si>
  <si>
    <t>CON-92</t>
  </si>
  <si>
    <t>9915 Main St</t>
  </si>
  <si>
    <t>555-560-3886</t>
  </si>
  <si>
    <t>patient.1092@example.com</t>
  </si>
  <si>
    <t>CON-93</t>
  </si>
  <si>
    <t>5403 Main St</t>
  </si>
  <si>
    <t>555-612-6435</t>
  </si>
  <si>
    <t>patient.1093@example.com</t>
  </si>
  <si>
    <t>CON-94</t>
  </si>
  <si>
    <t>4944 Main St</t>
  </si>
  <si>
    <t>555-756-6492</t>
  </si>
  <si>
    <t>patient.1094@example.com</t>
  </si>
  <si>
    <t>CON-95</t>
  </si>
  <si>
    <t>9978 Main St</t>
  </si>
  <si>
    <t>555-155-8132</t>
  </si>
  <si>
    <t>patient.1095@example.com</t>
  </si>
  <si>
    <t>CON-96</t>
  </si>
  <si>
    <t>9606 Main St</t>
  </si>
  <si>
    <t>555-803-6187</t>
  </si>
  <si>
    <t>patient.1096@example.com</t>
  </si>
  <si>
    <t>CON-97</t>
  </si>
  <si>
    <t>4634 Main St</t>
  </si>
  <si>
    <t>555-299-6038</t>
  </si>
  <si>
    <t>patient.1097@example.com</t>
  </si>
  <si>
    <t>CON-98</t>
  </si>
  <si>
    <t>8790 Main St</t>
  </si>
  <si>
    <t>555-892-4978</t>
  </si>
  <si>
    <t>patient.1098@example.com</t>
  </si>
  <si>
    <t>CON-99</t>
  </si>
  <si>
    <t>9771 Main St</t>
  </si>
  <si>
    <t>555-823-4096</t>
  </si>
  <si>
    <t>patient.1099@example.com</t>
  </si>
  <si>
    <t>CON-100</t>
  </si>
  <si>
    <t>6740 Main St</t>
  </si>
  <si>
    <t>555-376-6865</t>
  </si>
  <si>
    <t>patient.1100@example.com</t>
  </si>
  <si>
    <t>CON-101</t>
  </si>
  <si>
    <t>721 Main St</t>
  </si>
  <si>
    <t>555-232-6609</t>
  </si>
  <si>
    <t>patient.1101@example.com</t>
  </si>
  <si>
    <t>CON-102</t>
  </si>
  <si>
    <t>1170 Main St</t>
  </si>
  <si>
    <t>555-143-7245</t>
  </si>
  <si>
    <t>patient.1102@example.com</t>
  </si>
  <si>
    <t>CON-103</t>
  </si>
  <si>
    <t>542 Main St</t>
  </si>
  <si>
    <t>555-999-8020</t>
  </si>
  <si>
    <t>patient.1103@example.com</t>
  </si>
  <si>
    <t>CON-104</t>
  </si>
  <si>
    <t>6595 Main St</t>
  </si>
  <si>
    <t>555-357-6724</t>
  </si>
  <si>
    <t>patient.1104@example.com</t>
  </si>
  <si>
    <t>CON-105</t>
  </si>
  <si>
    <t>2430 Main St</t>
  </si>
  <si>
    <t>555-327-7583</t>
  </si>
  <si>
    <t>patient.1105@example.com</t>
  </si>
  <si>
    <t>CON-106</t>
  </si>
  <si>
    <t>6933 Main St</t>
  </si>
  <si>
    <t>555-577-7499</t>
  </si>
  <si>
    <t>patient.1106@example.com</t>
  </si>
  <si>
    <t>CON-107</t>
  </si>
  <si>
    <t>7415 Main St</t>
  </si>
  <si>
    <t>555-141-4901</t>
  </si>
  <si>
    <t>patient.1107@example.com</t>
  </si>
  <si>
    <t>CON-108</t>
  </si>
  <si>
    <t>3416 Main St</t>
  </si>
  <si>
    <t>555-819-1631</t>
  </si>
  <si>
    <t>patient.1108@example.com</t>
  </si>
  <si>
    <t>CON-109</t>
  </si>
  <si>
    <t>1827 Main St</t>
  </si>
  <si>
    <t>555-185-8322</t>
  </si>
  <si>
    <t>patient.1109@example.com</t>
  </si>
  <si>
    <t>CON-110</t>
  </si>
  <si>
    <t>5666 Main St</t>
  </si>
  <si>
    <t>555-773-3883</t>
  </si>
  <si>
    <t>patient.1110@example.com</t>
  </si>
  <si>
    <t>CON-111</t>
  </si>
  <si>
    <t>279 Main St</t>
  </si>
  <si>
    <t>555-271-3291</t>
  </si>
  <si>
    <t>patient.1111@example.com</t>
  </si>
  <si>
    <t>CON-112</t>
  </si>
  <si>
    <t>3810 Main St</t>
  </si>
  <si>
    <t>555-899-7392</t>
  </si>
  <si>
    <t>patient.1112@example.com</t>
  </si>
  <si>
    <t>CON-113</t>
  </si>
  <si>
    <t>793 Main St</t>
  </si>
  <si>
    <t>555-235-8239</t>
  </si>
  <si>
    <t>patient.1113@example.com</t>
  </si>
  <si>
    <t>CON-114</t>
  </si>
  <si>
    <t>8816 Main St</t>
  </si>
  <si>
    <t>555-208-7557</t>
  </si>
  <si>
    <t>patient.1114@example.com</t>
  </si>
  <si>
    <t>CON-115</t>
  </si>
  <si>
    <t>274 Main St</t>
  </si>
  <si>
    <t>555-808-9953</t>
  </si>
  <si>
    <t>patient.1115@example.com</t>
  </si>
  <si>
    <t>CON-116</t>
  </si>
  <si>
    <t>1253 Main St</t>
  </si>
  <si>
    <t>555-564-5979</t>
  </si>
  <si>
    <t>patient.1116@example.com</t>
  </si>
  <si>
    <t>CON-117</t>
  </si>
  <si>
    <t>653 Main St</t>
  </si>
  <si>
    <t>555-402-9848</t>
  </si>
  <si>
    <t>patient.1117@example.com</t>
  </si>
  <si>
    <t>CON-118</t>
  </si>
  <si>
    <t>1985 Main St</t>
  </si>
  <si>
    <t>555-416-3539</t>
  </si>
  <si>
    <t>patient.1118@example.com</t>
  </si>
  <si>
    <t>CON-119</t>
  </si>
  <si>
    <t>6114 Main St</t>
  </si>
  <si>
    <t>555-798-8240</t>
  </si>
  <si>
    <t>patient.1119@example.com</t>
  </si>
  <si>
    <t>CON-120</t>
  </si>
  <si>
    <t>2849 Main St</t>
  </si>
  <si>
    <t>555-891-6282</t>
  </si>
  <si>
    <t>patient.1120@example.com</t>
  </si>
  <si>
    <t>CON-121</t>
  </si>
  <si>
    <t>4506 Main St</t>
  </si>
  <si>
    <t>555-916-1856</t>
  </si>
  <si>
    <t>patient.1121@example.com</t>
  </si>
  <si>
    <t>CON-122</t>
  </si>
  <si>
    <t>8773 Main St</t>
  </si>
  <si>
    <t>555-685-1682</t>
  </si>
  <si>
    <t>patient.1122@example.com</t>
  </si>
  <si>
    <t>CON-123</t>
  </si>
  <si>
    <t>5358 Main St</t>
  </si>
  <si>
    <t>555-754-3965</t>
  </si>
  <si>
    <t>patient.1123@example.com</t>
  </si>
  <si>
    <t>CON-124</t>
  </si>
  <si>
    <t>5833 Main St</t>
  </si>
  <si>
    <t>555-276-7320</t>
  </si>
  <si>
    <t>patient.1124@example.com</t>
  </si>
  <si>
    <t>CON-125</t>
  </si>
  <si>
    <t>8880 Main St</t>
  </si>
  <si>
    <t>555-392-7551</t>
  </si>
  <si>
    <t>patient.1125@example.com</t>
  </si>
  <si>
    <t>CON-126</t>
  </si>
  <si>
    <t>547 Main St</t>
  </si>
  <si>
    <t>555-439-9123</t>
  </si>
  <si>
    <t>patient.1126@example.com</t>
  </si>
  <si>
    <t>CON-127</t>
  </si>
  <si>
    <t>4298 Main St</t>
  </si>
  <si>
    <t>555-467-9648</t>
  </si>
  <si>
    <t>patient.1127@example.com</t>
  </si>
  <si>
    <t>CON-128</t>
  </si>
  <si>
    <t>8397 Main St</t>
  </si>
  <si>
    <t>555-521-6491</t>
  </si>
  <si>
    <t>patient.1128@example.com</t>
  </si>
  <si>
    <t>CON-129</t>
  </si>
  <si>
    <t>2776 Main St</t>
  </si>
  <si>
    <t>555-271-8075</t>
  </si>
  <si>
    <t>patient.1129@example.com</t>
  </si>
  <si>
    <t>CON-130</t>
  </si>
  <si>
    <t>1737 Main St</t>
  </si>
  <si>
    <t>555-960-3522</t>
  </si>
  <si>
    <t>patient.1130@example.com</t>
  </si>
  <si>
    <t>CON-131</t>
  </si>
  <si>
    <t>4478 Main St</t>
  </si>
  <si>
    <t>555-745-8584</t>
  </si>
  <si>
    <t>patient.1131@example.com</t>
  </si>
  <si>
    <t>CON-132</t>
  </si>
  <si>
    <t>4961 Main St</t>
  </si>
  <si>
    <t>555-225-2858</t>
  </si>
  <si>
    <t>patient.1132@example.com</t>
  </si>
  <si>
    <t>CON-133</t>
  </si>
  <si>
    <t>807 Main St</t>
  </si>
  <si>
    <t>555-426-1949</t>
  </si>
  <si>
    <t>patient.1133@example.com</t>
  </si>
  <si>
    <t>CON-134</t>
  </si>
  <si>
    <t>555-580-9672</t>
  </si>
  <si>
    <t>patient.1134@example.com</t>
  </si>
  <si>
    <t>CON-135</t>
  </si>
  <si>
    <t>5513 Main St</t>
  </si>
  <si>
    <t>555-520-4918</t>
  </si>
  <si>
    <t>patient.1135@example.com</t>
  </si>
  <si>
    <t>CON-136</t>
  </si>
  <si>
    <t>6726 Main St</t>
  </si>
  <si>
    <t>555-154-4283</t>
  </si>
  <si>
    <t>patient.1136@example.com</t>
  </si>
  <si>
    <t>CON-137</t>
  </si>
  <si>
    <t>8386 Main St</t>
  </si>
  <si>
    <t>555-966-9479</t>
  </si>
  <si>
    <t>patient.1137@example.com</t>
  </si>
  <si>
    <t>CON-138</t>
  </si>
  <si>
    <t>8294 Main St</t>
  </si>
  <si>
    <t>555-700-7148</t>
  </si>
  <si>
    <t>patient.1138@example.com</t>
  </si>
  <si>
    <t>CON-139</t>
  </si>
  <si>
    <t>8202 Main St</t>
  </si>
  <si>
    <t>555-810-5684</t>
  </si>
  <si>
    <t>patient.1139@example.com</t>
  </si>
  <si>
    <t>CON-140</t>
  </si>
  <si>
    <t>1227 Main St</t>
  </si>
  <si>
    <t>555-990-3045</t>
  </si>
  <si>
    <t>patient.1140@example.com</t>
  </si>
  <si>
    <t>CON-141</t>
  </si>
  <si>
    <t>9126 Main St</t>
  </si>
  <si>
    <t>555-943-2967</t>
  </si>
  <si>
    <t>patient.1141@example.com</t>
  </si>
  <si>
    <t>CON-142</t>
  </si>
  <si>
    <t>2335 Main St</t>
  </si>
  <si>
    <t>555-269-8600</t>
  </si>
  <si>
    <t>patient.1142@example.com</t>
  </si>
  <si>
    <t>CON-143</t>
  </si>
  <si>
    <t>6620 Main St</t>
  </si>
  <si>
    <t>555-578-5262</t>
  </si>
  <si>
    <t>patient.1143@example.com</t>
  </si>
  <si>
    <t>CON-144</t>
  </si>
  <si>
    <t>6086 Main St</t>
  </si>
  <si>
    <t>555-330-5614</t>
  </si>
  <si>
    <t>patient.1144@example.com</t>
  </si>
  <si>
    <t>CON-145</t>
  </si>
  <si>
    <t>2255 Main St</t>
  </si>
  <si>
    <t>555-254-7073</t>
  </si>
  <si>
    <t>patient.1145@example.com</t>
  </si>
  <si>
    <t>CON-146</t>
  </si>
  <si>
    <t>6581 Main St</t>
  </si>
  <si>
    <t>555-423-5489</t>
  </si>
  <si>
    <t>patient.1146@example.com</t>
  </si>
  <si>
    <t>CON-147</t>
  </si>
  <si>
    <t>4540 Main St</t>
  </si>
  <si>
    <t>555-816-1568</t>
  </si>
  <si>
    <t>patient.1147@example.com</t>
  </si>
  <si>
    <t>CON-148</t>
  </si>
  <si>
    <t>7805 Main St</t>
  </si>
  <si>
    <t>555-309-2842</t>
  </si>
  <si>
    <t>patient.1148@example.com</t>
  </si>
  <si>
    <t>CON-149</t>
  </si>
  <si>
    <t>2511 Main St</t>
  </si>
  <si>
    <t>555-664-9894</t>
  </si>
  <si>
    <t>patient.1149@example.com</t>
  </si>
  <si>
    <t>CON-150</t>
  </si>
  <si>
    <t>4823 Main St</t>
  </si>
  <si>
    <t>555-907-6137</t>
  </si>
  <si>
    <t>patient.1150@example.com</t>
  </si>
  <si>
    <t>CON-151</t>
  </si>
  <si>
    <t>8491 Main St</t>
  </si>
  <si>
    <t>555-243-7773</t>
  </si>
  <si>
    <t>patient.1151@example.com</t>
  </si>
  <si>
    <t>CON-152</t>
  </si>
  <si>
    <t>8427 Main St</t>
  </si>
  <si>
    <t>555-370-8027</t>
  </si>
  <si>
    <t>patient.1152@example.com</t>
  </si>
  <si>
    <t>CON-153</t>
  </si>
  <si>
    <t>6969 Main St</t>
  </si>
  <si>
    <t>555-687-7414</t>
  </si>
  <si>
    <t>patient.1153@example.com</t>
  </si>
  <si>
    <t>CON-154</t>
  </si>
  <si>
    <t>9975 Main St</t>
  </si>
  <si>
    <t>555-922-9991</t>
  </si>
  <si>
    <t>patient.1154@example.com</t>
  </si>
  <si>
    <t>CON-155</t>
  </si>
  <si>
    <t>4007 Main St</t>
  </si>
  <si>
    <t>555-656-4199</t>
  </si>
  <si>
    <t>patient.1155@example.com</t>
  </si>
  <si>
    <t>CON-156</t>
  </si>
  <si>
    <t>2595 Main St</t>
  </si>
  <si>
    <t>555-825-8875</t>
  </si>
  <si>
    <t>patient.1156@example.com</t>
  </si>
  <si>
    <t>CON-157</t>
  </si>
  <si>
    <t>1542 Main St</t>
  </si>
  <si>
    <t>555-467-4861</t>
  </si>
  <si>
    <t>patient.1157@example.com</t>
  </si>
  <si>
    <t>CON-158</t>
  </si>
  <si>
    <t>8884 Main St</t>
  </si>
  <si>
    <t>555-233-2767</t>
  </si>
  <si>
    <t>patient.1158@example.com</t>
  </si>
  <si>
    <t>CON-159</t>
  </si>
  <si>
    <t>8165 Main St</t>
  </si>
  <si>
    <t>555-639-2460</t>
  </si>
  <si>
    <t>patient.1159@example.com</t>
  </si>
  <si>
    <t>CON-160</t>
  </si>
  <si>
    <t>9261 Main St</t>
  </si>
  <si>
    <t>555-796-1809</t>
  </si>
  <si>
    <t>patient.1160@example.com</t>
  </si>
  <si>
    <t>CON-161</t>
  </si>
  <si>
    <t>3143 Main St</t>
  </si>
  <si>
    <t>555-838-5285</t>
  </si>
  <si>
    <t>patient.1161@example.com</t>
  </si>
  <si>
    <t>CON-162</t>
  </si>
  <si>
    <t>219 Main St</t>
  </si>
  <si>
    <t>555-497-3279</t>
  </si>
  <si>
    <t>patient.1162@example.com</t>
  </si>
  <si>
    <t>CON-163</t>
  </si>
  <si>
    <t>194 Main St</t>
  </si>
  <si>
    <t>555-136-7893</t>
  </si>
  <si>
    <t>patient.1163@example.com</t>
  </si>
  <si>
    <t>CON-164</t>
  </si>
  <si>
    <t>8241 Main St</t>
  </si>
  <si>
    <t>555-910-3416</t>
  </si>
  <si>
    <t>patient.1164@example.com</t>
  </si>
  <si>
    <t>CON-165</t>
  </si>
  <si>
    <t>6717 Main St</t>
  </si>
  <si>
    <t>555-269-4914</t>
  </si>
  <si>
    <t>patient.1165@example.com</t>
  </si>
  <si>
    <t>CON-166</t>
  </si>
  <si>
    <t>2577 Main St</t>
  </si>
  <si>
    <t>555-550-2044</t>
  </si>
  <si>
    <t>patient.1166@example.com</t>
  </si>
  <si>
    <t>CON-167</t>
  </si>
  <si>
    <t>7889 Main St</t>
  </si>
  <si>
    <t>555-972-8330</t>
  </si>
  <si>
    <t>patient.1167@example.com</t>
  </si>
  <si>
    <t>CON-168</t>
  </si>
  <si>
    <t>4628 Main St</t>
  </si>
  <si>
    <t>555-774-6488</t>
  </si>
  <si>
    <t>patient.1168@example.com</t>
  </si>
  <si>
    <t>CON-169</t>
  </si>
  <si>
    <t>4414 Main St</t>
  </si>
  <si>
    <t>555-938-4625</t>
  </si>
  <si>
    <t>patient.1169@example.com</t>
  </si>
  <si>
    <t>CON-170</t>
  </si>
  <si>
    <t>7374 Main St</t>
  </si>
  <si>
    <t>555-618-2330</t>
  </si>
  <si>
    <t>patient.1170@example.com</t>
  </si>
  <si>
    <t>CON-171</t>
  </si>
  <si>
    <t>2162 Main St</t>
  </si>
  <si>
    <t>555-963-9902</t>
  </si>
  <si>
    <t>patient.1171@example.com</t>
  </si>
  <si>
    <t>CON-172</t>
  </si>
  <si>
    <t>3683 Main St</t>
  </si>
  <si>
    <t>555-664-6424</t>
  </si>
  <si>
    <t>patient.1172@example.com</t>
  </si>
  <si>
    <t>CON-173</t>
  </si>
  <si>
    <t>855 Main St</t>
  </si>
  <si>
    <t>555-435-7069</t>
  </si>
  <si>
    <t>patient.1173@example.com</t>
  </si>
  <si>
    <t>CON-174</t>
  </si>
  <si>
    <t>8897 Main St</t>
  </si>
  <si>
    <t>555-641-1617</t>
  </si>
  <si>
    <t>patient.1174@example.com</t>
  </si>
  <si>
    <t>CON-175</t>
  </si>
  <si>
    <t>4868 Main St</t>
  </si>
  <si>
    <t>555-199-3438</t>
  </si>
  <si>
    <t>patient.1175@example.com</t>
  </si>
  <si>
    <t>CON-176</t>
  </si>
  <si>
    <t>4047 Main St</t>
  </si>
  <si>
    <t>555-240-1882</t>
  </si>
  <si>
    <t>patient.1176@example.com</t>
  </si>
  <si>
    <t>CON-177</t>
  </si>
  <si>
    <t>6110 Main St</t>
  </si>
  <si>
    <t>555-553-1022</t>
  </si>
  <si>
    <t>patient.1177@example.com</t>
  </si>
  <si>
    <t>CON-178</t>
  </si>
  <si>
    <t>2343 Main St</t>
  </si>
  <si>
    <t>555-858-8686</t>
  </si>
  <si>
    <t>patient.1178@example.com</t>
  </si>
  <si>
    <t>CON-179</t>
  </si>
  <si>
    <t>8063 Main St</t>
  </si>
  <si>
    <t>555-450-1468</t>
  </si>
  <si>
    <t>patient.1179@example.com</t>
  </si>
  <si>
    <t>CON-180</t>
  </si>
  <si>
    <t>2015 Main St</t>
  </si>
  <si>
    <t>555-782-8930</t>
  </si>
  <si>
    <t>patient.1180@example.com</t>
  </si>
  <si>
    <t>CON-181</t>
  </si>
  <si>
    <t>5398 Main St</t>
  </si>
  <si>
    <t>555-922-8193</t>
  </si>
  <si>
    <t>patient.1181@example.com</t>
  </si>
  <si>
    <t>CON-182</t>
  </si>
  <si>
    <t>3140 Main St</t>
  </si>
  <si>
    <t>555-734-8949</t>
  </si>
  <si>
    <t>patient.1182@example.com</t>
  </si>
  <si>
    <t>CON-183</t>
  </si>
  <si>
    <t>6031 Main St</t>
  </si>
  <si>
    <t>555-733-4569</t>
  </si>
  <si>
    <t>patient.1183@example.com</t>
  </si>
  <si>
    <t>CON-184</t>
  </si>
  <si>
    <t>4163 Main St</t>
  </si>
  <si>
    <t>555-156-5260</t>
  </si>
  <si>
    <t>patient.1184@example.com</t>
  </si>
  <si>
    <t>CON-185</t>
  </si>
  <si>
    <t>3555 Main St</t>
  </si>
  <si>
    <t>555-421-8193</t>
  </si>
  <si>
    <t>patient.1185@example.com</t>
  </si>
  <si>
    <t>CON-186</t>
  </si>
  <si>
    <t>3734 Main St</t>
  </si>
  <si>
    <t>555-590-7530</t>
  </si>
  <si>
    <t>patient.1186@example.com</t>
  </si>
  <si>
    <t>CON-187</t>
  </si>
  <si>
    <t>5922 Main St</t>
  </si>
  <si>
    <t>555-620-1568</t>
  </si>
  <si>
    <t>patient.1187@example.com</t>
  </si>
  <si>
    <t>CON-188</t>
  </si>
  <si>
    <t>8000 Main St</t>
  </si>
  <si>
    <t>555-444-4023</t>
  </si>
  <si>
    <t>patient.1188@example.com</t>
  </si>
  <si>
    <t>CON-189</t>
  </si>
  <si>
    <t>1073 Main St</t>
  </si>
  <si>
    <t>555-470-5230</t>
  </si>
  <si>
    <t>patient.1189@example.com</t>
  </si>
  <si>
    <t>CON-190</t>
  </si>
  <si>
    <t>2304 Main St</t>
  </si>
  <si>
    <t>555-927-1989</t>
  </si>
  <si>
    <t>patient.1190@example.com</t>
  </si>
  <si>
    <t>CON-191</t>
  </si>
  <si>
    <t>4198 Main St</t>
  </si>
  <si>
    <t>555-470-6603</t>
  </si>
  <si>
    <t>patient.1191@example.com</t>
  </si>
  <si>
    <t>CON-192</t>
  </si>
  <si>
    <t>4591 Main St</t>
  </si>
  <si>
    <t>555-958-6468</t>
  </si>
  <si>
    <t>patient.1192@example.com</t>
  </si>
  <si>
    <t>CON-193</t>
  </si>
  <si>
    <t>677 Main St</t>
  </si>
  <si>
    <t>555-839-5041</t>
  </si>
  <si>
    <t>patient.1193@example.com</t>
  </si>
  <si>
    <t>CON-194</t>
  </si>
  <si>
    <t>8320 Main St</t>
  </si>
  <si>
    <t>555-636-6840</t>
  </si>
  <si>
    <t>patient.1194@example.com</t>
  </si>
  <si>
    <t>CON-195</t>
  </si>
  <si>
    <t>8015 Main St</t>
  </si>
  <si>
    <t>555-403-3451</t>
  </si>
  <si>
    <t>patient.1195@example.com</t>
  </si>
  <si>
    <t>CON-196</t>
  </si>
  <si>
    <t>2185 Main St</t>
  </si>
  <si>
    <t>555-865-9707</t>
  </si>
  <si>
    <t>patient.1196@example.com</t>
  </si>
  <si>
    <t>CON-197</t>
  </si>
  <si>
    <t>4166 Main St</t>
  </si>
  <si>
    <t>555-315-4110</t>
  </si>
  <si>
    <t>patient.1197@example.com</t>
  </si>
  <si>
    <t>CON-198</t>
  </si>
  <si>
    <t>8129 Main St</t>
  </si>
  <si>
    <t>555-128-2764</t>
  </si>
  <si>
    <t>patient.1198@example.com</t>
  </si>
  <si>
    <t>CON-199</t>
  </si>
  <si>
    <t>2921 Main St</t>
  </si>
  <si>
    <t>555-422-1563</t>
  </si>
  <si>
    <t>patient.1199@example.com</t>
  </si>
  <si>
    <t>CON-200</t>
  </si>
  <si>
    <t>2450 Main St</t>
  </si>
  <si>
    <t>555-667-6458</t>
  </si>
  <si>
    <t>patient.1200@example.com</t>
  </si>
  <si>
    <t>CON-201</t>
  </si>
  <si>
    <t>1798 Main St</t>
  </si>
  <si>
    <t>555-942-5843</t>
  </si>
  <si>
    <t>patient.1201@example.com</t>
  </si>
  <si>
    <t>CON-202</t>
  </si>
  <si>
    <t>8373 Main St</t>
  </si>
  <si>
    <t>555-853-8335</t>
  </si>
  <si>
    <t>patient.1202@example.com</t>
  </si>
  <si>
    <t>CON-203</t>
  </si>
  <si>
    <t>701 Main St</t>
  </si>
  <si>
    <t>555-792-8014</t>
  </si>
  <si>
    <t>patient.1203@example.com</t>
  </si>
  <si>
    <t>CON-204</t>
  </si>
  <si>
    <t>4125 Main St</t>
  </si>
  <si>
    <t>555-761-3490</t>
  </si>
  <si>
    <t>patient.1204@example.com</t>
  </si>
  <si>
    <t>CON-205</t>
  </si>
  <si>
    <t>3385 Main St</t>
  </si>
  <si>
    <t>555-193-6088</t>
  </si>
  <si>
    <t>patient.1205@example.com</t>
  </si>
  <si>
    <t>CON-206</t>
  </si>
  <si>
    <t>7267 Main St</t>
  </si>
  <si>
    <t>555-627-8925</t>
  </si>
  <si>
    <t>patient.1206@example.com</t>
  </si>
  <si>
    <t>CON-207</t>
  </si>
  <si>
    <t>2706 Main St</t>
  </si>
  <si>
    <t>555-472-8240</t>
  </si>
  <si>
    <t>patient.1207@example.com</t>
  </si>
  <si>
    <t>CON-208</t>
  </si>
  <si>
    <t>7348 Main St</t>
  </si>
  <si>
    <t>555-213-1887</t>
  </si>
  <si>
    <t>patient.1208@example.com</t>
  </si>
  <si>
    <t>CON-209</t>
  </si>
  <si>
    <t>3168 Main St</t>
  </si>
  <si>
    <t>555-396-1208</t>
  </si>
  <si>
    <t>patient.1209@example.com</t>
  </si>
  <si>
    <t>CON-210</t>
  </si>
  <si>
    <t>2774 Main St</t>
  </si>
  <si>
    <t>555-723-8314</t>
  </si>
  <si>
    <t>patient.1210@example.com</t>
  </si>
  <si>
    <t>CON-211</t>
  </si>
  <si>
    <t>8275 Main St</t>
  </si>
  <si>
    <t>555-488-9436</t>
  </si>
  <si>
    <t>patient.1211@example.com</t>
  </si>
  <si>
    <t>CON-212</t>
  </si>
  <si>
    <t>2097 Main St</t>
  </si>
  <si>
    <t>555-594-5698</t>
  </si>
  <si>
    <t>patient.1212@example.com</t>
  </si>
  <si>
    <t>CON-213</t>
  </si>
  <si>
    <t>2682 Main St</t>
  </si>
  <si>
    <t>555-980-4745</t>
  </si>
  <si>
    <t>patient.1213@example.com</t>
  </si>
  <si>
    <t>CON-214</t>
  </si>
  <si>
    <t>1113 Main St</t>
  </si>
  <si>
    <t>555-194-8016</t>
  </si>
  <si>
    <t>patient.1214@example.com</t>
  </si>
  <si>
    <t>CON-215</t>
  </si>
  <si>
    <t>2094 Main St</t>
  </si>
  <si>
    <t>555-430-5948</t>
  </si>
  <si>
    <t>patient.1215@example.com</t>
  </si>
  <si>
    <t>CON-216</t>
  </si>
  <si>
    <t>8806 Main St</t>
  </si>
  <si>
    <t>555-551-4169</t>
  </si>
  <si>
    <t>patient.1216@example.com</t>
  </si>
  <si>
    <t>CON-217</t>
  </si>
  <si>
    <t>2279 Main St</t>
  </si>
  <si>
    <t>555-340-8696</t>
  </si>
  <si>
    <t>patient.1217@example.com</t>
  </si>
  <si>
    <t>CON-218</t>
  </si>
  <si>
    <t>8347 Main St</t>
  </si>
  <si>
    <t>555-174-3975</t>
  </si>
  <si>
    <t>patient.1218@example.com</t>
  </si>
  <si>
    <t>CON-219</t>
  </si>
  <si>
    <t>7439 Main St</t>
  </si>
  <si>
    <t>555-585-5518</t>
  </si>
  <si>
    <t>patient.1219@example.com</t>
  </si>
  <si>
    <t>CON-220</t>
  </si>
  <si>
    <t>7534 Main St</t>
  </si>
  <si>
    <t>555-504-5197</t>
  </si>
  <si>
    <t>patient.1220@example.com</t>
  </si>
  <si>
    <t>CON-221</t>
  </si>
  <si>
    <t>8839 Main St</t>
  </si>
  <si>
    <t>555-458-6950</t>
  </si>
  <si>
    <t>patient.1221@example.com</t>
  </si>
  <si>
    <t>CON-222</t>
  </si>
  <si>
    <t>9826 Main St</t>
  </si>
  <si>
    <t>555-679-1774</t>
  </si>
  <si>
    <t>patient.1222@example.com</t>
  </si>
  <si>
    <t>CON-223</t>
  </si>
  <si>
    <t>400 Main St</t>
  </si>
  <si>
    <t>555-709-9538</t>
  </si>
  <si>
    <t>patient.1223@example.com</t>
  </si>
  <si>
    <t>CON-224</t>
  </si>
  <si>
    <t>7381 Main St</t>
  </si>
  <si>
    <t>555-453-8199</t>
  </si>
  <si>
    <t>patient.1224@example.com</t>
  </si>
  <si>
    <t>CON-225</t>
  </si>
  <si>
    <t>4096 Main St</t>
  </si>
  <si>
    <t>555-687-7003</t>
  </si>
  <si>
    <t>patient.1225@example.com</t>
  </si>
  <si>
    <t>CON-226</t>
  </si>
  <si>
    <t>8740 Main St</t>
  </si>
  <si>
    <t>555-673-7189</t>
  </si>
  <si>
    <t>patient.1226@example.com</t>
  </si>
  <si>
    <t>CON-227</t>
  </si>
  <si>
    <t>1759 Main St</t>
  </si>
  <si>
    <t>555-937-5845</t>
  </si>
  <si>
    <t>patient.1227@example.com</t>
  </si>
  <si>
    <t>CON-228</t>
  </si>
  <si>
    <t>2436 Main St</t>
  </si>
  <si>
    <t>555-787-9326</t>
  </si>
  <si>
    <t>patient.1228@example.com</t>
  </si>
  <si>
    <t>CON-229</t>
  </si>
  <si>
    <t>4756 Main St</t>
  </si>
  <si>
    <t>555-726-2406</t>
  </si>
  <si>
    <t>patient.1229@example.com</t>
  </si>
  <si>
    <t>CON-230</t>
  </si>
  <si>
    <t>9427 Main St</t>
  </si>
  <si>
    <t>555-498-1790</t>
  </si>
  <si>
    <t>patient.1230@example.com</t>
  </si>
  <si>
    <t>CON-231</t>
  </si>
  <si>
    <t>7812 Main St</t>
  </si>
  <si>
    <t>555-937-9016</t>
  </si>
  <si>
    <t>patient.1231@example.com</t>
  </si>
  <si>
    <t>CON-232</t>
  </si>
  <si>
    <t>921 Main St</t>
  </si>
  <si>
    <t>555-457-9293</t>
  </si>
  <si>
    <t>patient.1232@example.com</t>
  </si>
  <si>
    <t>CON-233</t>
  </si>
  <si>
    <t>229 Main St</t>
  </si>
  <si>
    <t>555-645-7703</t>
  </si>
  <si>
    <t>patient.1233@example.com</t>
  </si>
  <si>
    <t>CON-234</t>
  </si>
  <si>
    <t>3400 Main St</t>
  </si>
  <si>
    <t>555-372-2896</t>
  </si>
  <si>
    <t>patient.1234@example.com</t>
  </si>
  <si>
    <t>CON-235</t>
  </si>
  <si>
    <t>925 Main St</t>
  </si>
  <si>
    <t>555-900-5010</t>
  </si>
  <si>
    <t>patient.1235@example.com</t>
  </si>
  <si>
    <t>CON-236</t>
  </si>
  <si>
    <t>8901 Main St</t>
  </si>
  <si>
    <t>555-734-3734</t>
  </si>
  <si>
    <t>patient.1236@example.com</t>
  </si>
  <si>
    <t>CON-237</t>
  </si>
  <si>
    <t>2293 Main St</t>
  </si>
  <si>
    <t>555-567-8898</t>
  </si>
  <si>
    <t>patient.1237@example.com</t>
  </si>
  <si>
    <t>CON-238</t>
  </si>
  <si>
    <t>9095 Main St</t>
  </si>
  <si>
    <t>555-751-8882</t>
  </si>
  <si>
    <t>patient.1238@example.com</t>
  </si>
  <si>
    <t>CON-239</t>
  </si>
  <si>
    <t>425 Main St</t>
  </si>
  <si>
    <t>555-357-6725</t>
  </si>
  <si>
    <t>patient.1239@example.com</t>
  </si>
  <si>
    <t>CON-240</t>
  </si>
  <si>
    <t>6855 Main St</t>
  </si>
  <si>
    <t>555-244-5825</t>
  </si>
  <si>
    <t>patient.1240@example.com</t>
  </si>
  <si>
    <t>CON-241</t>
  </si>
  <si>
    <t>7111 Main St</t>
  </si>
  <si>
    <t>555-543-5306</t>
  </si>
  <si>
    <t>patient.1241@example.com</t>
  </si>
  <si>
    <t>CON-242</t>
  </si>
  <si>
    <t>2513 Main St</t>
  </si>
  <si>
    <t>555-657-4795</t>
  </si>
  <si>
    <t>patient.1242@example.com</t>
  </si>
  <si>
    <t>CON-243</t>
  </si>
  <si>
    <t>5170 Main St</t>
  </si>
  <si>
    <t>555-345-9579</t>
  </si>
  <si>
    <t>patient.1243@example.com</t>
  </si>
  <si>
    <t>CON-244</t>
  </si>
  <si>
    <t>4480 Main St</t>
  </si>
  <si>
    <t>555-498-6097</t>
  </si>
  <si>
    <t>patient.1244@example.com</t>
  </si>
  <si>
    <t>CON-245</t>
  </si>
  <si>
    <t>9351 Main St</t>
  </si>
  <si>
    <t>555-425-8239</t>
  </si>
  <si>
    <t>patient.1245@example.com</t>
  </si>
  <si>
    <t>CON-246</t>
  </si>
  <si>
    <t>3530 Main St</t>
  </si>
  <si>
    <t>555-914-8843</t>
  </si>
  <si>
    <t>patient.1246@example.com</t>
  </si>
  <si>
    <t>CON-247</t>
  </si>
  <si>
    <t>5469 Main St</t>
  </si>
  <si>
    <t>555-152-8942</t>
  </si>
  <si>
    <t>patient.1247@example.com</t>
  </si>
  <si>
    <t>CON-248</t>
  </si>
  <si>
    <t>1642 Main St</t>
  </si>
  <si>
    <t>555-516-9727</t>
  </si>
  <si>
    <t>patient.1248@example.com</t>
  </si>
  <si>
    <t>CON-249</t>
  </si>
  <si>
    <t>8103 Main St</t>
  </si>
  <si>
    <t>555-735-2470</t>
  </si>
  <si>
    <t>patient.1249@example.com</t>
  </si>
  <si>
    <t>CON-250</t>
  </si>
  <si>
    <t>7407 Main St</t>
  </si>
  <si>
    <t>555-812-9473</t>
  </si>
  <si>
    <t>patient.1250@example.com</t>
  </si>
  <si>
    <t>CON-251</t>
  </si>
  <si>
    <t>8648 Main St</t>
  </si>
  <si>
    <t>555-613-3912</t>
  </si>
  <si>
    <t>patient.1251@example.com</t>
  </si>
  <si>
    <t>CON-252</t>
  </si>
  <si>
    <t>7882 Main St</t>
  </si>
  <si>
    <t>555-740-2361</t>
  </si>
  <si>
    <t>patient.1252@example.com</t>
  </si>
  <si>
    <t>CON-253</t>
  </si>
  <si>
    <t>3715 Main St</t>
  </si>
  <si>
    <t>555-716-7381</t>
  </si>
  <si>
    <t>patient.1253@example.com</t>
  </si>
  <si>
    <t>CON-254</t>
  </si>
  <si>
    <t>1188 Main St</t>
  </si>
  <si>
    <t>555-608-2637</t>
  </si>
  <si>
    <t>patient.1254@example.com</t>
  </si>
  <si>
    <t>CON-255</t>
  </si>
  <si>
    <t>7294 Main St</t>
  </si>
  <si>
    <t>555-410-2863</t>
  </si>
  <si>
    <t>patient.1255@example.com</t>
  </si>
  <si>
    <t>CON-256</t>
  </si>
  <si>
    <t>8246 Main St</t>
  </si>
  <si>
    <t>555-167-4828</t>
  </si>
  <si>
    <t>patient.1256@example.com</t>
  </si>
  <si>
    <t>CON-257</t>
  </si>
  <si>
    <t>611 Main St</t>
  </si>
  <si>
    <t>555-136-1740</t>
  </si>
  <si>
    <t>patient.1257@example.com</t>
  </si>
  <si>
    <t>CON-258</t>
  </si>
  <si>
    <t>555-454-6290</t>
  </si>
  <si>
    <t>patient.1258@example.com</t>
  </si>
  <si>
    <t>CON-259</t>
  </si>
  <si>
    <t>5389 Main St</t>
  </si>
  <si>
    <t>555-923-5597</t>
  </si>
  <si>
    <t>patient.1259@example.com</t>
  </si>
  <si>
    <t>CON-260</t>
  </si>
  <si>
    <t>7327 Main St</t>
  </si>
  <si>
    <t>555-492-7431</t>
  </si>
  <si>
    <t>patient.1260@example.com</t>
  </si>
  <si>
    <t>CON-261</t>
  </si>
  <si>
    <t>4929 Main St</t>
  </si>
  <si>
    <t>555-590-8881</t>
  </si>
  <si>
    <t>patient.1261@example.com</t>
  </si>
  <si>
    <t>CON-262</t>
  </si>
  <si>
    <t>865 Main St</t>
  </si>
  <si>
    <t>555-300-5496</t>
  </si>
  <si>
    <t>patient.1262@example.com</t>
  </si>
  <si>
    <t>CON-263</t>
  </si>
  <si>
    <t>5239 Main St</t>
  </si>
  <si>
    <t>555-207-4550</t>
  </si>
  <si>
    <t>patient.1263@example.com</t>
  </si>
  <si>
    <t>CON-264</t>
  </si>
  <si>
    <t>5937 Main St</t>
  </si>
  <si>
    <t>555-985-4843</t>
  </si>
  <si>
    <t>patient.1264@example.com</t>
  </si>
  <si>
    <t>CON-265</t>
  </si>
  <si>
    <t>555-822-8960</t>
  </si>
  <si>
    <t>patient.1265@example.com</t>
  </si>
  <si>
    <t>CON-266</t>
  </si>
  <si>
    <t>8990 Main St</t>
  </si>
  <si>
    <t>555-193-5893</t>
  </si>
  <si>
    <t>patient.1266@example.com</t>
  </si>
  <si>
    <t>CON-267</t>
  </si>
  <si>
    <t>3228 Main St</t>
  </si>
  <si>
    <t>555-906-9017</t>
  </si>
  <si>
    <t>patient.1267@example.com</t>
  </si>
  <si>
    <t>CON-268</t>
  </si>
  <si>
    <t>371 Main St</t>
  </si>
  <si>
    <t>555-702-3368</t>
  </si>
  <si>
    <t>patient.1268@example.com</t>
  </si>
  <si>
    <t>CON-269</t>
  </si>
  <si>
    <t>2840 Main St</t>
  </si>
  <si>
    <t>555-579-2628</t>
  </si>
  <si>
    <t>patient.1269@example.com</t>
  </si>
  <si>
    <t>CON-270</t>
  </si>
  <si>
    <t>6618 Main St</t>
  </si>
  <si>
    <t>555-516-2640</t>
  </si>
  <si>
    <t>patient.1270@example.com</t>
  </si>
  <si>
    <t>CON-271</t>
  </si>
  <si>
    <t>417 Main St</t>
  </si>
  <si>
    <t>555-950-5372</t>
  </si>
  <si>
    <t>patient.1271@example.com</t>
  </si>
  <si>
    <t>CON-272</t>
  </si>
  <si>
    <t>6457 Main St</t>
  </si>
  <si>
    <t>555-485-6614</t>
  </si>
  <si>
    <t>patient.1272@example.com</t>
  </si>
  <si>
    <t>CON-273</t>
  </si>
  <si>
    <t>198 Main St</t>
  </si>
  <si>
    <t>555-677-6971</t>
  </si>
  <si>
    <t>patient.1273@example.com</t>
  </si>
  <si>
    <t>CON-274</t>
  </si>
  <si>
    <t>9882 Main St</t>
  </si>
  <si>
    <t>555-693-7514</t>
  </si>
  <si>
    <t>patient.1274@example.com</t>
  </si>
  <si>
    <t>CON-275</t>
  </si>
  <si>
    <t>9727 Main St</t>
  </si>
  <si>
    <t>555-349-5515</t>
  </si>
  <si>
    <t>patient.1275@example.com</t>
  </si>
  <si>
    <t>CON-276</t>
  </si>
  <si>
    <t>3865 Main St</t>
  </si>
  <si>
    <t>555-336-9839</t>
  </si>
  <si>
    <t>patient.1276@example.com</t>
  </si>
  <si>
    <t>CON-277</t>
  </si>
  <si>
    <t>8340 Main St</t>
  </si>
  <si>
    <t>555-485-2954</t>
  </si>
  <si>
    <t>patient.1277@example.com</t>
  </si>
  <si>
    <t>CON-278</t>
  </si>
  <si>
    <t>2952 Main St</t>
  </si>
  <si>
    <t>555-605-7177</t>
  </si>
  <si>
    <t>patient.1278@example.com</t>
  </si>
  <si>
    <t>CON-279</t>
  </si>
  <si>
    <t>3587 Main St</t>
  </si>
  <si>
    <t>555-317-6911</t>
  </si>
  <si>
    <t>patient.1279@example.com</t>
  </si>
  <si>
    <t>CON-280</t>
  </si>
  <si>
    <t>1934 Main St</t>
  </si>
  <si>
    <t>555-817-5831</t>
  </si>
  <si>
    <t>patient.1280@example.com</t>
  </si>
  <si>
    <t>CON-281</t>
  </si>
  <si>
    <t>7815 Main St</t>
  </si>
  <si>
    <t>555-257-6808</t>
  </si>
  <si>
    <t>patient.1281@example.com</t>
  </si>
  <si>
    <t>CON-282</t>
  </si>
  <si>
    <t>722 Main St</t>
  </si>
  <si>
    <t>555-626-5044</t>
  </si>
  <si>
    <t>patient.1282@example.com</t>
  </si>
  <si>
    <t>CON-283</t>
  </si>
  <si>
    <t>3524 Main St</t>
  </si>
  <si>
    <t>555-537-5808</t>
  </si>
  <si>
    <t>patient.1283@example.com</t>
  </si>
  <si>
    <t>CON-284</t>
  </si>
  <si>
    <t>9026 Main St</t>
  </si>
  <si>
    <t>555-819-9465</t>
  </si>
  <si>
    <t>patient.1284@example.com</t>
  </si>
  <si>
    <t>CON-285</t>
  </si>
  <si>
    <t>2071 Main St</t>
  </si>
  <si>
    <t>555-164-4882</t>
  </si>
  <si>
    <t>patient.1285@example.com</t>
  </si>
  <si>
    <t>CON-286</t>
  </si>
  <si>
    <t>822 Main St</t>
  </si>
  <si>
    <t>555-339-9561</t>
  </si>
  <si>
    <t>patient.1286@example.com</t>
  </si>
  <si>
    <t>CON-287</t>
  </si>
  <si>
    <t>228 Main St</t>
  </si>
  <si>
    <t>555-395-4075</t>
  </si>
  <si>
    <t>patient.1287@example.com</t>
  </si>
  <si>
    <t>CON-288</t>
  </si>
  <si>
    <t>9817 Main St</t>
  </si>
  <si>
    <t>555-302-6165</t>
  </si>
  <si>
    <t>patient.1288@example.com</t>
  </si>
  <si>
    <t>CON-289</t>
  </si>
  <si>
    <t>724 Main St</t>
  </si>
  <si>
    <t>555-116-9296</t>
  </si>
  <si>
    <t>patient.1289@example.com</t>
  </si>
  <si>
    <t>CON-290</t>
  </si>
  <si>
    <t>2908 Main St</t>
  </si>
  <si>
    <t>555-636-2707</t>
  </si>
  <si>
    <t>patient.1290@example.com</t>
  </si>
  <si>
    <t>CON-291</t>
  </si>
  <si>
    <t>3459 Main St</t>
  </si>
  <si>
    <t>555-295-3956</t>
  </si>
  <si>
    <t>patient.1291@example.com</t>
  </si>
  <si>
    <t>CON-292</t>
  </si>
  <si>
    <t>4276 Main St</t>
  </si>
  <si>
    <t>555-792-3440</t>
  </si>
  <si>
    <t>patient.1292@example.com</t>
  </si>
  <si>
    <t>CON-293</t>
  </si>
  <si>
    <t>9467 Main St</t>
  </si>
  <si>
    <t>555-591-4610</t>
  </si>
  <si>
    <t>patient.1293@example.com</t>
  </si>
  <si>
    <t>CON-294</t>
  </si>
  <si>
    <t>7811 Main St</t>
  </si>
  <si>
    <t>555-392-8119</t>
  </si>
  <si>
    <t>patient.1294@example.com</t>
  </si>
  <si>
    <t>CON-295</t>
  </si>
  <si>
    <t>5522 Main St</t>
  </si>
  <si>
    <t>555-768-7809</t>
  </si>
  <si>
    <t>patient.1295@example.com</t>
  </si>
  <si>
    <t>CON-296</t>
  </si>
  <si>
    <t>3384 Main St</t>
  </si>
  <si>
    <t>555-209-2141</t>
  </si>
  <si>
    <t>patient.1296@example.com</t>
  </si>
  <si>
    <t>CON-297</t>
  </si>
  <si>
    <t>671 Main St</t>
  </si>
  <si>
    <t>555-480-1537</t>
  </si>
  <si>
    <t>patient.1297@example.com</t>
  </si>
  <si>
    <t>CON-298</t>
  </si>
  <si>
    <t>1691 Main St</t>
  </si>
  <si>
    <t>555-406-8732</t>
  </si>
  <si>
    <t>patient.1298@example.com</t>
  </si>
  <si>
    <t>CON-299</t>
  </si>
  <si>
    <t>780 Main St</t>
  </si>
  <si>
    <t>555-214-3795</t>
  </si>
  <si>
    <t>patient.1299@example.com</t>
  </si>
  <si>
    <t>CON-300</t>
  </si>
  <si>
    <t>5520 Main St</t>
  </si>
  <si>
    <t>555-663-3461</t>
  </si>
  <si>
    <t>patient.1300@example.com</t>
  </si>
  <si>
    <t>CON-301</t>
  </si>
  <si>
    <t>4302 Main St</t>
  </si>
  <si>
    <t>555-413-9796</t>
  </si>
  <si>
    <t>patient.1301@example.com</t>
  </si>
  <si>
    <t>CON-302</t>
  </si>
  <si>
    <t>1400 Main St</t>
  </si>
  <si>
    <t>555-550-1731</t>
  </si>
  <si>
    <t>patient.1302@example.com</t>
  </si>
  <si>
    <t>CON-303</t>
  </si>
  <si>
    <t>7516 Main St</t>
  </si>
  <si>
    <t>555-130-1300</t>
  </si>
  <si>
    <t>patient.1303@example.com</t>
  </si>
  <si>
    <t>CON-304</t>
  </si>
  <si>
    <t>7251 Main St</t>
  </si>
  <si>
    <t>555-197-1048</t>
  </si>
  <si>
    <t>patient.1304@example.com</t>
  </si>
  <si>
    <t>CON-305</t>
  </si>
  <si>
    <t>3883 Main St</t>
  </si>
  <si>
    <t>555-181-4190</t>
  </si>
  <si>
    <t>patient.1305@example.com</t>
  </si>
  <si>
    <t>CON-306</t>
  </si>
  <si>
    <t>1790 Main St</t>
  </si>
  <si>
    <t>555-226-9124</t>
  </si>
  <si>
    <t>patient.1306@example.com</t>
  </si>
  <si>
    <t>CON-307</t>
  </si>
  <si>
    <t>7172 Main St</t>
  </si>
  <si>
    <t>555-122-3089</t>
  </si>
  <si>
    <t>patient.1307@example.com</t>
  </si>
  <si>
    <t>CON-308</t>
  </si>
  <si>
    <t>7351 Main St</t>
  </si>
  <si>
    <t>555-694-6633</t>
  </si>
  <si>
    <t>patient.1308@example.com</t>
  </si>
  <si>
    <t>CON-309</t>
  </si>
  <si>
    <t>6449 Main St</t>
  </si>
  <si>
    <t>555-207-9994</t>
  </si>
  <si>
    <t>patient.1309@example.com</t>
  </si>
  <si>
    <t>CON-310</t>
  </si>
  <si>
    <t>8617 Main St</t>
  </si>
  <si>
    <t>555-385-1897</t>
  </si>
  <si>
    <t>patient.1310@example.com</t>
  </si>
  <si>
    <t>CON-311</t>
  </si>
  <si>
    <t>7545 Main St</t>
  </si>
  <si>
    <t>555-431-7867</t>
  </si>
  <si>
    <t>patient.1311@example.com</t>
  </si>
  <si>
    <t>CON-312</t>
  </si>
  <si>
    <t>1544 Main St</t>
  </si>
  <si>
    <t>555-116-5120</t>
  </si>
  <si>
    <t>patient.1312@example.com</t>
  </si>
  <si>
    <t>CON-313</t>
  </si>
  <si>
    <t>712 Main St</t>
  </si>
  <si>
    <t>555-326-6121</t>
  </si>
  <si>
    <t>patient.1313@example.com</t>
  </si>
  <si>
    <t>CON-314</t>
  </si>
  <si>
    <t>7295 Main St</t>
  </si>
  <si>
    <t>555-753-3074</t>
  </si>
  <si>
    <t>patient.1314@example.com</t>
  </si>
  <si>
    <t>CON-315</t>
  </si>
  <si>
    <t>8998 Main St</t>
  </si>
  <si>
    <t>555-466-4995</t>
  </si>
  <si>
    <t>patient.1315@example.com</t>
  </si>
  <si>
    <t>CON-316</t>
  </si>
  <si>
    <t>7100 Main St</t>
  </si>
  <si>
    <t>555-624-8313</t>
  </si>
  <si>
    <t>patient.1316@example.com</t>
  </si>
  <si>
    <t>CON-317</t>
  </si>
  <si>
    <t>8539 Main St</t>
  </si>
  <si>
    <t>555-431-2506</t>
  </si>
  <si>
    <t>patient.1317@example.com</t>
  </si>
  <si>
    <t>CON-318</t>
  </si>
  <si>
    <t>2947 Main St</t>
  </si>
  <si>
    <t>555-948-4590</t>
  </si>
  <si>
    <t>patient.1318@example.com</t>
  </si>
  <si>
    <t>CON-319</t>
  </si>
  <si>
    <t>3533 Main St</t>
  </si>
  <si>
    <t>555-557-4501</t>
  </si>
  <si>
    <t>patient.1319@example.com</t>
  </si>
  <si>
    <t>CON-320</t>
  </si>
  <si>
    <t>3161 Main St</t>
  </si>
  <si>
    <t>555-823-1091</t>
  </si>
  <si>
    <t>patient.1320@example.com</t>
  </si>
  <si>
    <t>CON-321</t>
  </si>
  <si>
    <t>3150 Main St</t>
  </si>
  <si>
    <t>555-124-3290</t>
  </si>
  <si>
    <t>patient.1321@example.com</t>
  </si>
  <si>
    <t>CON-322</t>
  </si>
  <si>
    <t>1010 Main St</t>
  </si>
  <si>
    <t>555-659-9387</t>
  </si>
  <si>
    <t>patient.1322@example.com</t>
  </si>
  <si>
    <t>CON-323</t>
  </si>
  <si>
    <t>2796 Main St</t>
  </si>
  <si>
    <t>555-789-5947</t>
  </si>
  <si>
    <t>patient.1323@example.com</t>
  </si>
  <si>
    <t>CON-324</t>
  </si>
  <si>
    <t>8418 Main St</t>
  </si>
  <si>
    <t>555-867-1432</t>
  </si>
  <si>
    <t>patient.1324@example.com</t>
  </si>
  <si>
    <t>CON-325</t>
  </si>
  <si>
    <t>5835 Main St</t>
  </si>
  <si>
    <t>555-113-9634</t>
  </si>
  <si>
    <t>patient.1325@example.com</t>
  </si>
  <si>
    <t>CON-326</t>
  </si>
  <si>
    <t>8887 Main St</t>
  </si>
  <si>
    <t>555-152-4519</t>
  </si>
  <si>
    <t>patient.1326@example.com</t>
  </si>
  <si>
    <t>CON-327</t>
  </si>
  <si>
    <t>6877 Main St</t>
  </si>
  <si>
    <t>555-666-9970</t>
  </si>
  <si>
    <t>patient.1327@example.com</t>
  </si>
  <si>
    <t>CON-328</t>
  </si>
  <si>
    <t>2005 Main St</t>
  </si>
  <si>
    <t>555-228-6692</t>
  </si>
  <si>
    <t>patient.1328@example.com</t>
  </si>
  <si>
    <t>CON-329</t>
  </si>
  <si>
    <t>1976 Main St</t>
  </si>
  <si>
    <t>555-217-4552</t>
  </si>
  <si>
    <t>patient.1329@example.com</t>
  </si>
  <si>
    <t>CON-330</t>
  </si>
  <si>
    <t>9529 Main St</t>
  </si>
  <si>
    <t>555-270-5190</t>
  </si>
  <si>
    <t>patient.1330@example.com</t>
  </si>
  <si>
    <t>CON-331</t>
  </si>
  <si>
    <t>1430 Main St</t>
  </si>
  <si>
    <t>555-785-8095</t>
  </si>
  <si>
    <t>patient.1331@example.com</t>
  </si>
  <si>
    <t>CON-332</t>
  </si>
  <si>
    <t>9629 Main St</t>
  </si>
  <si>
    <t>555-853-5134</t>
  </si>
  <si>
    <t>patient.1332@example.com</t>
  </si>
  <si>
    <t>CON-333</t>
  </si>
  <si>
    <t>4086 Main St</t>
  </si>
  <si>
    <t>555-908-2358</t>
  </si>
  <si>
    <t>patient.1333@example.com</t>
  </si>
  <si>
    <t>CON-334</t>
  </si>
  <si>
    <t>8346 Main St</t>
  </si>
  <si>
    <t>555-676-2041</t>
  </si>
  <si>
    <t>patient.1334@example.com</t>
  </si>
  <si>
    <t>CON-335</t>
  </si>
  <si>
    <t>3435 Main St</t>
  </si>
  <si>
    <t>555-135-1953</t>
  </si>
  <si>
    <t>patient.1335@example.com</t>
  </si>
  <si>
    <t>CON-336</t>
  </si>
  <si>
    <t>7727 Main St</t>
  </si>
  <si>
    <t>555-647-6647</t>
  </si>
  <si>
    <t>patient.1336@example.com</t>
  </si>
  <si>
    <t>CON-337</t>
  </si>
  <si>
    <t>1078 Main St</t>
  </si>
  <si>
    <t>555-682-7821</t>
  </si>
  <si>
    <t>patient.1337@example.com</t>
  </si>
  <si>
    <t>CON-338</t>
  </si>
  <si>
    <t>637 Main St</t>
  </si>
  <si>
    <t>555-412-9098</t>
  </si>
  <si>
    <t>patient.1338@example.com</t>
  </si>
  <si>
    <t>CON-339</t>
  </si>
  <si>
    <t>5292 Main St</t>
  </si>
  <si>
    <t>555-452-4852</t>
  </si>
  <si>
    <t>patient.1339@example.com</t>
  </si>
  <si>
    <t>CON-340</t>
  </si>
  <si>
    <t>5580 Main St</t>
  </si>
  <si>
    <t>555-247-6329</t>
  </si>
  <si>
    <t>patient.1340@example.com</t>
  </si>
  <si>
    <t>CON-341</t>
  </si>
  <si>
    <t>5698 Main St</t>
  </si>
  <si>
    <t>555-388-4914</t>
  </si>
  <si>
    <t>patient.1341@example.com</t>
  </si>
  <si>
    <t>CON-342</t>
  </si>
  <si>
    <t>9452 Main St</t>
  </si>
  <si>
    <t>555-111-8306</t>
  </si>
  <si>
    <t>patient.1342@example.com</t>
  </si>
  <si>
    <t>CON-343</t>
  </si>
  <si>
    <t>1557 Main St</t>
  </si>
  <si>
    <t>555-166-8899</t>
  </si>
  <si>
    <t>patient.1343@example.com</t>
  </si>
  <si>
    <t>CON-344</t>
  </si>
  <si>
    <t>6635 Main St</t>
  </si>
  <si>
    <t>555-196-8536</t>
  </si>
  <si>
    <t>patient.1344@example.com</t>
  </si>
  <si>
    <t>CON-345</t>
  </si>
  <si>
    <t>3092 Main St</t>
  </si>
  <si>
    <t>555-254-9520</t>
  </si>
  <si>
    <t>patient.1345@example.com</t>
  </si>
  <si>
    <t>CON-346</t>
  </si>
  <si>
    <t>2076 Main St</t>
  </si>
  <si>
    <t>555-279-2953</t>
  </si>
  <si>
    <t>patient.1346@example.com</t>
  </si>
  <si>
    <t>CON-347</t>
  </si>
  <si>
    <t>8301 Main St</t>
  </si>
  <si>
    <t>555-152-7102</t>
  </si>
  <si>
    <t>patient.1347@example.com</t>
  </si>
  <si>
    <t>CON-348</t>
  </si>
  <si>
    <t>521 Main St</t>
  </si>
  <si>
    <t>555-872-7111</t>
  </si>
  <si>
    <t>patient.1348@example.com</t>
  </si>
  <si>
    <t>CON-349</t>
  </si>
  <si>
    <t>9404 Main St</t>
  </si>
  <si>
    <t>555-180-2198</t>
  </si>
  <si>
    <t>patient.1349@example.com</t>
  </si>
  <si>
    <t>CON-350</t>
  </si>
  <si>
    <t>297 Main St</t>
  </si>
  <si>
    <t>555-769-1929</t>
  </si>
  <si>
    <t>patient.1350@example.com</t>
  </si>
  <si>
    <t>CON-351</t>
  </si>
  <si>
    <t>3860 Main St</t>
  </si>
  <si>
    <t>555-571-5567</t>
  </si>
  <si>
    <t>patient.1351@example.com</t>
  </si>
  <si>
    <t>CON-352</t>
  </si>
  <si>
    <t>8344 Main St</t>
  </si>
  <si>
    <t>555-764-5842</t>
  </si>
  <si>
    <t>patient.1352@example.com</t>
  </si>
  <si>
    <t>CON-353</t>
  </si>
  <si>
    <t>9373 Main St</t>
  </si>
  <si>
    <t>555-957-1522</t>
  </si>
  <si>
    <t>patient.1353@example.com</t>
  </si>
  <si>
    <t>CON-354</t>
  </si>
  <si>
    <t>4645 Main St</t>
  </si>
  <si>
    <t>555-836-9793</t>
  </si>
  <si>
    <t>patient.1354@example.com</t>
  </si>
  <si>
    <t>CON-355</t>
  </si>
  <si>
    <t>821 Main St</t>
  </si>
  <si>
    <t>555-146-3850</t>
  </si>
  <si>
    <t>patient.1355@example.com</t>
  </si>
  <si>
    <t>CON-356</t>
  </si>
  <si>
    <t>971 Main St</t>
  </si>
  <si>
    <t>555-214-5308</t>
  </si>
  <si>
    <t>patient.1356@example.com</t>
  </si>
  <si>
    <t>CON-357</t>
  </si>
  <si>
    <t>1333 Main St</t>
  </si>
  <si>
    <t>555-759-1259</t>
  </si>
  <si>
    <t>patient.1357@example.com</t>
  </si>
  <si>
    <t>CON-358</t>
  </si>
  <si>
    <t>6675 Main St</t>
  </si>
  <si>
    <t>555-685-6382</t>
  </si>
  <si>
    <t>patient.1358@example.com</t>
  </si>
  <si>
    <t>CON-359</t>
  </si>
  <si>
    <t>899 Main St</t>
  </si>
  <si>
    <t>555-639-7419</t>
  </si>
  <si>
    <t>patient.1359@example.com</t>
  </si>
  <si>
    <t>CON-360</t>
  </si>
  <si>
    <t>3444 Main St</t>
  </si>
  <si>
    <t>555-828-9145</t>
  </si>
  <si>
    <t>patient.1360@example.com</t>
  </si>
  <si>
    <t>CON-361</t>
  </si>
  <si>
    <t>5463 Main St</t>
  </si>
  <si>
    <t>555-549-5921</t>
  </si>
  <si>
    <t>patient.1361@example.com</t>
  </si>
  <si>
    <t>CON-362</t>
  </si>
  <si>
    <t>8308 Main St</t>
  </si>
  <si>
    <t>555-183-2442</t>
  </si>
  <si>
    <t>patient.1362@example.com</t>
  </si>
  <si>
    <t>CON-363</t>
  </si>
  <si>
    <t>888 Main St</t>
  </si>
  <si>
    <t>555-960-8441</t>
  </si>
  <si>
    <t>patient.1363@example.com</t>
  </si>
  <si>
    <t>CON-364</t>
  </si>
  <si>
    <t>8987 Main St</t>
  </si>
  <si>
    <t>555-574-9233</t>
  </si>
  <si>
    <t>patient.1364@example.com</t>
  </si>
  <si>
    <t>CON-365</t>
  </si>
  <si>
    <t>6253 Main St</t>
  </si>
  <si>
    <t>555-154-5791</t>
  </si>
  <si>
    <t>patient.1365@example.com</t>
  </si>
  <si>
    <t>CON-366</t>
  </si>
  <si>
    <t>5807 Main St</t>
  </si>
  <si>
    <t>555-387-9290</t>
  </si>
  <si>
    <t>patient.1366@example.com</t>
  </si>
  <si>
    <t>CON-367</t>
  </si>
  <si>
    <t>514 Main St</t>
  </si>
  <si>
    <t>555-125-9967</t>
  </si>
  <si>
    <t>patient.1367@example.com</t>
  </si>
  <si>
    <t>CON-368</t>
  </si>
  <si>
    <t>555-724-9759</t>
  </si>
  <si>
    <t>patient.1368@example.com</t>
  </si>
  <si>
    <t>CON-369</t>
  </si>
  <si>
    <t>9441 Main St</t>
  </si>
  <si>
    <t>555-140-2947</t>
  </si>
  <si>
    <t>patient.1369@example.com</t>
  </si>
  <si>
    <t>CON-370</t>
  </si>
  <si>
    <t>9256 Main St</t>
  </si>
  <si>
    <t>555-260-7294</t>
  </si>
  <si>
    <t>patient.1370@example.com</t>
  </si>
  <si>
    <t>CON-371</t>
  </si>
  <si>
    <t>7632 Main St</t>
  </si>
  <si>
    <t>555-946-5700</t>
  </si>
  <si>
    <t>patient.1371@example.com</t>
  </si>
  <si>
    <t>CON-372</t>
  </si>
  <si>
    <t>6550 Main St</t>
  </si>
  <si>
    <t>555-264-9092</t>
  </si>
  <si>
    <t>patient.1372@example.com</t>
  </si>
  <si>
    <t>CON-373</t>
  </si>
  <si>
    <t>5001 Main St</t>
  </si>
  <si>
    <t>555-493-4227</t>
  </si>
  <si>
    <t>patient.1373@example.com</t>
  </si>
  <si>
    <t>CON-374</t>
  </si>
  <si>
    <t>7651 Main St</t>
  </si>
  <si>
    <t>555-275-3022</t>
  </si>
  <si>
    <t>patient.1374@example.com</t>
  </si>
  <si>
    <t>CON-375</t>
  </si>
  <si>
    <t>2713 Main St</t>
  </si>
  <si>
    <t>555-225-8274</t>
  </si>
  <si>
    <t>patient.1375@example.com</t>
  </si>
  <si>
    <t>CON-376</t>
  </si>
  <si>
    <t>4215 Main St</t>
  </si>
  <si>
    <t>555-573-7437</t>
  </si>
  <si>
    <t>patient.1376@example.com</t>
  </si>
  <si>
    <t>CON-377</t>
  </si>
  <si>
    <t>6612 Main St</t>
  </si>
  <si>
    <t>555-800-3991</t>
  </si>
  <si>
    <t>patient.1377@example.com</t>
  </si>
  <si>
    <t>CON-378</t>
  </si>
  <si>
    <t>9811 Main St</t>
  </si>
  <si>
    <t>555-980-1168</t>
  </si>
  <si>
    <t>patient.1378@example.com</t>
  </si>
  <si>
    <t>CON-379</t>
  </si>
  <si>
    <t>4649 Main St</t>
  </si>
  <si>
    <t>555-656-2839</t>
  </si>
  <si>
    <t>patient.1379@example.com</t>
  </si>
  <si>
    <t>CON-380</t>
  </si>
  <si>
    <t>286 Main St</t>
  </si>
  <si>
    <t>555-561-4860</t>
  </si>
  <si>
    <t>patient.1380@example.com</t>
  </si>
  <si>
    <t>CON-381</t>
  </si>
  <si>
    <t>1507 Main St</t>
  </si>
  <si>
    <t>555-809-4745</t>
  </si>
  <si>
    <t>patient.1381@example.com</t>
  </si>
  <si>
    <t>CON-382</t>
  </si>
  <si>
    <t>5282 Main St</t>
  </si>
  <si>
    <t>555-560-6026</t>
  </si>
  <si>
    <t>patient.1382@example.com</t>
  </si>
  <si>
    <t>CON-383</t>
  </si>
  <si>
    <t>8209 Main St</t>
  </si>
  <si>
    <t>555-584-9834</t>
  </si>
  <si>
    <t>patient.1383@example.com</t>
  </si>
  <si>
    <t>CON-384</t>
  </si>
  <si>
    <t>6843 Main St</t>
  </si>
  <si>
    <t>555-708-1073</t>
  </si>
  <si>
    <t>patient.1384@example.com</t>
  </si>
  <si>
    <t>CON-385</t>
  </si>
  <si>
    <t>7750 Main St</t>
  </si>
  <si>
    <t>555-409-1497</t>
  </si>
  <si>
    <t>patient.1385@example.com</t>
  </si>
  <si>
    <t>CON-386</t>
  </si>
  <si>
    <t>3185 Main St</t>
  </si>
  <si>
    <t>555-576-2052</t>
  </si>
  <si>
    <t>patient.1386@example.com</t>
  </si>
  <si>
    <t>CON-387</t>
  </si>
  <si>
    <t>2521 Main St</t>
  </si>
  <si>
    <t>555-156-1916</t>
  </si>
  <si>
    <t>patient.1387@example.com</t>
  </si>
  <si>
    <t>CON-388</t>
  </si>
  <si>
    <t>1721 Main St</t>
  </si>
  <si>
    <t>555-962-4567</t>
  </si>
  <si>
    <t>patient.1388@example.com</t>
  </si>
  <si>
    <t>CON-389</t>
  </si>
  <si>
    <t>1500 Main St</t>
  </si>
  <si>
    <t>555-724-3470</t>
  </si>
  <si>
    <t>patient.1389@example.com</t>
  </si>
  <si>
    <t>CON-390</t>
  </si>
  <si>
    <t>2699 Main St</t>
  </si>
  <si>
    <t>555-469-3925</t>
  </si>
  <si>
    <t>patient.1390@example.com</t>
  </si>
  <si>
    <t>CON-391</t>
  </si>
  <si>
    <t>8276 Main St</t>
  </si>
  <si>
    <t>555-619-7739</t>
  </si>
  <si>
    <t>patient.1391@example.com</t>
  </si>
  <si>
    <t>CON-392</t>
  </si>
  <si>
    <t>329 Main St</t>
  </si>
  <si>
    <t>555-164-2658</t>
  </si>
  <si>
    <t>patient.1392@example.com</t>
  </si>
  <si>
    <t>CON-393</t>
  </si>
  <si>
    <t>2815 Main St</t>
  </si>
  <si>
    <t>555-746-7297</t>
  </si>
  <si>
    <t>patient.1393@example.com</t>
  </si>
  <si>
    <t>CON-394</t>
  </si>
  <si>
    <t>8524 Main St</t>
  </si>
  <si>
    <t>555-595-9018</t>
  </si>
  <si>
    <t>patient.1394@example.com</t>
  </si>
  <si>
    <t>CON-395</t>
  </si>
  <si>
    <t>5474 Main St</t>
  </si>
  <si>
    <t>555-559-1679</t>
  </si>
  <si>
    <t>patient.1395@example.com</t>
  </si>
  <si>
    <t>CON-396</t>
  </si>
  <si>
    <t>617 Main St</t>
  </si>
  <si>
    <t>555-358-7976</t>
  </si>
  <si>
    <t>patient.1396@example.com</t>
  </si>
  <si>
    <t>CON-397</t>
  </si>
  <si>
    <t>9948 Main St</t>
  </si>
  <si>
    <t>555-558-3506</t>
  </si>
  <si>
    <t>patient.1397@example.com</t>
  </si>
  <si>
    <t>CON-398</t>
  </si>
  <si>
    <t>4493 Main St</t>
  </si>
  <si>
    <t>555-778-1424</t>
  </si>
  <si>
    <t>patient.1398@example.com</t>
  </si>
  <si>
    <t>CON-399</t>
  </si>
  <si>
    <t>1734 Main St</t>
  </si>
  <si>
    <t>555-953-4978</t>
  </si>
  <si>
    <t>patient.1399@example.com</t>
  </si>
  <si>
    <t>CON-400</t>
  </si>
  <si>
    <t>8171 Main St</t>
  </si>
  <si>
    <t>555-247-6277</t>
  </si>
  <si>
    <t>patient.1400@example.com</t>
  </si>
  <si>
    <t>CON-401</t>
  </si>
  <si>
    <t>3807 Main St</t>
  </si>
  <si>
    <t>555-551-1267</t>
  </si>
  <si>
    <t>patient.1401@example.com</t>
  </si>
  <si>
    <t>CON-402</t>
  </si>
  <si>
    <t>555-719-3653</t>
  </si>
  <si>
    <t>patient.1402@example.com</t>
  </si>
  <si>
    <t>CON-403</t>
  </si>
  <si>
    <t>8363 Main St</t>
  </si>
  <si>
    <t>555-960-8760</t>
  </si>
  <si>
    <t>patient.1403@example.com</t>
  </si>
  <si>
    <t>CON-404</t>
  </si>
  <si>
    <t>2870 Main St</t>
  </si>
  <si>
    <t>555-361-5781</t>
  </si>
  <si>
    <t>patient.1404@example.com</t>
  </si>
  <si>
    <t>CON-405</t>
  </si>
  <si>
    <t>1773 Main St</t>
  </si>
  <si>
    <t>555-824-5768</t>
  </si>
  <si>
    <t>patient.1405@example.com</t>
  </si>
  <si>
    <t>CON-406</t>
  </si>
  <si>
    <t>2835 Main St</t>
  </si>
  <si>
    <t>555-446-7674</t>
  </si>
  <si>
    <t>patient.1406@example.com</t>
  </si>
  <si>
    <t>CON-407</t>
  </si>
  <si>
    <t>1186 Main St</t>
  </si>
  <si>
    <t>555-489-4646</t>
  </si>
  <si>
    <t>patient.1407@example.com</t>
  </si>
  <si>
    <t>CON-408</t>
  </si>
  <si>
    <t>9229 Main St</t>
  </si>
  <si>
    <t>555-889-4336</t>
  </si>
  <si>
    <t>patient.1408@example.com</t>
  </si>
  <si>
    <t>CON-409</t>
  </si>
  <si>
    <t>3163 Main St</t>
  </si>
  <si>
    <t>555-457-9266</t>
  </si>
  <si>
    <t>patient.1409@example.com</t>
  </si>
  <si>
    <t>CON-410</t>
  </si>
  <si>
    <t>1920 Main St</t>
  </si>
  <si>
    <t>555-988-7459</t>
  </si>
  <si>
    <t>patient.1410@example.com</t>
  </si>
  <si>
    <t>CON-411</t>
  </si>
  <si>
    <t>7816 Main St</t>
  </si>
  <si>
    <t>555-923-8587</t>
  </si>
  <si>
    <t>patient.1411@example.com</t>
  </si>
  <si>
    <t>CON-412</t>
  </si>
  <si>
    <t>7034 Main St</t>
  </si>
  <si>
    <t>555-301-9273</t>
  </si>
  <si>
    <t>patient.1412@example.com</t>
  </si>
  <si>
    <t>CON-413</t>
  </si>
  <si>
    <t>9203 Main St</t>
  </si>
  <si>
    <t>555-564-9174</t>
  </si>
  <si>
    <t>patient.1413@example.com</t>
  </si>
  <si>
    <t>CON-414</t>
  </si>
  <si>
    <t>555-833-9340</t>
  </si>
  <si>
    <t>patient.1414@example.com</t>
  </si>
  <si>
    <t>CON-415</t>
  </si>
  <si>
    <t>9311 Main St</t>
  </si>
  <si>
    <t>555-768-8896</t>
  </si>
  <si>
    <t>patient.1415@example.com</t>
  </si>
  <si>
    <t>CON-416</t>
  </si>
  <si>
    <t>5607 Main St</t>
  </si>
  <si>
    <t>555-279-3630</t>
  </si>
  <si>
    <t>patient.1416@example.com</t>
  </si>
  <si>
    <t>CON-417</t>
  </si>
  <si>
    <t>4871 Main St</t>
  </si>
  <si>
    <t>555-348-1625</t>
  </si>
  <si>
    <t>patient.1417@example.com</t>
  </si>
  <si>
    <t>CON-418</t>
  </si>
  <si>
    <t>408 Main St</t>
  </si>
  <si>
    <t>555-368-5721</t>
  </si>
  <si>
    <t>patient.1418@example.com</t>
  </si>
  <si>
    <t>CON-419</t>
  </si>
  <si>
    <t>7355 Main St</t>
  </si>
  <si>
    <t>555-672-1558</t>
  </si>
  <si>
    <t>patient.1419@example.com</t>
  </si>
  <si>
    <t>CON-420</t>
  </si>
  <si>
    <t>4275 Main St</t>
  </si>
  <si>
    <t>555-718-4000</t>
  </si>
  <si>
    <t>patient.1420@example.com</t>
  </si>
  <si>
    <t>CON-421</t>
  </si>
  <si>
    <t>8741 Main St</t>
  </si>
  <si>
    <t>555-489-3961</t>
  </si>
  <si>
    <t>patient.1421@example.com</t>
  </si>
  <si>
    <t>CON-422</t>
  </si>
  <si>
    <t>2955 Main St</t>
  </si>
  <si>
    <t>555-664-3408</t>
  </si>
  <si>
    <t>patient.1422@example.com</t>
  </si>
  <si>
    <t>CON-423</t>
  </si>
  <si>
    <t>8554 Main St</t>
  </si>
  <si>
    <t>555-743-8561</t>
  </si>
  <si>
    <t>patient.1423@example.com</t>
  </si>
  <si>
    <t>CON-424</t>
  </si>
  <si>
    <t>1045 Main St</t>
  </si>
  <si>
    <t>555-906-2838</t>
  </si>
  <si>
    <t>patient.1424@example.com</t>
  </si>
  <si>
    <t>CON-425</t>
  </si>
  <si>
    <t>8145 Main St</t>
  </si>
  <si>
    <t>555-969-9868</t>
  </si>
  <si>
    <t>patient.1425@example.com</t>
  </si>
  <si>
    <t>CON-426</t>
  </si>
  <si>
    <t>5762 Main St</t>
  </si>
  <si>
    <t>555-399-2271</t>
  </si>
  <si>
    <t>patient.1426@example.com</t>
  </si>
  <si>
    <t>CON-427</t>
  </si>
  <si>
    <t>6538 Main St</t>
  </si>
  <si>
    <t>555-186-5072</t>
  </si>
  <si>
    <t>patient.1427@example.com</t>
  </si>
  <si>
    <t>CON-428</t>
  </si>
  <si>
    <t>555-653-7497</t>
  </si>
  <si>
    <t>patient.1428@example.com</t>
  </si>
  <si>
    <t>CON-429</t>
  </si>
  <si>
    <t>5105 Main St</t>
  </si>
  <si>
    <t>555-430-4732</t>
  </si>
  <si>
    <t>patient.1429@example.com</t>
  </si>
  <si>
    <t>CON-430</t>
  </si>
  <si>
    <t>7436 Main St</t>
  </si>
  <si>
    <t>555-790-5737</t>
  </si>
  <si>
    <t>patient.1430@example.com</t>
  </si>
  <si>
    <t>CON-431</t>
  </si>
  <si>
    <t>6525 Main St</t>
  </si>
  <si>
    <t>555-269-9011</t>
  </si>
  <si>
    <t>patient.1431@example.com</t>
  </si>
  <si>
    <t>CON-432</t>
  </si>
  <si>
    <t>4362 Main St</t>
  </si>
  <si>
    <t>555-306-9986</t>
  </si>
  <si>
    <t>patient.1432@example.com</t>
  </si>
  <si>
    <t>CON-433</t>
  </si>
  <si>
    <t>2145 Main St</t>
  </si>
  <si>
    <t>555-666-3082</t>
  </si>
  <si>
    <t>patient.1433@example.com</t>
  </si>
  <si>
    <t>CON-434</t>
  </si>
  <si>
    <t>8154 Main St</t>
  </si>
  <si>
    <t>555-150-3530</t>
  </si>
  <si>
    <t>patient.1434@example.com</t>
  </si>
  <si>
    <t>CON-435</t>
  </si>
  <si>
    <t>2087 Main St</t>
  </si>
  <si>
    <t>555-167-5620</t>
  </si>
  <si>
    <t>patient.1435@example.com</t>
  </si>
  <si>
    <t>CON-436</t>
  </si>
  <si>
    <t>3816 Main St</t>
  </si>
  <si>
    <t>555-500-7077</t>
  </si>
  <si>
    <t>patient.1436@example.com</t>
  </si>
  <si>
    <t>CON-437</t>
  </si>
  <si>
    <t>1650 Main St</t>
  </si>
  <si>
    <t>555-604-5701</t>
  </si>
  <si>
    <t>patient.1437@example.com</t>
  </si>
  <si>
    <t>CON-438</t>
  </si>
  <si>
    <t>5244 Main St</t>
  </si>
  <si>
    <t>555-707-3454</t>
  </si>
  <si>
    <t>patient.1438@example.com</t>
  </si>
  <si>
    <t>CON-439</t>
  </si>
  <si>
    <t>5514 Main St</t>
  </si>
  <si>
    <t>555-296-4766</t>
  </si>
  <si>
    <t>patient.1439@example.com</t>
  </si>
  <si>
    <t>CON-440</t>
  </si>
  <si>
    <t>861 Main St</t>
  </si>
  <si>
    <t>555-133-4277</t>
  </si>
  <si>
    <t>patient.1440@example.com</t>
  </si>
  <si>
    <t>CON-441</t>
  </si>
  <si>
    <t>7963 Main St</t>
  </si>
  <si>
    <t>555-564-7266</t>
  </si>
  <si>
    <t>patient.1441@example.com</t>
  </si>
  <si>
    <t>CON-442</t>
  </si>
  <si>
    <t>4343 Main St</t>
  </si>
  <si>
    <t>555-419-3293</t>
  </si>
  <si>
    <t>patient.1442@example.com</t>
  </si>
  <si>
    <t>CON-443</t>
  </si>
  <si>
    <t>1123 Main St</t>
  </si>
  <si>
    <t>555-240-8493</t>
  </si>
  <si>
    <t>patient.1443@example.com</t>
  </si>
  <si>
    <t>CON-444</t>
  </si>
  <si>
    <t>3496 Main St</t>
  </si>
  <si>
    <t>555-850-2232</t>
  </si>
  <si>
    <t>patient.1444@example.com</t>
  </si>
  <si>
    <t>CON-445</t>
  </si>
  <si>
    <t>1146 Main St</t>
  </si>
  <si>
    <t>555-666-4136</t>
  </si>
  <si>
    <t>patient.1445@example.com</t>
  </si>
  <si>
    <t>CON-446</t>
  </si>
  <si>
    <t>8462 Main St</t>
  </si>
  <si>
    <t>555-832-9005</t>
  </si>
  <si>
    <t>patient.1446@example.com</t>
  </si>
  <si>
    <t>CON-447</t>
  </si>
  <si>
    <t>4233 Main St</t>
  </si>
  <si>
    <t>555-266-8946</t>
  </si>
  <si>
    <t>patient.1447@example.com</t>
  </si>
  <si>
    <t>CON-448</t>
  </si>
  <si>
    <t>3658 Main St</t>
  </si>
  <si>
    <t>555-140-7201</t>
  </si>
  <si>
    <t>patient.1448@example.com</t>
  </si>
  <si>
    <t>CON-449</t>
  </si>
  <si>
    <t>2238 Main St</t>
  </si>
  <si>
    <t>555-616-7709</t>
  </si>
  <si>
    <t>patient.1449@example.com</t>
  </si>
  <si>
    <t>CON-450</t>
  </si>
  <si>
    <t>8916 Main St</t>
  </si>
  <si>
    <t>555-180-9901</t>
  </si>
  <si>
    <t>patient.1450@example.com</t>
  </si>
  <si>
    <t>CON-451</t>
  </si>
  <si>
    <t>5176 Main St</t>
  </si>
  <si>
    <t>555-232-7839</t>
  </si>
  <si>
    <t>patient.1451@example.com</t>
  </si>
  <si>
    <t>CON-452</t>
  </si>
  <si>
    <t>4161 Main St</t>
  </si>
  <si>
    <t>555-269-3340</t>
  </si>
  <si>
    <t>patient.1452@example.com</t>
  </si>
  <si>
    <t>CON-453</t>
  </si>
  <si>
    <t>3841 Main St</t>
  </si>
  <si>
    <t>555-251-3758</t>
  </si>
  <si>
    <t>patient.1453@example.com</t>
  </si>
  <si>
    <t>CON-454</t>
  </si>
  <si>
    <t>2346 Main St</t>
  </si>
  <si>
    <t>555-731-6219</t>
  </si>
  <si>
    <t>patient.1454@example.com</t>
  </si>
  <si>
    <t>CON-455</t>
  </si>
  <si>
    <t>4584 Main St</t>
  </si>
  <si>
    <t>555-414-3194</t>
  </si>
  <si>
    <t>patient.1455@example.com</t>
  </si>
  <si>
    <t>CON-456</t>
  </si>
  <si>
    <t>4538 Main St</t>
  </si>
  <si>
    <t>555-326-7124</t>
  </si>
  <si>
    <t>patient.1456@example.com</t>
  </si>
  <si>
    <t>CON-457</t>
  </si>
  <si>
    <t>5524 Main St</t>
  </si>
  <si>
    <t>555-871-2976</t>
  </si>
  <si>
    <t>patient.1457@example.com</t>
  </si>
  <si>
    <t>CON-458</t>
  </si>
  <si>
    <t>9414 Main St</t>
  </si>
  <si>
    <t>555-304-1300</t>
  </si>
  <si>
    <t>patient.1458@example.com</t>
  </si>
  <si>
    <t>CON-459</t>
  </si>
  <si>
    <t>5273 Main St</t>
  </si>
  <si>
    <t>555-777-2186</t>
  </si>
  <si>
    <t>patient.1459@example.com</t>
  </si>
  <si>
    <t>CON-460</t>
  </si>
  <si>
    <t>5217 Main St</t>
  </si>
  <si>
    <t>555-446-4165</t>
  </si>
  <si>
    <t>patient.1460@example.com</t>
  </si>
  <si>
    <t>CON-461</t>
  </si>
  <si>
    <t>1116 Main St</t>
  </si>
  <si>
    <t>555-576-6282</t>
  </si>
  <si>
    <t>patient.1461@example.com</t>
  </si>
  <si>
    <t>CON-462</t>
  </si>
  <si>
    <t>5159 Main St</t>
  </si>
  <si>
    <t>555-710-8900</t>
  </si>
  <si>
    <t>patient.1462@example.com</t>
  </si>
  <si>
    <t>CON-463</t>
  </si>
  <si>
    <t>4279 Main St</t>
  </si>
  <si>
    <t>555-460-5307</t>
  </si>
  <si>
    <t>patient.1463@example.com</t>
  </si>
  <si>
    <t>CON-464</t>
  </si>
  <si>
    <t>8349 Main St</t>
  </si>
  <si>
    <t>555-408-9871</t>
  </si>
  <si>
    <t>patient.1464@example.com</t>
  </si>
  <si>
    <t>CON-465</t>
  </si>
  <si>
    <t>8691 Main St</t>
  </si>
  <si>
    <t>555-884-5288</t>
  </si>
  <si>
    <t>patient.1465@example.com</t>
  </si>
  <si>
    <t>CON-466</t>
  </si>
  <si>
    <t>9147 Main St</t>
  </si>
  <si>
    <t>555-225-3353</t>
  </si>
  <si>
    <t>patient.1466@example.com</t>
  </si>
  <si>
    <t>CON-467</t>
  </si>
  <si>
    <t>555-626-1402</t>
  </si>
  <si>
    <t>patient.1467@example.com</t>
  </si>
  <si>
    <t>CON-468</t>
  </si>
  <si>
    <t>755 Main St</t>
  </si>
  <si>
    <t>555-411-7909</t>
  </si>
  <si>
    <t>patient.1468@example.com</t>
  </si>
  <si>
    <t>CON-469</t>
  </si>
  <si>
    <t>749 Main St</t>
  </si>
  <si>
    <t>555-599-8765</t>
  </si>
  <si>
    <t>patient.1469@example.com</t>
  </si>
  <si>
    <t>CON-470</t>
  </si>
  <si>
    <t>7002 Main St</t>
  </si>
  <si>
    <t>555-245-2039</t>
  </si>
  <si>
    <t>patient.1470@example.com</t>
  </si>
  <si>
    <t>CON-471</t>
  </si>
  <si>
    <t>1513 Main St</t>
  </si>
  <si>
    <t>555-194-3573</t>
  </si>
  <si>
    <t>patient.1471@example.com</t>
  </si>
  <si>
    <t>CON-472</t>
  </si>
  <si>
    <t>6080 Main St</t>
  </si>
  <si>
    <t>555-284-5564</t>
  </si>
  <si>
    <t>patient.1472@example.com</t>
  </si>
  <si>
    <t>CON-473</t>
  </si>
  <si>
    <t>9449 Main St</t>
  </si>
  <si>
    <t>555-590-7391</t>
  </si>
  <si>
    <t>patient.1473@example.com</t>
  </si>
  <si>
    <t>CON-474</t>
  </si>
  <si>
    <t>2150 Main St</t>
  </si>
  <si>
    <t>555-280-1718</t>
  </si>
  <si>
    <t>patient.1474@example.com</t>
  </si>
  <si>
    <t>CON-475</t>
  </si>
  <si>
    <t>7189 Main St</t>
  </si>
  <si>
    <t>555-550-3237</t>
  </si>
  <si>
    <t>patient.1475@example.com</t>
  </si>
  <si>
    <t>CON-476</t>
  </si>
  <si>
    <t>9649 Main St</t>
  </si>
  <si>
    <t>555-422-3946</t>
  </si>
  <si>
    <t>patient.1476@example.com</t>
  </si>
  <si>
    <t>CON-477</t>
  </si>
  <si>
    <t>555-849-5424</t>
  </si>
  <si>
    <t>patient.1477@example.com</t>
  </si>
  <si>
    <t>CON-478</t>
  </si>
  <si>
    <t>2933 Main St</t>
  </si>
  <si>
    <t>555-968-8324</t>
  </si>
  <si>
    <t>patient.1478@example.com</t>
  </si>
  <si>
    <t>CON-479</t>
  </si>
  <si>
    <t>2077 Main St</t>
  </si>
  <si>
    <t>555-210-8210</t>
  </si>
  <si>
    <t>patient.1479@example.com</t>
  </si>
  <si>
    <t>CON-480</t>
  </si>
  <si>
    <t>3554 Main St</t>
  </si>
  <si>
    <t>555-768-4208</t>
  </si>
  <si>
    <t>patient.1480@example.com</t>
  </si>
  <si>
    <t>CON-481</t>
  </si>
  <si>
    <t>9752 Main St</t>
  </si>
  <si>
    <t>555-904-4822</t>
  </si>
  <si>
    <t>patient.1481@example.com</t>
  </si>
  <si>
    <t>CON-482</t>
  </si>
  <si>
    <t>3987 Main St</t>
  </si>
  <si>
    <t>555-665-3485</t>
  </si>
  <si>
    <t>patient.1482@example.com</t>
  </si>
  <si>
    <t>CON-483</t>
  </si>
  <si>
    <t>9365 Main St</t>
  </si>
  <si>
    <t>555-233-8358</t>
  </si>
  <si>
    <t>patient.1483@example.com</t>
  </si>
  <si>
    <t>CON-484</t>
  </si>
  <si>
    <t>9281 Main St</t>
  </si>
  <si>
    <t>555-180-7933</t>
  </si>
  <si>
    <t>patient.1484@example.com</t>
  </si>
  <si>
    <t>CON-485</t>
  </si>
  <si>
    <t>555-600-6128</t>
  </si>
  <si>
    <t>patient.1485@example.com</t>
  </si>
  <si>
    <t>CON-486</t>
  </si>
  <si>
    <t>4077 Main St</t>
  </si>
  <si>
    <t>555-950-1902</t>
  </si>
  <si>
    <t>patient.1486@example.com</t>
  </si>
  <si>
    <t>CON-487</t>
  </si>
  <si>
    <t>252 Main St</t>
  </si>
  <si>
    <t>555-983-6618</t>
  </si>
  <si>
    <t>patient.1487@example.com</t>
  </si>
  <si>
    <t>CON-488</t>
  </si>
  <si>
    <t>555-589-1614</t>
  </si>
  <si>
    <t>patient.1488@example.com</t>
  </si>
  <si>
    <t>CON-489</t>
  </si>
  <si>
    <t>6833 Main St</t>
  </si>
  <si>
    <t>555-411-2964</t>
  </si>
  <si>
    <t>patient.1489@example.com</t>
  </si>
  <si>
    <t>CON-490</t>
  </si>
  <si>
    <t>555-440-5623</t>
  </si>
  <si>
    <t>patient.1490@example.com</t>
  </si>
  <si>
    <t>CON-491</t>
  </si>
  <si>
    <t>7697 Main St</t>
  </si>
  <si>
    <t>555-254-7294</t>
  </si>
  <si>
    <t>patient.1491@example.com</t>
  </si>
  <si>
    <t>CON-492</t>
  </si>
  <si>
    <t>470 Main St</t>
  </si>
  <si>
    <t>555-688-7576</t>
  </si>
  <si>
    <t>patient.1492@example.com</t>
  </si>
  <si>
    <t>CON-493</t>
  </si>
  <si>
    <t>5259 Main St</t>
  </si>
  <si>
    <t>555-942-7838</t>
  </si>
  <si>
    <t>patient.1493@example.com</t>
  </si>
  <si>
    <t>CON-494</t>
  </si>
  <si>
    <t>4294 Main St</t>
  </si>
  <si>
    <t>555-671-5450</t>
  </si>
  <si>
    <t>patient.1494@example.com</t>
  </si>
  <si>
    <t>CON-495</t>
  </si>
  <si>
    <t>6733 Main St</t>
  </si>
  <si>
    <t>555-401-6063</t>
  </si>
  <si>
    <t>patient.1495@example.com</t>
  </si>
  <si>
    <t>CON-496</t>
  </si>
  <si>
    <t>5529 Main St</t>
  </si>
  <si>
    <t>555-804-4462</t>
  </si>
  <si>
    <t>patient.1496@example.com</t>
  </si>
  <si>
    <t>CON-497</t>
  </si>
  <si>
    <t>6211 Main St</t>
  </si>
  <si>
    <t>555-821-6321</t>
  </si>
  <si>
    <t>patient.1497@example.com</t>
  </si>
  <si>
    <t>CON-498</t>
  </si>
  <si>
    <t>9331 Main St</t>
  </si>
  <si>
    <t>555-475-7150</t>
  </si>
  <si>
    <t>patient.1498@example.com</t>
  </si>
  <si>
    <t>CON-499</t>
  </si>
  <si>
    <t>6559 Main St</t>
  </si>
  <si>
    <t>555-890-7287</t>
  </si>
  <si>
    <t>patient.1499@example.com</t>
  </si>
  <si>
    <t>CON-500</t>
  </si>
  <si>
    <t>7196 Main St</t>
  </si>
  <si>
    <t>555-676-5457</t>
  </si>
  <si>
    <t>patient.1500@example.com</t>
  </si>
  <si>
    <t>EncounterID</t>
  </si>
  <si>
    <t>ProviderID</t>
  </si>
  <si>
    <t>FacilityID</t>
  </si>
  <si>
    <t>EncounterDate</t>
  </si>
  <si>
    <t>EncounterType</t>
  </si>
  <si>
    <t>ENC-1</t>
  </si>
  <si>
    <t>PROV-128</t>
  </si>
  <si>
    <t>HOS-01</t>
  </si>
  <si>
    <t>2022-10-09</t>
  </si>
  <si>
    <t>Telehealth</t>
  </si>
  <si>
    <t>ENC-2</t>
  </si>
  <si>
    <t>PROV-103</t>
  </si>
  <si>
    <t>CLI-01</t>
  </si>
  <si>
    <t>2025-02-26</t>
  </si>
  <si>
    <t>Office Visit</t>
  </si>
  <si>
    <t>ENC-3</t>
  </si>
  <si>
    <t>PROV-104</t>
  </si>
  <si>
    <t>2023-08-28</t>
  </si>
  <si>
    <t>ENC-4</t>
  </si>
  <si>
    <t>PROV-113</t>
  </si>
  <si>
    <t>2026-02-17</t>
  </si>
  <si>
    <t>Emergency</t>
  </si>
  <si>
    <t>ENC-5</t>
  </si>
  <si>
    <t>PROV-109</t>
  </si>
  <si>
    <t>2022-12-08</t>
  </si>
  <si>
    <t>Hospital Admission</t>
  </si>
  <si>
    <t>ENC-6</t>
  </si>
  <si>
    <t>PROV-124</t>
  </si>
  <si>
    <t>2024-03-23</t>
  </si>
  <si>
    <t>ENC-7</t>
  </si>
  <si>
    <t>PROV-126</t>
  </si>
  <si>
    <t>2023-06-09</t>
  </si>
  <si>
    <t>ENC-8</t>
  </si>
  <si>
    <t>2022-01-01</t>
  </si>
  <si>
    <t>ENC-9</t>
  </si>
  <si>
    <t>2023-03-07</t>
  </si>
  <si>
    <t>ENC-10</t>
  </si>
  <si>
    <t>PROV-122</t>
  </si>
  <si>
    <t>2023-05-19</t>
  </si>
  <si>
    <t>ENC-11</t>
  </si>
  <si>
    <t>2024-09-07</t>
  </si>
  <si>
    <t>ENC-12</t>
  </si>
  <si>
    <t>2024-10-28</t>
  </si>
  <si>
    <t>ENC-13</t>
  </si>
  <si>
    <t>PROV-111</t>
  </si>
  <si>
    <t>2023-06-13</t>
  </si>
  <si>
    <t>ENC-14</t>
  </si>
  <si>
    <t>2024-12-28</t>
  </si>
  <si>
    <t>ENC-15</t>
  </si>
  <si>
    <t>PROV-123</t>
  </si>
  <si>
    <t>2023-02-02</t>
  </si>
  <si>
    <t>ENC-16</t>
  </si>
  <si>
    <t>2024-07-05</t>
  </si>
  <si>
    <t>ENC-17</t>
  </si>
  <si>
    <t>PROV-119</t>
  </si>
  <si>
    <t>2026-08-09</t>
  </si>
  <si>
    <t>ENC-18</t>
  </si>
  <si>
    <t>PROV-117</t>
  </si>
  <si>
    <t>2022-03-01</t>
  </si>
  <si>
    <t>ENC-19</t>
  </si>
  <si>
    <t>2026-01-14</t>
  </si>
  <si>
    <t>ENC-20</t>
  </si>
  <si>
    <t>2026-08-03</t>
  </si>
  <si>
    <t>ENC-21</t>
  </si>
  <si>
    <t>PROV-130</t>
  </si>
  <si>
    <t>2023-01-15</t>
  </si>
  <si>
    <t>ENC-22</t>
  </si>
  <si>
    <t>PROV-105</t>
  </si>
  <si>
    <t>2022-04-15</t>
  </si>
  <si>
    <t>ENC-23</t>
  </si>
  <si>
    <t>PROV-127</t>
  </si>
  <si>
    <t>2024-12-06</t>
  </si>
  <si>
    <t>ENC-24</t>
  </si>
  <si>
    <t>2025-12-24</t>
  </si>
  <si>
    <t>ENC-25</t>
  </si>
  <si>
    <t>PROV-116</t>
  </si>
  <si>
    <t>2022-08-13</t>
  </si>
  <si>
    <t>ENC-26</t>
  </si>
  <si>
    <t>2026-05-18</t>
  </si>
  <si>
    <t>ENC-27</t>
  </si>
  <si>
    <t>PROV-101</t>
  </si>
  <si>
    <t>2022-06-30</t>
  </si>
  <si>
    <t>ENC-28</t>
  </si>
  <si>
    <t>2024-08-17</t>
  </si>
  <si>
    <t>ENC-29</t>
  </si>
  <si>
    <t>2022-09-19</t>
  </si>
  <si>
    <t>ENC-30</t>
  </si>
  <si>
    <t>2023-09-15</t>
  </si>
  <si>
    <t>ENC-31</t>
  </si>
  <si>
    <t>2023-06-26</t>
  </si>
  <si>
    <t>ENC-32</t>
  </si>
  <si>
    <t>PROV-118</t>
  </si>
  <si>
    <t>2026-06-12</t>
  </si>
  <si>
    <t>ENC-33</t>
  </si>
  <si>
    <t>PROV-125</t>
  </si>
  <si>
    <t>2023-06-19</t>
  </si>
  <si>
    <t>ENC-34</t>
  </si>
  <si>
    <t>2024-10-25</t>
  </si>
  <si>
    <t>ENC-35</t>
  </si>
  <si>
    <t>PROV-121</t>
  </si>
  <si>
    <t>2023-03-21</t>
  </si>
  <si>
    <t>ENC-36</t>
  </si>
  <si>
    <t>2022-06-26</t>
  </si>
  <si>
    <t>ENC-37</t>
  </si>
  <si>
    <t>2025-11-25</t>
  </si>
  <si>
    <t>ENC-38</t>
  </si>
  <si>
    <t>PROV-108</t>
  </si>
  <si>
    <t>2025-07-27</t>
  </si>
  <si>
    <t>ENC-39</t>
  </si>
  <si>
    <t>2023-01-13</t>
  </si>
  <si>
    <t>ENC-40</t>
  </si>
  <si>
    <t>2022-06-28</t>
  </si>
  <si>
    <t>ENC-41</t>
  </si>
  <si>
    <t>2026-01-22</t>
  </si>
  <si>
    <t>ENC-42</t>
  </si>
  <si>
    <t>PROV-106</t>
  </si>
  <si>
    <t>2024-07-24</t>
  </si>
  <si>
    <t>ENC-43</t>
  </si>
  <si>
    <t>PROV-114</t>
  </si>
  <si>
    <t>2024-06-01</t>
  </si>
  <si>
    <t>ENC-44</t>
  </si>
  <si>
    <t>PROV-107</t>
  </si>
  <si>
    <t>2023-12-24</t>
  </si>
  <si>
    <t>ENC-45</t>
  </si>
  <si>
    <t>ENC-46</t>
  </si>
  <si>
    <t>2022-05-24</t>
  </si>
  <si>
    <t>ENC-47</t>
  </si>
  <si>
    <t>PROV-110</t>
  </si>
  <si>
    <t>2026-02-18</t>
  </si>
  <si>
    <t>ENC-48</t>
  </si>
  <si>
    <t>2022-09-22</t>
  </si>
  <si>
    <t>ENC-49</t>
  </si>
  <si>
    <t>2022-05-26</t>
  </si>
  <si>
    <t>ENC-50</t>
  </si>
  <si>
    <t>2022-04-06</t>
  </si>
  <si>
    <t>ENC-51</t>
  </si>
  <si>
    <t>PROV-129</t>
  </si>
  <si>
    <t>2025-03-13</t>
  </si>
  <si>
    <t>ENC-52</t>
  </si>
  <si>
    <t>2024-03-21</t>
  </si>
  <si>
    <t>ENC-53</t>
  </si>
  <si>
    <t>2024-11-21</t>
  </si>
  <si>
    <t>ENC-54</t>
  </si>
  <si>
    <t>2025-06-03</t>
  </si>
  <si>
    <t>ENC-55</t>
  </si>
  <si>
    <t>2023-07-30</t>
  </si>
  <si>
    <t>ENC-56</t>
  </si>
  <si>
    <t>2025-03-18</t>
  </si>
  <si>
    <t>ENC-57</t>
  </si>
  <si>
    <t>2022-05-01</t>
  </si>
  <si>
    <t>ENC-58</t>
  </si>
  <si>
    <t>2023-11-26</t>
  </si>
  <si>
    <t>ENC-59</t>
  </si>
  <si>
    <t>2022-03-02</t>
  </si>
  <si>
    <t>ENC-60</t>
  </si>
  <si>
    <t>2025-01-06</t>
  </si>
  <si>
    <t>ENC-61</t>
  </si>
  <si>
    <t>2024-03-25</t>
  </si>
  <si>
    <t>ENC-62</t>
  </si>
  <si>
    <t>2026-07-24</t>
  </si>
  <si>
    <t>ENC-63</t>
  </si>
  <si>
    <t>2026-04-27</t>
  </si>
  <si>
    <t>ENC-64</t>
  </si>
  <si>
    <t>2022-09-30</t>
  </si>
  <si>
    <t>ENC-65</t>
  </si>
  <si>
    <t>2026-05-27</t>
  </si>
  <si>
    <t>ENC-66</t>
  </si>
  <si>
    <t>PROV-112</t>
  </si>
  <si>
    <t>2026-06-26</t>
  </si>
  <si>
    <t>ENC-67</t>
  </si>
  <si>
    <t>ENC-68</t>
  </si>
  <si>
    <t>2022-08-01</t>
  </si>
  <si>
    <t>ENC-69</t>
  </si>
  <si>
    <t>PROV-120</t>
  </si>
  <si>
    <t>2022-03-14</t>
  </si>
  <si>
    <t>ENC-70</t>
  </si>
  <si>
    <t>2025-08-10</t>
  </si>
  <si>
    <t>ENC-71</t>
  </si>
  <si>
    <t>2023-12-22</t>
  </si>
  <si>
    <t>ENC-72</t>
  </si>
  <si>
    <t>ENC-73</t>
  </si>
  <si>
    <t>2023-11-20</t>
  </si>
  <si>
    <t>ENC-74</t>
  </si>
  <si>
    <t>ENC-75</t>
  </si>
  <si>
    <t>PROV-102</t>
  </si>
  <si>
    <t>2025-05-29</t>
  </si>
  <si>
    <t>ENC-76</t>
  </si>
  <si>
    <t>2026-01-04</t>
  </si>
  <si>
    <t>ENC-77</t>
  </si>
  <si>
    <t>2025-06-15</t>
  </si>
  <si>
    <t>ENC-78</t>
  </si>
  <si>
    <t>2025-01-16</t>
  </si>
  <si>
    <t>ENC-79</t>
  </si>
  <si>
    <t>2025-04-19</t>
  </si>
  <si>
    <t>ENC-80</t>
  </si>
  <si>
    <t>2024-03-02</t>
  </si>
  <si>
    <t>ENC-81</t>
  </si>
  <si>
    <t>2022-01-25</t>
  </si>
  <si>
    <t>ENC-82</t>
  </si>
  <si>
    <t>2023-09-21</t>
  </si>
  <si>
    <t>ENC-83</t>
  </si>
  <si>
    <t>2026-07-07</t>
  </si>
  <si>
    <t>ENC-84</t>
  </si>
  <si>
    <t>2024-04-25</t>
  </si>
  <si>
    <t>ENC-85</t>
  </si>
  <si>
    <t>ENC-86</t>
  </si>
  <si>
    <t>2023-06-28</t>
  </si>
  <si>
    <t>ENC-87</t>
  </si>
  <si>
    <t>2025-06-21</t>
  </si>
  <si>
    <t>ENC-88</t>
  </si>
  <si>
    <t>2025-03-23</t>
  </si>
  <si>
    <t>ENC-89</t>
  </si>
  <si>
    <t>2022-07-06</t>
  </si>
  <si>
    <t>ENC-90</t>
  </si>
  <si>
    <t>2026-03-08</t>
  </si>
  <si>
    <t>ENC-91</t>
  </si>
  <si>
    <t>2022-07-13</t>
  </si>
  <si>
    <t>ENC-92</t>
  </si>
  <si>
    <t>2022-10-14</t>
  </si>
  <si>
    <t>ENC-93</t>
  </si>
  <si>
    <t>2024-01-07</t>
  </si>
  <si>
    <t>ENC-94</t>
  </si>
  <si>
    <t>2023-06-22</t>
  </si>
  <si>
    <t>ENC-95</t>
  </si>
  <si>
    <t>2023-11-23</t>
  </si>
  <si>
    <t>ENC-96</t>
  </si>
  <si>
    <t>2024-12-19</t>
  </si>
  <si>
    <t>ENC-97</t>
  </si>
  <si>
    <t>2023-10-08</t>
  </si>
  <si>
    <t>ENC-98</t>
  </si>
  <si>
    <t>2024-05-13</t>
  </si>
  <si>
    <t>ENC-99</t>
  </si>
  <si>
    <t>2026-02-09</t>
  </si>
  <si>
    <t>ENC-100</t>
  </si>
  <si>
    <t>2023-12-28</t>
  </si>
  <si>
    <t>ENC-101</t>
  </si>
  <si>
    <t>ENC-102</t>
  </si>
  <si>
    <t>2023-10-25</t>
  </si>
  <si>
    <t>ENC-103</t>
  </si>
  <si>
    <t>2022-05-07</t>
  </si>
  <si>
    <t>ENC-104</t>
  </si>
  <si>
    <t>2023-04-07</t>
  </si>
  <si>
    <t>ENC-105</t>
  </si>
  <si>
    <t>2025-02-27</t>
  </si>
  <si>
    <t>ENC-106</t>
  </si>
  <si>
    <t>ENC-107</t>
  </si>
  <si>
    <t>2022-02-01</t>
  </si>
  <si>
    <t>ENC-108</t>
  </si>
  <si>
    <t>PROV-115</t>
  </si>
  <si>
    <t>2023-11-25</t>
  </si>
  <si>
    <t>ENC-109</t>
  </si>
  <si>
    <t>2023-06-05</t>
  </si>
  <si>
    <t>ENC-110</t>
  </si>
  <si>
    <t>2023-03-14</t>
  </si>
  <si>
    <t>ENC-111</t>
  </si>
  <si>
    <t>2026-04-10</t>
  </si>
  <si>
    <t>ENC-112</t>
  </si>
  <si>
    <t>2025-07-07</t>
  </si>
  <si>
    <t>ENC-113</t>
  </si>
  <si>
    <t>2022-02-12</t>
  </si>
  <si>
    <t>ENC-114</t>
  </si>
  <si>
    <t>2026-05-12</t>
  </si>
  <si>
    <t>ENC-115</t>
  </si>
  <si>
    <t>2024-10-24</t>
  </si>
  <si>
    <t>ENC-116</t>
  </si>
  <si>
    <t>2024-04-13</t>
  </si>
  <si>
    <t>ENC-117</t>
  </si>
  <si>
    <t>2024-01-31</t>
  </si>
  <si>
    <t>ENC-118</t>
  </si>
  <si>
    <t>2024-05-29</t>
  </si>
  <si>
    <t>ENC-119</t>
  </si>
  <si>
    <t>2023-01-11</t>
  </si>
  <si>
    <t>ENC-120</t>
  </si>
  <si>
    <t>2022-07-23</t>
  </si>
  <si>
    <t>ENC-121</t>
  </si>
  <si>
    <t>ENC-122</t>
  </si>
  <si>
    <t>2025-09-19</t>
  </si>
  <si>
    <t>ENC-123</t>
  </si>
  <si>
    <t>2024-04-04</t>
  </si>
  <si>
    <t>ENC-124</t>
  </si>
  <si>
    <t>2024-08-24</t>
  </si>
  <si>
    <t>ENC-125</t>
  </si>
  <si>
    <t>2022-10-21</t>
  </si>
  <si>
    <t>ENC-126</t>
  </si>
  <si>
    <t>2024-03-26</t>
  </si>
  <si>
    <t>ENC-127</t>
  </si>
  <si>
    <t>2026-04-19</t>
  </si>
  <si>
    <t>ENC-128</t>
  </si>
  <si>
    <t>2024-10-30</t>
  </si>
  <si>
    <t>ENC-129</t>
  </si>
  <si>
    <t>2025-02-02</t>
  </si>
  <si>
    <t>ENC-130</t>
  </si>
  <si>
    <t>2024-11-06</t>
  </si>
  <si>
    <t>ENC-131</t>
  </si>
  <si>
    <t>2023-05-10</t>
  </si>
  <si>
    <t>ENC-132</t>
  </si>
  <si>
    <t>2022-11-30</t>
  </si>
  <si>
    <t>ENC-133</t>
  </si>
  <si>
    <t>2022-01-12</t>
  </si>
  <si>
    <t>ENC-134</t>
  </si>
  <si>
    <t>ENC-135</t>
  </si>
  <si>
    <t>2024-05-30</t>
  </si>
  <si>
    <t>ENC-136</t>
  </si>
  <si>
    <t>2025-04-22</t>
  </si>
  <si>
    <t>ENC-137</t>
  </si>
  <si>
    <t>2024-09-14</t>
  </si>
  <si>
    <t>ENC-138</t>
  </si>
  <si>
    <t>2024-08-01</t>
  </si>
  <si>
    <t>ENC-139</t>
  </si>
  <si>
    <t>2023-02-24</t>
  </si>
  <si>
    <t>ENC-140</t>
  </si>
  <si>
    <t>2025-06-08</t>
  </si>
  <si>
    <t>ENC-141</t>
  </si>
  <si>
    <t>2022-04-20</t>
  </si>
  <si>
    <t>ENC-142</t>
  </si>
  <si>
    <t>2025-03-26</t>
  </si>
  <si>
    <t>ENC-143</t>
  </si>
  <si>
    <t>2022-12-27</t>
  </si>
  <si>
    <t>ENC-144</t>
  </si>
  <si>
    <t>ENC-145</t>
  </si>
  <si>
    <t>2026-06-24</t>
  </si>
  <si>
    <t>ENC-146</t>
  </si>
  <si>
    <t>ENC-147</t>
  </si>
  <si>
    <t>2023-06-15</t>
  </si>
  <si>
    <t>ENC-148</t>
  </si>
  <si>
    <t>2026-04-03</t>
  </si>
  <si>
    <t>ENC-149</t>
  </si>
  <si>
    <t>2024-04-06</t>
  </si>
  <si>
    <t>ENC-150</t>
  </si>
  <si>
    <t>2026-03-20</t>
  </si>
  <si>
    <t>ENC-151</t>
  </si>
  <si>
    <t>2024-01-09</t>
  </si>
  <si>
    <t>ENC-152</t>
  </si>
  <si>
    <t>2025-12-23</t>
  </si>
  <si>
    <t>ENC-153</t>
  </si>
  <si>
    <t>2025-01-05</t>
  </si>
  <si>
    <t>ENC-154</t>
  </si>
  <si>
    <t>2024-09-16</t>
  </si>
  <si>
    <t>ENC-155</t>
  </si>
  <si>
    <t>2023-09-20</t>
  </si>
  <si>
    <t>ENC-156</t>
  </si>
  <si>
    <t>2025-10-29</t>
  </si>
  <si>
    <t>ENC-157</t>
  </si>
  <si>
    <t>2026-08-04</t>
  </si>
  <si>
    <t>ENC-158</t>
  </si>
  <si>
    <t>2022-05-21</t>
  </si>
  <si>
    <t>ENC-159</t>
  </si>
  <si>
    <t>2023-01-12</t>
  </si>
  <si>
    <t>ENC-160</t>
  </si>
  <si>
    <t>2025-11-13</t>
  </si>
  <si>
    <t>ENC-161</t>
  </si>
  <si>
    <t>2022-02-06</t>
  </si>
  <si>
    <t>ENC-162</t>
  </si>
  <si>
    <t>2026-03-11</t>
  </si>
  <si>
    <t>ENC-163</t>
  </si>
  <si>
    <t>2023-02-01</t>
  </si>
  <si>
    <t>ENC-164</t>
  </si>
  <si>
    <t>2022-10-30</t>
  </si>
  <si>
    <t>ENC-165</t>
  </si>
  <si>
    <t>2024-09-22</t>
  </si>
  <si>
    <t>ENC-166</t>
  </si>
  <si>
    <t>2025-11-18</t>
  </si>
  <si>
    <t>ENC-167</t>
  </si>
  <si>
    <t>2026-01-01</t>
  </si>
  <si>
    <t>ENC-168</t>
  </si>
  <si>
    <t>2023-11-04</t>
  </si>
  <si>
    <t>ENC-169</t>
  </si>
  <si>
    <t>2022-08-12</t>
  </si>
  <si>
    <t>ENC-170</t>
  </si>
  <si>
    <t>2025-08-15</t>
  </si>
  <si>
    <t>ENC-171</t>
  </si>
  <si>
    <t>2022-07-24</t>
  </si>
  <si>
    <t>ENC-172</t>
  </si>
  <si>
    <t>2023-03-18</t>
  </si>
  <si>
    <t>ENC-173</t>
  </si>
  <si>
    <t>2023-06-24</t>
  </si>
  <si>
    <t>ENC-174</t>
  </si>
  <si>
    <t>2025-03-07</t>
  </si>
  <si>
    <t>ENC-175</t>
  </si>
  <si>
    <t>2025-06-20</t>
  </si>
  <si>
    <t>ENC-176</t>
  </si>
  <si>
    <t>2022-01-05</t>
  </si>
  <si>
    <t>ENC-177</t>
  </si>
  <si>
    <t>2025-03-29</t>
  </si>
  <si>
    <t>ENC-178</t>
  </si>
  <si>
    <t>2022-06-23</t>
  </si>
  <si>
    <t>ENC-179</t>
  </si>
  <si>
    <t>2025-05-17</t>
  </si>
  <si>
    <t>ENC-180</t>
  </si>
  <si>
    <t>2024-10-06</t>
  </si>
  <si>
    <t>ENC-181</t>
  </si>
  <si>
    <t>2022-12-30</t>
  </si>
  <si>
    <t>ENC-182</t>
  </si>
  <si>
    <t>2024-08-11</t>
  </si>
  <si>
    <t>ENC-183</t>
  </si>
  <si>
    <t>ENC-184</t>
  </si>
  <si>
    <t>2025-12-25</t>
  </si>
  <si>
    <t>ENC-185</t>
  </si>
  <si>
    <t>ENC-186</t>
  </si>
  <si>
    <t>2025-11-26</t>
  </si>
  <si>
    <t>ENC-187</t>
  </si>
  <si>
    <t>ENC-188</t>
  </si>
  <si>
    <t>2025-12-17</t>
  </si>
  <si>
    <t>ENC-189</t>
  </si>
  <si>
    <t>2025-01-13</t>
  </si>
  <si>
    <t>ENC-190</t>
  </si>
  <si>
    <t>2026-07-17</t>
  </si>
  <si>
    <t>ENC-191</t>
  </si>
  <si>
    <t>2024-04-26</t>
  </si>
  <si>
    <t>ENC-192</t>
  </si>
  <si>
    <t>2024-06-12</t>
  </si>
  <si>
    <t>ENC-193</t>
  </si>
  <si>
    <t>2022-02-14</t>
  </si>
  <si>
    <t>ENC-194</t>
  </si>
  <si>
    <t>ENC-195</t>
  </si>
  <si>
    <t>2023-05-21</t>
  </si>
  <si>
    <t>ENC-196</t>
  </si>
  <si>
    <t>2026-01-28</t>
  </si>
  <si>
    <t>ENC-197</t>
  </si>
  <si>
    <t>2023-05-30</t>
  </si>
  <si>
    <t>ENC-198</t>
  </si>
  <si>
    <t>2023-05-16</t>
  </si>
  <si>
    <t>ENC-199</t>
  </si>
  <si>
    <t>2023-04-18</t>
  </si>
  <si>
    <t>ENC-200</t>
  </si>
  <si>
    <t>2025-03-15</t>
  </si>
  <si>
    <t>ENC-201</t>
  </si>
  <si>
    <t>ENC-202</t>
  </si>
  <si>
    <t>2023-03-15</t>
  </si>
  <si>
    <t>ENC-203</t>
  </si>
  <si>
    <t>2024-02-20</t>
  </si>
  <si>
    <t>ENC-204</t>
  </si>
  <si>
    <t>ENC-205</t>
  </si>
  <si>
    <t>2025-08-28</t>
  </si>
  <si>
    <t>ENC-206</t>
  </si>
  <si>
    <t>2023-04-27</t>
  </si>
  <si>
    <t>ENC-207</t>
  </si>
  <si>
    <t>2026-06-10</t>
  </si>
  <si>
    <t>ENC-208</t>
  </si>
  <si>
    <t>2024-12-29</t>
  </si>
  <si>
    <t>ENC-209</t>
  </si>
  <si>
    <t>2024-10-10</t>
  </si>
  <si>
    <t>ENC-210</t>
  </si>
  <si>
    <t>2026-03-18</t>
  </si>
  <si>
    <t>ENC-211</t>
  </si>
  <si>
    <t>2025-05-24</t>
  </si>
  <si>
    <t>ENC-212</t>
  </si>
  <si>
    <t>2023-12-11</t>
  </si>
  <si>
    <t>ENC-213</t>
  </si>
  <si>
    <t>ENC-214</t>
  </si>
  <si>
    <t>2025-09-24</t>
  </si>
  <si>
    <t>ENC-215</t>
  </si>
  <si>
    <t>2025-07-14</t>
  </si>
  <si>
    <t>ENC-216</t>
  </si>
  <si>
    <t>2023-05-04</t>
  </si>
  <si>
    <t>ENC-217</t>
  </si>
  <si>
    <t>ENC-218</t>
  </si>
  <si>
    <t>2025-02-06</t>
  </si>
  <si>
    <t>ENC-219</t>
  </si>
  <si>
    <t>2023-01-01</t>
  </si>
  <si>
    <t>ENC-220</t>
  </si>
  <si>
    <t>2026-08-08</t>
  </si>
  <si>
    <t>ENC-221</t>
  </si>
  <si>
    <t>2025-05-07</t>
  </si>
  <si>
    <t>ENC-222</t>
  </si>
  <si>
    <t>2025-10-16</t>
  </si>
  <si>
    <t>ENC-223</t>
  </si>
  <si>
    <t>2026-04-29</t>
  </si>
  <si>
    <t>ENC-224</t>
  </si>
  <si>
    <t>2026-09-05</t>
  </si>
  <si>
    <t>ENC-225</t>
  </si>
  <si>
    <t>2023-08-15</t>
  </si>
  <si>
    <t>ENC-226</t>
  </si>
  <si>
    <t>2026-02-25</t>
  </si>
  <si>
    <t>ENC-227</t>
  </si>
  <si>
    <t>2023-11-09</t>
  </si>
  <si>
    <t>ENC-228</t>
  </si>
  <si>
    <t>2022-09-04</t>
  </si>
  <si>
    <t>ENC-229</t>
  </si>
  <si>
    <t>2024-08-04</t>
  </si>
  <si>
    <t>ENC-230</t>
  </si>
  <si>
    <t>2023-10-12</t>
  </si>
  <si>
    <t>ENC-231</t>
  </si>
  <si>
    <t>2023-04-30</t>
  </si>
  <si>
    <t>ENC-232</t>
  </si>
  <si>
    <t>2022-06-06</t>
  </si>
  <si>
    <t>ENC-233</t>
  </si>
  <si>
    <t>2024-01-04</t>
  </si>
  <si>
    <t>ENC-234</t>
  </si>
  <si>
    <t>2025-10-31</t>
  </si>
  <si>
    <t>ENC-235</t>
  </si>
  <si>
    <t>2023-10-14</t>
  </si>
  <si>
    <t>ENC-236</t>
  </si>
  <si>
    <t>2022-06-20</t>
  </si>
  <si>
    <t>ENC-237</t>
  </si>
  <si>
    <t>2023-07-05</t>
  </si>
  <si>
    <t>ENC-238</t>
  </si>
  <si>
    <t>2025-01-30</t>
  </si>
  <si>
    <t>ENC-239</t>
  </si>
  <si>
    <t>2022-07-18</t>
  </si>
  <si>
    <t>ENC-240</t>
  </si>
  <si>
    <t>2024-11-11</t>
  </si>
  <si>
    <t>ENC-241</t>
  </si>
  <si>
    <t>2026-09-14</t>
  </si>
  <si>
    <t>ENC-242</t>
  </si>
  <si>
    <t>2023-02-10</t>
  </si>
  <si>
    <t>ENC-243</t>
  </si>
  <si>
    <t>2022-12-23</t>
  </si>
  <si>
    <t>ENC-244</t>
  </si>
  <si>
    <t>2022-02-25</t>
  </si>
  <si>
    <t>ENC-245</t>
  </si>
  <si>
    <t>ENC-246</t>
  </si>
  <si>
    <t>ENC-247</t>
  </si>
  <si>
    <t>ENC-248</t>
  </si>
  <si>
    <t>2022-06-09</t>
  </si>
  <si>
    <t>ENC-249</t>
  </si>
  <si>
    <t>2026-05-23</t>
  </si>
  <si>
    <t>ENC-250</t>
  </si>
  <si>
    <t>2025-07-31</t>
  </si>
  <si>
    <t>ENC-251</t>
  </si>
  <si>
    <t>2023-11-28</t>
  </si>
  <si>
    <t>ENC-252</t>
  </si>
  <si>
    <t>2026-07-13</t>
  </si>
  <si>
    <t>ENC-253</t>
  </si>
  <si>
    <t>2022-11-08</t>
  </si>
  <si>
    <t>ENC-254</t>
  </si>
  <si>
    <t>ENC-255</t>
  </si>
  <si>
    <t>2026-09-16</t>
  </si>
  <si>
    <t>ENC-256</t>
  </si>
  <si>
    <t>2023-02-13</t>
  </si>
  <si>
    <t>ENC-257</t>
  </si>
  <si>
    <t>2023-09-19</t>
  </si>
  <si>
    <t>ENC-258</t>
  </si>
  <si>
    <t>ENC-259</t>
  </si>
  <si>
    <t>2023-03-19</t>
  </si>
  <si>
    <t>ENC-260</t>
  </si>
  <si>
    <t>2024-05-24</t>
  </si>
  <si>
    <t>ENC-261</t>
  </si>
  <si>
    <t>2023-07-22</t>
  </si>
  <si>
    <t>ENC-262</t>
  </si>
  <si>
    <t>2024-06-06</t>
  </si>
  <si>
    <t>ENC-263</t>
  </si>
  <si>
    <t>2025-03-12</t>
  </si>
  <si>
    <t>ENC-264</t>
  </si>
  <si>
    <t>2024-04-16</t>
  </si>
  <si>
    <t>ENC-265</t>
  </si>
  <si>
    <t>2023-12-18</t>
  </si>
  <si>
    <t>ENC-266</t>
  </si>
  <si>
    <t>2022-08-28</t>
  </si>
  <si>
    <t>ENC-267</t>
  </si>
  <si>
    <t>2024-08-08</t>
  </si>
  <si>
    <t>ENC-268</t>
  </si>
  <si>
    <t>ENC-269</t>
  </si>
  <si>
    <t>2024-12-17</t>
  </si>
  <si>
    <t>ENC-270</t>
  </si>
  <si>
    <t>2025-01-31</t>
  </si>
  <si>
    <t>ENC-271</t>
  </si>
  <si>
    <t>2023-04-23</t>
  </si>
  <si>
    <t>ENC-272</t>
  </si>
  <si>
    <t>2024-02-06</t>
  </si>
  <si>
    <t>ENC-273</t>
  </si>
  <si>
    <t>2025-08-19</t>
  </si>
  <si>
    <t>ENC-274</t>
  </si>
  <si>
    <t>2024-04-21</t>
  </si>
  <si>
    <t>ENC-275</t>
  </si>
  <si>
    <t>2025-04-15</t>
  </si>
  <si>
    <t>ENC-276</t>
  </si>
  <si>
    <t>2023-06-08</t>
  </si>
  <si>
    <t>ENC-277</t>
  </si>
  <si>
    <t>2024-01-16</t>
  </si>
  <si>
    <t>ENC-278</t>
  </si>
  <si>
    <t>2025-02-09</t>
  </si>
  <si>
    <t>ENC-279</t>
  </si>
  <si>
    <t>2025-07-08</t>
  </si>
  <si>
    <t>ENC-280</t>
  </si>
  <si>
    <t>2022-03-22</t>
  </si>
  <si>
    <t>ENC-281</t>
  </si>
  <si>
    <t>2026-08-15</t>
  </si>
  <si>
    <t>ENC-282</t>
  </si>
  <si>
    <t>ENC-283</t>
  </si>
  <si>
    <t>2026-04-13</t>
  </si>
  <si>
    <t>ENC-284</t>
  </si>
  <si>
    <t>2025-05-21</t>
  </si>
  <si>
    <t>ENC-285</t>
  </si>
  <si>
    <t>2022-07-27</t>
  </si>
  <si>
    <t>ENC-286</t>
  </si>
  <si>
    <t>2023-02-15</t>
  </si>
  <si>
    <t>ENC-287</t>
  </si>
  <si>
    <t>2022-05-11</t>
  </si>
  <si>
    <t>ENC-288</t>
  </si>
  <si>
    <t>ENC-289</t>
  </si>
  <si>
    <t>2025-11-16</t>
  </si>
  <si>
    <t>ENC-290</t>
  </si>
  <si>
    <t>2024-07-28</t>
  </si>
  <si>
    <t>ENC-291</t>
  </si>
  <si>
    <t>2023-08-09</t>
  </si>
  <si>
    <t>ENC-292</t>
  </si>
  <si>
    <t>2024-02-18</t>
  </si>
  <si>
    <t>ENC-293</t>
  </si>
  <si>
    <t>2024-03-18</t>
  </si>
  <si>
    <t>ENC-294</t>
  </si>
  <si>
    <t>2026-05-19</t>
  </si>
  <si>
    <t>ENC-295</t>
  </si>
  <si>
    <t>2022-04-04</t>
  </si>
  <si>
    <t>ENC-296</t>
  </si>
  <si>
    <t>2026-06-13</t>
  </si>
  <si>
    <t>ENC-297</t>
  </si>
  <si>
    <t>ENC-298</t>
  </si>
  <si>
    <t>2024-10-20</t>
  </si>
  <si>
    <t>ENC-299</t>
  </si>
  <si>
    <t>2022-03-04</t>
  </si>
  <si>
    <t>ENC-300</t>
  </si>
  <si>
    <t>2024-03-04</t>
  </si>
  <si>
    <t>ENC-301</t>
  </si>
  <si>
    <t>2024-10-12</t>
  </si>
  <si>
    <t>ENC-302</t>
  </si>
  <si>
    <t>2024-12-20</t>
  </si>
  <si>
    <t>ENC-303</t>
  </si>
  <si>
    <t>2022-05-31</t>
  </si>
  <si>
    <t>ENC-304</t>
  </si>
  <si>
    <t>2026-07-20</t>
  </si>
  <si>
    <t>ENC-305</t>
  </si>
  <si>
    <t>ENC-306</t>
  </si>
  <si>
    <t>2024-11-04</t>
  </si>
  <si>
    <t>ENC-307</t>
  </si>
  <si>
    <t>2023-09-06</t>
  </si>
  <si>
    <t>ENC-308</t>
  </si>
  <si>
    <t>ENC-309</t>
  </si>
  <si>
    <t>2022-01-14</t>
  </si>
  <si>
    <t>ENC-310</t>
  </si>
  <si>
    <t>2026-08-06</t>
  </si>
  <si>
    <t>ENC-311</t>
  </si>
  <si>
    <t>2022-01-17</t>
  </si>
  <si>
    <t>ENC-312</t>
  </si>
  <si>
    <t>ENC-313</t>
  </si>
  <si>
    <t>2024-03-22</t>
  </si>
  <si>
    <t>ENC-314</t>
  </si>
  <si>
    <t>2025-03-02</t>
  </si>
  <si>
    <t>ENC-315</t>
  </si>
  <si>
    <t>2023-03-12</t>
  </si>
  <si>
    <t>ENC-316</t>
  </si>
  <si>
    <t>2023-11-27</t>
  </si>
  <si>
    <t>ENC-317</t>
  </si>
  <si>
    <t>ENC-318</t>
  </si>
  <si>
    <t>2022-08-30</t>
  </si>
  <si>
    <t>ENC-319</t>
  </si>
  <si>
    <t>2024-08-21</t>
  </si>
  <si>
    <t>ENC-320</t>
  </si>
  <si>
    <t>2023-02-22</t>
  </si>
  <si>
    <t>ENC-321</t>
  </si>
  <si>
    <t>2023-07-29</t>
  </si>
  <si>
    <t>ENC-322</t>
  </si>
  <si>
    <t>2025-12-11</t>
  </si>
  <si>
    <t>ENC-323</t>
  </si>
  <si>
    <t>ENC-324</t>
  </si>
  <si>
    <t>2026-08-12</t>
  </si>
  <si>
    <t>ENC-325</t>
  </si>
  <si>
    <t>ENC-326</t>
  </si>
  <si>
    <t>2022-07-09</t>
  </si>
  <si>
    <t>ENC-327</t>
  </si>
  <si>
    <t>2026-01-18</t>
  </si>
  <si>
    <t>ENC-328</t>
  </si>
  <si>
    <t>ENC-329</t>
  </si>
  <si>
    <t>2023-09-17</t>
  </si>
  <si>
    <t>ENC-330</t>
  </si>
  <si>
    <t>2026-08-31</t>
  </si>
  <si>
    <t>ENC-331</t>
  </si>
  <si>
    <t>2025-07-12</t>
  </si>
  <si>
    <t>ENC-332</t>
  </si>
  <si>
    <t>2023-08-29</t>
  </si>
  <si>
    <t>ENC-333</t>
  </si>
  <si>
    <t>2024-10-07</t>
  </si>
  <si>
    <t>ENC-334</t>
  </si>
  <si>
    <t>2022-08-09</t>
  </si>
  <si>
    <t>ENC-335</t>
  </si>
  <si>
    <t>ENC-336</t>
  </si>
  <si>
    <t>ENC-337</t>
  </si>
  <si>
    <t>2026-07-22</t>
  </si>
  <si>
    <t>ENC-338</t>
  </si>
  <si>
    <t>2022-12-20</t>
  </si>
  <si>
    <t>ENC-339</t>
  </si>
  <si>
    <t>ENC-340</t>
  </si>
  <si>
    <t>ENC-341</t>
  </si>
  <si>
    <t>2024-09-03</t>
  </si>
  <si>
    <t>ENC-342</t>
  </si>
  <si>
    <t>2025-01-27</t>
  </si>
  <si>
    <t>ENC-343</t>
  </si>
  <si>
    <t>2022-07-19</t>
  </si>
  <si>
    <t>ENC-344</t>
  </si>
  <si>
    <t>2024-11-25</t>
  </si>
  <si>
    <t>ENC-345</t>
  </si>
  <si>
    <t>2025-04-17</t>
  </si>
  <si>
    <t>ENC-346</t>
  </si>
  <si>
    <t>ENC-347</t>
  </si>
  <si>
    <t>2022-07-03</t>
  </si>
  <si>
    <t>ENC-348</t>
  </si>
  <si>
    <t>2022-04-10</t>
  </si>
  <si>
    <t>ENC-349</t>
  </si>
  <si>
    <t>ENC-350</t>
  </si>
  <si>
    <t>2024-03-08</t>
  </si>
  <si>
    <t>ENC-351</t>
  </si>
  <si>
    <t>2026-02-22</t>
  </si>
  <si>
    <t>ENC-352</t>
  </si>
  <si>
    <t>2023-09-04</t>
  </si>
  <si>
    <t>ENC-353</t>
  </si>
  <si>
    <t>2023-05-03</t>
  </si>
  <si>
    <t>ENC-354</t>
  </si>
  <si>
    <t>2024-09-20</t>
  </si>
  <si>
    <t>ENC-355</t>
  </si>
  <si>
    <t>ENC-356</t>
  </si>
  <si>
    <t>2023-08-19</t>
  </si>
  <si>
    <t>ENC-357</t>
  </si>
  <si>
    <t>2022-04-26</t>
  </si>
  <si>
    <t>ENC-358</t>
  </si>
  <si>
    <t>2022-05-30</t>
  </si>
  <si>
    <t>ENC-359</t>
  </si>
  <si>
    <t>ENC-360</t>
  </si>
  <si>
    <t>2022-10-19</t>
  </si>
  <si>
    <t>ENC-361</t>
  </si>
  <si>
    <t>2022-11-09</t>
  </si>
  <si>
    <t>ENC-362</t>
  </si>
  <si>
    <t>2024-08-18</t>
  </si>
  <si>
    <t>ENC-363</t>
  </si>
  <si>
    <t>2022-10-06</t>
  </si>
  <si>
    <t>ENC-364</t>
  </si>
  <si>
    <t>2026-01-29</t>
  </si>
  <si>
    <t>ENC-365</t>
  </si>
  <si>
    <t>2025-07-29</t>
  </si>
  <si>
    <t>ENC-366</t>
  </si>
  <si>
    <t>2022-06-02</t>
  </si>
  <si>
    <t>ENC-367</t>
  </si>
  <si>
    <t>2025-12-13</t>
  </si>
  <si>
    <t>ENC-368</t>
  </si>
  <si>
    <t>2024-05-05</t>
  </si>
  <si>
    <t>ENC-369</t>
  </si>
  <si>
    <t>2024-05-25</t>
  </si>
  <si>
    <t>ENC-370</t>
  </si>
  <si>
    <t>2023-07-07</t>
  </si>
  <si>
    <t>ENC-371</t>
  </si>
  <si>
    <t>2023-01-22</t>
  </si>
  <si>
    <t>ENC-372</t>
  </si>
  <si>
    <t>2025-12-15</t>
  </si>
  <si>
    <t>ENC-373</t>
  </si>
  <si>
    <t>2024-09-28</t>
  </si>
  <si>
    <t>ENC-374</t>
  </si>
  <si>
    <t>2023-02-05</t>
  </si>
  <si>
    <t>ENC-375</t>
  </si>
  <si>
    <t>2022-02-11</t>
  </si>
  <si>
    <t>ENC-376</t>
  </si>
  <si>
    <t>ENC-377</t>
  </si>
  <si>
    <t>ENC-378</t>
  </si>
  <si>
    <t>2026-03-01</t>
  </si>
  <si>
    <t>ENC-379</t>
  </si>
  <si>
    <t>2022-02-27</t>
  </si>
  <si>
    <t>ENC-380</t>
  </si>
  <si>
    <t>2024-06-02</t>
  </si>
  <si>
    <t>ENC-381</t>
  </si>
  <si>
    <t>ENC-382</t>
  </si>
  <si>
    <t>ENC-383</t>
  </si>
  <si>
    <t>2025-02-19</t>
  </si>
  <si>
    <t>ENC-384</t>
  </si>
  <si>
    <t>2022-03-21</t>
  </si>
  <si>
    <t>ENC-385</t>
  </si>
  <si>
    <t>2024-12-22</t>
  </si>
  <si>
    <t>ENC-386</t>
  </si>
  <si>
    <t>ENC-387</t>
  </si>
  <si>
    <t>2024-03-29</t>
  </si>
  <si>
    <t>ENC-388</t>
  </si>
  <si>
    <t>ENC-389</t>
  </si>
  <si>
    <t>2023-08-30</t>
  </si>
  <si>
    <t>ENC-390</t>
  </si>
  <si>
    <t>2025-09-26</t>
  </si>
  <si>
    <t>ENC-391</t>
  </si>
  <si>
    <t>2022-11-22</t>
  </si>
  <si>
    <t>ENC-392</t>
  </si>
  <si>
    <t>2025-02-15</t>
  </si>
  <si>
    <t>ENC-393</t>
  </si>
  <si>
    <t>2022-03-03</t>
  </si>
  <si>
    <t>ENC-394</t>
  </si>
  <si>
    <t>ENC-395</t>
  </si>
  <si>
    <t>2023-01-20</t>
  </si>
  <si>
    <t>ENC-396</t>
  </si>
  <si>
    <t>2024-07-04</t>
  </si>
  <si>
    <t>ENC-397</t>
  </si>
  <si>
    <t>2023-08-20</t>
  </si>
  <si>
    <t>ENC-398</t>
  </si>
  <si>
    <t>2026-02-01</t>
  </si>
  <si>
    <t>ENC-399</t>
  </si>
  <si>
    <t>2024-06-08</t>
  </si>
  <si>
    <t>ENC-400</t>
  </si>
  <si>
    <t>2022-06-08</t>
  </si>
  <si>
    <t>ENC-401</t>
  </si>
  <si>
    <t>2026-01-30</t>
  </si>
  <si>
    <t>ENC-402</t>
  </si>
  <si>
    <t>2022-02-07</t>
  </si>
  <si>
    <t>ENC-403</t>
  </si>
  <si>
    <t>2025-05-11</t>
  </si>
  <si>
    <t>ENC-404</t>
  </si>
  <si>
    <t>2022-02-19</t>
  </si>
  <si>
    <t>ENC-405</t>
  </si>
  <si>
    <t>2024-06-14</t>
  </si>
  <si>
    <t>ENC-406</t>
  </si>
  <si>
    <t>2026-07-31</t>
  </si>
  <si>
    <t>ENC-407</t>
  </si>
  <si>
    <t>2022-05-27</t>
  </si>
  <si>
    <t>ENC-408</t>
  </si>
  <si>
    <t>2025-08-17</t>
  </si>
  <si>
    <t>ENC-409</t>
  </si>
  <si>
    <t>2022-06-10</t>
  </si>
  <si>
    <t>ENC-410</t>
  </si>
  <si>
    <t>2022-09-16</t>
  </si>
  <si>
    <t>ENC-411</t>
  </si>
  <si>
    <t>ENC-412</t>
  </si>
  <si>
    <t>2022-03-05</t>
  </si>
  <si>
    <t>ENC-413</t>
  </si>
  <si>
    <t>ENC-414</t>
  </si>
  <si>
    <t>2024-02-29</t>
  </si>
  <si>
    <t>ENC-415</t>
  </si>
  <si>
    <t>2022-09-09</t>
  </si>
  <si>
    <t>ENC-416</t>
  </si>
  <si>
    <t>2024-02-13</t>
  </si>
  <si>
    <t>ENC-417</t>
  </si>
  <si>
    <t>2023-02-27</t>
  </si>
  <si>
    <t>ENC-418</t>
  </si>
  <si>
    <t>2022-01-24</t>
  </si>
  <si>
    <t>ENC-419</t>
  </si>
  <si>
    <t>2022-07-25</t>
  </si>
  <si>
    <t>ENC-420</t>
  </si>
  <si>
    <t>ENC-421</t>
  </si>
  <si>
    <t>2024-04-15</t>
  </si>
  <si>
    <t>ENC-422</t>
  </si>
  <si>
    <t>2024-01-11</t>
  </si>
  <si>
    <t>ENC-423</t>
  </si>
  <si>
    <t>2022-08-16</t>
  </si>
  <si>
    <t>ENC-424</t>
  </si>
  <si>
    <t>ENC-425</t>
  </si>
  <si>
    <t>2024-04-07</t>
  </si>
  <si>
    <t>ENC-426</t>
  </si>
  <si>
    <t>2024-05-12</t>
  </si>
  <si>
    <t>ENC-427</t>
  </si>
  <si>
    <t>2022-09-28</t>
  </si>
  <si>
    <t>ENC-428</t>
  </si>
  <si>
    <t>ENC-429</t>
  </si>
  <si>
    <t>ENC-430</t>
  </si>
  <si>
    <t>2023-07-31</t>
  </si>
  <si>
    <t>ENC-431</t>
  </si>
  <si>
    <t>2025-05-15</t>
  </si>
  <si>
    <t>ENC-432</t>
  </si>
  <si>
    <t>2022-05-15</t>
  </si>
  <si>
    <t>ENC-433</t>
  </si>
  <si>
    <t>2026-02-23</t>
  </si>
  <si>
    <t>ENC-434</t>
  </si>
  <si>
    <t>2022-05-23</t>
  </si>
  <si>
    <t>ENC-435</t>
  </si>
  <si>
    <t>2026-06-21</t>
  </si>
  <si>
    <t>ENC-436</t>
  </si>
  <si>
    <t>2023-08-26</t>
  </si>
  <si>
    <t>ENC-437</t>
  </si>
  <si>
    <t>2022-08-18</t>
  </si>
  <si>
    <t>ENC-438</t>
  </si>
  <si>
    <t>ENC-439</t>
  </si>
  <si>
    <t>2024-11-16</t>
  </si>
  <si>
    <t>ENC-440</t>
  </si>
  <si>
    <t>2022-03-12</t>
  </si>
  <si>
    <t>ENC-441</t>
  </si>
  <si>
    <t>ENC-442</t>
  </si>
  <si>
    <t>2022-10-26</t>
  </si>
  <si>
    <t>ENC-443</t>
  </si>
  <si>
    <t>ENC-444</t>
  </si>
  <si>
    <t>2023-10-29</t>
  </si>
  <si>
    <t>ENC-445</t>
  </si>
  <si>
    <t>2023-10-26</t>
  </si>
  <si>
    <t>ENC-446</t>
  </si>
  <si>
    <t>ENC-447</t>
  </si>
  <si>
    <t>ENC-448</t>
  </si>
  <si>
    <t>2022-10-28</t>
  </si>
  <si>
    <t>ENC-449</t>
  </si>
  <si>
    <t>ENC-450</t>
  </si>
  <si>
    <t>ENC-451</t>
  </si>
  <si>
    <t>2022-08-06</t>
  </si>
  <si>
    <t>ENC-452</t>
  </si>
  <si>
    <t>ENC-453</t>
  </si>
  <si>
    <t>2024-01-24</t>
  </si>
  <si>
    <t>ENC-454</t>
  </si>
  <si>
    <t>2025-03-30</t>
  </si>
  <si>
    <t>ENC-455</t>
  </si>
  <si>
    <t>ENC-456</t>
  </si>
  <si>
    <t>2025-12-01</t>
  </si>
  <si>
    <t>ENC-457</t>
  </si>
  <si>
    <t>2025-02-21</t>
  </si>
  <si>
    <t>ENC-458</t>
  </si>
  <si>
    <t>2022-10-24</t>
  </si>
  <si>
    <t>ENC-459</t>
  </si>
  <si>
    <t>2022-07-29</t>
  </si>
  <si>
    <t>ENC-460</t>
  </si>
  <si>
    <t>ENC-461</t>
  </si>
  <si>
    <t>2023-12-02</t>
  </si>
  <si>
    <t>ENC-462</t>
  </si>
  <si>
    <t>ENC-463</t>
  </si>
  <si>
    <t>2024-05-02</t>
  </si>
  <si>
    <t>ENC-464</t>
  </si>
  <si>
    <t>ENC-465</t>
  </si>
  <si>
    <t>2025-07-02</t>
  </si>
  <si>
    <t>ENC-466</t>
  </si>
  <si>
    <t>ENC-467</t>
  </si>
  <si>
    <t>2023-11-16</t>
  </si>
  <si>
    <t>ENC-468</t>
  </si>
  <si>
    <t>2024-07-29</t>
  </si>
  <si>
    <t>ENC-469</t>
  </si>
  <si>
    <t>2022-05-29</t>
  </si>
  <si>
    <t>ENC-470</t>
  </si>
  <si>
    <t>ENC-471</t>
  </si>
  <si>
    <t>2024-12-14</t>
  </si>
  <si>
    <t>ENC-472</t>
  </si>
  <si>
    <t>2022-10-25</t>
  </si>
  <si>
    <t>ENC-473</t>
  </si>
  <si>
    <t>2026-06-25</t>
  </si>
  <si>
    <t>ENC-474</t>
  </si>
  <si>
    <t>ENC-475</t>
  </si>
  <si>
    <t>2024-07-09</t>
  </si>
  <si>
    <t>ENC-476</t>
  </si>
  <si>
    <t>2026-03-14</t>
  </si>
  <si>
    <t>ENC-477</t>
  </si>
  <si>
    <t>ENC-478</t>
  </si>
  <si>
    <t>2025-05-01</t>
  </si>
  <si>
    <t>ENC-479</t>
  </si>
  <si>
    <t>2024-05-18</t>
  </si>
  <si>
    <t>ENC-480</t>
  </si>
  <si>
    <t>2025-01-17</t>
  </si>
  <si>
    <t>ENC-481</t>
  </si>
  <si>
    <t>ENC-482</t>
  </si>
  <si>
    <t>ENC-483</t>
  </si>
  <si>
    <t>ENC-484</t>
  </si>
  <si>
    <t>2022-09-10</t>
  </si>
  <si>
    <t>ENC-485</t>
  </si>
  <si>
    <t>ENC-486</t>
  </si>
  <si>
    <t>2025-08-14</t>
  </si>
  <si>
    <t>ENC-487</t>
  </si>
  <si>
    <t>2023-03-30</t>
  </si>
  <si>
    <t>ENC-488</t>
  </si>
  <si>
    <t>2025-12-03</t>
  </si>
  <si>
    <t>ENC-489</t>
  </si>
  <si>
    <t>2023-01-07</t>
  </si>
  <si>
    <t>ENC-490</t>
  </si>
  <si>
    <t>2024-11-12</t>
  </si>
  <si>
    <t>ENC-491</t>
  </si>
  <si>
    <t>ENC-492</t>
  </si>
  <si>
    <t>ENC-493</t>
  </si>
  <si>
    <t>ENC-494</t>
  </si>
  <si>
    <t>2026-08-18</t>
  </si>
  <si>
    <t>ENC-495</t>
  </si>
  <si>
    <t>2025-12-04</t>
  </si>
  <si>
    <t>ENC-496</t>
  </si>
  <si>
    <t>2024-06-23</t>
  </si>
  <si>
    <t>ENC-497</t>
  </si>
  <si>
    <t>2022-11-02</t>
  </si>
  <si>
    <t>ENC-498</t>
  </si>
  <si>
    <t>2023-03-23</t>
  </si>
  <si>
    <t>ENC-499</t>
  </si>
  <si>
    <t>ENC-500</t>
  </si>
  <si>
    <t>2026-02-11</t>
  </si>
  <si>
    <t>ENC-501</t>
  </si>
  <si>
    <t>2022-08-10</t>
  </si>
  <si>
    <t>ENC-502</t>
  </si>
  <si>
    <t>2025-12-10</t>
  </si>
  <si>
    <t>ENC-503</t>
  </si>
  <si>
    <t>2024-10-21</t>
  </si>
  <si>
    <t>ENC-504</t>
  </si>
  <si>
    <t>2026-01-27</t>
  </si>
  <si>
    <t>ENC-505</t>
  </si>
  <si>
    <t>2022-06-13</t>
  </si>
  <si>
    <t>ENC-506</t>
  </si>
  <si>
    <t>2023-06-12</t>
  </si>
  <si>
    <t>ENC-507</t>
  </si>
  <si>
    <t>2026-01-23</t>
  </si>
  <si>
    <t>ENC-508</t>
  </si>
  <si>
    <t>2025-12-07</t>
  </si>
  <si>
    <t>ENC-509</t>
  </si>
  <si>
    <t>2023-12-25</t>
  </si>
  <si>
    <t>ENC-510</t>
  </si>
  <si>
    <t>ENC-511</t>
  </si>
  <si>
    <t>2022-10-13</t>
  </si>
  <si>
    <t>ENC-512</t>
  </si>
  <si>
    <t>2026-08-21</t>
  </si>
  <si>
    <t>ENC-513</t>
  </si>
  <si>
    <t>2025-10-12</t>
  </si>
  <si>
    <t>ENC-514</t>
  </si>
  <si>
    <t>2023-03-27</t>
  </si>
  <si>
    <t>ENC-515</t>
  </si>
  <si>
    <t>2023-10-27</t>
  </si>
  <si>
    <t>ENC-516</t>
  </si>
  <si>
    <t>2026-06-28</t>
  </si>
  <si>
    <t>ENC-517</t>
  </si>
  <si>
    <t>2023-10-13</t>
  </si>
  <si>
    <t>ENC-518</t>
  </si>
  <si>
    <t>2025-12-18</t>
  </si>
  <si>
    <t>ENC-519</t>
  </si>
  <si>
    <t>ENC-520</t>
  </si>
  <si>
    <t>2023-06-01</t>
  </si>
  <si>
    <t>ENC-521</t>
  </si>
  <si>
    <t>2023-05-14</t>
  </si>
  <si>
    <t>ENC-522</t>
  </si>
  <si>
    <t>2022-09-08</t>
  </si>
  <si>
    <t>ENC-523</t>
  </si>
  <si>
    <t>ENC-524</t>
  </si>
  <si>
    <t>ENC-525</t>
  </si>
  <si>
    <t>2026-06-20</t>
  </si>
  <si>
    <t>ENC-526</t>
  </si>
  <si>
    <t>ENC-527</t>
  </si>
  <si>
    <t>2025-12-31</t>
  </si>
  <si>
    <t>ENC-528</t>
  </si>
  <si>
    <t>2022-10-11</t>
  </si>
  <si>
    <t>ENC-529</t>
  </si>
  <si>
    <t>2024-07-26</t>
  </si>
  <si>
    <t>ENC-530</t>
  </si>
  <si>
    <t>2024-02-19</t>
  </si>
  <si>
    <t>ENC-531</t>
  </si>
  <si>
    <t>2024-03-10</t>
  </si>
  <si>
    <t>ENC-532</t>
  </si>
  <si>
    <t>2022-06-25</t>
  </si>
  <si>
    <t>ENC-533</t>
  </si>
  <si>
    <t>ENC-534</t>
  </si>
  <si>
    <t>2022-02-20</t>
  </si>
  <si>
    <t>ENC-535</t>
  </si>
  <si>
    <t>ENC-536</t>
  </si>
  <si>
    <t>2026-08-22</t>
  </si>
  <si>
    <t>ENC-537</t>
  </si>
  <si>
    <t>2024-11-01</t>
  </si>
  <si>
    <t>ENC-538</t>
  </si>
  <si>
    <t>ENC-539</t>
  </si>
  <si>
    <t>ENC-540</t>
  </si>
  <si>
    <t>2026-07-03</t>
  </si>
  <si>
    <t>ENC-541</t>
  </si>
  <si>
    <t>2024-02-14</t>
  </si>
  <si>
    <t>ENC-542</t>
  </si>
  <si>
    <t>ENC-543</t>
  </si>
  <si>
    <t>2025-01-01</t>
  </si>
  <si>
    <t>ENC-544</t>
  </si>
  <si>
    <t>2025-08-27</t>
  </si>
  <si>
    <t>ENC-545</t>
  </si>
  <si>
    <t>2022-12-06</t>
  </si>
  <si>
    <t>ENC-546</t>
  </si>
  <si>
    <t>2025-05-14</t>
  </si>
  <si>
    <t>ENC-547</t>
  </si>
  <si>
    <t>2022-09-06</t>
  </si>
  <si>
    <t>ENC-548</t>
  </si>
  <si>
    <t>ENC-549</t>
  </si>
  <si>
    <t>ENC-550</t>
  </si>
  <si>
    <t>2025-08-08</t>
  </si>
  <si>
    <t>ENC-551</t>
  </si>
  <si>
    <t>2022-12-14</t>
  </si>
  <si>
    <t>ENC-552</t>
  </si>
  <si>
    <t>ENC-553</t>
  </si>
  <si>
    <t>ENC-554</t>
  </si>
  <si>
    <t>2025-10-14</t>
  </si>
  <si>
    <t>ENC-555</t>
  </si>
  <si>
    <t>2026-07-19</t>
  </si>
  <si>
    <t>ENC-556</t>
  </si>
  <si>
    <t>2025-10-24</t>
  </si>
  <si>
    <t>ENC-557</t>
  </si>
  <si>
    <t>2023-06-14</t>
  </si>
  <si>
    <t>ENC-558</t>
  </si>
  <si>
    <t>ENC-559</t>
  </si>
  <si>
    <t>2022-11-03</t>
  </si>
  <si>
    <t>ENC-560</t>
  </si>
  <si>
    <t>2023-04-20</t>
  </si>
  <si>
    <t>ENC-561</t>
  </si>
  <si>
    <t>2022-04-29</t>
  </si>
  <si>
    <t>ENC-562</t>
  </si>
  <si>
    <t>2024-08-16</t>
  </si>
  <si>
    <t>ENC-563</t>
  </si>
  <si>
    <t>2023-10-05</t>
  </si>
  <si>
    <t>ENC-564</t>
  </si>
  <si>
    <t>ENC-565</t>
  </si>
  <si>
    <t>ENC-566</t>
  </si>
  <si>
    <t>ENC-567</t>
  </si>
  <si>
    <t>2025-01-11</t>
  </si>
  <si>
    <t>ENC-568</t>
  </si>
  <si>
    <t>2022-04-14</t>
  </si>
  <si>
    <t>ENC-569</t>
  </si>
  <si>
    <t>2023-07-26</t>
  </si>
  <si>
    <t>ENC-570</t>
  </si>
  <si>
    <t>2026-04-01</t>
  </si>
  <si>
    <t>ENC-571</t>
  </si>
  <si>
    <t>2022-10-22</t>
  </si>
  <si>
    <t>ENC-572</t>
  </si>
  <si>
    <t>2025-10-10</t>
  </si>
  <si>
    <t>ENC-573</t>
  </si>
  <si>
    <t>ENC-574</t>
  </si>
  <si>
    <t>2024-04-27</t>
  </si>
  <si>
    <t>ENC-575</t>
  </si>
  <si>
    <t>2026-01-11</t>
  </si>
  <si>
    <t>ENC-576</t>
  </si>
  <si>
    <t>2024-03-27</t>
  </si>
  <si>
    <t>ENC-577</t>
  </si>
  <si>
    <t>2025-11-11</t>
  </si>
  <si>
    <t>ENC-578</t>
  </si>
  <si>
    <t>2024-07-23</t>
  </si>
  <si>
    <t>ENC-579</t>
  </si>
  <si>
    <t>2025-07-03</t>
  </si>
  <si>
    <t>ENC-580</t>
  </si>
  <si>
    <t>2024-01-29</t>
  </si>
  <si>
    <t>ENC-581</t>
  </si>
  <si>
    <t>ENC-582</t>
  </si>
  <si>
    <t>2024-07-25</t>
  </si>
  <si>
    <t>ENC-583</t>
  </si>
  <si>
    <t>2026-05-21</t>
  </si>
  <si>
    <t>ENC-584</t>
  </si>
  <si>
    <t>2023-01-29</t>
  </si>
  <si>
    <t>ENC-585</t>
  </si>
  <si>
    <t>ENC-586</t>
  </si>
  <si>
    <t>ENC-587</t>
  </si>
  <si>
    <t>2025-09-07</t>
  </si>
  <si>
    <t>ENC-588</t>
  </si>
  <si>
    <t>ENC-589</t>
  </si>
  <si>
    <t>2025-03-22</t>
  </si>
  <si>
    <t>ENC-590</t>
  </si>
  <si>
    <t>ENC-591</t>
  </si>
  <si>
    <t>2022-02-10</t>
  </si>
  <si>
    <t>ENC-592</t>
  </si>
  <si>
    <t>2024-01-10</t>
  </si>
  <si>
    <t>ENC-593</t>
  </si>
  <si>
    <t>2025-07-05</t>
  </si>
  <si>
    <t>ENC-594</t>
  </si>
  <si>
    <t>2025-10-08</t>
  </si>
  <si>
    <t>ENC-595</t>
  </si>
  <si>
    <t>2024-08-03</t>
  </si>
  <si>
    <t>ENC-596</t>
  </si>
  <si>
    <t>2026-06-18</t>
  </si>
  <si>
    <t>ENC-597</t>
  </si>
  <si>
    <t>ENC-598</t>
  </si>
  <si>
    <t>2022-04-17</t>
  </si>
  <si>
    <t>ENC-599</t>
  </si>
  <si>
    <t>ENC-600</t>
  </si>
  <si>
    <t>2025-02-08</t>
  </si>
  <si>
    <t>ENC-601</t>
  </si>
  <si>
    <t>2025-04-04</t>
  </si>
  <si>
    <t>ENC-602</t>
  </si>
  <si>
    <t>ENC-603</t>
  </si>
  <si>
    <t>2024-01-12</t>
  </si>
  <si>
    <t>ENC-604</t>
  </si>
  <si>
    <t>2025-07-23</t>
  </si>
  <si>
    <t>ENC-605</t>
  </si>
  <si>
    <t>2026-03-30</t>
  </si>
  <si>
    <t>ENC-606</t>
  </si>
  <si>
    <t>2022-10-23</t>
  </si>
  <si>
    <t>ENC-607</t>
  </si>
  <si>
    <t>2026-02-13</t>
  </si>
  <si>
    <t>ENC-608</t>
  </si>
  <si>
    <t>ENC-609</t>
  </si>
  <si>
    <t>2022-01-07</t>
  </si>
  <si>
    <t>ENC-610</t>
  </si>
  <si>
    <t>2023-09-22</t>
  </si>
  <si>
    <t>ENC-611</t>
  </si>
  <si>
    <t>2026-04-15</t>
  </si>
  <si>
    <t>ENC-612</t>
  </si>
  <si>
    <t>2026-06-19</t>
  </si>
  <si>
    <t>ENC-613</t>
  </si>
  <si>
    <t>2023-09-27</t>
  </si>
  <si>
    <t>ENC-614</t>
  </si>
  <si>
    <t>ENC-615</t>
  </si>
  <si>
    <t>ENC-616</t>
  </si>
  <si>
    <t>2025-08-29</t>
  </si>
  <si>
    <t>ENC-617</t>
  </si>
  <si>
    <t>2022-11-26</t>
  </si>
  <si>
    <t>ENC-618</t>
  </si>
  <si>
    <t>ENC-619</t>
  </si>
  <si>
    <t>2022-08-07</t>
  </si>
  <si>
    <t>ENC-620</t>
  </si>
  <si>
    <t>2024-12-15</t>
  </si>
  <si>
    <t>ENC-621</t>
  </si>
  <si>
    <t>ENC-622</t>
  </si>
  <si>
    <t>ENC-623</t>
  </si>
  <si>
    <t>2022-05-05</t>
  </si>
  <si>
    <t>ENC-624</t>
  </si>
  <si>
    <t>2022-07-30</t>
  </si>
  <si>
    <t>ENC-625</t>
  </si>
  <si>
    <t>2026-06-16</t>
  </si>
  <si>
    <t>ENC-626</t>
  </si>
  <si>
    <t>ENC-627</t>
  </si>
  <si>
    <t>2023-08-08</t>
  </si>
  <si>
    <t>ENC-628</t>
  </si>
  <si>
    <t>2026-03-10</t>
  </si>
  <si>
    <t>ENC-629</t>
  </si>
  <si>
    <t>2022-11-25</t>
  </si>
  <si>
    <t>ENC-630</t>
  </si>
  <si>
    <t>ENC-631</t>
  </si>
  <si>
    <t>2026-07-04</t>
  </si>
  <si>
    <t>ENC-632</t>
  </si>
  <si>
    <t>2023-06-23</t>
  </si>
  <si>
    <t>ENC-633</t>
  </si>
  <si>
    <t>2022-06-21</t>
  </si>
  <si>
    <t>ENC-634</t>
  </si>
  <si>
    <t>2025-06-28</t>
  </si>
  <si>
    <t>ENC-635</t>
  </si>
  <si>
    <t>ENC-636</t>
  </si>
  <si>
    <t>2023-12-23</t>
  </si>
  <si>
    <t>ENC-637</t>
  </si>
  <si>
    <t>2024-05-27</t>
  </si>
  <si>
    <t>ENC-638</t>
  </si>
  <si>
    <t>ENC-639</t>
  </si>
  <si>
    <t>ENC-640</t>
  </si>
  <si>
    <t>ENC-641</t>
  </si>
  <si>
    <t>2024-01-06</t>
  </si>
  <si>
    <t>ENC-642</t>
  </si>
  <si>
    <t>ENC-643</t>
  </si>
  <si>
    <t>2023-05-26</t>
  </si>
  <si>
    <t>ENC-644</t>
  </si>
  <si>
    <t>2024-07-11</t>
  </si>
  <si>
    <t>ENC-645</t>
  </si>
  <si>
    <t>2025-07-22</t>
  </si>
  <si>
    <t>ENC-646</t>
  </si>
  <si>
    <t>2025-09-29</t>
  </si>
  <si>
    <t>ENC-647</t>
  </si>
  <si>
    <t>ENC-648</t>
  </si>
  <si>
    <t>2024-09-10</t>
  </si>
  <si>
    <t>ENC-649</t>
  </si>
  <si>
    <t>ENC-650</t>
  </si>
  <si>
    <t>2023-01-25</t>
  </si>
  <si>
    <t>ENC-651</t>
  </si>
  <si>
    <t>2025-10-21</t>
  </si>
  <si>
    <t>ENC-652</t>
  </si>
  <si>
    <t>ENC-653</t>
  </si>
  <si>
    <t>2023-12-03</t>
  </si>
  <si>
    <t>ENC-654</t>
  </si>
  <si>
    <t>2023-11-22</t>
  </si>
  <si>
    <t>ENC-655</t>
  </si>
  <si>
    <t>ENC-656</t>
  </si>
  <si>
    <t>2024-09-27</t>
  </si>
  <si>
    <t>ENC-657</t>
  </si>
  <si>
    <t>2023-08-07</t>
  </si>
  <si>
    <t>ENC-658</t>
  </si>
  <si>
    <t>2023-03-02</t>
  </si>
  <si>
    <t>ENC-659</t>
  </si>
  <si>
    <t>2024-05-19</t>
  </si>
  <si>
    <t>ENC-660</t>
  </si>
  <si>
    <t>2026-04-14</t>
  </si>
  <si>
    <t>ENC-661</t>
  </si>
  <si>
    <t>ENC-662</t>
  </si>
  <si>
    <t>2024-07-12</t>
  </si>
  <si>
    <t>ENC-663</t>
  </si>
  <si>
    <t>2024-01-27</t>
  </si>
  <si>
    <t>ENC-664</t>
  </si>
  <si>
    <t>2023-10-28</t>
  </si>
  <si>
    <t>ENC-665</t>
  </si>
  <si>
    <t>2022-12-18</t>
  </si>
  <si>
    <t>ENC-666</t>
  </si>
  <si>
    <t>2026-04-12</t>
  </si>
  <si>
    <t>ENC-667</t>
  </si>
  <si>
    <t>ENC-668</t>
  </si>
  <si>
    <t>2024-10-04</t>
  </si>
  <si>
    <t>ENC-669</t>
  </si>
  <si>
    <t>ENC-670</t>
  </si>
  <si>
    <t>2025-07-13</t>
  </si>
  <si>
    <t>ENC-671</t>
  </si>
  <si>
    <t>2022-05-18</t>
  </si>
  <si>
    <t>ENC-672</t>
  </si>
  <si>
    <t>2023-12-01</t>
  </si>
  <si>
    <t>ENC-673</t>
  </si>
  <si>
    <t>2023-09-12</t>
  </si>
  <si>
    <t>ENC-674</t>
  </si>
  <si>
    <t>2026-05-22</t>
  </si>
  <si>
    <t>ENC-675</t>
  </si>
  <si>
    <t>ENC-676</t>
  </si>
  <si>
    <t>2024-05-17</t>
  </si>
  <si>
    <t>ENC-677</t>
  </si>
  <si>
    <t>2022-05-19</t>
  </si>
  <si>
    <t>ENC-678</t>
  </si>
  <si>
    <t>ENC-679</t>
  </si>
  <si>
    <t>2026-03-12</t>
  </si>
  <si>
    <t>ENC-680</t>
  </si>
  <si>
    <t>2026-08-26</t>
  </si>
  <si>
    <t>ENC-681</t>
  </si>
  <si>
    <t>2023-08-23</t>
  </si>
  <si>
    <t>ENC-682</t>
  </si>
  <si>
    <t>ENC-683</t>
  </si>
  <si>
    <t>ENC-684</t>
  </si>
  <si>
    <t>ENC-685</t>
  </si>
  <si>
    <t>2022-01-18</t>
  </si>
  <si>
    <t>ENC-686</t>
  </si>
  <si>
    <t>2025-01-10</t>
  </si>
  <si>
    <t>ENC-687</t>
  </si>
  <si>
    <t>2025-08-30</t>
  </si>
  <si>
    <t>ENC-688</t>
  </si>
  <si>
    <t>2025-08-21</t>
  </si>
  <si>
    <t>ENC-689</t>
  </si>
  <si>
    <t>ENC-690</t>
  </si>
  <si>
    <t>2023-08-18</t>
  </si>
  <si>
    <t>ENC-691</t>
  </si>
  <si>
    <t>2025-11-29</t>
  </si>
  <si>
    <t>ENC-692</t>
  </si>
  <si>
    <t>2024-02-21</t>
  </si>
  <si>
    <t>ENC-693</t>
  </si>
  <si>
    <t>2025-05-10</t>
  </si>
  <si>
    <t>ENC-694</t>
  </si>
  <si>
    <t>ENC-695</t>
  </si>
  <si>
    <t>ENC-696</t>
  </si>
  <si>
    <t>2026-09-19</t>
  </si>
  <si>
    <t>ENC-697</t>
  </si>
  <si>
    <t>ENC-698</t>
  </si>
  <si>
    <t>2025-01-21</t>
  </si>
  <si>
    <t>ENC-699</t>
  </si>
  <si>
    <t>2023-11-05</t>
  </si>
  <si>
    <t>ENC-700</t>
  </si>
  <si>
    <t>2024-01-26</t>
  </si>
  <si>
    <t>ENC-701</t>
  </si>
  <si>
    <t>2022-06-03</t>
  </si>
  <si>
    <t>ENC-702</t>
  </si>
  <si>
    <t>2025-06-13</t>
  </si>
  <si>
    <t>ENC-703</t>
  </si>
  <si>
    <t>ENC-704</t>
  </si>
  <si>
    <t>ENC-705</t>
  </si>
  <si>
    <t>2026-01-25</t>
  </si>
  <si>
    <t>ENC-706</t>
  </si>
  <si>
    <t>2024-06-19</t>
  </si>
  <si>
    <t>ENC-707</t>
  </si>
  <si>
    <t>2026-05-24</t>
  </si>
  <si>
    <t>ENC-708</t>
  </si>
  <si>
    <t>2023-05-18</t>
  </si>
  <si>
    <t>ENC-709</t>
  </si>
  <si>
    <t>ENC-710</t>
  </si>
  <si>
    <t>2023-12-17</t>
  </si>
  <si>
    <t>ENC-711</t>
  </si>
  <si>
    <t>2022-11-19</t>
  </si>
  <si>
    <t>ENC-712</t>
  </si>
  <si>
    <t>2022-09-11</t>
  </si>
  <si>
    <t>ENC-713</t>
  </si>
  <si>
    <t>ENC-714</t>
  </si>
  <si>
    <t>2022-01-21</t>
  </si>
  <si>
    <t>ENC-715</t>
  </si>
  <si>
    <t>2022-02-22</t>
  </si>
  <si>
    <t>ENC-716</t>
  </si>
  <si>
    <t>2022-05-17</t>
  </si>
  <si>
    <t>ENC-717</t>
  </si>
  <si>
    <t>ENC-718</t>
  </si>
  <si>
    <t>2026-07-23</t>
  </si>
  <si>
    <t>ENC-719</t>
  </si>
  <si>
    <t>2023-05-02</t>
  </si>
  <si>
    <t>ENC-720</t>
  </si>
  <si>
    <t>2026-01-31</t>
  </si>
  <si>
    <t>ENC-721</t>
  </si>
  <si>
    <t>2024-06-22</t>
  </si>
  <si>
    <t>ENC-722</t>
  </si>
  <si>
    <t>ENC-723</t>
  </si>
  <si>
    <t>2025-07-11</t>
  </si>
  <si>
    <t>ENC-724</t>
  </si>
  <si>
    <t>ENC-725</t>
  </si>
  <si>
    <t>2024-06-09</t>
  </si>
  <si>
    <t>ENC-726</t>
  </si>
  <si>
    <t>ENC-727</t>
  </si>
  <si>
    <t>2024-12-16</t>
  </si>
  <si>
    <t>ENC-728</t>
  </si>
  <si>
    <t>2025-06-24</t>
  </si>
  <si>
    <t>ENC-729</t>
  </si>
  <si>
    <t>2023-03-04</t>
  </si>
  <si>
    <t>ENC-730</t>
  </si>
  <si>
    <t>2026-08-19</t>
  </si>
  <si>
    <t>ENC-731</t>
  </si>
  <si>
    <t>2025-07-24</t>
  </si>
  <si>
    <t>ENC-732</t>
  </si>
  <si>
    <t>2022-06-05</t>
  </si>
  <si>
    <t>ENC-733</t>
  </si>
  <si>
    <t>2022-10-08</t>
  </si>
  <si>
    <t>ENC-734</t>
  </si>
  <si>
    <t>ENC-735</t>
  </si>
  <si>
    <t>2023-05-08</t>
  </si>
  <si>
    <t>ENC-736</t>
  </si>
  <si>
    <t>2025-01-25</t>
  </si>
  <si>
    <t>ENC-737</t>
  </si>
  <si>
    <t>2023-04-17</t>
  </si>
  <si>
    <t>ENC-738</t>
  </si>
  <si>
    <t>2024-01-17</t>
  </si>
  <si>
    <t>ENC-739</t>
  </si>
  <si>
    <t>2023-04-12</t>
  </si>
  <si>
    <t>ENC-740</t>
  </si>
  <si>
    <t>2023-10-11</t>
  </si>
  <si>
    <t>ENC-741</t>
  </si>
  <si>
    <t>2022-01-03</t>
  </si>
  <si>
    <t>ENC-742</t>
  </si>
  <si>
    <t>2026-07-29</t>
  </si>
  <si>
    <t>ENC-743</t>
  </si>
  <si>
    <t>2022-09-12</t>
  </si>
  <si>
    <t>ENC-744</t>
  </si>
  <si>
    <t>ENC-745</t>
  </si>
  <si>
    <t>2022-03-31</t>
  </si>
  <si>
    <t>ENC-746</t>
  </si>
  <si>
    <t>2023-05-12</t>
  </si>
  <si>
    <t>ENC-747</t>
  </si>
  <si>
    <t>2024-10-14</t>
  </si>
  <si>
    <t>ENC-748</t>
  </si>
  <si>
    <t>2022-10-16</t>
  </si>
  <si>
    <t>ENC-749</t>
  </si>
  <si>
    <t>2023-03-29</t>
  </si>
  <si>
    <t>ENC-750</t>
  </si>
  <si>
    <t>ENC-751</t>
  </si>
  <si>
    <t>2022-01-08</t>
  </si>
  <si>
    <t>ENC-752</t>
  </si>
  <si>
    <t>2026-06-11</t>
  </si>
  <si>
    <t>ENC-753</t>
  </si>
  <si>
    <t>2022-12-09</t>
  </si>
  <si>
    <t>ENC-754</t>
  </si>
  <si>
    <t>2023-09-18</t>
  </si>
  <si>
    <t>ENC-755</t>
  </si>
  <si>
    <t>2022-07-22</t>
  </si>
  <si>
    <t>ENC-756</t>
  </si>
  <si>
    <t>2023-09-28</t>
  </si>
  <si>
    <t>ENC-757</t>
  </si>
  <si>
    <t>2025-07-21</t>
  </si>
  <si>
    <t>ENC-758</t>
  </si>
  <si>
    <t>2022-03-27</t>
  </si>
  <si>
    <t>ENC-759</t>
  </si>
  <si>
    <t>2025-03-27</t>
  </si>
  <si>
    <t>ENC-760</t>
  </si>
  <si>
    <t>ENC-761</t>
  </si>
  <si>
    <t>2025-07-28</t>
  </si>
  <si>
    <t>ENC-762</t>
  </si>
  <si>
    <t>2022-02-17</t>
  </si>
  <si>
    <t>ENC-763</t>
  </si>
  <si>
    <t>ENC-764</t>
  </si>
  <si>
    <t>2024-05-16</t>
  </si>
  <si>
    <t>ENC-765</t>
  </si>
  <si>
    <t>2023-08-21</t>
  </si>
  <si>
    <t>ENC-766</t>
  </si>
  <si>
    <t>ENC-767</t>
  </si>
  <si>
    <t>ENC-768</t>
  </si>
  <si>
    <t>2023-10-09</t>
  </si>
  <si>
    <t>ENC-769</t>
  </si>
  <si>
    <t>ENC-770</t>
  </si>
  <si>
    <t>ENC-771</t>
  </si>
  <si>
    <t>ENC-772</t>
  </si>
  <si>
    <t>2025-11-08</t>
  </si>
  <si>
    <t>ENC-773</t>
  </si>
  <si>
    <t>2022-01-09</t>
  </si>
  <si>
    <t>ENC-774</t>
  </si>
  <si>
    <t>2025-10-04</t>
  </si>
  <si>
    <t>ENC-775</t>
  </si>
  <si>
    <t>ENC-776</t>
  </si>
  <si>
    <t>2025-10-02</t>
  </si>
  <si>
    <t>ENC-777</t>
  </si>
  <si>
    <t>ENC-778</t>
  </si>
  <si>
    <t>2023-04-14</t>
  </si>
  <si>
    <t>ENC-779</t>
  </si>
  <si>
    <t>ENC-780</t>
  </si>
  <si>
    <t>ENC-781</t>
  </si>
  <si>
    <t>2026-05-31</t>
  </si>
  <si>
    <t>ENC-782</t>
  </si>
  <si>
    <t>2024-11-27</t>
  </si>
  <si>
    <t>ENC-783</t>
  </si>
  <si>
    <t>ENC-784</t>
  </si>
  <si>
    <t>2024-04-20</t>
  </si>
  <si>
    <t>ENC-785</t>
  </si>
  <si>
    <t>2022-06-01</t>
  </si>
  <si>
    <t>ENC-786</t>
  </si>
  <si>
    <t>2022-04-24</t>
  </si>
  <si>
    <t>ENC-787</t>
  </si>
  <si>
    <t>2025-04-18</t>
  </si>
  <si>
    <t>ENC-788</t>
  </si>
  <si>
    <t>2024-07-20</t>
  </si>
  <si>
    <t>ENC-789</t>
  </si>
  <si>
    <t>ENC-790</t>
  </si>
  <si>
    <t>2024-10-19</t>
  </si>
  <si>
    <t>ENC-791</t>
  </si>
  <si>
    <t>2025-02-10</t>
  </si>
  <si>
    <t>ENC-792</t>
  </si>
  <si>
    <t>ENC-793</t>
  </si>
  <si>
    <t>2025-11-19</t>
  </si>
  <si>
    <t>ENC-794</t>
  </si>
  <si>
    <t>ENC-795</t>
  </si>
  <si>
    <t>2026-04-05</t>
  </si>
  <si>
    <t>ENC-796</t>
  </si>
  <si>
    <t>2024-10-13</t>
  </si>
  <si>
    <t>ENC-797</t>
  </si>
  <si>
    <t>ENC-798</t>
  </si>
  <si>
    <t>ENC-799</t>
  </si>
  <si>
    <t>2023-07-16</t>
  </si>
  <si>
    <t>ENC-800</t>
  </si>
  <si>
    <t>2026-05-16</t>
  </si>
  <si>
    <t>ENC-801</t>
  </si>
  <si>
    <t>2023-03-26</t>
  </si>
  <si>
    <t>ENC-802</t>
  </si>
  <si>
    <t>ENC-803</t>
  </si>
  <si>
    <t>ENC-804</t>
  </si>
  <si>
    <t>2023-10-10</t>
  </si>
  <si>
    <t>ENC-805</t>
  </si>
  <si>
    <t>ENC-806</t>
  </si>
  <si>
    <t>2025-09-06</t>
  </si>
  <si>
    <t>ENC-807</t>
  </si>
  <si>
    <t>2024-10-09</t>
  </si>
  <si>
    <t>ENC-808</t>
  </si>
  <si>
    <t>2023-04-21</t>
  </si>
  <si>
    <t>ENC-809</t>
  </si>
  <si>
    <t>ENC-810</t>
  </si>
  <si>
    <t>ENC-811</t>
  </si>
  <si>
    <t>2025-01-23</t>
  </si>
  <si>
    <t>ENC-812</t>
  </si>
  <si>
    <t>2022-10-20</t>
  </si>
  <si>
    <t>ENC-813</t>
  </si>
  <si>
    <t>2024-07-02</t>
  </si>
  <si>
    <t>ENC-814</t>
  </si>
  <si>
    <t>ENC-815</t>
  </si>
  <si>
    <t>2024-06-28</t>
  </si>
  <si>
    <t>ENC-816</t>
  </si>
  <si>
    <t>2025-06-29</t>
  </si>
  <si>
    <t>ENC-817</t>
  </si>
  <si>
    <t>2023-07-06</t>
  </si>
  <si>
    <t>ENC-818</t>
  </si>
  <si>
    <t>2024-11-26</t>
  </si>
  <si>
    <t>ENC-819</t>
  </si>
  <si>
    <t>2022-03-18</t>
  </si>
  <si>
    <t>ENC-820</t>
  </si>
  <si>
    <t>ENC-821</t>
  </si>
  <si>
    <t>ENC-822</t>
  </si>
  <si>
    <t>ENC-823</t>
  </si>
  <si>
    <t>ENC-824</t>
  </si>
  <si>
    <t>2024-10-17</t>
  </si>
  <si>
    <t>ENC-825</t>
  </si>
  <si>
    <t>ENC-826</t>
  </si>
  <si>
    <t>ENC-827</t>
  </si>
  <si>
    <t>2025-05-08</t>
  </si>
  <si>
    <t>ENC-828</t>
  </si>
  <si>
    <t>2025-01-14</t>
  </si>
  <si>
    <t>ENC-829</t>
  </si>
  <si>
    <t>2022-06-12</t>
  </si>
  <si>
    <t>ENC-830</t>
  </si>
  <si>
    <t>2024-11-05</t>
  </si>
  <si>
    <t>ENC-831</t>
  </si>
  <si>
    <t>ENC-832</t>
  </si>
  <si>
    <t>2022-08-27</t>
  </si>
  <si>
    <t>ENC-833</t>
  </si>
  <si>
    <t>ENC-834</t>
  </si>
  <si>
    <t>2025-07-06</t>
  </si>
  <si>
    <t>ENC-835</t>
  </si>
  <si>
    <t>ENC-836</t>
  </si>
  <si>
    <t>ENC-837</t>
  </si>
  <si>
    <t>ENC-838</t>
  </si>
  <si>
    <t>2025-02-03</t>
  </si>
  <si>
    <t>ENC-839</t>
  </si>
  <si>
    <t>2023-08-04</t>
  </si>
  <si>
    <t>ENC-840</t>
  </si>
  <si>
    <t>2023-03-01</t>
  </si>
  <si>
    <t>ENC-841</t>
  </si>
  <si>
    <t>2025-10-27</t>
  </si>
  <si>
    <t>ENC-842</t>
  </si>
  <si>
    <t>2023-07-11</t>
  </si>
  <si>
    <t>ENC-843</t>
  </si>
  <si>
    <t>2025-09-01</t>
  </si>
  <si>
    <t>ENC-844</t>
  </si>
  <si>
    <t>ENC-845</t>
  </si>
  <si>
    <t>ENC-846</t>
  </si>
  <si>
    <t>ENC-847</t>
  </si>
  <si>
    <t>2026-02-03</t>
  </si>
  <si>
    <t>ENC-848</t>
  </si>
  <si>
    <t>2025-09-02</t>
  </si>
  <si>
    <t>ENC-849</t>
  </si>
  <si>
    <t>2025-02-07</t>
  </si>
  <si>
    <t>ENC-850</t>
  </si>
  <si>
    <t>ENC-851</t>
  </si>
  <si>
    <t>2025-11-28</t>
  </si>
  <si>
    <t>ENC-852</t>
  </si>
  <si>
    <t>2025-01-07</t>
  </si>
  <si>
    <t>ENC-853</t>
  </si>
  <si>
    <t>2026-02-15</t>
  </si>
  <si>
    <t>ENC-854</t>
  </si>
  <si>
    <t>2025-03-17</t>
  </si>
  <si>
    <t>ENC-855</t>
  </si>
  <si>
    <t>2025-06-14</t>
  </si>
  <si>
    <t>ENC-856</t>
  </si>
  <si>
    <t>ENC-857</t>
  </si>
  <si>
    <t>ENC-858</t>
  </si>
  <si>
    <t>2025-11-05</t>
  </si>
  <si>
    <t>ENC-859</t>
  </si>
  <si>
    <t>2026-03-27</t>
  </si>
  <si>
    <t>ENC-860</t>
  </si>
  <si>
    <t>ENC-861</t>
  </si>
  <si>
    <t>2023-04-19</t>
  </si>
  <si>
    <t>ENC-862</t>
  </si>
  <si>
    <t>ENC-863</t>
  </si>
  <si>
    <t>ENC-864</t>
  </si>
  <si>
    <t>2024-02-23</t>
  </si>
  <si>
    <t>ENC-865</t>
  </si>
  <si>
    <t>2025-12-22</t>
  </si>
  <si>
    <t>ENC-866</t>
  </si>
  <si>
    <t>2026-07-25</t>
  </si>
  <si>
    <t>ENC-867</t>
  </si>
  <si>
    <t>2024-05-03</t>
  </si>
  <si>
    <t>ENC-868</t>
  </si>
  <si>
    <t>2024-01-30</t>
  </si>
  <si>
    <t>ENC-869</t>
  </si>
  <si>
    <t>ENC-870</t>
  </si>
  <si>
    <t>2025-03-11</t>
  </si>
  <si>
    <t>ENC-871</t>
  </si>
  <si>
    <t>2023-10-30</t>
  </si>
  <si>
    <t>ENC-872</t>
  </si>
  <si>
    <t>2022-03-20</t>
  </si>
  <si>
    <t>ENC-873</t>
  </si>
  <si>
    <t>ENC-874</t>
  </si>
  <si>
    <t>2023-11-01</t>
  </si>
  <si>
    <t>ENC-875</t>
  </si>
  <si>
    <t>2023-08-14</t>
  </si>
  <si>
    <t>ENC-876</t>
  </si>
  <si>
    <t>ENC-877</t>
  </si>
  <si>
    <t>ENC-878</t>
  </si>
  <si>
    <t>2024-05-09</t>
  </si>
  <si>
    <t>ENC-879</t>
  </si>
  <si>
    <t>2023-03-09</t>
  </si>
  <si>
    <t>ENC-880</t>
  </si>
  <si>
    <t>ENC-881</t>
  </si>
  <si>
    <t>2024-02-25</t>
  </si>
  <si>
    <t>ENC-882</t>
  </si>
  <si>
    <t>ENC-883</t>
  </si>
  <si>
    <t>ENC-884</t>
  </si>
  <si>
    <t>2022-02-05</t>
  </si>
  <si>
    <t>ENC-885</t>
  </si>
  <si>
    <t>2024-03-07</t>
  </si>
  <si>
    <t>ENC-886</t>
  </si>
  <si>
    <t>ENC-887</t>
  </si>
  <si>
    <t>2026-09-22</t>
  </si>
  <si>
    <t>ENC-888</t>
  </si>
  <si>
    <t>ENC-889</t>
  </si>
  <si>
    <t>2024-11-13</t>
  </si>
  <si>
    <t>ENC-890</t>
  </si>
  <si>
    <t>2025-04-01</t>
  </si>
  <si>
    <t>ENC-891</t>
  </si>
  <si>
    <t>2025-04-08</t>
  </si>
  <si>
    <t>ENC-892</t>
  </si>
  <si>
    <t>2026-03-22</t>
  </si>
  <si>
    <t>ENC-893</t>
  </si>
  <si>
    <t>ENC-894</t>
  </si>
  <si>
    <t>2025-02-12</t>
  </si>
  <si>
    <t>ENC-895</t>
  </si>
  <si>
    <t>ENC-896</t>
  </si>
  <si>
    <t>ENC-897</t>
  </si>
  <si>
    <t>ENC-898</t>
  </si>
  <si>
    <t>2026-09-10</t>
  </si>
  <si>
    <t>ENC-899</t>
  </si>
  <si>
    <t>2024-02-24</t>
  </si>
  <si>
    <t>ENC-900</t>
  </si>
  <si>
    <t>2023-01-23</t>
  </si>
  <si>
    <t>ENC-901</t>
  </si>
  <si>
    <t>2026-07-14</t>
  </si>
  <si>
    <t>ENC-902</t>
  </si>
  <si>
    <t>2024-08-06</t>
  </si>
  <si>
    <t>ENC-903</t>
  </si>
  <si>
    <t>ENC-904</t>
  </si>
  <si>
    <t>2026-07-10</t>
  </si>
  <si>
    <t>ENC-905</t>
  </si>
  <si>
    <t>2022-09-23</t>
  </si>
  <si>
    <t>ENC-906</t>
  </si>
  <si>
    <t>ENC-907</t>
  </si>
  <si>
    <t>2025-08-25</t>
  </si>
  <si>
    <t>ENC-908</t>
  </si>
  <si>
    <t>2024-10-27</t>
  </si>
  <si>
    <t>ENC-909</t>
  </si>
  <si>
    <t>ENC-910</t>
  </si>
  <si>
    <t>2025-09-09</t>
  </si>
  <si>
    <t>ENC-911</t>
  </si>
  <si>
    <t>ENC-912</t>
  </si>
  <si>
    <t>2025-09-05</t>
  </si>
  <si>
    <t>ENC-913</t>
  </si>
  <si>
    <t>2022-09-02</t>
  </si>
  <si>
    <t>ENC-914</t>
  </si>
  <si>
    <t>ENC-915</t>
  </si>
  <si>
    <t>2026-05-11</t>
  </si>
  <si>
    <t>ENC-916</t>
  </si>
  <si>
    <t>2023-01-17</t>
  </si>
  <si>
    <t>ENC-917</t>
  </si>
  <si>
    <t>2024-01-05</t>
  </si>
  <si>
    <t>ENC-918</t>
  </si>
  <si>
    <t>2023-11-24</t>
  </si>
  <si>
    <t>ENC-919</t>
  </si>
  <si>
    <t>ENC-920</t>
  </si>
  <si>
    <t>2025-11-15</t>
  </si>
  <si>
    <t>ENC-921</t>
  </si>
  <si>
    <t>2025-07-25</t>
  </si>
  <si>
    <t>ENC-922</t>
  </si>
  <si>
    <t>2022-09-01</t>
  </si>
  <si>
    <t>ENC-923</t>
  </si>
  <si>
    <t>2026-09-03</t>
  </si>
  <si>
    <t>ENC-924</t>
  </si>
  <si>
    <t>ENC-925</t>
  </si>
  <si>
    <t>2026-03-29</t>
  </si>
  <si>
    <t>ENC-926</t>
  </si>
  <si>
    <t>2025-12-26</t>
  </si>
  <si>
    <t>ENC-927</t>
  </si>
  <si>
    <t>2024-07-15</t>
  </si>
  <si>
    <t>ENC-928</t>
  </si>
  <si>
    <t>ENC-929</t>
  </si>
  <si>
    <t>ENC-930</t>
  </si>
  <si>
    <t>ENC-931</t>
  </si>
  <si>
    <t>ENC-932</t>
  </si>
  <si>
    <t>ENC-933</t>
  </si>
  <si>
    <t>ENC-934</t>
  </si>
  <si>
    <t>2025-05-25</t>
  </si>
  <si>
    <t>ENC-935</t>
  </si>
  <si>
    <t>2025-10-30</t>
  </si>
  <si>
    <t>ENC-936</t>
  </si>
  <si>
    <t>ENC-937</t>
  </si>
  <si>
    <t>2025-02-28</t>
  </si>
  <si>
    <t>ENC-938</t>
  </si>
  <si>
    <t>ENC-939</t>
  </si>
  <si>
    <t>ENC-940</t>
  </si>
  <si>
    <t>2024-05-04</t>
  </si>
  <si>
    <t>ENC-941</t>
  </si>
  <si>
    <t>ENC-942</t>
  </si>
  <si>
    <t>2025-11-14</t>
  </si>
  <si>
    <t>ENC-943</t>
  </si>
  <si>
    <t>2022-05-08</t>
  </si>
  <si>
    <t>ENC-944</t>
  </si>
  <si>
    <t>2024-03-15</t>
  </si>
  <si>
    <t>ENC-945</t>
  </si>
  <si>
    <t>ENC-946</t>
  </si>
  <si>
    <t>ENC-947</t>
  </si>
  <si>
    <t>ENC-948</t>
  </si>
  <si>
    <t>ENC-949</t>
  </si>
  <si>
    <t>ENC-950</t>
  </si>
  <si>
    <t>ENC-951</t>
  </si>
  <si>
    <t>2025-03-08</t>
  </si>
  <si>
    <t>ENC-952</t>
  </si>
  <si>
    <t>ENC-953</t>
  </si>
  <si>
    <t>2026-04-08</t>
  </si>
  <si>
    <t>ENC-954</t>
  </si>
  <si>
    <t>2026-08-05</t>
  </si>
  <si>
    <t>ENC-955</t>
  </si>
  <si>
    <t>2023-09-08</t>
  </si>
  <si>
    <t>ENC-956</t>
  </si>
  <si>
    <t>2022-02-02</t>
  </si>
  <si>
    <t>ENC-957</t>
  </si>
  <si>
    <t>ENC-958</t>
  </si>
  <si>
    <t>2026-03-17</t>
  </si>
  <si>
    <t>ENC-959</t>
  </si>
  <si>
    <t>ENC-960</t>
  </si>
  <si>
    <t>2022-02-09</t>
  </si>
  <si>
    <t>ENC-961</t>
  </si>
  <si>
    <t>ENC-962</t>
  </si>
  <si>
    <t>ENC-963</t>
  </si>
  <si>
    <t>2026-01-06</t>
  </si>
  <si>
    <t>ENC-964</t>
  </si>
  <si>
    <t>2022-03-06</t>
  </si>
  <si>
    <t>ENC-965</t>
  </si>
  <si>
    <t>ENC-966</t>
  </si>
  <si>
    <t>2026-08-29</t>
  </si>
  <si>
    <t>ENC-967</t>
  </si>
  <si>
    <t>2024-02-03</t>
  </si>
  <si>
    <t>ENC-968</t>
  </si>
  <si>
    <t>2025-12-27</t>
  </si>
  <si>
    <t>ENC-969</t>
  </si>
  <si>
    <t>2023-04-01</t>
  </si>
  <si>
    <t>ENC-970</t>
  </si>
  <si>
    <t>2025-08-12</t>
  </si>
  <si>
    <t>ENC-971</t>
  </si>
  <si>
    <t>2024-12-26</t>
  </si>
  <si>
    <t>ENC-972</t>
  </si>
  <si>
    <t>2023-12-16</t>
  </si>
  <si>
    <t>ENC-973</t>
  </si>
  <si>
    <t>ENC-974</t>
  </si>
  <si>
    <t>2024-02-11</t>
  </si>
  <si>
    <t>ENC-975</t>
  </si>
  <si>
    <t>2024-08-29</t>
  </si>
  <si>
    <t>ENC-976</t>
  </si>
  <si>
    <t>ENC-977</t>
  </si>
  <si>
    <t>ENC-978</t>
  </si>
  <si>
    <t>2024-03-16</t>
  </si>
  <si>
    <t>ENC-979</t>
  </si>
  <si>
    <t>ENC-980</t>
  </si>
  <si>
    <t>ENC-981</t>
  </si>
  <si>
    <t>2025-10-03</t>
  </si>
  <si>
    <t>ENC-982</t>
  </si>
  <si>
    <t>ENC-983</t>
  </si>
  <si>
    <t>2025-06-26</t>
  </si>
  <si>
    <t>ENC-984</t>
  </si>
  <si>
    <t>ENC-985</t>
  </si>
  <si>
    <t>ENC-986</t>
  </si>
  <si>
    <t>ENC-987</t>
  </si>
  <si>
    <t>ENC-988</t>
  </si>
  <si>
    <t>2024-01-02</t>
  </si>
  <si>
    <t>ENC-989</t>
  </si>
  <si>
    <t>2024-07-19</t>
  </si>
  <si>
    <t>ENC-990</t>
  </si>
  <si>
    <t>ENC-991</t>
  </si>
  <si>
    <t>ENC-992</t>
  </si>
  <si>
    <t>2024-07-07</t>
  </si>
  <si>
    <t>ENC-993</t>
  </si>
  <si>
    <t>ENC-994</t>
  </si>
  <si>
    <t>2026-06-17</t>
  </si>
  <si>
    <t>ENC-995</t>
  </si>
  <si>
    <t>ENC-996</t>
  </si>
  <si>
    <t>2025-05-23</t>
  </si>
  <si>
    <t>ENC-997</t>
  </si>
  <si>
    <t>2026-02-27</t>
  </si>
  <si>
    <t>ENC-998</t>
  </si>
  <si>
    <t>2025-06-17</t>
  </si>
  <si>
    <t>ENC-999</t>
  </si>
  <si>
    <t>ENC-1000</t>
  </si>
  <si>
    <t>ENC-1001</t>
  </si>
  <si>
    <t>2026-05-05</t>
  </si>
  <si>
    <t>ENC-1002</t>
  </si>
  <si>
    <t>2022-08-14</t>
  </si>
  <si>
    <t>ENC-1003</t>
  </si>
  <si>
    <t>2024-01-21</t>
  </si>
  <si>
    <t>ENC-1004</t>
  </si>
  <si>
    <t>2024-08-27</t>
  </si>
  <si>
    <t>ENC-1005</t>
  </si>
  <si>
    <t>ENC-1006</t>
  </si>
  <si>
    <t>ENC-1007</t>
  </si>
  <si>
    <t>2025-02-18</t>
  </si>
  <si>
    <t>ENC-1008</t>
  </si>
  <si>
    <t>ENC-1009</t>
  </si>
  <si>
    <t>2023-01-31</t>
  </si>
  <si>
    <t>ENC-1010</t>
  </si>
  <si>
    <t>2025-12-08</t>
  </si>
  <si>
    <t>ENC-1011</t>
  </si>
  <si>
    <t>ENC-1012</t>
  </si>
  <si>
    <t>ENC-1013</t>
  </si>
  <si>
    <t>2023-09-07</t>
  </si>
  <si>
    <t>ENC-1014</t>
  </si>
  <si>
    <t>ENC-1015</t>
  </si>
  <si>
    <t>ENC-1016</t>
  </si>
  <si>
    <t>2022-07-11</t>
  </si>
  <si>
    <t>ENC-1017</t>
  </si>
  <si>
    <t>ENC-1018</t>
  </si>
  <si>
    <t>2022-12-01</t>
  </si>
  <si>
    <t>ENC-1019</t>
  </si>
  <si>
    <t>ENC-1020</t>
  </si>
  <si>
    <t>2022-11-29</t>
  </si>
  <si>
    <t>ENC-1021</t>
  </si>
  <si>
    <t>2024-12-24</t>
  </si>
  <si>
    <t>ENC-1022</t>
  </si>
  <si>
    <t>ENC-1023</t>
  </si>
  <si>
    <t>2022-09-25</t>
  </si>
  <si>
    <t>ENC-1024</t>
  </si>
  <si>
    <t>2024-11-30</t>
  </si>
  <si>
    <t>ENC-1025</t>
  </si>
  <si>
    <t>ENC-1026</t>
  </si>
  <si>
    <t>ENC-1027</t>
  </si>
  <si>
    <t>2025-05-31</t>
  </si>
  <si>
    <t>ENC-1028</t>
  </si>
  <si>
    <t>2023-10-06</t>
  </si>
  <si>
    <t>ENC-1029</t>
  </si>
  <si>
    <t>ENC-1030</t>
  </si>
  <si>
    <t>2025-06-19</t>
  </si>
  <si>
    <t>ENC-1031</t>
  </si>
  <si>
    <t>2025-04-03</t>
  </si>
  <si>
    <t>ENC-1032</t>
  </si>
  <si>
    <t>ENC-1033</t>
  </si>
  <si>
    <t>ENC-1034</t>
  </si>
  <si>
    <t>2026-05-30</t>
  </si>
  <si>
    <t>ENC-1035</t>
  </si>
  <si>
    <t>2022-01-29</t>
  </si>
  <si>
    <t>ENC-1036</t>
  </si>
  <si>
    <t>2022-04-25</t>
  </si>
  <si>
    <t>ENC-1037</t>
  </si>
  <si>
    <t>2025-03-10</t>
  </si>
  <si>
    <t>ENC-1038</t>
  </si>
  <si>
    <t>2022-08-21</t>
  </si>
  <si>
    <t>ENC-1039</t>
  </si>
  <si>
    <t>ENC-1040</t>
  </si>
  <si>
    <t>2022-04-08</t>
  </si>
  <si>
    <t>ENC-1041</t>
  </si>
  <si>
    <t>ENC-1042</t>
  </si>
  <si>
    <t>ENC-1043</t>
  </si>
  <si>
    <t>ENC-1044</t>
  </si>
  <si>
    <t>ENC-1045</t>
  </si>
  <si>
    <t>2023-04-22</t>
  </si>
  <si>
    <t>ENC-1046</t>
  </si>
  <si>
    <t>ENC-1047</t>
  </si>
  <si>
    <t>2026-04-26</t>
  </si>
  <si>
    <t>ENC-1048</t>
  </si>
  <si>
    <t>2024-10-15</t>
  </si>
  <si>
    <t>ENC-1049</t>
  </si>
  <si>
    <t>2026-09-08</t>
  </si>
  <si>
    <t>ENC-1050</t>
  </si>
  <si>
    <t>ENC-1051</t>
  </si>
  <si>
    <t>ENC-1052</t>
  </si>
  <si>
    <t>2024-06-13</t>
  </si>
  <si>
    <t>ENC-1053</t>
  </si>
  <si>
    <t>2023-12-05</t>
  </si>
  <si>
    <t>ENC-1054</t>
  </si>
  <si>
    <t>2024-01-25</t>
  </si>
  <si>
    <t>ENC-1055</t>
  </si>
  <si>
    <t>ENC-1056</t>
  </si>
  <si>
    <t>2024-12-11</t>
  </si>
  <si>
    <t>ENC-1057</t>
  </si>
  <si>
    <t>2025-10-13</t>
  </si>
  <si>
    <t>ENC-1058</t>
  </si>
  <si>
    <t>2025-04-05</t>
  </si>
  <si>
    <t>ENC-1059</t>
  </si>
  <si>
    <t>ENC-1060</t>
  </si>
  <si>
    <t>2023-11-30</t>
  </si>
  <si>
    <t>ENC-1061</t>
  </si>
  <si>
    <t>ENC-1062</t>
  </si>
  <si>
    <t>2026-05-03</t>
  </si>
  <si>
    <t>ENC-1063</t>
  </si>
  <si>
    <t>2026-06-05</t>
  </si>
  <si>
    <t>ENC-1064</t>
  </si>
  <si>
    <t>2024-08-05</t>
  </si>
  <si>
    <t>ENC-1065</t>
  </si>
  <si>
    <t>2026-07-08</t>
  </si>
  <si>
    <t>ENC-1066</t>
  </si>
  <si>
    <t>2022-03-10</t>
  </si>
  <si>
    <t>ENC-1067</t>
  </si>
  <si>
    <t>2022-12-25</t>
  </si>
  <si>
    <t>ENC-1068</t>
  </si>
  <si>
    <t>ENC-1069</t>
  </si>
  <si>
    <t>2023-07-14</t>
  </si>
  <si>
    <t>ENC-1070</t>
  </si>
  <si>
    <t>2025-07-01</t>
  </si>
  <si>
    <t>ENC-1071</t>
  </si>
  <si>
    <t>2024-03-17</t>
  </si>
  <si>
    <t>ENC-1072</t>
  </si>
  <si>
    <t>ENC-1073</t>
  </si>
  <si>
    <t>ENC-1074</t>
  </si>
  <si>
    <t>2023-07-21</t>
  </si>
  <si>
    <t>ENC-1075</t>
  </si>
  <si>
    <t>2025-10-15</t>
  </si>
  <si>
    <t>ENC-1076</t>
  </si>
  <si>
    <t>2025-07-16</t>
  </si>
  <si>
    <t>ENC-1077</t>
  </si>
  <si>
    <t>ENC-1078</t>
  </si>
  <si>
    <t>2025-01-29</t>
  </si>
  <si>
    <t>ENC-1079</t>
  </si>
  <si>
    <t>ENC-1080</t>
  </si>
  <si>
    <t>2022-01-22</t>
  </si>
  <si>
    <t>ENC-1081</t>
  </si>
  <si>
    <t>2025-03-24</t>
  </si>
  <si>
    <t>ENC-1082</t>
  </si>
  <si>
    <t>2023-01-16</t>
  </si>
  <si>
    <t>ENC-1083</t>
  </si>
  <si>
    <t>2026-04-17</t>
  </si>
  <si>
    <t>ENC-1084</t>
  </si>
  <si>
    <t>2022-11-16</t>
  </si>
  <si>
    <t>ENC-1085</t>
  </si>
  <si>
    <t>ENC-1086</t>
  </si>
  <si>
    <t>ENC-1087</t>
  </si>
  <si>
    <t>ENC-1088</t>
  </si>
  <si>
    <t>2025-06-05</t>
  </si>
  <si>
    <t>ENC-1089</t>
  </si>
  <si>
    <t>ENC-1090</t>
  </si>
  <si>
    <t>2022-11-28</t>
  </si>
  <si>
    <t>ENC-1091</t>
  </si>
  <si>
    <t>2022-12-28</t>
  </si>
  <si>
    <t>ENC-1092</t>
  </si>
  <si>
    <t>ENC-1093</t>
  </si>
  <si>
    <t>2024-09-19</t>
  </si>
  <si>
    <t>ENC-1094</t>
  </si>
  <si>
    <t>2022-02-08</t>
  </si>
  <si>
    <t>ENC-1095</t>
  </si>
  <si>
    <t>2025-09-23</t>
  </si>
  <si>
    <t>ENC-1096</t>
  </si>
  <si>
    <t>2025-03-04</t>
  </si>
  <si>
    <t>ENC-1097</t>
  </si>
  <si>
    <t>ENC-1098</t>
  </si>
  <si>
    <t>2024-12-10</t>
  </si>
  <si>
    <t>ENC-1099</t>
  </si>
  <si>
    <t>2023-04-03</t>
  </si>
  <si>
    <t>ENC-1100</t>
  </si>
  <si>
    <t>ENC-1101</t>
  </si>
  <si>
    <t>ENC-1102</t>
  </si>
  <si>
    <t>ENC-1103</t>
  </si>
  <si>
    <t>2023-09-14</t>
  </si>
  <si>
    <t>ENC-1104</t>
  </si>
  <si>
    <t>ENC-1105</t>
  </si>
  <si>
    <t>ENC-1106</t>
  </si>
  <si>
    <t>2022-08-22</t>
  </si>
  <si>
    <t>ENC-1107</t>
  </si>
  <si>
    <t>ENC-1108</t>
  </si>
  <si>
    <t>2026-07-05</t>
  </si>
  <si>
    <t>ENC-1109</t>
  </si>
  <si>
    <t>ENC-1110</t>
  </si>
  <si>
    <t>ENC-1111</t>
  </si>
  <si>
    <t>2024-02-05</t>
  </si>
  <si>
    <t>ENC-1112</t>
  </si>
  <si>
    <t>ENC-1113</t>
  </si>
  <si>
    <t>2025-04-25</t>
  </si>
  <si>
    <t>ENC-1114</t>
  </si>
  <si>
    <t>2023-09-01</t>
  </si>
  <si>
    <t>ENC-1115</t>
  </si>
  <si>
    <t>2023-01-24</t>
  </si>
  <si>
    <t>ENC-1116</t>
  </si>
  <si>
    <t>ENC-1117</t>
  </si>
  <si>
    <t>2022-09-18</t>
  </si>
  <si>
    <t>ENC-1118</t>
  </si>
  <si>
    <t>2024-01-03</t>
  </si>
  <si>
    <t>ENC-1119</t>
  </si>
  <si>
    <t>2026-09-01</t>
  </si>
  <si>
    <t>ENC-1120</t>
  </si>
  <si>
    <t>2022-04-16</t>
  </si>
  <si>
    <t>ENC-1121</t>
  </si>
  <si>
    <t>ENC-1122</t>
  </si>
  <si>
    <t>2026-01-03</t>
  </si>
  <si>
    <t>ENC-1123</t>
  </si>
  <si>
    <t>2022-08-29</t>
  </si>
  <si>
    <t>ENC-1124</t>
  </si>
  <si>
    <t>2022-05-16</t>
  </si>
  <si>
    <t>ENC-1125</t>
  </si>
  <si>
    <t>ENC-1126</t>
  </si>
  <si>
    <t>ENC-1127</t>
  </si>
  <si>
    <t>2025-06-07</t>
  </si>
  <si>
    <t>ENC-1128</t>
  </si>
  <si>
    <t>2025-08-24</t>
  </si>
  <si>
    <t>ENC-1129</t>
  </si>
  <si>
    <t>2024-04-28</t>
  </si>
  <si>
    <t>ENC-1130</t>
  </si>
  <si>
    <t>ENC-1131</t>
  </si>
  <si>
    <t>ENC-1132</t>
  </si>
  <si>
    <t>2024-10-31</t>
  </si>
  <si>
    <t>ENC-1133</t>
  </si>
  <si>
    <t>2022-08-05</t>
  </si>
  <si>
    <t>ENC-1134</t>
  </si>
  <si>
    <t>2026-07-09</t>
  </si>
  <si>
    <t>ENC-1135</t>
  </si>
  <si>
    <t>ENC-1136</t>
  </si>
  <si>
    <t>2025-12-30</t>
  </si>
  <si>
    <t>ENC-1137</t>
  </si>
  <si>
    <t>ENC-1138</t>
  </si>
  <si>
    <t>2026-05-02</t>
  </si>
  <si>
    <t>ENC-1139</t>
  </si>
  <si>
    <t>2022-07-02</t>
  </si>
  <si>
    <t>ENC-1140</t>
  </si>
  <si>
    <t>2026-01-09</t>
  </si>
  <si>
    <t>ENC-1141</t>
  </si>
  <si>
    <t>ENC-1142</t>
  </si>
  <si>
    <t>2026-06-29</t>
  </si>
  <si>
    <t>ENC-1143</t>
  </si>
  <si>
    <t>ENC-1144</t>
  </si>
  <si>
    <t>2025-10-19</t>
  </si>
  <si>
    <t>ENC-1145</t>
  </si>
  <si>
    <t>ENC-1146</t>
  </si>
  <si>
    <t>ENC-1147</t>
  </si>
  <si>
    <t>ENC-1148</t>
  </si>
  <si>
    <t>ENC-1149</t>
  </si>
  <si>
    <t>ENC-1150</t>
  </si>
  <si>
    <t>2024-12-09</t>
  </si>
  <si>
    <t>ENC-1151</t>
  </si>
  <si>
    <t>ENC-1152</t>
  </si>
  <si>
    <t>ENC-1153</t>
  </si>
  <si>
    <t>ENC-1154</t>
  </si>
  <si>
    <t>2024-10-11</t>
  </si>
  <si>
    <t>ENC-1155</t>
  </si>
  <si>
    <t>ENC-1156</t>
  </si>
  <si>
    <t>2022-07-10</t>
  </si>
  <si>
    <t>ENC-1157</t>
  </si>
  <si>
    <t>ENC-1158</t>
  </si>
  <si>
    <t>ENC-1159</t>
  </si>
  <si>
    <t>2022-05-20</t>
  </si>
  <si>
    <t>ENC-1160</t>
  </si>
  <si>
    <t>ENC-1161</t>
  </si>
  <si>
    <t>2024-06-15</t>
  </si>
  <si>
    <t>ENC-1162</t>
  </si>
  <si>
    <t>2024-01-22</t>
  </si>
  <si>
    <t>ENC-1163</t>
  </si>
  <si>
    <t>ENC-1164</t>
  </si>
  <si>
    <t>ENC-1165</t>
  </si>
  <si>
    <t>ENC-1166</t>
  </si>
  <si>
    <t>2025-11-06</t>
  </si>
  <si>
    <t>ENC-1167</t>
  </si>
  <si>
    <t>2024-12-05</t>
  </si>
  <si>
    <t>ENC-1168</t>
  </si>
  <si>
    <t>2022-06-22</t>
  </si>
  <si>
    <t>ENC-1169</t>
  </si>
  <si>
    <t>ENC-1170</t>
  </si>
  <si>
    <t>2024-03-06</t>
  </si>
  <si>
    <t>ENC-1171</t>
  </si>
  <si>
    <t>2026-08-30</t>
  </si>
  <si>
    <t>ENC-1172</t>
  </si>
  <si>
    <t>ENC-1173</t>
  </si>
  <si>
    <t>ENC-1174</t>
  </si>
  <si>
    <t>ENC-1175</t>
  </si>
  <si>
    <t>ENC-1176</t>
  </si>
  <si>
    <t>ENC-1177</t>
  </si>
  <si>
    <t>ENC-1178</t>
  </si>
  <si>
    <t>2024-07-03</t>
  </si>
  <si>
    <t>ENC-1179</t>
  </si>
  <si>
    <t>ENC-1180</t>
  </si>
  <si>
    <t>2026-07-02</t>
  </si>
  <si>
    <t>ENC-1181</t>
  </si>
  <si>
    <t>ENC-1182</t>
  </si>
  <si>
    <t>ENC-1183</t>
  </si>
  <si>
    <t>2024-01-18</t>
  </si>
  <si>
    <t>ENC-1184</t>
  </si>
  <si>
    <t>2023-08-17</t>
  </si>
  <si>
    <t>ENC-1185</t>
  </si>
  <si>
    <t>2023-02-03</t>
  </si>
  <si>
    <t>ENC-1186</t>
  </si>
  <si>
    <t>ENC-1187</t>
  </si>
  <si>
    <t>ENC-1188</t>
  </si>
  <si>
    <t>ENC-1189</t>
  </si>
  <si>
    <t>2024-07-01</t>
  </si>
  <si>
    <t>ENC-1190</t>
  </si>
  <si>
    <t>ENC-1191</t>
  </si>
  <si>
    <t>2024-11-18</t>
  </si>
  <si>
    <t>ENC-1192</t>
  </si>
  <si>
    <t>2024-03-03</t>
  </si>
  <si>
    <t>ENC-1193</t>
  </si>
  <si>
    <t>2023-04-24</t>
  </si>
  <si>
    <t>ENC-1194</t>
  </si>
  <si>
    <t>2022-12-13</t>
  </si>
  <si>
    <t>ENC-1195</t>
  </si>
  <si>
    <t>ENC-1196</t>
  </si>
  <si>
    <t>ENC-1197</t>
  </si>
  <si>
    <t>ENC-1198</t>
  </si>
  <si>
    <t>ENC-1199</t>
  </si>
  <si>
    <t>2024-04-18</t>
  </si>
  <si>
    <t>ENC-1200</t>
  </si>
  <si>
    <t>ENC-1201</t>
  </si>
  <si>
    <t>ENC-1202</t>
  </si>
  <si>
    <t>2022-11-12</t>
  </si>
  <si>
    <t>ENC-1203</t>
  </si>
  <si>
    <t>2024-08-02</t>
  </si>
  <si>
    <t>ENC-1204</t>
  </si>
  <si>
    <t>ENC-1205</t>
  </si>
  <si>
    <t>2024-02-10</t>
  </si>
  <si>
    <t>ENC-1206</t>
  </si>
  <si>
    <t>2025-01-04</t>
  </si>
  <si>
    <t>ENC-1207</t>
  </si>
  <si>
    <t>2022-04-01</t>
  </si>
  <si>
    <t>ENC-1208</t>
  </si>
  <si>
    <t>2024-11-03</t>
  </si>
  <si>
    <t>ENC-1209</t>
  </si>
  <si>
    <t>2024-06-20</t>
  </si>
  <si>
    <t>ENC-1210</t>
  </si>
  <si>
    <t>ENC-1211</t>
  </si>
  <si>
    <t>ENC-1212</t>
  </si>
  <si>
    <t>ENC-1213</t>
  </si>
  <si>
    <t>ENC-1214</t>
  </si>
  <si>
    <t>2023-06-21</t>
  </si>
  <si>
    <t>ENC-1215</t>
  </si>
  <si>
    <t>2025-07-26</t>
  </si>
  <si>
    <t>ENC-1216</t>
  </si>
  <si>
    <t>ENC-1217</t>
  </si>
  <si>
    <t>ENC-1218</t>
  </si>
  <si>
    <t>2024-09-09</t>
  </si>
  <si>
    <t>ENC-1219</t>
  </si>
  <si>
    <t>2023-09-23</t>
  </si>
  <si>
    <t>ENC-1220</t>
  </si>
  <si>
    <t>2024-07-13</t>
  </si>
  <si>
    <t>ENC-1221</t>
  </si>
  <si>
    <t>ENC-1222</t>
  </si>
  <si>
    <t>ENC-1223</t>
  </si>
  <si>
    <t>2022-12-19</t>
  </si>
  <si>
    <t>ENC-1224</t>
  </si>
  <si>
    <t>ENC-1225</t>
  </si>
  <si>
    <t>ENC-1226</t>
  </si>
  <si>
    <t>ENC-1227</t>
  </si>
  <si>
    <t>ENC-1228</t>
  </si>
  <si>
    <t>2024-05-15</t>
  </si>
  <si>
    <t>ENC-1229</t>
  </si>
  <si>
    <t>ENC-1230</t>
  </si>
  <si>
    <t>ENC-1231</t>
  </si>
  <si>
    <t>2025-11-20</t>
  </si>
  <si>
    <t>ENC-1232</t>
  </si>
  <si>
    <t>2025-09-11</t>
  </si>
  <si>
    <t>ENC-1233</t>
  </si>
  <si>
    <t>ENC-1234</t>
  </si>
  <si>
    <t>ENC-1235</t>
  </si>
  <si>
    <t>2022-03-15</t>
  </si>
  <si>
    <t>ENC-1236</t>
  </si>
  <si>
    <t>ENC-1237</t>
  </si>
  <si>
    <t>ENC-1238</t>
  </si>
  <si>
    <t>ENC-1239</t>
  </si>
  <si>
    <t>2022-12-03</t>
  </si>
  <si>
    <t>ENC-1240</t>
  </si>
  <si>
    <t>ENC-1241</t>
  </si>
  <si>
    <t>2024-08-10</t>
  </si>
  <si>
    <t>ENC-1242</t>
  </si>
  <si>
    <t>2023-09-02</t>
  </si>
  <si>
    <t>ENC-1243</t>
  </si>
  <si>
    <t>ENC-1244</t>
  </si>
  <si>
    <t>ENC-1245</t>
  </si>
  <si>
    <t>2022-07-14</t>
  </si>
  <si>
    <t>ENC-1246</t>
  </si>
  <si>
    <t>ENC-1247</t>
  </si>
  <si>
    <t>2023-07-08</t>
  </si>
  <si>
    <t>ENC-1248</t>
  </si>
  <si>
    <t>2024-03-12</t>
  </si>
  <si>
    <t>ENC-1249</t>
  </si>
  <si>
    <t>2024-12-08</t>
  </si>
  <si>
    <t>ENC-1250</t>
  </si>
  <si>
    <t>2022-11-17</t>
  </si>
  <si>
    <t>ENC-1251</t>
  </si>
  <si>
    <t>2026-03-07</t>
  </si>
  <si>
    <t>ENC-1252</t>
  </si>
  <si>
    <t>2023-07-27</t>
  </si>
  <si>
    <t>ENC-1253</t>
  </si>
  <si>
    <t>ENC-1254</t>
  </si>
  <si>
    <t>ENC-1255</t>
  </si>
  <si>
    <t>ENC-1256</t>
  </si>
  <si>
    <t>ENC-1257</t>
  </si>
  <si>
    <t>ENC-1258</t>
  </si>
  <si>
    <t>2024-01-14</t>
  </si>
  <si>
    <t>ENC-1259</t>
  </si>
  <si>
    <t>ENC-1260</t>
  </si>
  <si>
    <t>2026-01-05</t>
  </si>
  <si>
    <t>ENC-1261</t>
  </si>
  <si>
    <t>2023-01-05</t>
  </si>
  <si>
    <t>ENC-1262</t>
  </si>
  <si>
    <t>ENC-1263</t>
  </si>
  <si>
    <t>ENC-1264</t>
  </si>
  <si>
    <t>2022-08-04</t>
  </si>
  <si>
    <t>ENC-1265</t>
  </si>
  <si>
    <t>ENC-1266</t>
  </si>
  <si>
    <t>ENC-1267</t>
  </si>
  <si>
    <t>2022-07-28</t>
  </si>
  <si>
    <t>ENC-1268</t>
  </si>
  <si>
    <t>2024-11-19</t>
  </si>
  <si>
    <t>ENC-1269</t>
  </si>
  <si>
    <t>ENC-1270</t>
  </si>
  <si>
    <t>2024-04-10</t>
  </si>
  <si>
    <t>ENC-1271</t>
  </si>
  <si>
    <t>ENC-1272</t>
  </si>
  <si>
    <t>2023-01-08</t>
  </si>
  <si>
    <t>ENC-1273</t>
  </si>
  <si>
    <t>2026-08-20</t>
  </si>
  <si>
    <t>ENC-1274</t>
  </si>
  <si>
    <t>2025-04-24</t>
  </si>
  <si>
    <t>ENC-1275</t>
  </si>
  <si>
    <t>2023-05-15</t>
  </si>
  <si>
    <t>ENC-1276</t>
  </si>
  <si>
    <t>2026-02-10</t>
  </si>
  <si>
    <t>ENC-1277</t>
  </si>
  <si>
    <t>ENC-1278</t>
  </si>
  <si>
    <t>2025-04-30</t>
  </si>
  <si>
    <t>ENC-1279</t>
  </si>
  <si>
    <t>ENC-1280</t>
  </si>
  <si>
    <t>2023-12-08</t>
  </si>
  <si>
    <t>ENC-1281</t>
  </si>
  <si>
    <t>2022-12-05</t>
  </si>
  <si>
    <t>ENC-1282</t>
  </si>
  <si>
    <t>2023-07-25</t>
  </si>
  <si>
    <t>ENC-1283</t>
  </si>
  <si>
    <t>ENC-1284</t>
  </si>
  <si>
    <t>2025-08-02</t>
  </si>
  <si>
    <t>ENC-1285</t>
  </si>
  <si>
    <t>ENC-1286</t>
  </si>
  <si>
    <t>ENC-1287</t>
  </si>
  <si>
    <t>2023-12-06</t>
  </si>
  <si>
    <t>ENC-1288</t>
  </si>
  <si>
    <t>2022-07-17</t>
  </si>
  <si>
    <t>ENC-1289</t>
  </si>
  <si>
    <t>2024-07-14</t>
  </si>
  <si>
    <t>ENC-1290</t>
  </si>
  <si>
    <t>2023-08-12</t>
  </si>
  <si>
    <t>ENC-1291</t>
  </si>
  <si>
    <t>2024-09-30</t>
  </si>
  <si>
    <t>ENC-1292</t>
  </si>
  <si>
    <t>2025-03-31</t>
  </si>
  <si>
    <t>ENC-1293</t>
  </si>
  <si>
    <t>2025-06-04</t>
  </si>
  <si>
    <t>ENC-1294</t>
  </si>
  <si>
    <t>ENC-1295</t>
  </si>
  <si>
    <t>2022-01-16</t>
  </si>
  <si>
    <t>ENC-1296</t>
  </si>
  <si>
    <t>ENC-1297</t>
  </si>
  <si>
    <t>2026-08-24</t>
  </si>
  <si>
    <t>ENC-1298</t>
  </si>
  <si>
    <t>2025-12-02</t>
  </si>
  <si>
    <t>ENC-1299</t>
  </si>
  <si>
    <t>2023-04-08</t>
  </si>
  <si>
    <t>ENC-1300</t>
  </si>
  <si>
    <t>2022-01-13</t>
  </si>
  <si>
    <t>ENC-1301</t>
  </si>
  <si>
    <t>ENC-1302</t>
  </si>
  <si>
    <t>ENC-1303</t>
  </si>
  <si>
    <t>ENC-1304</t>
  </si>
  <si>
    <t>2023-05-01</t>
  </si>
  <si>
    <t>ENC-1305</t>
  </si>
  <si>
    <t>2025-09-14</t>
  </si>
  <si>
    <t>ENC-1306</t>
  </si>
  <si>
    <t>ENC-1307</t>
  </si>
  <si>
    <t>ENC-1308</t>
  </si>
  <si>
    <t>2023-08-16</t>
  </si>
  <si>
    <t>ENC-1309</t>
  </si>
  <si>
    <t>2024-09-17</t>
  </si>
  <si>
    <t>ENC-1310</t>
  </si>
  <si>
    <t>ENC-1311</t>
  </si>
  <si>
    <t>2023-10-01</t>
  </si>
  <si>
    <t>ENC-1312</t>
  </si>
  <si>
    <t>2025-06-23</t>
  </si>
  <si>
    <t>ENC-1313</t>
  </si>
  <si>
    <t>ENC-1314</t>
  </si>
  <si>
    <t>ENC-1315</t>
  </si>
  <si>
    <t>2026-05-29</t>
  </si>
  <si>
    <t>ENC-1316</t>
  </si>
  <si>
    <t>ENC-1317</t>
  </si>
  <si>
    <t>ENC-1318</t>
  </si>
  <si>
    <t>2022-09-20</t>
  </si>
  <si>
    <t>ENC-1319</t>
  </si>
  <si>
    <t>2024-06-16</t>
  </si>
  <si>
    <t>ENC-1320</t>
  </si>
  <si>
    <t>ENC-1321</t>
  </si>
  <si>
    <t>ENC-1322</t>
  </si>
  <si>
    <t>ENC-1323</t>
  </si>
  <si>
    <t>ENC-1324</t>
  </si>
  <si>
    <t>ENC-1325</t>
  </si>
  <si>
    <t>ENC-1326</t>
  </si>
  <si>
    <t>2022-07-01</t>
  </si>
  <si>
    <t>ENC-1327</t>
  </si>
  <si>
    <t>2022-09-27</t>
  </si>
  <si>
    <t>ENC-1328</t>
  </si>
  <si>
    <t>2025-01-08</t>
  </si>
  <si>
    <t>ENC-1329</t>
  </si>
  <si>
    <t>ENC-1330</t>
  </si>
  <si>
    <t>ENC-1331</t>
  </si>
  <si>
    <t>ENC-1332</t>
  </si>
  <si>
    <t>2024-06-29</t>
  </si>
  <si>
    <t>ENC-1333</t>
  </si>
  <si>
    <t>ENC-1334</t>
  </si>
  <si>
    <t>2024-10-23</t>
  </si>
  <si>
    <t>ENC-1335</t>
  </si>
  <si>
    <t>ENC-1336</t>
  </si>
  <si>
    <t>ENC-1337</t>
  </si>
  <si>
    <t>2024-12-04</t>
  </si>
  <si>
    <t>ENC-1338</t>
  </si>
  <si>
    <t>2026-04-18</t>
  </si>
  <si>
    <t>ENC-1339</t>
  </si>
  <si>
    <t>2024-06-26</t>
  </si>
  <si>
    <t>ENC-1340</t>
  </si>
  <si>
    <t>ENC-1341</t>
  </si>
  <si>
    <t>ENC-1342</t>
  </si>
  <si>
    <t>ENC-1343</t>
  </si>
  <si>
    <t>ENC-1344</t>
  </si>
  <si>
    <t>2024-08-09</t>
  </si>
  <si>
    <t>ENC-1345</t>
  </si>
  <si>
    <t>2025-03-06</t>
  </si>
  <si>
    <t>ENC-1346</t>
  </si>
  <si>
    <t>ENC-1347</t>
  </si>
  <si>
    <t>2024-06-21</t>
  </si>
  <si>
    <t>ENC-1348</t>
  </si>
  <si>
    <t>ENC-1349</t>
  </si>
  <si>
    <t>ENC-1350</t>
  </si>
  <si>
    <t>2024-05-01</t>
  </si>
  <si>
    <t>ENC-1351</t>
  </si>
  <si>
    <t>ENC-1352</t>
  </si>
  <si>
    <t>2024-09-08</t>
  </si>
  <si>
    <t>ENC-1353</t>
  </si>
  <si>
    <t>2022-03-09</t>
  </si>
  <si>
    <t>ENC-1354</t>
  </si>
  <si>
    <t>ENC-1355</t>
  </si>
  <si>
    <t>2024-02-09</t>
  </si>
  <si>
    <t>ENC-1356</t>
  </si>
  <si>
    <t>ENC-1357</t>
  </si>
  <si>
    <t>2023-11-10</t>
  </si>
  <si>
    <t>ENC-1358</t>
  </si>
  <si>
    <t>2024-04-30</t>
  </si>
  <si>
    <t>ENC-1359</t>
  </si>
  <si>
    <t>2025-08-11</t>
  </si>
  <si>
    <t>ENC-1360</t>
  </si>
  <si>
    <t>ENC-1361</t>
  </si>
  <si>
    <t>ENC-1362</t>
  </si>
  <si>
    <t>2022-03-13</t>
  </si>
  <si>
    <t>ENC-1363</t>
  </si>
  <si>
    <t>2022-05-10</t>
  </si>
  <si>
    <t>ENC-1364</t>
  </si>
  <si>
    <t>2022-08-15</t>
  </si>
  <si>
    <t>ENC-1365</t>
  </si>
  <si>
    <t>ENC-1366</t>
  </si>
  <si>
    <t>2026-03-19</t>
  </si>
  <si>
    <t>ENC-1367</t>
  </si>
  <si>
    <t>2025-04-23</t>
  </si>
  <si>
    <t>ENC-1368</t>
  </si>
  <si>
    <t>ENC-1369</t>
  </si>
  <si>
    <t>ENC-1370</t>
  </si>
  <si>
    <t>ENC-1371</t>
  </si>
  <si>
    <t>ENC-1372</t>
  </si>
  <si>
    <t>ENC-1373</t>
  </si>
  <si>
    <t>2023-04-15</t>
  </si>
  <si>
    <t>ENC-1374</t>
  </si>
  <si>
    <t>ENC-1375</t>
  </si>
  <si>
    <t>2024-02-07</t>
  </si>
  <si>
    <t>ENC-1376</t>
  </si>
  <si>
    <t>2024-01-23</t>
  </si>
  <si>
    <t>ENC-1377</t>
  </si>
  <si>
    <t>ENC-1378</t>
  </si>
  <si>
    <t>ENC-1379</t>
  </si>
  <si>
    <t>ENC-1380</t>
  </si>
  <si>
    <t>ENC-1381</t>
  </si>
  <si>
    <t>2022-06-07</t>
  </si>
  <si>
    <t>ENC-1382</t>
  </si>
  <si>
    <t>2025-11-21</t>
  </si>
  <si>
    <t>ENC-1383</t>
  </si>
  <si>
    <t>ENC-1384</t>
  </si>
  <si>
    <t>ENC-1385</t>
  </si>
  <si>
    <t>2024-02-01</t>
  </si>
  <si>
    <t>ENC-1386</t>
  </si>
  <si>
    <t>2022-01-28</t>
  </si>
  <si>
    <t>ENC-1387</t>
  </si>
  <si>
    <t>2026-07-18</t>
  </si>
  <si>
    <t>ENC-1388</t>
  </si>
  <si>
    <t>2024-04-14</t>
  </si>
  <si>
    <t>ENC-1389</t>
  </si>
  <si>
    <t>ENC-1390</t>
  </si>
  <si>
    <t>2023-04-25</t>
  </si>
  <si>
    <t>ENC-1391</t>
  </si>
  <si>
    <t>ENC-1392</t>
  </si>
  <si>
    <t>2025-05-28</t>
  </si>
  <si>
    <t>ENC-1393</t>
  </si>
  <si>
    <t>2022-12-10</t>
  </si>
  <si>
    <t>ENC-1394</t>
  </si>
  <si>
    <t>ENC-1395</t>
  </si>
  <si>
    <t>ENC-1396</t>
  </si>
  <si>
    <t>ENC-1397</t>
  </si>
  <si>
    <t>2022-10-07</t>
  </si>
  <si>
    <t>ENC-1398</t>
  </si>
  <si>
    <t>ENC-1399</t>
  </si>
  <si>
    <t>ENC-1400</t>
  </si>
  <si>
    <t>2025-03-03</t>
  </si>
  <si>
    <t>ENC-1401</t>
  </si>
  <si>
    <t>2025-08-16</t>
  </si>
  <si>
    <t>ENC-1402</t>
  </si>
  <si>
    <t>ENC-1403</t>
  </si>
  <si>
    <t>ENC-1404</t>
  </si>
  <si>
    <t>ENC-1405</t>
  </si>
  <si>
    <t>ENC-1406</t>
  </si>
  <si>
    <t>ENC-1407</t>
  </si>
  <si>
    <t>2022-10-02</t>
  </si>
  <si>
    <t>ENC-1408</t>
  </si>
  <si>
    <t>2022-03-28</t>
  </si>
  <si>
    <t>ENC-1409</t>
  </si>
  <si>
    <t>ENC-1410</t>
  </si>
  <si>
    <t>ENC-1411</t>
  </si>
  <si>
    <t>ENC-1412</t>
  </si>
  <si>
    <t>2023-06-20</t>
  </si>
  <si>
    <t>ENC-1413</t>
  </si>
  <si>
    <t>2026-03-02</t>
  </si>
  <si>
    <t>ENC-1414</t>
  </si>
  <si>
    <t>2024-02-27</t>
  </si>
  <si>
    <t>ENC-1415</t>
  </si>
  <si>
    <t>ENC-1416</t>
  </si>
  <si>
    <t>ENC-1417</t>
  </si>
  <si>
    <t>ENC-1418</t>
  </si>
  <si>
    <t>2024-10-08</t>
  </si>
  <si>
    <t>ENC-1419</t>
  </si>
  <si>
    <t>ENC-1420</t>
  </si>
  <si>
    <t>2025-01-02</t>
  </si>
  <si>
    <t>ENC-1421</t>
  </si>
  <si>
    <t>ENC-1422</t>
  </si>
  <si>
    <t>ENC-1423</t>
  </si>
  <si>
    <t>2023-01-06</t>
  </si>
  <si>
    <t>ENC-1424</t>
  </si>
  <si>
    <t>ENC-1425</t>
  </si>
  <si>
    <t>ENC-1426</t>
  </si>
  <si>
    <t>ENC-1427</t>
  </si>
  <si>
    <t>ENC-1428</t>
  </si>
  <si>
    <t>ENC-1429</t>
  </si>
  <si>
    <t>2022-06-16</t>
  </si>
  <si>
    <t>ENC-1430</t>
  </si>
  <si>
    <t>ENC-1431</t>
  </si>
  <si>
    <t>ENC-1432</t>
  </si>
  <si>
    <t>ENC-1433</t>
  </si>
  <si>
    <t>2022-09-14</t>
  </si>
  <si>
    <t>ENC-1434</t>
  </si>
  <si>
    <t>ENC-1435</t>
  </si>
  <si>
    <t>ENC-1436</t>
  </si>
  <si>
    <t>ENC-1437</t>
  </si>
  <si>
    <t>ENC-1438</t>
  </si>
  <si>
    <t>2023-02-25</t>
  </si>
  <si>
    <t>ENC-1439</t>
  </si>
  <si>
    <t>2026-08-11</t>
  </si>
  <si>
    <t>ENC-1440</t>
  </si>
  <si>
    <t>ENC-1441</t>
  </si>
  <si>
    <t>ENC-1442</t>
  </si>
  <si>
    <t>2025-09-25</t>
  </si>
  <si>
    <t>ENC-1443</t>
  </si>
  <si>
    <t>ENC-1444</t>
  </si>
  <si>
    <t>2023-06-29</t>
  </si>
  <si>
    <t>ENC-1445</t>
  </si>
  <si>
    <t>ENC-1446</t>
  </si>
  <si>
    <t>2026-02-28</t>
  </si>
  <si>
    <t>ENC-1447</t>
  </si>
  <si>
    <t>ENC-1448</t>
  </si>
  <si>
    <t>ENC-1449</t>
  </si>
  <si>
    <t>ENC-1450</t>
  </si>
  <si>
    <t>ENC-1451</t>
  </si>
  <si>
    <t>ENC-1452</t>
  </si>
  <si>
    <t>ENC-1453</t>
  </si>
  <si>
    <t>2023-10-07</t>
  </si>
  <si>
    <t>ENC-1454</t>
  </si>
  <si>
    <t>2024-02-04</t>
  </si>
  <si>
    <t>ENC-1455</t>
  </si>
  <si>
    <t>ENC-1456</t>
  </si>
  <si>
    <t>2023-09-29</t>
  </si>
  <si>
    <t>ENC-1457</t>
  </si>
  <si>
    <t>2025-10-05</t>
  </si>
  <si>
    <t>ENC-1458</t>
  </si>
  <si>
    <t>ENC-1459</t>
  </si>
  <si>
    <t>2025-05-19</t>
  </si>
  <si>
    <t>ENC-1460</t>
  </si>
  <si>
    <t>2024-12-01</t>
  </si>
  <si>
    <t>ENC-1461</t>
  </si>
  <si>
    <t>2026-07-21</t>
  </si>
  <si>
    <t>ENC-1462</t>
  </si>
  <si>
    <t>ENC-1463</t>
  </si>
  <si>
    <t>2022-10-27</t>
  </si>
  <si>
    <t>ENC-1464</t>
  </si>
  <si>
    <t>ENC-1465</t>
  </si>
  <si>
    <t>2023-02-23</t>
  </si>
  <si>
    <t>ENC-1466</t>
  </si>
  <si>
    <t>ENC-1467</t>
  </si>
  <si>
    <t>2026-03-25</t>
  </si>
  <si>
    <t>ENC-1468</t>
  </si>
  <si>
    <t>2024-12-23</t>
  </si>
  <si>
    <t>ENC-1469</t>
  </si>
  <si>
    <t>ENC-1470</t>
  </si>
  <si>
    <t>ENC-1471</t>
  </si>
  <si>
    <t>2025-05-12</t>
  </si>
  <si>
    <t>ENC-1472</t>
  </si>
  <si>
    <t>ENC-1473</t>
  </si>
  <si>
    <t>2023-06-25</t>
  </si>
  <si>
    <t>ENC-1474</t>
  </si>
  <si>
    <t>ENC-1475</t>
  </si>
  <si>
    <t>2024-11-23</t>
  </si>
  <si>
    <t>ENC-1476</t>
  </si>
  <si>
    <t>2024-02-22</t>
  </si>
  <si>
    <t>ENC-1477</t>
  </si>
  <si>
    <t>ENC-1478</t>
  </si>
  <si>
    <t>ENC-1479</t>
  </si>
  <si>
    <t>ENC-1480</t>
  </si>
  <si>
    <t>2022-07-08</t>
  </si>
  <si>
    <t>ENC-1481</t>
  </si>
  <si>
    <t>ENC-1482</t>
  </si>
  <si>
    <t>ENC-1483</t>
  </si>
  <si>
    <t>ENC-1484</t>
  </si>
  <si>
    <t>ENC-1485</t>
  </si>
  <si>
    <t>ENC-1486</t>
  </si>
  <si>
    <t>ENC-1487</t>
  </si>
  <si>
    <t>ENC-1488</t>
  </si>
  <si>
    <t>ENC-1489</t>
  </si>
  <si>
    <t>ENC-1490</t>
  </si>
  <si>
    <t>2023-06-30</t>
  </si>
  <si>
    <t>ENC-1491</t>
  </si>
  <si>
    <t>ENC-1492</t>
  </si>
  <si>
    <t>ENC-1493</t>
  </si>
  <si>
    <t>ENC-1494</t>
  </si>
  <si>
    <t>2025-01-28</t>
  </si>
  <si>
    <t>ENC-1495</t>
  </si>
  <si>
    <t>ENC-1496</t>
  </si>
  <si>
    <t>2025-06-10</t>
  </si>
  <si>
    <t>ENC-1497</t>
  </si>
  <si>
    <t>2023-07-12</t>
  </si>
  <si>
    <t>ENC-1498</t>
  </si>
  <si>
    <t>2023-02-12</t>
  </si>
  <si>
    <t>ENC-1499</t>
  </si>
  <si>
    <t>ENC-1500</t>
  </si>
  <si>
    <t>ENC-1501</t>
  </si>
  <si>
    <t>2026-03-31</t>
  </si>
  <si>
    <t>ENC-1502</t>
  </si>
  <si>
    <t>2022-02-04</t>
  </si>
  <si>
    <t>ENC-1503</t>
  </si>
  <si>
    <t>ENC-1504</t>
  </si>
  <si>
    <t>2024-12-31</t>
  </si>
  <si>
    <t>ENC-1505</t>
  </si>
  <si>
    <t>2025-01-24</t>
  </si>
  <si>
    <t>ENC-1506</t>
  </si>
  <si>
    <t>ENC-1507</t>
  </si>
  <si>
    <t>2022-11-27</t>
  </si>
  <si>
    <t>ENC-1508</t>
  </si>
  <si>
    <t>2024-06-25</t>
  </si>
  <si>
    <t>ENC-1509</t>
  </si>
  <si>
    <t>ENC-1510</t>
  </si>
  <si>
    <t>ENC-1511</t>
  </si>
  <si>
    <t>2025-10-26</t>
  </si>
  <si>
    <t>ENC-1512</t>
  </si>
  <si>
    <t>ENC-1513</t>
  </si>
  <si>
    <t>ENC-1514</t>
  </si>
  <si>
    <t>2025-10-28</t>
  </si>
  <si>
    <t>ENC-1515</t>
  </si>
  <si>
    <t>ENC-1516</t>
  </si>
  <si>
    <t>ENC-1517</t>
  </si>
  <si>
    <t>ENC-1518</t>
  </si>
  <si>
    <t>ENC-1519</t>
  </si>
  <si>
    <t>2022-04-07</t>
  </si>
  <si>
    <t>ENC-1520</t>
  </si>
  <si>
    <t>2023-01-27</t>
  </si>
  <si>
    <t>ENC-1521</t>
  </si>
  <si>
    <t>ENC-1522</t>
  </si>
  <si>
    <t>ENC-1523</t>
  </si>
  <si>
    <t>ENC-1524</t>
  </si>
  <si>
    <t>ENC-1525</t>
  </si>
  <si>
    <t>2023-12-29</t>
  </si>
  <si>
    <t>ENC-1526</t>
  </si>
  <si>
    <t>2023-07-23</t>
  </si>
  <si>
    <t>ENC-1527</t>
  </si>
  <si>
    <t>ENC-1528</t>
  </si>
  <si>
    <t>ENC-1529</t>
  </si>
  <si>
    <t>ENC-1530</t>
  </si>
  <si>
    <t>2022-08-24</t>
  </si>
  <si>
    <t>ENC-1531</t>
  </si>
  <si>
    <t>ENC-1532</t>
  </si>
  <si>
    <t>ENC-1533</t>
  </si>
  <si>
    <t>ENC-1534</t>
  </si>
  <si>
    <t>ENC-1535</t>
  </si>
  <si>
    <t>ENC-1536</t>
  </si>
  <si>
    <t>ENC-1537</t>
  </si>
  <si>
    <t>ENC-1538</t>
  </si>
  <si>
    <t>ENC-1539</t>
  </si>
  <si>
    <t>ENC-1540</t>
  </si>
  <si>
    <t>ENC-1541</t>
  </si>
  <si>
    <t>2023-02-17</t>
  </si>
  <si>
    <t>ENC-1542</t>
  </si>
  <si>
    <t>2023-06-27</t>
  </si>
  <si>
    <t>ENC-1543</t>
  </si>
  <si>
    <t>ENC-1544</t>
  </si>
  <si>
    <t>ENC-1545</t>
  </si>
  <si>
    <t>ENC-1546</t>
  </si>
  <si>
    <t>ENC-1547</t>
  </si>
  <si>
    <t>2026-08-13</t>
  </si>
  <si>
    <t>ENC-1548</t>
  </si>
  <si>
    <t>2023-07-19</t>
  </si>
  <si>
    <t>ENC-1549</t>
  </si>
  <si>
    <t>2024-07-10</t>
  </si>
  <si>
    <t>ENC-1550</t>
  </si>
  <si>
    <t>ENC-1551</t>
  </si>
  <si>
    <t>ENC-1552</t>
  </si>
  <si>
    <t>ENC-1553</t>
  </si>
  <si>
    <t>ENC-1554</t>
  </si>
  <si>
    <t>2024-02-26</t>
  </si>
  <si>
    <t>ENC-1555</t>
  </si>
  <si>
    <t>2023-03-28</t>
  </si>
  <si>
    <t>ENC-1556</t>
  </si>
  <si>
    <t>2025-10-11</t>
  </si>
  <si>
    <t>ENC-1557</t>
  </si>
  <si>
    <t>ENC-1558</t>
  </si>
  <si>
    <t>2025-07-15</t>
  </si>
  <si>
    <t>ENC-1559</t>
  </si>
  <si>
    <t>ENC-1560</t>
  </si>
  <si>
    <t>ENC-1561</t>
  </si>
  <si>
    <t>ENC-1562</t>
  </si>
  <si>
    <t>2025-10-17</t>
  </si>
  <si>
    <t>ENC-1563</t>
  </si>
  <si>
    <t>2023-04-29</t>
  </si>
  <si>
    <t>ENC-1564</t>
  </si>
  <si>
    <t>ENC-1565</t>
  </si>
  <si>
    <t>ENC-1566</t>
  </si>
  <si>
    <t>ENC-1567</t>
  </si>
  <si>
    <t>2023-12-13</t>
  </si>
  <si>
    <t>ENC-1568</t>
  </si>
  <si>
    <t>ENC-1569</t>
  </si>
  <si>
    <t>ENC-1570</t>
  </si>
  <si>
    <t>2023-11-07</t>
  </si>
  <si>
    <t>ENC-1571</t>
  </si>
  <si>
    <t>ENC-1572</t>
  </si>
  <si>
    <t>ENC-1573</t>
  </si>
  <si>
    <t>2024-03-19</t>
  </si>
  <si>
    <t>ENC-1574</t>
  </si>
  <si>
    <t>2024-10-29</t>
  </si>
  <si>
    <t>ENC-1575</t>
  </si>
  <si>
    <t>2026-08-17</t>
  </si>
  <si>
    <t>ENC-1576</t>
  </si>
  <si>
    <t>ENC-1577</t>
  </si>
  <si>
    <t>ENC-1578</t>
  </si>
  <si>
    <t>2022-11-15</t>
  </si>
  <si>
    <t>ENC-1579</t>
  </si>
  <si>
    <t>2022-12-24</t>
  </si>
  <si>
    <t>ENC-1580</t>
  </si>
  <si>
    <t>ENC-1581</t>
  </si>
  <si>
    <t>ENC-1582</t>
  </si>
  <si>
    <t>2024-07-21</t>
  </si>
  <si>
    <t>ENC-1583</t>
  </si>
  <si>
    <t>2025-11-22</t>
  </si>
  <si>
    <t>ENC-1584</t>
  </si>
  <si>
    <t>ENC-1585</t>
  </si>
  <si>
    <t>2026-08-10</t>
  </si>
  <si>
    <t>ENC-1586</t>
  </si>
  <si>
    <t>ENC-1587</t>
  </si>
  <si>
    <t>ENC-1588</t>
  </si>
  <si>
    <t>2024-12-13</t>
  </si>
  <si>
    <t>ENC-1589</t>
  </si>
  <si>
    <t>ENC-1590</t>
  </si>
  <si>
    <t>ENC-1591</t>
  </si>
  <si>
    <t>2026-04-09</t>
  </si>
  <si>
    <t>ENC-1592</t>
  </si>
  <si>
    <t>2024-12-07</t>
  </si>
  <si>
    <t>ENC-1593</t>
  </si>
  <si>
    <t>ENC-1594</t>
  </si>
  <si>
    <t>ENC-1595</t>
  </si>
  <si>
    <t>ENC-1596</t>
  </si>
  <si>
    <t>ENC-1597</t>
  </si>
  <si>
    <t>ENC-1598</t>
  </si>
  <si>
    <t>2022-04-11</t>
  </si>
  <si>
    <t>ENC-1599</t>
  </si>
  <si>
    <t>2025-07-30</t>
  </si>
  <si>
    <t>ENC-1600</t>
  </si>
  <si>
    <t>2023-03-25</t>
  </si>
  <si>
    <t>ENC-1601</t>
  </si>
  <si>
    <t>ENC-1602</t>
  </si>
  <si>
    <t>ENC-1603</t>
  </si>
  <si>
    <t>ENC-1604</t>
  </si>
  <si>
    <t>2023-05-07</t>
  </si>
  <si>
    <t>ENC-1605</t>
  </si>
  <si>
    <t>ENC-1606</t>
  </si>
  <si>
    <t>ENC-1607</t>
  </si>
  <si>
    <t>ENC-1608</t>
  </si>
  <si>
    <t>ENC-1609</t>
  </si>
  <si>
    <t>ENC-1610</t>
  </si>
  <si>
    <t>ENC-1611</t>
  </si>
  <si>
    <t>ENC-1612</t>
  </si>
  <si>
    <t>2023-10-16</t>
  </si>
  <si>
    <t>ENC-1613</t>
  </si>
  <si>
    <t>ENC-1614</t>
  </si>
  <si>
    <t>ENC-1615</t>
  </si>
  <si>
    <t>2022-04-13</t>
  </si>
  <si>
    <t>ENC-1616</t>
  </si>
  <si>
    <t>2023-07-17</t>
  </si>
  <si>
    <t>ENC-1617</t>
  </si>
  <si>
    <t>ENC-1618</t>
  </si>
  <si>
    <t>2026-03-03</t>
  </si>
  <si>
    <t>ENC-1619</t>
  </si>
  <si>
    <t>2024-08-15</t>
  </si>
  <si>
    <t>ENC-1620</t>
  </si>
  <si>
    <t>2023-04-26</t>
  </si>
  <si>
    <t>ENC-1621</t>
  </si>
  <si>
    <t>ENC-1622</t>
  </si>
  <si>
    <t>2026-09-15</t>
  </si>
  <si>
    <t>ENC-1623</t>
  </si>
  <si>
    <t>ENC-1624</t>
  </si>
  <si>
    <t>2023-06-02</t>
  </si>
  <si>
    <t>ENC-1625</t>
  </si>
  <si>
    <t>ENC-1626</t>
  </si>
  <si>
    <t>ENC-1627</t>
  </si>
  <si>
    <t>ENC-1628</t>
  </si>
  <si>
    <t>ENC-1629</t>
  </si>
  <si>
    <t>2022-10-17</t>
  </si>
  <si>
    <t>ENC-1630</t>
  </si>
  <si>
    <t>2026-07-26</t>
  </si>
  <si>
    <t>ENC-1631</t>
  </si>
  <si>
    <t>ENC-1632</t>
  </si>
  <si>
    <t>2026-01-13</t>
  </si>
  <si>
    <t>ENC-1633</t>
  </si>
  <si>
    <t>ENC-1634</t>
  </si>
  <si>
    <t>ENC-1635</t>
  </si>
  <si>
    <t>ENC-1636</t>
  </si>
  <si>
    <t>2026-04-11</t>
  </si>
  <si>
    <t>ENC-1637</t>
  </si>
  <si>
    <t>2026-08-27</t>
  </si>
  <si>
    <t>ENC-1638</t>
  </si>
  <si>
    <t>ENC-1639</t>
  </si>
  <si>
    <t>ENC-1640</t>
  </si>
  <si>
    <t>ENC-1641</t>
  </si>
  <si>
    <t>2022-12-12</t>
  </si>
  <si>
    <t>ENC-1642</t>
  </si>
  <si>
    <t>2023-01-02</t>
  </si>
  <si>
    <t>ENC-1643</t>
  </si>
  <si>
    <t>2023-11-18</t>
  </si>
  <si>
    <t>ENC-1644</t>
  </si>
  <si>
    <t>2022-12-29</t>
  </si>
  <si>
    <t>ENC-1645</t>
  </si>
  <si>
    <t>2022-02-21</t>
  </si>
  <si>
    <t>ENC-1646</t>
  </si>
  <si>
    <t>ENC-1647</t>
  </si>
  <si>
    <t>ENC-1648</t>
  </si>
  <si>
    <t>2023-08-31</t>
  </si>
  <si>
    <t>ENC-1649</t>
  </si>
  <si>
    <t>ENC-1650</t>
  </si>
  <si>
    <t>ENC-1651</t>
  </si>
  <si>
    <t>2026-02-05</t>
  </si>
  <si>
    <t>ENC-1652</t>
  </si>
  <si>
    <t>2024-09-23</t>
  </si>
  <si>
    <t>ENC-1653</t>
  </si>
  <si>
    <t>ENC-1654</t>
  </si>
  <si>
    <t>ENC-1655</t>
  </si>
  <si>
    <t>ENC-1656</t>
  </si>
  <si>
    <t>2023-05-25</t>
  </si>
  <si>
    <t>ENC-1657</t>
  </si>
  <si>
    <t>ENC-1658</t>
  </si>
  <si>
    <t>2026-01-16</t>
  </si>
  <si>
    <t>ENC-1659</t>
  </si>
  <si>
    <t>2026-05-07</t>
  </si>
  <si>
    <t>ENC-1660</t>
  </si>
  <si>
    <t>2024-02-02</t>
  </si>
  <si>
    <t>ENC-1661</t>
  </si>
  <si>
    <t>ENC-1662</t>
  </si>
  <si>
    <t>ENC-1663</t>
  </si>
  <si>
    <t>2023-06-17</t>
  </si>
  <si>
    <t>ENC-1664</t>
  </si>
  <si>
    <t>2022-04-28</t>
  </si>
  <si>
    <t>ENC-1665</t>
  </si>
  <si>
    <t>ENC-1666</t>
  </si>
  <si>
    <t>2024-09-01</t>
  </si>
  <si>
    <t>ENC-1667</t>
  </si>
  <si>
    <t>ENC-1668</t>
  </si>
  <si>
    <t>ENC-1669</t>
  </si>
  <si>
    <t>2023-05-24</t>
  </si>
  <si>
    <t>ENC-1670</t>
  </si>
  <si>
    <t>2024-02-16</t>
  </si>
  <si>
    <t>ENC-1671</t>
  </si>
  <si>
    <t>ENC-1672</t>
  </si>
  <si>
    <t>ENC-1673</t>
  </si>
  <si>
    <t>ENC-1674</t>
  </si>
  <si>
    <t>2022-09-05</t>
  </si>
  <si>
    <t>ENC-1675</t>
  </si>
  <si>
    <t>ENC-1676</t>
  </si>
  <si>
    <t>ENC-1677</t>
  </si>
  <si>
    <t>2025-06-18</t>
  </si>
  <si>
    <t>ENC-1678</t>
  </si>
  <si>
    <t>2023-12-27</t>
  </si>
  <si>
    <t>ENC-1679</t>
  </si>
  <si>
    <t>ENC-1680</t>
  </si>
  <si>
    <t>2025-04-13</t>
  </si>
  <si>
    <t>ENC-1681</t>
  </si>
  <si>
    <t>ENC-1682</t>
  </si>
  <si>
    <t>ENC-1683</t>
  </si>
  <si>
    <t>ENC-1684</t>
  </si>
  <si>
    <t>ENC-1685</t>
  </si>
  <si>
    <t>ENC-1686</t>
  </si>
  <si>
    <t>ENC-1687</t>
  </si>
  <si>
    <t>2024-04-12</t>
  </si>
  <si>
    <t>ENC-1688</t>
  </si>
  <si>
    <t>2024-11-08</t>
  </si>
  <si>
    <t>ENC-1689</t>
  </si>
  <si>
    <t>2024-08-19</t>
  </si>
  <si>
    <t>ENC-1690</t>
  </si>
  <si>
    <t>2025-08-05</t>
  </si>
  <si>
    <t>ENC-1691</t>
  </si>
  <si>
    <t>ENC-1692</t>
  </si>
  <si>
    <t>ENC-1693</t>
  </si>
  <si>
    <t>ENC-1694</t>
  </si>
  <si>
    <t>ENC-1695</t>
  </si>
  <si>
    <t>ENC-1696</t>
  </si>
  <si>
    <t>2024-12-21</t>
  </si>
  <si>
    <t>ENC-1697</t>
  </si>
  <si>
    <t>ENC-1698</t>
  </si>
  <si>
    <t>ENC-1699</t>
  </si>
  <si>
    <t>2025-05-30</t>
  </si>
  <si>
    <t>ENC-1700</t>
  </si>
  <si>
    <t>2025-08-23</t>
  </si>
  <si>
    <t>ENC-1701</t>
  </si>
  <si>
    <t>2023-12-10</t>
  </si>
  <si>
    <t>ENC-1702</t>
  </si>
  <si>
    <t>ENC-1703</t>
  </si>
  <si>
    <t>2022-07-31</t>
  </si>
  <si>
    <t>ENC-1704</t>
  </si>
  <si>
    <t>2024-09-24</t>
  </si>
  <si>
    <t>ENC-1705</t>
  </si>
  <si>
    <t>ENC-1706</t>
  </si>
  <si>
    <t>ENC-1707</t>
  </si>
  <si>
    <t>ENC-1708</t>
  </si>
  <si>
    <t>ENC-1709</t>
  </si>
  <si>
    <t>ENC-1710</t>
  </si>
  <si>
    <t>ENC-1711</t>
  </si>
  <si>
    <t>2026-02-08</t>
  </si>
  <si>
    <t>ENC-1712</t>
  </si>
  <si>
    <t>2023-08-25</t>
  </si>
  <si>
    <t>ENC-1713</t>
  </si>
  <si>
    <t>2024-09-21</t>
  </si>
  <si>
    <t>ENC-1714</t>
  </si>
  <si>
    <t>ENC-1715</t>
  </si>
  <si>
    <t>2025-05-09</t>
  </si>
  <si>
    <t>ENC-1716</t>
  </si>
  <si>
    <t>ENC-1717</t>
  </si>
  <si>
    <t>ENC-1718</t>
  </si>
  <si>
    <t>ENC-1719</t>
  </si>
  <si>
    <t>2025-04-12</t>
  </si>
  <si>
    <t>ENC-1720</t>
  </si>
  <si>
    <t>ENC-1721</t>
  </si>
  <si>
    <t>2022-06-19</t>
  </si>
  <si>
    <t>ENC-1722</t>
  </si>
  <si>
    <t>ENC-1723</t>
  </si>
  <si>
    <t>ENC-1724</t>
  </si>
  <si>
    <t>ENC-1725</t>
  </si>
  <si>
    <t>ENC-1726</t>
  </si>
  <si>
    <t>2025-05-22</t>
  </si>
  <si>
    <t>ENC-1727</t>
  </si>
  <si>
    <t>ENC-1728</t>
  </si>
  <si>
    <t>ENC-1729</t>
  </si>
  <si>
    <t>2023-09-09</t>
  </si>
  <si>
    <t>ENC-1730</t>
  </si>
  <si>
    <t>ENC-1731</t>
  </si>
  <si>
    <t>2024-05-28</t>
  </si>
  <si>
    <t>ENC-1732</t>
  </si>
  <si>
    <t>2022-11-04</t>
  </si>
  <si>
    <t>ENC-1733</t>
  </si>
  <si>
    <t>2024-12-27</t>
  </si>
  <si>
    <t>ENC-1734</t>
  </si>
  <si>
    <t>ENC-1735</t>
  </si>
  <si>
    <t>2024-11-29</t>
  </si>
  <si>
    <t>ENC-1736</t>
  </si>
  <si>
    <t>2025-02-20</t>
  </si>
  <si>
    <t>ENC-1737</t>
  </si>
  <si>
    <t>ENC-1738</t>
  </si>
  <si>
    <t>ENC-1739</t>
  </si>
  <si>
    <t>ENC-1740</t>
  </si>
  <si>
    <t>ENC-1741</t>
  </si>
  <si>
    <t>ENC-1742</t>
  </si>
  <si>
    <t>2023-12-26</t>
  </si>
  <si>
    <t>ENC-1743</t>
  </si>
  <si>
    <t>2026-09-24</t>
  </si>
  <si>
    <t>ENC-1744</t>
  </si>
  <si>
    <t>ENC-1745</t>
  </si>
  <si>
    <t>ENC-1746</t>
  </si>
  <si>
    <t>ENC-1747</t>
  </si>
  <si>
    <t>ENC-1748</t>
  </si>
  <si>
    <t>2026-06-08</t>
  </si>
  <si>
    <t>ENC-1749</t>
  </si>
  <si>
    <t>2025-06-27</t>
  </si>
  <si>
    <t>ENC-1750</t>
  </si>
  <si>
    <t>ENC-1751</t>
  </si>
  <si>
    <t>ENC-1752</t>
  </si>
  <si>
    <t>2026-01-17</t>
  </si>
  <si>
    <t>ENC-1753</t>
  </si>
  <si>
    <t>2022-05-14</t>
  </si>
  <si>
    <t>ENC-1754</t>
  </si>
  <si>
    <t>ENC-1755</t>
  </si>
  <si>
    <t>2026-01-24</t>
  </si>
  <si>
    <t>ENC-1756</t>
  </si>
  <si>
    <t>2022-12-22</t>
  </si>
  <si>
    <t>ENC-1757</t>
  </si>
  <si>
    <t>ENC-1758</t>
  </si>
  <si>
    <t>ENC-1759</t>
  </si>
  <si>
    <t>2026-05-01</t>
  </si>
  <si>
    <t>ENC-1760</t>
  </si>
  <si>
    <t>2023-08-27</t>
  </si>
  <si>
    <t>ENC-1761</t>
  </si>
  <si>
    <t>2022-11-23</t>
  </si>
  <si>
    <t>ENC-1762</t>
  </si>
  <si>
    <t>ENC-1763</t>
  </si>
  <si>
    <t>2024-04-19</t>
  </si>
  <si>
    <t>ENC-1764</t>
  </si>
  <si>
    <t>ENC-1765</t>
  </si>
  <si>
    <t>ENC-1766</t>
  </si>
  <si>
    <t>ENC-1767</t>
  </si>
  <si>
    <t>2024-11-14</t>
  </si>
  <si>
    <t>ENC-1768</t>
  </si>
  <si>
    <t>2025-11-02</t>
  </si>
  <si>
    <t>ENC-1769</t>
  </si>
  <si>
    <t>2026-05-17</t>
  </si>
  <si>
    <t>ENC-1770</t>
  </si>
  <si>
    <t>2022-08-19</t>
  </si>
  <si>
    <t>ENC-1771</t>
  </si>
  <si>
    <t>ENC-1772</t>
  </si>
  <si>
    <t>2022-10-15</t>
  </si>
  <si>
    <t>ENC-1773</t>
  </si>
  <si>
    <t>ENC-1774</t>
  </si>
  <si>
    <t>ENC-1775</t>
  </si>
  <si>
    <t>ENC-1776</t>
  </si>
  <si>
    <t>2022-08-03</t>
  </si>
  <si>
    <t>ENC-1777</t>
  </si>
  <si>
    <t>2024-07-31</t>
  </si>
  <si>
    <t>ENC-1778</t>
  </si>
  <si>
    <t>2023-10-04</t>
  </si>
  <si>
    <t>ENC-1779</t>
  </si>
  <si>
    <t>ENC-1780</t>
  </si>
  <si>
    <t>ENC-1781</t>
  </si>
  <si>
    <t>ENC-1782</t>
  </si>
  <si>
    <t>2023-11-03</t>
  </si>
  <si>
    <t>ENC-1783</t>
  </si>
  <si>
    <t>ENC-1784</t>
  </si>
  <si>
    <t>ENC-1785</t>
  </si>
  <si>
    <t>2025-04-14</t>
  </si>
  <si>
    <t>ENC-1786</t>
  </si>
  <si>
    <t>ENC-1787</t>
  </si>
  <si>
    <t>2026-06-27</t>
  </si>
  <si>
    <t>ENC-1788</t>
  </si>
  <si>
    <t>ENC-1789</t>
  </si>
  <si>
    <t>2026-07-11</t>
  </si>
  <si>
    <t>ENC-1790</t>
  </si>
  <si>
    <t>2023-07-01</t>
  </si>
  <si>
    <t>ENC-1791</t>
  </si>
  <si>
    <t>2024-12-18</t>
  </si>
  <si>
    <t>ENC-1792</t>
  </si>
  <si>
    <t>ENC-1793</t>
  </si>
  <si>
    <t>2022-01-04</t>
  </si>
  <si>
    <t>ENC-1794</t>
  </si>
  <si>
    <t>ENC-1795</t>
  </si>
  <si>
    <t>ENC-1796</t>
  </si>
  <si>
    <t>ENC-1797</t>
  </si>
  <si>
    <t>ENC-1798</t>
  </si>
  <si>
    <t>ENC-1799</t>
  </si>
  <si>
    <t>2024-04-17</t>
  </si>
  <si>
    <t>ENC-1800</t>
  </si>
  <si>
    <t>ENC-1801</t>
  </si>
  <si>
    <t>ENC-1802</t>
  </si>
  <si>
    <t>ENC-1803</t>
  </si>
  <si>
    <t>2026-09-07</t>
  </si>
  <si>
    <t>ENC-1804</t>
  </si>
  <si>
    <t>2023-06-07</t>
  </si>
  <si>
    <t>ENC-1805</t>
  </si>
  <si>
    <t>2025-11-03</t>
  </si>
  <si>
    <t>ENC-1806</t>
  </si>
  <si>
    <t>ENC-1807</t>
  </si>
  <si>
    <t>ENC-1808</t>
  </si>
  <si>
    <t>ENC-1809</t>
  </si>
  <si>
    <t>ENC-1810</t>
  </si>
  <si>
    <t>2022-07-07</t>
  </si>
  <si>
    <t>ENC-1811</t>
  </si>
  <si>
    <t>ENC-1812</t>
  </si>
  <si>
    <t>ENC-1813</t>
  </si>
  <si>
    <t>ENC-1814</t>
  </si>
  <si>
    <t>ENC-1815</t>
  </si>
  <si>
    <t>ENC-1816</t>
  </si>
  <si>
    <t>2024-03-31</t>
  </si>
  <si>
    <t>ENC-1817</t>
  </si>
  <si>
    <t>ENC-1818</t>
  </si>
  <si>
    <t>ENC-1819</t>
  </si>
  <si>
    <t>2022-09-07</t>
  </si>
  <si>
    <t>ENC-1820</t>
  </si>
  <si>
    <t>2026-01-20</t>
  </si>
  <si>
    <t>ENC-1821</t>
  </si>
  <si>
    <t>2023-11-29</t>
  </si>
  <si>
    <t>ENC-1822</t>
  </si>
  <si>
    <t>ENC-1823</t>
  </si>
  <si>
    <t>ENC-1824</t>
  </si>
  <si>
    <t>2024-03-20</t>
  </si>
  <si>
    <t>ENC-1825</t>
  </si>
  <si>
    <t>ENC-1826</t>
  </si>
  <si>
    <t>ENC-1827</t>
  </si>
  <si>
    <t>ENC-1828</t>
  </si>
  <si>
    <t>ENC-1829</t>
  </si>
  <si>
    <t>2023-03-10</t>
  </si>
  <si>
    <t>ENC-1830</t>
  </si>
  <si>
    <t>2025-11-10</t>
  </si>
  <si>
    <t>ENC-1831</t>
  </si>
  <si>
    <t>2024-12-02</t>
  </si>
  <si>
    <t>ENC-1832</t>
  </si>
  <si>
    <t>ENC-1833</t>
  </si>
  <si>
    <t>ENC-1834</t>
  </si>
  <si>
    <t>ENC-1835</t>
  </si>
  <si>
    <t>2024-06-07</t>
  </si>
  <si>
    <t>ENC-1836</t>
  </si>
  <si>
    <t>ENC-1837</t>
  </si>
  <si>
    <t>ENC-1838</t>
  </si>
  <si>
    <t>2025-06-16</t>
  </si>
  <si>
    <t>ENC-1839</t>
  </si>
  <si>
    <t>ENC-1840</t>
  </si>
  <si>
    <t>2025-04-11</t>
  </si>
  <si>
    <t>ENC-1841</t>
  </si>
  <si>
    <t>ENC-1842</t>
  </si>
  <si>
    <t>2022-01-02</t>
  </si>
  <si>
    <t>ENC-1843</t>
  </si>
  <si>
    <t>2022-12-11</t>
  </si>
  <si>
    <t>ENC-1844</t>
  </si>
  <si>
    <t>ENC-1845</t>
  </si>
  <si>
    <t>ENC-1846</t>
  </si>
  <si>
    <t>ENC-1847</t>
  </si>
  <si>
    <t>ENC-1848</t>
  </si>
  <si>
    <t>2026-06-01</t>
  </si>
  <si>
    <t>ENC-1849</t>
  </si>
  <si>
    <t>ENC-1850</t>
  </si>
  <si>
    <t>2023-04-16</t>
  </si>
  <si>
    <t>ENC-1851</t>
  </si>
  <si>
    <t>2026-03-26</t>
  </si>
  <si>
    <t>ENC-1852</t>
  </si>
  <si>
    <t>ENC-1853</t>
  </si>
  <si>
    <t>ENC-1854</t>
  </si>
  <si>
    <t>2026-02-14</t>
  </si>
  <si>
    <t>ENC-1855</t>
  </si>
  <si>
    <t>2023-08-02</t>
  </si>
  <si>
    <t>ENC-1856</t>
  </si>
  <si>
    <t>2022-07-20</t>
  </si>
  <si>
    <t>ENC-1857</t>
  </si>
  <si>
    <t>2024-09-11</t>
  </si>
  <si>
    <t>ENC-1858</t>
  </si>
  <si>
    <t>ENC-1859</t>
  </si>
  <si>
    <t>ENC-1860</t>
  </si>
  <si>
    <t>ENC-1861</t>
  </si>
  <si>
    <t>ENC-1862</t>
  </si>
  <si>
    <t>ENC-1863</t>
  </si>
  <si>
    <t>2022-09-17</t>
  </si>
  <si>
    <t>ENC-1864</t>
  </si>
  <si>
    <t>ENC-1865</t>
  </si>
  <si>
    <t>ENC-1866</t>
  </si>
  <si>
    <t>ENC-1867</t>
  </si>
  <si>
    <t>ENC-1868</t>
  </si>
  <si>
    <t>ENC-1869</t>
  </si>
  <si>
    <t>ENC-1870</t>
  </si>
  <si>
    <t>ENC-1871</t>
  </si>
  <si>
    <t>ENC-1872</t>
  </si>
  <si>
    <t>ENC-1873</t>
  </si>
  <si>
    <t>ENC-1874</t>
  </si>
  <si>
    <t>ENC-1875</t>
  </si>
  <si>
    <t>ENC-1876</t>
  </si>
  <si>
    <t>ENC-1877</t>
  </si>
  <si>
    <t>ENC-1878</t>
  </si>
  <si>
    <t>ENC-1879</t>
  </si>
  <si>
    <t>ENC-1880</t>
  </si>
  <si>
    <t>ENC-1881</t>
  </si>
  <si>
    <t>ENC-1882</t>
  </si>
  <si>
    <t>ENC-1883</t>
  </si>
  <si>
    <t>ENC-1884</t>
  </si>
  <si>
    <t>ENC-1885</t>
  </si>
  <si>
    <t>ENC-1886</t>
  </si>
  <si>
    <t>ENC-1887</t>
  </si>
  <si>
    <t>ENC-1888</t>
  </si>
  <si>
    <t>2022-03-08</t>
  </si>
  <si>
    <t>ENC-1889</t>
  </si>
  <si>
    <t>ENC-1890</t>
  </si>
  <si>
    <t>2023-08-05</t>
  </si>
  <si>
    <t>ENC-1891</t>
  </si>
  <si>
    <t>2022-07-21</t>
  </si>
  <si>
    <t>ENC-1892</t>
  </si>
  <si>
    <t>ENC-1893</t>
  </si>
  <si>
    <t>ENC-1894</t>
  </si>
  <si>
    <t>ENC-1895</t>
  </si>
  <si>
    <t>2026-03-13</t>
  </si>
  <si>
    <t>ENC-1896</t>
  </si>
  <si>
    <t>2023-02-14</t>
  </si>
  <si>
    <t>ENC-1897</t>
  </si>
  <si>
    <t>ENC-1898</t>
  </si>
  <si>
    <t>ENC-1899</t>
  </si>
  <si>
    <t>2025-04-21</t>
  </si>
  <si>
    <t>ENC-1900</t>
  </si>
  <si>
    <t>ENC-1901</t>
  </si>
  <si>
    <t>ENC-1902</t>
  </si>
  <si>
    <t>ENC-1903</t>
  </si>
  <si>
    <t>2025-07-18</t>
  </si>
  <si>
    <t>ENC-1904</t>
  </si>
  <si>
    <t>2024-11-10</t>
  </si>
  <si>
    <t>ENC-1905</t>
  </si>
  <si>
    <t>ENC-1906</t>
  </si>
  <si>
    <t>ENC-1907</t>
  </si>
  <si>
    <t>ENC-1908</t>
  </si>
  <si>
    <t>ENC-1909</t>
  </si>
  <si>
    <t>2023-10-19</t>
  </si>
  <si>
    <t>ENC-1910</t>
  </si>
  <si>
    <t>ENC-1911</t>
  </si>
  <si>
    <t>2026-02-21</t>
  </si>
  <si>
    <t>ENC-1912</t>
  </si>
  <si>
    <t>2024-04-24</t>
  </si>
  <si>
    <t>ENC-1913</t>
  </si>
  <si>
    <t>ENC-1914</t>
  </si>
  <si>
    <t>2026-01-10</t>
  </si>
  <si>
    <t>ENC-1915</t>
  </si>
  <si>
    <t>ENC-1916</t>
  </si>
  <si>
    <t>ENC-1917</t>
  </si>
  <si>
    <t>2023-11-19</t>
  </si>
  <si>
    <t>ENC-1918</t>
  </si>
  <si>
    <t>ENC-1919</t>
  </si>
  <si>
    <t>ENC-1920</t>
  </si>
  <si>
    <t>ENC-1921</t>
  </si>
  <si>
    <t>ENC-1922</t>
  </si>
  <si>
    <t>ENC-1923</t>
  </si>
  <si>
    <t>2022-04-09</t>
  </si>
  <si>
    <t>ENC-1924</t>
  </si>
  <si>
    <t>2023-10-02</t>
  </si>
  <si>
    <t>ENC-1925</t>
  </si>
  <si>
    <t>ENC-1926</t>
  </si>
  <si>
    <t>ENC-1927</t>
  </si>
  <si>
    <t>ENC-1928</t>
  </si>
  <si>
    <t>ENC-1929</t>
  </si>
  <si>
    <t>ENC-1930</t>
  </si>
  <si>
    <t>ENC-1931</t>
  </si>
  <si>
    <t>2023-09-03</t>
  </si>
  <si>
    <t>ENC-1932</t>
  </si>
  <si>
    <t>ENC-1933</t>
  </si>
  <si>
    <t>2022-12-17</t>
  </si>
  <si>
    <t>ENC-1934</t>
  </si>
  <si>
    <t>ENC-1935</t>
  </si>
  <si>
    <t>ENC-1936</t>
  </si>
  <si>
    <t>2024-03-28</t>
  </si>
  <si>
    <t>ENC-1937</t>
  </si>
  <si>
    <t>2024-02-12</t>
  </si>
  <si>
    <t>ENC-1938</t>
  </si>
  <si>
    <t>2022-03-11</t>
  </si>
  <si>
    <t>ENC-1939</t>
  </si>
  <si>
    <t>2026-09-17</t>
  </si>
  <si>
    <t>ENC-1940</t>
  </si>
  <si>
    <t>ENC-1941</t>
  </si>
  <si>
    <t>2022-08-31</t>
  </si>
  <si>
    <t>ENC-1942</t>
  </si>
  <si>
    <t>ENC-1943</t>
  </si>
  <si>
    <t>ENC-1944</t>
  </si>
  <si>
    <t>ENC-1945</t>
  </si>
  <si>
    <t>2025-09-13</t>
  </si>
  <si>
    <t>ENC-1946</t>
  </si>
  <si>
    <t>ENC-1947</t>
  </si>
  <si>
    <t>ENC-1948</t>
  </si>
  <si>
    <t>ENC-1949</t>
  </si>
  <si>
    <t>2023-09-13</t>
  </si>
  <si>
    <t>ENC-1950</t>
  </si>
  <si>
    <t>2023-01-19</t>
  </si>
  <si>
    <t>ENC-1951</t>
  </si>
  <si>
    <t>ENC-1952</t>
  </si>
  <si>
    <t>ENC-1953</t>
  </si>
  <si>
    <t>2022-06-04</t>
  </si>
  <si>
    <t>ENC-1954</t>
  </si>
  <si>
    <t>ENC-1955</t>
  </si>
  <si>
    <t>ENC-1956</t>
  </si>
  <si>
    <t>2024-07-30</t>
  </si>
  <si>
    <t>ENC-1957</t>
  </si>
  <si>
    <t>ENC-1958</t>
  </si>
  <si>
    <t>2023-05-31</t>
  </si>
  <si>
    <t>ENC-1959</t>
  </si>
  <si>
    <t>ENC-1960</t>
  </si>
  <si>
    <t>2024-04-03</t>
  </si>
  <si>
    <t>ENC-1961</t>
  </si>
  <si>
    <t>2025-10-09</t>
  </si>
  <si>
    <t>ENC-1962</t>
  </si>
  <si>
    <t>ENC-1963</t>
  </si>
  <si>
    <t>2022-02-18</t>
  </si>
  <si>
    <t>ENC-1964</t>
  </si>
  <si>
    <t>ENC-1965</t>
  </si>
  <si>
    <t>ENC-1966</t>
  </si>
  <si>
    <t>ENC-1967</t>
  </si>
  <si>
    <t>ENC-1968</t>
  </si>
  <si>
    <t>ENC-1969</t>
  </si>
  <si>
    <t>2023-07-13</t>
  </si>
  <si>
    <t>ENC-1970</t>
  </si>
  <si>
    <t>ENC-1971</t>
  </si>
  <si>
    <t>ENC-1972</t>
  </si>
  <si>
    <t>ENC-1973</t>
  </si>
  <si>
    <t>ENC-1974</t>
  </si>
  <si>
    <t>ENC-1975</t>
  </si>
  <si>
    <t>ENC-1976</t>
  </si>
  <si>
    <t>ENC-1977</t>
  </si>
  <si>
    <t>2023-12-31</t>
  </si>
  <si>
    <t>ENC-1978</t>
  </si>
  <si>
    <t>ENC-1979</t>
  </si>
  <si>
    <t>2024-03-05</t>
  </si>
  <si>
    <t>ENC-1980</t>
  </si>
  <si>
    <t>ENC-1981</t>
  </si>
  <si>
    <t>ENC-1982</t>
  </si>
  <si>
    <t>ENC-1983</t>
  </si>
  <si>
    <t>ENC-1984</t>
  </si>
  <si>
    <t>ENC-1985</t>
  </si>
  <si>
    <t>2025-08-26</t>
  </si>
  <si>
    <t>ENC-1986</t>
  </si>
  <si>
    <t>2024-02-28</t>
  </si>
  <si>
    <t>ENC-1987</t>
  </si>
  <si>
    <t>ENC-1988</t>
  </si>
  <si>
    <t>2023-01-14</t>
  </si>
  <si>
    <t>ENC-1989</t>
  </si>
  <si>
    <t>ENC-1990</t>
  </si>
  <si>
    <t>ENC-1991</t>
  </si>
  <si>
    <t>ENC-1992</t>
  </si>
  <si>
    <t>2025-09-04</t>
  </si>
  <si>
    <t>ENC-1993</t>
  </si>
  <si>
    <t>ENC-1994</t>
  </si>
  <si>
    <t>ENC-1995</t>
  </si>
  <si>
    <t>ENC-1996</t>
  </si>
  <si>
    <t>ENC-1997</t>
  </si>
  <si>
    <t>2022-11-20</t>
  </si>
  <si>
    <t>ENC-1998</t>
  </si>
  <si>
    <t>ENC-1999</t>
  </si>
  <si>
    <t>2025-12-12</t>
  </si>
  <si>
    <t>ENC-2000</t>
  </si>
  <si>
    <t>ENC-2001</t>
  </si>
  <si>
    <t>ENC-2002</t>
  </si>
  <si>
    <t>ENC-2003</t>
  </si>
  <si>
    <t>ENC-2004</t>
  </si>
  <si>
    <t>ENC-2005</t>
  </si>
  <si>
    <t>ENC-2006</t>
  </si>
  <si>
    <t>ENC-2007</t>
  </si>
  <si>
    <t>ENC-2008</t>
  </si>
  <si>
    <t>2025-11-07</t>
  </si>
  <si>
    <t>ENC-2009</t>
  </si>
  <si>
    <t>ENC-2010</t>
  </si>
  <si>
    <t>2025-08-13</t>
  </si>
  <si>
    <t>ENC-2011</t>
  </si>
  <si>
    <t>ENC-2012</t>
  </si>
  <si>
    <t>ENC-2013</t>
  </si>
  <si>
    <t>ENC-2014</t>
  </si>
  <si>
    <t>ENC-2015</t>
  </si>
  <si>
    <t>ENC-2016</t>
  </si>
  <si>
    <t>ENC-2017</t>
  </si>
  <si>
    <t>ENC-2018</t>
  </si>
  <si>
    <t>ENC-2019</t>
  </si>
  <si>
    <t>2024-03-14</t>
  </si>
  <si>
    <t>ENC-2020</t>
  </si>
  <si>
    <t>2026-01-15</t>
  </si>
  <si>
    <t>ENC-2021</t>
  </si>
  <si>
    <t>ENC-2022</t>
  </si>
  <si>
    <t>2023-05-09</t>
  </si>
  <si>
    <t>ENC-2023</t>
  </si>
  <si>
    <t>ENC-2024</t>
  </si>
  <si>
    <t>2025-03-28</t>
  </si>
  <si>
    <t>ENC-2025</t>
  </si>
  <si>
    <t>ENC-2026</t>
  </si>
  <si>
    <t>2025-05-16</t>
  </si>
  <si>
    <t>ENC-2027</t>
  </si>
  <si>
    <t>2022-09-13</t>
  </si>
  <si>
    <t>ENC-2028</t>
  </si>
  <si>
    <t>ENC-2029</t>
  </si>
  <si>
    <t>ENC-2030</t>
  </si>
  <si>
    <t>2023-10-18</t>
  </si>
  <si>
    <t>ENC-2031</t>
  </si>
  <si>
    <t>ENC-2032</t>
  </si>
  <si>
    <t>ENC-2033</t>
  </si>
  <si>
    <t>ENC-2034</t>
  </si>
  <si>
    <t>ENC-2035</t>
  </si>
  <si>
    <t>ENC-2036</t>
  </si>
  <si>
    <t>ENC-2037</t>
  </si>
  <si>
    <t>ENC-2038</t>
  </si>
  <si>
    <t>ENC-2039</t>
  </si>
  <si>
    <t>ENC-2040</t>
  </si>
  <si>
    <t>2025-02-04</t>
  </si>
  <si>
    <t>ENC-2041</t>
  </si>
  <si>
    <t>ENC-2042</t>
  </si>
  <si>
    <t>2025-10-01</t>
  </si>
  <si>
    <t>ENC-2043</t>
  </si>
  <si>
    <t>2024-05-14</t>
  </si>
  <si>
    <t>ENC-2044</t>
  </si>
  <si>
    <t>ENC-2045</t>
  </si>
  <si>
    <t>ENC-2046</t>
  </si>
  <si>
    <t>ENC-2047</t>
  </si>
  <si>
    <t>2026-03-15</t>
  </si>
  <si>
    <t>ENC-2048</t>
  </si>
  <si>
    <t>ENC-2049</t>
  </si>
  <si>
    <t>2026-05-04</t>
  </si>
  <si>
    <t>ENC-2050</t>
  </si>
  <si>
    <t>2026-05-06</t>
  </si>
  <si>
    <t>ENC-2051</t>
  </si>
  <si>
    <t>ENC-2052</t>
  </si>
  <si>
    <t>ENC-2053</t>
  </si>
  <si>
    <t>ENC-2054</t>
  </si>
  <si>
    <t>2022-06-14</t>
  </si>
  <si>
    <t>ENC-2055</t>
  </si>
  <si>
    <t>ENC-2056</t>
  </si>
  <si>
    <t>2023-12-30</t>
  </si>
  <si>
    <t>ENC-2057</t>
  </si>
  <si>
    <t>ENC-2058</t>
  </si>
  <si>
    <t>ENC-2059</t>
  </si>
  <si>
    <t>2025-03-09</t>
  </si>
  <si>
    <t>ENC-2060</t>
  </si>
  <si>
    <t>ENC-2061</t>
  </si>
  <si>
    <t>2022-01-19</t>
  </si>
  <si>
    <t>ENC-2062</t>
  </si>
  <si>
    <t>ENC-2063</t>
  </si>
  <si>
    <t>ENC-2064</t>
  </si>
  <si>
    <t>ENC-2065</t>
  </si>
  <si>
    <t>ENC-2066</t>
  </si>
  <si>
    <t>ENC-2067</t>
  </si>
  <si>
    <t>ENC-2068</t>
  </si>
  <si>
    <t>2026-02-26</t>
  </si>
  <si>
    <t>ENC-2069</t>
  </si>
  <si>
    <t>ENC-2070</t>
  </si>
  <si>
    <t>2023-05-06</t>
  </si>
  <si>
    <t>ENC-2071</t>
  </si>
  <si>
    <t>ENC-2072</t>
  </si>
  <si>
    <t>ENC-2073</t>
  </si>
  <si>
    <t>ENC-2074</t>
  </si>
  <si>
    <t>ENC-2075</t>
  </si>
  <si>
    <t>2022-09-24</t>
  </si>
  <si>
    <t>ENC-2076</t>
  </si>
  <si>
    <t>ENC-2077</t>
  </si>
  <si>
    <t>ENC-2078</t>
  </si>
  <si>
    <t>ENC-2079</t>
  </si>
  <si>
    <t>ENC-2080</t>
  </si>
  <si>
    <t>2023-02-09</t>
  </si>
  <si>
    <t>ENC-2081</t>
  </si>
  <si>
    <t>2026-04-30</t>
  </si>
  <si>
    <t>ENC-2082</t>
  </si>
  <si>
    <t>ENC-2083</t>
  </si>
  <si>
    <t>2022-03-19</t>
  </si>
  <si>
    <t>ENC-2084</t>
  </si>
  <si>
    <t>2024-07-22</t>
  </si>
  <si>
    <t>ENC-2085</t>
  </si>
  <si>
    <t>ENC-2086</t>
  </si>
  <si>
    <t>2023-02-19</t>
  </si>
  <si>
    <t>ENC-2087</t>
  </si>
  <si>
    <t>ENC-2088</t>
  </si>
  <si>
    <t>ENC-2089</t>
  </si>
  <si>
    <t>ENC-2090</t>
  </si>
  <si>
    <t>ENC-2091</t>
  </si>
  <si>
    <t>2023-01-03</t>
  </si>
  <si>
    <t>ENC-2092</t>
  </si>
  <si>
    <t>ENC-2093</t>
  </si>
  <si>
    <t>2023-02-28</t>
  </si>
  <si>
    <t>ENC-2094</t>
  </si>
  <si>
    <t>ENC-2095</t>
  </si>
  <si>
    <t>2026-07-30</t>
  </si>
  <si>
    <t>ENC-2096</t>
  </si>
  <si>
    <t>2026-01-19</t>
  </si>
  <si>
    <t>ENC-2097</t>
  </si>
  <si>
    <t>2025-11-12</t>
  </si>
  <si>
    <t>ENC-2098</t>
  </si>
  <si>
    <t>ENC-2099</t>
  </si>
  <si>
    <t>ENC-2100</t>
  </si>
  <si>
    <t>ENC-2101</t>
  </si>
  <si>
    <t>ENC-2102</t>
  </si>
  <si>
    <t>ENC-2103</t>
  </si>
  <si>
    <t>2026-02-06</t>
  </si>
  <si>
    <t>ENC-2104</t>
  </si>
  <si>
    <t>ENC-2105</t>
  </si>
  <si>
    <t>ENC-2106</t>
  </si>
  <si>
    <t>2025-09-18</t>
  </si>
  <si>
    <t>ENC-2107</t>
  </si>
  <si>
    <t>2022-05-12</t>
  </si>
  <si>
    <t>ENC-2108</t>
  </si>
  <si>
    <t>ENC-2109</t>
  </si>
  <si>
    <t>2023-06-03</t>
  </si>
  <si>
    <t>ENC-2110</t>
  </si>
  <si>
    <t>ENC-2111</t>
  </si>
  <si>
    <t>2024-01-19</t>
  </si>
  <si>
    <t>ENC-2112</t>
  </si>
  <si>
    <t>ENC-2113</t>
  </si>
  <si>
    <t>2022-09-03</t>
  </si>
  <si>
    <t>ENC-2114</t>
  </si>
  <si>
    <t>ENC-2115</t>
  </si>
  <si>
    <t>ENC-2116</t>
  </si>
  <si>
    <t>2022-11-14</t>
  </si>
  <si>
    <t>ENC-2117</t>
  </si>
  <si>
    <t>ENC-2118</t>
  </si>
  <si>
    <t>ENC-2119</t>
  </si>
  <si>
    <t>2022-01-31</t>
  </si>
  <si>
    <t>ENC-2120</t>
  </si>
  <si>
    <t>2024-12-25</t>
  </si>
  <si>
    <t>ENC-2121</t>
  </si>
  <si>
    <t>2023-08-10</t>
  </si>
  <si>
    <t>ENC-2122</t>
  </si>
  <si>
    <t>ENC-2123</t>
  </si>
  <si>
    <t>ENC-2124</t>
  </si>
  <si>
    <t>ENC-2125</t>
  </si>
  <si>
    <t>2025-12-14</t>
  </si>
  <si>
    <t>ENC-2126</t>
  </si>
  <si>
    <t>2025-05-20</t>
  </si>
  <si>
    <t>ENC-2127</t>
  </si>
  <si>
    <t>2025-05-18</t>
  </si>
  <si>
    <t>ENC-2128</t>
  </si>
  <si>
    <t>2023-04-10</t>
  </si>
  <si>
    <t>ENC-2129</t>
  </si>
  <si>
    <t>ENC-2130</t>
  </si>
  <si>
    <t>ENC-2131</t>
  </si>
  <si>
    <t>ENC-2132</t>
  </si>
  <si>
    <t>ENC-2133</t>
  </si>
  <si>
    <t>ENC-2134</t>
  </si>
  <si>
    <t>ENC-2135</t>
  </si>
  <si>
    <t>ENC-2136</t>
  </si>
  <si>
    <t>2023-10-03</t>
  </si>
  <si>
    <t>ENC-2137</t>
  </si>
  <si>
    <t>ENC-2138</t>
  </si>
  <si>
    <t>ENC-2139</t>
  </si>
  <si>
    <t>ENC-2140</t>
  </si>
  <si>
    <t>ENC-2141</t>
  </si>
  <si>
    <t>ENC-2142</t>
  </si>
  <si>
    <t>ENC-2143</t>
  </si>
  <si>
    <t>ENC-2144</t>
  </si>
  <si>
    <t>ENC-2145</t>
  </si>
  <si>
    <t>ENC-2146</t>
  </si>
  <si>
    <t>ENC-2147</t>
  </si>
  <si>
    <t>2023-07-28</t>
  </si>
  <si>
    <t>ENC-2148</t>
  </si>
  <si>
    <t>ENC-2149</t>
  </si>
  <si>
    <t>ENC-2150</t>
  </si>
  <si>
    <t>ENC-2151</t>
  </si>
  <si>
    <t>ENC-2152</t>
  </si>
  <si>
    <t>2026-01-08</t>
  </si>
  <si>
    <t>ENC-2153</t>
  </si>
  <si>
    <t>ENC-2154</t>
  </si>
  <si>
    <t>ENC-2155</t>
  </si>
  <si>
    <t>ENC-2156</t>
  </si>
  <si>
    <t>2026-04-06</t>
  </si>
  <si>
    <t>ENC-2157</t>
  </si>
  <si>
    <t>ENC-2158</t>
  </si>
  <si>
    <t>ENC-2159</t>
  </si>
  <si>
    <t>ENC-2160</t>
  </si>
  <si>
    <t>ENC-2161</t>
  </si>
  <si>
    <t>ENC-2162</t>
  </si>
  <si>
    <t>ENC-2163</t>
  </si>
  <si>
    <t>2026-05-20</t>
  </si>
  <si>
    <t>ENC-2164</t>
  </si>
  <si>
    <t>ENC-2165</t>
  </si>
  <si>
    <t>2024-04-05</t>
  </si>
  <si>
    <t>ENC-2166</t>
  </si>
  <si>
    <t>2025-10-22</t>
  </si>
  <si>
    <t>ENC-2167</t>
  </si>
  <si>
    <t>ENC-2168</t>
  </si>
  <si>
    <t>2024-03-09</t>
  </si>
  <si>
    <t>ENC-2169</t>
  </si>
  <si>
    <t>2026-07-06</t>
  </si>
  <si>
    <t>ENC-2170</t>
  </si>
  <si>
    <t>2024-05-21</t>
  </si>
  <si>
    <t>ENC-2171</t>
  </si>
  <si>
    <t>ENC-2172</t>
  </si>
  <si>
    <t>ENC-2173</t>
  </si>
  <si>
    <t>ENC-2174</t>
  </si>
  <si>
    <t>2025-08-09</t>
  </si>
  <si>
    <t>ENC-2175</t>
  </si>
  <si>
    <t>2026-04-28</t>
  </si>
  <si>
    <t>ENC-2176</t>
  </si>
  <si>
    <t>2025-12-06</t>
  </si>
  <si>
    <t>ENC-2177</t>
  </si>
  <si>
    <t>ENC-2178</t>
  </si>
  <si>
    <t>ENC-2179</t>
  </si>
  <si>
    <t>ENC-2180</t>
  </si>
  <si>
    <t>2022-02-13</t>
  </si>
  <si>
    <t>ENC-2181</t>
  </si>
  <si>
    <t>ENC-2182</t>
  </si>
  <si>
    <t>ENC-2183</t>
  </si>
  <si>
    <t>ENC-2184</t>
  </si>
  <si>
    <t>ENC-2185</t>
  </si>
  <si>
    <t>ENC-2186</t>
  </si>
  <si>
    <t>2025-05-26</t>
  </si>
  <si>
    <t>ENC-2187</t>
  </si>
  <si>
    <t>ENC-2188</t>
  </si>
  <si>
    <t>ENC-2189</t>
  </si>
  <si>
    <t>ENC-2190</t>
  </si>
  <si>
    <t>ENC-2191</t>
  </si>
  <si>
    <t>ENC-2192</t>
  </si>
  <si>
    <t>ENC-2193</t>
  </si>
  <si>
    <t>ENC-2194</t>
  </si>
  <si>
    <t>ENC-2195</t>
  </si>
  <si>
    <t>ENC-2196</t>
  </si>
  <si>
    <t>ENC-2197</t>
  </si>
  <si>
    <t>2023-11-21</t>
  </si>
  <si>
    <t>ENC-2198</t>
  </si>
  <si>
    <t>2026-08-28</t>
  </si>
  <si>
    <t>ENC-2199</t>
  </si>
  <si>
    <t>ENC-2200</t>
  </si>
  <si>
    <t>2023-05-20</t>
  </si>
  <si>
    <t>ENC-2201</t>
  </si>
  <si>
    <t>2025-08-31</t>
  </si>
  <si>
    <t>ENC-2202</t>
  </si>
  <si>
    <t>ENC-2203</t>
  </si>
  <si>
    <t>ENC-2204</t>
  </si>
  <si>
    <t>2025-07-09</t>
  </si>
  <si>
    <t>ENC-2205</t>
  </si>
  <si>
    <t>ENC-2206</t>
  </si>
  <si>
    <t>ENC-2207</t>
  </si>
  <si>
    <t>ENC-2208</t>
  </si>
  <si>
    <t>ENC-2209</t>
  </si>
  <si>
    <t>ENC-2210</t>
  </si>
  <si>
    <t>2023-10-24</t>
  </si>
  <si>
    <t>ENC-2211</t>
  </si>
  <si>
    <t>ENC-2212</t>
  </si>
  <si>
    <t>2022-11-11</t>
  </si>
  <si>
    <t>ENC-2213</t>
  </si>
  <si>
    <t>2025-03-01</t>
  </si>
  <si>
    <t>ENC-2214</t>
  </si>
  <si>
    <t>ENC-2215</t>
  </si>
  <si>
    <t>2023-01-21</t>
  </si>
  <si>
    <t>ENC-2216</t>
  </si>
  <si>
    <t>2024-03-24</t>
  </si>
  <si>
    <t>ENC-2217</t>
  </si>
  <si>
    <t>ENC-2218</t>
  </si>
  <si>
    <t>ENC-2219</t>
  </si>
  <si>
    <t>ENC-2220</t>
  </si>
  <si>
    <t>ENC-2221</t>
  </si>
  <si>
    <t>ENC-2222</t>
  </si>
  <si>
    <t>2025-09-27</t>
  </si>
  <si>
    <t>ENC-2223</t>
  </si>
  <si>
    <t>2022-07-26</t>
  </si>
  <si>
    <t>ENC-2224</t>
  </si>
  <si>
    <t>ENC-2225</t>
  </si>
  <si>
    <t>2022-06-11</t>
  </si>
  <si>
    <t>ENC-2226</t>
  </si>
  <si>
    <t>ENC-2227</t>
  </si>
  <si>
    <t>2023-12-04</t>
  </si>
  <si>
    <t>ENC-2228</t>
  </si>
  <si>
    <t>ENC-2229</t>
  </si>
  <si>
    <t>2025-12-21</t>
  </si>
  <si>
    <t>ENC-2230</t>
  </si>
  <si>
    <t>ENC-2231</t>
  </si>
  <si>
    <t>2025-01-20</t>
  </si>
  <si>
    <t>ENC-2232</t>
  </si>
  <si>
    <t>ENC-2233</t>
  </si>
  <si>
    <t>ENC-2234</t>
  </si>
  <si>
    <t>ENC-2235</t>
  </si>
  <si>
    <t>ENC-2236</t>
  </si>
  <si>
    <t>2022-10-05</t>
  </si>
  <si>
    <t>ENC-2237</t>
  </si>
  <si>
    <t>2022-02-03</t>
  </si>
  <si>
    <t>ENC-2238</t>
  </si>
  <si>
    <t>ENC-2239</t>
  </si>
  <si>
    <t>ENC-2240</t>
  </si>
  <si>
    <t>ENC-2241</t>
  </si>
  <si>
    <t>ENC-2242</t>
  </si>
  <si>
    <t>ENC-2243</t>
  </si>
  <si>
    <t>2023-08-03</t>
  </si>
  <si>
    <t>ENC-2244</t>
  </si>
  <si>
    <t>ENC-2245</t>
  </si>
  <si>
    <t>ENC-2246</t>
  </si>
  <si>
    <t>ENC-2247</t>
  </si>
  <si>
    <t>ENC-2248</t>
  </si>
  <si>
    <t>2022-05-03</t>
  </si>
  <si>
    <t>ENC-2249</t>
  </si>
  <si>
    <t>ENC-2250</t>
  </si>
  <si>
    <t>2024-09-26</t>
  </si>
  <si>
    <t>ENC-2251</t>
  </si>
  <si>
    <t>2022-11-18</t>
  </si>
  <si>
    <t>ENC-2252</t>
  </si>
  <si>
    <t>ENC-2253</t>
  </si>
  <si>
    <t>ENC-2254</t>
  </si>
  <si>
    <t>ENC-2255</t>
  </si>
  <si>
    <t>ENC-2256</t>
  </si>
  <si>
    <t>ENC-2257</t>
  </si>
  <si>
    <t>ENC-2258</t>
  </si>
  <si>
    <t>2022-04-05</t>
  </si>
  <si>
    <t>ENC-2259</t>
  </si>
  <si>
    <t>ENC-2260</t>
  </si>
  <si>
    <t>ENC-2261</t>
  </si>
  <si>
    <t>2023-07-15</t>
  </si>
  <si>
    <t>ENC-2262</t>
  </si>
  <si>
    <t>2023-12-21</t>
  </si>
  <si>
    <t>ENC-2263</t>
  </si>
  <si>
    <t>2024-10-02</t>
  </si>
  <si>
    <t>ENC-2264</t>
  </si>
  <si>
    <t>2023-05-28</t>
  </si>
  <si>
    <t>ENC-2265</t>
  </si>
  <si>
    <t>ENC-2266</t>
  </si>
  <si>
    <t>ENC-2267</t>
  </si>
  <si>
    <t>ENC-2268</t>
  </si>
  <si>
    <t>ENC-2269</t>
  </si>
  <si>
    <t>ENC-2270</t>
  </si>
  <si>
    <t>ENC-2271</t>
  </si>
  <si>
    <t>ENC-2272</t>
  </si>
  <si>
    <t>2023-05-27</t>
  </si>
  <si>
    <t>ENC-2273</t>
  </si>
  <si>
    <t>ENC-2274</t>
  </si>
  <si>
    <t>2025-10-23</t>
  </si>
  <si>
    <t>ENC-2275</t>
  </si>
  <si>
    <t>ENC-2276</t>
  </si>
  <si>
    <t>2024-05-06</t>
  </si>
  <si>
    <t>ENC-2277</t>
  </si>
  <si>
    <t>ENC-2278</t>
  </si>
  <si>
    <t>ENC-2279</t>
  </si>
  <si>
    <t>2023-12-12</t>
  </si>
  <si>
    <t>ENC-2280</t>
  </si>
  <si>
    <t>ENC-2281</t>
  </si>
  <si>
    <t>ENC-2282</t>
  </si>
  <si>
    <t>ENC-2283</t>
  </si>
  <si>
    <t>ENC-2284</t>
  </si>
  <si>
    <t>ENC-2285</t>
  </si>
  <si>
    <t>2024-08-28</t>
  </si>
  <si>
    <t>ENC-2286</t>
  </si>
  <si>
    <t>ENC-2287</t>
  </si>
  <si>
    <t>2024-12-12</t>
  </si>
  <si>
    <t>ENC-2288</t>
  </si>
  <si>
    <t>ENC-2289</t>
  </si>
  <si>
    <t>2026-05-15</t>
  </si>
  <si>
    <t>ENC-2290</t>
  </si>
  <si>
    <t>ENC-2291</t>
  </si>
  <si>
    <t>2023-12-14</t>
  </si>
  <si>
    <t>ENC-2292</t>
  </si>
  <si>
    <t>ENC-2293</t>
  </si>
  <si>
    <t>ENC-2294</t>
  </si>
  <si>
    <t>ENC-2295</t>
  </si>
  <si>
    <t>ENC-2296</t>
  </si>
  <si>
    <t>ENC-2297</t>
  </si>
  <si>
    <t>2025-09-16</t>
  </si>
  <si>
    <t>ENC-2298</t>
  </si>
  <si>
    <t>ENC-2299</t>
  </si>
  <si>
    <t>ENC-2300</t>
  </si>
  <si>
    <t>ENC-2301</t>
  </si>
  <si>
    <t>ENC-2302</t>
  </si>
  <si>
    <t>2023-08-24</t>
  </si>
  <si>
    <t>ENC-2303</t>
  </si>
  <si>
    <t>ENC-2304</t>
  </si>
  <si>
    <t>ENC-2305</t>
  </si>
  <si>
    <t>ENC-2306</t>
  </si>
  <si>
    <t>ENC-2307</t>
  </si>
  <si>
    <t>ENC-2308</t>
  </si>
  <si>
    <t>ENC-2309</t>
  </si>
  <si>
    <t>2024-09-12</t>
  </si>
  <si>
    <t>ENC-2310</t>
  </si>
  <si>
    <t>ENC-2311</t>
  </si>
  <si>
    <t>ENC-2312</t>
  </si>
  <si>
    <t>ENC-2313</t>
  </si>
  <si>
    <t>2025-02-17</t>
  </si>
  <si>
    <t>ENC-2314</t>
  </si>
  <si>
    <t>ENC-2315</t>
  </si>
  <si>
    <t>2026-02-19</t>
  </si>
  <si>
    <t>ENC-2316</t>
  </si>
  <si>
    <t>2026-09-04</t>
  </si>
  <si>
    <t>ENC-2317</t>
  </si>
  <si>
    <t>ENC-2318</t>
  </si>
  <si>
    <t>2025-05-04</t>
  </si>
  <si>
    <t>ENC-2319</t>
  </si>
  <si>
    <t>ENC-2320</t>
  </si>
  <si>
    <t>ENC-2321</t>
  </si>
  <si>
    <t>ENC-2322</t>
  </si>
  <si>
    <t>2025-10-07</t>
  </si>
  <si>
    <t>ENC-2323</t>
  </si>
  <si>
    <t>ENC-2324</t>
  </si>
  <si>
    <t>ENC-2325</t>
  </si>
  <si>
    <t>ENC-2326</t>
  </si>
  <si>
    <t>2023-08-06</t>
  </si>
  <si>
    <t>ENC-2327</t>
  </si>
  <si>
    <t>ENC-2328</t>
  </si>
  <si>
    <t>2025-10-18</t>
  </si>
  <si>
    <t>ENC-2329</t>
  </si>
  <si>
    <t>ENC-2330</t>
  </si>
  <si>
    <t>2022-01-15</t>
  </si>
  <si>
    <t>ENC-2331</t>
  </si>
  <si>
    <t>ENC-2332</t>
  </si>
  <si>
    <t>2025-08-03</t>
  </si>
  <si>
    <t>ENC-2333</t>
  </si>
  <si>
    <t>ENC-2334</t>
  </si>
  <si>
    <t>ENC-2335</t>
  </si>
  <si>
    <t>ENC-2336</t>
  </si>
  <si>
    <t>ENC-2337</t>
  </si>
  <si>
    <t>ENC-2338</t>
  </si>
  <si>
    <t>ENC-2339</t>
  </si>
  <si>
    <t>2026-03-04</t>
  </si>
  <si>
    <t>ENC-2340</t>
  </si>
  <si>
    <t>ENC-2341</t>
  </si>
  <si>
    <t>ENC-2342</t>
  </si>
  <si>
    <t>ENC-2343</t>
  </si>
  <si>
    <t>ENC-2344</t>
  </si>
  <si>
    <t>ENC-2345</t>
  </si>
  <si>
    <t>ENC-2346</t>
  </si>
  <si>
    <t>ENC-2347</t>
  </si>
  <si>
    <t>ENC-2348</t>
  </si>
  <si>
    <t>ENC-2349</t>
  </si>
  <si>
    <t>ENC-2350</t>
  </si>
  <si>
    <t>ENC-2351</t>
  </si>
  <si>
    <t>ENC-2352</t>
  </si>
  <si>
    <t>ENC-2353</t>
  </si>
  <si>
    <t>2022-10-12</t>
  </si>
  <si>
    <t>ENC-2354</t>
  </si>
  <si>
    <t>2024-10-18</t>
  </si>
  <si>
    <t>ENC-2355</t>
  </si>
  <si>
    <t>ENC-2356</t>
  </si>
  <si>
    <t>ENC-2357</t>
  </si>
  <si>
    <t>ENC-2358</t>
  </si>
  <si>
    <t>ENC-2359</t>
  </si>
  <si>
    <t>2026-09-23</t>
  </si>
  <si>
    <t>ENC-2360</t>
  </si>
  <si>
    <t>ENC-2361</t>
  </si>
  <si>
    <t>ENC-2362</t>
  </si>
  <si>
    <t>ENC-2363</t>
  </si>
  <si>
    <t>ENC-2364</t>
  </si>
  <si>
    <t>ENC-2365</t>
  </si>
  <si>
    <t>ENC-2366</t>
  </si>
  <si>
    <t>ENC-2367</t>
  </si>
  <si>
    <t>ENC-2368</t>
  </si>
  <si>
    <t>ENC-2369</t>
  </si>
  <si>
    <t>ENC-2370</t>
  </si>
  <si>
    <t>ENC-2371</t>
  </si>
  <si>
    <t>ENC-2372</t>
  </si>
  <si>
    <t>2022-04-18</t>
  </si>
  <si>
    <t>ENC-2373</t>
  </si>
  <si>
    <t>ENC-2374</t>
  </si>
  <si>
    <t>2025-02-24</t>
  </si>
  <si>
    <t>ENC-2375</t>
  </si>
  <si>
    <t>2023-03-06</t>
  </si>
  <si>
    <t>ENC-2376</t>
  </si>
  <si>
    <t>ENC-2377</t>
  </si>
  <si>
    <t>ENC-2378</t>
  </si>
  <si>
    <t>2023-05-05</t>
  </si>
  <si>
    <t>ENC-2379</t>
  </si>
  <si>
    <t>ENC-2380</t>
  </si>
  <si>
    <t>ENC-2381</t>
  </si>
  <si>
    <t>ENC-2382</t>
  </si>
  <si>
    <t>ENC-2383</t>
  </si>
  <si>
    <t>ENC-2384</t>
  </si>
  <si>
    <t>ENC-2385</t>
  </si>
  <si>
    <t>ENC-2386</t>
  </si>
  <si>
    <t>2024-08-23</t>
  </si>
  <si>
    <t>ENC-2387</t>
  </si>
  <si>
    <t>ENC-2388</t>
  </si>
  <si>
    <t>ENC-2389</t>
  </si>
  <si>
    <t>ENC-2390</t>
  </si>
  <si>
    <t>ENC-2391</t>
  </si>
  <si>
    <t>2023-03-22</t>
  </si>
  <si>
    <t>ENC-2392</t>
  </si>
  <si>
    <t>ENC-2393</t>
  </si>
  <si>
    <t>ENC-2394</t>
  </si>
  <si>
    <t>ENC-2395</t>
  </si>
  <si>
    <t>ENC-2396</t>
  </si>
  <si>
    <t>ENC-2397</t>
  </si>
  <si>
    <t>2023-02-11</t>
  </si>
  <si>
    <t>ENC-2398</t>
  </si>
  <si>
    <t>ENC-2399</t>
  </si>
  <si>
    <t>ENC-2400</t>
  </si>
  <si>
    <t>ENC-2401</t>
  </si>
  <si>
    <t>ENC-2402</t>
  </si>
  <si>
    <t>ENC-2403</t>
  </si>
  <si>
    <t>2022-01-30</t>
  </si>
  <si>
    <t>ENC-2404</t>
  </si>
  <si>
    <t>ENC-2405</t>
  </si>
  <si>
    <t>ENC-2406</t>
  </si>
  <si>
    <t>2024-08-07</t>
  </si>
  <si>
    <t>ENC-2407</t>
  </si>
  <si>
    <t>ENC-2408</t>
  </si>
  <si>
    <t>ENC-2409</t>
  </si>
  <si>
    <t>ENC-2410</t>
  </si>
  <si>
    <t>ENC-2411</t>
  </si>
  <si>
    <t>ENC-2412</t>
  </si>
  <si>
    <t>2025-04-26</t>
  </si>
  <si>
    <t>ENC-2413</t>
  </si>
  <si>
    <t>ENC-2414</t>
  </si>
  <si>
    <t>ENC-2415</t>
  </si>
  <si>
    <t>ENC-2416</t>
  </si>
  <si>
    <t>ENC-2417</t>
  </si>
  <si>
    <t>ENC-2418</t>
  </si>
  <si>
    <t>ENC-2419</t>
  </si>
  <si>
    <t>ENC-2420</t>
  </si>
  <si>
    <t>2022-12-04</t>
  </si>
  <si>
    <t>ENC-2421</t>
  </si>
  <si>
    <t>ENC-2422</t>
  </si>
  <si>
    <t>ENC-2423</t>
  </si>
  <si>
    <t>2023-11-17</t>
  </si>
  <si>
    <t>ENC-2424</t>
  </si>
  <si>
    <t>ENC-2425</t>
  </si>
  <si>
    <t>ENC-2426</t>
  </si>
  <si>
    <t>ENC-2427</t>
  </si>
  <si>
    <t>ENC-2428</t>
  </si>
  <si>
    <t>ENC-2429</t>
  </si>
  <si>
    <t>ENC-2430</t>
  </si>
  <si>
    <t>2023-10-20</t>
  </si>
  <si>
    <t>ENC-2431</t>
  </si>
  <si>
    <t>ENC-2432</t>
  </si>
  <si>
    <t>2026-02-04</t>
  </si>
  <si>
    <t>ENC-2433</t>
  </si>
  <si>
    <t>2022-05-06</t>
  </si>
  <si>
    <t>ENC-2434</t>
  </si>
  <si>
    <t>ENC-2435</t>
  </si>
  <si>
    <t>ENC-2436</t>
  </si>
  <si>
    <t>2025-02-16</t>
  </si>
  <si>
    <t>ENC-2437</t>
  </si>
  <si>
    <t>ENC-2438</t>
  </si>
  <si>
    <t>ENC-2439</t>
  </si>
  <si>
    <t>ENC-2440</t>
  </si>
  <si>
    <t>ENC-2441</t>
  </si>
  <si>
    <t>ENC-2442</t>
  </si>
  <si>
    <t>ENC-2443</t>
  </si>
  <si>
    <t>ENC-2444</t>
  </si>
  <si>
    <t>ENC-2445</t>
  </si>
  <si>
    <t>2022-11-06</t>
  </si>
  <si>
    <t>ENC-2446</t>
  </si>
  <si>
    <t>ENC-2447</t>
  </si>
  <si>
    <t>2025-12-28</t>
  </si>
  <si>
    <t>ENC-2448</t>
  </si>
  <si>
    <t>ENC-2449</t>
  </si>
  <si>
    <t>ENC-2450</t>
  </si>
  <si>
    <t>2022-07-05</t>
  </si>
  <si>
    <t>ENC-2451</t>
  </si>
  <si>
    <t>2023-02-08</t>
  </si>
  <si>
    <t>ENC-2452</t>
  </si>
  <si>
    <t>ENC-2453</t>
  </si>
  <si>
    <t>ENC-2454</t>
  </si>
  <si>
    <t>ENC-2455</t>
  </si>
  <si>
    <t>ENC-2456</t>
  </si>
  <si>
    <t>ENC-2457</t>
  </si>
  <si>
    <t>ENC-2458</t>
  </si>
  <si>
    <t>ENC-2459</t>
  </si>
  <si>
    <t>ENC-2460</t>
  </si>
  <si>
    <t>ENC-2461</t>
  </si>
  <si>
    <t>ENC-2462</t>
  </si>
  <si>
    <t>ENC-2463</t>
  </si>
  <si>
    <t>2024-10-01</t>
  </si>
  <si>
    <t>ENC-2464</t>
  </si>
  <si>
    <t>ENC-2465</t>
  </si>
  <si>
    <t>ENC-2466</t>
  </si>
  <si>
    <t>ENC-2467</t>
  </si>
  <si>
    <t>ENC-2468</t>
  </si>
  <si>
    <t>ENC-2469</t>
  </si>
  <si>
    <t>ENC-2470</t>
  </si>
  <si>
    <t>ENC-2471</t>
  </si>
  <si>
    <t>2022-11-07</t>
  </si>
  <si>
    <t>ENC-2472</t>
  </si>
  <si>
    <t>2024-07-17</t>
  </si>
  <si>
    <t>ENC-2473</t>
  </si>
  <si>
    <t>ENC-2474</t>
  </si>
  <si>
    <t>2022-04-19</t>
  </si>
  <si>
    <t>ENC-2475</t>
  </si>
  <si>
    <t>ENC-2476</t>
  </si>
  <si>
    <t>2025-11-01</t>
  </si>
  <si>
    <t>ENC-2477</t>
  </si>
  <si>
    <t>ENC-2478</t>
  </si>
  <si>
    <t>ENC-2479</t>
  </si>
  <si>
    <t>ENC-2480</t>
  </si>
  <si>
    <t>2024-05-23</t>
  </si>
  <si>
    <t>ENC-2481</t>
  </si>
  <si>
    <t>ENC-2482</t>
  </si>
  <si>
    <t>ENC-2483</t>
  </si>
  <si>
    <t>ENC-2484</t>
  </si>
  <si>
    <t>ENC-2485</t>
  </si>
  <si>
    <t>2023-09-24</t>
  </si>
  <si>
    <t>ENC-2486</t>
  </si>
  <si>
    <t>ENC-2487</t>
  </si>
  <si>
    <t>ENC-2488</t>
  </si>
  <si>
    <t>ENC-2489</t>
  </si>
  <si>
    <t>ENC-2490</t>
  </si>
  <si>
    <t>ENC-2491</t>
  </si>
  <si>
    <t>ENC-2492</t>
  </si>
  <si>
    <t>ENC-2493</t>
  </si>
  <si>
    <t>ENC-2494</t>
  </si>
  <si>
    <t>ENC-2495</t>
  </si>
  <si>
    <t>ENC-2496</t>
  </si>
  <si>
    <t>2024-11-09</t>
  </si>
  <si>
    <t>ENC-2497</t>
  </si>
  <si>
    <t>2024-09-04</t>
  </si>
  <si>
    <t>ENC-2498</t>
  </si>
  <si>
    <t>2023-02-26</t>
  </si>
  <si>
    <t>ENC-2499</t>
  </si>
  <si>
    <t>2022-06-24</t>
  </si>
  <si>
    <t>ENC-2500</t>
  </si>
  <si>
    <t>ENC-2501</t>
  </si>
  <si>
    <t>ENC-2502</t>
  </si>
  <si>
    <t>ENC-2503</t>
  </si>
  <si>
    <t>ENC-2504</t>
  </si>
  <si>
    <t>ENC-2505</t>
  </si>
  <si>
    <t>ENC-2506</t>
  </si>
  <si>
    <t>ENC-2507</t>
  </si>
  <si>
    <t>2026-02-16</t>
  </si>
  <si>
    <t>ENC-2508</t>
  </si>
  <si>
    <t>ENC-2509</t>
  </si>
  <si>
    <t>ENC-2510</t>
  </si>
  <si>
    <t>ENC-2511</t>
  </si>
  <si>
    <t>ENC-2512</t>
  </si>
  <si>
    <t>ENC-2513</t>
  </si>
  <si>
    <t>ENC-2514</t>
  </si>
  <si>
    <t>ENC-2515</t>
  </si>
  <si>
    <t>ENC-2516</t>
  </si>
  <si>
    <t>ENC-2517</t>
  </si>
  <si>
    <t>2022-11-01</t>
  </si>
  <si>
    <t>ENC-2518</t>
  </si>
  <si>
    <t>2022-08-26</t>
  </si>
  <si>
    <t>ENC-2519</t>
  </si>
  <si>
    <t>ENC-2520</t>
  </si>
  <si>
    <t>ENC-2521</t>
  </si>
  <si>
    <t>ENC-2522</t>
  </si>
  <si>
    <t>ENC-2523</t>
  </si>
  <si>
    <t>ENC-2524</t>
  </si>
  <si>
    <t>ENC-2525</t>
  </si>
  <si>
    <t>2024-08-12</t>
  </si>
  <si>
    <t>ENC-2526</t>
  </si>
  <si>
    <t>ENC-2527</t>
  </si>
  <si>
    <t>ENC-2528</t>
  </si>
  <si>
    <t>2025-01-03</t>
  </si>
  <si>
    <t>ENC-2529</t>
  </si>
  <si>
    <t>ENC-2530</t>
  </si>
  <si>
    <t>ENC-2531</t>
  </si>
  <si>
    <t>ENC-2532</t>
  </si>
  <si>
    <t>2026-05-08</t>
  </si>
  <si>
    <t>ENC-2533</t>
  </si>
  <si>
    <t>2025-08-04</t>
  </si>
  <si>
    <t>ENC-2534</t>
  </si>
  <si>
    <t>ENC-2535</t>
  </si>
  <si>
    <t>ENC-2536</t>
  </si>
  <si>
    <t>ENC-2537</t>
  </si>
  <si>
    <t>ENC-2538</t>
  </si>
  <si>
    <t>ENC-2539</t>
  </si>
  <si>
    <t>ENC-2540</t>
  </si>
  <si>
    <t>ENC-2541</t>
  </si>
  <si>
    <t>ENC-2542</t>
  </si>
  <si>
    <t>2022-07-12</t>
  </si>
  <si>
    <t>ENC-2543</t>
  </si>
  <si>
    <t>ENC-2544</t>
  </si>
  <si>
    <t>2024-04-01</t>
  </si>
  <si>
    <t>ENC-2545</t>
  </si>
  <si>
    <t>ENC-2546</t>
  </si>
  <si>
    <t>2023-02-16</t>
  </si>
  <si>
    <t>ENC-2547</t>
  </si>
  <si>
    <t>ENC-2548</t>
  </si>
  <si>
    <t>2025-03-16</t>
  </si>
  <si>
    <t>ENC-2549</t>
  </si>
  <si>
    <t>ENC-2550</t>
  </si>
  <si>
    <t>2026-06-09</t>
  </si>
  <si>
    <t>ENC-2551</t>
  </si>
  <si>
    <t>2022-11-24</t>
  </si>
  <si>
    <t>ENC-2552</t>
  </si>
  <si>
    <t>ENC-2553</t>
  </si>
  <si>
    <t>ENC-2554</t>
  </si>
  <si>
    <t>ENC-2555</t>
  </si>
  <si>
    <t>ENC-2556</t>
  </si>
  <si>
    <t>2026-06-04</t>
  </si>
  <si>
    <t>ENC-2557</t>
  </si>
  <si>
    <t>ENC-2558</t>
  </si>
  <si>
    <t>ENC-2559</t>
  </si>
  <si>
    <t>ENC-2560</t>
  </si>
  <si>
    <t>ENC-2561</t>
  </si>
  <si>
    <t>ENC-2562</t>
  </si>
  <si>
    <t>ENC-2563</t>
  </si>
  <si>
    <t>ENC-2564</t>
  </si>
  <si>
    <t>ENC-2565</t>
  </si>
  <si>
    <t>ENC-2566</t>
  </si>
  <si>
    <t>ENC-2567</t>
  </si>
  <si>
    <t>ENC-2568</t>
  </si>
  <si>
    <t>ENC-2569</t>
  </si>
  <si>
    <t>2025-02-22</t>
  </si>
  <si>
    <t>ENC-2570</t>
  </si>
  <si>
    <t>ENC-2571</t>
  </si>
  <si>
    <t>ENC-2572</t>
  </si>
  <si>
    <t>2025-06-25</t>
  </si>
  <si>
    <t>ENC-2573</t>
  </si>
  <si>
    <t>2022-01-27</t>
  </si>
  <si>
    <t>ENC-2574</t>
  </si>
  <si>
    <t>ENC-2575</t>
  </si>
  <si>
    <t>ENC-2576</t>
  </si>
  <si>
    <t>ENC-2577</t>
  </si>
  <si>
    <t>2022-03-26</t>
  </si>
  <si>
    <t>ENC-2578</t>
  </si>
  <si>
    <t>ENC-2579</t>
  </si>
  <si>
    <t>ENC-2580</t>
  </si>
  <si>
    <t>ENC-2581</t>
  </si>
  <si>
    <t>ENC-2582</t>
  </si>
  <si>
    <t>ENC-2583</t>
  </si>
  <si>
    <t>2023-10-23</t>
  </si>
  <si>
    <t>ENC-2584</t>
  </si>
  <si>
    <t>ENC-2585</t>
  </si>
  <si>
    <t>ENC-2586</t>
  </si>
  <si>
    <t>ENC-2587</t>
  </si>
  <si>
    <t>ENC-2588</t>
  </si>
  <si>
    <t>ENC-2589</t>
  </si>
  <si>
    <t>2023-11-13</t>
  </si>
  <si>
    <t>ENC-2590</t>
  </si>
  <si>
    <t>ENC-2591</t>
  </si>
  <si>
    <t>ENC-2592</t>
  </si>
  <si>
    <t>ENC-2593</t>
  </si>
  <si>
    <t>2024-09-15</t>
  </si>
  <si>
    <t>ENC-2594</t>
  </si>
  <si>
    <t>ENC-2595</t>
  </si>
  <si>
    <t>ENC-2596</t>
  </si>
  <si>
    <t>ENC-2597</t>
  </si>
  <si>
    <t>ENC-2598</t>
  </si>
  <si>
    <t>2024-03-13</t>
  </si>
  <si>
    <t>ENC-2599</t>
  </si>
  <si>
    <t>ENC-2600</t>
  </si>
  <si>
    <t>2026-03-06</t>
  </si>
  <si>
    <t>ENC-2601</t>
  </si>
  <si>
    <t>ENC-2602</t>
  </si>
  <si>
    <t>2023-05-11</t>
  </si>
  <si>
    <t>ENC-2603</t>
  </si>
  <si>
    <t>2026-05-28</t>
  </si>
  <si>
    <t>ENC-2604</t>
  </si>
  <si>
    <t>ENC-2605</t>
  </si>
  <si>
    <t>ENC-2606</t>
  </si>
  <si>
    <t>ENC-2607</t>
  </si>
  <si>
    <t>ENC-2608</t>
  </si>
  <si>
    <t>ENC-2609</t>
  </si>
  <si>
    <t>ENC-2610</t>
  </si>
  <si>
    <t>2025-04-27</t>
  </si>
  <si>
    <t>ENC-2611</t>
  </si>
  <si>
    <t>ENC-2612</t>
  </si>
  <si>
    <t>ENC-2613</t>
  </si>
  <si>
    <t>2022-07-15</t>
  </si>
  <si>
    <t>ENC-2614</t>
  </si>
  <si>
    <t>ENC-2615</t>
  </si>
  <si>
    <t>ENC-2616</t>
  </si>
  <si>
    <t>2022-03-16</t>
  </si>
  <si>
    <t>ENC-2617</t>
  </si>
  <si>
    <t>ENC-2618</t>
  </si>
  <si>
    <t>ENC-2619</t>
  </si>
  <si>
    <t>ENC-2620</t>
  </si>
  <si>
    <t>ENC-2621</t>
  </si>
  <si>
    <t>ENC-2622</t>
  </si>
  <si>
    <t>ENC-2623</t>
  </si>
  <si>
    <t>ENC-2624</t>
  </si>
  <si>
    <t>ENC-2625</t>
  </si>
  <si>
    <t>ENC-2626</t>
  </si>
  <si>
    <t>ENC-2627</t>
  </si>
  <si>
    <t>ENC-2628</t>
  </si>
  <si>
    <t>ENC-2629</t>
  </si>
  <si>
    <t>2023-09-25</t>
  </si>
  <si>
    <t>ENC-2630</t>
  </si>
  <si>
    <t>ENC-2631</t>
  </si>
  <si>
    <t>ENC-2632</t>
  </si>
  <si>
    <t>ENC-2633</t>
  </si>
  <si>
    <t>ENC-2634</t>
  </si>
  <si>
    <t>ENC-2635</t>
  </si>
  <si>
    <t>ENC-2636</t>
  </si>
  <si>
    <t>ENC-2637</t>
  </si>
  <si>
    <t>ENC-2638</t>
  </si>
  <si>
    <t>ENC-2639</t>
  </si>
  <si>
    <t>ENC-2640</t>
  </si>
  <si>
    <t>ENC-2641</t>
  </si>
  <si>
    <t>2026-05-09</t>
  </si>
  <si>
    <t>ENC-2642</t>
  </si>
  <si>
    <t>ENC-2643</t>
  </si>
  <si>
    <t>2024-05-08</t>
  </si>
  <si>
    <t>ENC-2644</t>
  </si>
  <si>
    <t>ENC-2645</t>
  </si>
  <si>
    <t>ENC-2646</t>
  </si>
  <si>
    <t>2025-10-20</t>
  </si>
  <si>
    <t>ENC-2647</t>
  </si>
  <si>
    <t>ENC-2648</t>
  </si>
  <si>
    <t>ENC-2649</t>
  </si>
  <si>
    <t>ENC-2650</t>
  </si>
  <si>
    <t>ENC-2651</t>
  </si>
  <si>
    <t>2023-09-10</t>
  </si>
  <si>
    <t>ENC-2652</t>
  </si>
  <si>
    <t>ENC-2653</t>
  </si>
  <si>
    <t>ENC-2654</t>
  </si>
  <si>
    <t>2024-05-20</t>
  </si>
  <si>
    <t>ENC-2655</t>
  </si>
  <si>
    <t>ENC-2656</t>
  </si>
  <si>
    <t>ENC-2657</t>
  </si>
  <si>
    <t>2023-03-17</t>
  </si>
  <si>
    <t>ENC-2658</t>
  </si>
  <si>
    <t>ENC-2659</t>
  </si>
  <si>
    <t>2022-05-28</t>
  </si>
  <si>
    <t>ENC-2660</t>
  </si>
  <si>
    <t>ENC-2661</t>
  </si>
  <si>
    <t>2022-09-29</t>
  </si>
  <si>
    <t>ENC-2662</t>
  </si>
  <si>
    <t>ENC-2663</t>
  </si>
  <si>
    <t>2022-10-03</t>
  </si>
  <si>
    <t>ENC-2664</t>
  </si>
  <si>
    <t>2024-05-07</t>
  </si>
  <si>
    <t>ENC-2665</t>
  </si>
  <si>
    <t>ENC-2666</t>
  </si>
  <si>
    <t>ENC-2667</t>
  </si>
  <si>
    <t>ENC-2668</t>
  </si>
  <si>
    <t>ENC-2669</t>
  </si>
  <si>
    <t>ENC-2670</t>
  </si>
  <si>
    <t>ENC-2671</t>
  </si>
  <si>
    <t>ENC-2672</t>
  </si>
  <si>
    <t>2022-02-15</t>
  </si>
  <si>
    <t>ENC-2673</t>
  </si>
  <si>
    <t>ENC-2674</t>
  </si>
  <si>
    <t>ENC-2675</t>
  </si>
  <si>
    <t>ENC-2676</t>
  </si>
  <si>
    <t>ENC-2677</t>
  </si>
  <si>
    <t>2023-06-18</t>
  </si>
  <si>
    <t>ENC-2678</t>
  </si>
  <si>
    <t>ENC-2679</t>
  </si>
  <si>
    <t>ENC-2680</t>
  </si>
  <si>
    <t>ENC-2681</t>
  </si>
  <si>
    <t>ENC-2682</t>
  </si>
  <si>
    <t>ENC-2683</t>
  </si>
  <si>
    <t>ENC-2684</t>
  </si>
  <si>
    <t>ENC-2685</t>
  </si>
  <si>
    <t>ENC-2686</t>
  </si>
  <si>
    <t>ENC-2687</t>
  </si>
  <si>
    <t>2022-09-21</t>
  </si>
  <si>
    <t>ENC-2688</t>
  </si>
  <si>
    <t>ENC-2689</t>
  </si>
  <si>
    <t>ENC-2690</t>
  </si>
  <si>
    <t>2022-02-23</t>
  </si>
  <si>
    <t>ENC-2691</t>
  </si>
  <si>
    <t>2024-07-18</t>
  </si>
  <si>
    <t>ENC-2692</t>
  </si>
  <si>
    <t>ENC-2693</t>
  </si>
  <si>
    <t>ENC-2694</t>
  </si>
  <si>
    <t>ENC-2695</t>
  </si>
  <si>
    <t>ENC-2696</t>
  </si>
  <si>
    <t>ENC-2697</t>
  </si>
  <si>
    <t>ENC-2698</t>
  </si>
  <si>
    <t>2022-08-25</t>
  </si>
  <si>
    <t>ENC-2699</t>
  </si>
  <si>
    <t>2025-12-20</t>
  </si>
  <si>
    <t>ENC-2700</t>
  </si>
  <si>
    <t>ENC-2701</t>
  </si>
  <si>
    <t>ENC-2702</t>
  </si>
  <si>
    <t>ENC-2703</t>
  </si>
  <si>
    <t>ENC-2704</t>
  </si>
  <si>
    <t>ENC-2705</t>
  </si>
  <si>
    <t>ENC-2706</t>
  </si>
  <si>
    <t>ENC-2707</t>
  </si>
  <si>
    <t>ENC-2708</t>
  </si>
  <si>
    <t>ENC-2709</t>
  </si>
  <si>
    <t>ENC-2710</t>
  </si>
  <si>
    <t>ENC-2711</t>
  </si>
  <si>
    <t>ENC-2712</t>
  </si>
  <si>
    <t>ENC-2713</t>
  </si>
  <si>
    <t>ENC-2714</t>
  </si>
  <si>
    <t>ENC-2715</t>
  </si>
  <si>
    <t>ENC-2716</t>
  </si>
  <si>
    <t>ENC-2717</t>
  </si>
  <si>
    <t>ENC-2718</t>
  </si>
  <si>
    <t>ENC-2719</t>
  </si>
  <si>
    <t>ENC-2720</t>
  </si>
  <si>
    <t>ENC-2721</t>
  </si>
  <si>
    <t>ENC-2722</t>
  </si>
  <si>
    <t>ENC-2723</t>
  </si>
  <si>
    <t>ENC-2724</t>
  </si>
  <si>
    <t>ENC-2725</t>
  </si>
  <si>
    <t>ENC-2726</t>
  </si>
  <si>
    <t>ENC-2727</t>
  </si>
  <si>
    <t>ENC-2728</t>
  </si>
  <si>
    <t>ENC-2729</t>
  </si>
  <si>
    <t>ENC-2730</t>
  </si>
  <si>
    <t>ENC-2731</t>
  </si>
  <si>
    <t>2026-01-12</t>
  </si>
  <si>
    <t>ENC-2732</t>
  </si>
  <si>
    <t>ENC-2733</t>
  </si>
  <si>
    <t>ENC-2734</t>
  </si>
  <si>
    <t>ENC-2735</t>
  </si>
  <si>
    <t>ENC-2736</t>
  </si>
  <si>
    <t>2025-11-17</t>
  </si>
  <si>
    <t>ENC-2737</t>
  </si>
  <si>
    <t>ENC-2738</t>
  </si>
  <si>
    <t>ENC-2739</t>
  </si>
  <si>
    <t>ENC-2740</t>
  </si>
  <si>
    <t>ENC-2741</t>
  </si>
  <si>
    <t>ENC-2742</t>
  </si>
  <si>
    <t>ENC-2743</t>
  </si>
  <si>
    <t>ENC-2744</t>
  </si>
  <si>
    <t>ENC-2745</t>
  </si>
  <si>
    <t>ENC-2746</t>
  </si>
  <si>
    <t>ENC-2747</t>
  </si>
  <si>
    <t>ENC-2748</t>
  </si>
  <si>
    <t>ENC-2749</t>
  </si>
  <si>
    <t>ENC-2750</t>
  </si>
  <si>
    <t>ENC-2751</t>
  </si>
  <si>
    <t>ENC-2752</t>
  </si>
  <si>
    <t>ENC-2753</t>
  </si>
  <si>
    <t>2022-12-15</t>
  </si>
  <si>
    <t>ENC-2754</t>
  </si>
  <si>
    <t>ENC-2755</t>
  </si>
  <si>
    <t>2026-04-02</t>
  </si>
  <si>
    <t>ENC-2756</t>
  </si>
  <si>
    <t>ENC-2757</t>
  </si>
  <si>
    <t>ENC-2758</t>
  </si>
  <si>
    <t>ENC-2759</t>
  </si>
  <si>
    <t>ENC-2760</t>
  </si>
  <si>
    <t>ENC-2761</t>
  </si>
  <si>
    <t>ENC-2762</t>
  </si>
  <si>
    <t>ENC-2763</t>
  </si>
  <si>
    <t>ENC-2764</t>
  </si>
  <si>
    <t>2026-04-20</t>
  </si>
  <si>
    <t>ENC-2765</t>
  </si>
  <si>
    <t>2022-05-02</t>
  </si>
  <si>
    <t>ENC-2766</t>
  </si>
  <si>
    <t>DiagnosisID</t>
  </si>
  <si>
    <t>ICD10_Code</t>
  </si>
  <si>
    <t>DiagnosisDescription</t>
  </si>
  <si>
    <t>DIAG-1</t>
  </si>
  <si>
    <t>K21.9</t>
  </si>
  <si>
    <t>Gastro-esophageal reflux disease without esophagitis</t>
  </si>
  <si>
    <t>DIAG-2</t>
  </si>
  <si>
    <t>I10</t>
  </si>
  <si>
    <t>Essential (primary) hypertension</t>
  </si>
  <si>
    <t>DIAG-3</t>
  </si>
  <si>
    <t>DIAG-4</t>
  </si>
  <si>
    <t>M54.5</t>
  </si>
  <si>
    <t>Low back pain</t>
  </si>
  <si>
    <t>DIAG-5</t>
  </si>
  <si>
    <t>E11.9</t>
  </si>
  <si>
    <t>Type 2 diabetes mellitus without complications</t>
  </si>
  <si>
    <t>DIAG-6</t>
  </si>
  <si>
    <t>DIAG-7</t>
  </si>
  <si>
    <t>DIAG-8</t>
  </si>
  <si>
    <t>J06.9</t>
  </si>
  <si>
    <t>Acute upper respiratory infection, unspecified</t>
  </si>
  <si>
    <t>DIAG-9</t>
  </si>
  <si>
    <t>DIAG-10</t>
  </si>
  <si>
    <t>DIAG-11</t>
  </si>
  <si>
    <t>DIAG-12</t>
  </si>
  <si>
    <t>DIAG-13</t>
  </si>
  <si>
    <t>DIAG-14</t>
  </si>
  <si>
    <t>DIAG-15</t>
  </si>
  <si>
    <t>DIAG-16</t>
  </si>
  <si>
    <t>DIAG-17</t>
  </si>
  <si>
    <t>DIAG-18</t>
  </si>
  <si>
    <t>DIAG-19</t>
  </si>
  <si>
    <t>DIAG-20</t>
  </si>
  <si>
    <t>DIAG-21</t>
  </si>
  <si>
    <t>DIAG-22</t>
  </si>
  <si>
    <t>DIAG-23</t>
  </si>
  <si>
    <t>DIAG-24</t>
  </si>
  <si>
    <t>DIAG-25</t>
  </si>
  <si>
    <t>DIAG-26</t>
  </si>
  <si>
    <t>DIAG-27</t>
  </si>
  <si>
    <t>DIAG-28</t>
  </si>
  <si>
    <t>DIAG-29</t>
  </si>
  <si>
    <t>DIAG-30</t>
  </si>
  <si>
    <t>DIAG-31</t>
  </si>
  <si>
    <t>DIAG-32</t>
  </si>
  <si>
    <t>DIAG-33</t>
  </si>
  <si>
    <t>DIAG-34</t>
  </si>
  <si>
    <t>DIAG-35</t>
  </si>
  <si>
    <t>DIAG-36</t>
  </si>
  <si>
    <t>DIAG-37</t>
  </si>
  <si>
    <t>DIAG-38</t>
  </si>
  <si>
    <t>DIAG-39</t>
  </si>
  <si>
    <t>DIAG-40</t>
  </si>
  <si>
    <t>DIAG-41</t>
  </si>
  <si>
    <t>DIAG-42</t>
  </si>
  <si>
    <t>DIAG-43</t>
  </si>
  <si>
    <t>DIAG-44</t>
  </si>
  <si>
    <t>DIAG-45</t>
  </si>
  <si>
    <t>DIAG-46</t>
  </si>
  <si>
    <t>DIAG-47</t>
  </si>
  <si>
    <t>DIAG-48</t>
  </si>
  <si>
    <t>DIAG-49</t>
  </si>
  <si>
    <t>DIAG-50</t>
  </si>
  <si>
    <t>DIAG-51</t>
  </si>
  <si>
    <t>DIAG-52</t>
  </si>
  <si>
    <t>DIAG-53</t>
  </si>
  <si>
    <t>DIAG-54</t>
  </si>
  <si>
    <t>DIAG-55</t>
  </si>
  <si>
    <t>DIAG-56</t>
  </si>
  <si>
    <t>DIAG-57</t>
  </si>
  <si>
    <t>DIAG-58</t>
  </si>
  <si>
    <t>DIAG-59</t>
  </si>
  <si>
    <t>DIAG-60</t>
  </si>
  <si>
    <t>DIAG-61</t>
  </si>
  <si>
    <t>DIAG-62</t>
  </si>
  <si>
    <t>DIAG-63</t>
  </si>
  <si>
    <t>DIAG-64</t>
  </si>
  <si>
    <t>DIAG-65</t>
  </si>
  <si>
    <t>DIAG-66</t>
  </si>
  <si>
    <t>DIAG-67</t>
  </si>
  <si>
    <t>DIAG-68</t>
  </si>
  <si>
    <t>DIAG-69</t>
  </si>
  <si>
    <t>DIAG-70</t>
  </si>
  <si>
    <t>DIAG-71</t>
  </si>
  <si>
    <t>DIAG-72</t>
  </si>
  <si>
    <t>DIAG-73</t>
  </si>
  <si>
    <t>DIAG-74</t>
  </si>
  <si>
    <t>DIAG-75</t>
  </si>
  <si>
    <t>DIAG-76</t>
  </si>
  <si>
    <t>DIAG-77</t>
  </si>
  <si>
    <t>DIAG-78</t>
  </si>
  <si>
    <t>DIAG-79</t>
  </si>
  <si>
    <t>DIAG-80</t>
  </si>
  <si>
    <t>DIAG-81</t>
  </si>
  <si>
    <t>DIAG-82</t>
  </si>
  <si>
    <t>DIAG-83</t>
  </si>
  <si>
    <t>DIAG-84</t>
  </si>
  <si>
    <t>DIAG-85</t>
  </si>
  <si>
    <t>DIAG-86</t>
  </si>
  <si>
    <t>DIAG-87</t>
  </si>
  <si>
    <t>DIAG-88</t>
  </si>
  <si>
    <t>DIAG-89</t>
  </si>
  <si>
    <t>DIAG-90</t>
  </si>
  <si>
    <t>DIAG-91</t>
  </si>
  <si>
    <t>DIAG-92</t>
  </si>
  <si>
    <t>DIAG-93</t>
  </si>
  <si>
    <t>DIAG-94</t>
  </si>
  <si>
    <t>DIAG-95</t>
  </si>
  <si>
    <t>DIAG-96</t>
  </si>
  <si>
    <t>DIAG-97</t>
  </si>
  <si>
    <t>DIAG-98</t>
  </si>
  <si>
    <t>DIAG-99</t>
  </si>
  <si>
    <t>DIAG-100</t>
  </si>
  <si>
    <t>DIAG-101</t>
  </si>
  <si>
    <t>DIAG-102</t>
  </si>
  <si>
    <t>DIAG-103</t>
  </si>
  <si>
    <t>DIAG-104</t>
  </si>
  <si>
    <t>DIAG-105</t>
  </si>
  <si>
    <t>DIAG-106</t>
  </si>
  <si>
    <t>DIAG-107</t>
  </si>
  <si>
    <t>DIAG-108</t>
  </si>
  <si>
    <t>DIAG-109</t>
  </si>
  <si>
    <t>DIAG-110</t>
  </si>
  <si>
    <t>DIAG-111</t>
  </si>
  <si>
    <t>DIAG-112</t>
  </si>
  <si>
    <t>DIAG-113</t>
  </si>
  <si>
    <t>DIAG-114</t>
  </si>
  <si>
    <t>DIAG-115</t>
  </si>
  <si>
    <t>DIAG-116</t>
  </si>
  <si>
    <t>DIAG-117</t>
  </si>
  <si>
    <t>DIAG-118</t>
  </si>
  <si>
    <t>DIAG-119</t>
  </si>
  <si>
    <t>DIAG-120</t>
  </si>
  <si>
    <t>DIAG-121</t>
  </si>
  <si>
    <t>DIAG-122</t>
  </si>
  <si>
    <t>DIAG-123</t>
  </si>
  <si>
    <t>DIAG-124</t>
  </si>
  <si>
    <t>DIAG-125</t>
  </si>
  <si>
    <t>DIAG-126</t>
  </si>
  <si>
    <t>DIAG-127</t>
  </si>
  <si>
    <t>DIAG-128</t>
  </si>
  <si>
    <t>DIAG-129</t>
  </si>
  <si>
    <t>DIAG-130</t>
  </si>
  <si>
    <t>DIAG-131</t>
  </si>
  <si>
    <t>DIAG-132</t>
  </si>
  <si>
    <t>DIAG-133</t>
  </si>
  <si>
    <t>DIAG-134</t>
  </si>
  <si>
    <t>DIAG-135</t>
  </si>
  <si>
    <t>DIAG-136</t>
  </si>
  <si>
    <t>DIAG-137</t>
  </si>
  <si>
    <t>DIAG-138</t>
  </si>
  <si>
    <t>DIAG-139</t>
  </si>
  <si>
    <t>DIAG-140</t>
  </si>
  <si>
    <t>DIAG-141</t>
  </si>
  <si>
    <t>DIAG-142</t>
  </si>
  <si>
    <t>DIAG-143</t>
  </si>
  <si>
    <t>DIAG-144</t>
  </si>
  <si>
    <t>DIAG-145</t>
  </si>
  <si>
    <t>DIAG-146</t>
  </si>
  <si>
    <t>DIAG-147</t>
  </si>
  <si>
    <t>DIAG-148</t>
  </si>
  <si>
    <t>DIAG-149</t>
  </si>
  <si>
    <t>DIAG-150</t>
  </si>
  <si>
    <t>DIAG-151</t>
  </si>
  <si>
    <t>DIAG-152</t>
  </si>
  <si>
    <t>DIAG-153</t>
  </si>
  <si>
    <t>DIAG-154</t>
  </si>
  <si>
    <t>DIAG-155</t>
  </si>
  <si>
    <t>DIAG-156</t>
  </si>
  <si>
    <t>DIAG-157</t>
  </si>
  <si>
    <t>DIAG-158</t>
  </si>
  <si>
    <t>DIAG-159</t>
  </si>
  <si>
    <t>DIAG-160</t>
  </si>
  <si>
    <t>DIAG-161</t>
  </si>
  <si>
    <t>DIAG-162</t>
  </si>
  <si>
    <t>DIAG-163</t>
  </si>
  <si>
    <t>DIAG-164</t>
  </si>
  <si>
    <t>DIAG-165</t>
  </si>
  <si>
    <t>DIAG-166</t>
  </si>
  <si>
    <t>DIAG-167</t>
  </si>
  <si>
    <t>DIAG-168</t>
  </si>
  <si>
    <t>DIAG-169</t>
  </si>
  <si>
    <t>DIAG-170</t>
  </si>
  <si>
    <t>DIAG-171</t>
  </si>
  <si>
    <t>DIAG-172</t>
  </si>
  <si>
    <t>DIAG-173</t>
  </si>
  <si>
    <t>DIAG-174</t>
  </si>
  <si>
    <t>DIAG-175</t>
  </si>
  <si>
    <t>DIAG-176</t>
  </si>
  <si>
    <t>DIAG-177</t>
  </si>
  <si>
    <t>DIAG-178</t>
  </si>
  <si>
    <t>DIAG-179</t>
  </si>
  <si>
    <t>DIAG-180</t>
  </si>
  <si>
    <t>DIAG-181</t>
  </si>
  <si>
    <t>DIAG-182</t>
  </si>
  <si>
    <t>DIAG-183</t>
  </si>
  <si>
    <t>DIAG-184</t>
  </si>
  <si>
    <t>DIAG-185</t>
  </si>
  <si>
    <t>DIAG-186</t>
  </si>
  <si>
    <t>DIAG-187</t>
  </si>
  <si>
    <t>DIAG-188</t>
  </si>
  <si>
    <t>DIAG-189</t>
  </si>
  <si>
    <t>DIAG-190</t>
  </si>
  <si>
    <t>DIAG-191</t>
  </si>
  <si>
    <t>DIAG-192</t>
  </si>
  <si>
    <t>DIAG-193</t>
  </si>
  <si>
    <t>DIAG-194</t>
  </si>
  <si>
    <t>DIAG-195</t>
  </si>
  <si>
    <t>DIAG-196</t>
  </si>
  <si>
    <t>DIAG-197</t>
  </si>
  <si>
    <t>DIAG-198</t>
  </si>
  <si>
    <t>DIAG-199</t>
  </si>
  <si>
    <t>DIAG-200</t>
  </si>
  <si>
    <t>DIAG-201</t>
  </si>
  <si>
    <t>DIAG-202</t>
  </si>
  <si>
    <t>DIAG-203</t>
  </si>
  <si>
    <t>DIAG-204</t>
  </si>
  <si>
    <t>DIAG-205</t>
  </si>
  <si>
    <t>DIAG-206</t>
  </si>
  <si>
    <t>DIAG-207</t>
  </si>
  <si>
    <t>DIAG-208</t>
  </si>
  <si>
    <t>DIAG-209</t>
  </si>
  <si>
    <t>DIAG-210</t>
  </si>
  <si>
    <t>DIAG-211</t>
  </si>
  <si>
    <t>DIAG-212</t>
  </si>
  <si>
    <t>DIAG-213</t>
  </si>
  <si>
    <t>DIAG-214</t>
  </si>
  <si>
    <t>DIAG-215</t>
  </si>
  <si>
    <t>DIAG-216</t>
  </si>
  <si>
    <t>DIAG-217</t>
  </si>
  <si>
    <t>DIAG-218</t>
  </si>
  <si>
    <t>DIAG-219</t>
  </si>
  <si>
    <t>DIAG-220</t>
  </si>
  <si>
    <t>DIAG-221</t>
  </si>
  <si>
    <t>DIAG-222</t>
  </si>
  <si>
    <t>DIAG-223</t>
  </si>
  <si>
    <t>DIAG-224</t>
  </si>
  <si>
    <t>DIAG-225</t>
  </si>
  <si>
    <t>DIAG-226</t>
  </si>
  <si>
    <t>DIAG-227</t>
  </si>
  <si>
    <t>DIAG-228</t>
  </si>
  <si>
    <t>DIAG-229</t>
  </si>
  <si>
    <t>DIAG-230</t>
  </si>
  <si>
    <t>DIAG-231</t>
  </si>
  <si>
    <t>DIAG-232</t>
  </si>
  <si>
    <t>DIAG-233</t>
  </si>
  <si>
    <t>DIAG-234</t>
  </si>
  <si>
    <t>DIAG-235</t>
  </si>
  <si>
    <t>DIAG-236</t>
  </si>
  <si>
    <t>DIAG-237</t>
  </si>
  <si>
    <t>DIAG-238</t>
  </si>
  <si>
    <t>DIAG-239</t>
  </si>
  <si>
    <t>DIAG-240</t>
  </si>
  <si>
    <t>DIAG-241</t>
  </si>
  <si>
    <t>DIAG-242</t>
  </si>
  <si>
    <t>DIAG-243</t>
  </si>
  <si>
    <t>DIAG-244</t>
  </si>
  <si>
    <t>DIAG-245</t>
  </si>
  <si>
    <t>DIAG-246</t>
  </si>
  <si>
    <t>DIAG-247</t>
  </si>
  <si>
    <t>DIAG-248</t>
  </si>
  <si>
    <t>DIAG-249</t>
  </si>
  <si>
    <t>DIAG-250</t>
  </si>
  <si>
    <t>DIAG-251</t>
  </si>
  <si>
    <t>DIAG-252</t>
  </si>
  <si>
    <t>DIAG-253</t>
  </si>
  <si>
    <t>DIAG-254</t>
  </si>
  <si>
    <t>DIAG-255</t>
  </si>
  <si>
    <t>DIAG-256</t>
  </si>
  <si>
    <t>DIAG-257</t>
  </si>
  <si>
    <t>DIAG-258</t>
  </si>
  <si>
    <t>DIAG-259</t>
  </si>
  <si>
    <t>DIAG-260</t>
  </si>
  <si>
    <t>DIAG-261</t>
  </si>
  <si>
    <t>DIAG-262</t>
  </si>
  <si>
    <t>DIAG-263</t>
  </si>
  <si>
    <t>DIAG-264</t>
  </si>
  <si>
    <t>DIAG-265</t>
  </si>
  <si>
    <t>DIAG-266</t>
  </si>
  <si>
    <t>DIAG-267</t>
  </si>
  <si>
    <t>DIAG-268</t>
  </si>
  <si>
    <t>DIAG-269</t>
  </si>
  <si>
    <t>DIAG-270</t>
  </si>
  <si>
    <t>DIAG-271</t>
  </si>
  <si>
    <t>DIAG-272</t>
  </si>
  <si>
    <t>DIAG-273</t>
  </si>
  <si>
    <t>DIAG-274</t>
  </si>
  <si>
    <t>DIAG-275</t>
  </si>
  <si>
    <t>DIAG-276</t>
  </si>
  <si>
    <t>DIAG-277</t>
  </si>
  <si>
    <t>DIAG-278</t>
  </si>
  <si>
    <t>DIAG-279</t>
  </si>
  <si>
    <t>DIAG-280</t>
  </si>
  <si>
    <t>DIAG-281</t>
  </si>
  <si>
    <t>DIAG-282</t>
  </si>
  <si>
    <t>DIAG-283</t>
  </si>
  <si>
    <t>DIAG-284</t>
  </si>
  <si>
    <t>DIAG-285</t>
  </si>
  <si>
    <t>DIAG-286</t>
  </si>
  <si>
    <t>DIAG-287</t>
  </si>
  <si>
    <t>DIAG-288</t>
  </si>
  <si>
    <t>DIAG-289</t>
  </si>
  <si>
    <t>DIAG-290</t>
  </si>
  <si>
    <t>DIAG-291</t>
  </si>
  <si>
    <t>DIAG-292</t>
  </si>
  <si>
    <t>DIAG-293</t>
  </si>
  <si>
    <t>DIAG-294</t>
  </si>
  <si>
    <t>DIAG-295</t>
  </si>
  <si>
    <t>DIAG-296</t>
  </si>
  <si>
    <t>DIAG-297</t>
  </si>
  <si>
    <t>DIAG-298</t>
  </si>
  <si>
    <t>DIAG-299</t>
  </si>
  <si>
    <t>DIAG-300</t>
  </si>
  <si>
    <t>DIAG-301</t>
  </si>
  <si>
    <t>DIAG-302</t>
  </si>
  <si>
    <t>DIAG-303</t>
  </si>
  <si>
    <t>DIAG-304</t>
  </si>
  <si>
    <t>DIAG-305</t>
  </si>
  <si>
    <t>DIAG-306</t>
  </si>
  <si>
    <t>DIAG-307</t>
  </si>
  <si>
    <t>DIAG-308</t>
  </si>
  <si>
    <t>DIAG-309</t>
  </si>
  <si>
    <t>DIAG-310</t>
  </si>
  <si>
    <t>DIAG-311</t>
  </si>
  <si>
    <t>DIAG-312</t>
  </si>
  <si>
    <t>DIAG-313</t>
  </si>
  <si>
    <t>DIAG-314</t>
  </si>
  <si>
    <t>DIAG-315</t>
  </si>
  <si>
    <t>DIAG-316</t>
  </si>
  <si>
    <t>DIAG-317</t>
  </si>
  <si>
    <t>DIAG-318</t>
  </si>
  <si>
    <t>DIAG-319</t>
  </si>
  <si>
    <t>DIAG-320</t>
  </si>
  <si>
    <t>DIAG-321</t>
  </si>
  <si>
    <t>DIAG-322</t>
  </si>
  <si>
    <t>DIAG-323</t>
  </si>
  <si>
    <t>DIAG-324</t>
  </si>
  <si>
    <t>DIAG-325</t>
  </si>
  <si>
    <t>DIAG-326</t>
  </si>
  <si>
    <t>DIAG-327</t>
  </si>
  <si>
    <t>DIAG-328</t>
  </si>
  <si>
    <t>DIAG-329</t>
  </si>
  <si>
    <t>DIAG-330</t>
  </si>
  <si>
    <t>DIAG-331</t>
  </si>
  <si>
    <t>DIAG-332</t>
  </si>
  <si>
    <t>DIAG-333</t>
  </si>
  <si>
    <t>DIAG-334</t>
  </si>
  <si>
    <t>DIAG-335</t>
  </si>
  <si>
    <t>DIAG-336</t>
  </si>
  <si>
    <t>DIAG-337</t>
  </si>
  <si>
    <t>DIAG-338</t>
  </si>
  <si>
    <t>DIAG-339</t>
  </si>
  <si>
    <t>DIAG-340</t>
  </si>
  <si>
    <t>DIAG-341</t>
  </si>
  <si>
    <t>DIAG-342</t>
  </si>
  <si>
    <t>DIAG-343</t>
  </si>
  <si>
    <t>DIAG-344</t>
  </si>
  <si>
    <t>DIAG-345</t>
  </si>
  <si>
    <t>DIAG-346</t>
  </si>
  <si>
    <t>DIAG-347</t>
  </si>
  <si>
    <t>DIAG-348</t>
  </si>
  <si>
    <t>DIAG-349</t>
  </si>
  <si>
    <t>DIAG-350</t>
  </si>
  <si>
    <t>DIAG-351</t>
  </si>
  <si>
    <t>DIAG-352</t>
  </si>
  <si>
    <t>DIAG-353</t>
  </si>
  <si>
    <t>DIAG-354</t>
  </si>
  <si>
    <t>DIAG-355</t>
  </si>
  <si>
    <t>DIAG-356</t>
  </si>
  <si>
    <t>DIAG-357</t>
  </si>
  <si>
    <t>DIAG-358</t>
  </si>
  <si>
    <t>DIAG-359</t>
  </si>
  <si>
    <t>DIAG-360</t>
  </si>
  <si>
    <t>DIAG-361</t>
  </si>
  <si>
    <t>DIAG-362</t>
  </si>
  <si>
    <t>DIAG-363</t>
  </si>
  <si>
    <t>DIAG-364</t>
  </si>
  <si>
    <t>DIAG-365</t>
  </si>
  <si>
    <t>DIAG-366</t>
  </si>
  <si>
    <t>DIAG-367</t>
  </si>
  <si>
    <t>DIAG-368</t>
  </si>
  <si>
    <t>DIAG-369</t>
  </si>
  <si>
    <t>DIAG-370</t>
  </si>
  <si>
    <t>DIAG-371</t>
  </si>
  <si>
    <t>DIAG-372</t>
  </si>
  <si>
    <t>DIAG-373</t>
  </si>
  <si>
    <t>DIAG-374</t>
  </si>
  <si>
    <t>DIAG-375</t>
  </si>
  <si>
    <t>DIAG-376</t>
  </si>
  <si>
    <t>DIAG-377</t>
  </si>
  <si>
    <t>DIAG-378</t>
  </si>
  <si>
    <t>DIAG-379</t>
  </si>
  <si>
    <t>DIAG-380</t>
  </si>
  <si>
    <t>DIAG-381</t>
  </si>
  <si>
    <t>DIAG-382</t>
  </si>
  <si>
    <t>DIAG-383</t>
  </si>
  <si>
    <t>DIAG-384</t>
  </si>
  <si>
    <t>DIAG-385</t>
  </si>
  <si>
    <t>DIAG-386</t>
  </si>
  <si>
    <t>DIAG-387</t>
  </si>
  <si>
    <t>DIAG-388</t>
  </si>
  <si>
    <t>DIAG-389</t>
  </si>
  <si>
    <t>DIAG-390</t>
  </si>
  <si>
    <t>DIAG-391</t>
  </si>
  <si>
    <t>DIAG-392</t>
  </si>
  <si>
    <t>DIAG-393</t>
  </si>
  <si>
    <t>DIAG-394</t>
  </si>
  <si>
    <t>DIAG-395</t>
  </si>
  <si>
    <t>DIAG-396</t>
  </si>
  <si>
    <t>DIAG-397</t>
  </si>
  <si>
    <t>DIAG-398</t>
  </si>
  <si>
    <t>DIAG-399</t>
  </si>
  <si>
    <t>DIAG-400</t>
  </si>
  <si>
    <t>DIAG-401</t>
  </si>
  <si>
    <t>DIAG-402</t>
  </si>
  <si>
    <t>DIAG-403</t>
  </si>
  <si>
    <t>DIAG-404</t>
  </si>
  <si>
    <t>DIAG-405</t>
  </si>
  <si>
    <t>DIAG-406</t>
  </si>
  <si>
    <t>DIAG-407</t>
  </si>
  <si>
    <t>DIAG-408</t>
  </si>
  <si>
    <t>DIAG-409</t>
  </si>
  <si>
    <t>DIAG-410</t>
  </si>
  <si>
    <t>DIAG-411</t>
  </si>
  <si>
    <t>DIAG-412</t>
  </si>
  <si>
    <t>DIAG-413</t>
  </si>
  <si>
    <t>DIAG-414</t>
  </si>
  <si>
    <t>DIAG-415</t>
  </si>
  <si>
    <t>DIAG-416</t>
  </si>
  <si>
    <t>DIAG-417</t>
  </si>
  <si>
    <t>DIAG-418</t>
  </si>
  <si>
    <t>DIAG-419</t>
  </si>
  <si>
    <t>DIAG-420</t>
  </si>
  <si>
    <t>DIAG-421</t>
  </si>
  <si>
    <t>DIAG-422</t>
  </si>
  <si>
    <t>DIAG-423</t>
  </si>
  <si>
    <t>DIAG-424</t>
  </si>
  <si>
    <t>DIAG-425</t>
  </si>
  <si>
    <t>DIAG-426</t>
  </si>
  <si>
    <t>DIAG-427</t>
  </si>
  <si>
    <t>DIAG-428</t>
  </si>
  <si>
    <t>DIAG-429</t>
  </si>
  <si>
    <t>DIAG-430</t>
  </si>
  <si>
    <t>DIAG-431</t>
  </si>
  <si>
    <t>DIAG-432</t>
  </si>
  <si>
    <t>DIAG-433</t>
  </si>
  <si>
    <t>DIAG-434</t>
  </si>
  <si>
    <t>DIAG-435</t>
  </si>
  <si>
    <t>DIAG-436</t>
  </si>
  <si>
    <t>DIAG-437</t>
  </si>
  <si>
    <t>DIAG-438</t>
  </si>
  <si>
    <t>DIAG-439</t>
  </si>
  <si>
    <t>DIAG-440</t>
  </si>
  <si>
    <t>DIAG-441</t>
  </si>
  <si>
    <t>DIAG-442</t>
  </si>
  <si>
    <t>DIAG-443</t>
  </si>
  <si>
    <t>DIAG-444</t>
  </si>
  <si>
    <t>DIAG-445</t>
  </si>
  <si>
    <t>DIAG-446</t>
  </si>
  <si>
    <t>DIAG-447</t>
  </si>
  <si>
    <t>DIAG-448</t>
  </si>
  <si>
    <t>DIAG-449</t>
  </si>
  <si>
    <t>DIAG-450</t>
  </si>
  <si>
    <t>DIAG-451</t>
  </si>
  <si>
    <t>DIAG-452</t>
  </si>
  <si>
    <t>DIAG-453</t>
  </si>
  <si>
    <t>DIAG-454</t>
  </si>
  <si>
    <t>DIAG-455</t>
  </si>
  <si>
    <t>DIAG-456</t>
  </si>
  <si>
    <t>DIAG-457</t>
  </si>
  <si>
    <t>DIAG-458</t>
  </si>
  <si>
    <t>DIAG-459</t>
  </si>
  <si>
    <t>DIAG-460</t>
  </si>
  <si>
    <t>DIAG-461</t>
  </si>
  <si>
    <t>DIAG-462</t>
  </si>
  <si>
    <t>DIAG-463</t>
  </si>
  <si>
    <t>DIAG-464</t>
  </si>
  <si>
    <t>DIAG-465</t>
  </si>
  <si>
    <t>DIAG-466</t>
  </si>
  <si>
    <t>DIAG-467</t>
  </si>
  <si>
    <t>DIAG-468</t>
  </si>
  <si>
    <t>DIAG-469</t>
  </si>
  <si>
    <t>DIAG-470</t>
  </si>
  <si>
    <t>DIAG-471</t>
  </si>
  <si>
    <t>DIAG-472</t>
  </si>
  <si>
    <t>DIAG-473</t>
  </si>
  <si>
    <t>DIAG-474</t>
  </si>
  <si>
    <t>DIAG-475</t>
  </si>
  <si>
    <t>DIAG-476</t>
  </si>
  <si>
    <t>DIAG-477</t>
  </si>
  <si>
    <t>DIAG-478</t>
  </si>
  <si>
    <t>DIAG-479</t>
  </si>
  <si>
    <t>DIAG-480</t>
  </si>
  <si>
    <t>DIAG-481</t>
  </si>
  <si>
    <t>DIAG-482</t>
  </si>
  <si>
    <t>DIAG-483</t>
  </si>
  <si>
    <t>DIAG-484</t>
  </si>
  <si>
    <t>DIAG-485</t>
  </si>
  <si>
    <t>DIAG-486</t>
  </si>
  <si>
    <t>DIAG-487</t>
  </si>
  <si>
    <t>DIAG-488</t>
  </si>
  <si>
    <t>DIAG-489</t>
  </si>
  <si>
    <t>DIAG-490</t>
  </si>
  <si>
    <t>DIAG-491</t>
  </si>
  <si>
    <t>DIAG-492</t>
  </si>
  <si>
    <t>DIAG-493</t>
  </si>
  <si>
    <t>DIAG-494</t>
  </si>
  <si>
    <t>DIAG-495</t>
  </si>
  <si>
    <t>DIAG-496</t>
  </si>
  <si>
    <t>DIAG-497</t>
  </si>
  <si>
    <t>DIAG-498</t>
  </si>
  <si>
    <t>DIAG-499</t>
  </si>
  <si>
    <t>DIAG-500</t>
  </si>
  <si>
    <t>DIAG-501</t>
  </si>
  <si>
    <t>DIAG-502</t>
  </si>
  <si>
    <t>DIAG-503</t>
  </si>
  <si>
    <t>DIAG-504</t>
  </si>
  <si>
    <t>DIAG-505</t>
  </si>
  <si>
    <t>DIAG-506</t>
  </si>
  <si>
    <t>DIAG-507</t>
  </si>
  <si>
    <t>DIAG-508</t>
  </si>
  <si>
    <t>DIAG-509</t>
  </si>
  <si>
    <t>DIAG-510</t>
  </si>
  <si>
    <t>DIAG-511</t>
  </si>
  <si>
    <t>DIAG-512</t>
  </si>
  <si>
    <t>DIAG-513</t>
  </si>
  <si>
    <t>DIAG-514</t>
  </si>
  <si>
    <t>DIAG-515</t>
  </si>
  <si>
    <t>DIAG-516</t>
  </si>
  <si>
    <t>DIAG-517</t>
  </si>
  <si>
    <t>DIAG-518</t>
  </si>
  <si>
    <t>DIAG-519</t>
  </si>
  <si>
    <t>DIAG-520</t>
  </si>
  <si>
    <t>DIAG-521</t>
  </si>
  <si>
    <t>DIAG-522</t>
  </si>
  <si>
    <t>DIAG-523</t>
  </si>
  <si>
    <t>DIAG-524</t>
  </si>
  <si>
    <t>DIAG-525</t>
  </si>
  <si>
    <t>DIAG-526</t>
  </si>
  <si>
    <t>DIAG-527</t>
  </si>
  <si>
    <t>DIAG-528</t>
  </si>
  <si>
    <t>DIAG-529</t>
  </si>
  <si>
    <t>DIAG-530</t>
  </si>
  <si>
    <t>DIAG-531</t>
  </si>
  <si>
    <t>DIAG-532</t>
  </si>
  <si>
    <t>DIAG-533</t>
  </si>
  <si>
    <t>DIAG-534</t>
  </si>
  <si>
    <t>DIAG-535</t>
  </si>
  <si>
    <t>DIAG-536</t>
  </si>
  <si>
    <t>DIAG-537</t>
  </si>
  <si>
    <t>DIAG-538</t>
  </si>
  <si>
    <t>DIAG-539</t>
  </si>
  <si>
    <t>DIAG-540</t>
  </si>
  <si>
    <t>DIAG-541</t>
  </si>
  <si>
    <t>DIAG-542</t>
  </si>
  <si>
    <t>DIAG-543</t>
  </si>
  <si>
    <t>DIAG-544</t>
  </si>
  <si>
    <t>DIAG-545</t>
  </si>
  <si>
    <t>DIAG-546</t>
  </si>
  <si>
    <t>DIAG-547</t>
  </si>
  <si>
    <t>DIAG-548</t>
  </si>
  <si>
    <t>DIAG-549</t>
  </si>
  <si>
    <t>DIAG-550</t>
  </si>
  <si>
    <t>DIAG-551</t>
  </si>
  <si>
    <t>DIAG-552</t>
  </si>
  <si>
    <t>DIAG-553</t>
  </si>
  <si>
    <t>DIAG-554</t>
  </si>
  <si>
    <t>DIAG-555</t>
  </si>
  <si>
    <t>DIAG-556</t>
  </si>
  <si>
    <t>DIAG-557</t>
  </si>
  <si>
    <t>DIAG-558</t>
  </si>
  <si>
    <t>DIAG-559</t>
  </si>
  <si>
    <t>DIAG-560</t>
  </si>
  <si>
    <t>DIAG-561</t>
  </si>
  <si>
    <t>DIAG-562</t>
  </si>
  <si>
    <t>DIAG-563</t>
  </si>
  <si>
    <t>DIAG-564</t>
  </si>
  <si>
    <t>DIAG-565</t>
  </si>
  <si>
    <t>DIAG-566</t>
  </si>
  <si>
    <t>DIAG-567</t>
  </si>
  <si>
    <t>DIAG-568</t>
  </si>
  <si>
    <t>DIAG-569</t>
  </si>
  <si>
    <t>DIAG-570</t>
  </si>
  <si>
    <t>DIAG-571</t>
  </si>
  <si>
    <t>DIAG-572</t>
  </si>
  <si>
    <t>DIAG-573</t>
  </si>
  <si>
    <t>DIAG-574</t>
  </si>
  <si>
    <t>DIAG-575</t>
  </si>
  <si>
    <t>DIAG-576</t>
  </si>
  <si>
    <t>DIAG-577</t>
  </si>
  <si>
    <t>DIAG-578</t>
  </si>
  <si>
    <t>DIAG-579</t>
  </si>
  <si>
    <t>DIAG-580</t>
  </si>
  <si>
    <t>DIAG-581</t>
  </si>
  <si>
    <t>DIAG-582</t>
  </si>
  <si>
    <t>DIAG-583</t>
  </si>
  <si>
    <t>DIAG-584</t>
  </si>
  <si>
    <t>DIAG-585</t>
  </si>
  <si>
    <t>DIAG-586</t>
  </si>
  <si>
    <t>DIAG-587</t>
  </si>
  <si>
    <t>DIAG-588</t>
  </si>
  <si>
    <t>DIAG-589</t>
  </si>
  <si>
    <t>DIAG-590</t>
  </si>
  <si>
    <t>DIAG-591</t>
  </si>
  <si>
    <t>DIAG-592</t>
  </si>
  <si>
    <t>DIAG-593</t>
  </si>
  <si>
    <t>DIAG-594</t>
  </si>
  <si>
    <t>DIAG-595</t>
  </si>
  <si>
    <t>DIAG-596</t>
  </si>
  <si>
    <t>DIAG-597</t>
  </si>
  <si>
    <t>DIAG-598</t>
  </si>
  <si>
    <t>DIAG-599</t>
  </si>
  <si>
    <t>DIAG-600</t>
  </si>
  <si>
    <t>DIAG-601</t>
  </si>
  <si>
    <t>DIAG-602</t>
  </si>
  <si>
    <t>DIAG-603</t>
  </si>
  <si>
    <t>DIAG-604</t>
  </si>
  <si>
    <t>DIAG-605</t>
  </si>
  <si>
    <t>DIAG-606</t>
  </si>
  <si>
    <t>DIAG-607</t>
  </si>
  <si>
    <t>DIAG-608</t>
  </si>
  <si>
    <t>DIAG-609</t>
  </si>
  <si>
    <t>DIAG-610</t>
  </si>
  <si>
    <t>DIAG-611</t>
  </si>
  <si>
    <t>DIAG-612</t>
  </si>
  <si>
    <t>DIAG-613</t>
  </si>
  <si>
    <t>DIAG-614</t>
  </si>
  <si>
    <t>DIAG-615</t>
  </si>
  <si>
    <t>DIAG-616</t>
  </si>
  <si>
    <t>DIAG-617</t>
  </si>
  <si>
    <t>DIAG-618</t>
  </si>
  <si>
    <t>DIAG-619</t>
  </si>
  <si>
    <t>DIAG-620</t>
  </si>
  <si>
    <t>DIAG-621</t>
  </si>
  <si>
    <t>DIAG-622</t>
  </si>
  <si>
    <t>DIAG-623</t>
  </si>
  <si>
    <t>DIAG-624</t>
  </si>
  <si>
    <t>DIAG-625</t>
  </si>
  <si>
    <t>DIAG-626</t>
  </si>
  <si>
    <t>DIAG-627</t>
  </si>
  <si>
    <t>DIAG-628</t>
  </si>
  <si>
    <t>DIAG-629</t>
  </si>
  <si>
    <t>DIAG-630</t>
  </si>
  <si>
    <t>DIAG-631</t>
  </si>
  <si>
    <t>DIAG-632</t>
  </si>
  <si>
    <t>DIAG-633</t>
  </si>
  <si>
    <t>DIAG-634</t>
  </si>
  <si>
    <t>DIAG-635</t>
  </si>
  <si>
    <t>DIAG-636</t>
  </si>
  <si>
    <t>DIAG-637</t>
  </si>
  <si>
    <t>DIAG-638</t>
  </si>
  <si>
    <t>DIAG-639</t>
  </si>
  <si>
    <t>DIAG-640</t>
  </si>
  <si>
    <t>DIAG-641</t>
  </si>
  <si>
    <t>DIAG-642</t>
  </si>
  <si>
    <t>DIAG-643</t>
  </si>
  <si>
    <t>DIAG-644</t>
  </si>
  <si>
    <t>DIAG-645</t>
  </si>
  <si>
    <t>DIAG-646</t>
  </si>
  <si>
    <t>DIAG-647</t>
  </si>
  <si>
    <t>DIAG-648</t>
  </si>
  <si>
    <t>DIAG-649</t>
  </si>
  <si>
    <t>DIAG-650</t>
  </si>
  <si>
    <t>DIAG-651</t>
  </si>
  <si>
    <t>DIAG-652</t>
  </si>
  <si>
    <t>DIAG-653</t>
  </si>
  <si>
    <t>DIAG-654</t>
  </si>
  <si>
    <t>DIAG-655</t>
  </si>
  <si>
    <t>DIAG-656</t>
  </si>
  <si>
    <t>DIAG-657</t>
  </si>
  <si>
    <t>DIAG-658</t>
  </si>
  <si>
    <t>DIAG-659</t>
  </si>
  <si>
    <t>DIAG-660</t>
  </si>
  <si>
    <t>DIAG-661</t>
  </si>
  <si>
    <t>DIAG-662</t>
  </si>
  <si>
    <t>DIAG-663</t>
  </si>
  <si>
    <t>DIAG-664</t>
  </si>
  <si>
    <t>DIAG-665</t>
  </si>
  <si>
    <t>DIAG-666</t>
  </si>
  <si>
    <t>DIAG-667</t>
  </si>
  <si>
    <t>DIAG-668</t>
  </si>
  <si>
    <t>DIAG-669</t>
  </si>
  <si>
    <t>DIAG-670</t>
  </si>
  <si>
    <t>DIAG-671</t>
  </si>
  <si>
    <t>DIAG-672</t>
  </si>
  <si>
    <t>DIAG-673</t>
  </si>
  <si>
    <t>DIAG-674</t>
  </si>
  <si>
    <t>DIAG-675</t>
  </si>
  <si>
    <t>DIAG-676</t>
  </si>
  <si>
    <t>DIAG-677</t>
  </si>
  <si>
    <t>DIAG-678</t>
  </si>
  <si>
    <t>DIAG-679</t>
  </si>
  <si>
    <t>DIAG-680</t>
  </si>
  <si>
    <t>DIAG-681</t>
  </si>
  <si>
    <t>DIAG-682</t>
  </si>
  <si>
    <t>DIAG-683</t>
  </si>
  <si>
    <t>DIAG-684</t>
  </si>
  <si>
    <t>DIAG-685</t>
  </si>
  <si>
    <t>DIAG-686</t>
  </si>
  <si>
    <t>DIAG-687</t>
  </si>
  <si>
    <t>DIAG-688</t>
  </si>
  <si>
    <t>DIAG-689</t>
  </si>
  <si>
    <t>DIAG-690</t>
  </si>
  <si>
    <t>DIAG-691</t>
  </si>
  <si>
    <t>DIAG-692</t>
  </si>
  <si>
    <t>DIAG-693</t>
  </si>
  <si>
    <t>DIAG-694</t>
  </si>
  <si>
    <t>DIAG-695</t>
  </si>
  <si>
    <t>DIAG-696</t>
  </si>
  <si>
    <t>DIAG-697</t>
  </si>
  <si>
    <t>DIAG-698</t>
  </si>
  <si>
    <t>DIAG-699</t>
  </si>
  <si>
    <t>DIAG-700</t>
  </si>
  <si>
    <t>DIAG-701</t>
  </si>
  <si>
    <t>DIAG-702</t>
  </si>
  <si>
    <t>DIAG-703</t>
  </si>
  <si>
    <t>DIAG-704</t>
  </si>
  <si>
    <t>DIAG-705</t>
  </si>
  <si>
    <t>DIAG-706</t>
  </si>
  <si>
    <t>DIAG-707</t>
  </si>
  <si>
    <t>DIAG-708</t>
  </si>
  <si>
    <t>DIAG-709</t>
  </si>
  <si>
    <t>DIAG-710</t>
  </si>
  <si>
    <t>DIAG-711</t>
  </si>
  <si>
    <t>DIAG-712</t>
  </si>
  <si>
    <t>DIAG-713</t>
  </si>
  <si>
    <t>DIAG-714</t>
  </si>
  <si>
    <t>DIAG-715</t>
  </si>
  <si>
    <t>DIAG-716</t>
  </si>
  <si>
    <t>DIAG-717</t>
  </si>
  <si>
    <t>DIAG-718</t>
  </si>
  <si>
    <t>DIAG-719</t>
  </si>
  <si>
    <t>DIAG-720</t>
  </si>
  <si>
    <t>DIAG-721</t>
  </si>
  <si>
    <t>DIAG-722</t>
  </si>
  <si>
    <t>DIAG-723</t>
  </si>
  <si>
    <t>DIAG-724</t>
  </si>
  <si>
    <t>DIAG-725</t>
  </si>
  <si>
    <t>DIAG-726</t>
  </si>
  <si>
    <t>DIAG-727</t>
  </si>
  <si>
    <t>DIAG-728</t>
  </si>
  <si>
    <t>DIAG-729</t>
  </si>
  <si>
    <t>DIAG-730</t>
  </si>
  <si>
    <t>DIAG-731</t>
  </si>
  <si>
    <t>DIAG-732</t>
  </si>
  <si>
    <t>DIAG-733</t>
  </si>
  <si>
    <t>DIAG-734</t>
  </si>
  <si>
    <t>DIAG-735</t>
  </si>
  <si>
    <t>DIAG-736</t>
  </si>
  <si>
    <t>DIAG-737</t>
  </si>
  <si>
    <t>DIAG-738</t>
  </si>
  <si>
    <t>DIAG-739</t>
  </si>
  <si>
    <t>DIAG-740</t>
  </si>
  <si>
    <t>DIAG-741</t>
  </si>
  <si>
    <t>DIAG-742</t>
  </si>
  <si>
    <t>DIAG-743</t>
  </si>
  <si>
    <t>DIAG-744</t>
  </si>
  <si>
    <t>DIAG-745</t>
  </si>
  <si>
    <t>DIAG-746</t>
  </si>
  <si>
    <t>DIAG-747</t>
  </si>
  <si>
    <t>DIAG-748</t>
  </si>
  <si>
    <t>DIAG-749</t>
  </si>
  <si>
    <t>DIAG-750</t>
  </si>
  <si>
    <t>DIAG-751</t>
  </si>
  <si>
    <t>DIAG-752</t>
  </si>
  <si>
    <t>DIAG-753</t>
  </si>
  <si>
    <t>DIAG-754</t>
  </si>
  <si>
    <t>DIAG-755</t>
  </si>
  <si>
    <t>DIAG-756</t>
  </si>
  <si>
    <t>DIAG-757</t>
  </si>
  <si>
    <t>DIAG-758</t>
  </si>
  <si>
    <t>DIAG-759</t>
  </si>
  <si>
    <t>DIAG-760</t>
  </si>
  <si>
    <t>DIAG-761</t>
  </si>
  <si>
    <t>DIAG-762</t>
  </si>
  <si>
    <t>DIAG-763</t>
  </si>
  <si>
    <t>DIAG-764</t>
  </si>
  <si>
    <t>DIAG-765</t>
  </si>
  <si>
    <t>DIAG-766</t>
  </si>
  <si>
    <t>DIAG-767</t>
  </si>
  <si>
    <t>DIAG-768</t>
  </si>
  <si>
    <t>DIAG-769</t>
  </si>
  <si>
    <t>DIAG-770</t>
  </si>
  <si>
    <t>DIAG-771</t>
  </si>
  <si>
    <t>DIAG-772</t>
  </si>
  <si>
    <t>DIAG-773</t>
  </si>
  <si>
    <t>DIAG-774</t>
  </si>
  <si>
    <t>DIAG-775</t>
  </si>
  <si>
    <t>DIAG-776</t>
  </si>
  <si>
    <t>DIAG-777</t>
  </si>
  <si>
    <t>DIAG-778</t>
  </si>
  <si>
    <t>DIAG-779</t>
  </si>
  <si>
    <t>DIAG-780</t>
  </si>
  <si>
    <t>DIAG-781</t>
  </si>
  <si>
    <t>DIAG-782</t>
  </si>
  <si>
    <t>DIAG-783</t>
  </si>
  <si>
    <t>DIAG-784</t>
  </si>
  <si>
    <t>DIAG-785</t>
  </si>
  <si>
    <t>DIAG-786</t>
  </si>
  <si>
    <t>DIAG-787</t>
  </si>
  <si>
    <t>DIAG-788</t>
  </si>
  <si>
    <t>DIAG-789</t>
  </si>
  <si>
    <t>DIAG-790</t>
  </si>
  <si>
    <t>DIAG-791</t>
  </si>
  <si>
    <t>DIAG-792</t>
  </si>
  <si>
    <t>DIAG-793</t>
  </si>
  <si>
    <t>DIAG-794</t>
  </si>
  <si>
    <t>DIAG-795</t>
  </si>
  <si>
    <t>DIAG-796</t>
  </si>
  <si>
    <t>DIAG-797</t>
  </si>
  <si>
    <t>DIAG-798</t>
  </si>
  <si>
    <t>DIAG-799</t>
  </si>
  <si>
    <t>DIAG-800</t>
  </si>
  <si>
    <t>DIAG-801</t>
  </si>
  <si>
    <t>DIAG-802</t>
  </si>
  <si>
    <t>DIAG-803</t>
  </si>
  <si>
    <t>DIAG-804</t>
  </si>
  <si>
    <t>DIAG-805</t>
  </si>
  <si>
    <t>DIAG-806</t>
  </si>
  <si>
    <t>DIAG-807</t>
  </si>
  <si>
    <t>DIAG-808</t>
  </si>
  <si>
    <t>DIAG-809</t>
  </si>
  <si>
    <t>DIAG-810</t>
  </si>
  <si>
    <t>DIAG-811</t>
  </si>
  <si>
    <t>DIAG-812</t>
  </si>
  <si>
    <t>DIAG-813</t>
  </si>
  <si>
    <t>DIAG-814</t>
  </si>
  <si>
    <t>DIAG-815</t>
  </si>
  <si>
    <t>DIAG-816</t>
  </si>
  <si>
    <t>DIAG-817</t>
  </si>
  <si>
    <t>DIAG-818</t>
  </si>
  <si>
    <t>DIAG-819</t>
  </si>
  <si>
    <t>DIAG-820</t>
  </si>
  <si>
    <t>DIAG-821</t>
  </si>
  <si>
    <t>DIAG-822</t>
  </si>
  <si>
    <t>DIAG-823</t>
  </si>
  <si>
    <t>DIAG-824</t>
  </si>
  <si>
    <t>DIAG-825</t>
  </si>
  <si>
    <t>DIAG-826</t>
  </si>
  <si>
    <t>DIAG-827</t>
  </si>
  <si>
    <t>DIAG-828</t>
  </si>
  <si>
    <t>DIAG-829</t>
  </si>
  <si>
    <t>DIAG-830</t>
  </si>
  <si>
    <t>DIAG-831</t>
  </si>
  <si>
    <t>DIAG-832</t>
  </si>
  <si>
    <t>DIAG-833</t>
  </si>
  <si>
    <t>DIAG-834</t>
  </si>
  <si>
    <t>DIAG-835</t>
  </si>
  <si>
    <t>DIAG-836</t>
  </si>
  <si>
    <t>DIAG-837</t>
  </si>
  <si>
    <t>DIAG-838</t>
  </si>
  <si>
    <t>DIAG-839</t>
  </si>
  <si>
    <t>DIAG-840</t>
  </si>
  <si>
    <t>DIAG-841</t>
  </si>
  <si>
    <t>DIAG-842</t>
  </si>
  <si>
    <t>DIAG-843</t>
  </si>
  <si>
    <t>DIAG-844</t>
  </si>
  <si>
    <t>DIAG-845</t>
  </si>
  <si>
    <t>DIAG-846</t>
  </si>
  <si>
    <t>DIAG-847</t>
  </si>
  <si>
    <t>DIAG-848</t>
  </si>
  <si>
    <t>DIAG-849</t>
  </si>
  <si>
    <t>DIAG-850</t>
  </si>
  <si>
    <t>DIAG-851</t>
  </si>
  <si>
    <t>DIAG-852</t>
  </si>
  <si>
    <t>DIAG-853</t>
  </si>
  <si>
    <t>DIAG-854</t>
  </si>
  <si>
    <t>DIAG-855</t>
  </si>
  <si>
    <t>DIAG-856</t>
  </si>
  <si>
    <t>DIAG-857</t>
  </si>
  <si>
    <t>DIAG-858</t>
  </si>
  <si>
    <t>DIAG-859</t>
  </si>
  <si>
    <t>DIAG-860</t>
  </si>
  <si>
    <t>DIAG-861</t>
  </si>
  <si>
    <t>DIAG-862</t>
  </si>
  <si>
    <t>DIAG-863</t>
  </si>
  <si>
    <t>DIAG-864</t>
  </si>
  <si>
    <t>DIAG-865</t>
  </si>
  <si>
    <t>DIAG-866</t>
  </si>
  <si>
    <t>DIAG-867</t>
  </si>
  <si>
    <t>DIAG-868</t>
  </si>
  <si>
    <t>DIAG-869</t>
  </si>
  <si>
    <t>DIAG-870</t>
  </si>
  <si>
    <t>DIAG-871</t>
  </si>
  <si>
    <t>DIAG-872</t>
  </si>
  <si>
    <t>DIAG-873</t>
  </si>
  <si>
    <t>DIAG-874</t>
  </si>
  <si>
    <t>DIAG-875</t>
  </si>
  <si>
    <t>DIAG-876</t>
  </si>
  <si>
    <t>DIAG-877</t>
  </si>
  <si>
    <t>DIAG-878</t>
  </si>
  <si>
    <t>DIAG-879</t>
  </si>
  <si>
    <t>DIAG-880</t>
  </si>
  <si>
    <t>DIAG-881</t>
  </si>
  <si>
    <t>DIAG-882</t>
  </si>
  <si>
    <t>DIAG-883</t>
  </si>
  <si>
    <t>DIAG-884</t>
  </si>
  <si>
    <t>DIAG-885</t>
  </si>
  <si>
    <t>DIAG-886</t>
  </si>
  <si>
    <t>DIAG-887</t>
  </si>
  <si>
    <t>DIAG-888</t>
  </si>
  <si>
    <t>DIAG-889</t>
  </si>
  <si>
    <t>DIAG-890</t>
  </si>
  <si>
    <t>DIAG-891</t>
  </si>
  <si>
    <t>DIAG-892</t>
  </si>
  <si>
    <t>DIAG-893</t>
  </si>
  <si>
    <t>DIAG-894</t>
  </si>
  <si>
    <t>DIAG-895</t>
  </si>
  <si>
    <t>DIAG-896</t>
  </si>
  <si>
    <t>DIAG-897</t>
  </si>
  <si>
    <t>DIAG-898</t>
  </si>
  <si>
    <t>DIAG-899</t>
  </si>
  <si>
    <t>DIAG-900</t>
  </si>
  <si>
    <t>DIAG-901</t>
  </si>
  <si>
    <t>DIAG-902</t>
  </si>
  <si>
    <t>DIAG-903</t>
  </si>
  <si>
    <t>DIAG-904</t>
  </si>
  <si>
    <t>DIAG-905</t>
  </si>
  <si>
    <t>DIAG-906</t>
  </si>
  <si>
    <t>DIAG-907</t>
  </si>
  <si>
    <t>DIAG-908</t>
  </si>
  <si>
    <t>DIAG-909</t>
  </si>
  <si>
    <t>DIAG-910</t>
  </si>
  <si>
    <t>DIAG-911</t>
  </si>
  <si>
    <t>DIAG-912</t>
  </si>
  <si>
    <t>DIAG-913</t>
  </si>
  <si>
    <t>DIAG-914</t>
  </si>
  <si>
    <t>DIAG-915</t>
  </si>
  <si>
    <t>DIAG-916</t>
  </si>
  <si>
    <t>DIAG-917</t>
  </si>
  <si>
    <t>DIAG-918</t>
  </si>
  <si>
    <t>DIAG-919</t>
  </si>
  <si>
    <t>DIAG-920</t>
  </si>
  <si>
    <t>DIAG-921</t>
  </si>
  <si>
    <t>DIAG-922</t>
  </si>
  <si>
    <t>DIAG-923</t>
  </si>
  <si>
    <t>DIAG-924</t>
  </si>
  <si>
    <t>DIAG-925</t>
  </si>
  <si>
    <t>DIAG-926</t>
  </si>
  <si>
    <t>DIAG-927</t>
  </si>
  <si>
    <t>DIAG-928</t>
  </si>
  <si>
    <t>DIAG-929</t>
  </si>
  <si>
    <t>DIAG-930</t>
  </si>
  <si>
    <t>DIAG-931</t>
  </si>
  <si>
    <t>DIAG-932</t>
  </si>
  <si>
    <t>DIAG-933</t>
  </si>
  <si>
    <t>DIAG-934</t>
  </si>
  <si>
    <t>DIAG-935</t>
  </si>
  <si>
    <t>DIAG-936</t>
  </si>
  <si>
    <t>DIAG-937</t>
  </si>
  <si>
    <t>DIAG-938</t>
  </si>
  <si>
    <t>DIAG-939</t>
  </si>
  <si>
    <t>DIAG-940</t>
  </si>
  <si>
    <t>DIAG-941</t>
  </si>
  <si>
    <t>DIAG-942</t>
  </si>
  <si>
    <t>DIAG-943</t>
  </si>
  <si>
    <t>DIAG-944</t>
  </si>
  <si>
    <t>DIAG-945</t>
  </si>
  <si>
    <t>DIAG-946</t>
  </si>
  <si>
    <t>DIAG-947</t>
  </si>
  <si>
    <t>DIAG-948</t>
  </si>
  <si>
    <t>DIAG-949</t>
  </si>
  <si>
    <t>DIAG-950</t>
  </si>
  <si>
    <t>DIAG-951</t>
  </si>
  <si>
    <t>DIAG-952</t>
  </si>
  <si>
    <t>DIAG-953</t>
  </si>
  <si>
    <t>DIAG-954</t>
  </si>
  <si>
    <t>DIAG-955</t>
  </si>
  <si>
    <t>DIAG-956</t>
  </si>
  <si>
    <t>DIAG-957</t>
  </si>
  <si>
    <t>DIAG-958</t>
  </si>
  <si>
    <t>DIAG-959</t>
  </si>
  <si>
    <t>DIAG-960</t>
  </si>
  <si>
    <t>DIAG-961</t>
  </si>
  <si>
    <t>DIAG-962</t>
  </si>
  <si>
    <t>DIAG-963</t>
  </si>
  <si>
    <t>DIAG-964</t>
  </si>
  <si>
    <t>DIAG-965</t>
  </si>
  <si>
    <t>DIAG-966</t>
  </si>
  <si>
    <t>DIAG-967</t>
  </si>
  <si>
    <t>DIAG-968</t>
  </si>
  <si>
    <t>DIAG-969</t>
  </si>
  <si>
    <t>DIAG-970</t>
  </si>
  <si>
    <t>DIAG-971</t>
  </si>
  <si>
    <t>DIAG-972</t>
  </si>
  <si>
    <t>DIAG-973</t>
  </si>
  <si>
    <t>DIAG-974</t>
  </si>
  <si>
    <t>DIAG-975</t>
  </si>
  <si>
    <t>DIAG-976</t>
  </si>
  <si>
    <t>DIAG-977</t>
  </si>
  <si>
    <t>DIAG-978</t>
  </si>
  <si>
    <t>DIAG-979</t>
  </si>
  <si>
    <t>DIAG-980</t>
  </si>
  <si>
    <t>DIAG-981</t>
  </si>
  <si>
    <t>DIAG-982</t>
  </si>
  <si>
    <t>DIAG-983</t>
  </si>
  <si>
    <t>DIAG-984</t>
  </si>
  <si>
    <t>DIAG-985</t>
  </si>
  <si>
    <t>DIAG-986</t>
  </si>
  <si>
    <t>DIAG-987</t>
  </si>
  <si>
    <t>DIAG-988</t>
  </si>
  <si>
    <t>DIAG-989</t>
  </si>
  <si>
    <t>DIAG-990</t>
  </si>
  <si>
    <t>DIAG-991</t>
  </si>
  <si>
    <t>DIAG-992</t>
  </si>
  <si>
    <t>DIAG-993</t>
  </si>
  <si>
    <t>DIAG-994</t>
  </si>
  <si>
    <t>DIAG-995</t>
  </si>
  <si>
    <t>DIAG-996</t>
  </si>
  <si>
    <t>DIAG-997</t>
  </si>
  <si>
    <t>DIAG-998</t>
  </si>
  <si>
    <t>DIAG-999</t>
  </si>
  <si>
    <t>DIAG-1000</t>
  </si>
  <si>
    <t>DIAG-1001</t>
  </si>
  <si>
    <t>DIAG-1002</t>
  </si>
  <si>
    <t>DIAG-1003</t>
  </si>
  <si>
    <t>DIAG-1004</t>
  </si>
  <si>
    <t>DIAG-1005</t>
  </si>
  <si>
    <t>DIAG-1006</t>
  </si>
  <si>
    <t>DIAG-1007</t>
  </si>
  <si>
    <t>DIAG-1008</t>
  </si>
  <si>
    <t>DIAG-1009</t>
  </si>
  <si>
    <t>DIAG-1010</t>
  </si>
  <si>
    <t>DIAG-1011</t>
  </si>
  <si>
    <t>DIAG-1012</t>
  </si>
  <si>
    <t>DIAG-1013</t>
  </si>
  <si>
    <t>DIAG-1014</t>
  </si>
  <si>
    <t>DIAG-1015</t>
  </si>
  <si>
    <t>DIAG-1016</t>
  </si>
  <si>
    <t>DIAG-1017</t>
  </si>
  <si>
    <t>DIAG-1018</t>
  </si>
  <si>
    <t>DIAG-1019</t>
  </si>
  <si>
    <t>DIAG-1020</t>
  </si>
  <si>
    <t>DIAG-1021</t>
  </si>
  <si>
    <t>DIAG-1022</t>
  </si>
  <si>
    <t>DIAG-1023</t>
  </si>
  <si>
    <t>DIAG-1024</t>
  </si>
  <si>
    <t>DIAG-1025</t>
  </si>
  <si>
    <t>DIAG-1026</t>
  </si>
  <si>
    <t>DIAG-1027</t>
  </si>
  <si>
    <t>DIAG-1028</t>
  </si>
  <si>
    <t>DIAG-1029</t>
  </si>
  <si>
    <t>DIAG-1030</t>
  </si>
  <si>
    <t>DIAG-1031</t>
  </si>
  <si>
    <t>DIAG-1032</t>
  </si>
  <si>
    <t>DIAG-1033</t>
  </si>
  <si>
    <t>DIAG-1034</t>
  </si>
  <si>
    <t>DIAG-1035</t>
  </si>
  <si>
    <t>DIAG-1036</t>
  </si>
  <si>
    <t>DIAG-1037</t>
  </si>
  <si>
    <t>DIAG-1038</t>
  </si>
  <si>
    <t>DIAG-1039</t>
  </si>
  <si>
    <t>DIAG-1040</t>
  </si>
  <si>
    <t>DIAG-1041</t>
  </si>
  <si>
    <t>DIAG-1042</t>
  </si>
  <si>
    <t>DIAG-1043</t>
  </si>
  <si>
    <t>DIAG-1044</t>
  </si>
  <si>
    <t>DIAG-1045</t>
  </si>
  <si>
    <t>DIAG-1046</t>
  </si>
  <si>
    <t>DIAG-1047</t>
  </si>
  <si>
    <t>DIAG-1048</t>
  </si>
  <si>
    <t>DIAG-1049</t>
  </si>
  <si>
    <t>DIAG-1050</t>
  </si>
  <si>
    <t>DIAG-1051</t>
  </si>
  <si>
    <t>DIAG-1052</t>
  </si>
  <si>
    <t>DIAG-1053</t>
  </si>
  <si>
    <t>DIAG-1054</t>
  </si>
  <si>
    <t>DIAG-1055</t>
  </si>
  <si>
    <t>DIAG-1056</t>
  </si>
  <si>
    <t>DIAG-1057</t>
  </si>
  <si>
    <t>DIAG-1058</t>
  </si>
  <si>
    <t>DIAG-1059</t>
  </si>
  <si>
    <t>DIAG-1060</t>
  </si>
  <si>
    <t>DIAG-1061</t>
  </si>
  <si>
    <t>DIAG-1062</t>
  </si>
  <si>
    <t>DIAG-1063</t>
  </si>
  <si>
    <t>DIAG-1064</t>
  </si>
  <si>
    <t>DIAG-1065</t>
  </si>
  <si>
    <t>DIAG-1066</t>
  </si>
  <si>
    <t>DIAG-1067</t>
  </si>
  <si>
    <t>DIAG-1068</t>
  </si>
  <si>
    <t>DIAG-1069</t>
  </si>
  <si>
    <t>DIAG-1070</t>
  </si>
  <si>
    <t>DIAG-1071</t>
  </si>
  <si>
    <t>DIAG-1072</t>
  </si>
  <si>
    <t>DIAG-1073</t>
  </si>
  <si>
    <t>DIAG-1074</t>
  </si>
  <si>
    <t>DIAG-1075</t>
  </si>
  <si>
    <t>DIAG-1076</t>
  </si>
  <si>
    <t>DIAG-1077</t>
  </si>
  <si>
    <t>DIAG-1078</t>
  </si>
  <si>
    <t>DIAG-1079</t>
  </si>
  <si>
    <t>DIAG-1080</t>
  </si>
  <si>
    <t>DIAG-1081</t>
  </si>
  <si>
    <t>DIAG-1082</t>
  </si>
  <si>
    <t>DIAG-1083</t>
  </si>
  <si>
    <t>DIAG-1084</t>
  </si>
  <si>
    <t>DIAG-1085</t>
  </si>
  <si>
    <t>DIAG-1086</t>
  </si>
  <si>
    <t>DIAG-1087</t>
  </si>
  <si>
    <t>DIAG-1088</t>
  </si>
  <si>
    <t>DIAG-1089</t>
  </si>
  <si>
    <t>DIAG-1090</t>
  </si>
  <si>
    <t>DIAG-1091</t>
  </si>
  <si>
    <t>DIAG-1092</t>
  </si>
  <si>
    <t>DIAG-1093</t>
  </si>
  <si>
    <t>DIAG-1094</t>
  </si>
  <si>
    <t>DIAG-1095</t>
  </si>
  <si>
    <t>DIAG-1096</t>
  </si>
  <si>
    <t>DIAG-1097</t>
  </si>
  <si>
    <t>DIAG-1098</t>
  </si>
  <si>
    <t>DIAG-1099</t>
  </si>
  <si>
    <t>DIAG-1100</t>
  </si>
  <si>
    <t>DIAG-1101</t>
  </si>
  <si>
    <t>DIAG-1102</t>
  </si>
  <si>
    <t>DIAG-1103</t>
  </si>
  <si>
    <t>DIAG-1104</t>
  </si>
  <si>
    <t>DIAG-1105</t>
  </si>
  <si>
    <t>DIAG-1106</t>
  </si>
  <si>
    <t>DIAG-1107</t>
  </si>
  <si>
    <t>DIAG-1108</t>
  </si>
  <si>
    <t>DIAG-1109</t>
  </si>
  <si>
    <t>DIAG-1110</t>
  </si>
  <si>
    <t>DIAG-1111</t>
  </si>
  <si>
    <t>DIAG-1112</t>
  </si>
  <si>
    <t>DIAG-1113</t>
  </si>
  <si>
    <t>DIAG-1114</t>
  </si>
  <si>
    <t>DIAG-1115</t>
  </si>
  <si>
    <t>DIAG-1116</t>
  </si>
  <si>
    <t>DIAG-1117</t>
  </si>
  <si>
    <t>DIAG-1118</t>
  </si>
  <si>
    <t>DIAG-1119</t>
  </si>
  <si>
    <t>DIAG-1120</t>
  </si>
  <si>
    <t>DIAG-1121</t>
  </si>
  <si>
    <t>DIAG-1122</t>
  </si>
  <si>
    <t>DIAG-1123</t>
  </si>
  <si>
    <t>DIAG-1124</t>
  </si>
  <si>
    <t>DIAG-1125</t>
  </si>
  <si>
    <t>DIAG-1126</t>
  </si>
  <si>
    <t>DIAG-1127</t>
  </si>
  <si>
    <t>DIAG-1128</t>
  </si>
  <si>
    <t>DIAG-1129</t>
  </si>
  <si>
    <t>DIAG-1130</t>
  </si>
  <si>
    <t>DIAG-1131</t>
  </si>
  <si>
    <t>DIAG-1132</t>
  </si>
  <si>
    <t>DIAG-1133</t>
  </si>
  <si>
    <t>DIAG-1134</t>
  </si>
  <si>
    <t>DIAG-1135</t>
  </si>
  <si>
    <t>DIAG-1136</t>
  </si>
  <si>
    <t>DIAG-1137</t>
  </si>
  <si>
    <t>DIAG-1138</t>
  </si>
  <si>
    <t>DIAG-1139</t>
  </si>
  <si>
    <t>DIAG-1140</t>
  </si>
  <si>
    <t>DIAG-1141</t>
  </si>
  <si>
    <t>DIAG-1142</t>
  </si>
  <si>
    <t>DIAG-1143</t>
  </si>
  <si>
    <t>DIAG-1144</t>
  </si>
  <si>
    <t>DIAG-1145</t>
  </si>
  <si>
    <t>DIAG-1146</t>
  </si>
  <si>
    <t>DIAG-1147</t>
  </si>
  <si>
    <t>DIAG-1148</t>
  </si>
  <si>
    <t>DIAG-1149</t>
  </si>
  <si>
    <t>DIAG-1150</t>
  </si>
  <si>
    <t>DIAG-1151</t>
  </si>
  <si>
    <t>DIAG-1152</t>
  </si>
  <si>
    <t>DIAG-1153</t>
  </si>
  <si>
    <t>DIAG-1154</t>
  </si>
  <si>
    <t>DIAG-1155</t>
  </si>
  <si>
    <t>DIAG-1156</t>
  </si>
  <si>
    <t>DIAG-1157</t>
  </si>
  <si>
    <t>DIAG-1158</t>
  </si>
  <si>
    <t>DIAG-1159</t>
  </si>
  <si>
    <t>DIAG-1160</t>
  </si>
  <si>
    <t>DIAG-1161</t>
  </si>
  <si>
    <t>DIAG-1162</t>
  </si>
  <si>
    <t>DIAG-1163</t>
  </si>
  <si>
    <t>DIAG-1164</t>
  </si>
  <si>
    <t>DIAG-1165</t>
  </si>
  <si>
    <t>DIAG-1166</t>
  </si>
  <si>
    <t>DIAG-1167</t>
  </si>
  <si>
    <t>DIAG-1168</t>
  </si>
  <si>
    <t>DIAG-1169</t>
  </si>
  <si>
    <t>DIAG-1170</t>
  </si>
  <si>
    <t>DIAG-1171</t>
  </si>
  <si>
    <t>DIAG-1172</t>
  </si>
  <si>
    <t>DIAG-1173</t>
  </si>
  <si>
    <t>DIAG-1174</t>
  </si>
  <si>
    <t>DIAG-1175</t>
  </si>
  <si>
    <t>DIAG-1176</t>
  </si>
  <si>
    <t>DIAG-1177</t>
  </si>
  <si>
    <t>DIAG-1178</t>
  </si>
  <si>
    <t>DIAG-1179</t>
  </si>
  <si>
    <t>DIAG-1180</t>
  </si>
  <si>
    <t>DIAG-1181</t>
  </si>
  <si>
    <t>DIAG-1182</t>
  </si>
  <si>
    <t>DIAG-1183</t>
  </si>
  <si>
    <t>DIAG-1184</t>
  </si>
  <si>
    <t>DIAG-1185</t>
  </si>
  <si>
    <t>DIAG-1186</t>
  </si>
  <si>
    <t>DIAG-1187</t>
  </si>
  <si>
    <t>DIAG-1188</t>
  </si>
  <si>
    <t>DIAG-1189</t>
  </si>
  <si>
    <t>DIAG-1190</t>
  </si>
  <si>
    <t>DIAG-1191</t>
  </si>
  <si>
    <t>DIAG-1192</t>
  </si>
  <si>
    <t>DIAG-1193</t>
  </si>
  <si>
    <t>DIAG-1194</t>
  </si>
  <si>
    <t>DIAG-1195</t>
  </si>
  <si>
    <t>DIAG-1196</t>
  </si>
  <si>
    <t>DIAG-1197</t>
  </si>
  <si>
    <t>DIAG-1198</t>
  </si>
  <si>
    <t>DIAG-1199</t>
  </si>
  <si>
    <t>DIAG-1200</t>
  </si>
  <si>
    <t>DIAG-1201</t>
  </si>
  <si>
    <t>DIAG-1202</t>
  </si>
  <si>
    <t>DIAG-1203</t>
  </si>
  <si>
    <t>DIAG-1204</t>
  </si>
  <si>
    <t>DIAG-1205</t>
  </si>
  <si>
    <t>DIAG-1206</t>
  </si>
  <si>
    <t>DIAG-1207</t>
  </si>
  <si>
    <t>DIAG-1208</t>
  </si>
  <si>
    <t>DIAG-1209</t>
  </si>
  <si>
    <t>DIAG-1210</t>
  </si>
  <si>
    <t>DIAG-1211</t>
  </si>
  <si>
    <t>DIAG-1212</t>
  </si>
  <si>
    <t>DIAG-1213</t>
  </si>
  <si>
    <t>DIAG-1214</t>
  </si>
  <si>
    <t>DIAG-1215</t>
  </si>
  <si>
    <t>DIAG-1216</t>
  </si>
  <si>
    <t>DIAG-1217</t>
  </si>
  <si>
    <t>DIAG-1218</t>
  </si>
  <si>
    <t>DIAG-1219</t>
  </si>
  <si>
    <t>DIAG-1220</t>
  </si>
  <si>
    <t>DIAG-1221</t>
  </si>
  <si>
    <t>DIAG-1222</t>
  </si>
  <si>
    <t>DIAG-1223</t>
  </si>
  <si>
    <t>DIAG-1224</t>
  </si>
  <si>
    <t>DIAG-1225</t>
  </si>
  <si>
    <t>DIAG-1226</t>
  </si>
  <si>
    <t>DIAG-1227</t>
  </si>
  <si>
    <t>DIAG-1228</t>
  </si>
  <si>
    <t>DIAG-1229</t>
  </si>
  <si>
    <t>DIAG-1230</t>
  </si>
  <si>
    <t>DIAG-1231</t>
  </si>
  <si>
    <t>DIAG-1232</t>
  </si>
  <si>
    <t>DIAG-1233</t>
  </si>
  <si>
    <t>DIAG-1234</t>
  </si>
  <si>
    <t>DIAG-1235</t>
  </si>
  <si>
    <t>DIAG-1236</t>
  </si>
  <si>
    <t>DIAG-1237</t>
  </si>
  <si>
    <t>DIAG-1238</t>
  </si>
  <si>
    <t>DIAG-1239</t>
  </si>
  <si>
    <t>DIAG-1240</t>
  </si>
  <si>
    <t>DIAG-1241</t>
  </si>
  <si>
    <t>DIAG-1242</t>
  </si>
  <si>
    <t>DIAG-1243</t>
  </si>
  <si>
    <t>DIAG-1244</t>
  </si>
  <si>
    <t>DIAG-1245</t>
  </si>
  <si>
    <t>DIAG-1246</t>
  </si>
  <si>
    <t>DIAG-1247</t>
  </si>
  <si>
    <t>DIAG-1248</t>
  </si>
  <si>
    <t>DIAG-1249</t>
  </si>
  <si>
    <t>DIAG-1250</t>
  </si>
  <si>
    <t>DIAG-1251</t>
  </si>
  <si>
    <t>DIAG-1252</t>
  </si>
  <si>
    <t>DIAG-1253</t>
  </si>
  <si>
    <t>DIAG-1254</t>
  </si>
  <si>
    <t>DIAG-1255</t>
  </si>
  <si>
    <t>DIAG-1256</t>
  </si>
  <si>
    <t>DIAG-1257</t>
  </si>
  <si>
    <t>DIAG-1258</t>
  </si>
  <si>
    <t>DIAG-1259</t>
  </si>
  <si>
    <t>DIAG-1260</t>
  </si>
  <si>
    <t>DIAG-1261</t>
  </si>
  <si>
    <t>DIAG-1262</t>
  </si>
  <si>
    <t>DIAG-1263</t>
  </si>
  <si>
    <t>DIAG-1264</t>
  </si>
  <si>
    <t>DIAG-1265</t>
  </si>
  <si>
    <t>DIAG-1266</t>
  </si>
  <si>
    <t>DIAG-1267</t>
  </si>
  <si>
    <t>DIAG-1268</t>
  </si>
  <si>
    <t>DIAG-1269</t>
  </si>
  <si>
    <t>DIAG-1270</t>
  </si>
  <si>
    <t>DIAG-1271</t>
  </si>
  <si>
    <t>DIAG-1272</t>
  </si>
  <si>
    <t>DIAG-1273</t>
  </si>
  <si>
    <t>DIAG-1274</t>
  </si>
  <si>
    <t>DIAG-1275</t>
  </si>
  <si>
    <t>DIAG-1276</t>
  </si>
  <si>
    <t>DIAG-1277</t>
  </si>
  <si>
    <t>DIAG-1278</t>
  </si>
  <si>
    <t>DIAG-1279</t>
  </si>
  <si>
    <t>DIAG-1280</t>
  </si>
  <si>
    <t>DIAG-1281</t>
  </si>
  <si>
    <t>DIAG-1282</t>
  </si>
  <si>
    <t>DIAG-1283</t>
  </si>
  <si>
    <t>DIAG-1284</t>
  </si>
  <si>
    <t>DIAG-1285</t>
  </si>
  <si>
    <t>DIAG-1286</t>
  </si>
  <si>
    <t>DIAG-1287</t>
  </si>
  <si>
    <t>DIAG-1288</t>
  </si>
  <si>
    <t>DIAG-1289</t>
  </si>
  <si>
    <t>DIAG-1290</t>
  </si>
  <si>
    <t>DIAG-1291</t>
  </si>
  <si>
    <t>DIAG-1292</t>
  </si>
  <si>
    <t>DIAG-1293</t>
  </si>
  <si>
    <t>DIAG-1294</t>
  </si>
  <si>
    <t>DIAG-1295</t>
  </si>
  <si>
    <t>DIAG-1296</t>
  </si>
  <si>
    <t>DIAG-1297</t>
  </si>
  <si>
    <t>DIAG-1298</t>
  </si>
  <si>
    <t>DIAG-1299</t>
  </si>
  <si>
    <t>DIAG-1300</t>
  </si>
  <si>
    <t>DIAG-1301</t>
  </si>
  <si>
    <t>DIAG-1302</t>
  </si>
  <si>
    <t>DIAG-1303</t>
  </si>
  <si>
    <t>DIAG-1304</t>
  </si>
  <si>
    <t>DIAG-1305</t>
  </si>
  <si>
    <t>DIAG-1306</t>
  </si>
  <si>
    <t>DIAG-1307</t>
  </si>
  <si>
    <t>DIAG-1308</t>
  </si>
  <si>
    <t>DIAG-1309</t>
  </si>
  <si>
    <t>DIAG-1310</t>
  </si>
  <si>
    <t>DIAG-1311</t>
  </si>
  <si>
    <t>DIAG-1312</t>
  </si>
  <si>
    <t>DIAG-1313</t>
  </si>
  <si>
    <t>DIAG-1314</t>
  </si>
  <si>
    <t>DIAG-1315</t>
  </si>
  <si>
    <t>DIAG-1316</t>
  </si>
  <si>
    <t>DIAG-1317</t>
  </si>
  <si>
    <t>DIAG-1318</t>
  </si>
  <si>
    <t>DIAG-1319</t>
  </si>
  <si>
    <t>DIAG-1320</t>
  </si>
  <si>
    <t>DIAG-1321</t>
  </si>
  <si>
    <t>DIAG-1322</t>
  </si>
  <si>
    <t>DIAG-1323</t>
  </si>
  <si>
    <t>DIAG-1324</t>
  </si>
  <si>
    <t>DIAG-1325</t>
  </si>
  <si>
    <t>DIAG-1326</t>
  </si>
  <si>
    <t>DIAG-1327</t>
  </si>
  <si>
    <t>DIAG-1328</t>
  </si>
  <si>
    <t>DIAG-1329</t>
  </si>
  <si>
    <t>DIAG-1330</t>
  </si>
  <si>
    <t>DIAG-1331</t>
  </si>
  <si>
    <t>DIAG-1332</t>
  </si>
  <si>
    <t>DIAG-1333</t>
  </si>
  <si>
    <t>DIAG-1334</t>
  </si>
  <si>
    <t>DIAG-1335</t>
  </si>
  <si>
    <t>DIAG-1336</t>
  </si>
  <si>
    <t>DIAG-1337</t>
  </si>
  <si>
    <t>DIAG-1338</t>
  </si>
  <si>
    <t>DIAG-1339</t>
  </si>
  <si>
    <t>DIAG-1340</t>
  </si>
  <si>
    <t>DIAG-1341</t>
  </si>
  <si>
    <t>DIAG-1342</t>
  </si>
  <si>
    <t>DIAG-1343</t>
  </si>
  <si>
    <t>DIAG-1344</t>
  </si>
  <si>
    <t>DIAG-1345</t>
  </si>
  <si>
    <t>DIAG-1346</t>
  </si>
  <si>
    <t>DIAG-1347</t>
  </si>
  <si>
    <t>DIAG-1348</t>
  </si>
  <si>
    <t>DIAG-1349</t>
  </si>
  <si>
    <t>DIAG-1350</t>
  </si>
  <si>
    <t>DIAG-1351</t>
  </si>
  <si>
    <t>DIAG-1352</t>
  </si>
  <si>
    <t>DIAG-1353</t>
  </si>
  <si>
    <t>DIAG-1354</t>
  </si>
  <si>
    <t>DIAG-1355</t>
  </si>
  <si>
    <t>DIAG-1356</t>
  </si>
  <si>
    <t>DIAG-1357</t>
  </si>
  <si>
    <t>DIAG-1358</t>
  </si>
  <si>
    <t>DIAG-1359</t>
  </si>
  <si>
    <t>DIAG-1360</t>
  </si>
  <si>
    <t>DIAG-1361</t>
  </si>
  <si>
    <t>DIAG-1362</t>
  </si>
  <si>
    <t>DIAG-1363</t>
  </si>
  <si>
    <t>DIAG-1364</t>
  </si>
  <si>
    <t>DIAG-1365</t>
  </si>
  <si>
    <t>DIAG-1366</t>
  </si>
  <si>
    <t>DIAG-1367</t>
  </si>
  <si>
    <t>DIAG-1368</t>
  </si>
  <si>
    <t>DIAG-1369</t>
  </si>
  <si>
    <t>DIAG-1370</t>
  </si>
  <si>
    <t>DIAG-1371</t>
  </si>
  <si>
    <t>DIAG-1372</t>
  </si>
  <si>
    <t>DIAG-1373</t>
  </si>
  <si>
    <t>DIAG-1374</t>
  </si>
  <si>
    <t>DIAG-1375</t>
  </si>
  <si>
    <t>DIAG-1376</t>
  </si>
  <si>
    <t>DIAG-1377</t>
  </si>
  <si>
    <t>DIAG-1378</t>
  </si>
  <si>
    <t>DIAG-1379</t>
  </si>
  <si>
    <t>DIAG-1380</t>
  </si>
  <si>
    <t>DIAG-1381</t>
  </si>
  <si>
    <t>DIAG-1382</t>
  </si>
  <si>
    <t>DIAG-1383</t>
  </si>
  <si>
    <t>DIAG-1384</t>
  </si>
  <si>
    <t>DIAG-1385</t>
  </si>
  <si>
    <t>DIAG-1386</t>
  </si>
  <si>
    <t>DIAG-1387</t>
  </si>
  <si>
    <t>DIAG-1388</t>
  </si>
  <si>
    <t>DIAG-1389</t>
  </si>
  <si>
    <t>DIAG-1390</t>
  </si>
  <si>
    <t>DIAG-1391</t>
  </si>
  <si>
    <t>DIAG-1392</t>
  </si>
  <si>
    <t>DIAG-1393</t>
  </si>
  <si>
    <t>DIAG-1394</t>
  </si>
  <si>
    <t>DIAG-1395</t>
  </si>
  <si>
    <t>DIAG-1396</t>
  </si>
  <si>
    <t>DIAG-1397</t>
  </si>
  <si>
    <t>DIAG-1398</t>
  </si>
  <si>
    <t>DIAG-1399</t>
  </si>
  <si>
    <t>DIAG-1400</t>
  </si>
  <si>
    <t>DIAG-1401</t>
  </si>
  <si>
    <t>DIAG-1402</t>
  </si>
  <si>
    <t>DIAG-1403</t>
  </si>
  <si>
    <t>DIAG-1404</t>
  </si>
  <si>
    <t>DIAG-1405</t>
  </si>
  <si>
    <t>DIAG-1406</t>
  </si>
  <si>
    <t>DIAG-1407</t>
  </si>
  <si>
    <t>DIAG-1408</t>
  </si>
  <si>
    <t>DIAG-1409</t>
  </si>
  <si>
    <t>DIAG-1410</t>
  </si>
  <si>
    <t>DIAG-1411</t>
  </si>
  <si>
    <t>DIAG-1412</t>
  </si>
  <si>
    <t>DIAG-1413</t>
  </si>
  <si>
    <t>DIAG-1414</t>
  </si>
  <si>
    <t>DIAG-1415</t>
  </si>
  <si>
    <t>DIAG-1416</t>
  </si>
  <si>
    <t>DIAG-1417</t>
  </si>
  <si>
    <t>DIAG-1418</t>
  </si>
  <si>
    <t>DIAG-1419</t>
  </si>
  <si>
    <t>DIAG-1420</t>
  </si>
  <si>
    <t>DIAG-1421</t>
  </si>
  <si>
    <t>DIAG-1422</t>
  </si>
  <si>
    <t>DIAG-1423</t>
  </si>
  <si>
    <t>DIAG-1424</t>
  </si>
  <si>
    <t>DIAG-1425</t>
  </si>
  <si>
    <t>DIAG-1426</t>
  </si>
  <si>
    <t>DIAG-1427</t>
  </si>
  <si>
    <t>DIAG-1428</t>
  </si>
  <si>
    <t>DIAG-1429</t>
  </si>
  <si>
    <t>DIAG-1430</t>
  </si>
  <si>
    <t>DIAG-1431</t>
  </si>
  <si>
    <t>DIAG-1432</t>
  </si>
  <si>
    <t>DIAG-1433</t>
  </si>
  <si>
    <t>DIAG-1434</t>
  </si>
  <si>
    <t>DIAG-1435</t>
  </si>
  <si>
    <t>DIAG-1436</t>
  </si>
  <si>
    <t>DIAG-1437</t>
  </si>
  <si>
    <t>DIAG-1438</t>
  </si>
  <si>
    <t>DIAG-1439</t>
  </si>
  <si>
    <t>DIAG-1440</t>
  </si>
  <si>
    <t>DIAG-1441</t>
  </si>
  <si>
    <t>DIAG-1442</t>
  </si>
  <si>
    <t>DIAG-1443</t>
  </si>
  <si>
    <t>DIAG-1444</t>
  </si>
  <si>
    <t>DIAG-1445</t>
  </si>
  <si>
    <t>DIAG-1446</t>
  </si>
  <si>
    <t>DIAG-1447</t>
  </si>
  <si>
    <t>DIAG-1448</t>
  </si>
  <si>
    <t>DIAG-1449</t>
  </si>
  <si>
    <t>DIAG-1450</t>
  </si>
  <si>
    <t>DIAG-1451</t>
  </si>
  <si>
    <t>DIAG-1452</t>
  </si>
  <si>
    <t>DIAG-1453</t>
  </si>
  <si>
    <t>DIAG-1454</t>
  </si>
  <si>
    <t>DIAG-1455</t>
  </si>
  <si>
    <t>DIAG-1456</t>
  </si>
  <si>
    <t>DIAG-1457</t>
  </si>
  <si>
    <t>DIAG-1458</t>
  </si>
  <si>
    <t>DIAG-1459</t>
  </si>
  <si>
    <t>DIAG-1460</t>
  </si>
  <si>
    <t>DIAG-1461</t>
  </si>
  <si>
    <t>DIAG-1462</t>
  </si>
  <si>
    <t>DIAG-1463</t>
  </si>
  <si>
    <t>DIAG-1464</t>
  </si>
  <si>
    <t>DIAG-1465</t>
  </si>
  <si>
    <t>DIAG-1466</t>
  </si>
  <si>
    <t>DIAG-1467</t>
  </si>
  <si>
    <t>DIAG-1468</t>
  </si>
  <si>
    <t>DIAG-1469</t>
  </si>
  <si>
    <t>DIAG-1470</t>
  </si>
  <si>
    <t>DIAG-1471</t>
  </si>
  <si>
    <t>DIAG-1472</t>
  </si>
  <si>
    <t>DIAG-1473</t>
  </si>
  <si>
    <t>DIAG-1474</t>
  </si>
  <si>
    <t>DIAG-1475</t>
  </si>
  <si>
    <t>DIAG-1476</t>
  </si>
  <si>
    <t>DIAG-1477</t>
  </si>
  <si>
    <t>DIAG-1478</t>
  </si>
  <si>
    <t>DIAG-1479</t>
  </si>
  <si>
    <t>DIAG-1480</t>
  </si>
  <si>
    <t>DIAG-1481</t>
  </si>
  <si>
    <t>DIAG-1482</t>
  </si>
  <si>
    <t>DIAG-1483</t>
  </si>
  <si>
    <t>DIAG-1484</t>
  </si>
  <si>
    <t>DIAG-1485</t>
  </si>
  <si>
    <t>DIAG-1486</t>
  </si>
  <si>
    <t>DIAG-1487</t>
  </si>
  <si>
    <t>DIAG-1488</t>
  </si>
  <si>
    <t>DIAG-1489</t>
  </si>
  <si>
    <t>DIAG-1490</t>
  </si>
  <si>
    <t>DIAG-1491</t>
  </si>
  <si>
    <t>DIAG-1492</t>
  </si>
  <si>
    <t>DIAG-1493</t>
  </si>
  <si>
    <t>DIAG-1494</t>
  </si>
  <si>
    <t>DIAG-1495</t>
  </si>
  <si>
    <t>DIAG-1496</t>
  </si>
  <si>
    <t>DIAG-1497</t>
  </si>
  <si>
    <t>DIAG-1498</t>
  </si>
  <si>
    <t>DIAG-1499</t>
  </si>
  <si>
    <t>DIAG-1500</t>
  </si>
  <si>
    <t>DIAG-1501</t>
  </si>
  <si>
    <t>DIAG-1502</t>
  </si>
  <si>
    <t>DIAG-1503</t>
  </si>
  <si>
    <t>DIAG-1504</t>
  </si>
  <si>
    <t>DIAG-1505</t>
  </si>
  <si>
    <t>DIAG-1506</t>
  </si>
  <si>
    <t>DIAG-1507</t>
  </si>
  <si>
    <t>DIAG-1508</t>
  </si>
  <si>
    <t>DIAG-1509</t>
  </si>
  <si>
    <t>DIAG-1510</t>
  </si>
  <si>
    <t>DIAG-1511</t>
  </si>
  <si>
    <t>DIAG-1512</t>
  </si>
  <si>
    <t>DIAG-1513</t>
  </si>
  <si>
    <t>DIAG-1514</t>
  </si>
  <si>
    <t>DIAG-1515</t>
  </si>
  <si>
    <t>DIAG-1516</t>
  </si>
  <si>
    <t>DIAG-1517</t>
  </si>
  <si>
    <t>DIAG-1518</t>
  </si>
  <si>
    <t>DIAG-1519</t>
  </si>
  <si>
    <t>DIAG-1520</t>
  </si>
  <si>
    <t>DIAG-1521</t>
  </si>
  <si>
    <t>DIAG-1522</t>
  </si>
  <si>
    <t>DIAG-1523</t>
  </si>
  <si>
    <t>DIAG-1524</t>
  </si>
  <si>
    <t>DIAG-1525</t>
  </si>
  <si>
    <t>DIAG-1526</t>
  </si>
  <si>
    <t>DIAG-1527</t>
  </si>
  <si>
    <t>DIAG-1528</t>
  </si>
  <si>
    <t>DIAG-1529</t>
  </si>
  <si>
    <t>DIAG-1530</t>
  </si>
  <si>
    <t>DIAG-1531</t>
  </si>
  <si>
    <t>DIAG-1532</t>
  </si>
  <si>
    <t>DIAG-1533</t>
  </si>
  <si>
    <t>DIAG-1534</t>
  </si>
  <si>
    <t>DIAG-1535</t>
  </si>
  <si>
    <t>DIAG-1536</t>
  </si>
  <si>
    <t>DIAG-1537</t>
  </si>
  <si>
    <t>DIAG-1538</t>
  </si>
  <si>
    <t>DIAG-1539</t>
  </si>
  <si>
    <t>DIAG-1540</t>
  </si>
  <si>
    <t>DIAG-1541</t>
  </si>
  <si>
    <t>DIAG-1542</t>
  </si>
  <si>
    <t>DIAG-1543</t>
  </si>
  <si>
    <t>DIAG-1544</t>
  </si>
  <si>
    <t>DIAG-1545</t>
  </si>
  <si>
    <t>DIAG-1546</t>
  </si>
  <si>
    <t>DIAG-1547</t>
  </si>
  <si>
    <t>DIAG-1548</t>
  </si>
  <si>
    <t>DIAG-1549</t>
  </si>
  <si>
    <t>DIAG-1550</t>
  </si>
  <si>
    <t>DIAG-1551</t>
  </si>
  <si>
    <t>DIAG-1552</t>
  </si>
  <si>
    <t>DIAG-1553</t>
  </si>
  <si>
    <t>DIAG-1554</t>
  </si>
  <si>
    <t>DIAG-1555</t>
  </si>
  <si>
    <t>DIAG-1556</t>
  </si>
  <si>
    <t>DIAG-1557</t>
  </si>
  <si>
    <t>DIAG-1558</t>
  </si>
  <si>
    <t>DIAG-1559</t>
  </si>
  <si>
    <t>DIAG-1560</t>
  </si>
  <si>
    <t>DIAG-1561</t>
  </si>
  <si>
    <t>DIAG-1562</t>
  </si>
  <si>
    <t>DIAG-1563</t>
  </si>
  <si>
    <t>DIAG-1564</t>
  </si>
  <si>
    <t>DIAG-1565</t>
  </si>
  <si>
    <t>DIAG-1566</t>
  </si>
  <si>
    <t>DIAG-1567</t>
  </si>
  <si>
    <t>DIAG-1568</t>
  </si>
  <si>
    <t>DIAG-1569</t>
  </si>
  <si>
    <t>DIAG-1570</t>
  </si>
  <si>
    <t>DIAG-1571</t>
  </si>
  <si>
    <t>DIAG-1572</t>
  </si>
  <si>
    <t>DIAG-1573</t>
  </si>
  <si>
    <t>DIAG-1574</t>
  </si>
  <si>
    <t>DIAG-1575</t>
  </si>
  <si>
    <t>DIAG-1576</t>
  </si>
  <si>
    <t>DIAG-1577</t>
  </si>
  <si>
    <t>DIAG-1578</t>
  </si>
  <si>
    <t>DIAG-1579</t>
  </si>
  <si>
    <t>DIAG-1580</t>
  </si>
  <si>
    <t>DIAG-1581</t>
  </si>
  <si>
    <t>DIAG-1582</t>
  </si>
  <si>
    <t>DIAG-1583</t>
  </si>
  <si>
    <t>DIAG-1584</t>
  </si>
  <si>
    <t>DIAG-1585</t>
  </si>
  <si>
    <t>DIAG-1586</t>
  </si>
  <si>
    <t>DIAG-1587</t>
  </si>
  <si>
    <t>DIAG-1588</t>
  </si>
  <si>
    <t>DIAG-1589</t>
  </si>
  <si>
    <t>DIAG-1590</t>
  </si>
  <si>
    <t>DIAG-1591</t>
  </si>
  <si>
    <t>DIAG-1592</t>
  </si>
  <si>
    <t>DIAG-1593</t>
  </si>
  <si>
    <t>DIAG-1594</t>
  </si>
  <si>
    <t>DIAG-1595</t>
  </si>
  <si>
    <t>DIAG-1596</t>
  </si>
  <si>
    <t>DIAG-1597</t>
  </si>
  <si>
    <t>DIAG-1598</t>
  </si>
  <si>
    <t>DIAG-1599</t>
  </si>
  <si>
    <t>DIAG-1600</t>
  </si>
  <si>
    <t>DIAG-1601</t>
  </si>
  <si>
    <t>DIAG-1602</t>
  </si>
  <si>
    <t>DIAG-1603</t>
  </si>
  <si>
    <t>DIAG-1604</t>
  </si>
  <si>
    <t>DIAG-1605</t>
  </si>
  <si>
    <t>DIAG-1606</t>
  </si>
  <si>
    <t>DIAG-1607</t>
  </si>
  <si>
    <t>DIAG-1608</t>
  </si>
  <si>
    <t>DIAG-1609</t>
  </si>
  <si>
    <t>DIAG-1610</t>
  </si>
  <si>
    <t>DIAG-1611</t>
  </si>
  <si>
    <t>DIAG-1612</t>
  </si>
  <si>
    <t>DIAG-1613</t>
  </si>
  <si>
    <t>DIAG-1614</t>
  </si>
  <si>
    <t>DIAG-1615</t>
  </si>
  <si>
    <t>DIAG-1616</t>
  </si>
  <si>
    <t>DIAG-1617</t>
  </si>
  <si>
    <t>DIAG-1618</t>
  </si>
  <si>
    <t>DIAG-1619</t>
  </si>
  <si>
    <t>DIAG-1620</t>
  </si>
  <si>
    <t>DIAG-1621</t>
  </si>
  <si>
    <t>DIAG-1622</t>
  </si>
  <si>
    <t>DIAG-1623</t>
  </si>
  <si>
    <t>DIAG-1624</t>
  </si>
  <si>
    <t>DIAG-1625</t>
  </si>
  <si>
    <t>DIAG-1626</t>
  </si>
  <si>
    <t>DIAG-1627</t>
  </si>
  <si>
    <t>DIAG-1628</t>
  </si>
  <si>
    <t>DIAG-1629</t>
  </si>
  <si>
    <t>DIAG-1630</t>
  </si>
  <si>
    <t>DIAG-1631</t>
  </si>
  <si>
    <t>DIAG-1632</t>
  </si>
  <si>
    <t>DIAG-1633</t>
  </si>
  <si>
    <t>DIAG-1634</t>
  </si>
  <si>
    <t>DIAG-1635</t>
  </si>
  <si>
    <t>DIAG-1636</t>
  </si>
  <si>
    <t>DIAG-1637</t>
  </si>
  <si>
    <t>DIAG-1638</t>
  </si>
  <si>
    <t>DIAG-1639</t>
  </si>
  <si>
    <t>DIAG-1640</t>
  </si>
  <si>
    <t>DIAG-1641</t>
  </si>
  <si>
    <t>DIAG-1642</t>
  </si>
  <si>
    <t>DIAG-1643</t>
  </si>
  <si>
    <t>DIAG-1644</t>
  </si>
  <si>
    <t>DIAG-1645</t>
  </si>
  <si>
    <t>DIAG-1646</t>
  </si>
  <si>
    <t>DIAG-1647</t>
  </si>
  <si>
    <t>DIAG-1648</t>
  </si>
  <si>
    <t>DIAG-1649</t>
  </si>
  <si>
    <t>DIAG-1650</t>
  </si>
  <si>
    <t>DIAG-1651</t>
  </si>
  <si>
    <t>DIAG-1652</t>
  </si>
  <si>
    <t>DIAG-1653</t>
  </si>
  <si>
    <t>DIAG-1654</t>
  </si>
  <si>
    <t>DIAG-1655</t>
  </si>
  <si>
    <t>DIAG-1656</t>
  </si>
  <si>
    <t>DIAG-1657</t>
  </si>
  <si>
    <t>DIAG-1658</t>
  </si>
  <si>
    <t>DIAG-1659</t>
  </si>
  <si>
    <t>DIAG-1660</t>
  </si>
  <si>
    <t>DIAG-1661</t>
  </si>
  <si>
    <t>DIAG-1662</t>
  </si>
  <si>
    <t>DIAG-1663</t>
  </si>
  <si>
    <t>DIAG-1664</t>
  </si>
  <si>
    <t>DIAG-1665</t>
  </si>
  <si>
    <t>DIAG-1666</t>
  </si>
  <si>
    <t>DIAG-1667</t>
  </si>
  <si>
    <t>DIAG-1668</t>
  </si>
  <si>
    <t>DIAG-1669</t>
  </si>
  <si>
    <t>DIAG-1670</t>
  </si>
  <si>
    <t>DIAG-1671</t>
  </si>
  <si>
    <t>DIAG-1672</t>
  </si>
  <si>
    <t>DIAG-1673</t>
  </si>
  <si>
    <t>DIAG-1674</t>
  </si>
  <si>
    <t>DIAG-1675</t>
  </si>
  <si>
    <t>DIAG-1676</t>
  </si>
  <si>
    <t>DIAG-1677</t>
  </si>
  <si>
    <t>DIAG-1678</t>
  </si>
  <si>
    <t>DIAG-1679</t>
  </si>
  <si>
    <t>DIAG-1680</t>
  </si>
  <si>
    <t>DIAG-1681</t>
  </si>
  <si>
    <t>DIAG-1682</t>
  </si>
  <si>
    <t>DIAG-1683</t>
  </si>
  <si>
    <t>DIAG-1684</t>
  </si>
  <si>
    <t>DIAG-1685</t>
  </si>
  <si>
    <t>DIAG-1686</t>
  </si>
  <si>
    <t>DIAG-1687</t>
  </si>
  <si>
    <t>DIAG-1688</t>
  </si>
  <si>
    <t>DIAG-1689</t>
  </si>
  <si>
    <t>DIAG-1690</t>
  </si>
  <si>
    <t>DIAG-1691</t>
  </si>
  <si>
    <t>DIAG-1692</t>
  </si>
  <si>
    <t>DIAG-1693</t>
  </si>
  <si>
    <t>DIAG-1694</t>
  </si>
  <si>
    <t>DIAG-1695</t>
  </si>
  <si>
    <t>DIAG-1696</t>
  </si>
  <si>
    <t>DIAG-1697</t>
  </si>
  <si>
    <t>DIAG-1698</t>
  </si>
  <si>
    <t>DIAG-1699</t>
  </si>
  <si>
    <t>DIAG-1700</t>
  </si>
  <si>
    <t>DIAG-1701</t>
  </si>
  <si>
    <t>DIAG-1702</t>
  </si>
  <si>
    <t>DIAG-1703</t>
  </si>
  <si>
    <t>DIAG-1704</t>
  </si>
  <si>
    <t>DIAG-1705</t>
  </si>
  <si>
    <t>DIAG-1706</t>
  </si>
  <si>
    <t>DIAG-1707</t>
  </si>
  <si>
    <t>DIAG-1708</t>
  </si>
  <si>
    <t>DIAG-1709</t>
  </si>
  <si>
    <t>DIAG-1710</t>
  </si>
  <si>
    <t>DIAG-1711</t>
  </si>
  <si>
    <t>DIAG-1712</t>
  </si>
  <si>
    <t>DIAG-1713</t>
  </si>
  <si>
    <t>DIAG-1714</t>
  </si>
  <si>
    <t>DIAG-1715</t>
  </si>
  <si>
    <t>DIAG-1716</t>
  </si>
  <si>
    <t>DIAG-1717</t>
  </si>
  <si>
    <t>DIAG-1718</t>
  </si>
  <si>
    <t>DIAG-1719</t>
  </si>
  <si>
    <t>DIAG-1720</t>
  </si>
  <si>
    <t>DIAG-1721</t>
  </si>
  <si>
    <t>DIAG-1722</t>
  </si>
  <si>
    <t>DIAG-1723</t>
  </si>
  <si>
    <t>DIAG-1724</t>
  </si>
  <si>
    <t>DIAG-1725</t>
  </si>
  <si>
    <t>DIAG-1726</t>
  </si>
  <si>
    <t>DIAG-1727</t>
  </si>
  <si>
    <t>DIAG-1728</t>
  </si>
  <si>
    <t>DIAG-1729</t>
  </si>
  <si>
    <t>DIAG-1730</t>
  </si>
  <si>
    <t>DIAG-1731</t>
  </si>
  <si>
    <t>DIAG-1732</t>
  </si>
  <si>
    <t>DIAG-1733</t>
  </si>
  <si>
    <t>DIAG-1734</t>
  </si>
  <si>
    <t>DIAG-1735</t>
  </si>
  <si>
    <t>DIAG-1736</t>
  </si>
  <si>
    <t>DIAG-1737</t>
  </si>
  <si>
    <t>DIAG-1738</t>
  </si>
  <si>
    <t>DIAG-1739</t>
  </si>
  <si>
    <t>DIAG-1740</t>
  </si>
  <si>
    <t>DIAG-1741</t>
  </si>
  <si>
    <t>DIAG-1742</t>
  </si>
  <si>
    <t>DIAG-1743</t>
  </si>
  <si>
    <t>DIAG-1744</t>
  </si>
  <si>
    <t>DIAG-1745</t>
  </si>
  <si>
    <t>DIAG-1746</t>
  </si>
  <si>
    <t>DIAG-1747</t>
  </si>
  <si>
    <t>DIAG-1748</t>
  </si>
  <si>
    <t>DIAG-1749</t>
  </si>
  <si>
    <t>DIAG-1750</t>
  </si>
  <si>
    <t>DIAG-1751</t>
  </si>
  <si>
    <t>DIAG-1752</t>
  </si>
  <si>
    <t>DIAG-1753</t>
  </si>
  <si>
    <t>DIAG-1754</t>
  </si>
  <si>
    <t>DIAG-1755</t>
  </si>
  <si>
    <t>DIAG-1756</t>
  </si>
  <si>
    <t>DIAG-1757</t>
  </si>
  <si>
    <t>DIAG-1758</t>
  </si>
  <si>
    <t>DIAG-1759</t>
  </si>
  <si>
    <t>DIAG-1760</t>
  </si>
  <si>
    <t>DIAG-1761</t>
  </si>
  <si>
    <t>DIAG-1762</t>
  </si>
  <si>
    <t>DIAG-1763</t>
  </si>
  <si>
    <t>DIAG-1764</t>
  </si>
  <si>
    <t>DIAG-1765</t>
  </si>
  <si>
    <t>DIAG-1766</t>
  </si>
  <si>
    <t>DIAG-1767</t>
  </si>
  <si>
    <t>DIAG-1768</t>
  </si>
  <si>
    <t>DIAG-1769</t>
  </si>
  <si>
    <t>DIAG-1770</t>
  </si>
  <si>
    <t>DIAG-1771</t>
  </si>
  <si>
    <t>DIAG-1772</t>
  </si>
  <si>
    <t>DIAG-1773</t>
  </si>
  <si>
    <t>DIAG-1774</t>
  </si>
  <si>
    <t>DIAG-1775</t>
  </si>
  <si>
    <t>DIAG-1776</t>
  </si>
  <si>
    <t>DIAG-1777</t>
  </si>
  <si>
    <t>DIAG-1778</t>
  </si>
  <si>
    <t>DIAG-1779</t>
  </si>
  <si>
    <t>DIAG-1780</t>
  </si>
  <si>
    <t>DIAG-1781</t>
  </si>
  <si>
    <t>DIAG-1782</t>
  </si>
  <si>
    <t>DIAG-1783</t>
  </si>
  <si>
    <t>DIAG-1784</t>
  </si>
  <si>
    <t>DIAG-1785</t>
  </si>
  <si>
    <t>DIAG-1786</t>
  </si>
  <si>
    <t>DIAG-1787</t>
  </si>
  <si>
    <t>DIAG-1788</t>
  </si>
  <si>
    <t>DIAG-1789</t>
  </si>
  <si>
    <t>DIAG-1790</t>
  </si>
  <si>
    <t>DIAG-1791</t>
  </si>
  <si>
    <t>DIAG-1792</t>
  </si>
  <si>
    <t>DIAG-1793</t>
  </si>
  <si>
    <t>DIAG-1794</t>
  </si>
  <si>
    <t>DIAG-1795</t>
  </si>
  <si>
    <t>DIAG-1796</t>
  </si>
  <si>
    <t>DIAG-1797</t>
  </si>
  <si>
    <t>DIAG-1798</t>
  </si>
  <si>
    <t>DIAG-1799</t>
  </si>
  <si>
    <t>DIAG-1800</t>
  </si>
  <si>
    <t>DIAG-1801</t>
  </si>
  <si>
    <t>DIAG-1802</t>
  </si>
  <si>
    <t>DIAG-1803</t>
  </si>
  <si>
    <t>DIAG-1804</t>
  </si>
  <si>
    <t>DIAG-1805</t>
  </si>
  <si>
    <t>DIAG-1806</t>
  </si>
  <si>
    <t>DIAG-1807</t>
  </si>
  <si>
    <t>DIAG-1808</t>
  </si>
  <si>
    <t>DIAG-1809</t>
  </si>
  <si>
    <t>DIAG-1810</t>
  </si>
  <si>
    <t>DIAG-1811</t>
  </si>
  <si>
    <t>DIAG-1812</t>
  </si>
  <si>
    <t>DIAG-1813</t>
  </si>
  <si>
    <t>DIAG-1814</t>
  </si>
  <si>
    <t>DIAG-1815</t>
  </si>
  <si>
    <t>DIAG-1816</t>
  </si>
  <si>
    <t>DIAG-1817</t>
  </si>
  <si>
    <t>DIAG-1818</t>
  </si>
  <si>
    <t>DIAG-1819</t>
  </si>
  <si>
    <t>DIAG-1820</t>
  </si>
  <si>
    <t>DIAG-1821</t>
  </si>
  <si>
    <t>DIAG-1822</t>
  </si>
  <si>
    <t>DIAG-1823</t>
  </si>
  <si>
    <t>DIAG-1824</t>
  </si>
  <si>
    <t>DIAG-1825</t>
  </si>
  <si>
    <t>DIAG-1826</t>
  </si>
  <si>
    <t>DIAG-1827</t>
  </si>
  <si>
    <t>DIAG-1828</t>
  </si>
  <si>
    <t>DIAG-1829</t>
  </si>
  <si>
    <t>DIAG-1830</t>
  </si>
  <si>
    <t>DIAG-1831</t>
  </si>
  <si>
    <t>DIAG-1832</t>
  </si>
  <si>
    <t>DIAG-1833</t>
  </si>
  <si>
    <t>DIAG-1834</t>
  </si>
  <si>
    <t>DIAG-1835</t>
  </si>
  <si>
    <t>DIAG-1836</t>
  </si>
  <si>
    <t>DIAG-1837</t>
  </si>
  <si>
    <t>DIAG-1838</t>
  </si>
  <si>
    <t>DIAG-1839</t>
  </si>
  <si>
    <t>DIAG-1840</t>
  </si>
  <si>
    <t>DIAG-1841</t>
  </si>
  <si>
    <t>DIAG-1842</t>
  </si>
  <si>
    <t>DIAG-1843</t>
  </si>
  <si>
    <t>DIAG-1844</t>
  </si>
  <si>
    <t>DIAG-1845</t>
  </si>
  <si>
    <t>DIAG-1846</t>
  </si>
  <si>
    <t>DIAG-1847</t>
  </si>
  <si>
    <t>DIAG-1848</t>
  </si>
  <si>
    <t>DIAG-1849</t>
  </si>
  <si>
    <t>DIAG-1850</t>
  </si>
  <si>
    <t>DIAG-1851</t>
  </si>
  <si>
    <t>DIAG-1852</t>
  </si>
  <si>
    <t>DIAG-1853</t>
  </si>
  <si>
    <t>DIAG-1854</t>
  </si>
  <si>
    <t>DIAG-1855</t>
  </si>
  <si>
    <t>DIAG-1856</t>
  </si>
  <si>
    <t>DIAG-1857</t>
  </si>
  <si>
    <t>DIAG-1858</t>
  </si>
  <si>
    <t>DIAG-1859</t>
  </si>
  <si>
    <t>DIAG-1860</t>
  </si>
  <si>
    <t>DIAG-1861</t>
  </si>
  <si>
    <t>DIAG-1862</t>
  </si>
  <si>
    <t>DIAG-1863</t>
  </si>
  <si>
    <t>DIAG-1864</t>
  </si>
  <si>
    <t>DIAG-1865</t>
  </si>
  <si>
    <t>DIAG-1866</t>
  </si>
  <si>
    <t>DIAG-1867</t>
  </si>
  <si>
    <t>DIAG-1868</t>
  </si>
  <si>
    <t>DIAG-1869</t>
  </si>
  <si>
    <t>DIAG-1870</t>
  </si>
  <si>
    <t>DIAG-1871</t>
  </si>
  <si>
    <t>DIAG-1872</t>
  </si>
  <si>
    <t>DIAG-1873</t>
  </si>
  <si>
    <t>DIAG-1874</t>
  </si>
  <si>
    <t>DIAG-1875</t>
  </si>
  <si>
    <t>DIAG-1876</t>
  </si>
  <si>
    <t>DIAG-1877</t>
  </si>
  <si>
    <t>DIAG-1878</t>
  </si>
  <si>
    <t>DIAG-1879</t>
  </si>
  <si>
    <t>DIAG-1880</t>
  </si>
  <si>
    <t>DIAG-1881</t>
  </si>
  <si>
    <t>DIAG-1882</t>
  </si>
  <si>
    <t>DIAG-1883</t>
  </si>
  <si>
    <t>DIAG-1884</t>
  </si>
  <si>
    <t>DIAG-1885</t>
  </si>
  <si>
    <t>DIAG-1886</t>
  </si>
  <si>
    <t>DIAG-1887</t>
  </si>
  <si>
    <t>DIAG-1888</t>
  </si>
  <si>
    <t>DIAG-1889</t>
  </si>
  <si>
    <t>DIAG-1890</t>
  </si>
  <si>
    <t>DIAG-1891</t>
  </si>
  <si>
    <t>DIAG-1892</t>
  </si>
  <si>
    <t>DIAG-1893</t>
  </si>
  <si>
    <t>DIAG-1894</t>
  </si>
  <si>
    <t>DIAG-1895</t>
  </si>
  <si>
    <t>DIAG-1896</t>
  </si>
  <si>
    <t>DIAG-1897</t>
  </si>
  <si>
    <t>DIAG-1898</t>
  </si>
  <si>
    <t>DIAG-1899</t>
  </si>
  <si>
    <t>DIAG-1900</t>
  </si>
  <si>
    <t>DIAG-1901</t>
  </si>
  <si>
    <t>DIAG-1902</t>
  </si>
  <si>
    <t>DIAG-1903</t>
  </si>
  <si>
    <t>DIAG-1904</t>
  </si>
  <si>
    <t>DIAG-1905</t>
  </si>
  <si>
    <t>DIAG-1906</t>
  </si>
  <si>
    <t>DIAG-1907</t>
  </si>
  <si>
    <t>DIAG-1908</t>
  </si>
  <si>
    <t>DIAG-1909</t>
  </si>
  <si>
    <t>DIAG-1910</t>
  </si>
  <si>
    <t>DIAG-1911</t>
  </si>
  <si>
    <t>DIAG-1912</t>
  </si>
  <si>
    <t>DIAG-1913</t>
  </si>
  <si>
    <t>DIAG-1914</t>
  </si>
  <si>
    <t>DIAG-1915</t>
  </si>
  <si>
    <t>DIAG-1916</t>
  </si>
  <si>
    <t>DIAG-1917</t>
  </si>
  <si>
    <t>DIAG-1918</t>
  </si>
  <si>
    <t>DIAG-1919</t>
  </si>
  <si>
    <t>DIAG-1920</t>
  </si>
  <si>
    <t>DIAG-1921</t>
  </si>
  <si>
    <t>DIAG-1922</t>
  </si>
  <si>
    <t>DIAG-1923</t>
  </si>
  <si>
    <t>DIAG-1924</t>
  </si>
  <si>
    <t>DIAG-1925</t>
  </si>
  <si>
    <t>DIAG-1926</t>
  </si>
  <si>
    <t>DIAG-1927</t>
  </si>
  <si>
    <t>DIAG-1928</t>
  </si>
  <si>
    <t>DIAG-1929</t>
  </si>
  <si>
    <t>DIAG-1930</t>
  </si>
  <si>
    <t>DIAG-1931</t>
  </si>
  <si>
    <t>DIAG-1932</t>
  </si>
  <si>
    <t>DIAG-1933</t>
  </si>
  <si>
    <t>DIAG-1934</t>
  </si>
  <si>
    <t>DIAG-1935</t>
  </si>
  <si>
    <t>DIAG-1936</t>
  </si>
  <si>
    <t>DIAG-1937</t>
  </si>
  <si>
    <t>DIAG-1938</t>
  </si>
  <si>
    <t>DIAG-1939</t>
  </si>
  <si>
    <t>DIAG-1940</t>
  </si>
  <si>
    <t>DIAG-1941</t>
  </si>
  <si>
    <t>DIAG-1942</t>
  </si>
  <si>
    <t>DIAG-1943</t>
  </si>
  <si>
    <t>DIAG-1944</t>
  </si>
  <si>
    <t>DIAG-1945</t>
  </si>
  <si>
    <t>DIAG-1946</t>
  </si>
  <si>
    <t>DIAG-1947</t>
  </si>
  <si>
    <t>DIAG-1948</t>
  </si>
  <si>
    <t>DIAG-1949</t>
  </si>
  <si>
    <t>DIAG-1950</t>
  </si>
  <si>
    <t>DIAG-1951</t>
  </si>
  <si>
    <t>DIAG-1952</t>
  </si>
  <si>
    <t>DIAG-1953</t>
  </si>
  <si>
    <t>DIAG-1954</t>
  </si>
  <si>
    <t>DIAG-1955</t>
  </si>
  <si>
    <t>DIAG-1956</t>
  </si>
  <si>
    <t>DIAG-1957</t>
  </si>
  <si>
    <t>DIAG-1958</t>
  </si>
  <si>
    <t>DIAG-1959</t>
  </si>
  <si>
    <t>DIAG-1960</t>
  </si>
  <si>
    <t>DIAG-1961</t>
  </si>
  <si>
    <t>DIAG-1962</t>
  </si>
  <si>
    <t>DIAG-1963</t>
  </si>
  <si>
    <t>DIAG-1964</t>
  </si>
  <si>
    <t>DIAG-1965</t>
  </si>
  <si>
    <t>DIAG-1966</t>
  </si>
  <si>
    <t>DIAG-1967</t>
  </si>
  <si>
    <t>DIAG-1968</t>
  </si>
  <si>
    <t>DIAG-1969</t>
  </si>
  <si>
    <t>DIAG-1970</t>
  </si>
  <si>
    <t>DIAG-1971</t>
  </si>
  <si>
    <t>DIAG-1972</t>
  </si>
  <si>
    <t>DIAG-1973</t>
  </si>
  <si>
    <t>DIAG-1974</t>
  </si>
  <si>
    <t>DIAG-1975</t>
  </si>
  <si>
    <t>DIAG-1976</t>
  </si>
  <si>
    <t>DIAG-1977</t>
  </si>
  <si>
    <t>DIAG-1978</t>
  </si>
  <si>
    <t>DIAG-1979</t>
  </si>
  <si>
    <t>DIAG-1980</t>
  </si>
  <si>
    <t>DIAG-1981</t>
  </si>
  <si>
    <t>DIAG-1982</t>
  </si>
  <si>
    <t>DIAG-1983</t>
  </si>
  <si>
    <t>DIAG-1984</t>
  </si>
  <si>
    <t>DIAG-1985</t>
  </si>
  <si>
    <t>DIAG-1986</t>
  </si>
  <si>
    <t>DIAG-1987</t>
  </si>
  <si>
    <t>DIAG-1988</t>
  </si>
  <si>
    <t>DIAG-1989</t>
  </si>
  <si>
    <t>DIAG-1990</t>
  </si>
  <si>
    <t>DIAG-1991</t>
  </si>
  <si>
    <t>DIAG-1992</t>
  </si>
  <si>
    <t>DIAG-1993</t>
  </si>
  <si>
    <t>DIAG-1994</t>
  </si>
  <si>
    <t>DIAG-1995</t>
  </si>
  <si>
    <t>DIAG-1996</t>
  </si>
  <si>
    <t>DIAG-1997</t>
  </si>
  <si>
    <t>DIAG-1998</t>
  </si>
  <si>
    <t>DIAG-1999</t>
  </si>
  <si>
    <t>DIAG-2000</t>
  </si>
  <si>
    <t>DIAG-2001</t>
  </si>
  <si>
    <t>DIAG-2002</t>
  </si>
  <si>
    <t>DIAG-2003</t>
  </si>
  <si>
    <t>DIAG-2004</t>
  </si>
  <si>
    <t>DIAG-2005</t>
  </si>
  <si>
    <t>DIAG-2006</t>
  </si>
  <si>
    <t>DIAG-2007</t>
  </si>
  <si>
    <t>DIAG-2008</t>
  </si>
  <si>
    <t>DIAG-2009</t>
  </si>
  <si>
    <t>DIAG-2010</t>
  </si>
  <si>
    <t>DIAG-2011</t>
  </si>
  <si>
    <t>DIAG-2012</t>
  </si>
  <si>
    <t>DIAG-2013</t>
  </si>
  <si>
    <t>DIAG-2014</t>
  </si>
  <si>
    <t>DIAG-2015</t>
  </si>
  <si>
    <t>DIAG-2016</t>
  </si>
  <si>
    <t>DIAG-2017</t>
  </si>
  <si>
    <t>DIAG-2018</t>
  </si>
  <si>
    <t>DIAG-2019</t>
  </si>
  <si>
    <t>DIAG-2020</t>
  </si>
  <si>
    <t>DIAG-2021</t>
  </si>
  <si>
    <t>DIAG-2022</t>
  </si>
  <si>
    <t>DIAG-2023</t>
  </si>
  <si>
    <t>DIAG-2024</t>
  </si>
  <si>
    <t>DIAG-2025</t>
  </si>
  <si>
    <t>DIAG-2026</t>
  </si>
  <si>
    <t>DIAG-2027</t>
  </si>
  <si>
    <t>DIAG-2028</t>
  </si>
  <si>
    <t>DIAG-2029</t>
  </si>
  <si>
    <t>DIAG-2030</t>
  </si>
  <si>
    <t>DIAG-2031</t>
  </si>
  <si>
    <t>DIAG-2032</t>
  </si>
  <si>
    <t>DIAG-2033</t>
  </si>
  <si>
    <t>DIAG-2034</t>
  </si>
  <si>
    <t>DIAG-2035</t>
  </si>
  <si>
    <t>DIAG-2036</t>
  </si>
  <si>
    <t>DIAG-2037</t>
  </si>
  <si>
    <t>DIAG-2038</t>
  </si>
  <si>
    <t>DIAG-2039</t>
  </si>
  <si>
    <t>DIAG-2040</t>
  </si>
  <si>
    <t>DIAG-2041</t>
  </si>
  <si>
    <t>DIAG-2042</t>
  </si>
  <si>
    <t>DIAG-2043</t>
  </si>
  <si>
    <t>DIAG-2044</t>
  </si>
  <si>
    <t>DIAG-2045</t>
  </si>
  <si>
    <t>DIAG-2046</t>
  </si>
  <si>
    <t>DIAG-2047</t>
  </si>
  <si>
    <t>DIAG-2048</t>
  </si>
  <si>
    <t>DIAG-2049</t>
  </si>
  <si>
    <t>DIAG-2050</t>
  </si>
  <si>
    <t>DIAG-2051</t>
  </si>
  <si>
    <t>DIAG-2052</t>
  </si>
  <si>
    <t>DIAG-2053</t>
  </si>
  <si>
    <t>DIAG-2054</t>
  </si>
  <si>
    <t>DIAG-2055</t>
  </si>
  <si>
    <t>DIAG-2056</t>
  </si>
  <si>
    <t>DIAG-2057</t>
  </si>
  <si>
    <t>DIAG-2058</t>
  </si>
  <si>
    <t>DIAG-2059</t>
  </si>
  <si>
    <t>DIAG-2060</t>
  </si>
  <si>
    <t>DIAG-2061</t>
  </si>
  <si>
    <t>DIAG-2062</t>
  </si>
  <si>
    <t>DIAG-2063</t>
  </si>
  <si>
    <t>DIAG-2064</t>
  </si>
  <si>
    <t>DIAG-2065</t>
  </si>
  <si>
    <t>DIAG-2066</t>
  </si>
  <si>
    <t>DIAG-2067</t>
  </si>
  <si>
    <t>DIAG-2068</t>
  </si>
  <si>
    <t>DIAG-2069</t>
  </si>
  <si>
    <t>DIAG-2070</t>
  </si>
  <si>
    <t>DIAG-2071</t>
  </si>
  <si>
    <t>DIAG-2072</t>
  </si>
  <si>
    <t>DIAG-2073</t>
  </si>
  <si>
    <t>DIAG-2074</t>
  </si>
  <si>
    <t>DIAG-2075</t>
  </si>
  <si>
    <t>DIAG-2076</t>
  </si>
  <si>
    <t>DIAG-2077</t>
  </si>
  <si>
    <t>DIAG-2078</t>
  </si>
  <si>
    <t>DIAG-2079</t>
  </si>
  <si>
    <t>DIAG-2080</t>
  </si>
  <si>
    <t>DIAG-2081</t>
  </si>
  <si>
    <t>DIAG-2082</t>
  </si>
  <si>
    <t>DIAG-2083</t>
  </si>
  <si>
    <t>DIAG-2084</t>
  </si>
  <si>
    <t>DIAG-2085</t>
  </si>
  <si>
    <t>DIAG-2086</t>
  </si>
  <si>
    <t>DIAG-2087</t>
  </si>
  <si>
    <t>DIAG-2088</t>
  </si>
  <si>
    <t>DIAG-2089</t>
  </si>
  <si>
    <t>DIAG-2090</t>
  </si>
  <si>
    <t>DIAG-2091</t>
  </si>
  <si>
    <t>DIAG-2092</t>
  </si>
  <si>
    <t>DIAG-2093</t>
  </si>
  <si>
    <t>DIAG-2094</t>
  </si>
  <si>
    <t>DIAG-2095</t>
  </si>
  <si>
    <t>DIAG-2096</t>
  </si>
  <si>
    <t>DIAG-2097</t>
  </si>
  <si>
    <t>DIAG-2098</t>
  </si>
  <si>
    <t>DIAG-2099</t>
  </si>
  <si>
    <t>DIAG-2100</t>
  </si>
  <si>
    <t>DIAG-2101</t>
  </si>
  <si>
    <t>DIAG-2102</t>
  </si>
  <si>
    <t>DIAG-2103</t>
  </si>
  <si>
    <t>DIAG-2104</t>
  </si>
  <si>
    <t>DIAG-2105</t>
  </si>
  <si>
    <t>DIAG-2106</t>
  </si>
  <si>
    <t>DIAG-2107</t>
  </si>
  <si>
    <t>DIAG-2108</t>
  </si>
  <si>
    <t>DIAG-2109</t>
  </si>
  <si>
    <t>DIAG-2110</t>
  </si>
  <si>
    <t>DIAG-2111</t>
  </si>
  <si>
    <t>DIAG-2112</t>
  </si>
  <si>
    <t>DIAG-2113</t>
  </si>
  <si>
    <t>DIAG-2114</t>
  </si>
  <si>
    <t>DIAG-2115</t>
  </si>
  <si>
    <t>DIAG-2116</t>
  </si>
  <si>
    <t>DIAG-2117</t>
  </si>
  <si>
    <t>DIAG-2118</t>
  </si>
  <si>
    <t>DIAG-2119</t>
  </si>
  <si>
    <t>DIAG-2120</t>
  </si>
  <si>
    <t>DIAG-2121</t>
  </si>
  <si>
    <t>DIAG-2122</t>
  </si>
  <si>
    <t>DIAG-2123</t>
  </si>
  <si>
    <t>DIAG-2124</t>
  </si>
  <si>
    <t>DIAG-2125</t>
  </si>
  <si>
    <t>DIAG-2126</t>
  </si>
  <si>
    <t>DIAG-2127</t>
  </si>
  <si>
    <t>DIAG-2128</t>
  </si>
  <si>
    <t>DIAG-2129</t>
  </si>
  <si>
    <t>DIAG-2130</t>
  </si>
  <si>
    <t>DIAG-2131</t>
  </si>
  <si>
    <t>DIAG-2132</t>
  </si>
  <si>
    <t>DIAG-2133</t>
  </si>
  <si>
    <t>DIAG-2134</t>
  </si>
  <si>
    <t>DIAG-2135</t>
  </si>
  <si>
    <t>DIAG-2136</t>
  </si>
  <si>
    <t>DIAG-2137</t>
  </si>
  <si>
    <t>DIAG-2138</t>
  </si>
  <si>
    <t>DIAG-2139</t>
  </si>
  <si>
    <t>DIAG-2140</t>
  </si>
  <si>
    <t>DIAG-2141</t>
  </si>
  <si>
    <t>DIAG-2142</t>
  </si>
  <si>
    <t>DIAG-2143</t>
  </si>
  <si>
    <t>DIAG-2144</t>
  </si>
  <si>
    <t>DIAG-2145</t>
  </si>
  <si>
    <t>DIAG-2146</t>
  </si>
  <si>
    <t>DIAG-2147</t>
  </si>
  <si>
    <t>DIAG-2148</t>
  </si>
  <si>
    <t>DIAG-2149</t>
  </si>
  <si>
    <t>DIAG-2150</t>
  </si>
  <si>
    <t>DIAG-2151</t>
  </si>
  <si>
    <t>DIAG-2152</t>
  </si>
  <si>
    <t>DIAG-2153</t>
  </si>
  <si>
    <t>DIAG-2154</t>
  </si>
  <si>
    <t>DIAG-2155</t>
  </si>
  <si>
    <t>DIAG-2156</t>
  </si>
  <si>
    <t>DIAG-2157</t>
  </si>
  <si>
    <t>DIAG-2158</t>
  </si>
  <si>
    <t>DIAG-2159</t>
  </si>
  <si>
    <t>DIAG-2160</t>
  </si>
  <si>
    <t>DIAG-2161</t>
  </si>
  <si>
    <t>DIAG-2162</t>
  </si>
  <si>
    <t>DIAG-2163</t>
  </si>
  <si>
    <t>DIAG-2164</t>
  </si>
  <si>
    <t>DIAG-2165</t>
  </si>
  <si>
    <t>DIAG-2166</t>
  </si>
  <si>
    <t>DIAG-2167</t>
  </si>
  <si>
    <t>DIAG-2168</t>
  </si>
  <si>
    <t>DIAG-2169</t>
  </si>
  <si>
    <t>DIAG-2170</t>
  </si>
  <si>
    <t>DIAG-2171</t>
  </si>
  <si>
    <t>DIAG-2172</t>
  </si>
  <si>
    <t>DIAG-2173</t>
  </si>
  <si>
    <t>DIAG-2174</t>
  </si>
  <si>
    <t>DIAG-2175</t>
  </si>
  <si>
    <t>DIAG-2176</t>
  </si>
  <si>
    <t>DIAG-2177</t>
  </si>
  <si>
    <t>DIAG-2178</t>
  </si>
  <si>
    <t>DIAG-2179</t>
  </si>
  <si>
    <t>DIAG-2180</t>
  </si>
  <si>
    <t>DIAG-2181</t>
  </si>
  <si>
    <t>DIAG-2182</t>
  </si>
  <si>
    <t>DIAG-2183</t>
  </si>
  <si>
    <t>DIAG-2184</t>
  </si>
  <si>
    <t>DIAG-2185</t>
  </si>
  <si>
    <t>DIAG-2186</t>
  </si>
  <si>
    <t>DIAG-2187</t>
  </si>
  <si>
    <t>DIAG-2188</t>
  </si>
  <si>
    <t>DIAG-2189</t>
  </si>
  <si>
    <t>DIAG-2190</t>
  </si>
  <si>
    <t>DIAG-2191</t>
  </si>
  <si>
    <t>DIAG-2192</t>
  </si>
  <si>
    <t>DIAG-2193</t>
  </si>
  <si>
    <t>DIAG-2194</t>
  </si>
  <si>
    <t>DIAG-2195</t>
  </si>
  <si>
    <t>DIAG-2196</t>
  </si>
  <si>
    <t>DIAG-2197</t>
  </si>
  <si>
    <t>DIAG-2198</t>
  </si>
  <si>
    <t>DIAG-2199</t>
  </si>
  <si>
    <t>DIAG-2200</t>
  </si>
  <si>
    <t>DIAG-2201</t>
  </si>
  <si>
    <t>DIAG-2202</t>
  </si>
  <si>
    <t>DIAG-2203</t>
  </si>
  <si>
    <t>DIAG-2204</t>
  </si>
  <si>
    <t>DIAG-2205</t>
  </si>
  <si>
    <t>DIAG-2206</t>
  </si>
  <si>
    <t>DIAG-2207</t>
  </si>
  <si>
    <t>DIAG-2208</t>
  </si>
  <si>
    <t>DIAG-2209</t>
  </si>
  <si>
    <t>DIAG-2210</t>
  </si>
  <si>
    <t>DIAG-2211</t>
  </si>
  <si>
    <t>DIAG-2212</t>
  </si>
  <si>
    <t>DIAG-2213</t>
  </si>
  <si>
    <t>DIAG-2214</t>
  </si>
  <si>
    <t>DIAG-2215</t>
  </si>
  <si>
    <t>DIAG-2216</t>
  </si>
  <si>
    <t>DIAG-2217</t>
  </si>
  <si>
    <t>DIAG-2218</t>
  </si>
  <si>
    <t>DIAG-2219</t>
  </si>
  <si>
    <t>DIAG-2220</t>
  </si>
  <si>
    <t>DIAG-2221</t>
  </si>
  <si>
    <t>DIAG-2222</t>
  </si>
  <si>
    <t>DIAG-2223</t>
  </si>
  <si>
    <t>DIAG-2224</t>
  </si>
  <si>
    <t>DIAG-2225</t>
  </si>
  <si>
    <t>DIAG-2226</t>
  </si>
  <si>
    <t>DIAG-2227</t>
  </si>
  <si>
    <t>DIAG-2228</t>
  </si>
  <si>
    <t>DIAG-2229</t>
  </si>
  <si>
    <t>DIAG-2230</t>
  </si>
  <si>
    <t>DIAG-2231</t>
  </si>
  <si>
    <t>DIAG-2232</t>
  </si>
  <si>
    <t>DIAG-2233</t>
  </si>
  <si>
    <t>DIAG-2234</t>
  </si>
  <si>
    <t>DIAG-2235</t>
  </si>
  <si>
    <t>DIAG-2236</t>
  </si>
  <si>
    <t>DIAG-2237</t>
  </si>
  <si>
    <t>DIAG-2238</t>
  </si>
  <si>
    <t>DIAG-2239</t>
  </si>
  <si>
    <t>DIAG-2240</t>
  </si>
  <si>
    <t>DIAG-2241</t>
  </si>
  <si>
    <t>DIAG-2242</t>
  </si>
  <si>
    <t>DIAG-2243</t>
  </si>
  <si>
    <t>DIAG-2244</t>
  </si>
  <si>
    <t>DIAG-2245</t>
  </si>
  <si>
    <t>DIAG-2246</t>
  </si>
  <si>
    <t>DIAG-2247</t>
  </si>
  <si>
    <t>DIAG-2248</t>
  </si>
  <si>
    <t>DIAG-2249</t>
  </si>
  <si>
    <t>DIAG-2250</t>
  </si>
  <si>
    <t>DIAG-2251</t>
  </si>
  <si>
    <t>DIAG-2252</t>
  </si>
  <si>
    <t>DIAG-2253</t>
  </si>
  <si>
    <t>DIAG-2254</t>
  </si>
  <si>
    <t>DIAG-2255</t>
  </si>
  <si>
    <t>DIAG-2256</t>
  </si>
  <si>
    <t>DIAG-2257</t>
  </si>
  <si>
    <t>DIAG-2258</t>
  </si>
  <si>
    <t>DIAG-2259</t>
  </si>
  <si>
    <t>DIAG-2260</t>
  </si>
  <si>
    <t>DIAG-2261</t>
  </si>
  <si>
    <t>DIAG-2262</t>
  </si>
  <si>
    <t>DIAG-2263</t>
  </si>
  <si>
    <t>DIAG-2264</t>
  </si>
  <si>
    <t>DIAG-2265</t>
  </si>
  <si>
    <t>DIAG-2266</t>
  </si>
  <si>
    <t>DIAG-2267</t>
  </si>
  <si>
    <t>DIAG-2268</t>
  </si>
  <si>
    <t>DIAG-2269</t>
  </si>
  <si>
    <t>DIAG-2270</t>
  </si>
  <si>
    <t>DIAG-2271</t>
  </si>
  <si>
    <t>DIAG-2272</t>
  </si>
  <si>
    <t>DIAG-2273</t>
  </si>
  <si>
    <t>DIAG-2274</t>
  </si>
  <si>
    <t>DIAG-2275</t>
  </si>
  <si>
    <t>DIAG-2276</t>
  </si>
  <si>
    <t>DIAG-2277</t>
  </si>
  <si>
    <t>DIAG-2278</t>
  </si>
  <si>
    <t>DIAG-2279</t>
  </si>
  <si>
    <t>DIAG-2280</t>
  </si>
  <si>
    <t>DIAG-2281</t>
  </si>
  <si>
    <t>DIAG-2282</t>
  </si>
  <si>
    <t>DIAG-2283</t>
  </si>
  <si>
    <t>DIAG-2284</t>
  </si>
  <si>
    <t>DIAG-2285</t>
  </si>
  <si>
    <t>DIAG-2286</t>
  </si>
  <si>
    <t>DIAG-2287</t>
  </si>
  <si>
    <t>DIAG-2288</t>
  </si>
  <si>
    <t>DIAG-2289</t>
  </si>
  <si>
    <t>DIAG-2290</t>
  </si>
  <si>
    <t>DIAG-2291</t>
  </si>
  <si>
    <t>DIAG-2292</t>
  </si>
  <si>
    <t>DIAG-2293</t>
  </si>
  <si>
    <t>DIAG-2294</t>
  </si>
  <si>
    <t>DIAG-2295</t>
  </si>
  <si>
    <t>DIAG-2296</t>
  </si>
  <si>
    <t>DIAG-2297</t>
  </si>
  <si>
    <t>DIAG-2298</t>
  </si>
  <si>
    <t>DIAG-2299</t>
  </si>
  <si>
    <t>DIAG-2300</t>
  </si>
  <si>
    <t>DIAG-2301</t>
  </si>
  <si>
    <t>DIAG-2302</t>
  </si>
  <si>
    <t>DIAG-2303</t>
  </si>
  <si>
    <t>DIAG-2304</t>
  </si>
  <si>
    <t>DIAG-2305</t>
  </si>
  <si>
    <t>DIAG-2306</t>
  </si>
  <si>
    <t>DIAG-2307</t>
  </si>
  <si>
    <t>DIAG-2308</t>
  </si>
  <si>
    <t>DIAG-2309</t>
  </si>
  <si>
    <t>DIAG-2310</t>
  </si>
  <si>
    <t>DIAG-2311</t>
  </si>
  <si>
    <t>DIAG-2312</t>
  </si>
  <si>
    <t>DIAG-2313</t>
  </si>
  <si>
    <t>DIAG-2314</t>
  </si>
  <si>
    <t>DIAG-2315</t>
  </si>
  <si>
    <t>DIAG-2316</t>
  </si>
  <si>
    <t>DIAG-2317</t>
  </si>
  <si>
    <t>DIAG-2318</t>
  </si>
  <si>
    <t>DIAG-2319</t>
  </si>
  <si>
    <t>DIAG-2320</t>
  </si>
  <si>
    <t>DIAG-2321</t>
  </si>
  <si>
    <t>DIAG-2322</t>
  </si>
  <si>
    <t>DIAG-2323</t>
  </si>
  <si>
    <t>DIAG-2324</t>
  </si>
  <si>
    <t>DIAG-2325</t>
  </si>
  <si>
    <t>DIAG-2326</t>
  </si>
  <si>
    <t>DIAG-2327</t>
  </si>
  <si>
    <t>DIAG-2328</t>
  </si>
  <si>
    <t>DIAG-2329</t>
  </si>
  <si>
    <t>DIAG-2330</t>
  </si>
  <si>
    <t>DIAG-2331</t>
  </si>
  <si>
    <t>DIAG-2332</t>
  </si>
  <si>
    <t>DIAG-2333</t>
  </si>
  <si>
    <t>DIAG-2334</t>
  </si>
  <si>
    <t>DIAG-2335</t>
  </si>
  <si>
    <t>DIAG-2336</t>
  </si>
  <si>
    <t>DIAG-2337</t>
  </si>
  <si>
    <t>DIAG-2338</t>
  </si>
  <si>
    <t>DIAG-2339</t>
  </si>
  <si>
    <t>DIAG-2340</t>
  </si>
  <si>
    <t>DIAG-2341</t>
  </si>
  <si>
    <t>DIAG-2342</t>
  </si>
  <si>
    <t>DIAG-2343</t>
  </si>
  <si>
    <t>DIAG-2344</t>
  </si>
  <si>
    <t>DIAG-2345</t>
  </si>
  <si>
    <t>DIAG-2346</t>
  </si>
  <si>
    <t>DIAG-2347</t>
  </si>
  <si>
    <t>DIAG-2348</t>
  </si>
  <si>
    <t>DIAG-2349</t>
  </si>
  <si>
    <t>DIAG-2350</t>
  </si>
  <si>
    <t>DIAG-2351</t>
  </si>
  <si>
    <t>DIAG-2352</t>
  </si>
  <si>
    <t>DIAG-2353</t>
  </si>
  <si>
    <t>DIAG-2354</t>
  </si>
  <si>
    <t>DIAG-2355</t>
  </si>
  <si>
    <t>DIAG-2356</t>
  </si>
  <si>
    <t>DIAG-2357</t>
  </si>
  <si>
    <t>DIAG-2358</t>
  </si>
  <si>
    <t>DIAG-2359</t>
  </si>
  <si>
    <t>DIAG-2360</t>
  </si>
  <si>
    <t>DIAG-2361</t>
  </si>
  <si>
    <t>DIAG-2362</t>
  </si>
  <si>
    <t>DIAG-2363</t>
  </si>
  <si>
    <t>DIAG-2364</t>
  </si>
  <si>
    <t>DIAG-2365</t>
  </si>
  <si>
    <t>DIAG-2366</t>
  </si>
  <si>
    <t>DIAG-2367</t>
  </si>
  <si>
    <t>DIAG-2368</t>
  </si>
  <si>
    <t>DIAG-2369</t>
  </si>
  <si>
    <t>DIAG-2370</t>
  </si>
  <si>
    <t>DIAG-2371</t>
  </si>
  <si>
    <t>DIAG-2372</t>
  </si>
  <si>
    <t>DIAG-2373</t>
  </si>
  <si>
    <t>DIAG-2374</t>
  </si>
  <si>
    <t>DIAG-2375</t>
  </si>
  <si>
    <t>DIAG-2376</t>
  </si>
  <si>
    <t>DIAG-2377</t>
  </si>
  <si>
    <t>DIAG-2378</t>
  </si>
  <si>
    <t>DIAG-2379</t>
  </si>
  <si>
    <t>DIAG-2380</t>
  </si>
  <si>
    <t>DIAG-2381</t>
  </si>
  <si>
    <t>DIAG-2382</t>
  </si>
  <si>
    <t>DIAG-2383</t>
  </si>
  <si>
    <t>DIAG-2384</t>
  </si>
  <si>
    <t>DIAG-2385</t>
  </si>
  <si>
    <t>DIAG-2386</t>
  </si>
  <si>
    <t>DIAG-2387</t>
  </si>
  <si>
    <t>DIAG-2388</t>
  </si>
  <si>
    <t>DIAG-2389</t>
  </si>
  <si>
    <t>DIAG-2390</t>
  </si>
  <si>
    <t>DIAG-2391</t>
  </si>
  <si>
    <t>DIAG-2392</t>
  </si>
  <si>
    <t>DIAG-2393</t>
  </si>
  <si>
    <t>DIAG-2394</t>
  </si>
  <si>
    <t>DIAG-2395</t>
  </si>
  <si>
    <t>DIAG-2396</t>
  </si>
  <si>
    <t>DIAG-2397</t>
  </si>
  <si>
    <t>DIAG-2398</t>
  </si>
  <si>
    <t>DIAG-2399</t>
  </si>
  <si>
    <t>DIAG-2400</t>
  </si>
  <si>
    <t>DIAG-2401</t>
  </si>
  <si>
    <t>DIAG-2402</t>
  </si>
  <si>
    <t>DIAG-2403</t>
  </si>
  <si>
    <t>DIAG-2404</t>
  </si>
  <si>
    <t>DIAG-2405</t>
  </si>
  <si>
    <t>DIAG-2406</t>
  </si>
  <si>
    <t>DIAG-2407</t>
  </si>
  <si>
    <t>DIAG-2408</t>
  </si>
  <si>
    <t>DIAG-2409</t>
  </si>
  <si>
    <t>DIAG-2410</t>
  </si>
  <si>
    <t>DIAG-2411</t>
  </si>
  <si>
    <t>DIAG-2412</t>
  </si>
  <si>
    <t>DIAG-2413</t>
  </si>
  <si>
    <t>DIAG-2414</t>
  </si>
  <si>
    <t>DIAG-2415</t>
  </si>
  <si>
    <t>DIAG-2416</t>
  </si>
  <si>
    <t>DIAG-2417</t>
  </si>
  <si>
    <t>DIAG-2418</t>
  </si>
  <si>
    <t>DIAG-2419</t>
  </si>
  <si>
    <t>DIAG-2420</t>
  </si>
  <si>
    <t>DIAG-2421</t>
  </si>
  <si>
    <t>DIAG-2422</t>
  </si>
  <si>
    <t>DIAG-2423</t>
  </si>
  <si>
    <t>DIAG-2424</t>
  </si>
  <si>
    <t>DIAG-2425</t>
  </si>
  <si>
    <t>DIAG-2426</t>
  </si>
  <si>
    <t>DIAG-2427</t>
  </si>
  <si>
    <t>DIAG-2428</t>
  </si>
  <si>
    <t>DIAG-2429</t>
  </si>
  <si>
    <t>DIAG-2430</t>
  </si>
  <si>
    <t>DIAG-2431</t>
  </si>
  <si>
    <t>DIAG-2432</t>
  </si>
  <si>
    <t>DIAG-2433</t>
  </si>
  <si>
    <t>DIAG-2434</t>
  </si>
  <si>
    <t>DIAG-2435</t>
  </si>
  <si>
    <t>DIAG-2436</t>
  </si>
  <si>
    <t>DIAG-2437</t>
  </si>
  <si>
    <t>DIAG-2438</t>
  </si>
  <si>
    <t>DIAG-2439</t>
  </si>
  <si>
    <t>DIAG-2440</t>
  </si>
  <si>
    <t>DIAG-2441</t>
  </si>
  <si>
    <t>DIAG-2442</t>
  </si>
  <si>
    <t>DIAG-2443</t>
  </si>
  <si>
    <t>DIAG-2444</t>
  </si>
  <si>
    <t>DIAG-2445</t>
  </si>
  <si>
    <t>DIAG-2446</t>
  </si>
  <si>
    <t>DIAG-2447</t>
  </si>
  <si>
    <t>DIAG-2448</t>
  </si>
  <si>
    <t>DIAG-2449</t>
  </si>
  <si>
    <t>DIAG-2450</t>
  </si>
  <si>
    <t>DIAG-2451</t>
  </si>
  <si>
    <t>DIAG-2452</t>
  </si>
  <si>
    <t>DIAG-2453</t>
  </si>
  <si>
    <t>DIAG-2454</t>
  </si>
  <si>
    <t>DIAG-2455</t>
  </si>
  <si>
    <t>DIAG-2456</t>
  </si>
  <si>
    <t>DIAG-2457</t>
  </si>
  <si>
    <t>DIAG-2458</t>
  </si>
  <si>
    <t>DIAG-2459</t>
  </si>
  <si>
    <t>DIAG-2460</t>
  </si>
  <si>
    <t>DIAG-2461</t>
  </si>
  <si>
    <t>DIAG-2462</t>
  </si>
  <si>
    <t>DIAG-2463</t>
  </si>
  <si>
    <t>DIAG-2464</t>
  </si>
  <si>
    <t>DIAG-2465</t>
  </si>
  <si>
    <t>DIAG-2466</t>
  </si>
  <si>
    <t>DIAG-2467</t>
  </si>
  <si>
    <t>DIAG-2468</t>
  </si>
  <si>
    <t>DIAG-2469</t>
  </si>
  <si>
    <t>DIAG-2470</t>
  </si>
  <si>
    <t>DIAG-2471</t>
  </si>
  <si>
    <t>DIAG-2472</t>
  </si>
  <si>
    <t>DIAG-2473</t>
  </si>
  <si>
    <t>DIAG-2474</t>
  </si>
  <si>
    <t>DIAG-2475</t>
  </si>
  <si>
    <t>DIAG-2476</t>
  </si>
  <si>
    <t>DIAG-2477</t>
  </si>
  <si>
    <t>DIAG-2478</t>
  </si>
  <si>
    <t>DIAG-2479</t>
  </si>
  <si>
    <t>DIAG-2480</t>
  </si>
  <si>
    <t>DIAG-2481</t>
  </si>
  <si>
    <t>DIAG-2482</t>
  </si>
  <si>
    <t>DIAG-2483</t>
  </si>
  <si>
    <t>DIAG-2484</t>
  </si>
  <si>
    <t>DIAG-2485</t>
  </si>
  <si>
    <t>DIAG-2486</t>
  </si>
  <si>
    <t>DIAG-2487</t>
  </si>
  <si>
    <t>DIAG-2488</t>
  </si>
  <si>
    <t>DIAG-2489</t>
  </si>
  <si>
    <t>DIAG-2490</t>
  </si>
  <si>
    <t>DIAG-2491</t>
  </si>
  <si>
    <t>DIAG-2492</t>
  </si>
  <si>
    <t>DIAG-2493</t>
  </si>
  <si>
    <t>DIAG-2494</t>
  </si>
  <si>
    <t>DIAG-2495</t>
  </si>
  <si>
    <t>DIAG-2496</t>
  </si>
  <si>
    <t>DIAG-2497</t>
  </si>
  <si>
    <t>DIAG-2498</t>
  </si>
  <si>
    <t>DIAG-2499</t>
  </si>
  <si>
    <t>DIAG-2500</t>
  </si>
  <si>
    <t>DIAG-2501</t>
  </si>
  <si>
    <t>DIAG-2502</t>
  </si>
  <si>
    <t>DIAG-2503</t>
  </si>
  <si>
    <t>DIAG-2504</t>
  </si>
  <si>
    <t>DIAG-2505</t>
  </si>
  <si>
    <t>DIAG-2506</t>
  </si>
  <si>
    <t>DIAG-2507</t>
  </si>
  <si>
    <t>DIAG-2508</t>
  </si>
  <si>
    <t>DIAG-2509</t>
  </si>
  <si>
    <t>DIAG-2510</t>
  </si>
  <si>
    <t>DIAG-2511</t>
  </si>
  <si>
    <t>DIAG-2512</t>
  </si>
  <si>
    <t>DIAG-2513</t>
  </si>
  <si>
    <t>DIAG-2514</t>
  </si>
  <si>
    <t>DIAG-2515</t>
  </si>
  <si>
    <t>DIAG-2516</t>
  </si>
  <si>
    <t>DIAG-2517</t>
  </si>
  <si>
    <t>DIAG-2518</t>
  </si>
  <si>
    <t>DIAG-2519</t>
  </si>
  <si>
    <t>DIAG-2520</t>
  </si>
  <si>
    <t>DIAG-2521</t>
  </si>
  <si>
    <t>DIAG-2522</t>
  </si>
  <si>
    <t>DIAG-2523</t>
  </si>
  <si>
    <t>DIAG-2524</t>
  </si>
  <si>
    <t>DIAG-2525</t>
  </si>
  <si>
    <t>DIAG-2526</t>
  </si>
  <si>
    <t>DIAG-2527</t>
  </si>
  <si>
    <t>DIAG-2528</t>
  </si>
  <si>
    <t>DIAG-2529</t>
  </si>
  <si>
    <t>DIAG-2530</t>
  </si>
  <si>
    <t>DIAG-2531</t>
  </si>
  <si>
    <t>DIAG-2532</t>
  </si>
  <si>
    <t>DIAG-2533</t>
  </si>
  <si>
    <t>DIAG-2534</t>
  </si>
  <si>
    <t>DIAG-2535</t>
  </si>
  <si>
    <t>DIAG-2536</t>
  </si>
  <si>
    <t>DIAG-2537</t>
  </si>
  <si>
    <t>DIAG-2538</t>
  </si>
  <si>
    <t>DIAG-2539</t>
  </si>
  <si>
    <t>DIAG-2540</t>
  </si>
  <si>
    <t>DIAG-2541</t>
  </si>
  <si>
    <t>DIAG-2542</t>
  </si>
  <si>
    <t>DIAG-2543</t>
  </si>
  <si>
    <t>DIAG-2544</t>
  </si>
  <si>
    <t>DIAG-2545</t>
  </si>
  <si>
    <t>DIAG-2546</t>
  </si>
  <si>
    <t>DIAG-2547</t>
  </si>
  <si>
    <t>DIAG-2548</t>
  </si>
  <si>
    <t>DIAG-2549</t>
  </si>
  <si>
    <t>DIAG-2550</t>
  </si>
  <si>
    <t>DIAG-2551</t>
  </si>
  <si>
    <t>DIAG-2552</t>
  </si>
  <si>
    <t>DIAG-2553</t>
  </si>
  <si>
    <t>DIAG-2554</t>
  </si>
  <si>
    <t>DIAG-2555</t>
  </si>
  <si>
    <t>DIAG-2556</t>
  </si>
  <si>
    <t>DIAG-2557</t>
  </si>
  <si>
    <t>DIAG-2558</t>
  </si>
  <si>
    <t>DIAG-2559</t>
  </si>
  <si>
    <t>DIAG-2560</t>
  </si>
  <si>
    <t>DIAG-2561</t>
  </si>
  <si>
    <t>DIAG-2562</t>
  </si>
  <si>
    <t>DIAG-2563</t>
  </si>
  <si>
    <t>DIAG-2564</t>
  </si>
  <si>
    <t>DIAG-2565</t>
  </si>
  <si>
    <t>DIAG-2566</t>
  </si>
  <si>
    <t>DIAG-2567</t>
  </si>
  <si>
    <t>DIAG-2568</t>
  </si>
  <si>
    <t>DIAG-2569</t>
  </si>
  <si>
    <t>DIAG-2570</t>
  </si>
  <si>
    <t>DIAG-2571</t>
  </si>
  <si>
    <t>DIAG-2572</t>
  </si>
  <si>
    <t>DIAG-2573</t>
  </si>
  <si>
    <t>DIAG-2574</t>
  </si>
  <si>
    <t>DIAG-2575</t>
  </si>
  <si>
    <t>DIAG-2576</t>
  </si>
  <si>
    <t>DIAG-2577</t>
  </si>
  <si>
    <t>DIAG-2578</t>
  </si>
  <si>
    <t>DIAG-2579</t>
  </si>
  <si>
    <t>DIAG-2580</t>
  </si>
  <si>
    <t>DIAG-2581</t>
  </si>
  <si>
    <t>DIAG-2582</t>
  </si>
  <si>
    <t>DIAG-2583</t>
  </si>
  <si>
    <t>DIAG-2584</t>
  </si>
  <si>
    <t>DIAG-2585</t>
  </si>
  <si>
    <t>DIAG-2586</t>
  </si>
  <si>
    <t>DIAG-2587</t>
  </si>
  <si>
    <t>DIAG-2588</t>
  </si>
  <si>
    <t>DIAG-2589</t>
  </si>
  <si>
    <t>DIAG-2590</t>
  </si>
  <si>
    <t>DIAG-2591</t>
  </si>
  <si>
    <t>DIAG-2592</t>
  </si>
  <si>
    <t>DIAG-2593</t>
  </si>
  <si>
    <t>DIAG-2594</t>
  </si>
  <si>
    <t>DIAG-2595</t>
  </si>
  <si>
    <t>DIAG-2596</t>
  </si>
  <si>
    <t>DIAG-2597</t>
  </si>
  <si>
    <t>DIAG-2598</t>
  </si>
  <si>
    <t>DIAG-2599</t>
  </si>
  <si>
    <t>DIAG-2600</t>
  </si>
  <si>
    <t>DIAG-2601</t>
  </si>
  <si>
    <t>DIAG-2602</t>
  </si>
  <si>
    <t>DIAG-2603</t>
  </si>
  <si>
    <t>DIAG-2604</t>
  </si>
  <si>
    <t>DIAG-2605</t>
  </si>
  <si>
    <t>DIAG-2606</t>
  </si>
  <si>
    <t>DIAG-2607</t>
  </si>
  <si>
    <t>DIAG-2608</t>
  </si>
  <si>
    <t>DIAG-2609</t>
  </si>
  <si>
    <t>DIAG-2610</t>
  </si>
  <si>
    <t>DIAG-2611</t>
  </si>
  <si>
    <t>DIAG-2612</t>
  </si>
  <si>
    <t>DIAG-2613</t>
  </si>
  <si>
    <t>DIAG-2614</t>
  </si>
  <si>
    <t>DIAG-2615</t>
  </si>
  <si>
    <t>DIAG-2616</t>
  </si>
  <si>
    <t>DIAG-2617</t>
  </si>
  <si>
    <t>DIAG-2618</t>
  </si>
  <si>
    <t>DIAG-2619</t>
  </si>
  <si>
    <t>DIAG-2620</t>
  </si>
  <si>
    <t>DIAG-2621</t>
  </si>
  <si>
    <t>DIAG-2622</t>
  </si>
  <si>
    <t>DIAG-2623</t>
  </si>
  <si>
    <t>DIAG-2624</t>
  </si>
  <si>
    <t>DIAG-2625</t>
  </si>
  <si>
    <t>DIAG-2626</t>
  </si>
  <si>
    <t>DIAG-2627</t>
  </si>
  <si>
    <t>DIAG-2628</t>
  </si>
  <si>
    <t>DIAG-2629</t>
  </si>
  <si>
    <t>DIAG-2630</t>
  </si>
  <si>
    <t>DIAG-2631</t>
  </si>
  <si>
    <t>DIAG-2632</t>
  </si>
  <si>
    <t>DIAG-2633</t>
  </si>
  <si>
    <t>DIAG-2634</t>
  </si>
  <si>
    <t>DIAG-2635</t>
  </si>
  <si>
    <t>DIAG-2636</t>
  </si>
  <si>
    <t>DIAG-2637</t>
  </si>
  <si>
    <t>DIAG-2638</t>
  </si>
  <si>
    <t>DIAG-2639</t>
  </si>
  <si>
    <t>DIAG-2640</t>
  </si>
  <si>
    <t>DIAG-2641</t>
  </si>
  <si>
    <t>DIAG-2642</t>
  </si>
  <si>
    <t>DIAG-2643</t>
  </si>
  <si>
    <t>DIAG-2644</t>
  </si>
  <si>
    <t>DIAG-2645</t>
  </si>
  <si>
    <t>DIAG-2646</t>
  </si>
  <si>
    <t>DIAG-2647</t>
  </si>
  <si>
    <t>DIAG-2648</t>
  </si>
  <si>
    <t>DIAG-2649</t>
  </si>
  <si>
    <t>DIAG-2650</t>
  </si>
  <si>
    <t>DIAG-2651</t>
  </si>
  <si>
    <t>DIAG-2652</t>
  </si>
  <si>
    <t>DIAG-2653</t>
  </si>
  <si>
    <t>DIAG-2654</t>
  </si>
  <si>
    <t>DIAG-2655</t>
  </si>
  <si>
    <t>DIAG-2656</t>
  </si>
  <si>
    <t>DIAG-2657</t>
  </si>
  <si>
    <t>DIAG-2658</t>
  </si>
  <si>
    <t>DIAG-2659</t>
  </si>
  <si>
    <t>DIAG-2660</t>
  </si>
  <si>
    <t>DIAG-2661</t>
  </si>
  <si>
    <t>DIAG-2662</t>
  </si>
  <si>
    <t>DIAG-2663</t>
  </si>
  <si>
    <t>DIAG-2664</t>
  </si>
  <si>
    <t>DIAG-2665</t>
  </si>
  <si>
    <t>DIAG-2666</t>
  </si>
  <si>
    <t>DIAG-2667</t>
  </si>
  <si>
    <t>DIAG-2668</t>
  </si>
  <si>
    <t>DIAG-2669</t>
  </si>
  <si>
    <t>DIAG-2670</t>
  </si>
  <si>
    <t>DIAG-2671</t>
  </si>
  <si>
    <t>DIAG-2672</t>
  </si>
  <si>
    <t>DIAG-2673</t>
  </si>
  <si>
    <t>DIAG-2674</t>
  </si>
  <si>
    <t>DIAG-2675</t>
  </si>
  <si>
    <t>DIAG-2676</t>
  </si>
  <si>
    <t>DIAG-2677</t>
  </si>
  <si>
    <t>DIAG-2678</t>
  </si>
  <si>
    <t>DIAG-2679</t>
  </si>
  <si>
    <t>DIAG-2680</t>
  </si>
  <si>
    <t>DIAG-2681</t>
  </si>
  <si>
    <t>DIAG-2682</t>
  </si>
  <si>
    <t>DIAG-2683</t>
  </si>
  <si>
    <t>DIAG-2684</t>
  </si>
  <si>
    <t>DIAG-2685</t>
  </si>
  <si>
    <t>DIAG-2686</t>
  </si>
  <si>
    <t>DIAG-2687</t>
  </si>
  <si>
    <t>DIAG-2688</t>
  </si>
  <si>
    <t>DIAG-2689</t>
  </si>
  <si>
    <t>DIAG-2690</t>
  </si>
  <si>
    <t>DIAG-2691</t>
  </si>
  <si>
    <t>DIAG-2692</t>
  </si>
  <si>
    <t>DIAG-2693</t>
  </si>
  <si>
    <t>DIAG-2694</t>
  </si>
  <si>
    <t>DIAG-2695</t>
  </si>
  <si>
    <t>DIAG-2696</t>
  </si>
  <si>
    <t>DIAG-2697</t>
  </si>
  <si>
    <t>DIAG-2698</t>
  </si>
  <si>
    <t>DIAG-2699</t>
  </si>
  <si>
    <t>DIAG-2700</t>
  </si>
  <si>
    <t>DIAG-2701</t>
  </si>
  <si>
    <t>DIAG-2702</t>
  </si>
  <si>
    <t>DIAG-2703</t>
  </si>
  <si>
    <t>DIAG-2704</t>
  </si>
  <si>
    <t>DIAG-2705</t>
  </si>
  <si>
    <t>DIAG-2706</t>
  </si>
  <si>
    <t>DIAG-2707</t>
  </si>
  <si>
    <t>DIAG-2708</t>
  </si>
  <si>
    <t>DIAG-2709</t>
  </si>
  <si>
    <t>DIAG-2710</t>
  </si>
  <si>
    <t>DIAG-2711</t>
  </si>
  <si>
    <t>DIAG-2712</t>
  </si>
  <si>
    <t>DIAG-2713</t>
  </si>
  <si>
    <t>DIAG-2714</t>
  </si>
  <si>
    <t>DIAG-2715</t>
  </si>
  <si>
    <t>DIAG-2716</t>
  </si>
  <si>
    <t>DIAG-2717</t>
  </si>
  <si>
    <t>DIAG-2718</t>
  </si>
  <si>
    <t>DIAG-2719</t>
  </si>
  <si>
    <t>DIAG-2720</t>
  </si>
  <si>
    <t>DIAG-2721</t>
  </si>
  <si>
    <t>DIAG-2722</t>
  </si>
  <si>
    <t>DIAG-2723</t>
  </si>
  <si>
    <t>DIAG-2724</t>
  </si>
  <si>
    <t>DIAG-2725</t>
  </si>
  <si>
    <t>DIAG-2726</t>
  </si>
  <si>
    <t>DIAG-2727</t>
  </si>
  <si>
    <t>DIAG-2728</t>
  </si>
  <si>
    <t>DIAG-2729</t>
  </si>
  <si>
    <t>DIAG-2730</t>
  </si>
  <si>
    <t>DIAG-2731</t>
  </si>
  <si>
    <t>DIAG-2732</t>
  </si>
  <si>
    <t>DIAG-2733</t>
  </si>
  <si>
    <t>DIAG-2734</t>
  </si>
  <si>
    <t>DIAG-2735</t>
  </si>
  <si>
    <t>DIAG-2736</t>
  </si>
  <si>
    <t>DIAG-2737</t>
  </si>
  <si>
    <t>DIAG-2738</t>
  </si>
  <si>
    <t>DIAG-2739</t>
  </si>
  <si>
    <t>DIAG-2740</t>
  </si>
  <si>
    <t>DIAG-2741</t>
  </si>
  <si>
    <t>DIAG-2742</t>
  </si>
  <si>
    <t>DIAG-2743</t>
  </si>
  <si>
    <t>DIAG-2744</t>
  </si>
  <si>
    <t>DIAG-2745</t>
  </si>
  <si>
    <t>DIAG-2746</t>
  </si>
  <si>
    <t>DIAG-2747</t>
  </si>
  <si>
    <t>DIAG-2748</t>
  </si>
  <si>
    <t>DIAG-2749</t>
  </si>
  <si>
    <t>DIAG-2750</t>
  </si>
  <si>
    <t>DIAG-2751</t>
  </si>
  <si>
    <t>DIAG-2752</t>
  </si>
  <si>
    <t>DIAG-2753</t>
  </si>
  <si>
    <t>DIAG-2754</t>
  </si>
  <si>
    <t>DIAG-2755</t>
  </si>
  <si>
    <t>DIAG-2756</t>
  </si>
  <si>
    <t>DIAG-2757</t>
  </si>
  <si>
    <t>DIAG-2758</t>
  </si>
  <si>
    <t>DIAG-2759</t>
  </si>
  <si>
    <t>DIAG-2760</t>
  </si>
  <si>
    <t>DIAG-2761</t>
  </si>
  <si>
    <t>DIAG-2762</t>
  </si>
  <si>
    <t>DIAG-2763</t>
  </si>
  <si>
    <t>DIAG-2764</t>
  </si>
  <si>
    <t>DIAG-2765</t>
  </si>
  <si>
    <t>DIAG-2766</t>
  </si>
  <si>
    <t>ProcedureID</t>
  </si>
  <si>
    <t>CPT_Code</t>
  </si>
  <si>
    <t>ProcedureDescription</t>
  </si>
  <si>
    <t>PROC-1</t>
  </si>
  <si>
    <t>80053</t>
  </si>
  <si>
    <t>Comprehensive metabolic panel</t>
  </si>
  <si>
    <t>PROC-2</t>
  </si>
  <si>
    <t>99213</t>
  </si>
  <si>
    <t>Office visit, established patient, 15 min</t>
  </si>
  <si>
    <t>PROC-3</t>
  </si>
  <si>
    <t>PROC-4</t>
  </si>
  <si>
    <t>85025</t>
  </si>
  <si>
    <t>Complete blood count (CBC)</t>
  </si>
  <si>
    <t>PROC-5</t>
  </si>
  <si>
    <t>99203</t>
  </si>
  <si>
    <t>Office visit, new patient, 30 min</t>
  </si>
  <si>
    <t>PROC-6</t>
  </si>
  <si>
    <t>PROC-7</t>
  </si>
  <si>
    <t>PROC-8</t>
  </si>
  <si>
    <t>PROC-9</t>
  </si>
  <si>
    <t>PROC-10</t>
  </si>
  <si>
    <t>PROC-11</t>
  </si>
  <si>
    <t>PROC-12</t>
  </si>
  <si>
    <t>PROC-13</t>
  </si>
  <si>
    <t>PROC-14</t>
  </si>
  <si>
    <t>PROC-15</t>
  </si>
  <si>
    <t>PROC-16</t>
  </si>
  <si>
    <t>PROC-17</t>
  </si>
  <si>
    <t>PROC-18</t>
  </si>
  <si>
    <t>PROC-19</t>
  </si>
  <si>
    <t>PROC-20</t>
  </si>
  <si>
    <t>PROC-21</t>
  </si>
  <si>
    <t>PROC-22</t>
  </si>
  <si>
    <t>PROC-23</t>
  </si>
  <si>
    <t>PROC-24</t>
  </si>
  <si>
    <t>PROC-25</t>
  </si>
  <si>
    <t>PROC-26</t>
  </si>
  <si>
    <t>PROC-27</t>
  </si>
  <si>
    <t>PROC-28</t>
  </si>
  <si>
    <t>PROC-29</t>
  </si>
  <si>
    <t>PROC-30</t>
  </si>
  <si>
    <t>PROC-31</t>
  </si>
  <si>
    <t>PROC-32</t>
  </si>
  <si>
    <t>PROC-33</t>
  </si>
  <si>
    <t>PROC-34</t>
  </si>
  <si>
    <t>PROC-35</t>
  </si>
  <si>
    <t>PROC-36</t>
  </si>
  <si>
    <t>PROC-37</t>
  </si>
  <si>
    <t>PROC-38</t>
  </si>
  <si>
    <t>PROC-39</t>
  </si>
  <si>
    <t>PROC-40</t>
  </si>
  <si>
    <t>PROC-41</t>
  </si>
  <si>
    <t>PROC-42</t>
  </si>
  <si>
    <t>PROC-43</t>
  </si>
  <si>
    <t>PROC-44</t>
  </si>
  <si>
    <t>PROC-45</t>
  </si>
  <si>
    <t>PROC-46</t>
  </si>
  <si>
    <t>PROC-47</t>
  </si>
  <si>
    <t>PROC-48</t>
  </si>
  <si>
    <t>PROC-49</t>
  </si>
  <si>
    <t>PROC-50</t>
  </si>
  <si>
    <t>PROC-51</t>
  </si>
  <si>
    <t>PROC-52</t>
  </si>
  <si>
    <t>PROC-53</t>
  </si>
  <si>
    <t>PROC-54</t>
  </si>
  <si>
    <t>PROC-55</t>
  </si>
  <si>
    <t>PROC-56</t>
  </si>
  <si>
    <t>PROC-57</t>
  </si>
  <si>
    <t>PROC-58</t>
  </si>
  <si>
    <t>PROC-59</t>
  </si>
  <si>
    <t>PROC-60</t>
  </si>
  <si>
    <t>PROC-61</t>
  </si>
  <si>
    <t>PROC-62</t>
  </si>
  <si>
    <t>PROC-63</t>
  </si>
  <si>
    <t>PROC-64</t>
  </si>
  <si>
    <t>PROC-65</t>
  </si>
  <si>
    <t>PROC-66</t>
  </si>
  <si>
    <t>PROC-67</t>
  </si>
  <si>
    <t>PROC-68</t>
  </si>
  <si>
    <t>PROC-69</t>
  </si>
  <si>
    <t>PROC-70</t>
  </si>
  <si>
    <t>PROC-71</t>
  </si>
  <si>
    <t>PROC-72</t>
  </si>
  <si>
    <t>PROC-73</t>
  </si>
  <si>
    <t>PROC-74</t>
  </si>
  <si>
    <t>PROC-75</t>
  </si>
  <si>
    <t>PROC-76</t>
  </si>
  <si>
    <t>PROC-77</t>
  </si>
  <si>
    <t>PROC-78</t>
  </si>
  <si>
    <t>PROC-79</t>
  </si>
  <si>
    <t>PROC-80</t>
  </si>
  <si>
    <t>PROC-81</t>
  </si>
  <si>
    <t>PROC-82</t>
  </si>
  <si>
    <t>PROC-83</t>
  </si>
  <si>
    <t>PROC-84</t>
  </si>
  <si>
    <t>PROC-85</t>
  </si>
  <si>
    <t>PROC-86</t>
  </si>
  <si>
    <t>PROC-87</t>
  </si>
  <si>
    <t>PROC-88</t>
  </si>
  <si>
    <t>PROC-89</t>
  </si>
  <si>
    <t>PROC-90</t>
  </si>
  <si>
    <t>PROC-91</t>
  </si>
  <si>
    <t>PROC-92</t>
  </si>
  <si>
    <t>PROC-93</t>
  </si>
  <si>
    <t>PROC-94</t>
  </si>
  <si>
    <t>PROC-95</t>
  </si>
  <si>
    <t>PROC-96</t>
  </si>
  <si>
    <t>PROC-97</t>
  </si>
  <si>
    <t>PROC-98</t>
  </si>
  <si>
    <t>PROC-99</t>
  </si>
  <si>
    <t>PROC-100</t>
  </si>
  <si>
    <t>PROC-101</t>
  </si>
  <si>
    <t>PROC-102</t>
  </si>
  <si>
    <t>PROC-103</t>
  </si>
  <si>
    <t>PROC-104</t>
  </si>
  <si>
    <t>PROC-105</t>
  </si>
  <si>
    <t>PROC-106</t>
  </si>
  <si>
    <t>PROC-107</t>
  </si>
  <si>
    <t>PROC-108</t>
  </si>
  <si>
    <t>PROC-109</t>
  </si>
  <si>
    <t>PROC-110</t>
  </si>
  <si>
    <t>PROC-111</t>
  </si>
  <si>
    <t>PROC-112</t>
  </si>
  <si>
    <t>PROC-113</t>
  </si>
  <si>
    <t>PROC-114</t>
  </si>
  <si>
    <t>PROC-115</t>
  </si>
  <si>
    <t>PROC-116</t>
  </si>
  <si>
    <t>PROC-117</t>
  </si>
  <si>
    <t>PROC-118</t>
  </si>
  <si>
    <t>PROC-119</t>
  </si>
  <si>
    <t>PROC-120</t>
  </si>
  <si>
    <t>PROC-121</t>
  </si>
  <si>
    <t>PROC-122</t>
  </si>
  <si>
    <t>PROC-123</t>
  </si>
  <si>
    <t>PROC-124</t>
  </si>
  <si>
    <t>PROC-125</t>
  </si>
  <si>
    <t>PROC-126</t>
  </si>
  <si>
    <t>PROC-127</t>
  </si>
  <si>
    <t>PROC-128</t>
  </si>
  <si>
    <t>PROC-129</t>
  </si>
  <si>
    <t>PROC-130</t>
  </si>
  <si>
    <t>PROC-131</t>
  </si>
  <si>
    <t>PROC-132</t>
  </si>
  <si>
    <t>PROC-133</t>
  </si>
  <si>
    <t>PROC-134</t>
  </si>
  <si>
    <t>PROC-135</t>
  </si>
  <si>
    <t>PROC-136</t>
  </si>
  <si>
    <t>PROC-137</t>
  </si>
  <si>
    <t>PROC-138</t>
  </si>
  <si>
    <t>PROC-139</t>
  </si>
  <si>
    <t>PROC-140</t>
  </si>
  <si>
    <t>PROC-141</t>
  </si>
  <si>
    <t>PROC-142</t>
  </si>
  <si>
    <t>PROC-143</t>
  </si>
  <si>
    <t>PROC-144</t>
  </si>
  <si>
    <t>PROC-145</t>
  </si>
  <si>
    <t>PROC-146</t>
  </si>
  <si>
    <t>PROC-147</t>
  </si>
  <si>
    <t>PROC-148</t>
  </si>
  <si>
    <t>PROC-149</t>
  </si>
  <si>
    <t>PROC-150</t>
  </si>
  <si>
    <t>PROC-151</t>
  </si>
  <si>
    <t>PROC-152</t>
  </si>
  <si>
    <t>PROC-153</t>
  </si>
  <si>
    <t>PROC-154</t>
  </si>
  <si>
    <t>PROC-155</t>
  </si>
  <si>
    <t>PROC-156</t>
  </si>
  <si>
    <t>PROC-157</t>
  </si>
  <si>
    <t>PROC-158</t>
  </si>
  <si>
    <t>PROC-159</t>
  </si>
  <si>
    <t>PROC-160</t>
  </si>
  <si>
    <t>PROC-161</t>
  </si>
  <si>
    <t>PROC-162</t>
  </si>
  <si>
    <t>PROC-163</t>
  </si>
  <si>
    <t>PROC-164</t>
  </si>
  <si>
    <t>PROC-165</t>
  </si>
  <si>
    <t>PROC-166</t>
  </si>
  <si>
    <t>PROC-167</t>
  </si>
  <si>
    <t>PROC-168</t>
  </si>
  <si>
    <t>PROC-169</t>
  </si>
  <si>
    <t>PROC-170</t>
  </si>
  <si>
    <t>PROC-171</t>
  </si>
  <si>
    <t>PROC-172</t>
  </si>
  <si>
    <t>PROC-173</t>
  </si>
  <si>
    <t>PROC-174</t>
  </si>
  <si>
    <t>PROC-175</t>
  </si>
  <si>
    <t>PROC-176</t>
  </si>
  <si>
    <t>PROC-177</t>
  </si>
  <si>
    <t>PROC-178</t>
  </si>
  <si>
    <t>PROC-179</t>
  </si>
  <si>
    <t>PROC-180</t>
  </si>
  <si>
    <t>PROC-181</t>
  </si>
  <si>
    <t>PROC-182</t>
  </si>
  <si>
    <t>PROC-183</t>
  </si>
  <si>
    <t>PROC-184</t>
  </si>
  <si>
    <t>PROC-185</t>
  </si>
  <si>
    <t>PROC-186</t>
  </si>
  <si>
    <t>PROC-187</t>
  </si>
  <si>
    <t>PROC-188</t>
  </si>
  <si>
    <t>PROC-189</t>
  </si>
  <si>
    <t>PROC-190</t>
  </si>
  <si>
    <t>PROC-191</t>
  </si>
  <si>
    <t>PROC-192</t>
  </si>
  <si>
    <t>PROC-193</t>
  </si>
  <si>
    <t>PROC-194</t>
  </si>
  <si>
    <t>PROC-195</t>
  </si>
  <si>
    <t>PROC-196</t>
  </si>
  <si>
    <t>PROC-197</t>
  </si>
  <si>
    <t>PROC-198</t>
  </si>
  <si>
    <t>PROC-199</t>
  </si>
  <si>
    <t>PROC-200</t>
  </si>
  <si>
    <t>PROC-201</t>
  </si>
  <si>
    <t>PROC-202</t>
  </si>
  <si>
    <t>PROC-203</t>
  </si>
  <si>
    <t>PROC-204</t>
  </si>
  <si>
    <t>PROC-205</t>
  </si>
  <si>
    <t>PROC-206</t>
  </si>
  <si>
    <t>PROC-207</t>
  </si>
  <si>
    <t>PROC-208</t>
  </si>
  <si>
    <t>PROC-209</t>
  </si>
  <si>
    <t>PROC-210</t>
  </si>
  <si>
    <t>PROC-211</t>
  </si>
  <si>
    <t>PROC-212</t>
  </si>
  <si>
    <t>PROC-213</t>
  </si>
  <si>
    <t>PROC-214</t>
  </si>
  <si>
    <t>PROC-215</t>
  </si>
  <si>
    <t>PROC-216</t>
  </si>
  <si>
    <t>PROC-217</t>
  </si>
  <si>
    <t>PROC-218</t>
  </si>
  <si>
    <t>PROC-219</t>
  </si>
  <si>
    <t>PROC-220</t>
  </si>
  <si>
    <t>PROC-221</t>
  </si>
  <si>
    <t>PROC-222</t>
  </si>
  <si>
    <t>PROC-223</t>
  </si>
  <si>
    <t>PROC-224</t>
  </si>
  <si>
    <t>PROC-225</t>
  </si>
  <si>
    <t>PROC-226</t>
  </si>
  <si>
    <t>PROC-227</t>
  </si>
  <si>
    <t>PROC-228</t>
  </si>
  <si>
    <t>PROC-229</t>
  </si>
  <si>
    <t>PROC-230</t>
  </si>
  <si>
    <t>PROC-231</t>
  </si>
  <si>
    <t>PROC-232</t>
  </si>
  <si>
    <t>PROC-233</t>
  </si>
  <si>
    <t>PROC-234</t>
  </si>
  <si>
    <t>PROC-235</t>
  </si>
  <si>
    <t>PROC-236</t>
  </si>
  <si>
    <t>PROC-237</t>
  </si>
  <si>
    <t>PROC-238</t>
  </si>
  <si>
    <t>PROC-239</t>
  </si>
  <si>
    <t>PROC-240</t>
  </si>
  <si>
    <t>PROC-241</t>
  </si>
  <si>
    <t>PROC-242</t>
  </si>
  <si>
    <t>PROC-243</t>
  </si>
  <si>
    <t>PROC-244</t>
  </si>
  <si>
    <t>PROC-245</t>
  </si>
  <si>
    <t>PROC-246</t>
  </si>
  <si>
    <t>PROC-247</t>
  </si>
  <si>
    <t>PROC-248</t>
  </si>
  <si>
    <t>PROC-249</t>
  </si>
  <si>
    <t>PROC-250</t>
  </si>
  <si>
    <t>PROC-251</t>
  </si>
  <si>
    <t>PROC-252</t>
  </si>
  <si>
    <t>PROC-253</t>
  </si>
  <si>
    <t>PROC-254</t>
  </si>
  <si>
    <t>PROC-255</t>
  </si>
  <si>
    <t>PROC-256</t>
  </si>
  <si>
    <t>PROC-257</t>
  </si>
  <si>
    <t>PROC-258</t>
  </si>
  <si>
    <t>PROC-259</t>
  </si>
  <si>
    <t>PROC-260</t>
  </si>
  <si>
    <t>PROC-261</t>
  </si>
  <si>
    <t>PROC-262</t>
  </si>
  <si>
    <t>PROC-263</t>
  </si>
  <si>
    <t>PROC-264</t>
  </si>
  <si>
    <t>PROC-265</t>
  </si>
  <si>
    <t>PROC-266</t>
  </si>
  <si>
    <t>PROC-267</t>
  </si>
  <si>
    <t>PROC-268</t>
  </si>
  <si>
    <t>PROC-269</t>
  </si>
  <si>
    <t>PROC-270</t>
  </si>
  <si>
    <t>PROC-271</t>
  </si>
  <si>
    <t>PROC-272</t>
  </si>
  <si>
    <t>PROC-273</t>
  </si>
  <si>
    <t>PROC-274</t>
  </si>
  <si>
    <t>PROC-275</t>
  </si>
  <si>
    <t>PROC-276</t>
  </si>
  <si>
    <t>PROC-277</t>
  </si>
  <si>
    <t>PROC-278</t>
  </si>
  <si>
    <t>PROC-279</t>
  </si>
  <si>
    <t>PROC-280</t>
  </si>
  <si>
    <t>PROC-281</t>
  </si>
  <si>
    <t>PROC-282</t>
  </si>
  <si>
    <t>PROC-283</t>
  </si>
  <si>
    <t>PROC-284</t>
  </si>
  <si>
    <t>PROC-285</t>
  </si>
  <si>
    <t>PROC-286</t>
  </si>
  <si>
    <t>PROC-287</t>
  </si>
  <si>
    <t>PROC-288</t>
  </si>
  <si>
    <t>PROC-289</t>
  </si>
  <si>
    <t>PROC-290</t>
  </si>
  <si>
    <t>PROC-291</t>
  </si>
  <si>
    <t>PROC-292</t>
  </si>
  <si>
    <t>PROC-293</t>
  </si>
  <si>
    <t>PROC-294</t>
  </si>
  <si>
    <t>PROC-295</t>
  </si>
  <si>
    <t>PROC-296</t>
  </si>
  <si>
    <t>PROC-297</t>
  </si>
  <si>
    <t>PROC-298</t>
  </si>
  <si>
    <t>PROC-299</t>
  </si>
  <si>
    <t>PROC-300</t>
  </si>
  <si>
    <t>PROC-301</t>
  </si>
  <si>
    <t>PROC-302</t>
  </si>
  <si>
    <t>PROC-303</t>
  </si>
  <si>
    <t>PROC-304</t>
  </si>
  <si>
    <t>PROC-305</t>
  </si>
  <si>
    <t>PROC-306</t>
  </si>
  <si>
    <t>PROC-307</t>
  </si>
  <si>
    <t>PROC-308</t>
  </si>
  <si>
    <t>PROC-309</t>
  </si>
  <si>
    <t>PROC-310</t>
  </si>
  <si>
    <t>PROC-311</t>
  </si>
  <si>
    <t>PROC-312</t>
  </si>
  <si>
    <t>PROC-313</t>
  </si>
  <si>
    <t>PROC-314</t>
  </si>
  <si>
    <t>PROC-315</t>
  </si>
  <si>
    <t>PROC-316</t>
  </si>
  <si>
    <t>PROC-317</t>
  </si>
  <si>
    <t>PROC-318</t>
  </si>
  <si>
    <t>PROC-319</t>
  </si>
  <si>
    <t>PROC-320</t>
  </si>
  <si>
    <t>PROC-321</t>
  </si>
  <si>
    <t>PROC-322</t>
  </si>
  <si>
    <t>PROC-323</t>
  </si>
  <si>
    <t>PROC-324</t>
  </si>
  <si>
    <t>PROC-325</t>
  </si>
  <si>
    <t>PROC-326</t>
  </si>
  <si>
    <t>PROC-327</t>
  </si>
  <si>
    <t>PROC-328</t>
  </si>
  <si>
    <t>PROC-329</t>
  </si>
  <si>
    <t>PROC-330</t>
  </si>
  <si>
    <t>PROC-331</t>
  </si>
  <si>
    <t>PROC-332</t>
  </si>
  <si>
    <t>PROC-333</t>
  </si>
  <si>
    <t>PROC-334</t>
  </si>
  <si>
    <t>PROC-335</t>
  </si>
  <si>
    <t>PROC-336</t>
  </si>
  <si>
    <t>PROC-337</t>
  </si>
  <si>
    <t>PROC-338</t>
  </si>
  <si>
    <t>PROC-339</t>
  </si>
  <si>
    <t>PROC-340</t>
  </si>
  <si>
    <t>PROC-341</t>
  </si>
  <si>
    <t>PROC-342</t>
  </si>
  <si>
    <t>PROC-343</t>
  </si>
  <si>
    <t>PROC-344</t>
  </si>
  <si>
    <t>PROC-345</t>
  </si>
  <si>
    <t>PROC-346</t>
  </si>
  <si>
    <t>PROC-347</t>
  </si>
  <si>
    <t>PROC-348</t>
  </si>
  <si>
    <t>PROC-349</t>
  </si>
  <si>
    <t>PROC-350</t>
  </si>
  <si>
    <t>PROC-351</t>
  </si>
  <si>
    <t>PROC-352</t>
  </si>
  <si>
    <t>PROC-353</t>
  </si>
  <si>
    <t>PROC-354</t>
  </si>
  <si>
    <t>PROC-355</t>
  </si>
  <si>
    <t>PROC-356</t>
  </si>
  <si>
    <t>PROC-357</t>
  </si>
  <si>
    <t>PROC-358</t>
  </si>
  <si>
    <t>PROC-359</t>
  </si>
  <si>
    <t>PROC-360</t>
  </si>
  <si>
    <t>PROC-361</t>
  </si>
  <si>
    <t>PROC-362</t>
  </si>
  <si>
    <t>PROC-363</t>
  </si>
  <si>
    <t>PROC-364</t>
  </si>
  <si>
    <t>PROC-365</t>
  </si>
  <si>
    <t>PROC-366</t>
  </si>
  <si>
    <t>PROC-367</t>
  </si>
  <si>
    <t>PROC-368</t>
  </si>
  <si>
    <t>PROC-369</t>
  </si>
  <si>
    <t>PROC-370</t>
  </si>
  <si>
    <t>PROC-371</t>
  </si>
  <si>
    <t>PROC-372</t>
  </si>
  <si>
    <t>PROC-373</t>
  </si>
  <si>
    <t>PROC-374</t>
  </si>
  <si>
    <t>PROC-375</t>
  </si>
  <si>
    <t>PROC-376</t>
  </si>
  <si>
    <t>PROC-377</t>
  </si>
  <si>
    <t>PROC-378</t>
  </si>
  <si>
    <t>PROC-379</t>
  </si>
  <si>
    <t>PROC-380</t>
  </si>
  <si>
    <t>PROC-381</t>
  </si>
  <si>
    <t>PROC-382</t>
  </si>
  <si>
    <t>PROC-383</t>
  </si>
  <si>
    <t>PROC-384</t>
  </si>
  <si>
    <t>PROC-385</t>
  </si>
  <si>
    <t>PROC-386</t>
  </si>
  <si>
    <t>PROC-387</t>
  </si>
  <si>
    <t>PROC-388</t>
  </si>
  <si>
    <t>PROC-389</t>
  </si>
  <si>
    <t>PROC-390</t>
  </si>
  <si>
    <t>PROC-391</t>
  </si>
  <si>
    <t>PROC-392</t>
  </si>
  <si>
    <t>PROC-393</t>
  </si>
  <si>
    <t>PROC-394</t>
  </si>
  <si>
    <t>PROC-395</t>
  </si>
  <si>
    <t>PROC-396</t>
  </si>
  <si>
    <t>PROC-397</t>
  </si>
  <si>
    <t>PROC-398</t>
  </si>
  <si>
    <t>PROC-399</t>
  </si>
  <si>
    <t>PROC-400</t>
  </si>
  <si>
    <t>PROC-401</t>
  </si>
  <si>
    <t>PROC-402</t>
  </si>
  <si>
    <t>PROC-403</t>
  </si>
  <si>
    <t>PROC-404</t>
  </si>
  <si>
    <t>PROC-405</t>
  </si>
  <si>
    <t>PROC-406</t>
  </si>
  <si>
    <t>PROC-407</t>
  </si>
  <si>
    <t>PROC-408</t>
  </si>
  <si>
    <t>PROC-409</t>
  </si>
  <si>
    <t>PROC-410</t>
  </si>
  <si>
    <t>PROC-411</t>
  </si>
  <si>
    <t>PROC-412</t>
  </si>
  <si>
    <t>PROC-413</t>
  </si>
  <si>
    <t>PROC-414</t>
  </si>
  <si>
    <t>PROC-415</t>
  </si>
  <si>
    <t>PROC-416</t>
  </si>
  <si>
    <t>PROC-417</t>
  </si>
  <si>
    <t>PROC-418</t>
  </si>
  <si>
    <t>PROC-419</t>
  </si>
  <si>
    <t>PROC-420</t>
  </si>
  <si>
    <t>PROC-421</t>
  </si>
  <si>
    <t>PROC-422</t>
  </si>
  <si>
    <t>PROC-423</t>
  </si>
  <si>
    <t>PROC-424</t>
  </si>
  <si>
    <t>PROC-425</t>
  </si>
  <si>
    <t>PROC-426</t>
  </si>
  <si>
    <t>PROC-427</t>
  </si>
  <si>
    <t>PROC-428</t>
  </si>
  <si>
    <t>PROC-429</t>
  </si>
  <si>
    <t>PROC-430</t>
  </si>
  <si>
    <t>PROC-431</t>
  </si>
  <si>
    <t>PROC-432</t>
  </si>
  <si>
    <t>PROC-433</t>
  </si>
  <si>
    <t>PROC-434</t>
  </si>
  <si>
    <t>PROC-435</t>
  </si>
  <si>
    <t>PROC-436</t>
  </si>
  <si>
    <t>PROC-437</t>
  </si>
  <si>
    <t>PROC-438</t>
  </si>
  <si>
    <t>PROC-439</t>
  </si>
  <si>
    <t>PROC-440</t>
  </si>
  <si>
    <t>PROC-441</t>
  </si>
  <si>
    <t>PROC-442</t>
  </si>
  <si>
    <t>PROC-443</t>
  </si>
  <si>
    <t>PROC-444</t>
  </si>
  <si>
    <t>PROC-445</t>
  </si>
  <si>
    <t>PROC-446</t>
  </si>
  <si>
    <t>PROC-447</t>
  </si>
  <si>
    <t>PROC-448</t>
  </si>
  <si>
    <t>PROC-449</t>
  </si>
  <si>
    <t>PROC-450</t>
  </si>
  <si>
    <t>PROC-451</t>
  </si>
  <si>
    <t>PROC-452</t>
  </si>
  <si>
    <t>PROC-453</t>
  </si>
  <si>
    <t>PROC-454</t>
  </si>
  <si>
    <t>PROC-455</t>
  </si>
  <si>
    <t>PROC-456</t>
  </si>
  <si>
    <t>PROC-457</t>
  </si>
  <si>
    <t>PROC-458</t>
  </si>
  <si>
    <t>PROC-459</t>
  </si>
  <si>
    <t>PROC-460</t>
  </si>
  <si>
    <t>PROC-461</t>
  </si>
  <si>
    <t>PROC-462</t>
  </si>
  <si>
    <t>PROC-463</t>
  </si>
  <si>
    <t>PROC-464</t>
  </si>
  <si>
    <t>PROC-465</t>
  </si>
  <si>
    <t>PROC-466</t>
  </si>
  <si>
    <t>PROC-467</t>
  </si>
  <si>
    <t>PROC-468</t>
  </si>
  <si>
    <t>PROC-469</t>
  </si>
  <si>
    <t>PROC-470</t>
  </si>
  <si>
    <t>PROC-471</t>
  </si>
  <si>
    <t>PROC-472</t>
  </si>
  <si>
    <t>PROC-473</t>
  </si>
  <si>
    <t>PROC-474</t>
  </si>
  <si>
    <t>PROC-475</t>
  </si>
  <si>
    <t>PROC-476</t>
  </si>
  <si>
    <t>PROC-477</t>
  </si>
  <si>
    <t>PROC-478</t>
  </si>
  <si>
    <t>PROC-479</t>
  </si>
  <si>
    <t>PROC-480</t>
  </si>
  <si>
    <t>PROC-481</t>
  </si>
  <si>
    <t>PROC-482</t>
  </si>
  <si>
    <t>PROC-483</t>
  </si>
  <si>
    <t>PROC-484</t>
  </si>
  <si>
    <t>PROC-485</t>
  </si>
  <si>
    <t>PROC-486</t>
  </si>
  <si>
    <t>PROC-487</t>
  </si>
  <si>
    <t>PROC-488</t>
  </si>
  <si>
    <t>PROC-489</t>
  </si>
  <si>
    <t>PROC-490</t>
  </si>
  <si>
    <t>PROC-491</t>
  </si>
  <si>
    <t>PROC-492</t>
  </si>
  <si>
    <t>PROC-493</t>
  </si>
  <si>
    <t>PROC-494</t>
  </si>
  <si>
    <t>PROC-495</t>
  </si>
  <si>
    <t>PROC-496</t>
  </si>
  <si>
    <t>PROC-497</t>
  </si>
  <si>
    <t>PROC-498</t>
  </si>
  <si>
    <t>PROC-499</t>
  </si>
  <si>
    <t>PROC-500</t>
  </si>
  <si>
    <t>PROC-501</t>
  </si>
  <si>
    <t>PROC-502</t>
  </si>
  <si>
    <t>PROC-503</t>
  </si>
  <si>
    <t>PROC-504</t>
  </si>
  <si>
    <t>PROC-505</t>
  </si>
  <si>
    <t>PROC-506</t>
  </si>
  <si>
    <t>PROC-507</t>
  </si>
  <si>
    <t>PROC-508</t>
  </si>
  <si>
    <t>PROC-509</t>
  </si>
  <si>
    <t>PROC-510</t>
  </si>
  <si>
    <t>PROC-511</t>
  </si>
  <si>
    <t>PROC-512</t>
  </si>
  <si>
    <t>PROC-513</t>
  </si>
  <si>
    <t>PROC-514</t>
  </si>
  <si>
    <t>PROC-515</t>
  </si>
  <si>
    <t>PROC-516</t>
  </si>
  <si>
    <t>PROC-517</t>
  </si>
  <si>
    <t>PROC-518</t>
  </si>
  <si>
    <t>PROC-519</t>
  </si>
  <si>
    <t>PROC-520</t>
  </si>
  <si>
    <t>PROC-521</t>
  </si>
  <si>
    <t>PROC-522</t>
  </si>
  <si>
    <t>PROC-523</t>
  </si>
  <si>
    <t>PROC-524</t>
  </si>
  <si>
    <t>PROC-525</t>
  </si>
  <si>
    <t>PROC-526</t>
  </si>
  <si>
    <t>PROC-527</t>
  </si>
  <si>
    <t>PROC-528</t>
  </si>
  <si>
    <t>PROC-529</t>
  </si>
  <si>
    <t>PROC-530</t>
  </si>
  <si>
    <t>PROC-531</t>
  </si>
  <si>
    <t>PROC-532</t>
  </si>
  <si>
    <t>PROC-533</t>
  </si>
  <si>
    <t>PROC-534</t>
  </si>
  <si>
    <t>PROC-535</t>
  </si>
  <si>
    <t>PROC-536</t>
  </si>
  <si>
    <t>PROC-537</t>
  </si>
  <si>
    <t>PROC-538</t>
  </si>
  <si>
    <t>PROC-539</t>
  </si>
  <si>
    <t>PROC-540</t>
  </si>
  <si>
    <t>PROC-541</t>
  </si>
  <si>
    <t>PROC-542</t>
  </si>
  <si>
    <t>PROC-543</t>
  </si>
  <si>
    <t>PROC-544</t>
  </si>
  <si>
    <t>PROC-545</t>
  </si>
  <si>
    <t>PROC-546</t>
  </si>
  <si>
    <t>PROC-547</t>
  </si>
  <si>
    <t>PROC-548</t>
  </si>
  <si>
    <t>PROC-549</t>
  </si>
  <si>
    <t>PROC-550</t>
  </si>
  <si>
    <t>PROC-551</t>
  </si>
  <si>
    <t>PROC-552</t>
  </si>
  <si>
    <t>PROC-553</t>
  </si>
  <si>
    <t>PROC-554</t>
  </si>
  <si>
    <t>PROC-555</t>
  </si>
  <si>
    <t>PROC-556</t>
  </si>
  <si>
    <t>PROC-557</t>
  </si>
  <si>
    <t>PROC-558</t>
  </si>
  <si>
    <t>PROC-559</t>
  </si>
  <si>
    <t>PROC-560</t>
  </si>
  <si>
    <t>PROC-561</t>
  </si>
  <si>
    <t>PROC-562</t>
  </si>
  <si>
    <t>PROC-563</t>
  </si>
  <si>
    <t>PROC-564</t>
  </si>
  <si>
    <t>PROC-565</t>
  </si>
  <si>
    <t>PROC-566</t>
  </si>
  <si>
    <t>PROC-567</t>
  </si>
  <si>
    <t>PROC-568</t>
  </si>
  <si>
    <t>PROC-569</t>
  </si>
  <si>
    <t>PROC-570</t>
  </si>
  <si>
    <t>PROC-571</t>
  </si>
  <si>
    <t>PROC-572</t>
  </si>
  <si>
    <t>PROC-573</t>
  </si>
  <si>
    <t>PROC-574</t>
  </si>
  <si>
    <t>PROC-575</t>
  </si>
  <si>
    <t>PROC-576</t>
  </si>
  <si>
    <t>PROC-577</t>
  </si>
  <si>
    <t>PROC-578</t>
  </si>
  <si>
    <t>PROC-579</t>
  </si>
  <si>
    <t>PROC-580</t>
  </si>
  <si>
    <t>PROC-581</t>
  </si>
  <si>
    <t>PROC-582</t>
  </si>
  <si>
    <t>PROC-583</t>
  </si>
  <si>
    <t>PROC-584</t>
  </si>
  <si>
    <t>PROC-585</t>
  </si>
  <si>
    <t>PROC-586</t>
  </si>
  <si>
    <t>PROC-587</t>
  </si>
  <si>
    <t>PROC-588</t>
  </si>
  <si>
    <t>PROC-589</t>
  </si>
  <si>
    <t>PROC-590</t>
  </si>
  <si>
    <t>PROC-591</t>
  </si>
  <si>
    <t>PROC-592</t>
  </si>
  <si>
    <t>PROC-593</t>
  </si>
  <si>
    <t>PROC-594</t>
  </si>
  <si>
    <t>PROC-595</t>
  </si>
  <si>
    <t>PROC-596</t>
  </si>
  <si>
    <t>PROC-597</t>
  </si>
  <si>
    <t>PROC-598</t>
  </si>
  <si>
    <t>PROC-599</t>
  </si>
  <si>
    <t>PROC-600</t>
  </si>
  <si>
    <t>PROC-601</t>
  </si>
  <si>
    <t>PROC-602</t>
  </si>
  <si>
    <t>PROC-603</t>
  </si>
  <si>
    <t>PROC-604</t>
  </si>
  <si>
    <t>PROC-605</t>
  </si>
  <si>
    <t>PROC-606</t>
  </si>
  <si>
    <t>PROC-607</t>
  </si>
  <si>
    <t>PROC-608</t>
  </si>
  <si>
    <t>PROC-609</t>
  </si>
  <si>
    <t>PROC-610</t>
  </si>
  <si>
    <t>PROC-611</t>
  </si>
  <si>
    <t>PROC-612</t>
  </si>
  <si>
    <t>PROC-613</t>
  </si>
  <si>
    <t>PROC-614</t>
  </si>
  <si>
    <t>PROC-615</t>
  </si>
  <si>
    <t>PROC-616</t>
  </si>
  <si>
    <t>PROC-617</t>
  </si>
  <si>
    <t>PROC-618</t>
  </si>
  <si>
    <t>PROC-619</t>
  </si>
  <si>
    <t>PROC-620</t>
  </si>
  <si>
    <t>PROC-621</t>
  </si>
  <si>
    <t>PROC-622</t>
  </si>
  <si>
    <t>PROC-623</t>
  </si>
  <si>
    <t>PROC-624</t>
  </si>
  <si>
    <t>PROC-625</t>
  </si>
  <si>
    <t>PROC-626</t>
  </si>
  <si>
    <t>PROC-627</t>
  </si>
  <si>
    <t>PROC-628</t>
  </si>
  <si>
    <t>PROC-629</t>
  </si>
  <si>
    <t>PROC-630</t>
  </si>
  <si>
    <t>PROC-631</t>
  </si>
  <si>
    <t>PROC-632</t>
  </si>
  <si>
    <t>PROC-633</t>
  </si>
  <si>
    <t>PROC-634</t>
  </si>
  <si>
    <t>PROC-635</t>
  </si>
  <si>
    <t>PROC-636</t>
  </si>
  <si>
    <t>PROC-637</t>
  </si>
  <si>
    <t>PROC-638</t>
  </si>
  <si>
    <t>PROC-639</t>
  </si>
  <si>
    <t>PROC-640</t>
  </si>
  <si>
    <t>PROC-641</t>
  </si>
  <si>
    <t>PROC-642</t>
  </si>
  <si>
    <t>PROC-643</t>
  </si>
  <si>
    <t>PROC-644</t>
  </si>
  <si>
    <t>PROC-645</t>
  </si>
  <si>
    <t>PROC-646</t>
  </si>
  <si>
    <t>PROC-647</t>
  </si>
  <si>
    <t>PROC-648</t>
  </si>
  <si>
    <t>PROC-649</t>
  </si>
  <si>
    <t>PROC-650</t>
  </si>
  <si>
    <t>PROC-651</t>
  </si>
  <si>
    <t>PROC-652</t>
  </si>
  <si>
    <t>PROC-653</t>
  </si>
  <si>
    <t>PROC-654</t>
  </si>
  <si>
    <t>PROC-655</t>
  </si>
  <si>
    <t>PROC-656</t>
  </si>
  <si>
    <t>PROC-657</t>
  </si>
  <si>
    <t>PROC-658</t>
  </si>
  <si>
    <t>PROC-659</t>
  </si>
  <si>
    <t>PROC-660</t>
  </si>
  <si>
    <t>PROC-661</t>
  </si>
  <si>
    <t>PROC-662</t>
  </si>
  <si>
    <t>PROC-663</t>
  </si>
  <si>
    <t>PROC-664</t>
  </si>
  <si>
    <t>PROC-665</t>
  </si>
  <si>
    <t>PROC-666</t>
  </si>
  <si>
    <t>PROC-667</t>
  </si>
  <si>
    <t>PROC-668</t>
  </si>
  <si>
    <t>PROC-669</t>
  </si>
  <si>
    <t>PROC-670</t>
  </si>
  <si>
    <t>PROC-671</t>
  </si>
  <si>
    <t>PROC-672</t>
  </si>
  <si>
    <t>PROC-673</t>
  </si>
  <si>
    <t>PROC-674</t>
  </si>
  <si>
    <t>PROC-675</t>
  </si>
  <si>
    <t>PROC-676</t>
  </si>
  <si>
    <t>PROC-677</t>
  </si>
  <si>
    <t>PROC-678</t>
  </si>
  <si>
    <t>PROC-679</t>
  </si>
  <si>
    <t>PROC-680</t>
  </si>
  <si>
    <t>PROC-681</t>
  </si>
  <si>
    <t>PROC-682</t>
  </si>
  <si>
    <t>PROC-683</t>
  </si>
  <si>
    <t>PROC-684</t>
  </si>
  <si>
    <t>PROC-685</t>
  </si>
  <si>
    <t>PROC-686</t>
  </si>
  <si>
    <t>PROC-687</t>
  </si>
  <si>
    <t>PROC-688</t>
  </si>
  <si>
    <t>PROC-689</t>
  </si>
  <si>
    <t>PROC-690</t>
  </si>
  <si>
    <t>PROC-691</t>
  </si>
  <si>
    <t>PROC-692</t>
  </si>
  <si>
    <t>PROC-693</t>
  </si>
  <si>
    <t>PROC-694</t>
  </si>
  <si>
    <t>PROC-695</t>
  </si>
  <si>
    <t>PROC-696</t>
  </si>
  <si>
    <t>PROC-697</t>
  </si>
  <si>
    <t>PROC-698</t>
  </si>
  <si>
    <t>PROC-699</t>
  </si>
  <si>
    <t>PROC-700</t>
  </si>
  <si>
    <t>PROC-701</t>
  </si>
  <si>
    <t>PROC-702</t>
  </si>
  <si>
    <t>PROC-703</t>
  </si>
  <si>
    <t>PROC-704</t>
  </si>
  <si>
    <t>PROC-705</t>
  </si>
  <si>
    <t>PROC-706</t>
  </si>
  <si>
    <t>PROC-707</t>
  </si>
  <si>
    <t>PROC-708</t>
  </si>
  <si>
    <t>PROC-709</t>
  </si>
  <si>
    <t>PROC-710</t>
  </si>
  <si>
    <t>PROC-711</t>
  </si>
  <si>
    <t>PROC-712</t>
  </si>
  <si>
    <t>PROC-713</t>
  </si>
  <si>
    <t>PROC-714</t>
  </si>
  <si>
    <t>PROC-715</t>
  </si>
  <si>
    <t>PROC-716</t>
  </si>
  <si>
    <t>PROC-717</t>
  </si>
  <si>
    <t>PROC-718</t>
  </si>
  <si>
    <t>PROC-719</t>
  </si>
  <si>
    <t>PROC-720</t>
  </si>
  <si>
    <t>PROC-721</t>
  </si>
  <si>
    <t>PROC-722</t>
  </si>
  <si>
    <t>PROC-723</t>
  </si>
  <si>
    <t>PROC-724</t>
  </si>
  <si>
    <t>PROC-725</t>
  </si>
  <si>
    <t>PROC-726</t>
  </si>
  <si>
    <t>PROC-727</t>
  </si>
  <si>
    <t>PROC-728</t>
  </si>
  <si>
    <t>PROC-729</t>
  </si>
  <si>
    <t>PROC-730</t>
  </si>
  <si>
    <t>PROC-731</t>
  </si>
  <si>
    <t>PROC-732</t>
  </si>
  <si>
    <t>PROC-733</t>
  </si>
  <si>
    <t>PROC-734</t>
  </si>
  <si>
    <t>PROC-735</t>
  </si>
  <si>
    <t>PROC-736</t>
  </si>
  <si>
    <t>PROC-737</t>
  </si>
  <si>
    <t>PROC-738</t>
  </si>
  <si>
    <t>PROC-739</t>
  </si>
  <si>
    <t>PROC-740</t>
  </si>
  <si>
    <t>PROC-741</t>
  </si>
  <si>
    <t>PROC-742</t>
  </si>
  <si>
    <t>PROC-743</t>
  </si>
  <si>
    <t>PROC-744</t>
  </si>
  <si>
    <t>PROC-745</t>
  </si>
  <si>
    <t>PROC-746</t>
  </si>
  <si>
    <t>PROC-747</t>
  </si>
  <si>
    <t>PROC-748</t>
  </si>
  <si>
    <t>PROC-749</t>
  </si>
  <si>
    <t>PROC-750</t>
  </si>
  <si>
    <t>PROC-751</t>
  </si>
  <si>
    <t>PROC-752</t>
  </si>
  <si>
    <t>PROC-753</t>
  </si>
  <si>
    <t>PROC-754</t>
  </si>
  <si>
    <t>PROC-755</t>
  </si>
  <si>
    <t>PROC-756</t>
  </si>
  <si>
    <t>PROC-757</t>
  </si>
  <si>
    <t>PROC-758</t>
  </si>
  <si>
    <t>PROC-759</t>
  </si>
  <si>
    <t>PROC-760</t>
  </si>
  <si>
    <t>PROC-761</t>
  </si>
  <si>
    <t>PROC-762</t>
  </si>
  <si>
    <t>PROC-763</t>
  </si>
  <si>
    <t>PROC-764</t>
  </si>
  <si>
    <t>PROC-765</t>
  </si>
  <si>
    <t>PROC-766</t>
  </si>
  <si>
    <t>PROC-767</t>
  </si>
  <si>
    <t>PROC-768</t>
  </si>
  <si>
    <t>PROC-769</t>
  </si>
  <si>
    <t>PROC-770</t>
  </si>
  <si>
    <t>PROC-771</t>
  </si>
  <si>
    <t>PROC-772</t>
  </si>
  <si>
    <t>PROC-773</t>
  </si>
  <si>
    <t>PROC-774</t>
  </si>
  <si>
    <t>PROC-775</t>
  </si>
  <si>
    <t>PROC-776</t>
  </si>
  <si>
    <t>PROC-777</t>
  </si>
  <si>
    <t>PROC-778</t>
  </si>
  <si>
    <t>PROC-779</t>
  </si>
  <si>
    <t>PROC-780</t>
  </si>
  <si>
    <t>PROC-781</t>
  </si>
  <si>
    <t>PROC-782</t>
  </si>
  <si>
    <t>PROC-783</t>
  </si>
  <si>
    <t>PROC-784</t>
  </si>
  <si>
    <t>PROC-785</t>
  </si>
  <si>
    <t>PROC-786</t>
  </si>
  <si>
    <t>PROC-787</t>
  </si>
  <si>
    <t>PROC-788</t>
  </si>
  <si>
    <t>PROC-789</t>
  </si>
  <si>
    <t>PROC-790</t>
  </si>
  <si>
    <t>PROC-791</t>
  </si>
  <si>
    <t>PROC-792</t>
  </si>
  <si>
    <t>PROC-793</t>
  </si>
  <si>
    <t>PROC-794</t>
  </si>
  <si>
    <t>PROC-795</t>
  </si>
  <si>
    <t>PROC-796</t>
  </si>
  <si>
    <t>PROC-797</t>
  </si>
  <si>
    <t>PROC-798</t>
  </si>
  <si>
    <t>PROC-799</t>
  </si>
  <si>
    <t>PROC-800</t>
  </si>
  <si>
    <t>PROC-801</t>
  </si>
  <si>
    <t>PROC-802</t>
  </si>
  <si>
    <t>PROC-803</t>
  </si>
  <si>
    <t>PROC-804</t>
  </si>
  <si>
    <t>PROC-805</t>
  </si>
  <si>
    <t>PROC-806</t>
  </si>
  <si>
    <t>PROC-807</t>
  </si>
  <si>
    <t>PROC-808</t>
  </si>
  <si>
    <t>PROC-809</t>
  </si>
  <si>
    <t>PROC-810</t>
  </si>
  <si>
    <t>PROC-811</t>
  </si>
  <si>
    <t>PROC-812</t>
  </si>
  <si>
    <t>PROC-813</t>
  </si>
  <si>
    <t>PROC-814</t>
  </si>
  <si>
    <t>PROC-815</t>
  </si>
  <si>
    <t>PROC-816</t>
  </si>
  <si>
    <t>PROC-817</t>
  </si>
  <si>
    <t>PROC-818</t>
  </si>
  <si>
    <t>PROC-819</t>
  </si>
  <si>
    <t>PROC-820</t>
  </si>
  <si>
    <t>PROC-821</t>
  </si>
  <si>
    <t>PROC-822</t>
  </si>
  <si>
    <t>PROC-823</t>
  </si>
  <si>
    <t>PROC-824</t>
  </si>
  <si>
    <t>PROC-825</t>
  </si>
  <si>
    <t>PROC-826</t>
  </si>
  <si>
    <t>PROC-827</t>
  </si>
  <si>
    <t>PROC-828</t>
  </si>
  <si>
    <t>PROC-829</t>
  </si>
  <si>
    <t>PROC-830</t>
  </si>
  <si>
    <t>PROC-831</t>
  </si>
  <si>
    <t>PROC-832</t>
  </si>
  <si>
    <t>PROC-833</t>
  </si>
  <si>
    <t>PROC-834</t>
  </si>
  <si>
    <t>PROC-835</t>
  </si>
  <si>
    <t>PROC-836</t>
  </si>
  <si>
    <t>PROC-837</t>
  </si>
  <si>
    <t>PROC-838</t>
  </si>
  <si>
    <t>PROC-839</t>
  </si>
  <si>
    <t>PROC-840</t>
  </si>
  <si>
    <t>PROC-841</t>
  </si>
  <si>
    <t>PROC-842</t>
  </si>
  <si>
    <t>PROC-843</t>
  </si>
  <si>
    <t>PROC-844</t>
  </si>
  <si>
    <t>PROC-845</t>
  </si>
  <si>
    <t>PROC-846</t>
  </si>
  <si>
    <t>PROC-847</t>
  </si>
  <si>
    <t>PROC-848</t>
  </si>
  <si>
    <t>PROC-849</t>
  </si>
  <si>
    <t>PROC-850</t>
  </si>
  <si>
    <t>PROC-851</t>
  </si>
  <si>
    <t>PROC-852</t>
  </si>
  <si>
    <t>PROC-853</t>
  </si>
  <si>
    <t>PROC-854</t>
  </si>
  <si>
    <t>PROC-855</t>
  </si>
  <si>
    <t>PROC-856</t>
  </si>
  <si>
    <t>PROC-857</t>
  </si>
  <si>
    <t>PROC-858</t>
  </si>
  <si>
    <t>PROC-859</t>
  </si>
  <si>
    <t>PROC-860</t>
  </si>
  <si>
    <t>PROC-861</t>
  </si>
  <si>
    <t>PROC-862</t>
  </si>
  <si>
    <t>PROC-863</t>
  </si>
  <si>
    <t>PROC-864</t>
  </si>
  <si>
    <t>PROC-865</t>
  </si>
  <si>
    <t>PROC-866</t>
  </si>
  <si>
    <t>PROC-867</t>
  </si>
  <si>
    <t>PROC-868</t>
  </si>
  <si>
    <t>PROC-869</t>
  </si>
  <si>
    <t>PROC-870</t>
  </si>
  <si>
    <t>PROC-871</t>
  </si>
  <si>
    <t>PROC-872</t>
  </si>
  <si>
    <t>PROC-873</t>
  </si>
  <si>
    <t>PROC-874</t>
  </si>
  <si>
    <t>PROC-875</t>
  </si>
  <si>
    <t>PROC-876</t>
  </si>
  <si>
    <t>PROC-877</t>
  </si>
  <si>
    <t>PROC-878</t>
  </si>
  <si>
    <t>PROC-879</t>
  </si>
  <si>
    <t>PROC-880</t>
  </si>
  <si>
    <t>PROC-881</t>
  </si>
  <si>
    <t>PROC-882</t>
  </si>
  <si>
    <t>PROC-883</t>
  </si>
  <si>
    <t>PROC-884</t>
  </si>
  <si>
    <t>PROC-885</t>
  </si>
  <si>
    <t>PROC-886</t>
  </si>
  <si>
    <t>PROC-887</t>
  </si>
  <si>
    <t>PROC-888</t>
  </si>
  <si>
    <t>PROC-889</t>
  </si>
  <si>
    <t>PROC-890</t>
  </si>
  <si>
    <t>PROC-891</t>
  </si>
  <si>
    <t>PROC-892</t>
  </si>
  <si>
    <t>PROC-893</t>
  </si>
  <si>
    <t>PROC-894</t>
  </si>
  <si>
    <t>PROC-895</t>
  </si>
  <si>
    <t>PROC-896</t>
  </si>
  <si>
    <t>PROC-897</t>
  </si>
  <si>
    <t>PROC-898</t>
  </si>
  <si>
    <t>PROC-899</t>
  </si>
  <si>
    <t>PROC-900</t>
  </si>
  <si>
    <t>PROC-901</t>
  </si>
  <si>
    <t>PROC-902</t>
  </si>
  <si>
    <t>PROC-903</t>
  </si>
  <si>
    <t>PROC-904</t>
  </si>
  <si>
    <t>PROC-905</t>
  </si>
  <si>
    <t>PROC-906</t>
  </si>
  <si>
    <t>PROC-907</t>
  </si>
  <si>
    <t>PROC-908</t>
  </si>
  <si>
    <t>PROC-909</t>
  </si>
  <si>
    <t>PROC-910</t>
  </si>
  <si>
    <t>PROC-911</t>
  </si>
  <si>
    <t>PROC-912</t>
  </si>
  <si>
    <t>PROC-913</t>
  </si>
  <si>
    <t>PROC-914</t>
  </si>
  <si>
    <t>PROC-915</t>
  </si>
  <si>
    <t>PROC-916</t>
  </si>
  <si>
    <t>PROC-917</t>
  </si>
  <si>
    <t>PROC-918</t>
  </si>
  <si>
    <t>PROC-919</t>
  </si>
  <si>
    <t>PROC-920</t>
  </si>
  <si>
    <t>PROC-921</t>
  </si>
  <si>
    <t>PROC-922</t>
  </si>
  <si>
    <t>PROC-923</t>
  </si>
  <si>
    <t>PROC-924</t>
  </si>
  <si>
    <t>PROC-925</t>
  </si>
  <si>
    <t>PROC-926</t>
  </si>
  <si>
    <t>PROC-927</t>
  </si>
  <si>
    <t>PROC-928</t>
  </si>
  <si>
    <t>PROC-929</t>
  </si>
  <si>
    <t>PROC-930</t>
  </si>
  <si>
    <t>PROC-931</t>
  </si>
  <si>
    <t>PROC-932</t>
  </si>
  <si>
    <t>PROC-933</t>
  </si>
  <si>
    <t>PROC-934</t>
  </si>
  <si>
    <t>PROC-935</t>
  </si>
  <si>
    <t>PROC-936</t>
  </si>
  <si>
    <t>PROC-937</t>
  </si>
  <si>
    <t>PROC-938</t>
  </si>
  <si>
    <t>PROC-939</t>
  </si>
  <si>
    <t>PROC-940</t>
  </si>
  <si>
    <t>PROC-941</t>
  </si>
  <si>
    <t>PROC-942</t>
  </si>
  <si>
    <t>PROC-943</t>
  </si>
  <si>
    <t>PROC-944</t>
  </si>
  <si>
    <t>PROC-945</t>
  </si>
  <si>
    <t>PROC-946</t>
  </si>
  <si>
    <t>PROC-947</t>
  </si>
  <si>
    <t>PROC-948</t>
  </si>
  <si>
    <t>PROC-949</t>
  </si>
  <si>
    <t>PROC-950</t>
  </si>
  <si>
    <t>PROC-951</t>
  </si>
  <si>
    <t>PROC-952</t>
  </si>
  <si>
    <t>PROC-953</t>
  </si>
  <si>
    <t>PROC-954</t>
  </si>
  <si>
    <t>PROC-955</t>
  </si>
  <si>
    <t>PROC-956</t>
  </si>
  <si>
    <t>PROC-957</t>
  </si>
  <si>
    <t>PROC-958</t>
  </si>
  <si>
    <t>PROC-959</t>
  </si>
  <si>
    <t>PROC-960</t>
  </si>
  <si>
    <t>PROC-961</t>
  </si>
  <si>
    <t>PROC-962</t>
  </si>
  <si>
    <t>PROC-963</t>
  </si>
  <si>
    <t>PROC-964</t>
  </si>
  <si>
    <t>PROC-965</t>
  </si>
  <si>
    <t>PROC-966</t>
  </si>
  <si>
    <t>PROC-967</t>
  </si>
  <si>
    <t>PROC-968</t>
  </si>
  <si>
    <t>PROC-969</t>
  </si>
  <si>
    <t>PROC-970</t>
  </si>
  <si>
    <t>PROC-971</t>
  </si>
  <si>
    <t>PROC-972</t>
  </si>
  <si>
    <t>PROC-973</t>
  </si>
  <si>
    <t>PROC-974</t>
  </si>
  <si>
    <t>PROC-975</t>
  </si>
  <si>
    <t>PROC-976</t>
  </si>
  <si>
    <t>PROC-977</t>
  </si>
  <si>
    <t>PROC-978</t>
  </si>
  <si>
    <t>PROC-979</t>
  </si>
  <si>
    <t>PROC-980</t>
  </si>
  <si>
    <t>PROC-981</t>
  </si>
  <si>
    <t>PROC-982</t>
  </si>
  <si>
    <t>PROC-983</t>
  </si>
  <si>
    <t>PROC-984</t>
  </si>
  <si>
    <t>PROC-985</t>
  </si>
  <si>
    <t>PROC-986</t>
  </si>
  <si>
    <t>PROC-987</t>
  </si>
  <si>
    <t>PROC-988</t>
  </si>
  <si>
    <t>PROC-989</t>
  </si>
  <si>
    <t>PROC-990</t>
  </si>
  <si>
    <t>PROC-991</t>
  </si>
  <si>
    <t>PROC-992</t>
  </si>
  <si>
    <t>PROC-993</t>
  </si>
  <si>
    <t>PROC-994</t>
  </si>
  <si>
    <t>PROC-995</t>
  </si>
  <si>
    <t>PROC-996</t>
  </si>
  <si>
    <t>PROC-997</t>
  </si>
  <si>
    <t>PROC-998</t>
  </si>
  <si>
    <t>PROC-999</t>
  </si>
  <si>
    <t>PROC-1000</t>
  </si>
  <si>
    <t>PROC-1001</t>
  </si>
  <si>
    <t>PROC-1002</t>
  </si>
  <si>
    <t>PROC-1003</t>
  </si>
  <si>
    <t>PROC-1004</t>
  </si>
  <si>
    <t>PROC-1005</t>
  </si>
  <si>
    <t>PROC-1006</t>
  </si>
  <si>
    <t>PROC-1007</t>
  </si>
  <si>
    <t>PROC-1008</t>
  </si>
  <si>
    <t>PROC-1009</t>
  </si>
  <si>
    <t>PROC-1010</t>
  </si>
  <si>
    <t>PROC-1011</t>
  </si>
  <si>
    <t>PROC-1012</t>
  </si>
  <si>
    <t>PROC-1013</t>
  </si>
  <si>
    <t>PROC-1014</t>
  </si>
  <si>
    <t>PROC-1015</t>
  </si>
  <si>
    <t>PROC-1016</t>
  </si>
  <si>
    <t>PROC-1017</t>
  </si>
  <si>
    <t>PROC-1018</t>
  </si>
  <si>
    <t>PROC-1019</t>
  </si>
  <si>
    <t>PROC-1020</t>
  </si>
  <si>
    <t>PROC-1021</t>
  </si>
  <si>
    <t>PROC-1022</t>
  </si>
  <si>
    <t>PROC-1023</t>
  </si>
  <si>
    <t>PROC-1024</t>
  </si>
  <si>
    <t>PROC-1025</t>
  </si>
  <si>
    <t>PROC-1026</t>
  </si>
  <si>
    <t>PROC-1027</t>
  </si>
  <si>
    <t>PROC-1028</t>
  </si>
  <si>
    <t>PROC-1029</t>
  </si>
  <si>
    <t>PROC-1030</t>
  </si>
  <si>
    <t>PROC-1031</t>
  </si>
  <si>
    <t>PROC-1032</t>
  </si>
  <si>
    <t>PROC-1033</t>
  </si>
  <si>
    <t>PROC-1034</t>
  </si>
  <si>
    <t>PROC-1035</t>
  </si>
  <si>
    <t>PROC-1036</t>
  </si>
  <si>
    <t>PROC-1037</t>
  </si>
  <si>
    <t>PROC-1038</t>
  </si>
  <si>
    <t>PROC-1039</t>
  </si>
  <si>
    <t>PROC-1040</t>
  </si>
  <si>
    <t>PROC-1041</t>
  </si>
  <si>
    <t>PROC-1042</t>
  </si>
  <si>
    <t>PROC-1043</t>
  </si>
  <si>
    <t>PROC-1044</t>
  </si>
  <si>
    <t>PROC-1045</t>
  </si>
  <si>
    <t>PROC-1046</t>
  </si>
  <si>
    <t>PROC-1047</t>
  </si>
  <si>
    <t>PROC-1048</t>
  </si>
  <si>
    <t>PROC-1049</t>
  </si>
  <si>
    <t>PROC-1050</t>
  </si>
  <si>
    <t>PROC-1051</t>
  </si>
  <si>
    <t>PROC-1052</t>
  </si>
  <si>
    <t>PROC-1053</t>
  </si>
  <si>
    <t>PROC-1054</t>
  </si>
  <si>
    <t>PROC-1055</t>
  </si>
  <si>
    <t>PROC-1056</t>
  </si>
  <si>
    <t>PROC-1057</t>
  </si>
  <si>
    <t>PROC-1058</t>
  </si>
  <si>
    <t>PROC-1059</t>
  </si>
  <si>
    <t>PROC-1060</t>
  </si>
  <si>
    <t>PROC-1061</t>
  </si>
  <si>
    <t>PROC-1062</t>
  </si>
  <si>
    <t>PROC-1063</t>
  </si>
  <si>
    <t>PROC-1064</t>
  </si>
  <si>
    <t>PROC-1065</t>
  </si>
  <si>
    <t>PROC-1066</t>
  </si>
  <si>
    <t>PROC-1067</t>
  </si>
  <si>
    <t>PROC-1068</t>
  </si>
  <si>
    <t>PROC-1069</t>
  </si>
  <si>
    <t>PROC-1070</t>
  </si>
  <si>
    <t>PROC-1071</t>
  </si>
  <si>
    <t>PROC-1072</t>
  </si>
  <si>
    <t>PROC-1073</t>
  </si>
  <si>
    <t>PROC-1074</t>
  </si>
  <si>
    <t>PROC-1075</t>
  </si>
  <si>
    <t>PROC-1076</t>
  </si>
  <si>
    <t>PROC-1077</t>
  </si>
  <si>
    <t>PROC-1078</t>
  </si>
  <si>
    <t>PROC-1079</t>
  </si>
  <si>
    <t>PROC-1080</t>
  </si>
  <si>
    <t>PROC-1081</t>
  </si>
  <si>
    <t>PROC-1082</t>
  </si>
  <si>
    <t>PROC-1083</t>
  </si>
  <si>
    <t>PROC-1084</t>
  </si>
  <si>
    <t>PROC-1085</t>
  </si>
  <si>
    <t>PROC-1086</t>
  </si>
  <si>
    <t>PROC-1087</t>
  </si>
  <si>
    <t>PROC-1088</t>
  </si>
  <si>
    <t>PROC-1089</t>
  </si>
  <si>
    <t>PROC-1090</t>
  </si>
  <si>
    <t>PROC-1091</t>
  </si>
  <si>
    <t>PROC-1092</t>
  </si>
  <si>
    <t>PROC-1093</t>
  </si>
  <si>
    <t>PROC-1094</t>
  </si>
  <si>
    <t>PROC-1095</t>
  </si>
  <si>
    <t>PROC-1096</t>
  </si>
  <si>
    <t>PROC-1097</t>
  </si>
  <si>
    <t>PROC-1098</t>
  </si>
  <si>
    <t>PROC-1099</t>
  </si>
  <si>
    <t>PROC-1100</t>
  </si>
  <si>
    <t>PROC-1101</t>
  </si>
  <si>
    <t>PROC-1102</t>
  </si>
  <si>
    <t>PROC-1103</t>
  </si>
  <si>
    <t>PROC-1104</t>
  </si>
  <si>
    <t>PROC-1105</t>
  </si>
  <si>
    <t>PROC-1106</t>
  </si>
  <si>
    <t>PROC-1107</t>
  </si>
  <si>
    <t>PROC-1108</t>
  </si>
  <si>
    <t>PROC-1109</t>
  </si>
  <si>
    <t>PROC-1110</t>
  </si>
  <si>
    <t>PROC-1111</t>
  </si>
  <si>
    <t>PROC-1112</t>
  </si>
  <si>
    <t>PROC-1113</t>
  </si>
  <si>
    <t>PROC-1114</t>
  </si>
  <si>
    <t>PROC-1115</t>
  </si>
  <si>
    <t>PROC-1116</t>
  </si>
  <si>
    <t>PROC-1117</t>
  </si>
  <si>
    <t>PROC-1118</t>
  </si>
  <si>
    <t>PROC-1119</t>
  </si>
  <si>
    <t>PROC-1120</t>
  </si>
  <si>
    <t>PROC-1121</t>
  </si>
  <si>
    <t>PROC-1122</t>
  </si>
  <si>
    <t>PROC-1123</t>
  </si>
  <si>
    <t>PROC-1124</t>
  </si>
  <si>
    <t>PROC-1125</t>
  </si>
  <si>
    <t>PROC-1126</t>
  </si>
  <si>
    <t>PROC-1127</t>
  </si>
  <si>
    <t>PROC-1128</t>
  </si>
  <si>
    <t>PROC-1129</t>
  </si>
  <si>
    <t>PROC-1130</t>
  </si>
  <si>
    <t>PROC-1131</t>
  </si>
  <si>
    <t>PROC-1132</t>
  </si>
  <si>
    <t>PROC-1133</t>
  </si>
  <si>
    <t>PROC-1134</t>
  </si>
  <si>
    <t>PROC-1135</t>
  </si>
  <si>
    <t>PROC-1136</t>
  </si>
  <si>
    <t>PROC-1137</t>
  </si>
  <si>
    <t>PROC-1138</t>
  </si>
  <si>
    <t>PROC-1139</t>
  </si>
  <si>
    <t>PROC-1140</t>
  </si>
  <si>
    <t>PROC-1141</t>
  </si>
  <si>
    <t>PROC-1142</t>
  </si>
  <si>
    <t>PROC-1143</t>
  </si>
  <si>
    <t>PROC-1144</t>
  </si>
  <si>
    <t>PROC-1145</t>
  </si>
  <si>
    <t>PROC-1146</t>
  </si>
  <si>
    <t>PROC-1147</t>
  </si>
  <si>
    <t>PROC-1148</t>
  </si>
  <si>
    <t>PROC-1149</t>
  </si>
  <si>
    <t>PROC-1150</t>
  </si>
  <si>
    <t>PROC-1151</t>
  </si>
  <si>
    <t>PROC-1152</t>
  </si>
  <si>
    <t>PROC-1153</t>
  </si>
  <si>
    <t>PROC-1154</t>
  </si>
  <si>
    <t>PROC-1155</t>
  </si>
  <si>
    <t>PROC-1156</t>
  </si>
  <si>
    <t>PROC-1157</t>
  </si>
  <si>
    <t>PROC-1158</t>
  </si>
  <si>
    <t>PROC-1159</t>
  </si>
  <si>
    <t>PROC-1160</t>
  </si>
  <si>
    <t>PROC-1161</t>
  </si>
  <si>
    <t>PROC-1162</t>
  </si>
  <si>
    <t>PROC-1163</t>
  </si>
  <si>
    <t>PROC-1164</t>
  </si>
  <si>
    <t>PROC-1165</t>
  </si>
  <si>
    <t>PROC-1166</t>
  </si>
  <si>
    <t>PROC-1167</t>
  </si>
  <si>
    <t>PROC-1168</t>
  </si>
  <si>
    <t>PROC-1169</t>
  </si>
  <si>
    <t>PROC-1170</t>
  </si>
  <si>
    <t>PROC-1171</t>
  </si>
  <si>
    <t>PROC-1172</t>
  </si>
  <si>
    <t>PROC-1173</t>
  </si>
  <si>
    <t>PROC-1174</t>
  </si>
  <si>
    <t>PROC-1175</t>
  </si>
  <si>
    <t>PROC-1176</t>
  </si>
  <si>
    <t>PROC-1177</t>
  </si>
  <si>
    <t>PROC-1178</t>
  </si>
  <si>
    <t>PROC-1179</t>
  </si>
  <si>
    <t>PROC-1180</t>
  </si>
  <si>
    <t>PROC-1181</t>
  </si>
  <si>
    <t>PROC-1182</t>
  </si>
  <si>
    <t>PROC-1183</t>
  </si>
  <si>
    <t>PROC-1184</t>
  </si>
  <si>
    <t>PROC-1185</t>
  </si>
  <si>
    <t>PROC-1186</t>
  </si>
  <si>
    <t>PROC-1187</t>
  </si>
  <si>
    <t>PROC-1188</t>
  </si>
  <si>
    <t>PROC-1189</t>
  </si>
  <si>
    <t>PROC-1190</t>
  </si>
  <si>
    <t>PROC-1191</t>
  </si>
  <si>
    <t>PROC-1192</t>
  </si>
  <si>
    <t>PROC-1193</t>
  </si>
  <si>
    <t>PROC-1194</t>
  </si>
  <si>
    <t>PROC-1195</t>
  </si>
  <si>
    <t>PROC-1196</t>
  </si>
  <si>
    <t>PROC-1197</t>
  </si>
  <si>
    <t>PROC-1198</t>
  </si>
  <si>
    <t>PROC-1199</t>
  </si>
  <si>
    <t>PROC-1200</t>
  </si>
  <si>
    <t>PROC-1201</t>
  </si>
  <si>
    <t>PROC-1202</t>
  </si>
  <si>
    <t>PROC-1203</t>
  </si>
  <si>
    <t>PROC-1204</t>
  </si>
  <si>
    <t>PROC-1205</t>
  </si>
  <si>
    <t>PROC-1206</t>
  </si>
  <si>
    <t>PROC-1207</t>
  </si>
  <si>
    <t>PROC-1208</t>
  </si>
  <si>
    <t>PROC-1209</t>
  </si>
  <si>
    <t>PROC-1210</t>
  </si>
  <si>
    <t>PROC-1211</t>
  </si>
  <si>
    <t>PROC-1212</t>
  </si>
  <si>
    <t>PROC-1213</t>
  </si>
  <si>
    <t>PROC-1214</t>
  </si>
  <si>
    <t>PROC-1215</t>
  </si>
  <si>
    <t>PROC-1216</t>
  </si>
  <si>
    <t>PROC-1217</t>
  </si>
  <si>
    <t>PROC-1218</t>
  </si>
  <si>
    <t>PROC-1219</t>
  </si>
  <si>
    <t>PROC-1220</t>
  </si>
  <si>
    <t>PROC-1221</t>
  </si>
  <si>
    <t>PROC-1222</t>
  </si>
  <si>
    <t>PROC-1223</t>
  </si>
  <si>
    <t>PROC-1224</t>
  </si>
  <si>
    <t>PROC-1225</t>
  </si>
  <si>
    <t>PROC-1226</t>
  </si>
  <si>
    <t>PROC-1227</t>
  </si>
  <si>
    <t>PROC-1228</t>
  </si>
  <si>
    <t>PROC-1229</t>
  </si>
  <si>
    <t>PROC-1230</t>
  </si>
  <si>
    <t>PROC-1231</t>
  </si>
  <si>
    <t>PROC-1232</t>
  </si>
  <si>
    <t>PROC-1233</t>
  </si>
  <si>
    <t>PROC-1234</t>
  </si>
  <si>
    <t>PROC-1235</t>
  </si>
  <si>
    <t>PROC-1236</t>
  </si>
  <si>
    <t>PROC-1237</t>
  </si>
  <si>
    <t>PROC-1238</t>
  </si>
  <si>
    <t>PROC-1239</t>
  </si>
  <si>
    <t>PROC-1240</t>
  </si>
  <si>
    <t>PROC-1241</t>
  </si>
  <si>
    <t>PROC-1242</t>
  </si>
  <si>
    <t>PROC-1243</t>
  </si>
  <si>
    <t>PROC-1244</t>
  </si>
  <si>
    <t>PROC-1245</t>
  </si>
  <si>
    <t>PROC-1246</t>
  </si>
  <si>
    <t>PROC-1247</t>
  </si>
  <si>
    <t>PROC-1248</t>
  </si>
  <si>
    <t>PROC-1249</t>
  </si>
  <si>
    <t>PROC-1250</t>
  </si>
  <si>
    <t>PROC-1251</t>
  </si>
  <si>
    <t>PROC-1252</t>
  </si>
  <si>
    <t>PROC-1253</t>
  </si>
  <si>
    <t>PROC-1254</t>
  </si>
  <si>
    <t>PROC-1255</t>
  </si>
  <si>
    <t>PROC-1256</t>
  </si>
  <si>
    <t>PROC-1257</t>
  </si>
  <si>
    <t>PROC-1258</t>
  </si>
  <si>
    <t>PROC-1259</t>
  </si>
  <si>
    <t>PROC-1260</t>
  </si>
  <si>
    <t>PROC-1261</t>
  </si>
  <si>
    <t>PROC-1262</t>
  </si>
  <si>
    <t>PROC-1263</t>
  </si>
  <si>
    <t>PROC-1264</t>
  </si>
  <si>
    <t>PROC-1265</t>
  </si>
  <si>
    <t>PROC-1266</t>
  </si>
  <si>
    <t>PROC-1267</t>
  </si>
  <si>
    <t>PROC-1268</t>
  </si>
  <si>
    <t>PROC-1269</t>
  </si>
  <si>
    <t>PROC-1270</t>
  </si>
  <si>
    <t>PROC-1271</t>
  </si>
  <si>
    <t>PROC-1272</t>
  </si>
  <si>
    <t>PROC-1273</t>
  </si>
  <si>
    <t>PROC-1274</t>
  </si>
  <si>
    <t>PROC-1275</t>
  </si>
  <si>
    <t>PROC-1276</t>
  </si>
  <si>
    <t>PROC-1277</t>
  </si>
  <si>
    <t>PROC-1278</t>
  </si>
  <si>
    <t>PROC-1279</t>
  </si>
  <si>
    <t>PROC-1280</t>
  </si>
  <si>
    <t>PROC-1281</t>
  </si>
  <si>
    <t>PROC-1282</t>
  </si>
  <si>
    <t>PROC-1283</t>
  </si>
  <si>
    <t>PROC-1284</t>
  </si>
  <si>
    <t>PROC-1285</t>
  </si>
  <si>
    <t>PROC-1286</t>
  </si>
  <si>
    <t>PROC-1287</t>
  </si>
  <si>
    <t>PROC-1288</t>
  </si>
  <si>
    <t>PROC-1289</t>
  </si>
  <si>
    <t>PROC-1290</t>
  </si>
  <si>
    <t>PROC-1291</t>
  </si>
  <si>
    <t>PROC-1292</t>
  </si>
  <si>
    <t>PROC-1293</t>
  </si>
  <si>
    <t>PROC-1294</t>
  </si>
  <si>
    <t>PROC-1295</t>
  </si>
  <si>
    <t>PROC-1296</t>
  </si>
  <si>
    <t>PROC-1297</t>
  </si>
  <si>
    <t>PROC-1298</t>
  </si>
  <si>
    <t>PROC-1299</t>
  </si>
  <si>
    <t>PROC-1300</t>
  </si>
  <si>
    <t>PROC-1301</t>
  </si>
  <si>
    <t>PROC-1302</t>
  </si>
  <si>
    <t>PROC-1303</t>
  </si>
  <si>
    <t>PROC-1304</t>
  </si>
  <si>
    <t>PROC-1305</t>
  </si>
  <si>
    <t>PROC-1306</t>
  </si>
  <si>
    <t>PROC-1307</t>
  </si>
  <si>
    <t>PROC-1308</t>
  </si>
  <si>
    <t>PROC-1309</t>
  </si>
  <si>
    <t>PROC-1310</t>
  </si>
  <si>
    <t>PROC-1311</t>
  </si>
  <si>
    <t>PROC-1312</t>
  </si>
  <si>
    <t>PROC-1313</t>
  </si>
  <si>
    <t>PROC-1314</t>
  </si>
  <si>
    <t>PROC-1315</t>
  </si>
  <si>
    <t>PROC-1316</t>
  </si>
  <si>
    <t>PROC-1317</t>
  </si>
  <si>
    <t>PROC-1318</t>
  </si>
  <si>
    <t>PROC-1319</t>
  </si>
  <si>
    <t>PROC-1320</t>
  </si>
  <si>
    <t>PROC-1321</t>
  </si>
  <si>
    <t>PROC-1322</t>
  </si>
  <si>
    <t>PROC-1323</t>
  </si>
  <si>
    <t>PROC-1324</t>
  </si>
  <si>
    <t>PROC-1325</t>
  </si>
  <si>
    <t>PROC-1326</t>
  </si>
  <si>
    <t>PROC-1327</t>
  </si>
  <si>
    <t>PROC-1328</t>
  </si>
  <si>
    <t>PROC-1329</t>
  </si>
  <si>
    <t>PROC-1330</t>
  </si>
  <si>
    <t>PROC-1331</t>
  </si>
  <si>
    <t>PROC-1332</t>
  </si>
  <si>
    <t>PROC-1333</t>
  </si>
  <si>
    <t>PROC-1334</t>
  </si>
  <si>
    <t>PROC-1335</t>
  </si>
  <si>
    <t>PROC-1336</t>
  </si>
  <si>
    <t>PROC-1337</t>
  </si>
  <si>
    <t>PROC-1338</t>
  </si>
  <si>
    <t>PROC-1339</t>
  </si>
  <si>
    <t>PROC-1340</t>
  </si>
  <si>
    <t>PROC-1341</t>
  </si>
  <si>
    <t>PROC-1342</t>
  </si>
  <si>
    <t>PROC-1343</t>
  </si>
  <si>
    <t>PROC-1344</t>
  </si>
  <si>
    <t>PROC-1345</t>
  </si>
  <si>
    <t>PROC-1346</t>
  </si>
  <si>
    <t>PROC-1347</t>
  </si>
  <si>
    <t>PROC-1348</t>
  </si>
  <si>
    <t>PROC-1349</t>
  </si>
  <si>
    <t>PROC-1350</t>
  </si>
  <si>
    <t>PROC-1351</t>
  </si>
  <si>
    <t>PROC-1352</t>
  </si>
  <si>
    <t>PROC-1353</t>
  </si>
  <si>
    <t>PROC-1354</t>
  </si>
  <si>
    <t>PROC-1355</t>
  </si>
  <si>
    <t>PROC-1356</t>
  </si>
  <si>
    <t>PROC-1357</t>
  </si>
  <si>
    <t>PROC-1358</t>
  </si>
  <si>
    <t>PROC-1359</t>
  </si>
  <si>
    <t>PROC-1360</t>
  </si>
  <si>
    <t>PROC-1361</t>
  </si>
  <si>
    <t>PROC-1362</t>
  </si>
  <si>
    <t>PROC-1363</t>
  </si>
  <si>
    <t>PROC-1364</t>
  </si>
  <si>
    <t>PROC-1365</t>
  </si>
  <si>
    <t>PROC-1366</t>
  </si>
  <si>
    <t>PROC-1367</t>
  </si>
  <si>
    <t>PROC-1368</t>
  </si>
  <si>
    <t>PROC-1369</t>
  </si>
  <si>
    <t>PROC-1370</t>
  </si>
  <si>
    <t>PROC-1371</t>
  </si>
  <si>
    <t>PROC-1372</t>
  </si>
  <si>
    <t>PROC-1373</t>
  </si>
  <si>
    <t>PROC-1374</t>
  </si>
  <si>
    <t>PROC-1375</t>
  </si>
  <si>
    <t>PROC-1376</t>
  </si>
  <si>
    <t>PROC-1377</t>
  </si>
  <si>
    <t>PROC-1378</t>
  </si>
  <si>
    <t>PROC-1379</t>
  </si>
  <si>
    <t>PROC-1380</t>
  </si>
  <si>
    <t>PROC-1381</t>
  </si>
  <si>
    <t>PROC-1382</t>
  </si>
  <si>
    <t>PROC-1383</t>
  </si>
  <si>
    <t>PROC-1384</t>
  </si>
  <si>
    <t>PROC-1385</t>
  </si>
  <si>
    <t>PROC-1386</t>
  </si>
  <si>
    <t>PROC-1387</t>
  </si>
  <si>
    <t>PROC-1388</t>
  </si>
  <si>
    <t>PROC-1389</t>
  </si>
  <si>
    <t>PROC-1390</t>
  </si>
  <si>
    <t>PROC-1391</t>
  </si>
  <si>
    <t>PROC-1392</t>
  </si>
  <si>
    <t>PROC-1393</t>
  </si>
  <si>
    <t>PROC-1394</t>
  </si>
  <si>
    <t>PROC-1395</t>
  </si>
  <si>
    <t>PROC-1396</t>
  </si>
  <si>
    <t>PROC-1397</t>
  </si>
  <si>
    <t>PROC-1398</t>
  </si>
  <si>
    <t>PROC-1399</t>
  </si>
  <si>
    <t>PROC-1400</t>
  </si>
  <si>
    <t>PROC-1401</t>
  </si>
  <si>
    <t>PROC-1402</t>
  </si>
  <si>
    <t>PROC-1403</t>
  </si>
  <si>
    <t>PROC-1404</t>
  </si>
  <si>
    <t>PROC-1405</t>
  </si>
  <si>
    <t>PROC-1406</t>
  </si>
  <si>
    <t>PROC-1407</t>
  </si>
  <si>
    <t>PROC-1408</t>
  </si>
  <si>
    <t>PROC-1409</t>
  </si>
  <si>
    <t>PROC-1410</t>
  </si>
  <si>
    <t>PROC-1411</t>
  </si>
  <si>
    <t>PROC-1412</t>
  </si>
  <si>
    <t>PROC-1413</t>
  </si>
  <si>
    <t>PROC-1414</t>
  </si>
  <si>
    <t>PROC-1415</t>
  </si>
  <si>
    <t>PROC-1416</t>
  </si>
  <si>
    <t>PROC-1417</t>
  </si>
  <si>
    <t>PROC-1418</t>
  </si>
  <si>
    <t>PROC-1419</t>
  </si>
  <si>
    <t>PROC-1420</t>
  </si>
  <si>
    <t>PROC-1421</t>
  </si>
  <si>
    <t>PROC-1422</t>
  </si>
  <si>
    <t>PROC-1423</t>
  </si>
  <si>
    <t>PROC-1424</t>
  </si>
  <si>
    <t>PROC-1425</t>
  </si>
  <si>
    <t>PROC-1426</t>
  </si>
  <si>
    <t>PROC-1427</t>
  </si>
  <si>
    <t>PROC-1428</t>
  </si>
  <si>
    <t>PROC-1429</t>
  </si>
  <si>
    <t>PROC-1430</t>
  </si>
  <si>
    <t>PROC-1431</t>
  </si>
  <si>
    <t>PROC-1432</t>
  </si>
  <si>
    <t>PROC-1433</t>
  </si>
  <si>
    <t>PROC-1434</t>
  </si>
  <si>
    <t>PROC-1435</t>
  </si>
  <si>
    <t>PROC-1436</t>
  </si>
  <si>
    <t>PROC-1437</t>
  </si>
  <si>
    <t>PROC-1438</t>
  </si>
  <si>
    <t>PROC-1439</t>
  </si>
  <si>
    <t>PROC-1440</t>
  </si>
  <si>
    <t>PROC-1441</t>
  </si>
  <si>
    <t>PROC-1442</t>
  </si>
  <si>
    <t>PROC-1443</t>
  </si>
  <si>
    <t>PROC-1444</t>
  </si>
  <si>
    <t>PROC-1445</t>
  </si>
  <si>
    <t>PROC-1446</t>
  </si>
  <si>
    <t>PROC-1447</t>
  </si>
  <si>
    <t>PROC-1448</t>
  </si>
  <si>
    <t>PROC-1449</t>
  </si>
  <si>
    <t>PROC-1450</t>
  </si>
  <si>
    <t>PROC-1451</t>
  </si>
  <si>
    <t>PROC-1452</t>
  </si>
  <si>
    <t>PROC-1453</t>
  </si>
  <si>
    <t>PROC-1454</t>
  </si>
  <si>
    <t>PROC-1455</t>
  </si>
  <si>
    <t>PROC-1456</t>
  </si>
  <si>
    <t>PROC-1457</t>
  </si>
  <si>
    <t>PROC-1458</t>
  </si>
  <si>
    <t>PROC-1459</t>
  </si>
  <si>
    <t>PROC-1460</t>
  </si>
  <si>
    <t>PROC-1461</t>
  </si>
  <si>
    <t>PROC-1462</t>
  </si>
  <si>
    <t>PROC-1463</t>
  </si>
  <si>
    <t>PROC-1464</t>
  </si>
  <si>
    <t>PROC-1465</t>
  </si>
  <si>
    <t>PROC-1466</t>
  </si>
  <si>
    <t>PROC-1467</t>
  </si>
  <si>
    <t>PROC-1468</t>
  </si>
  <si>
    <t>PROC-1469</t>
  </si>
  <si>
    <t>PROC-1470</t>
  </si>
  <si>
    <t>PROC-1471</t>
  </si>
  <si>
    <t>PROC-1472</t>
  </si>
  <si>
    <t>PROC-1473</t>
  </si>
  <si>
    <t>PROC-1474</t>
  </si>
  <si>
    <t>PROC-1475</t>
  </si>
  <si>
    <t>PROC-1476</t>
  </si>
  <si>
    <t>PROC-1477</t>
  </si>
  <si>
    <t>PROC-1478</t>
  </si>
  <si>
    <t>PROC-1479</t>
  </si>
  <si>
    <t>PROC-1480</t>
  </si>
  <si>
    <t>PROC-1481</t>
  </si>
  <si>
    <t>PROC-1482</t>
  </si>
  <si>
    <t>PROC-1483</t>
  </si>
  <si>
    <t>PROC-1484</t>
  </si>
  <si>
    <t>PROC-1485</t>
  </si>
  <si>
    <t>PROC-1486</t>
  </si>
  <si>
    <t>PROC-1487</t>
  </si>
  <si>
    <t>PROC-1488</t>
  </si>
  <si>
    <t>PROC-1489</t>
  </si>
  <si>
    <t>PROC-1490</t>
  </si>
  <si>
    <t>PROC-1491</t>
  </si>
  <si>
    <t>PROC-1492</t>
  </si>
  <si>
    <t>PROC-1493</t>
  </si>
  <si>
    <t>PROC-1494</t>
  </si>
  <si>
    <t>PROC-1495</t>
  </si>
  <si>
    <t>PROC-1496</t>
  </si>
  <si>
    <t>PROC-1497</t>
  </si>
  <si>
    <t>PROC-1498</t>
  </si>
  <si>
    <t>PROC-1499</t>
  </si>
  <si>
    <t>PROC-1500</t>
  </si>
  <si>
    <t>PROC-1501</t>
  </si>
  <si>
    <t>PROC-1502</t>
  </si>
  <si>
    <t>PROC-1503</t>
  </si>
  <si>
    <t>PROC-1504</t>
  </si>
  <si>
    <t>PROC-1505</t>
  </si>
  <si>
    <t>PROC-1506</t>
  </si>
  <si>
    <t>PROC-1507</t>
  </si>
  <si>
    <t>PROC-1508</t>
  </si>
  <si>
    <t>PROC-1509</t>
  </si>
  <si>
    <t>PROC-1510</t>
  </si>
  <si>
    <t>PROC-1511</t>
  </si>
  <si>
    <t>PROC-1512</t>
  </si>
  <si>
    <t>PROC-1513</t>
  </si>
  <si>
    <t>PROC-1514</t>
  </si>
  <si>
    <t>PROC-1515</t>
  </si>
  <si>
    <t>PROC-1516</t>
  </si>
  <si>
    <t>PROC-1517</t>
  </si>
  <si>
    <t>PROC-1518</t>
  </si>
  <si>
    <t>PROC-1519</t>
  </si>
  <si>
    <t>PROC-1520</t>
  </si>
  <si>
    <t>PROC-1521</t>
  </si>
  <si>
    <t>PROC-1522</t>
  </si>
  <si>
    <t>PROC-1523</t>
  </si>
  <si>
    <t>PROC-1524</t>
  </si>
  <si>
    <t>PROC-1525</t>
  </si>
  <si>
    <t>PROC-1526</t>
  </si>
  <si>
    <t>PROC-1527</t>
  </si>
  <si>
    <t>PROC-1528</t>
  </si>
  <si>
    <t>PROC-1529</t>
  </si>
  <si>
    <t>PROC-1530</t>
  </si>
  <si>
    <t>PROC-1531</t>
  </si>
  <si>
    <t>PROC-1532</t>
  </si>
  <si>
    <t>PROC-1533</t>
  </si>
  <si>
    <t>PROC-1534</t>
  </si>
  <si>
    <t>PROC-1535</t>
  </si>
  <si>
    <t>PROC-1536</t>
  </si>
  <si>
    <t>PROC-1537</t>
  </si>
  <si>
    <t>PROC-1538</t>
  </si>
  <si>
    <t>PROC-1539</t>
  </si>
  <si>
    <t>PROC-1540</t>
  </si>
  <si>
    <t>PROC-1541</t>
  </si>
  <si>
    <t>PROC-1542</t>
  </si>
  <si>
    <t>PROC-1543</t>
  </si>
  <si>
    <t>PROC-1544</t>
  </si>
  <si>
    <t>PROC-1545</t>
  </si>
  <si>
    <t>PROC-1546</t>
  </si>
  <si>
    <t>PROC-1547</t>
  </si>
  <si>
    <t>PROC-1548</t>
  </si>
  <si>
    <t>PROC-1549</t>
  </si>
  <si>
    <t>PROC-1550</t>
  </si>
  <si>
    <t>PROC-1551</t>
  </si>
  <si>
    <t>PROC-1552</t>
  </si>
  <si>
    <t>PROC-1553</t>
  </si>
  <si>
    <t>PROC-1554</t>
  </si>
  <si>
    <t>PROC-1555</t>
  </si>
  <si>
    <t>PROC-1556</t>
  </si>
  <si>
    <t>PROC-1557</t>
  </si>
  <si>
    <t>PROC-1558</t>
  </si>
  <si>
    <t>PROC-1559</t>
  </si>
  <si>
    <t>PROC-1560</t>
  </si>
  <si>
    <t>PROC-1561</t>
  </si>
  <si>
    <t>PROC-1562</t>
  </si>
  <si>
    <t>PROC-1563</t>
  </si>
  <si>
    <t>PROC-1564</t>
  </si>
  <si>
    <t>PROC-1565</t>
  </si>
  <si>
    <t>PROC-1566</t>
  </si>
  <si>
    <t>PROC-1567</t>
  </si>
  <si>
    <t>PROC-1568</t>
  </si>
  <si>
    <t>PROC-1569</t>
  </si>
  <si>
    <t>PROC-1570</t>
  </si>
  <si>
    <t>PROC-1571</t>
  </si>
  <si>
    <t>PROC-1572</t>
  </si>
  <si>
    <t>PROC-1573</t>
  </si>
  <si>
    <t>PROC-1574</t>
  </si>
  <si>
    <t>PROC-1575</t>
  </si>
  <si>
    <t>PROC-1576</t>
  </si>
  <si>
    <t>PROC-1577</t>
  </si>
  <si>
    <t>PROC-1578</t>
  </si>
  <si>
    <t>PROC-1579</t>
  </si>
  <si>
    <t>PROC-1580</t>
  </si>
  <si>
    <t>PROC-1581</t>
  </si>
  <si>
    <t>PROC-1582</t>
  </si>
  <si>
    <t>PROC-1583</t>
  </si>
  <si>
    <t>PROC-1584</t>
  </si>
  <si>
    <t>PROC-1585</t>
  </si>
  <si>
    <t>PROC-1586</t>
  </si>
  <si>
    <t>PROC-1587</t>
  </si>
  <si>
    <t>PROC-1588</t>
  </si>
  <si>
    <t>PROC-1589</t>
  </si>
  <si>
    <t>PROC-1590</t>
  </si>
  <si>
    <t>PROC-1591</t>
  </si>
  <si>
    <t>PROC-1592</t>
  </si>
  <si>
    <t>PROC-1593</t>
  </si>
  <si>
    <t>PROC-1594</t>
  </si>
  <si>
    <t>PROC-1595</t>
  </si>
  <si>
    <t>PROC-1596</t>
  </si>
  <si>
    <t>PROC-1597</t>
  </si>
  <si>
    <t>PROC-1598</t>
  </si>
  <si>
    <t>PROC-1599</t>
  </si>
  <si>
    <t>PROC-1600</t>
  </si>
  <si>
    <t>PROC-1601</t>
  </si>
  <si>
    <t>PROC-1602</t>
  </si>
  <si>
    <t>PROC-1603</t>
  </si>
  <si>
    <t>PROC-1604</t>
  </si>
  <si>
    <t>PROC-1605</t>
  </si>
  <si>
    <t>PROC-1606</t>
  </si>
  <si>
    <t>PROC-1607</t>
  </si>
  <si>
    <t>PROC-1608</t>
  </si>
  <si>
    <t>PROC-1609</t>
  </si>
  <si>
    <t>PROC-1610</t>
  </si>
  <si>
    <t>PROC-1611</t>
  </si>
  <si>
    <t>PROC-1612</t>
  </si>
  <si>
    <t>PROC-1613</t>
  </si>
  <si>
    <t>PROC-1614</t>
  </si>
  <si>
    <t>PROC-1615</t>
  </si>
  <si>
    <t>PROC-1616</t>
  </si>
  <si>
    <t>PROC-1617</t>
  </si>
  <si>
    <t>PROC-1618</t>
  </si>
  <si>
    <t>PROC-1619</t>
  </si>
  <si>
    <t>PROC-1620</t>
  </si>
  <si>
    <t>PROC-1621</t>
  </si>
  <si>
    <t>PROC-1622</t>
  </si>
  <si>
    <t>PROC-1623</t>
  </si>
  <si>
    <t>PROC-1624</t>
  </si>
  <si>
    <t>PROC-1625</t>
  </si>
  <si>
    <t>PROC-1626</t>
  </si>
  <si>
    <t>PROC-1627</t>
  </si>
  <si>
    <t>PROC-1628</t>
  </si>
  <si>
    <t>PROC-1629</t>
  </si>
  <si>
    <t>PROC-1630</t>
  </si>
  <si>
    <t>PROC-1631</t>
  </si>
  <si>
    <t>PROC-1632</t>
  </si>
  <si>
    <t>PROC-1633</t>
  </si>
  <si>
    <t>PROC-1634</t>
  </si>
  <si>
    <t>PROC-1635</t>
  </si>
  <si>
    <t>PROC-1636</t>
  </si>
  <si>
    <t>PROC-1637</t>
  </si>
  <si>
    <t>PROC-1638</t>
  </si>
  <si>
    <t>PROC-1639</t>
  </si>
  <si>
    <t>PROC-1640</t>
  </si>
  <si>
    <t>PROC-1641</t>
  </si>
  <si>
    <t>PROC-1642</t>
  </si>
  <si>
    <t>PROC-1643</t>
  </si>
  <si>
    <t>PROC-1644</t>
  </si>
  <si>
    <t>PROC-1645</t>
  </si>
  <si>
    <t>PROC-1646</t>
  </si>
  <si>
    <t>PROC-1647</t>
  </si>
  <si>
    <t>PROC-1648</t>
  </si>
  <si>
    <t>PROC-1649</t>
  </si>
  <si>
    <t>PROC-1650</t>
  </si>
  <si>
    <t>PROC-1651</t>
  </si>
  <si>
    <t>PROC-1652</t>
  </si>
  <si>
    <t>PROC-1653</t>
  </si>
  <si>
    <t>PROC-1654</t>
  </si>
  <si>
    <t>PROC-1655</t>
  </si>
  <si>
    <t>PROC-1656</t>
  </si>
  <si>
    <t>PROC-1657</t>
  </si>
  <si>
    <t>PROC-1658</t>
  </si>
  <si>
    <t>PROC-1659</t>
  </si>
  <si>
    <t>PROC-1660</t>
  </si>
  <si>
    <t>PROC-1661</t>
  </si>
  <si>
    <t>PROC-1662</t>
  </si>
  <si>
    <t>PROC-1663</t>
  </si>
  <si>
    <t>PROC-1664</t>
  </si>
  <si>
    <t>PROC-1665</t>
  </si>
  <si>
    <t>PROC-1666</t>
  </si>
  <si>
    <t>PROC-1667</t>
  </si>
  <si>
    <t>PROC-1668</t>
  </si>
  <si>
    <t>PROC-1669</t>
  </si>
  <si>
    <t>PROC-1670</t>
  </si>
  <si>
    <t>PROC-1671</t>
  </si>
  <si>
    <t>PROC-1672</t>
  </si>
  <si>
    <t>PROC-1673</t>
  </si>
  <si>
    <t>PROC-1674</t>
  </si>
  <si>
    <t>PROC-1675</t>
  </si>
  <si>
    <t>PROC-1676</t>
  </si>
  <si>
    <t>PROC-1677</t>
  </si>
  <si>
    <t>PROC-1678</t>
  </si>
  <si>
    <t>PROC-1679</t>
  </si>
  <si>
    <t>PROC-1680</t>
  </si>
  <si>
    <t>PROC-1681</t>
  </si>
  <si>
    <t>PROC-1682</t>
  </si>
  <si>
    <t>PROC-1683</t>
  </si>
  <si>
    <t>PROC-1684</t>
  </si>
  <si>
    <t>PROC-1685</t>
  </si>
  <si>
    <t>PROC-1686</t>
  </si>
  <si>
    <t>PROC-1687</t>
  </si>
  <si>
    <t>PROC-1688</t>
  </si>
  <si>
    <t>PROC-1689</t>
  </si>
  <si>
    <t>PROC-1690</t>
  </si>
  <si>
    <t>PROC-1691</t>
  </si>
  <si>
    <t>PROC-1692</t>
  </si>
  <si>
    <t>PROC-1693</t>
  </si>
  <si>
    <t>PROC-1694</t>
  </si>
  <si>
    <t>PROC-1695</t>
  </si>
  <si>
    <t>PROC-1696</t>
  </si>
  <si>
    <t>PROC-1697</t>
  </si>
  <si>
    <t>PROC-1698</t>
  </si>
  <si>
    <t>PROC-1699</t>
  </si>
  <si>
    <t>PROC-1700</t>
  </si>
  <si>
    <t>PROC-1701</t>
  </si>
  <si>
    <t>PROC-1702</t>
  </si>
  <si>
    <t>PROC-1703</t>
  </si>
  <si>
    <t>PROC-1704</t>
  </si>
  <si>
    <t>PROC-1705</t>
  </si>
  <si>
    <t>PROC-1706</t>
  </si>
  <si>
    <t>PROC-1707</t>
  </si>
  <si>
    <t>PROC-1708</t>
  </si>
  <si>
    <t>PROC-1709</t>
  </si>
  <si>
    <t>PROC-1710</t>
  </si>
  <si>
    <t>PROC-1711</t>
  </si>
  <si>
    <t>PROC-1712</t>
  </si>
  <si>
    <t>PROC-1713</t>
  </si>
  <si>
    <t>PROC-1714</t>
  </si>
  <si>
    <t>PROC-1715</t>
  </si>
  <si>
    <t>PROC-1716</t>
  </si>
  <si>
    <t>PROC-1717</t>
  </si>
  <si>
    <t>PROC-1718</t>
  </si>
  <si>
    <t>PROC-1719</t>
  </si>
  <si>
    <t>PROC-1720</t>
  </si>
  <si>
    <t>PROC-1721</t>
  </si>
  <si>
    <t>PROC-1722</t>
  </si>
  <si>
    <t>PROC-1723</t>
  </si>
  <si>
    <t>PROC-1724</t>
  </si>
  <si>
    <t>PROC-1725</t>
  </si>
  <si>
    <t>PROC-1726</t>
  </si>
  <si>
    <t>PROC-1727</t>
  </si>
  <si>
    <t>PROC-1728</t>
  </si>
  <si>
    <t>PROC-1729</t>
  </si>
  <si>
    <t>PROC-1730</t>
  </si>
  <si>
    <t>PROC-1731</t>
  </si>
  <si>
    <t>PROC-1732</t>
  </si>
  <si>
    <t>PROC-1733</t>
  </si>
  <si>
    <t>PROC-1734</t>
  </si>
  <si>
    <t>PROC-1735</t>
  </si>
  <si>
    <t>PROC-1736</t>
  </si>
  <si>
    <t>PROC-1737</t>
  </si>
  <si>
    <t>PROC-1738</t>
  </si>
  <si>
    <t>PROC-1739</t>
  </si>
  <si>
    <t>PROC-1740</t>
  </si>
  <si>
    <t>PROC-1741</t>
  </si>
  <si>
    <t>PROC-1742</t>
  </si>
  <si>
    <t>PROC-1743</t>
  </si>
  <si>
    <t>PROC-1744</t>
  </si>
  <si>
    <t>PROC-1745</t>
  </si>
  <si>
    <t>PROC-1746</t>
  </si>
  <si>
    <t>PROC-1747</t>
  </si>
  <si>
    <t>PROC-1748</t>
  </si>
  <si>
    <t>PROC-1749</t>
  </si>
  <si>
    <t>PROC-1750</t>
  </si>
  <si>
    <t>PROC-1751</t>
  </si>
  <si>
    <t>PROC-1752</t>
  </si>
  <si>
    <t>PROC-1753</t>
  </si>
  <si>
    <t>PROC-1754</t>
  </si>
  <si>
    <t>PROC-1755</t>
  </si>
  <si>
    <t>PROC-1756</t>
  </si>
  <si>
    <t>PROC-1757</t>
  </si>
  <si>
    <t>PROC-1758</t>
  </si>
  <si>
    <t>PROC-1759</t>
  </si>
  <si>
    <t>PROC-1760</t>
  </si>
  <si>
    <t>PROC-1761</t>
  </si>
  <si>
    <t>PROC-1762</t>
  </si>
  <si>
    <t>PROC-1763</t>
  </si>
  <si>
    <t>PROC-1764</t>
  </si>
  <si>
    <t>PROC-1765</t>
  </si>
  <si>
    <t>PROC-1766</t>
  </si>
  <si>
    <t>PROC-1767</t>
  </si>
  <si>
    <t>PROC-1768</t>
  </si>
  <si>
    <t>PROC-1769</t>
  </si>
  <si>
    <t>PROC-1770</t>
  </si>
  <si>
    <t>PROC-1771</t>
  </si>
  <si>
    <t>PROC-1772</t>
  </si>
  <si>
    <t>PROC-1773</t>
  </si>
  <si>
    <t>PROC-1774</t>
  </si>
  <si>
    <t>PROC-1775</t>
  </si>
  <si>
    <t>PROC-1776</t>
  </si>
  <si>
    <t>PROC-1777</t>
  </si>
  <si>
    <t>PROC-1778</t>
  </si>
  <si>
    <t>PROC-1779</t>
  </si>
  <si>
    <t>PROC-1780</t>
  </si>
  <si>
    <t>PROC-1781</t>
  </si>
  <si>
    <t>PROC-1782</t>
  </si>
  <si>
    <t>PROC-1783</t>
  </si>
  <si>
    <t>PROC-1784</t>
  </si>
  <si>
    <t>PROC-1785</t>
  </si>
  <si>
    <t>PROC-1786</t>
  </si>
  <si>
    <t>PROC-1787</t>
  </si>
  <si>
    <t>PROC-1788</t>
  </si>
  <si>
    <t>PROC-1789</t>
  </si>
  <si>
    <t>PROC-1790</t>
  </si>
  <si>
    <t>PROC-1791</t>
  </si>
  <si>
    <t>PROC-1792</t>
  </si>
  <si>
    <t>PROC-1793</t>
  </si>
  <si>
    <t>PROC-1794</t>
  </si>
  <si>
    <t>PROC-1795</t>
  </si>
  <si>
    <t>PROC-1796</t>
  </si>
  <si>
    <t>PROC-1797</t>
  </si>
  <si>
    <t>PROC-1798</t>
  </si>
  <si>
    <t>PROC-1799</t>
  </si>
  <si>
    <t>PROC-1800</t>
  </si>
  <si>
    <t>PROC-1801</t>
  </si>
  <si>
    <t>PROC-1802</t>
  </si>
  <si>
    <t>PROC-1803</t>
  </si>
  <si>
    <t>PROC-1804</t>
  </si>
  <si>
    <t>PROC-1805</t>
  </si>
  <si>
    <t>PROC-1806</t>
  </si>
  <si>
    <t>PROC-1807</t>
  </si>
  <si>
    <t>PROC-1808</t>
  </si>
  <si>
    <t>PROC-1809</t>
  </si>
  <si>
    <t>PROC-1810</t>
  </si>
  <si>
    <t>PROC-1811</t>
  </si>
  <si>
    <t>PROC-1812</t>
  </si>
  <si>
    <t>PROC-1813</t>
  </si>
  <si>
    <t>PROC-1814</t>
  </si>
  <si>
    <t>PROC-1815</t>
  </si>
  <si>
    <t>PROC-1816</t>
  </si>
  <si>
    <t>PROC-1817</t>
  </si>
  <si>
    <t>PROC-1818</t>
  </si>
  <si>
    <t>PROC-1819</t>
  </si>
  <si>
    <t>PROC-1820</t>
  </si>
  <si>
    <t>PROC-1821</t>
  </si>
  <si>
    <t>PROC-1822</t>
  </si>
  <si>
    <t>PROC-1823</t>
  </si>
  <si>
    <t>PROC-1824</t>
  </si>
  <si>
    <t>PROC-1825</t>
  </si>
  <si>
    <t>PROC-1826</t>
  </si>
  <si>
    <t>PROC-1827</t>
  </si>
  <si>
    <t>PROC-1828</t>
  </si>
  <si>
    <t>PROC-1829</t>
  </si>
  <si>
    <t>PROC-1830</t>
  </si>
  <si>
    <t>PROC-1831</t>
  </si>
  <si>
    <t>PROC-1832</t>
  </si>
  <si>
    <t>PROC-1833</t>
  </si>
  <si>
    <t>PROC-1834</t>
  </si>
  <si>
    <t>PROC-1835</t>
  </si>
  <si>
    <t>PROC-1836</t>
  </si>
  <si>
    <t>PROC-1837</t>
  </si>
  <si>
    <t>PROC-1838</t>
  </si>
  <si>
    <t>PROC-1839</t>
  </si>
  <si>
    <t>PROC-1840</t>
  </si>
  <si>
    <t>PROC-1841</t>
  </si>
  <si>
    <t>PROC-1842</t>
  </si>
  <si>
    <t>PROC-1843</t>
  </si>
  <si>
    <t>PROC-1844</t>
  </si>
  <si>
    <t>PROC-1845</t>
  </si>
  <si>
    <t>PROC-1846</t>
  </si>
  <si>
    <t>PROC-1847</t>
  </si>
  <si>
    <t>PROC-1848</t>
  </si>
  <si>
    <t>PROC-1849</t>
  </si>
  <si>
    <t>PROC-1850</t>
  </si>
  <si>
    <t>PROC-1851</t>
  </si>
  <si>
    <t>PROC-1852</t>
  </si>
  <si>
    <t>PROC-1853</t>
  </si>
  <si>
    <t>PROC-1854</t>
  </si>
  <si>
    <t>PROC-1855</t>
  </si>
  <si>
    <t>PROC-1856</t>
  </si>
  <si>
    <t>PROC-1857</t>
  </si>
  <si>
    <t>PROC-1858</t>
  </si>
  <si>
    <t>PROC-1859</t>
  </si>
  <si>
    <t>PROC-1860</t>
  </si>
  <si>
    <t>PROC-1861</t>
  </si>
  <si>
    <t>PROC-1862</t>
  </si>
  <si>
    <t>PROC-1863</t>
  </si>
  <si>
    <t>PROC-1864</t>
  </si>
  <si>
    <t>PROC-1865</t>
  </si>
  <si>
    <t>PROC-1866</t>
  </si>
  <si>
    <t>PROC-1867</t>
  </si>
  <si>
    <t>PROC-1868</t>
  </si>
  <si>
    <t>PROC-1869</t>
  </si>
  <si>
    <t>PROC-1870</t>
  </si>
  <si>
    <t>PROC-1871</t>
  </si>
  <si>
    <t>PROC-1872</t>
  </si>
  <si>
    <t>PROC-1873</t>
  </si>
  <si>
    <t>PROC-1874</t>
  </si>
  <si>
    <t>PROC-1875</t>
  </si>
  <si>
    <t>PROC-1876</t>
  </si>
  <si>
    <t>PROC-1877</t>
  </si>
  <si>
    <t>PROC-1878</t>
  </si>
  <si>
    <t>PROC-1879</t>
  </si>
  <si>
    <t>PROC-1880</t>
  </si>
  <si>
    <t>PROC-1881</t>
  </si>
  <si>
    <t>PROC-1882</t>
  </si>
  <si>
    <t>PROC-1883</t>
  </si>
  <si>
    <t>PROC-1884</t>
  </si>
  <si>
    <t>PROC-1885</t>
  </si>
  <si>
    <t>PROC-1886</t>
  </si>
  <si>
    <t>PROC-1887</t>
  </si>
  <si>
    <t>PROC-1888</t>
  </si>
  <si>
    <t>PROC-1889</t>
  </si>
  <si>
    <t>PROC-1890</t>
  </si>
  <si>
    <t>PROC-1891</t>
  </si>
  <si>
    <t>PROC-1892</t>
  </si>
  <si>
    <t>PROC-1893</t>
  </si>
  <si>
    <t>PROC-1894</t>
  </si>
  <si>
    <t>PROC-1895</t>
  </si>
  <si>
    <t>PROC-1896</t>
  </si>
  <si>
    <t>PROC-1897</t>
  </si>
  <si>
    <t>PROC-1898</t>
  </si>
  <si>
    <t>PROC-1899</t>
  </si>
  <si>
    <t>PROC-1900</t>
  </si>
  <si>
    <t>PROC-1901</t>
  </si>
  <si>
    <t>PROC-1902</t>
  </si>
  <si>
    <t>PROC-1903</t>
  </si>
  <si>
    <t>PROC-1904</t>
  </si>
  <si>
    <t>PROC-1905</t>
  </si>
  <si>
    <t>PROC-1906</t>
  </si>
  <si>
    <t>PROC-1907</t>
  </si>
  <si>
    <t>PROC-1908</t>
  </si>
  <si>
    <t>PROC-1909</t>
  </si>
  <si>
    <t>PROC-1910</t>
  </si>
  <si>
    <t>PROC-1911</t>
  </si>
  <si>
    <t>PROC-1912</t>
  </si>
  <si>
    <t>PROC-1913</t>
  </si>
  <si>
    <t>PROC-1914</t>
  </si>
  <si>
    <t>PROC-1915</t>
  </si>
  <si>
    <t>PROC-1916</t>
  </si>
  <si>
    <t>PROC-1917</t>
  </si>
  <si>
    <t>PROC-1918</t>
  </si>
  <si>
    <t>PROC-1919</t>
  </si>
  <si>
    <t>PROC-1920</t>
  </si>
  <si>
    <t>PROC-1921</t>
  </si>
  <si>
    <t>PROC-1922</t>
  </si>
  <si>
    <t>PROC-1923</t>
  </si>
  <si>
    <t>PROC-1924</t>
  </si>
  <si>
    <t>PROC-1925</t>
  </si>
  <si>
    <t>PROC-1926</t>
  </si>
  <si>
    <t>PROC-1927</t>
  </si>
  <si>
    <t>PROC-1928</t>
  </si>
  <si>
    <t>PROC-1929</t>
  </si>
  <si>
    <t>PROC-1930</t>
  </si>
  <si>
    <t>PROC-1931</t>
  </si>
  <si>
    <t>PROC-1932</t>
  </si>
  <si>
    <t>PROC-1933</t>
  </si>
  <si>
    <t>PROC-1934</t>
  </si>
  <si>
    <t>PROC-1935</t>
  </si>
  <si>
    <t>PROC-1936</t>
  </si>
  <si>
    <t>PROC-1937</t>
  </si>
  <si>
    <t>PROC-1938</t>
  </si>
  <si>
    <t>PROC-1939</t>
  </si>
  <si>
    <t>PROC-1940</t>
  </si>
  <si>
    <t>PROC-1941</t>
  </si>
  <si>
    <t>PROC-1942</t>
  </si>
  <si>
    <t>PROC-1943</t>
  </si>
  <si>
    <t>PROC-1944</t>
  </si>
  <si>
    <t>PROC-1945</t>
  </si>
  <si>
    <t>PROC-1946</t>
  </si>
  <si>
    <t>PROC-1947</t>
  </si>
  <si>
    <t>PROC-1948</t>
  </si>
  <si>
    <t>PROC-1949</t>
  </si>
  <si>
    <t>PROC-1950</t>
  </si>
  <si>
    <t>PROC-1951</t>
  </si>
  <si>
    <t>PROC-1952</t>
  </si>
  <si>
    <t>PROC-1953</t>
  </si>
  <si>
    <t>PROC-1954</t>
  </si>
  <si>
    <t>PROC-1955</t>
  </si>
  <si>
    <t>PROC-1956</t>
  </si>
  <si>
    <t>PROC-1957</t>
  </si>
  <si>
    <t>PROC-1958</t>
  </si>
  <si>
    <t>PROC-1959</t>
  </si>
  <si>
    <t>PROC-1960</t>
  </si>
  <si>
    <t>PROC-1961</t>
  </si>
  <si>
    <t>PROC-1962</t>
  </si>
  <si>
    <t>PROC-1963</t>
  </si>
  <si>
    <t>PROC-1964</t>
  </si>
  <si>
    <t>PROC-1965</t>
  </si>
  <si>
    <t>PROC-1966</t>
  </si>
  <si>
    <t>PROC-1967</t>
  </si>
  <si>
    <t>PROC-1968</t>
  </si>
  <si>
    <t>PROC-1969</t>
  </si>
  <si>
    <t>PROC-1970</t>
  </si>
  <si>
    <t>PROC-1971</t>
  </si>
  <si>
    <t>PROC-1972</t>
  </si>
  <si>
    <t>PROC-1973</t>
  </si>
  <si>
    <t>PROC-1974</t>
  </si>
  <si>
    <t>PROC-1975</t>
  </si>
  <si>
    <t>PROC-1976</t>
  </si>
  <si>
    <t>PROC-1977</t>
  </si>
  <si>
    <t>PROC-1978</t>
  </si>
  <si>
    <t>PROC-1979</t>
  </si>
  <si>
    <t>PROC-1980</t>
  </si>
  <si>
    <t>PROC-1981</t>
  </si>
  <si>
    <t>PROC-1982</t>
  </si>
  <si>
    <t>PROC-1983</t>
  </si>
  <si>
    <t>PROC-1984</t>
  </si>
  <si>
    <t>PROC-1985</t>
  </si>
  <si>
    <t>PROC-1986</t>
  </si>
  <si>
    <t>PROC-1987</t>
  </si>
  <si>
    <t>PROC-1988</t>
  </si>
  <si>
    <t>PROC-1989</t>
  </si>
  <si>
    <t>PROC-1990</t>
  </si>
  <si>
    <t>PROC-1991</t>
  </si>
  <si>
    <t>PROC-1992</t>
  </si>
  <si>
    <t>PROC-1993</t>
  </si>
  <si>
    <t>PROC-1994</t>
  </si>
  <si>
    <t>PROC-1995</t>
  </si>
  <si>
    <t>PROC-1996</t>
  </si>
  <si>
    <t>PROC-1997</t>
  </si>
  <si>
    <t>PROC-1998</t>
  </si>
  <si>
    <t>PROC-1999</t>
  </si>
  <si>
    <t>PROC-2000</t>
  </si>
  <si>
    <t>PROC-2001</t>
  </si>
  <si>
    <t>PROC-2002</t>
  </si>
  <si>
    <t>PROC-2003</t>
  </si>
  <si>
    <t>PROC-2004</t>
  </si>
  <si>
    <t>PROC-2005</t>
  </si>
  <si>
    <t>PROC-2006</t>
  </si>
  <si>
    <t>PROC-2007</t>
  </si>
  <si>
    <t>PROC-2008</t>
  </si>
  <si>
    <t>PROC-2009</t>
  </si>
  <si>
    <t>PROC-2010</t>
  </si>
  <si>
    <t>PROC-2011</t>
  </si>
  <si>
    <t>PROC-2012</t>
  </si>
  <si>
    <t>PROC-2013</t>
  </si>
  <si>
    <t>PROC-2014</t>
  </si>
  <si>
    <t>PROC-2015</t>
  </si>
  <si>
    <t>PROC-2016</t>
  </si>
  <si>
    <t>PROC-2017</t>
  </si>
  <si>
    <t>PROC-2018</t>
  </si>
  <si>
    <t>PROC-2019</t>
  </si>
  <si>
    <t>PROC-2020</t>
  </si>
  <si>
    <t>PROC-2021</t>
  </si>
  <si>
    <t>PROC-2022</t>
  </si>
  <si>
    <t>PROC-2023</t>
  </si>
  <si>
    <t>PROC-2024</t>
  </si>
  <si>
    <t>PROC-2025</t>
  </si>
  <si>
    <t>PROC-2026</t>
  </si>
  <si>
    <t>PROC-2027</t>
  </si>
  <si>
    <t>PROC-2028</t>
  </si>
  <si>
    <t>PROC-2029</t>
  </si>
  <si>
    <t>PROC-2030</t>
  </si>
  <si>
    <t>PROC-2031</t>
  </si>
  <si>
    <t>PROC-2032</t>
  </si>
  <si>
    <t>PROC-2033</t>
  </si>
  <si>
    <t>PROC-2034</t>
  </si>
  <si>
    <t>PROC-2035</t>
  </si>
  <si>
    <t>PROC-2036</t>
  </si>
  <si>
    <t>PROC-2037</t>
  </si>
  <si>
    <t>PROC-2038</t>
  </si>
  <si>
    <t>PROC-2039</t>
  </si>
  <si>
    <t>PROC-2040</t>
  </si>
  <si>
    <t>PROC-2041</t>
  </si>
  <si>
    <t>PROC-2042</t>
  </si>
  <si>
    <t>PROC-2043</t>
  </si>
  <si>
    <t>PROC-2044</t>
  </si>
  <si>
    <t>PROC-2045</t>
  </si>
  <si>
    <t>PROC-2046</t>
  </si>
  <si>
    <t>PROC-2047</t>
  </si>
  <si>
    <t>PROC-2048</t>
  </si>
  <si>
    <t>PROC-2049</t>
  </si>
  <si>
    <t>PROC-2050</t>
  </si>
  <si>
    <t>PROC-2051</t>
  </si>
  <si>
    <t>PROC-2052</t>
  </si>
  <si>
    <t>PROC-2053</t>
  </si>
  <si>
    <t>PROC-2054</t>
  </si>
  <si>
    <t>PROC-2055</t>
  </si>
  <si>
    <t>PROC-2056</t>
  </si>
  <si>
    <t>PROC-2057</t>
  </si>
  <si>
    <t>PROC-2058</t>
  </si>
  <si>
    <t>PROC-2059</t>
  </si>
  <si>
    <t>PROC-2060</t>
  </si>
  <si>
    <t>PROC-2061</t>
  </si>
  <si>
    <t>PROC-2062</t>
  </si>
  <si>
    <t>PROC-2063</t>
  </si>
  <si>
    <t>PROC-2064</t>
  </si>
  <si>
    <t>PROC-2065</t>
  </si>
  <si>
    <t>PROC-2066</t>
  </si>
  <si>
    <t>PROC-2067</t>
  </si>
  <si>
    <t>PROC-2068</t>
  </si>
  <si>
    <t>PROC-2069</t>
  </si>
  <si>
    <t>PROC-2070</t>
  </si>
  <si>
    <t>PROC-2071</t>
  </si>
  <si>
    <t>PROC-2072</t>
  </si>
  <si>
    <t>PROC-2073</t>
  </si>
  <si>
    <t>PROC-2074</t>
  </si>
  <si>
    <t>PROC-2075</t>
  </si>
  <si>
    <t>PROC-2076</t>
  </si>
  <si>
    <t>PROC-2077</t>
  </si>
  <si>
    <t>PROC-2078</t>
  </si>
  <si>
    <t>PROC-2079</t>
  </si>
  <si>
    <t>PROC-2080</t>
  </si>
  <si>
    <t>PROC-2081</t>
  </si>
  <si>
    <t>PROC-2082</t>
  </si>
  <si>
    <t>PROC-2083</t>
  </si>
  <si>
    <t>PROC-2084</t>
  </si>
  <si>
    <t>PROC-2085</t>
  </si>
  <si>
    <t>PROC-2086</t>
  </si>
  <si>
    <t>PROC-2087</t>
  </si>
  <si>
    <t>PROC-2088</t>
  </si>
  <si>
    <t>PROC-2089</t>
  </si>
  <si>
    <t>PROC-2090</t>
  </si>
  <si>
    <t>PROC-2091</t>
  </si>
  <si>
    <t>PROC-2092</t>
  </si>
  <si>
    <t>PROC-2093</t>
  </si>
  <si>
    <t>PROC-2094</t>
  </si>
  <si>
    <t>PROC-2095</t>
  </si>
  <si>
    <t>PROC-2096</t>
  </si>
  <si>
    <t>PROC-2097</t>
  </si>
  <si>
    <t>PROC-2098</t>
  </si>
  <si>
    <t>PROC-2099</t>
  </si>
  <si>
    <t>PROC-2100</t>
  </si>
  <si>
    <t>PROC-2101</t>
  </si>
  <si>
    <t>PROC-2102</t>
  </si>
  <si>
    <t>PROC-2103</t>
  </si>
  <si>
    <t>PROC-2104</t>
  </si>
  <si>
    <t>PROC-2105</t>
  </si>
  <si>
    <t>PROC-2106</t>
  </si>
  <si>
    <t>PROC-2107</t>
  </si>
  <si>
    <t>PROC-2108</t>
  </si>
  <si>
    <t>PROC-2109</t>
  </si>
  <si>
    <t>PROC-2110</t>
  </si>
  <si>
    <t>PROC-2111</t>
  </si>
  <si>
    <t>PROC-2112</t>
  </si>
  <si>
    <t>PROC-2113</t>
  </si>
  <si>
    <t>PROC-2114</t>
  </si>
  <si>
    <t>PROC-2115</t>
  </si>
  <si>
    <t>PROC-2116</t>
  </si>
  <si>
    <t>PROC-2117</t>
  </si>
  <si>
    <t>PROC-2118</t>
  </si>
  <si>
    <t>PROC-2119</t>
  </si>
  <si>
    <t>PROC-2120</t>
  </si>
  <si>
    <t>PROC-2121</t>
  </si>
  <si>
    <t>PROC-2122</t>
  </si>
  <si>
    <t>PROC-2123</t>
  </si>
  <si>
    <t>PROC-2124</t>
  </si>
  <si>
    <t>PROC-2125</t>
  </si>
  <si>
    <t>PROC-2126</t>
  </si>
  <si>
    <t>PROC-2127</t>
  </si>
  <si>
    <t>PROC-2128</t>
  </si>
  <si>
    <t>PROC-2129</t>
  </si>
  <si>
    <t>PROC-2130</t>
  </si>
  <si>
    <t>PROC-2131</t>
  </si>
  <si>
    <t>PROC-2132</t>
  </si>
  <si>
    <t>PROC-2133</t>
  </si>
  <si>
    <t>PROC-2134</t>
  </si>
  <si>
    <t>PROC-2135</t>
  </si>
  <si>
    <t>PROC-2136</t>
  </si>
  <si>
    <t>PROC-2137</t>
  </si>
  <si>
    <t>PROC-2138</t>
  </si>
  <si>
    <t>PROC-2139</t>
  </si>
  <si>
    <t>PROC-2140</t>
  </si>
  <si>
    <t>PROC-2141</t>
  </si>
  <si>
    <t>PROC-2142</t>
  </si>
  <si>
    <t>PROC-2143</t>
  </si>
  <si>
    <t>PROC-2144</t>
  </si>
  <si>
    <t>PROC-2145</t>
  </si>
  <si>
    <t>PROC-2146</t>
  </si>
  <si>
    <t>PROC-2147</t>
  </si>
  <si>
    <t>PROC-2148</t>
  </si>
  <si>
    <t>PROC-2149</t>
  </si>
  <si>
    <t>PROC-2150</t>
  </si>
  <si>
    <t>PROC-2151</t>
  </si>
  <si>
    <t>PROC-2152</t>
  </si>
  <si>
    <t>PROC-2153</t>
  </si>
  <si>
    <t>PROC-2154</t>
  </si>
  <si>
    <t>PROC-2155</t>
  </si>
  <si>
    <t>PROC-2156</t>
  </si>
  <si>
    <t>PROC-2157</t>
  </si>
  <si>
    <t>PROC-2158</t>
  </si>
  <si>
    <t>PROC-2159</t>
  </si>
  <si>
    <t>PROC-2160</t>
  </si>
  <si>
    <t>PROC-2161</t>
  </si>
  <si>
    <t>PROC-2162</t>
  </si>
  <si>
    <t>PROC-2163</t>
  </si>
  <si>
    <t>PROC-2164</t>
  </si>
  <si>
    <t>PROC-2165</t>
  </si>
  <si>
    <t>PROC-2166</t>
  </si>
  <si>
    <t>PROC-2167</t>
  </si>
  <si>
    <t>PROC-2168</t>
  </si>
  <si>
    <t>PROC-2169</t>
  </si>
  <si>
    <t>PROC-2170</t>
  </si>
  <si>
    <t>PROC-2171</t>
  </si>
  <si>
    <t>PROC-2172</t>
  </si>
  <si>
    <t>PROC-2173</t>
  </si>
  <si>
    <t>PROC-2174</t>
  </si>
  <si>
    <t>PROC-2175</t>
  </si>
  <si>
    <t>PROC-2176</t>
  </si>
  <si>
    <t>PROC-2177</t>
  </si>
  <si>
    <t>PROC-2178</t>
  </si>
  <si>
    <t>PROC-2179</t>
  </si>
  <si>
    <t>PROC-2180</t>
  </si>
  <si>
    <t>PROC-2181</t>
  </si>
  <si>
    <t>PROC-2182</t>
  </si>
  <si>
    <t>PROC-2183</t>
  </si>
  <si>
    <t>PROC-2184</t>
  </si>
  <si>
    <t>PROC-2185</t>
  </si>
  <si>
    <t>PROC-2186</t>
  </si>
  <si>
    <t>PROC-2187</t>
  </si>
  <si>
    <t>PROC-2188</t>
  </si>
  <si>
    <t>PROC-2189</t>
  </si>
  <si>
    <t>PROC-2190</t>
  </si>
  <si>
    <t>PROC-2191</t>
  </si>
  <si>
    <t>PROC-2192</t>
  </si>
  <si>
    <t>PROC-2193</t>
  </si>
  <si>
    <t>PROC-2194</t>
  </si>
  <si>
    <t>PROC-2195</t>
  </si>
  <si>
    <t>PROC-2196</t>
  </si>
  <si>
    <t>PROC-2197</t>
  </si>
  <si>
    <t>PROC-2198</t>
  </si>
  <si>
    <t>PROC-2199</t>
  </si>
  <si>
    <t>PROC-2200</t>
  </si>
  <si>
    <t>PROC-2201</t>
  </si>
  <si>
    <t>PROC-2202</t>
  </si>
  <si>
    <t>PROC-2203</t>
  </si>
  <si>
    <t>PROC-2204</t>
  </si>
  <si>
    <t>PROC-2205</t>
  </si>
  <si>
    <t>PROC-2206</t>
  </si>
  <si>
    <t>PROC-2207</t>
  </si>
  <si>
    <t>PROC-2208</t>
  </si>
  <si>
    <t>PROC-2209</t>
  </si>
  <si>
    <t>PROC-2210</t>
  </si>
  <si>
    <t>PROC-2211</t>
  </si>
  <si>
    <t>PROC-2212</t>
  </si>
  <si>
    <t>PROC-2213</t>
  </si>
  <si>
    <t>PROC-2214</t>
  </si>
  <si>
    <t>PROC-2215</t>
  </si>
  <si>
    <t>PROC-2216</t>
  </si>
  <si>
    <t>PROC-2217</t>
  </si>
  <si>
    <t>PROC-2218</t>
  </si>
  <si>
    <t>PROC-2219</t>
  </si>
  <si>
    <t>PROC-2220</t>
  </si>
  <si>
    <t>PROC-2221</t>
  </si>
  <si>
    <t>PROC-2222</t>
  </si>
  <si>
    <t>PROC-2223</t>
  </si>
  <si>
    <t>PROC-2224</t>
  </si>
  <si>
    <t>PROC-2225</t>
  </si>
  <si>
    <t>PROC-2226</t>
  </si>
  <si>
    <t>PROC-2227</t>
  </si>
  <si>
    <t>PROC-2228</t>
  </si>
  <si>
    <t>PROC-2229</t>
  </si>
  <si>
    <t>PROC-2230</t>
  </si>
  <si>
    <t>PROC-2231</t>
  </si>
  <si>
    <t>PROC-2232</t>
  </si>
  <si>
    <t>PROC-2233</t>
  </si>
  <si>
    <t>PROC-2234</t>
  </si>
  <si>
    <t>PROC-2235</t>
  </si>
  <si>
    <t>PROC-2236</t>
  </si>
  <si>
    <t>PROC-2237</t>
  </si>
  <si>
    <t>PROC-2238</t>
  </si>
  <si>
    <t>PROC-2239</t>
  </si>
  <si>
    <t>PROC-2240</t>
  </si>
  <si>
    <t>PROC-2241</t>
  </si>
  <si>
    <t>PROC-2242</t>
  </si>
  <si>
    <t>PROC-2243</t>
  </si>
  <si>
    <t>PROC-2244</t>
  </si>
  <si>
    <t>PROC-2245</t>
  </si>
  <si>
    <t>PROC-2246</t>
  </si>
  <si>
    <t>PROC-2247</t>
  </si>
  <si>
    <t>PROC-2248</t>
  </si>
  <si>
    <t>PROC-2249</t>
  </si>
  <si>
    <t>PROC-2250</t>
  </si>
  <si>
    <t>PROC-2251</t>
  </si>
  <si>
    <t>PROC-2252</t>
  </si>
  <si>
    <t>PROC-2253</t>
  </si>
  <si>
    <t>PROC-2254</t>
  </si>
  <si>
    <t>PROC-2255</t>
  </si>
  <si>
    <t>PROC-2256</t>
  </si>
  <si>
    <t>PROC-2257</t>
  </si>
  <si>
    <t>PROC-2258</t>
  </si>
  <si>
    <t>PROC-2259</t>
  </si>
  <si>
    <t>PROC-2260</t>
  </si>
  <si>
    <t>PROC-2261</t>
  </si>
  <si>
    <t>PROC-2262</t>
  </si>
  <si>
    <t>PROC-2263</t>
  </si>
  <si>
    <t>PROC-2264</t>
  </si>
  <si>
    <t>PROC-2265</t>
  </si>
  <si>
    <t>PROC-2266</t>
  </si>
  <si>
    <t>PROC-2267</t>
  </si>
  <si>
    <t>PROC-2268</t>
  </si>
  <si>
    <t>PROC-2269</t>
  </si>
  <si>
    <t>PROC-2270</t>
  </si>
  <si>
    <t>PROC-2271</t>
  </si>
  <si>
    <t>PROC-2272</t>
  </si>
  <si>
    <t>PROC-2273</t>
  </si>
  <si>
    <t>PROC-2274</t>
  </si>
  <si>
    <t>PROC-2275</t>
  </si>
  <si>
    <t>PROC-2276</t>
  </si>
  <si>
    <t>PROC-2277</t>
  </si>
  <si>
    <t>PROC-2278</t>
  </si>
  <si>
    <t>PROC-2279</t>
  </si>
  <si>
    <t>PROC-2280</t>
  </si>
  <si>
    <t>PROC-2281</t>
  </si>
  <si>
    <t>PROC-2282</t>
  </si>
  <si>
    <t>PROC-2283</t>
  </si>
  <si>
    <t>PROC-2284</t>
  </si>
  <si>
    <t>PROC-2285</t>
  </si>
  <si>
    <t>PROC-2286</t>
  </si>
  <si>
    <t>PROC-2287</t>
  </si>
  <si>
    <t>PROC-2288</t>
  </si>
  <si>
    <t>PROC-2289</t>
  </si>
  <si>
    <t>PROC-2290</t>
  </si>
  <si>
    <t>PROC-2291</t>
  </si>
  <si>
    <t>PROC-2292</t>
  </si>
  <si>
    <t>PROC-2293</t>
  </si>
  <si>
    <t>PROC-2294</t>
  </si>
  <si>
    <t>PROC-2295</t>
  </si>
  <si>
    <t>PROC-2296</t>
  </si>
  <si>
    <t>PROC-2297</t>
  </si>
  <si>
    <t>PROC-2298</t>
  </si>
  <si>
    <t>PROC-2299</t>
  </si>
  <si>
    <t>PROC-2300</t>
  </si>
  <si>
    <t>PROC-2301</t>
  </si>
  <si>
    <t>PROC-2302</t>
  </si>
  <si>
    <t>PROC-2303</t>
  </si>
  <si>
    <t>PROC-2304</t>
  </si>
  <si>
    <t>PROC-2305</t>
  </si>
  <si>
    <t>PROC-2306</t>
  </si>
  <si>
    <t>PROC-2307</t>
  </si>
  <si>
    <t>PROC-2308</t>
  </si>
  <si>
    <t>PROC-2309</t>
  </si>
  <si>
    <t>PROC-2310</t>
  </si>
  <si>
    <t>PROC-2311</t>
  </si>
  <si>
    <t>PROC-2312</t>
  </si>
  <si>
    <t>PROC-2313</t>
  </si>
  <si>
    <t>PROC-2314</t>
  </si>
  <si>
    <t>PROC-2315</t>
  </si>
  <si>
    <t>PROC-2316</t>
  </si>
  <si>
    <t>PROC-2317</t>
  </si>
  <si>
    <t>PROC-2318</t>
  </si>
  <si>
    <t>PROC-2319</t>
  </si>
  <si>
    <t>PROC-2320</t>
  </si>
  <si>
    <t>PROC-2321</t>
  </si>
  <si>
    <t>PROC-2322</t>
  </si>
  <si>
    <t>PROC-2323</t>
  </si>
  <si>
    <t>PROC-2324</t>
  </si>
  <si>
    <t>PROC-2325</t>
  </si>
  <si>
    <t>PROC-2326</t>
  </si>
  <si>
    <t>PROC-2327</t>
  </si>
  <si>
    <t>PROC-2328</t>
  </si>
  <si>
    <t>PROC-2329</t>
  </si>
  <si>
    <t>PROC-2330</t>
  </si>
  <si>
    <t>PROC-2331</t>
  </si>
  <si>
    <t>PROC-2332</t>
  </si>
  <si>
    <t>PROC-2333</t>
  </si>
  <si>
    <t>PROC-2334</t>
  </si>
  <si>
    <t>PROC-2335</t>
  </si>
  <si>
    <t>PROC-2336</t>
  </si>
  <si>
    <t>PROC-2337</t>
  </si>
  <si>
    <t>PROC-2338</t>
  </si>
  <si>
    <t>PROC-2339</t>
  </si>
  <si>
    <t>PROC-2340</t>
  </si>
  <si>
    <t>PROC-2341</t>
  </si>
  <si>
    <t>PROC-2342</t>
  </si>
  <si>
    <t>PROC-2343</t>
  </si>
  <si>
    <t>PROC-2344</t>
  </si>
  <si>
    <t>PROC-2345</t>
  </si>
  <si>
    <t>PROC-2346</t>
  </si>
  <si>
    <t>PROC-2347</t>
  </si>
  <si>
    <t>PROC-2348</t>
  </si>
  <si>
    <t>PROC-2349</t>
  </si>
  <si>
    <t>PROC-2350</t>
  </si>
  <si>
    <t>PROC-2351</t>
  </si>
  <si>
    <t>PROC-2352</t>
  </si>
  <si>
    <t>PROC-2353</t>
  </si>
  <si>
    <t>PROC-2354</t>
  </si>
  <si>
    <t>PROC-2355</t>
  </si>
  <si>
    <t>PROC-2356</t>
  </si>
  <si>
    <t>PROC-2357</t>
  </si>
  <si>
    <t>PROC-2358</t>
  </si>
  <si>
    <t>PROC-2359</t>
  </si>
  <si>
    <t>PROC-2360</t>
  </si>
  <si>
    <t>PROC-2361</t>
  </si>
  <si>
    <t>PROC-2362</t>
  </si>
  <si>
    <t>PROC-2363</t>
  </si>
  <si>
    <t>PROC-2364</t>
  </si>
  <si>
    <t>PROC-2365</t>
  </si>
  <si>
    <t>PROC-2366</t>
  </si>
  <si>
    <t>PROC-2367</t>
  </si>
  <si>
    <t>PROC-2368</t>
  </si>
  <si>
    <t>PROC-2369</t>
  </si>
  <si>
    <t>PROC-2370</t>
  </si>
  <si>
    <t>PROC-2371</t>
  </si>
  <si>
    <t>PROC-2372</t>
  </si>
  <si>
    <t>PROC-2373</t>
  </si>
  <si>
    <t>PROC-2374</t>
  </si>
  <si>
    <t>PROC-2375</t>
  </si>
  <si>
    <t>PROC-2376</t>
  </si>
  <si>
    <t>PROC-2377</t>
  </si>
  <si>
    <t>PROC-2378</t>
  </si>
  <si>
    <t>PROC-2379</t>
  </si>
  <si>
    <t>PROC-2380</t>
  </si>
  <si>
    <t>PROC-2381</t>
  </si>
  <si>
    <t>PROC-2382</t>
  </si>
  <si>
    <t>PROC-2383</t>
  </si>
  <si>
    <t>PROC-2384</t>
  </si>
  <si>
    <t>PROC-2385</t>
  </si>
  <si>
    <t>PROC-2386</t>
  </si>
  <si>
    <t>PROC-2387</t>
  </si>
  <si>
    <t>PROC-2388</t>
  </si>
  <si>
    <t>PROC-2389</t>
  </si>
  <si>
    <t>PROC-2390</t>
  </si>
  <si>
    <t>PROC-2391</t>
  </si>
  <si>
    <t>PROC-2392</t>
  </si>
  <si>
    <t>PROC-2393</t>
  </si>
  <si>
    <t>PROC-2394</t>
  </si>
  <si>
    <t>PROC-2395</t>
  </si>
  <si>
    <t>PROC-2396</t>
  </si>
  <si>
    <t>PROC-2397</t>
  </si>
  <si>
    <t>PROC-2398</t>
  </si>
  <si>
    <t>PROC-2399</t>
  </si>
  <si>
    <t>PROC-2400</t>
  </si>
  <si>
    <t>PROC-2401</t>
  </si>
  <si>
    <t>PROC-2402</t>
  </si>
  <si>
    <t>PROC-2403</t>
  </si>
  <si>
    <t>PROC-2404</t>
  </si>
  <si>
    <t>PROC-2405</t>
  </si>
  <si>
    <t>PROC-2406</t>
  </si>
  <si>
    <t>PROC-2407</t>
  </si>
  <si>
    <t>PROC-2408</t>
  </si>
  <si>
    <t>PROC-2409</t>
  </si>
  <si>
    <t>PROC-2410</t>
  </si>
  <si>
    <t>PROC-2411</t>
  </si>
  <si>
    <t>PROC-2412</t>
  </si>
  <si>
    <t>PROC-2413</t>
  </si>
  <si>
    <t>PROC-2414</t>
  </si>
  <si>
    <t>PROC-2415</t>
  </si>
  <si>
    <t>PROC-2416</t>
  </si>
  <si>
    <t>PROC-2417</t>
  </si>
  <si>
    <t>PROC-2418</t>
  </si>
  <si>
    <t>PROC-2419</t>
  </si>
  <si>
    <t>PROC-2420</t>
  </si>
  <si>
    <t>PROC-2421</t>
  </si>
  <si>
    <t>PROC-2422</t>
  </si>
  <si>
    <t>PROC-2423</t>
  </si>
  <si>
    <t>PROC-2424</t>
  </si>
  <si>
    <t>PROC-2425</t>
  </si>
  <si>
    <t>PROC-2426</t>
  </si>
  <si>
    <t>PROC-2427</t>
  </si>
  <si>
    <t>PROC-2428</t>
  </si>
  <si>
    <t>PROC-2429</t>
  </si>
  <si>
    <t>PROC-2430</t>
  </si>
  <si>
    <t>PROC-2431</t>
  </si>
  <si>
    <t>PROC-2432</t>
  </si>
  <si>
    <t>PROC-2433</t>
  </si>
  <si>
    <t>PROC-2434</t>
  </si>
  <si>
    <t>PROC-2435</t>
  </si>
  <si>
    <t>PROC-2436</t>
  </si>
  <si>
    <t>PROC-2437</t>
  </si>
  <si>
    <t>PROC-2438</t>
  </si>
  <si>
    <t>PROC-2439</t>
  </si>
  <si>
    <t>PROC-2440</t>
  </si>
  <si>
    <t>PROC-2441</t>
  </si>
  <si>
    <t>PROC-2442</t>
  </si>
  <si>
    <t>PROC-2443</t>
  </si>
  <si>
    <t>PROC-2444</t>
  </si>
  <si>
    <t>PROC-2445</t>
  </si>
  <si>
    <t>PROC-2446</t>
  </si>
  <si>
    <t>PROC-2447</t>
  </si>
  <si>
    <t>PROC-2448</t>
  </si>
  <si>
    <t>PROC-2449</t>
  </si>
  <si>
    <t>PROC-2450</t>
  </si>
  <si>
    <t>PROC-2451</t>
  </si>
  <si>
    <t>PROC-2452</t>
  </si>
  <si>
    <t>PROC-2453</t>
  </si>
  <si>
    <t>PROC-2454</t>
  </si>
  <si>
    <t>PROC-2455</t>
  </si>
  <si>
    <t>PROC-2456</t>
  </si>
  <si>
    <t>PROC-2457</t>
  </si>
  <si>
    <t>PROC-2458</t>
  </si>
  <si>
    <t>PROC-2459</t>
  </si>
  <si>
    <t>PROC-2460</t>
  </si>
  <si>
    <t>PROC-2461</t>
  </si>
  <si>
    <t>PROC-2462</t>
  </si>
  <si>
    <t>PROC-2463</t>
  </si>
  <si>
    <t>PROC-2464</t>
  </si>
  <si>
    <t>PROC-2465</t>
  </si>
  <si>
    <t>PROC-2466</t>
  </si>
  <si>
    <t>PROC-2467</t>
  </si>
  <si>
    <t>PROC-2468</t>
  </si>
  <si>
    <t>PROC-2469</t>
  </si>
  <si>
    <t>PROC-2470</t>
  </si>
  <si>
    <t>PROC-2471</t>
  </si>
  <si>
    <t>PROC-2472</t>
  </si>
  <si>
    <t>PROC-2473</t>
  </si>
  <si>
    <t>PROC-2474</t>
  </si>
  <si>
    <t>PROC-2475</t>
  </si>
  <si>
    <t>PROC-2476</t>
  </si>
  <si>
    <t>PROC-2477</t>
  </si>
  <si>
    <t>PROC-2478</t>
  </si>
  <si>
    <t>PROC-2479</t>
  </si>
  <si>
    <t>PROC-2480</t>
  </si>
  <si>
    <t>PROC-2481</t>
  </si>
  <si>
    <t>PROC-2482</t>
  </si>
  <si>
    <t>PROC-2483</t>
  </si>
  <si>
    <t>PROC-2484</t>
  </si>
  <si>
    <t>PROC-2485</t>
  </si>
  <si>
    <t>PROC-2486</t>
  </si>
  <si>
    <t>PROC-2487</t>
  </si>
  <si>
    <t>PROC-2488</t>
  </si>
  <si>
    <t>PROC-2489</t>
  </si>
  <si>
    <t>PROC-2490</t>
  </si>
  <si>
    <t>PROC-2491</t>
  </si>
  <si>
    <t>PROC-2492</t>
  </si>
  <si>
    <t>PROC-2493</t>
  </si>
  <si>
    <t>PROC-2494</t>
  </si>
  <si>
    <t>PROC-2495</t>
  </si>
  <si>
    <t>PROC-2496</t>
  </si>
  <si>
    <t>PROC-2497</t>
  </si>
  <si>
    <t>PROC-2498</t>
  </si>
  <si>
    <t>PROC-2499</t>
  </si>
  <si>
    <t>PROC-2500</t>
  </si>
  <si>
    <t>PROC-2501</t>
  </si>
  <si>
    <t>PROC-2502</t>
  </si>
  <si>
    <t>PROC-2503</t>
  </si>
  <si>
    <t>PROC-2504</t>
  </si>
  <si>
    <t>PROC-2505</t>
  </si>
  <si>
    <t>PROC-2506</t>
  </si>
  <si>
    <t>PROC-2507</t>
  </si>
  <si>
    <t>PROC-2508</t>
  </si>
  <si>
    <t>PROC-2509</t>
  </si>
  <si>
    <t>PROC-2510</t>
  </si>
  <si>
    <t>PROC-2511</t>
  </si>
  <si>
    <t>PROC-2512</t>
  </si>
  <si>
    <t>PROC-2513</t>
  </si>
  <si>
    <t>PROC-2514</t>
  </si>
  <si>
    <t>PROC-2515</t>
  </si>
  <si>
    <t>PROC-2516</t>
  </si>
  <si>
    <t>PROC-2517</t>
  </si>
  <si>
    <t>PROC-2518</t>
  </si>
  <si>
    <t>PROC-2519</t>
  </si>
  <si>
    <t>PROC-2520</t>
  </si>
  <si>
    <t>PROC-2521</t>
  </si>
  <si>
    <t>PROC-2522</t>
  </si>
  <si>
    <t>PROC-2523</t>
  </si>
  <si>
    <t>PROC-2524</t>
  </si>
  <si>
    <t>PROC-2525</t>
  </si>
  <si>
    <t>PROC-2526</t>
  </si>
  <si>
    <t>PROC-2527</t>
  </si>
  <si>
    <t>PROC-2528</t>
  </si>
  <si>
    <t>PROC-2529</t>
  </si>
  <si>
    <t>PROC-2530</t>
  </si>
  <si>
    <t>PROC-2531</t>
  </si>
  <si>
    <t>PROC-2532</t>
  </si>
  <si>
    <t>PROC-2533</t>
  </si>
  <si>
    <t>PROC-2534</t>
  </si>
  <si>
    <t>PROC-2535</t>
  </si>
  <si>
    <t>PROC-2536</t>
  </si>
  <si>
    <t>PROC-2537</t>
  </si>
  <si>
    <t>PROC-2538</t>
  </si>
  <si>
    <t>PROC-2539</t>
  </si>
  <si>
    <t>PROC-2540</t>
  </si>
  <si>
    <t>PROC-2541</t>
  </si>
  <si>
    <t>PROC-2542</t>
  </si>
  <si>
    <t>PROC-2543</t>
  </si>
  <si>
    <t>PROC-2544</t>
  </si>
  <si>
    <t>PROC-2545</t>
  </si>
  <si>
    <t>PROC-2546</t>
  </si>
  <si>
    <t>PROC-2547</t>
  </si>
  <si>
    <t>PROC-2548</t>
  </si>
  <si>
    <t>PROC-2549</t>
  </si>
  <si>
    <t>PROC-2550</t>
  </si>
  <si>
    <t>PROC-2551</t>
  </si>
  <si>
    <t>PROC-2552</t>
  </si>
  <si>
    <t>PROC-2553</t>
  </si>
  <si>
    <t>PROC-2554</t>
  </si>
  <si>
    <t>PROC-2555</t>
  </si>
  <si>
    <t>PROC-2556</t>
  </si>
  <si>
    <t>PROC-2557</t>
  </si>
  <si>
    <t>PROC-2558</t>
  </si>
  <si>
    <t>PROC-2559</t>
  </si>
  <si>
    <t>PROC-2560</t>
  </si>
  <si>
    <t>PROC-2561</t>
  </si>
  <si>
    <t>PROC-2562</t>
  </si>
  <si>
    <t>PROC-2563</t>
  </si>
  <si>
    <t>PROC-2564</t>
  </si>
  <si>
    <t>PROC-2565</t>
  </si>
  <si>
    <t>PROC-2566</t>
  </si>
  <si>
    <t>PROC-2567</t>
  </si>
  <si>
    <t>PROC-2568</t>
  </si>
  <si>
    <t>PROC-2569</t>
  </si>
  <si>
    <t>PROC-2570</t>
  </si>
  <si>
    <t>PROC-2571</t>
  </si>
  <si>
    <t>PROC-2572</t>
  </si>
  <si>
    <t>PROC-2573</t>
  </si>
  <si>
    <t>PROC-2574</t>
  </si>
  <si>
    <t>PROC-2575</t>
  </si>
  <si>
    <t>PROC-2576</t>
  </si>
  <si>
    <t>PROC-2577</t>
  </si>
  <si>
    <t>PROC-2578</t>
  </si>
  <si>
    <t>PROC-2579</t>
  </si>
  <si>
    <t>PROC-2580</t>
  </si>
  <si>
    <t>PROC-2581</t>
  </si>
  <si>
    <t>PROC-2582</t>
  </si>
  <si>
    <t>PROC-2583</t>
  </si>
  <si>
    <t>PROC-2584</t>
  </si>
  <si>
    <t>PROC-2585</t>
  </si>
  <si>
    <t>PROC-2586</t>
  </si>
  <si>
    <t>PROC-2587</t>
  </si>
  <si>
    <t>PROC-2588</t>
  </si>
  <si>
    <t>PROC-2589</t>
  </si>
  <si>
    <t>PROC-2590</t>
  </si>
  <si>
    <t>PROC-2591</t>
  </si>
  <si>
    <t>PROC-2592</t>
  </si>
  <si>
    <t>PROC-2593</t>
  </si>
  <si>
    <t>PROC-2594</t>
  </si>
  <si>
    <t>PROC-2595</t>
  </si>
  <si>
    <t>PROC-2596</t>
  </si>
  <si>
    <t>PROC-2597</t>
  </si>
  <si>
    <t>PROC-2598</t>
  </si>
  <si>
    <t>PROC-2599</t>
  </si>
  <si>
    <t>PROC-2600</t>
  </si>
  <si>
    <t>PROC-2601</t>
  </si>
  <si>
    <t>PROC-2602</t>
  </si>
  <si>
    <t>PROC-2603</t>
  </si>
  <si>
    <t>PROC-2604</t>
  </si>
  <si>
    <t>PROC-2605</t>
  </si>
  <si>
    <t>PROC-2606</t>
  </si>
  <si>
    <t>PROC-2607</t>
  </si>
  <si>
    <t>PROC-2608</t>
  </si>
  <si>
    <t>PROC-2609</t>
  </si>
  <si>
    <t>PROC-2610</t>
  </si>
  <si>
    <t>PROC-2611</t>
  </si>
  <si>
    <t>PROC-2612</t>
  </si>
  <si>
    <t>PROC-2613</t>
  </si>
  <si>
    <t>PROC-2614</t>
  </si>
  <si>
    <t>PROC-2615</t>
  </si>
  <si>
    <t>PROC-2616</t>
  </si>
  <si>
    <t>PROC-2617</t>
  </si>
  <si>
    <t>PROC-2618</t>
  </si>
  <si>
    <t>PROC-2619</t>
  </si>
  <si>
    <t>PROC-2620</t>
  </si>
  <si>
    <t>PROC-2621</t>
  </si>
  <si>
    <t>PROC-2622</t>
  </si>
  <si>
    <t>PROC-2623</t>
  </si>
  <si>
    <t>PROC-2624</t>
  </si>
  <si>
    <t>PROC-2625</t>
  </si>
  <si>
    <t>PROC-2626</t>
  </si>
  <si>
    <t>PROC-2627</t>
  </si>
  <si>
    <t>PROC-2628</t>
  </si>
  <si>
    <t>PROC-2629</t>
  </si>
  <si>
    <t>PROC-2630</t>
  </si>
  <si>
    <t>PROC-2631</t>
  </si>
  <si>
    <t>PROC-2632</t>
  </si>
  <si>
    <t>PROC-2633</t>
  </si>
  <si>
    <t>PROC-2634</t>
  </si>
  <si>
    <t>PROC-2635</t>
  </si>
  <si>
    <t>PROC-2636</t>
  </si>
  <si>
    <t>PROC-2637</t>
  </si>
  <si>
    <t>PROC-2638</t>
  </si>
  <si>
    <t>PROC-2639</t>
  </si>
  <si>
    <t>PROC-2640</t>
  </si>
  <si>
    <t>PROC-2641</t>
  </si>
  <si>
    <t>PROC-2642</t>
  </si>
  <si>
    <t>PROC-2643</t>
  </si>
  <si>
    <t>PROC-2644</t>
  </si>
  <si>
    <t>PROC-2645</t>
  </si>
  <si>
    <t>PROC-2646</t>
  </si>
  <si>
    <t>PROC-2647</t>
  </si>
  <si>
    <t>PROC-2648</t>
  </si>
  <si>
    <t>PROC-2649</t>
  </si>
  <si>
    <t>PROC-2650</t>
  </si>
  <si>
    <t>PROC-2651</t>
  </si>
  <si>
    <t>PROC-2652</t>
  </si>
  <si>
    <t>PROC-2653</t>
  </si>
  <si>
    <t>PROC-2654</t>
  </si>
  <si>
    <t>PROC-2655</t>
  </si>
  <si>
    <t>PROC-2656</t>
  </si>
  <si>
    <t>PROC-2657</t>
  </si>
  <si>
    <t>PROC-2658</t>
  </si>
  <si>
    <t>PROC-2659</t>
  </si>
  <si>
    <t>PROC-2660</t>
  </si>
  <si>
    <t>PROC-2661</t>
  </si>
  <si>
    <t>PROC-2662</t>
  </si>
  <si>
    <t>PROC-2663</t>
  </si>
  <si>
    <t>PROC-2664</t>
  </si>
  <si>
    <t>PROC-2665</t>
  </si>
  <si>
    <t>PROC-2666</t>
  </si>
  <si>
    <t>PROC-2667</t>
  </si>
  <si>
    <t>PROC-2668</t>
  </si>
  <si>
    <t>PROC-2669</t>
  </si>
  <si>
    <t>PROC-2670</t>
  </si>
  <si>
    <t>PROC-2671</t>
  </si>
  <si>
    <t>PROC-2672</t>
  </si>
  <si>
    <t>PROC-2673</t>
  </si>
  <si>
    <t>PROC-2674</t>
  </si>
  <si>
    <t>PROC-2675</t>
  </si>
  <si>
    <t>PROC-2676</t>
  </si>
  <si>
    <t>PROC-2677</t>
  </si>
  <si>
    <t>PROC-2678</t>
  </si>
  <si>
    <t>PROC-2679</t>
  </si>
  <si>
    <t>PROC-2680</t>
  </si>
  <si>
    <t>PROC-2681</t>
  </si>
  <si>
    <t>PROC-2682</t>
  </si>
  <si>
    <t>PROC-2683</t>
  </si>
  <si>
    <t>PROC-2684</t>
  </si>
  <si>
    <t>PROC-2685</t>
  </si>
  <si>
    <t>PROC-2686</t>
  </si>
  <si>
    <t>PROC-2687</t>
  </si>
  <si>
    <t>PROC-2688</t>
  </si>
  <si>
    <t>PROC-2689</t>
  </si>
  <si>
    <t>PROC-2690</t>
  </si>
  <si>
    <t>PROC-2691</t>
  </si>
  <si>
    <t>PROC-2692</t>
  </si>
  <si>
    <t>PROC-2693</t>
  </si>
  <si>
    <t>PROC-2694</t>
  </si>
  <si>
    <t>PROC-2695</t>
  </si>
  <si>
    <t>PROC-2696</t>
  </si>
  <si>
    <t>PROC-2697</t>
  </si>
  <si>
    <t>PROC-2698</t>
  </si>
  <si>
    <t>PROC-2699</t>
  </si>
  <si>
    <t>PROC-2700</t>
  </si>
  <si>
    <t>PROC-2701</t>
  </si>
  <si>
    <t>PROC-2702</t>
  </si>
  <si>
    <t>PROC-2703</t>
  </si>
  <si>
    <t>PROC-2704</t>
  </si>
  <si>
    <t>PROC-2705</t>
  </si>
  <si>
    <t>PROC-2706</t>
  </si>
  <si>
    <t>PROC-2707</t>
  </si>
  <si>
    <t>PROC-2708</t>
  </si>
  <si>
    <t>PROC-2709</t>
  </si>
  <si>
    <t>PROC-2710</t>
  </si>
  <si>
    <t>PROC-2711</t>
  </si>
  <si>
    <t>PROC-2712</t>
  </si>
  <si>
    <t>PROC-2713</t>
  </si>
  <si>
    <t>PROC-2714</t>
  </si>
  <si>
    <t>PROC-2715</t>
  </si>
  <si>
    <t>PROC-2716</t>
  </si>
  <si>
    <t>PROC-2717</t>
  </si>
  <si>
    <t>PROC-2718</t>
  </si>
  <si>
    <t>PROC-2719</t>
  </si>
  <si>
    <t>PROC-2720</t>
  </si>
  <si>
    <t>PROC-2721</t>
  </si>
  <si>
    <t>PROC-2722</t>
  </si>
  <si>
    <t>PROC-2723</t>
  </si>
  <si>
    <t>PROC-2724</t>
  </si>
  <si>
    <t>PROC-2725</t>
  </si>
  <si>
    <t>PROC-2726</t>
  </si>
  <si>
    <t>PROC-2727</t>
  </si>
  <si>
    <t>PROC-2728</t>
  </si>
  <si>
    <t>PROC-2729</t>
  </si>
  <si>
    <t>PROC-2730</t>
  </si>
  <si>
    <t>PROC-2731</t>
  </si>
  <si>
    <t>PROC-2732</t>
  </si>
  <si>
    <t>PROC-2733</t>
  </si>
  <si>
    <t>PROC-2734</t>
  </si>
  <si>
    <t>PROC-2735</t>
  </si>
  <si>
    <t>PROC-2736</t>
  </si>
  <si>
    <t>PROC-2737</t>
  </si>
  <si>
    <t>PROC-2738</t>
  </si>
  <si>
    <t>PROC-2739</t>
  </si>
  <si>
    <t>PROC-2740</t>
  </si>
  <si>
    <t>PROC-2741</t>
  </si>
  <si>
    <t>PROC-2742</t>
  </si>
  <si>
    <t>PROC-2743</t>
  </si>
  <si>
    <t>PROC-2744</t>
  </si>
  <si>
    <t>PROC-2745</t>
  </si>
  <si>
    <t>PROC-2746</t>
  </si>
  <si>
    <t>PROC-2747</t>
  </si>
  <si>
    <t>PROC-2748</t>
  </si>
  <si>
    <t>PROC-2749</t>
  </si>
  <si>
    <t>PROC-2750</t>
  </si>
  <si>
    <t>PROC-2751</t>
  </si>
  <si>
    <t>PROC-2752</t>
  </si>
  <si>
    <t>PROC-2753</t>
  </si>
  <si>
    <t>PROC-2754</t>
  </si>
  <si>
    <t>PROC-2755</t>
  </si>
  <si>
    <t>PROC-2756</t>
  </si>
  <si>
    <t>PROC-2757</t>
  </si>
  <si>
    <t>PROC-2758</t>
  </si>
  <si>
    <t>PROC-2759</t>
  </si>
  <si>
    <t>PROC-2760</t>
  </si>
  <si>
    <t>PROC-2761</t>
  </si>
  <si>
    <t>PROC-2762</t>
  </si>
  <si>
    <t>PROC-2763</t>
  </si>
  <si>
    <t>PROC-2764</t>
  </si>
  <si>
    <t>PROC-2765</t>
  </si>
  <si>
    <t>PROC-2766</t>
  </si>
  <si>
    <t>VitalsID</t>
  </si>
  <si>
    <t>SystolicBP</t>
  </si>
  <si>
    <t>DiastolicBP</t>
  </si>
  <si>
    <t>HeartRate</t>
  </si>
  <si>
    <t>Temperature_F</t>
  </si>
  <si>
    <t>VIT-1</t>
  </si>
  <si>
    <t>VIT-2</t>
  </si>
  <si>
    <t>VIT-3</t>
  </si>
  <si>
    <t>VIT-4</t>
  </si>
  <si>
    <t>VIT-5</t>
  </si>
  <si>
    <t>VIT-6</t>
  </si>
  <si>
    <t>VIT-7</t>
  </si>
  <si>
    <t>VIT-8</t>
  </si>
  <si>
    <t>VIT-9</t>
  </si>
  <si>
    <t>VIT-10</t>
  </si>
  <si>
    <t>VIT-11</t>
  </si>
  <si>
    <t>VIT-12</t>
  </si>
  <si>
    <t>VIT-13</t>
  </si>
  <si>
    <t>VIT-14</t>
  </si>
  <si>
    <t>VIT-15</t>
  </si>
  <si>
    <t>VIT-16</t>
  </si>
  <si>
    <t>VIT-17</t>
  </si>
  <si>
    <t>VIT-18</t>
  </si>
  <si>
    <t>VIT-19</t>
  </si>
  <si>
    <t>VIT-20</t>
  </si>
  <si>
    <t>VIT-21</t>
  </si>
  <si>
    <t>VIT-22</t>
  </si>
  <si>
    <t>VIT-23</t>
  </si>
  <si>
    <t>VIT-24</t>
  </si>
  <si>
    <t>VIT-25</t>
  </si>
  <si>
    <t>VIT-26</t>
  </si>
  <si>
    <t>VIT-27</t>
  </si>
  <si>
    <t>VIT-28</t>
  </si>
  <si>
    <t>VIT-29</t>
  </si>
  <si>
    <t>VIT-30</t>
  </si>
  <si>
    <t>VIT-31</t>
  </si>
  <si>
    <t>VIT-32</t>
  </si>
  <si>
    <t>VIT-33</t>
  </si>
  <si>
    <t>VIT-34</t>
  </si>
  <si>
    <t>VIT-35</t>
  </si>
  <si>
    <t>VIT-36</t>
  </si>
  <si>
    <t>VIT-37</t>
  </si>
  <si>
    <t>VIT-38</t>
  </si>
  <si>
    <t>VIT-39</t>
  </si>
  <si>
    <t>VIT-40</t>
  </si>
  <si>
    <t>VIT-41</t>
  </si>
  <si>
    <t>VIT-42</t>
  </si>
  <si>
    <t>VIT-43</t>
  </si>
  <si>
    <t>VIT-44</t>
  </si>
  <si>
    <t>VIT-45</t>
  </si>
  <si>
    <t>VIT-46</t>
  </si>
  <si>
    <t>VIT-47</t>
  </si>
  <si>
    <t>VIT-48</t>
  </si>
  <si>
    <t>VIT-49</t>
  </si>
  <si>
    <t>VIT-50</t>
  </si>
  <si>
    <t>VIT-51</t>
  </si>
  <si>
    <t>VIT-52</t>
  </si>
  <si>
    <t>VIT-53</t>
  </si>
  <si>
    <t>VIT-54</t>
  </si>
  <si>
    <t>VIT-55</t>
  </si>
  <si>
    <t>VIT-56</t>
  </si>
  <si>
    <t>VIT-57</t>
  </si>
  <si>
    <t>VIT-58</t>
  </si>
  <si>
    <t>VIT-59</t>
  </si>
  <si>
    <t>VIT-60</t>
  </si>
  <si>
    <t>VIT-61</t>
  </si>
  <si>
    <t>VIT-62</t>
  </si>
  <si>
    <t>VIT-63</t>
  </si>
  <si>
    <t>VIT-64</t>
  </si>
  <si>
    <t>VIT-65</t>
  </si>
  <si>
    <t>VIT-66</t>
  </si>
  <si>
    <t>VIT-67</t>
  </si>
  <si>
    <t>VIT-68</t>
  </si>
  <si>
    <t>VIT-69</t>
  </si>
  <si>
    <t>VIT-70</t>
  </si>
  <si>
    <t>VIT-71</t>
  </si>
  <si>
    <t>VIT-72</t>
  </si>
  <si>
    <t>VIT-73</t>
  </si>
  <si>
    <t>VIT-74</t>
  </si>
  <si>
    <t>VIT-75</t>
  </si>
  <si>
    <t>VIT-76</t>
  </si>
  <si>
    <t>VIT-77</t>
  </si>
  <si>
    <t>VIT-78</t>
  </si>
  <si>
    <t>VIT-79</t>
  </si>
  <si>
    <t>VIT-80</t>
  </si>
  <si>
    <t>VIT-81</t>
  </si>
  <si>
    <t>VIT-82</t>
  </si>
  <si>
    <t>VIT-83</t>
  </si>
  <si>
    <t>VIT-84</t>
  </si>
  <si>
    <t>VIT-85</t>
  </si>
  <si>
    <t>VIT-86</t>
  </si>
  <si>
    <t>VIT-87</t>
  </si>
  <si>
    <t>VIT-88</t>
  </si>
  <si>
    <t>VIT-89</t>
  </si>
  <si>
    <t>VIT-90</t>
  </si>
  <si>
    <t>VIT-91</t>
  </si>
  <si>
    <t>VIT-92</t>
  </si>
  <si>
    <t>VIT-93</t>
  </si>
  <si>
    <t>VIT-94</t>
  </si>
  <si>
    <t>VIT-95</t>
  </si>
  <si>
    <t>VIT-96</t>
  </si>
  <si>
    <t>VIT-97</t>
  </si>
  <si>
    <t>VIT-98</t>
  </si>
  <si>
    <t>VIT-99</t>
  </si>
  <si>
    <t>VIT-100</t>
  </si>
  <si>
    <t>VIT-101</t>
  </si>
  <si>
    <t>VIT-102</t>
  </si>
  <si>
    <t>VIT-103</t>
  </si>
  <si>
    <t>VIT-104</t>
  </si>
  <si>
    <t>VIT-105</t>
  </si>
  <si>
    <t>VIT-106</t>
  </si>
  <si>
    <t>VIT-107</t>
  </si>
  <si>
    <t>VIT-108</t>
  </si>
  <si>
    <t>VIT-109</t>
  </si>
  <si>
    <t>VIT-110</t>
  </si>
  <si>
    <t>VIT-111</t>
  </si>
  <si>
    <t>VIT-112</t>
  </si>
  <si>
    <t>VIT-113</t>
  </si>
  <si>
    <t>VIT-114</t>
  </si>
  <si>
    <t>VIT-115</t>
  </si>
  <si>
    <t>VIT-116</t>
  </si>
  <si>
    <t>VIT-117</t>
  </si>
  <si>
    <t>VIT-118</t>
  </si>
  <si>
    <t>VIT-119</t>
  </si>
  <si>
    <t>VIT-120</t>
  </si>
  <si>
    <t>VIT-121</t>
  </si>
  <si>
    <t>VIT-122</t>
  </si>
  <si>
    <t>VIT-123</t>
  </si>
  <si>
    <t>VIT-124</t>
  </si>
  <si>
    <t>VIT-125</t>
  </si>
  <si>
    <t>VIT-126</t>
  </si>
  <si>
    <t>VIT-127</t>
  </si>
  <si>
    <t>VIT-128</t>
  </si>
  <si>
    <t>VIT-129</t>
  </si>
  <si>
    <t>VIT-130</t>
  </si>
  <si>
    <t>VIT-131</t>
  </si>
  <si>
    <t>VIT-132</t>
  </si>
  <si>
    <t>VIT-133</t>
  </si>
  <si>
    <t>VIT-134</t>
  </si>
  <si>
    <t>VIT-135</t>
  </si>
  <si>
    <t>VIT-136</t>
  </si>
  <si>
    <t>VIT-137</t>
  </si>
  <si>
    <t>VIT-138</t>
  </si>
  <si>
    <t>VIT-139</t>
  </si>
  <si>
    <t>VIT-140</t>
  </si>
  <si>
    <t>VIT-141</t>
  </si>
  <si>
    <t>VIT-142</t>
  </si>
  <si>
    <t>VIT-143</t>
  </si>
  <si>
    <t>VIT-144</t>
  </si>
  <si>
    <t>VIT-145</t>
  </si>
  <si>
    <t>VIT-146</t>
  </si>
  <si>
    <t>VIT-147</t>
  </si>
  <si>
    <t>VIT-148</t>
  </si>
  <si>
    <t>VIT-149</t>
  </si>
  <si>
    <t>VIT-150</t>
  </si>
  <si>
    <t>VIT-151</t>
  </si>
  <si>
    <t>VIT-152</t>
  </si>
  <si>
    <t>VIT-153</t>
  </si>
  <si>
    <t>VIT-154</t>
  </si>
  <si>
    <t>VIT-155</t>
  </si>
  <si>
    <t>VIT-156</t>
  </si>
  <si>
    <t>VIT-157</t>
  </si>
  <si>
    <t>VIT-158</t>
  </si>
  <si>
    <t>VIT-159</t>
  </si>
  <si>
    <t>VIT-160</t>
  </si>
  <si>
    <t>VIT-161</t>
  </si>
  <si>
    <t>VIT-162</t>
  </si>
  <si>
    <t>VIT-163</t>
  </si>
  <si>
    <t>VIT-164</t>
  </si>
  <si>
    <t>VIT-165</t>
  </si>
  <si>
    <t>VIT-166</t>
  </si>
  <si>
    <t>VIT-167</t>
  </si>
  <si>
    <t>VIT-168</t>
  </si>
  <si>
    <t>VIT-169</t>
  </si>
  <si>
    <t>VIT-170</t>
  </si>
  <si>
    <t>VIT-171</t>
  </si>
  <si>
    <t>VIT-172</t>
  </si>
  <si>
    <t>VIT-173</t>
  </si>
  <si>
    <t>VIT-174</t>
  </si>
  <si>
    <t>VIT-175</t>
  </si>
  <si>
    <t>VIT-176</t>
  </si>
  <si>
    <t>VIT-177</t>
  </si>
  <si>
    <t>VIT-178</t>
  </si>
  <si>
    <t>VIT-179</t>
  </si>
  <si>
    <t>VIT-180</t>
  </si>
  <si>
    <t>VIT-181</t>
  </si>
  <si>
    <t>VIT-182</t>
  </si>
  <si>
    <t>VIT-183</t>
  </si>
  <si>
    <t>VIT-184</t>
  </si>
  <si>
    <t>VIT-185</t>
  </si>
  <si>
    <t>VIT-186</t>
  </si>
  <si>
    <t>VIT-187</t>
  </si>
  <si>
    <t>VIT-188</t>
  </si>
  <si>
    <t>VIT-189</t>
  </si>
  <si>
    <t>VIT-190</t>
  </si>
  <si>
    <t>VIT-191</t>
  </si>
  <si>
    <t>VIT-192</t>
  </si>
  <si>
    <t>VIT-193</t>
  </si>
  <si>
    <t>VIT-194</t>
  </si>
  <si>
    <t>VIT-195</t>
  </si>
  <si>
    <t>VIT-196</t>
  </si>
  <si>
    <t>VIT-197</t>
  </si>
  <si>
    <t>VIT-198</t>
  </si>
  <si>
    <t>VIT-199</t>
  </si>
  <si>
    <t>VIT-200</t>
  </si>
  <si>
    <t>VIT-201</t>
  </si>
  <si>
    <t>VIT-202</t>
  </si>
  <si>
    <t>VIT-203</t>
  </si>
  <si>
    <t>VIT-204</t>
  </si>
  <si>
    <t>VIT-205</t>
  </si>
  <si>
    <t>VIT-206</t>
  </si>
  <si>
    <t>VIT-207</t>
  </si>
  <si>
    <t>VIT-208</t>
  </si>
  <si>
    <t>VIT-209</t>
  </si>
  <si>
    <t>VIT-210</t>
  </si>
  <si>
    <t>VIT-211</t>
  </si>
  <si>
    <t>VIT-212</t>
  </si>
  <si>
    <t>VIT-213</t>
  </si>
  <si>
    <t>VIT-214</t>
  </si>
  <si>
    <t>VIT-215</t>
  </si>
  <si>
    <t>VIT-216</t>
  </si>
  <si>
    <t>VIT-217</t>
  </si>
  <si>
    <t>VIT-218</t>
  </si>
  <si>
    <t>VIT-219</t>
  </si>
  <si>
    <t>VIT-220</t>
  </si>
  <si>
    <t>VIT-221</t>
  </si>
  <si>
    <t>VIT-222</t>
  </si>
  <si>
    <t>VIT-223</t>
  </si>
  <si>
    <t>VIT-224</t>
  </si>
  <si>
    <t>VIT-225</t>
  </si>
  <si>
    <t>VIT-226</t>
  </si>
  <si>
    <t>VIT-227</t>
  </si>
  <si>
    <t>VIT-228</t>
  </si>
  <si>
    <t>VIT-229</t>
  </si>
  <si>
    <t>VIT-230</t>
  </si>
  <si>
    <t>VIT-231</t>
  </si>
  <si>
    <t>VIT-232</t>
  </si>
  <si>
    <t>VIT-233</t>
  </si>
  <si>
    <t>VIT-234</t>
  </si>
  <si>
    <t>VIT-235</t>
  </si>
  <si>
    <t>VIT-236</t>
  </si>
  <si>
    <t>VIT-237</t>
  </si>
  <si>
    <t>VIT-238</t>
  </si>
  <si>
    <t>VIT-239</t>
  </si>
  <si>
    <t>VIT-240</t>
  </si>
  <si>
    <t>VIT-241</t>
  </si>
  <si>
    <t>VIT-242</t>
  </si>
  <si>
    <t>VIT-243</t>
  </si>
  <si>
    <t>VIT-244</t>
  </si>
  <si>
    <t>VIT-245</t>
  </si>
  <si>
    <t>VIT-246</t>
  </si>
  <si>
    <t>VIT-247</t>
  </si>
  <si>
    <t>VIT-248</t>
  </si>
  <si>
    <t>VIT-249</t>
  </si>
  <si>
    <t>VIT-250</t>
  </si>
  <si>
    <t>VIT-251</t>
  </si>
  <si>
    <t>VIT-252</t>
  </si>
  <si>
    <t>VIT-253</t>
  </si>
  <si>
    <t>VIT-254</t>
  </si>
  <si>
    <t>VIT-255</t>
  </si>
  <si>
    <t>VIT-256</t>
  </si>
  <si>
    <t>VIT-257</t>
  </si>
  <si>
    <t>VIT-258</t>
  </si>
  <si>
    <t>VIT-259</t>
  </si>
  <si>
    <t>VIT-260</t>
  </si>
  <si>
    <t>VIT-261</t>
  </si>
  <si>
    <t>VIT-262</t>
  </si>
  <si>
    <t>VIT-263</t>
  </si>
  <si>
    <t>VIT-264</t>
  </si>
  <si>
    <t>VIT-265</t>
  </si>
  <si>
    <t>VIT-266</t>
  </si>
  <si>
    <t>VIT-267</t>
  </si>
  <si>
    <t>VIT-268</t>
  </si>
  <si>
    <t>VIT-269</t>
  </si>
  <si>
    <t>VIT-270</t>
  </si>
  <si>
    <t>VIT-271</t>
  </si>
  <si>
    <t>VIT-272</t>
  </si>
  <si>
    <t>VIT-273</t>
  </si>
  <si>
    <t>VIT-274</t>
  </si>
  <si>
    <t>VIT-275</t>
  </si>
  <si>
    <t>VIT-276</t>
  </si>
  <si>
    <t>VIT-277</t>
  </si>
  <si>
    <t>VIT-278</t>
  </si>
  <si>
    <t>VIT-279</t>
  </si>
  <si>
    <t>VIT-280</t>
  </si>
  <si>
    <t>VIT-281</t>
  </si>
  <si>
    <t>VIT-282</t>
  </si>
  <si>
    <t>VIT-283</t>
  </si>
  <si>
    <t>VIT-284</t>
  </si>
  <si>
    <t>VIT-285</t>
  </si>
  <si>
    <t>VIT-286</t>
  </si>
  <si>
    <t>VIT-287</t>
  </si>
  <si>
    <t>VIT-288</t>
  </si>
  <si>
    <t>VIT-289</t>
  </si>
  <si>
    <t>VIT-290</t>
  </si>
  <si>
    <t>VIT-291</t>
  </si>
  <si>
    <t>VIT-292</t>
  </si>
  <si>
    <t>VIT-293</t>
  </si>
  <si>
    <t>VIT-294</t>
  </si>
  <si>
    <t>VIT-295</t>
  </si>
  <si>
    <t>VIT-296</t>
  </si>
  <si>
    <t>VIT-297</t>
  </si>
  <si>
    <t>VIT-298</t>
  </si>
  <si>
    <t>VIT-299</t>
  </si>
  <si>
    <t>VIT-300</t>
  </si>
  <si>
    <t>VIT-301</t>
  </si>
  <si>
    <t>VIT-302</t>
  </si>
  <si>
    <t>VIT-303</t>
  </si>
  <si>
    <t>VIT-304</t>
  </si>
  <si>
    <t>VIT-305</t>
  </si>
  <si>
    <t>VIT-306</t>
  </si>
  <si>
    <t>VIT-307</t>
  </si>
  <si>
    <t>VIT-308</t>
  </si>
  <si>
    <t>VIT-309</t>
  </si>
  <si>
    <t>VIT-310</t>
  </si>
  <si>
    <t>VIT-311</t>
  </si>
  <si>
    <t>VIT-312</t>
  </si>
  <si>
    <t>VIT-313</t>
  </si>
  <si>
    <t>VIT-314</t>
  </si>
  <si>
    <t>VIT-315</t>
  </si>
  <si>
    <t>VIT-316</t>
  </si>
  <si>
    <t>VIT-317</t>
  </si>
  <si>
    <t>VIT-318</t>
  </si>
  <si>
    <t>VIT-319</t>
  </si>
  <si>
    <t>VIT-320</t>
  </si>
  <si>
    <t>VIT-321</t>
  </si>
  <si>
    <t>VIT-322</t>
  </si>
  <si>
    <t>VIT-323</t>
  </si>
  <si>
    <t>VIT-324</t>
  </si>
  <si>
    <t>VIT-325</t>
  </si>
  <si>
    <t>VIT-326</t>
  </si>
  <si>
    <t>VIT-327</t>
  </si>
  <si>
    <t>VIT-328</t>
  </si>
  <si>
    <t>VIT-329</t>
  </si>
  <si>
    <t>VIT-330</t>
  </si>
  <si>
    <t>VIT-331</t>
  </si>
  <si>
    <t>VIT-332</t>
  </si>
  <si>
    <t>VIT-333</t>
  </si>
  <si>
    <t>VIT-334</t>
  </si>
  <si>
    <t>VIT-335</t>
  </si>
  <si>
    <t>VIT-336</t>
  </si>
  <si>
    <t>VIT-337</t>
  </si>
  <si>
    <t>VIT-338</t>
  </si>
  <si>
    <t>VIT-339</t>
  </si>
  <si>
    <t>VIT-340</t>
  </si>
  <si>
    <t>VIT-341</t>
  </si>
  <si>
    <t>VIT-342</t>
  </si>
  <si>
    <t>VIT-343</t>
  </si>
  <si>
    <t>VIT-344</t>
  </si>
  <si>
    <t>VIT-345</t>
  </si>
  <si>
    <t>VIT-346</t>
  </si>
  <si>
    <t>VIT-347</t>
  </si>
  <si>
    <t>VIT-348</t>
  </si>
  <si>
    <t>VIT-349</t>
  </si>
  <si>
    <t>VIT-350</t>
  </si>
  <si>
    <t>VIT-351</t>
  </si>
  <si>
    <t>VIT-352</t>
  </si>
  <si>
    <t>VIT-353</t>
  </si>
  <si>
    <t>VIT-354</t>
  </si>
  <si>
    <t>VIT-355</t>
  </si>
  <si>
    <t>VIT-356</t>
  </si>
  <si>
    <t>VIT-357</t>
  </si>
  <si>
    <t>VIT-358</t>
  </si>
  <si>
    <t>VIT-359</t>
  </si>
  <si>
    <t>VIT-360</t>
  </si>
  <si>
    <t>VIT-361</t>
  </si>
  <si>
    <t>VIT-362</t>
  </si>
  <si>
    <t>VIT-363</t>
  </si>
  <si>
    <t>VIT-364</t>
  </si>
  <si>
    <t>VIT-365</t>
  </si>
  <si>
    <t>VIT-366</t>
  </si>
  <si>
    <t>VIT-367</t>
  </si>
  <si>
    <t>VIT-368</t>
  </si>
  <si>
    <t>VIT-369</t>
  </si>
  <si>
    <t>VIT-370</t>
  </si>
  <si>
    <t>VIT-371</t>
  </si>
  <si>
    <t>VIT-372</t>
  </si>
  <si>
    <t>VIT-373</t>
  </si>
  <si>
    <t>VIT-374</t>
  </si>
  <si>
    <t>VIT-375</t>
  </si>
  <si>
    <t>VIT-376</t>
  </si>
  <si>
    <t>VIT-377</t>
  </si>
  <si>
    <t>VIT-378</t>
  </si>
  <si>
    <t>VIT-379</t>
  </si>
  <si>
    <t>VIT-380</t>
  </si>
  <si>
    <t>VIT-381</t>
  </si>
  <si>
    <t>VIT-382</t>
  </si>
  <si>
    <t>VIT-383</t>
  </si>
  <si>
    <t>VIT-384</t>
  </si>
  <si>
    <t>VIT-385</t>
  </si>
  <si>
    <t>VIT-386</t>
  </si>
  <si>
    <t>VIT-387</t>
  </si>
  <si>
    <t>VIT-388</t>
  </si>
  <si>
    <t>VIT-389</t>
  </si>
  <si>
    <t>VIT-390</t>
  </si>
  <si>
    <t>VIT-391</t>
  </si>
  <si>
    <t>VIT-392</t>
  </si>
  <si>
    <t>VIT-393</t>
  </si>
  <si>
    <t>VIT-394</t>
  </si>
  <si>
    <t>VIT-395</t>
  </si>
  <si>
    <t>VIT-396</t>
  </si>
  <si>
    <t>VIT-397</t>
  </si>
  <si>
    <t>VIT-398</t>
  </si>
  <si>
    <t>VIT-399</t>
  </si>
  <si>
    <t>VIT-400</t>
  </si>
  <si>
    <t>VIT-401</t>
  </si>
  <si>
    <t>VIT-402</t>
  </si>
  <si>
    <t>VIT-403</t>
  </si>
  <si>
    <t>VIT-404</t>
  </si>
  <si>
    <t>VIT-405</t>
  </si>
  <si>
    <t>VIT-406</t>
  </si>
  <si>
    <t>VIT-407</t>
  </si>
  <si>
    <t>VIT-408</t>
  </si>
  <si>
    <t>VIT-409</t>
  </si>
  <si>
    <t>VIT-410</t>
  </si>
  <si>
    <t>VIT-411</t>
  </si>
  <si>
    <t>VIT-412</t>
  </si>
  <si>
    <t>VIT-413</t>
  </si>
  <si>
    <t>VIT-414</t>
  </si>
  <si>
    <t>VIT-415</t>
  </si>
  <si>
    <t>VIT-416</t>
  </si>
  <si>
    <t>VIT-417</t>
  </si>
  <si>
    <t>VIT-418</t>
  </si>
  <si>
    <t>VIT-419</t>
  </si>
  <si>
    <t>VIT-420</t>
  </si>
  <si>
    <t>VIT-421</t>
  </si>
  <si>
    <t>VIT-422</t>
  </si>
  <si>
    <t>VIT-423</t>
  </si>
  <si>
    <t>VIT-424</t>
  </si>
  <si>
    <t>VIT-425</t>
  </si>
  <si>
    <t>VIT-426</t>
  </si>
  <si>
    <t>VIT-427</t>
  </si>
  <si>
    <t>VIT-428</t>
  </si>
  <si>
    <t>VIT-429</t>
  </si>
  <si>
    <t>VIT-430</t>
  </si>
  <si>
    <t>VIT-431</t>
  </si>
  <si>
    <t>VIT-432</t>
  </si>
  <si>
    <t>VIT-433</t>
  </si>
  <si>
    <t>VIT-434</t>
  </si>
  <si>
    <t>VIT-435</t>
  </si>
  <si>
    <t>VIT-436</t>
  </si>
  <si>
    <t>VIT-437</t>
  </si>
  <si>
    <t>VIT-438</t>
  </si>
  <si>
    <t>VIT-439</t>
  </si>
  <si>
    <t>VIT-440</t>
  </si>
  <si>
    <t>VIT-441</t>
  </si>
  <si>
    <t>VIT-442</t>
  </si>
  <si>
    <t>VIT-443</t>
  </si>
  <si>
    <t>VIT-444</t>
  </si>
  <si>
    <t>VIT-445</t>
  </si>
  <si>
    <t>VIT-446</t>
  </si>
  <si>
    <t>VIT-447</t>
  </si>
  <si>
    <t>VIT-448</t>
  </si>
  <si>
    <t>VIT-449</t>
  </si>
  <si>
    <t>VIT-450</t>
  </si>
  <si>
    <t>VIT-451</t>
  </si>
  <si>
    <t>VIT-452</t>
  </si>
  <si>
    <t>VIT-453</t>
  </si>
  <si>
    <t>VIT-454</t>
  </si>
  <si>
    <t>VIT-455</t>
  </si>
  <si>
    <t>VIT-456</t>
  </si>
  <si>
    <t>VIT-457</t>
  </si>
  <si>
    <t>VIT-458</t>
  </si>
  <si>
    <t>VIT-459</t>
  </si>
  <si>
    <t>VIT-460</t>
  </si>
  <si>
    <t>VIT-461</t>
  </si>
  <si>
    <t>VIT-462</t>
  </si>
  <si>
    <t>VIT-463</t>
  </si>
  <si>
    <t>VIT-464</t>
  </si>
  <si>
    <t>VIT-465</t>
  </si>
  <si>
    <t>VIT-466</t>
  </si>
  <si>
    <t>VIT-467</t>
  </si>
  <si>
    <t>VIT-468</t>
  </si>
  <si>
    <t>VIT-469</t>
  </si>
  <si>
    <t>VIT-470</t>
  </si>
  <si>
    <t>VIT-471</t>
  </si>
  <si>
    <t>VIT-472</t>
  </si>
  <si>
    <t>VIT-473</t>
  </si>
  <si>
    <t>VIT-474</t>
  </si>
  <si>
    <t>VIT-475</t>
  </si>
  <si>
    <t>VIT-476</t>
  </si>
  <si>
    <t>VIT-477</t>
  </si>
  <si>
    <t>VIT-478</t>
  </si>
  <si>
    <t>VIT-479</t>
  </si>
  <si>
    <t>VIT-480</t>
  </si>
  <si>
    <t>VIT-481</t>
  </si>
  <si>
    <t>VIT-482</t>
  </si>
  <si>
    <t>VIT-483</t>
  </si>
  <si>
    <t>VIT-484</t>
  </si>
  <si>
    <t>VIT-485</t>
  </si>
  <si>
    <t>VIT-486</t>
  </si>
  <si>
    <t>VIT-487</t>
  </si>
  <si>
    <t>VIT-488</t>
  </si>
  <si>
    <t>VIT-489</t>
  </si>
  <si>
    <t>VIT-490</t>
  </si>
  <si>
    <t>VIT-491</t>
  </si>
  <si>
    <t>VIT-492</t>
  </si>
  <si>
    <t>VIT-493</t>
  </si>
  <si>
    <t>VIT-494</t>
  </si>
  <si>
    <t>VIT-495</t>
  </si>
  <si>
    <t>VIT-496</t>
  </si>
  <si>
    <t>VIT-497</t>
  </si>
  <si>
    <t>VIT-498</t>
  </si>
  <si>
    <t>VIT-499</t>
  </si>
  <si>
    <t>VIT-500</t>
  </si>
  <si>
    <t>VIT-501</t>
  </si>
  <si>
    <t>VIT-502</t>
  </si>
  <si>
    <t>VIT-503</t>
  </si>
  <si>
    <t>VIT-504</t>
  </si>
  <si>
    <t>VIT-505</t>
  </si>
  <si>
    <t>VIT-506</t>
  </si>
  <si>
    <t>VIT-507</t>
  </si>
  <si>
    <t>VIT-508</t>
  </si>
  <si>
    <t>VIT-509</t>
  </si>
  <si>
    <t>VIT-510</t>
  </si>
  <si>
    <t>VIT-511</t>
  </si>
  <si>
    <t>VIT-512</t>
  </si>
  <si>
    <t>VIT-513</t>
  </si>
  <si>
    <t>VIT-514</t>
  </si>
  <si>
    <t>VIT-515</t>
  </si>
  <si>
    <t>VIT-516</t>
  </si>
  <si>
    <t>VIT-517</t>
  </si>
  <si>
    <t>VIT-518</t>
  </si>
  <si>
    <t>VIT-519</t>
  </si>
  <si>
    <t>VIT-520</t>
  </si>
  <si>
    <t>VIT-521</t>
  </si>
  <si>
    <t>VIT-522</t>
  </si>
  <si>
    <t>VIT-523</t>
  </si>
  <si>
    <t>VIT-524</t>
  </si>
  <si>
    <t>VIT-525</t>
  </si>
  <si>
    <t>VIT-526</t>
  </si>
  <si>
    <t>VIT-527</t>
  </si>
  <si>
    <t>VIT-528</t>
  </si>
  <si>
    <t>VIT-529</t>
  </si>
  <si>
    <t>VIT-530</t>
  </si>
  <si>
    <t>VIT-531</t>
  </si>
  <si>
    <t>VIT-532</t>
  </si>
  <si>
    <t>VIT-533</t>
  </si>
  <si>
    <t>VIT-534</t>
  </si>
  <si>
    <t>VIT-535</t>
  </si>
  <si>
    <t>VIT-536</t>
  </si>
  <si>
    <t>VIT-537</t>
  </si>
  <si>
    <t>VIT-538</t>
  </si>
  <si>
    <t>VIT-539</t>
  </si>
  <si>
    <t>VIT-540</t>
  </si>
  <si>
    <t>VIT-541</t>
  </si>
  <si>
    <t>VIT-542</t>
  </si>
  <si>
    <t>VIT-543</t>
  </si>
  <si>
    <t>VIT-544</t>
  </si>
  <si>
    <t>VIT-545</t>
  </si>
  <si>
    <t>VIT-546</t>
  </si>
  <si>
    <t>VIT-547</t>
  </si>
  <si>
    <t>VIT-548</t>
  </si>
  <si>
    <t>VIT-549</t>
  </si>
  <si>
    <t>VIT-550</t>
  </si>
  <si>
    <t>VIT-551</t>
  </si>
  <si>
    <t>VIT-552</t>
  </si>
  <si>
    <t>VIT-553</t>
  </si>
  <si>
    <t>VIT-554</t>
  </si>
  <si>
    <t>VIT-555</t>
  </si>
  <si>
    <t>VIT-556</t>
  </si>
  <si>
    <t>VIT-557</t>
  </si>
  <si>
    <t>VIT-558</t>
  </si>
  <si>
    <t>VIT-559</t>
  </si>
  <si>
    <t>VIT-560</t>
  </si>
  <si>
    <t>VIT-561</t>
  </si>
  <si>
    <t>VIT-562</t>
  </si>
  <si>
    <t>VIT-563</t>
  </si>
  <si>
    <t>VIT-564</t>
  </si>
  <si>
    <t>VIT-565</t>
  </si>
  <si>
    <t>VIT-566</t>
  </si>
  <si>
    <t>VIT-567</t>
  </si>
  <si>
    <t>VIT-568</t>
  </si>
  <si>
    <t>VIT-569</t>
  </si>
  <si>
    <t>VIT-570</t>
  </si>
  <si>
    <t>VIT-571</t>
  </si>
  <si>
    <t>VIT-572</t>
  </si>
  <si>
    <t>VIT-573</t>
  </si>
  <si>
    <t>VIT-574</t>
  </si>
  <si>
    <t>VIT-575</t>
  </si>
  <si>
    <t>VIT-576</t>
  </si>
  <si>
    <t>VIT-577</t>
  </si>
  <si>
    <t>VIT-578</t>
  </si>
  <si>
    <t>VIT-579</t>
  </si>
  <si>
    <t>VIT-580</t>
  </si>
  <si>
    <t>VIT-581</t>
  </si>
  <si>
    <t>VIT-582</t>
  </si>
  <si>
    <t>VIT-583</t>
  </si>
  <si>
    <t>VIT-584</t>
  </si>
  <si>
    <t>VIT-585</t>
  </si>
  <si>
    <t>VIT-586</t>
  </si>
  <si>
    <t>VIT-587</t>
  </si>
  <si>
    <t>VIT-588</t>
  </si>
  <si>
    <t>VIT-589</t>
  </si>
  <si>
    <t>VIT-590</t>
  </si>
  <si>
    <t>VIT-591</t>
  </si>
  <si>
    <t>VIT-592</t>
  </si>
  <si>
    <t>VIT-593</t>
  </si>
  <si>
    <t>VIT-594</t>
  </si>
  <si>
    <t>VIT-595</t>
  </si>
  <si>
    <t>VIT-596</t>
  </si>
  <si>
    <t>VIT-597</t>
  </si>
  <si>
    <t>VIT-598</t>
  </si>
  <si>
    <t>VIT-599</t>
  </si>
  <si>
    <t>VIT-600</t>
  </si>
  <si>
    <t>VIT-601</t>
  </si>
  <si>
    <t>VIT-602</t>
  </si>
  <si>
    <t>VIT-603</t>
  </si>
  <si>
    <t>VIT-604</t>
  </si>
  <si>
    <t>VIT-605</t>
  </si>
  <si>
    <t>VIT-606</t>
  </si>
  <si>
    <t>VIT-607</t>
  </si>
  <si>
    <t>VIT-608</t>
  </si>
  <si>
    <t>VIT-609</t>
  </si>
  <si>
    <t>VIT-610</t>
  </si>
  <si>
    <t>VIT-611</t>
  </si>
  <si>
    <t>VIT-612</t>
  </si>
  <si>
    <t>VIT-613</t>
  </si>
  <si>
    <t>VIT-614</t>
  </si>
  <si>
    <t>VIT-615</t>
  </si>
  <si>
    <t>VIT-616</t>
  </si>
  <si>
    <t>VIT-617</t>
  </si>
  <si>
    <t>VIT-618</t>
  </si>
  <si>
    <t>VIT-619</t>
  </si>
  <si>
    <t>VIT-620</t>
  </si>
  <si>
    <t>VIT-621</t>
  </si>
  <si>
    <t>VIT-622</t>
  </si>
  <si>
    <t>VIT-623</t>
  </si>
  <si>
    <t>VIT-624</t>
  </si>
  <si>
    <t>VIT-625</t>
  </si>
  <si>
    <t>VIT-626</t>
  </si>
  <si>
    <t>VIT-627</t>
  </si>
  <si>
    <t>VIT-628</t>
  </si>
  <si>
    <t>VIT-629</t>
  </si>
  <si>
    <t>VIT-630</t>
  </si>
  <si>
    <t>VIT-631</t>
  </si>
  <si>
    <t>VIT-632</t>
  </si>
  <si>
    <t>VIT-633</t>
  </si>
  <si>
    <t>VIT-634</t>
  </si>
  <si>
    <t>VIT-635</t>
  </si>
  <si>
    <t>VIT-636</t>
  </si>
  <si>
    <t>VIT-637</t>
  </si>
  <si>
    <t>VIT-638</t>
  </si>
  <si>
    <t>VIT-639</t>
  </si>
  <si>
    <t>VIT-640</t>
  </si>
  <si>
    <t>VIT-641</t>
  </si>
  <si>
    <t>VIT-642</t>
  </si>
  <si>
    <t>VIT-643</t>
  </si>
  <si>
    <t>VIT-644</t>
  </si>
  <si>
    <t>VIT-645</t>
  </si>
  <si>
    <t>VIT-646</t>
  </si>
  <si>
    <t>VIT-647</t>
  </si>
  <si>
    <t>VIT-648</t>
  </si>
  <si>
    <t>VIT-649</t>
  </si>
  <si>
    <t>VIT-650</t>
  </si>
  <si>
    <t>VIT-651</t>
  </si>
  <si>
    <t>VIT-652</t>
  </si>
  <si>
    <t>VIT-653</t>
  </si>
  <si>
    <t>VIT-654</t>
  </si>
  <si>
    <t>VIT-655</t>
  </si>
  <si>
    <t>VIT-656</t>
  </si>
  <si>
    <t>VIT-657</t>
  </si>
  <si>
    <t>VIT-658</t>
  </si>
  <si>
    <t>VIT-659</t>
  </si>
  <si>
    <t>VIT-660</t>
  </si>
  <si>
    <t>VIT-661</t>
  </si>
  <si>
    <t>VIT-662</t>
  </si>
  <si>
    <t>VIT-663</t>
  </si>
  <si>
    <t>VIT-664</t>
  </si>
  <si>
    <t>VIT-665</t>
  </si>
  <si>
    <t>VIT-666</t>
  </si>
  <si>
    <t>VIT-667</t>
  </si>
  <si>
    <t>VIT-668</t>
  </si>
  <si>
    <t>VIT-669</t>
  </si>
  <si>
    <t>VIT-670</t>
  </si>
  <si>
    <t>VIT-671</t>
  </si>
  <si>
    <t>VIT-672</t>
  </si>
  <si>
    <t>VIT-673</t>
  </si>
  <si>
    <t>VIT-674</t>
  </si>
  <si>
    <t>VIT-675</t>
  </si>
  <si>
    <t>VIT-676</t>
  </si>
  <si>
    <t>VIT-677</t>
  </si>
  <si>
    <t>VIT-678</t>
  </si>
  <si>
    <t>VIT-679</t>
  </si>
  <si>
    <t>VIT-680</t>
  </si>
  <si>
    <t>VIT-681</t>
  </si>
  <si>
    <t>VIT-682</t>
  </si>
  <si>
    <t>VIT-683</t>
  </si>
  <si>
    <t>VIT-684</t>
  </si>
  <si>
    <t>VIT-685</t>
  </si>
  <si>
    <t>VIT-686</t>
  </si>
  <si>
    <t>VIT-687</t>
  </si>
  <si>
    <t>VIT-688</t>
  </si>
  <si>
    <t>VIT-689</t>
  </si>
  <si>
    <t>VIT-690</t>
  </si>
  <si>
    <t>VIT-691</t>
  </si>
  <si>
    <t>VIT-692</t>
  </si>
  <si>
    <t>VIT-693</t>
  </si>
  <si>
    <t>VIT-694</t>
  </si>
  <si>
    <t>VIT-695</t>
  </si>
  <si>
    <t>VIT-696</t>
  </si>
  <si>
    <t>VIT-697</t>
  </si>
  <si>
    <t>VIT-698</t>
  </si>
  <si>
    <t>VIT-699</t>
  </si>
  <si>
    <t>VIT-700</t>
  </si>
  <si>
    <t>VIT-701</t>
  </si>
  <si>
    <t>VIT-702</t>
  </si>
  <si>
    <t>VIT-703</t>
  </si>
  <si>
    <t>VIT-704</t>
  </si>
  <si>
    <t>VIT-705</t>
  </si>
  <si>
    <t>VIT-706</t>
  </si>
  <si>
    <t>VIT-707</t>
  </si>
  <si>
    <t>VIT-708</t>
  </si>
  <si>
    <t>VIT-709</t>
  </si>
  <si>
    <t>VIT-710</t>
  </si>
  <si>
    <t>VIT-711</t>
  </si>
  <si>
    <t>VIT-712</t>
  </si>
  <si>
    <t>VIT-713</t>
  </si>
  <si>
    <t>VIT-714</t>
  </si>
  <si>
    <t>VIT-715</t>
  </si>
  <si>
    <t>VIT-716</t>
  </si>
  <si>
    <t>VIT-717</t>
  </si>
  <si>
    <t>VIT-718</t>
  </si>
  <si>
    <t>VIT-719</t>
  </si>
  <si>
    <t>VIT-720</t>
  </si>
  <si>
    <t>VIT-721</t>
  </si>
  <si>
    <t>VIT-722</t>
  </si>
  <si>
    <t>VIT-723</t>
  </si>
  <si>
    <t>VIT-724</t>
  </si>
  <si>
    <t>VIT-725</t>
  </si>
  <si>
    <t>VIT-726</t>
  </si>
  <si>
    <t>VIT-727</t>
  </si>
  <si>
    <t>VIT-728</t>
  </si>
  <si>
    <t>VIT-729</t>
  </si>
  <si>
    <t>VIT-730</t>
  </si>
  <si>
    <t>VIT-731</t>
  </si>
  <si>
    <t>VIT-732</t>
  </si>
  <si>
    <t>VIT-733</t>
  </si>
  <si>
    <t>VIT-734</t>
  </si>
  <si>
    <t>VIT-735</t>
  </si>
  <si>
    <t>VIT-736</t>
  </si>
  <si>
    <t>VIT-737</t>
  </si>
  <si>
    <t>VIT-738</t>
  </si>
  <si>
    <t>VIT-739</t>
  </si>
  <si>
    <t>VIT-740</t>
  </si>
  <si>
    <t>VIT-741</t>
  </si>
  <si>
    <t>VIT-742</t>
  </si>
  <si>
    <t>VIT-743</t>
  </si>
  <si>
    <t>VIT-744</t>
  </si>
  <si>
    <t>VIT-745</t>
  </si>
  <si>
    <t>VIT-746</t>
  </si>
  <si>
    <t>VIT-747</t>
  </si>
  <si>
    <t>VIT-748</t>
  </si>
  <si>
    <t>VIT-749</t>
  </si>
  <si>
    <t>VIT-750</t>
  </si>
  <si>
    <t>VIT-751</t>
  </si>
  <si>
    <t>VIT-752</t>
  </si>
  <si>
    <t>VIT-753</t>
  </si>
  <si>
    <t>VIT-754</t>
  </si>
  <si>
    <t>VIT-755</t>
  </si>
  <si>
    <t>VIT-756</t>
  </si>
  <si>
    <t>VIT-757</t>
  </si>
  <si>
    <t>VIT-758</t>
  </si>
  <si>
    <t>VIT-759</t>
  </si>
  <si>
    <t>VIT-760</t>
  </si>
  <si>
    <t>VIT-761</t>
  </si>
  <si>
    <t>VIT-762</t>
  </si>
  <si>
    <t>VIT-763</t>
  </si>
  <si>
    <t>VIT-764</t>
  </si>
  <si>
    <t>VIT-765</t>
  </si>
  <si>
    <t>VIT-766</t>
  </si>
  <si>
    <t>VIT-767</t>
  </si>
  <si>
    <t>VIT-768</t>
  </si>
  <si>
    <t>VIT-769</t>
  </si>
  <si>
    <t>VIT-770</t>
  </si>
  <si>
    <t>VIT-771</t>
  </si>
  <si>
    <t>VIT-772</t>
  </si>
  <si>
    <t>VIT-773</t>
  </si>
  <si>
    <t>VIT-774</t>
  </si>
  <si>
    <t>VIT-775</t>
  </si>
  <si>
    <t>VIT-776</t>
  </si>
  <si>
    <t>VIT-777</t>
  </si>
  <si>
    <t>VIT-778</t>
  </si>
  <si>
    <t>VIT-779</t>
  </si>
  <si>
    <t>VIT-780</t>
  </si>
  <si>
    <t>VIT-781</t>
  </si>
  <si>
    <t>VIT-782</t>
  </si>
  <si>
    <t>VIT-783</t>
  </si>
  <si>
    <t>VIT-784</t>
  </si>
  <si>
    <t>VIT-785</t>
  </si>
  <si>
    <t>VIT-786</t>
  </si>
  <si>
    <t>VIT-787</t>
  </si>
  <si>
    <t>VIT-788</t>
  </si>
  <si>
    <t>VIT-789</t>
  </si>
  <si>
    <t>VIT-790</t>
  </si>
  <si>
    <t>VIT-791</t>
  </si>
  <si>
    <t>VIT-792</t>
  </si>
  <si>
    <t>VIT-793</t>
  </si>
  <si>
    <t>VIT-794</t>
  </si>
  <si>
    <t>VIT-795</t>
  </si>
  <si>
    <t>VIT-796</t>
  </si>
  <si>
    <t>VIT-797</t>
  </si>
  <si>
    <t>VIT-798</t>
  </si>
  <si>
    <t>VIT-799</t>
  </si>
  <si>
    <t>VIT-800</t>
  </si>
  <si>
    <t>VIT-801</t>
  </si>
  <si>
    <t>VIT-802</t>
  </si>
  <si>
    <t>VIT-803</t>
  </si>
  <si>
    <t>VIT-804</t>
  </si>
  <si>
    <t>VIT-805</t>
  </si>
  <si>
    <t>VIT-806</t>
  </si>
  <si>
    <t>VIT-807</t>
  </si>
  <si>
    <t>VIT-808</t>
  </si>
  <si>
    <t>VIT-809</t>
  </si>
  <si>
    <t>VIT-810</t>
  </si>
  <si>
    <t>VIT-811</t>
  </si>
  <si>
    <t>VIT-812</t>
  </si>
  <si>
    <t>VIT-813</t>
  </si>
  <si>
    <t>VIT-814</t>
  </si>
  <si>
    <t>VIT-815</t>
  </si>
  <si>
    <t>VIT-816</t>
  </si>
  <si>
    <t>VIT-817</t>
  </si>
  <si>
    <t>VIT-818</t>
  </si>
  <si>
    <t>VIT-819</t>
  </si>
  <si>
    <t>VIT-820</t>
  </si>
  <si>
    <t>VIT-821</t>
  </si>
  <si>
    <t>VIT-822</t>
  </si>
  <si>
    <t>VIT-823</t>
  </si>
  <si>
    <t>VIT-824</t>
  </si>
  <si>
    <t>VIT-825</t>
  </si>
  <si>
    <t>VIT-826</t>
  </si>
  <si>
    <t>VIT-827</t>
  </si>
  <si>
    <t>VIT-828</t>
  </si>
  <si>
    <t>VIT-829</t>
  </si>
  <si>
    <t>VIT-830</t>
  </si>
  <si>
    <t>VIT-831</t>
  </si>
  <si>
    <t>VIT-832</t>
  </si>
  <si>
    <t>VIT-833</t>
  </si>
  <si>
    <t>VIT-834</t>
  </si>
  <si>
    <t>VIT-835</t>
  </si>
  <si>
    <t>VIT-836</t>
  </si>
  <si>
    <t>VIT-837</t>
  </si>
  <si>
    <t>VIT-838</t>
  </si>
  <si>
    <t>VIT-839</t>
  </si>
  <si>
    <t>VIT-840</t>
  </si>
  <si>
    <t>VIT-841</t>
  </si>
  <si>
    <t>VIT-842</t>
  </si>
  <si>
    <t>VIT-843</t>
  </si>
  <si>
    <t>VIT-844</t>
  </si>
  <si>
    <t>VIT-845</t>
  </si>
  <si>
    <t>VIT-846</t>
  </si>
  <si>
    <t>VIT-847</t>
  </si>
  <si>
    <t>VIT-848</t>
  </si>
  <si>
    <t>VIT-849</t>
  </si>
  <si>
    <t>VIT-850</t>
  </si>
  <si>
    <t>VIT-851</t>
  </si>
  <si>
    <t>VIT-852</t>
  </si>
  <si>
    <t>VIT-853</t>
  </si>
  <si>
    <t>VIT-854</t>
  </si>
  <si>
    <t>VIT-855</t>
  </si>
  <si>
    <t>VIT-856</t>
  </si>
  <si>
    <t>VIT-857</t>
  </si>
  <si>
    <t>VIT-858</t>
  </si>
  <si>
    <t>VIT-859</t>
  </si>
  <si>
    <t>VIT-860</t>
  </si>
  <si>
    <t>VIT-861</t>
  </si>
  <si>
    <t>VIT-862</t>
  </si>
  <si>
    <t>VIT-863</t>
  </si>
  <si>
    <t>VIT-864</t>
  </si>
  <si>
    <t>VIT-865</t>
  </si>
  <si>
    <t>VIT-866</t>
  </si>
  <si>
    <t>VIT-867</t>
  </si>
  <si>
    <t>VIT-868</t>
  </si>
  <si>
    <t>VIT-869</t>
  </si>
  <si>
    <t>VIT-870</t>
  </si>
  <si>
    <t>VIT-871</t>
  </si>
  <si>
    <t>VIT-872</t>
  </si>
  <si>
    <t>VIT-873</t>
  </si>
  <si>
    <t>VIT-874</t>
  </si>
  <si>
    <t>VIT-875</t>
  </si>
  <si>
    <t>VIT-876</t>
  </si>
  <si>
    <t>VIT-877</t>
  </si>
  <si>
    <t>VIT-878</t>
  </si>
  <si>
    <t>VIT-879</t>
  </si>
  <si>
    <t>VIT-880</t>
  </si>
  <si>
    <t>VIT-881</t>
  </si>
  <si>
    <t>VIT-882</t>
  </si>
  <si>
    <t>VIT-883</t>
  </si>
  <si>
    <t>VIT-884</t>
  </si>
  <si>
    <t>VIT-885</t>
  </si>
  <si>
    <t>VIT-886</t>
  </si>
  <si>
    <t>VIT-887</t>
  </si>
  <si>
    <t>VIT-888</t>
  </si>
  <si>
    <t>VIT-889</t>
  </si>
  <si>
    <t>VIT-890</t>
  </si>
  <si>
    <t>VIT-891</t>
  </si>
  <si>
    <t>VIT-892</t>
  </si>
  <si>
    <t>VIT-893</t>
  </si>
  <si>
    <t>VIT-894</t>
  </si>
  <si>
    <t>VIT-895</t>
  </si>
  <si>
    <t>VIT-896</t>
  </si>
  <si>
    <t>VIT-897</t>
  </si>
  <si>
    <t>VIT-898</t>
  </si>
  <si>
    <t>VIT-899</t>
  </si>
  <si>
    <t>VIT-900</t>
  </si>
  <si>
    <t>VIT-901</t>
  </si>
  <si>
    <t>VIT-902</t>
  </si>
  <si>
    <t>VIT-903</t>
  </si>
  <si>
    <t>VIT-904</t>
  </si>
  <si>
    <t>VIT-905</t>
  </si>
  <si>
    <t>VIT-906</t>
  </si>
  <si>
    <t>VIT-907</t>
  </si>
  <si>
    <t>VIT-908</t>
  </si>
  <si>
    <t>VIT-909</t>
  </si>
  <si>
    <t>VIT-910</t>
  </si>
  <si>
    <t>VIT-911</t>
  </si>
  <si>
    <t>VIT-912</t>
  </si>
  <si>
    <t>VIT-913</t>
  </si>
  <si>
    <t>VIT-914</t>
  </si>
  <si>
    <t>VIT-915</t>
  </si>
  <si>
    <t>VIT-916</t>
  </si>
  <si>
    <t>VIT-917</t>
  </si>
  <si>
    <t>VIT-918</t>
  </si>
  <si>
    <t>VIT-919</t>
  </si>
  <si>
    <t>VIT-920</t>
  </si>
  <si>
    <t>VIT-921</t>
  </si>
  <si>
    <t>VIT-922</t>
  </si>
  <si>
    <t>VIT-923</t>
  </si>
  <si>
    <t>VIT-924</t>
  </si>
  <si>
    <t>VIT-925</t>
  </si>
  <si>
    <t>VIT-926</t>
  </si>
  <si>
    <t>VIT-927</t>
  </si>
  <si>
    <t>VIT-928</t>
  </si>
  <si>
    <t>VIT-929</t>
  </si>
  <si>
    <t>VIT-930</t>
  </si>
  <si>
    <t>VIT-931</t>
  </si>
  <si>
    <t>VIT-932</t>
  </si>
  <si>
    <t>VIT-933</t>
  </si>
  <si>
    <t>VIT-934</t>
  </si>
  <si>
    <t>VIT-935</t>
  </si>
  <si>
    <t>VIT-936</t>
  </si>
  <si>
    <t>VIT-937</t>
  </si>
  <si>
    <t>VIT-938</t>
  </si>
  <si>
    <t>VIT-939</t>
  </si>
  <si>
    <t>VIT-940</t>
  </si>
  <si>
    <t>VIT-941</t>
  </si>
  <si>
    <t>VIT-942</t>
  </si>
  <si>
    <t>VIT-943</t>
  </si>
  <si>
    <t>VIT-944</t>
  </si>
  <si>
    <t>VIT-945</t>
  </si>
  <si>
    <t>VIT-946</t>
  </si>
  <si>
    <t>VIT-947</t>
  </si>
  <si>
    <t>VIT-948</t>
  </si>
  <si>
    <t>VIT-949</t>
  </si>
  <si>
    <t>VIT-950</t>
  </si>
  <si>
    <t>VIT-951</t>
  </si>
  <si>
    <t>VIT-952</t>
  </si>
  <si>
    <t>VIT-953</t>
  </si>
  <si>
    <t>VIT-954</t>
  </si>
  <si>
    <t>VIT-955</t>
  </si>
  <si>
    <t>VIT-956</t>
  </si>
  <si>
    <t>VIT-957</t>
  </si>
  <si>
    <t>VIT-958</t>
  </si>
  <si>
    <t>VIT-959</t>
  </si>
  <si>
    <t>VIT-960</t>
  </si>
  <si>
    <t>VIT-961</t>
  </si>
  <si>
    <t>VIT-962</t>
  </si>
  <si>
    <t>VIT-963</t>
  </si>
  <si>
    <t>VIT-964</t>
  </si>
  <si>
    <t>VIT-965</t>
  </si>
  <si>
    <t>VIT-966</t>
  </si>
  <si>
    <t>VIT-967</t>
  </si>
  <si>
    <t>VIT-968</t>
  </si>
  <si>
    <t>VIT-969</t>
  </si>
  <si>
    <t>VIT-970</t>
  </si>
  <si>
    <t>VIT-971</t>
  </si>
  <si>
    <t>VIT-972</t>
  </si>
  <si>
    <t>VIT-973</t>
  </si>
  <si>
    <t>VIT-974</t>
  </si>
  <si>
    <t>VIT-975</t>
  </si>
  <si>
    <t>VIT-976</t>
  </si>
  <si>
    <t>VIT-977</t>
  </si>
  <si>
    <t>VIT-978</t>
  </si>
  <si>
    <t>VIT-979</t>
  </si>
  <si>
    <t>VIT-980</t>
  </si>
  <si>
    <t>VIT-981</t>
  </si>
  <si>
    <t>VIT-982</t>
  </si>
  <si>
    <t>VIT-983</t>
  </si>
  <si>
    <t>VIT-984</t>
  </si>
  <si>
    <t>VIT-985</t>
  </si>
  <si>
    <t>VIT-986</t>
  </si>
  <si>
    <t>VIT-987</t>
  </si>
  <si>
    <t>VIT-988</t>
  </si>
  <si>
    <t>VIT-989</t>
  </si>
  <si>
    <t>VIT-990</t>
  </si>
  <si>
    <t>VIT-991</t>
  </si>
  <si>
    <t>VIT-992</t>
  </si>
  <si>
    <t>VIT-993</t>
  </si>
  <si>
    <t>VIT-994</t>
  </si>
  <si>
    <t>VIT-995</t>
  </si>
  <si>
    <t>VIT-996</t>
  </si>
  <si>
    <t>VIT-997</t>
  </si>
  <si>
    <t>VIT-998</t>
  </si>
  <si>
    <t>VIT-999</t>
  </si>
  <si>
    <t>VIT-1000</t>
  </si>
  <si>
    <t>VIT-1001</t>
  </si>
  <si>
    <t>VIT-1002</t>
  </si>
  <si>
    <t>VIT-1003</t>
  </si>
  <si>
    <t>VIT-1004</t>
  </si>
  <si>
    <t>VIT-1005</t>
  </si>
  <si>
    <t>VIT-1006</t>
  </si>
  <si>
    <t>VIT-1007</t>
  </si>
  <si>
    <t>VIT-1008</t>
  </si>
  <si>
    <t>VIT-1009</t>
  </si>
  <si>
    <t>VIT-1010</t>
  </si>
  <si>
    <t>VIT-1011</t>
  </si>
  <si>
    <t>VIT-1012</t>
  </si>
  <si>
    <t>VIT-1013</t>
  </si>
  <si>
    <t>VIT-1014</t>
  </si>
  <si>
    <t>VIT-1015</t>
  </si>
  <si>
    <t>VIT-1016</t>
  </si>
  <si>
    <t>VIT-1017</t>
  </si>
  <si>
    <t>VIT-1018</t>
  </si>
  <si>
    <t>VIT-1019</t>
  </si>
  <si>
    <t>VIT-1020</t>
  </si>
  <si>
    <t>VIT-1021</t>
  </si>
  <si>
    <t>VIT-1022</t>
  </si>
  <si>
    <t>VIT-1023</t>
  </si>
  <si>
    <t>VIT-1024</t>
  </si>
  <si>
    <t>VIT-1025</t>
  </si>
  <si>
    <t>VIT-1026</t>
  </si>
  <si>
    <t>VIT-1027</t>
  </si>
  <si>
    <t>VIT-1028</t>
  </si>
  <si>
    <t>VIT-1029</t>
  </si>
  <si>
    <t>VIT-1030</t>
  </si>
  <si>
    <t>VIT-1031</t>
  </si>
  <si>
    <t>VIT-1032</t>
  </si>
  <si>
    <t>VIT-1033</t>
  </si>
  <si>
    <t>VIT-1034</t>
  </si>
  <si>
    <t>VIT-1035</t>
  </si>
  <si>
    <t>VIT-1036</t>
  </si>
  <si>
    <t>VIT-1037</t>
  </si>
  <si>
    <t>VIT-1038</t>
  </si>
  <si>
    <t>VIT-1039</t>
  </si>
  <si>
    <t>VIT-1040</t>
  </si>
  <si>
    <t>VIT-1041</t>
  </si>
  <si>
    <t>VIT-1042</t>
  </si>
  <si>
    <t>VIT-1043</t>
  </si>
  <si>
    <t>VIT-1044</t>
  </si>
  <si>
    <t>VIT-1045</t>
  </si>
  <si>
    <t>VIT-1046</t>
  </si>
  <si>
    <t>VIT-1047</t>
  </si>
  <si>
    <t>VIT-1048</t>
  </si>
  <si>
    <t>VIT-1049</t>
  </si>
  <si>
    <t>VIT-1050</t>
  </si>
  <si>
    <t>VIT-1051</t>
  </si>
  <si>
    <t>VIT-1052</t>
  </si>
  <si>
    <t>VIT-1053</t>
  </si>
  <si>
    <t>VIT-1054</t>
  </si>
  <si>
    <t>VIT-1055</t>
  </si>
  <si>
    <t>VIT-1056</t>
  </si>
  <si>
    <t>VIT-1057</t>
  </si>
  <si>
    <t>VIT-1058</t>
  </si>
  <si>
    <t>VIT-1059</t>
  </si>
  <si>
    <t>VIT-1060</t>
  </si>
  <si>
    <t>VIT-1061</t>
  </si>
  <si>
    <t>VIT-1062</t>
  </si>
  <si>
    <t>VIT-1063</t>
  </si>
  <si>
    <t>VIT-1064</t>
  </si>
  <si>
    <t>VIT-1065</t>
  </si>
  <si>
    <t>VIT-1066</t>
  </si>
  <si>
    <t>VIT-1067</t>
  </si>
  <si>
    <t>VIT-1068</t>
  </si>
  <si>
    <t>VIT-1069</t>
  </si>
  <si>
    <t>VIT-1070</t>
  </si>
  <si>
    <t>VIT-1071</t>
  </si>
  <si>
    <t>VIT-1072</t>
  </si>
  <si>
    <t>VIT-1073</t>
  </si>
  <si>
    <t>VIT-1074</t>
  </si>
  <si>
    <t>VIT-1075</t>
  </si>
  <si>
    <t>VIT-1076</t>
  </si>
  <si>
    <t>VIT-1077</t>
  </si>
  <si>
    <t>VIT-1078</t>
  </si>
  <si>
    <t>VIT-1079</t>
  </si>
  <si>
    <t>VIT-1080</t>
  </si>
  <si>
    <t>VIT-1081</t>
  </si>
  <si>
    <t>VIT-1082</t>
  </si>
  <si>
    <t>VIT-1083</t>
  </si>
  <si>
    <t>VIT-1084</t>
  </si>
  <si>
    <t>VIT-1085</t>
  </si>
  <si>
    <t>VIT-1086</t>
  </si>
  <si>
    <t>VIT-1087</t>
  </si>
  <si>
    <t>VIT-1088</t>
  </si>
  <si>
    <t>VIT-1089</t>
  </si>
  <si>
    <t>VIT-1090</t>
  </si>
  <si>
    <t>VIT-1091</t>
  </si>
  <si>
    <t>VIT-1092</t>
  </si>
  <si>
    <t>VIT-1093</t>
  </si>
  <si>
    <t>VIT-1094</t>
  </si>
  <si>
    <t>VIT-1095</t>
  </si>
  <si>
    <t>VIT-1096</t>
  </si>
  <si>
    <t>VIT-1097</t>
  </si>
  <si>
    <t>VIT-1098</t>
  </si>
  <si>
    <t>VIT-1099</t>
  </si>
  <si>
    <t>VIT-1100</t>
  </si>
  <si>
    <t>VIT-1101</t>
  </si>
  <si>
    <t>VIT-1102</t>
  </si>
  <si>
    <t>VIT-1103</t>
  </si>
  <si>
    <t>VIT-1104</t>
  </si>
  <si>
    <t>VIT-1105</t>
  </si>
  <si>
    <t>VIT-1106</t>
  </si>
  <si>
    <t>VIT-1107</t>
  </si>
  <si>
    <t>VIT-1108</t>
  </si>
  <si>
    <t>VIT-1109</t>
  </si>
  <si>
    <t>VIT-1110</t>
  </si>
  <si>
    <t>VIT-1111</t>
  </si>
  <si>
    <t>VIT-1112</t>
  </si>
  <si>
    <t>VIT-1113</t>
  </si>
  <si>
    <t>VIT-1114</t>
  </si>
  <si>
    <t>VIT-1115</t>
  </si>
  <si>
    <t>VIT-1116</t>
  </si>
  <si>
    <t>VIT-1117</t>
  </si>
  <si>
    <t>VIT-1118</t>
  </si>
  <si>
    <t>VIT-1119</t>
  </si>
  <si>
    <t>VIT-1120</t>
  </si>
  <si>
    <t>VIT-1121</t>
  </si>
  <si>
    <t>VIT-1122</t>
  </si>
  <si>
    <t>VIT-1123</t>
  </si>
  <si>
    <t>VIT-1124</t>
  </si>
  <si>
    <t>VIT-1125</t>
  </si>
  <si>
    <t>VIT-1126</t>
  </si>
  <si>
    <t>VIT-1127</t>
  </si>
  <si>
    <t>VIT-1128</t>
  </si>
  <si>
    <t>VIT-1129</t>
  </si>
  <si>
    <t>VIT-1130</t>
  </si>
  <si>
    <t>VIT-1131</t>
  </si>
  <si>
    <t>VIT-1132</t>
  </si>
  <si>
    <t>VIT-1133</t>
  </si>
  <si>
    <t>VIT-1134</t>
  </si>
  <si>
    <t>VIT-1135</t>
  </si>
  <si>
    <t>VIT-1136</t>
  </si>
  <si>
    <t>VIT-1137</t>
  </si>
  <si>
    <t>VIT-1138</t>
  </si>
  <si>
    <t>VIT-1139</t>
  </si>
  <si>
    <t>VIT-1140</t>
  </si>
  <si>
    <t>VIT-1141</t>
  </si>
  <si>
    <t>VIT-1142</t>
  </si>
  <si>
    <t>VIT-1143</t>
  </si>
  <si>
    <t>VIT-1144</t>
  </si>
  <si>
    <t>VIT-1145</t>
  </si>
  <si>
    <t>VIT-1146</t>
  </si>
  <si>
    <t>VIT-1147</t>
  </si>
  <si>
    <t>VIT-1148</t>
  </si>
  <si>
    <t>VIT-1149</t>
  </si>
  <si>
    <t>VIT-1150</t>
  </si>
  <si>
    <t>VIT-1151</t>
  </si>
  <si>
    <t>VIT-1152</t>
  </si>
  <si>
    <t>VIT-1153</t>
  </si>
  <si>
    <t>VIT-1154</t>
  </si>
  <si>
    <t>VIT-1155</t>
  </si>
  <si>
    <t>VIT-1156</t>
  </si>
  <si>
    <t>VIT-1157</t>
  </si>
  <si>
    <t>VIT-1158</t>
  </si>
  <si>
    <t>VIT-1159</t>
  </si>
  <si>
    <t>VIT-1160</t>
  </si>
  <si>
    <t>VIT-1161</t>
  </si>
  <si>
    <t>VIT-1162</t>
  </si>
  <si>
    <t>VIT-1163</t>
  </si>
  <si>
    <t>VIT-1164</t>
  </si>
  <si>
    <t>VIT-1165</t>
  </si>
  <si>
    <t>VIT-1166</t>
  </si>
  <si>
    <t>VIT-1167</t>
  </si>
  <si>
    <t>VIT-1168</t>
  </si>
  <si>
    <t>VIT-1169</t>
  </si>
  <si>
    <t>VIT-1170</t>
  </si>
  <si>
    <t>VIT-1171</t>
  </si>
  <si>
    <t>VIT-1172</t>
  </si>
  <si>
    <t>VIT-1173</t>
  </si>
  <si>
    <t>VIT-1174</t>
  </si>
  <si>
    <t>VIT-1175</t>
  </si>
  <si>
    <t>VIT-1176</t>
  </si>
  <si>
    <t>VIT-1177</t>
  </si>
  <si>
    <t>VIT-1178</t>
  </si>
  <si>
    <t>VIT-1179</t>
  </si>
  <si>
    <t>VIT-1180</t>
  </si>
  <si>
    <t>VIT-1181</t>
  </si>
  <si>
    <t>VIT-1182</t>
  </si>
  <si>
    <t>VIT-1183</t>
  </si>
  <si>
    <t>VIT-1184</t>
  </si>
  <si>
    <t>VIT-1185</t>
  </si>
  <si>
    <t>VIT-1186</t>
  </si>
  <si>
    <t>VIT-1187</t>
  </si>
  <si>
    <t>VIT-1188</t>
  </si>
  <si>
    <t>VIT-1189</t>
  </si>
  <si>
    <t>VIT-1190</t>
  </si>
  <si>
    <t>VIT-1191</t>
  </si>
  <si>
    <t>VIT-1192</t>
  </si>
  <si>
    <t>VIT-1193</t>
  </si>
  <si>
    <t>VIT-1194</t>
  </si>
  <si>
    <t>VIT-1195</t>
  </si>
  <si>
    <t>VIT-1196</t>
  </si>
  <si>
    <t>VIT-1197</t>
  </si>
  <si>
    <t>VIT-1198</t>
  </si>
  <si>
    <t>VIT-1199</t>
  </si>
  <si>
    <t>VIT-1200</t>
  </si>
  <si>
    <t>VIT-1201</t>
  </si>
  <si>
    <t>VIT-1202</t>
  </si>
  <si>
    <t>VIT-1203</t>
  </si>
  <si>
    <t>VIT-1204</t>
  </si>
  <si>
    <t>VIT-1205</t>
  </si>
  <si>
    <t>VIT-1206</t>
  </si>
  <si>
    <t>VIT-1207</t>
  </si>
  <si>
    <t>VIT-1208</t>
  </si>
  <si>
    <t>VIT-1209</t>
  </si>
  <si>
    <t>VIT-1210</t>
  </si>
  <si>
    <t>VIT-1211</t>
  </si>
  <si>
    <t>VIT-1212</t>
  </si>
  <si>
    <t>VIT-1213</t>
  </si>
  <si>
    <t>VIT-1214</t>
  </si>
  <si>
    <t>VIT-1215</t>
  </si>
  <si>
    <t>VIT-1216</t>
  </si>
  <si>
    <t>VIT-1217</t>
  </si>
  <si>
    <t>VIT-1218</t>
  </si>
  <si>
    <t>VIT-1219</t>
  </si>
  <si>
    <t>VIT-1220</t>
  </si>
  <si>
    <t>VIT-1221</t>
  </si>
  <si>
    <t>VIT-1222</t>
  </si>
  <si>
    <t>VIT-1223</t>
  </si>
  <si>
    <t>VIT-1224</t>
  </si>
  <si>
    <t>VIT-1225</t>
  </si>
  <si>
    <t>VIT-1226</t>
  </si>
  <si>
    <t>VIT-1227</t>
  </si>
  <si>
    <t>VIT-1228</t>
  </si>
  <si>
    <t>VIT-1229</t>
  </si>
  <si>
    <t>VIT-1230</t>
  </si>
  <si>
    <t>VIT-1231</t>
  </si>
  <si>
    <t>VIT-1232</t>
  </si>
  <si>
    <t>VIT-1233</t>
  </si>
  <si>
    <t>VIT-1234</t>
  </si>
  <si>
    <t>VIT-1235</t>
  </si>
  <si>
    <t>VIT-1236</t>
  </si>
  <si>
    <t>VIT-1237</t>
  </si>
  <si>
    <t>VIT-1238</t>
  </si>
  <si>
    <t>VIT-1239</t>
  </si>
  <si>
    <t>VIT-1240</t>
  </si>
  <si>
    <t>VIT-1241</t>
  </si>
  <si>
    <t>VIT-1242</t>
  </si>
  <si>
    <t>VIT-1243</t>
  </si>
  <si>
    <t>VIT-1244</t>
  </si>
  <si>
    <t>VIT-1245</t>
  </si>
  <si>
    <t>VIT-1246</t>
  </si>
  <si>
    <t>VIT-1247</t>
  </si>
  <si>
    <t>VIT-1248</t>
  </si>
  <si>
    <t>VIT-1249</t>
  </si>
  <si>
    <t>VIT-1250</t>
  </si>
  <si>
    <t>VIT-1251</t>
  </si>
  <si>
    <t>VIT-1252</t>
  </si>
  <si>
    <t>VIT-1253</t>
  </si>
  <si>
    <t>VIT-1254</t>
  </si>
  <si>
    <t>VIT-1255</t>
  </si>
  <si>
    <t>VIT-1256</t>
  </si>
  <si>
    <t>VIT-1257</t>
  </si>
  <si>
    <t>VIT-1258</t>
  </si>
  <si>
    <t>VIT-1259</t>
  </si>
  <si>
    <t>VIT-1260</t>
  </si>
  <si>
    <t>VIT-1261</t>
  </si>
  <si>
    <t>VIT-1262</t>
  </si>
  <si>
    <t>VIT-1263</t>
  </si>
  <si>
    <t>VIT-1264</t>
  </si>
  <si>
    <t>VIT-1265</t>
  </si>
  <si>
    <t>VIT-1266</t>
  </si>
  <si>
    <t>VIT-1267</t>
  </si>
  <si>
    <t>VIT-1268</t>
  </si>
  <si>
    <t>VIT-1269</t>
  </si>
  <si>
    <t>VIT-1270</t>
  </si>
  <si>
    <t>VIT-1271</t>
  </si>
  <si>
    <t>VIT-1272</t>
  </si>
  <si>
    <t>VIT-1273</t>
  </si>
  <si>
    <t>VIT-1274</t>
  </si>
  <si>
    <t>VIT-1275</t>
  </si>
  <si>
    <t>VIT-1276</t>
  </si>
  <si>
    <t>VIT-1277</t>
  </si>
  <si>
    <t>VIT-1278</t>
  </si>
  <si>
    <t>VIT-1279</t>
  </si>
  <si>
    <t>VIT-1280</t>
  </si>
  <si>
    <t>VIT-1281</t>
  </si>
  <si>
    <t>VIT-1282</t>
  </si>
  <si>
    <t>VIT-1283</t>
  </si>
  <si>
    <t>VIT-1284</t>
  </si>
  <si>
    <t>VIT-1285</t>
  </si>
  <si>
    <t>VIT-1286</t>
  </si>
  <si>
    <t>VIT-1287</t>
  </si>
  <si>
    <t>VIT-1288</t>
  </si>
  <si>
    <t>VIT-1289</t>
  </si>
  <si>
    <t>VIT-1290</t>
  </si>
  <si>
    <t>VIT-1291</t>
  </si>
  <si>
    <t>VIT-1292</t>
  </si>
  <si>
    <t>VIT-1293</t>
  </si>
  <si>
    <t>VIT-1294</t>
  </si>
  <si>
    <t>VIT-1295</t>
  </si>
  <si>
    <t>VIT-1296</t>
  </si>
  <si>
    <t>VIT-1297</t>
  </si>
  <si>
    <t>VIT-1298</t>
  </si>
  <si>
    <t>VIT-1299</t>
  </si>
  <si>
    <t>VIT-1300</t>
  </si>
  <si>
    <t>VIT-1301</t>
  </si>
  <si>
    <t>VIT-1302</t>
  </si>
  <si>
    <t>VIT-1303</t>
  </si>
  <si>
    <t>VIT-1304</t>
  </si>
  <si>
    <t>VIT-1305</t>
  </si>
  <si>
    <t>VIT-1306</t>
  </si>
  <si>
    <t>VIT-1307</t>
  </si>
  <si>
    <t>VIT-1308</t>
  </si>
  <si>
    <t>VIT-1309</t>
  </si>
  <si>
    <t>VIT-1310</t>
  </si>
  <si>
    <t>VIT-1311</t>
  </si>
  <si>
    <t>VIT-1312</t>
  </si>
  <si>
    <t>VIT-1313</t>
  </si>
  <si>
    <t>VIT-1314</t>
  </si>
  <si>
    <t>VIT-1315</t>
  </si>
  <si>
    <t>VIT-1316</t>
  </si>
  <si>
    <t>VIT-1317</t>
  </si>
  <si>
    <t>VIT-1318</t>
  </si>
  <si>
    <t>VIT-1319</t>
  </si>
  <si>
    <t>VIT-1320</t>
  </si>
  <si>
    <t>VIT-1321</t>
  </si>
  <si>
    <t>VIT-1322</t>
  </si>
  <si>
    <t>VIT-1323</t>
  </si>
  <si>
    <t>VIT-1324</t>
  </si>
  <si>
    <t>VIT-1325</t>
  </si>
  <si>
    <t>VIT-1326</t>
  </si>
  <si>
    <t>VIT-1327</t>
  </si>
  <si>
    <t>VIT-1328</t>
  </si>
  <si>
    <t>VIT-1329</t>
  </si>
  <si>
    <t>VIT-1330</t>
  </si>
  <si>
    <t>VIT-1331</t>
  </si>
  <si>
    <t>VIT-1332</t>
  </si>
  <si>
    <t>VIT-1333</t>
  </si>
  <si>
    <t>VIT-1334</t>
  </si>
  <si>
    <t>VIT-1335</t>
  </si>
  <si>
    <t>VIT-1336</t>
  </si>
  <si>
    <t>VIT-1337</t>
  </si>
  <si>
    <t>VIT-1338</t>
  </si>
  <si>
    <t>VIT-1339</t>
  </si>
  <si>
    <t>VIT-1340</t>
  </si>
  <si>
    <t>VIT-1341</t>
  </si>
  <si>
    <t>VIT-1342</t>
  </si>
  <si>
    <t>VIT-1343</t>
  </si>
  <si>
    <t>VIT-1344</t>
  </si>
  <si>
    <t>VIT-1345</t>
  </si>
  <si>
    <t>VIT-1346</t>
  </si>
  <si>
    <t>VIT-1347</t>
  </si>
  <si>
    <t>VIT-1348</t>
  </si>
  <si>
    <t>VIT-1349</t>
  </si>
  <si>
    <t>VIT-1350</t>
  </si>
  <si>
    <t>VIT-1351</t>
  </si>
  <si>
    <t>VIT-1352</t>
  </si>
  <si>
    <t>VIT-1353</t>
  </si>
  <si>
    <t>VIT-1354</t>
  </si>
  <si>
    <t>VIT-1355</t>
  </si>
  <si>
    <t>VIT-1356</t>
  </si>
  <si>
    <t>VIT-1357</t>
  </si>
  <si>
    <t>VIT-1358</t>
  </si>
  <si>
    <t>VIT-1359</t>
  </si>
  <si>
    <t>VIT-1360</t>
  </si>
  <si>
    <t>VIT-1361</t>
  </si>
  <si>
    <t>VIT-1362</t>
  </si>
  <si>
    <t>VIT-1363</t>
  </si>
  <si>
    <t>VIT-1364</t>
  </si>
  <si>
    <t>VIT-1365</t>
  </si>
  <si>
    <t>VIT-1366</t>
  </si>
  <si>
    <t>VIT-1367</t>
  </si>
  <si>
    <t>VIT-1368</t>
  </si>
  <si>
    <t>VIT-1369</t>
  </si>
  <si>
    <t>VIT-1370</t>
  </si>
  <si>
    <t>VIT-1371</t>
  </si>
  <si>
    <t>VIT-1372</t>
  </si>
  <si>
    <t>VIT-1373</t>
  </si>
  <si>
    <t>VIT-1374</t>
  </si>
  <si>
    <t>VIT-1375</t>
  </si>
  <si>
    <t>VIT-1376</t>
  </si>
  <si>
    <t>VIT-1377</t>
  </si>
  <si>
    <t>VIT-1378</t>
  </si>
  <si>
    <t>VIT-1379</t>
  </si>
  <si>
    <t>VIT-1380</t>
  </si>
  <si>
    <t>VIT-1381</t>
  </si>
  <si>
    <t>VIT-1382</t>
  </si>
  <si>
    <t>VIT-1383</t>
  </si>
  <si>
    <t>VIT-1384</t>
  </si>
  <si>
    <t>VIT-1385</t>
  </si>
  <si>
    <t>VIT-1386</t>
  </si>
  <si>
    <t>VIT-1387</t>
  </si>
  <si>
    <t>VIT-1388</t>
  </si>
  <si>
    <t>VIT-1389</t>
  </si>
  <si>
    <t>VIT-1390</t>
  </si>
  <si>
    <t>VIT-1391</t>
  </si>
  <si>
    <t>VIT-1392</t>
  </si>
  <si>
    <t>VIT-1393</t>
  </si>
  <si>
    <t>VIT-1394</t>
  </si>
  <si>
    <t>VIT-1395</t>
  </si>
  <si>
    <t>VIT-1396</t>
  </si>
  <si>
    <t>VIT-1397</t>
  </si>
  <si>
    <t>VIT-1398</t>
  </si>
  <si>
    <t>VIT-1399</t>
  </si>
  <si>
    <t>VIT-1400</t>
  </si>
  <si>
    <t>VIT-1401</t>
  </si>
  <si>
    <t>VIT-1402</t>
  </si>
  <si>
    <t>VIT-1403</t>
  </si>
  <si>
    <t>VIT-1404</t>
  </si>
  <si>
    <t>VIT-1405</t>
  </si>
  <si>
    <t>VIT-1406</t>
  </si>
  <si>
    <t>VIT-1407</t>
  </si>
  <si>
    <t>VIT-1408</t>
  </si>
  <si>
    <t>VIT-1409</t>
  </si>
  <si>
    <t>VIT-1410</t>
  </si>
  <si>
    <t>VIT-1411</t>
  </si>
  <si>
    <t>VIT-1412</t>
  </si>
  <si>
    <t>VIT-1413</t>
  </si>
  <si>
    <t>VIT-1414</t>
  </si>
  <si>
    <t>VIT-1415</t>
  </si>
  <si>
    <t>VIT-1416</t>
  </si>
  <si>
    <t>VIT-1417</t>
  </si>
  <si>
    <t>VIT-1418</t>
  </si>
  <si>
    <t>VIT-1419</t>
  </si>
  <si>
    <t>VIT-1420</t>
  </si>
  <si>
    <t>VIT-1421</t>
  </si>
  <si>
    <t>VIT-1422</t>
  </si>
  <si>
    <t>VIT-1423</t>
  </si>
  <si>
    <t>VIT-1424</t>
  </si>
  <si>
    <t>VIT-1425</t>
  </si>
  <si>
    <t>VIT-1426</t>
  </si>
  <si>
    <t>VIT-1427</t>
  </si>
  <si>
    <t>VIT-1428</t>
  </si>
  <si>
    <t>VIT-1429</t>
  </si>
  <si>
    <t>VIT-1430</t>
  </si>
  <si>
    <t>VIT-1431</t>
  </si>
  <si>
    <t>VIT-1432</t>
  </si>
  <si>
    <t>VIT-1433</t>
  </si>
  <si>
    <t>VIT-1434</t>
  </si>
  <si>
    <t>VIT-1435</t>
  </si>
  <si>
    <t>VIT-1436</t>
  </si>
  <si>
    <t>VIT-1437</t>
  </si>
  <si>
    <t>VIT-1438</t>
  </si>
  <si>
    <t>VIT-1439</t>
  </si>
  <si>
    <t>VIT-1440</t>
  </si>
  <si>
    <t>VIT-1441</t>
  </si>
  <si>
    <t>VIT-1442</t>
  </si>
  <si>
    <t>VIT-1443</t>
  </si>
  <si>
    <t>VIT-1444</t>
  </si>
  <si>
    <t>VIT-1445</t>
  </si>
  <si>
    <t>VIT-1446</t>
  </si>
  <si>
    <t>VIT-1447</t>
  </si>
  <si>
    <t>VIT-1448</t>
  </si>
  <si>
    <t>VIT-1449</t>
  </si>
  <si>
    <t>VIT-1450</t>
  </si>
  <si>
    <t>VIT-1451</t>
  </si>
  <si>
    <t>VIT-1452</t>
  </si>
  <si>
    <t>VIT-1453</t>
  </si>
  <si>
    <t>VIT-1454</t>
  </si>
  <si>
    <t>VIT-1455</t>
  </si>
  <si>
    <t>VIT-1456</t>
  </si>
  <si>
    <t>VIT-1457</t>
  </si>
  <si>
    <t>VIT-1458</t>
  </si>
  <si>
    <t>VIT-1459</t>
  </si>
  <si>
    <t>VIT-1460</t>
  </si>
  <si>
    <t>VIT-1461</t>
  </si>
  <si>
    <t>VIT-1462</t>
  </si>
  <si>
    <t>VIT-1463</t>
  </si>
  <si>
    <t>VIT-1464</t>
  </si>
  <si>
    <t>VIT-1465</t>
  </si>
  <si>
    <t>VIT-1466</t>
  </si>
  <si>
    <t>VIT-1467</t>
  </si>
  <si>
    <t>VIT-1468</t>
  </si>
  <si>
    <t>VIT-1469</t>
  </si>
  <si>
    <t>VIT-1470</t>
  </si>
  <si>
    <t>VIT-1471</t>
  </si>
  <si>
    <t>VIT-1472</t>
  </si>
  <si>
    <t>VIT-1473</t>
  </si>
  <si>
    <t>VIT-1474</t>
  </si>
  <si>
    <t>VIT-1475</t>
  </si>
  <si>
    <t>VIT-1476</t>
  </si>
  <si>
    <t>VIT-1477</t>
  </si>
  <si>
    <t>VIT-1478</t>
  </si>
  <si>
    <t>VIT-1479</t>
  </si>
  <si>
    <t>VIT-1480</t>
  </si>
  <si>
    <t>VIT-1481</t>
  </si>
  <si>
    <t>VIT-1482</t>
  </si>
  <si>
    <t>VIT-1483</t>
  </si>
  <si>
    <t>VIT-1484</t>
  </si>
  <si>
    <t>VIT-1485</t>
  </si>
  <si>
    <t>VIT-1486</t>
  </si>
  <si>
    <t>VIT-1487</t>
  </si>
  <si>
    <t>VIT-1488</t>
  </si>
  <si>
    <t>VIT-1489</t>
  </si>
  <si>
    <t>VIT-1490</t>
  </si>
  <si>
    <t>VIT-1491</t>
  </si>
  <si>
    <t>VIT-1492</t>
  </si>
  <si>
    <t>VIT-1493</t>
  </si>
  <si>
    <t>VIT-1494</t>
  </si>
  <si>
    <t>VIT-1495</t>
  </si>
  <si>
    <t>VIT-1496</t>
  </si>
  <si>
    <t>VIT-1497</t>
  </si>
  <si>
    <t>VIT-1498</t>
  </si>
  <si>
    <t>VIT-1499</t>
  </si>
  <si>
    <t>VIT-1500</t>
  </si>
  <si>
    <t>VIT-1501</t>
  </si>
  <si>
    <t>VIT-1502</t>
  </si>
  <si>
    <t>VIT-1503</t>
  </si>
  <si>
    <t>VIT-1504</t>
  </si>
  <si>
    <t>VIT-1505</t>
  </si>
  <si>
    <t>VIT-1506</t>
  </si>
  <si>
    <t>VIT-1507</t>
  </si>
  <si>
    <t>VIT-1508</t>
  </si>
  <si>
    <t>VIT-1509</t>
  </si>
  <si>
    <t>VIT-1510</t>
  </si>
  <si>
    <t>VIT-1511</t>
  </si>
  <si>
    <t>VIT-1512</t>
  </si>
  <si>
    <t>VIT-1513</t>
  </si>
  <si>
    <t>VIT-1514</t>
  </si>
  <si>
    <t>VIT-1515</t>
  </si>
  <si>
    <t>VIT-1516</t>
  </si>
  <si>
    <t>VIT-1517</t>
  </si>
  <si>
    <t>VIT-1518</t>
  </si>
  <si>
    <t>VIT-1519</t>
  </si>
  <si>
    <t>VIT-1520</t>
  </si>
  <si>
    <t>VIT-1521</t>
  </si>
  <si>
    <t>VIT-1522</t>
  </si>
  <si>
    <t>VIT-1523</t>
  </si>
  <si>
    <t>VIT-1524</t>
  </si>
  <si>
    <t>VIT-1525</t>
  </si>
  <si>
    <t>VIT-1526</t>
  </si>
  <si>
    <t>VIT-1527</t>
  </si>
  <si>
    <t>VIT-1528</t>
  </si>
  <si>
    <t>VIT-1529</t>
  </si>
  <si>
    <t>VIT-1530</t>
  </si>
  <si>
    <t>VIT-1531</t>
  </si>
  <si>
    <t>VIT-1532</t>
  </si>
  <si>
    <t>VIT-1533</t>
  </si>
  <si>
    <t>VIT-1534</t>
  </si>
  <si>
    <t>VIT-1535</t>
  </si>
  <si>
    <t>VIT-1536</t>
  </si>
  <si>
    <t>VIT-1537</t>
  </si>
  <si>
    <t>VIT-1538</t>
  </si>
  <si>
    <t>VIT-1539</t>
  </si>
  <si>
    <t>VIT-1540</t>
  </si>
  <si>
    <t>VIT-1541</t>
  </si>
  <si>
    <t>VIT-1542</t>
  </si>
  <si>
    <t>VIT-1543</t>
  </si>
  <si>
    <t>VIT-1544</t>
  </si>
  <si>
    <t>VIT-1545</t>
  </si>
  <si>
    <t>VIT-1546</t>
  </si>
  <si>
    <t>VIT-1547</t>
  </si>
  <si>
    <t>VIT-1548</t>
  </si>
  <si>
    <t>VIT-1549</t>
  </si>
  <si>
    <t>VIT-1550</t>
  </si>
  <si>
    <t>VIT-1551</t>
  </si>
  <si>
    <t>VIT-1552</t>
  </si>
  <si>
    <t>VIT-1553</t>
  </si>
  <si>
    <t>VIT-1554</t>
  </si>
  <si>
    <t>VIT-1555</t>
  </si>
  <si>
    <t>VIT-1556</t>
  </si>
  <si>
    <t>VIT-1557</t>
  </si>
  <si>
    <t>VIT-1558</t>
  </si>
  <si>
    <t>VIT-1559</t>
  </si>
  <si>
    <t>VIT-1560</t>
  </si>
  <si>
    <t>VIT-1561</t>
  </si>
  <si>
    <t>VIT-1562</t>
  </si>
  <si>
    <t>VIT-1563</t>
  </si>
  <si>
    <t>VIT-1564</t>
  </si>
  <si>
    <t>VIT-1565</t>
  </si>
  <si>
    <t>VIT-1566</t>
  </si>
  <si>
    <t>VIT-1567</t>
  </si>
  <si>
    <t>VIT-1568</t>
  </si>
  <si>
    <t>VIT-1569</t>
  </si>
  <si>
    <t>VIT-1570</t>
  </si>
  <si>
    <t>VIT-1571</t>
  </si>
  <si>
    <t>VIT-1572</t>
  </si>
  <si>
    <t>VIT-1573</t>
  </si>
  <si>
    <t>VIT-1574</t>
  </si>
  <si>
    <t>VIT-1575</t>
  </si>
  <si>
    <t>VIT-1576</t>
  </si>
  <si>
    <t>VIT-1577</t>
  </si>
  <si>
    <t>VIT-1578</t>
  </si>
  <si>
    <t>VIT-1579</t>
  </si>
  <si>
    <t>VIT-1580</t>
  </si>
  <si>
    <t>VIT-1581</t>
  </si>
  <si>
    <t>VIT-1582</t>
  </si>
  <si>
    <t>VIT-1583</t>
  </si>
  <si>
    <t>VIT-1584</t>
  </si>
  <si>
    <t>VIT-1585</t>
  </si>
  <si>
    <t>VIT-1586</t>
  </si>
  <si>
    <t>VIT-1587</t>
  </si>
  <si>
    <t>VIT-1588</t>
  </si>
  <si>
    <t>VIT-1589</t>
  </si>
  <si>
    <t>VIT-1590</t>
  </si>
  <si>
    <t>VIT-1591</t>
  </si>
  <si>
    <t>VIT-1592</t>
  </si>
  <si>
    <t>VIT-1593</t>
  </si>
  <si>
    <t>VIT-1594</t>
  </si>
  <si>
    <t>VIT-1595</t>
  </si>
  <si>
    <t>VIT-1596</t>
  </si>
  <si>
    <t>VIT-1597</t>
  </si>
  <si>
    <t>VIT-1598</t>
  </si>
  <si>
    <t>VIT-1599</t>
  </si>
  <si>
    <t>VIT-1600</t>
  </si>
  <si>
    <t>VIT-1601</t>
  </si>
  <si>
    <t>VIT-1602</t>
  </si>
  <si>
    <t>VIT-1603</t>
  </si>
  <si>
    <t>VIT-1604</t>
  </si>
  <si>
    <t>VIT-1605</t>
  </si>
  <si>
    <t>VIT-1606</t>
  </si>
  <si>
    <t>VIT-1607</t>
  </si>
  <si>
    <t>VIT-1608</t>
  </si>
  <si>
    <t>VIT-1609</t>
  </si>
  <si>
    <t>VIT-1610</t>
  </si>
  <si>
    <t>VIT-1611</t>
  </si>
  <si>
    <t>VIT-1612</t>
  </si>
  <si>
    <t>VIT-1613</t>
  </si>
  <si>
    <t>VIT-1614</t>
  </si>
  <si>
    <t>VIT-1615</t>
  </si>
  <si>
    <t>VIT-1616</t>
  </si>
  <si>
    <t>VIT-1617</t>
  </si>
  <si>
    <t>VIT-1618</t>
  </si>
  <si>
    <t>VIT-1619</t>
  </si>
  <si>
    <t>VIT-1620</t>
  </si>
  <si>
    <t>VIT-1621</t>
  </si>
  <si>
    <t>VIT-1622</t>
  </si>
  <si>
    <t>VIT-1623</t>
  </si>
  <si>
    <t>VIT-1624</t>
  </si>
  <si>
    <t>VIT-1625</t>
  </si>
  <si>
    <t>VIT-1626</t>
  </si>
  <si>
    <t>VIT-1627</t>
  </si>
  <si>
    <t>VIT-1628</t>
  </si>
  <si>
    <t>VIT-1629</t>
  </si>
  <si>
    <t>VIT-1630</t>
  </si>
  <si>
    <t>VIT-1631</t>
  </si>
  <si>
    <t>VIT-1632</t>
  </si>
  <si>
    <t>VIT-1633</t>
  </si>
  <si>
    <t>VIT-1634</t>
  </si>
  <si>
    <t>VIT-1635</t>
  </si>
  <si>
    <t>VIT-1636</t>
  </si>
  <si>
    <t>VIT-1637</t>
  </si>
  <si>
    <t>VIT-1638</t>
  </si>
  <si>
    <t>VIT-1639</t>
  </si>
  <si>
    <t>VIT-1640</t>
  </si>
  <si>
    <t>VIT-1641</t>
  </si>
  <si>
    <t>VIT-1642</t>
  </si>
  <si>
    <t>VIT-1643</t>
  </si>
  <si>
    <t>VIT-1644</t>
  </si>
  <si>
    <t>VIT-1645</t>
  </si>
  <si>
    <t>VIT-1646</t>
  </si>
  <si>
    <t>VIT-1647</t>
  </si>
  <si>
    <t>VIT-1648</t>
  </si>
  <si>
    <t>VIT-1649</t>
  </si>
  <si>
    <t>VIT-1650</t>
  </si>
  <si>
    <t>VIT-1651</t>
  </si>
  <si>
    <t>VIT-1652</t>
  </si>
  <si>
    <t>VIT-1653</t>
  </si>
  <si>
    <t>VIT-1654</t>
  </si>
  <si>
    <t>VIT-1655</t>
  </si>
  <si>
    <t>VIT-1656</t>
  </si>
  <si>
    <t>VIT-1657</t>
  </si>
  <si>
    <t>VIT-1658</t>
  </si>
  <si>
    <t>VIT-1659</t>
  </si>
  <si>
    <t>VIT-1660</t>
  </si>
  <si>
    <t>VIT-1661</t>
  </si>
  <si>
    <t>VIT-1662</t>
  </si>
  <si>
    <t>VIT-1663</t>
  </si>
  <si>
    <t>VIT-1664</t>
  </si>
  <si>
    <t>VIT-1665</t>
  </si>
  <si>
    <t>VIT-1666</t>
  </si>
  <si>
    <t>VIT-1667</t>
  </si>
  <si>
    <t>VIT-1668</t>
  </si>
  <si>
    <t>VIT-1669</t>
  </si>
  <si>
    <t>VIT-1670</t>
  </si>
  <si>
    <t>VIT-1671</t>
  </si>
  <si>
    <t>VIT-1672</t>
  </si>
  <si>
    <t>VIT-1673</t>
  </si>
  <si>
    <t>VIT-1674</t>
  </si>
  <si>
    <t>VIT-1675</t>
  </si>
  <si>
    <t>VIT-1676</t>
  </si>
  <si>
    <t>VIT-1677</t>
  </si>
  <si>
    <t>VIT-1678</t>
  </si>
  <si>
    <t>VIT-1679</t>
  </si>
  <si>
    <t>VIT-1680</t>
  </si>
  <si>
    <t>VIT-1681</t>
  </si>
  <si>
    <t>VIT-1682</t>
  </si>
  <si>
    <t>VIT-1683</t>
  </si>
  <si>
    <t>VIT-1684</t>
  </si>
  <si>
    <t>VIT-1685</t>
  </si>
  <si>
    <t>VIT-1686</t>
  </si>
  <si>
    <t>VIT-1687</t>
  </si>
  <si>
    <t>VIT-1688</t>
  </si>
  <si>
    <t>VIT-1689</t>
  </si>
  <si>
    <t>VIT-1690</t>
  </si>
  <si>
    <t>VIT-1691</t>
  </si>
  <si>
    <t>VIT-1692</t>
  </si>
  <si>
    <t>VIT-1693</t>
  </si>
  <si>
    <t>VIT-1694</t>
  </si>
  <si>
    <t>VIT-1695</t>
  </si>
  <si>
    <t>VIT-1696</t>
  </si>
  <si>
    <t>VIT-1697</t>
  </si>
  <si>
    <t>VIT-1698</t>
  </si>
  <si>
    <t>VIT-1699</t>
  </si>
  <si>
    <t>VIT-1700</t>
  </si>
  <si>
    <t>VIT-1701</t>
  </si>
  <si>
    <t>VIT-1702</t>
  </si>
  <si>
    <t>VIT-1703</t>
  </si>
  <si>
    <t>VIT-1704</t>
  </si>
  <si>
    <t>VIT-1705</t>
  </si>
  <si>
    <t>VIT-1706</t>
  </si>
  <si>
    <t>VIT-1707</t>
  </si>
  <si>
    <t>VIT-1708</t>
  </si>
  <si>
    <t>VIT-1709</t>
  </si>
  <si>
    <t>VIT-1710</t>
  </si>
  <si>
    <t>VIT-1711</t>
  </si>
  <si>
    <t>VIT-1712</t>
  </si>
  <si>
    <t>VIT-1713</t>
  </si>
  <si>
    <t>VIT-1714</t>
  </si>
  <si>
    <t>VIT-1715</t>
  </si>
  <si>
    <t>VIT-1716</t>
  </si>
  <si>
    <t>VIT-1717</t>
  </si>
  <si>
    <t>VIT-1718</t>
  </si>
  <si>
    <t>VIT-1719</t>
  </si>
  <si>
    <t>VIT-1720</t>
  </si>
  <si>
    <t>VIT-1721</t>
  </si>
  <si>
    <t>VIT-1722</t>
  </si>
  <si>
    <t>VIT-1723</t>
  </si>
  <si>
    <t>VIT-1724</t>
  </si>
  <si>
    <t>VIT-1725</t>
  </si>
  <si>
    <t>VIT-1726</t>
  </si>
  <si>
    <t>VIT-1727</t>
  </si>
  <si>
    <t>VIT-1728</t>
  </si>
  <si>
    <t>VIT-1729</t>
  </si>
  <si>
    <t>VIT-1730</t>
  </si>
  <si>
    <t>VIT-1731</t>
  </si>
  <si>
    <t>VIT-1732</t>
  </si>
  <si>
    <t>VIT-1733</t>
  </si>
  <si>
    <t>VIT-1734</t>
  </si>
  <si>
    <t>VIT-1735</t>
  </si>
  <si>
    <t>VIT-1736</t>
  </si>
  <si>
    <t>VIT-1737</t>
  </si>
  <si>
    <t>VIT-1738</t>
  </si>
  <si>
    <t>VIT-1739</t>
  </si>
  <si>
    <t>VIT-1740</t>
  </si>
  <si>
    <t>VIT-1741</t>
  </si>
  <si>
    <t>VIT-1742</t>
  </si>
  <si>
    <t>VIT-1743</t>
  </si>
  <si>
    <t>VIT-1744</t>
  </si>
  <si>
    <t>VIT-1745</t>
  </si>
  <si>
    <t>VIT-1746</t>
  </si>
  <si>
    <t>VIT-1747</t>
  </si>
  <si>
    <t>VIT-1748</t>
  </si>
  <si>
    <t>VIT-1749</t>
  </si>
  <si>
    <t>VIT-1750</t>
  </si>
  <si>
    <t>VIT-1751</t>
  </si>
  <si>
    <t>VIT-1752</t>
  </si>
  <si>
    <t>VIT-1753</t>
  </si>
  <si>
    <t>VIT-1754</t>
  </si>
  <si>
    <t>VIT-1755</t>
  </si>
  <si>
    <t>VIT-1756</t>
  </si>
  <si>
    <t>VIT-1757</t>
  </si>
  <si>
    <t>VIT-1758</t>
  </si>
  <si>
    <t>VIT-1759</t>
  </si>
  <si>
    <t>VIT-1760</t>
  </si>
  <si>
    <t>VIT-1761</t>
  </si>
  <si>
    <t>VIT-1762</t>
  </si>
  <si>
    <t>VIT-1763</t>
  </si>
  <si>
    <t>VIT-1764</t>
  </si>
  <si>
    <t>VIT-1765</t>
  </si>
  <si>
    <t>VIT-1766</t>
  </si>
  <si>
    <t>VIT-1767</t>
  </si>
  <si>
    <t>VIT-1768</t>
  </si>
  <si>
    <t>VIT-1769</t>
  </si>
  <si>
    <t>VIT-1770</t>
  </si>
  <si>
    <t>VIT-1771</t>
  </si>
  <si>
    <t>VIT-1772</t>
  </si>
  <si>
    <t>VIT-1773</t>
  </si>
  <si>
    <t>VIT-1774</t>
  </si>
  <si>
    <t>VIT-1775</t>
  </si>
  <si>
    <t>VIT-1776</t>
  </si>
  <si>
    <t>VIT-1777</t>
  </si>
  <si>
    <t>VIT-1778</t>
  </si>
  <si>
    <t>VIT-1779</t>
  </si>
  <si>
    <t>VIT-1780</t>
  </si>
  <si>
    <t>VIT-1781</t>
  </si>
  <si>
    <t>VIT-1782</t>
  </si>
  <si>
    <t>VIT-1783</t>
  </si>
  <si>
    <t>VIT-1784</t>
  </si>
  <si>
    <t>VIT-1785</t>
  </si>
  <si>
    <t>VIT-1786</t>
  </si>
  <si>
    <t>VIT-1787</t>
  </si>
  <si>
    <t>VIT-1788</t>
  </si>
  <si>
    <t>VIT-1789</t>
  </si>
  <si>
    <t>VIT-1790</t>
  </si>
  <si>
    <t>VIT-1791</t>
  </si>
  <si>
    <t>VIT-1792</t>
  </si>
  <si>
    <t>VIT-1793</t>
  </si>
  <si>
    <t>VIT-1794</t>
  </si>
  <si>
    <t>VIT-1795</t>
  </si>
  <si>
    <t>VIT-1796</t>
  </si>
  <si>
    <t>VIT-1797</t>
  </si>
  <si>
    <t>VIT-1798</t>
  </si>
  <si>
    <t>VIT-1799</t>
  </si>
  <si>
    <t>VIT-1800</t>
  </si>
  <si>
    <t>VIT-1801</t>
  </si>
  <si>
    <t>VIT-1802</t>
  </si>
  <si>
    <t>VIT-1803</t>
  </si>
  <si>
    <t>VIT-1804</t>
  </si>
  <si>
    <t>VIT-1805</t>
  </si>
  <si>
    <t>VIT-1806</t>
  </si>
  <si>
    <t>VIT-1807</t>
  </si>
  <si>
    <t>VIT-1808</t>
  </si>
  <si>
    <t>VIT-1809</t>
  </si>
  <si>
    <t>VIT-1810</t>
  </si>
  <si>
    <t>VIT-1811</t>
  </si>
  <si>
    <t>VIT-1812</t>
  </si>
  <si>
    <t>VIT-1813</t>
  </si>
  <si>
    <t>VIT-1814</t>
  </si>
  <si>
    <t>VIT-1815</t>
  </si>
  <si>
    <t>VIT-1816</t>
  </si>
  <si>
    <t>VIT-1817</t>
  </si>
  <si>
    <t>VIT-1818</t>
  </si>
  <si>
    <t>VIT-1819</t>
  </si>
  <si>
    <t>VIT-1820</t>
  </si>
  <si>
    <t>VIT-1821</t>
  </si>
  <si>
    <t>VIT-1822</t>
  </si>
  <si>
    <t>VIT-1823</t>
  </si>
  <si>
    <t>VIT-1824</t>
  </si>
  <si>
    <t>VIT-1825</t>
  </si>
  <si>
    <t>VIT-1826</t>
  </si>
  <si>
    <t>VIT-1827</t>
  </si>
  <si>
    <t>VIT-1828</t>
  </si>
  <si>
    <t>VIT-1829</t>
  </si>
  <si>
    <t>VIT-1830</t>
  </si>
  <si>
    <t>VIT-1831</t>
  </si>
  <si>
    <t>VIT-1832</t>
  </si>
  <si>
    <t>VIT-1833</t>
  </si>
  <si>
    <t>VIT-1834</t>
  </si>
  <si>
    <t>VIT-1835</t>
  </si>
  <si>
    <t>VIT-1836</t>
  </si>
  <si>
    <t>VIT-1837</t>
  </si>
  <si>
    <t>VIT-1838</t>
  </si>
  <si>
    <t>VIT-1839</t>
  </si>
  <si>
    <t>VIT-1840</t>
  </si>
  <si>
    <t>VIT-1841</t>
  </si>
  <si>
    <t>VIT-1842</t>
  </si>
  <si>
    <t>VIT-1843</t>
  </si>
  <si>
    <t>VIT-1844</t>
  </si>
  <si>
    <t>VIT-1845</t>
  </si>
  <si>
    <t>VIT-1846</t>
  </si>
  <si>
    <t>VIT-1847</t>
  </si>
  <si>
    <t>VIT-1848</t>
  </si>
  <si>
    <t>VIT-1849</t>
  </si>
  <si>
    <t>VIT-1850</t>
  </si>
  <si>
    <t>VIT-1851</t>
  </si>
  <si>
    <t>VIT-1852</t>
  </si>
  <si>
    <t>VIT-1853</t>
  </si>
  <si>
    <t>VIT-1854</t>
  </si>
  <si>
    <t>VIT-1855</t>
  </si>
  <si>
    <t>VIT-1856</t>
  </si>
  <si>
    <t>VIT-1857</t>
  </si>
  <si>
    <t>VIT-1858</t>
  </si>
  <si>
    <t>VIT-1859</t>
  </si>
  <si>
    <t>VIT-1860</t>
  </si>
  <si>
    <t>VIT-1861</t>
  </si>
  <si>
    <t>VIT-1862</t>
  </si>
  <si>
    <t>VIT-1863</t>
  </si>
  <si>
    <t>VIT-1864</t>
  </si>
  <si>
    <t>VIT-1865</t>
  </si>
  <si>
    <t>VIT-1866</t>
  </si>
  <si>
    <t>VIT-1867</t>
  </si>
  <si>
    <t>VIT-1868</t>
  </si>
  <si>
    <t>VIT-1869</t>
  </si>
  <si>
    <t>VIT-1870</t>
  </si>
  <si>
    <t>VIT-1871</t>
  </si>
  <si>
    <t>VIT-1872</t>
  </si>
  <si>
    <t>VIT-1873</t>
  </si>
  <si>
    <t>VIT-1874</t>
  </si>
  <si>
    <t>VIT-1875</t>
  </si>
  <si>
    <t>VIT-1876</t>
  </si>
  <si>
    <t>VIT-1877</t>
  </si>
  <si>
    <t>VIT-1878</t>
  </si>
  <si>
    <t>VIT-1879</t>
  </si>
  <si>
    <t>VIT-1880</t>
  </si>
  <si>
    <t>VIT-1881</t>
  </si>
  <si>
    <t>VIT-1882</t>
  </si>
  <si>
    <t>VIT-1883</t>
  </si>
  <si>
    <t>VIT-1884</t>
  </si>
  <si>
    <t>VIT-1885</t>
  </si>
  <si>
    <t>VIT-1886</t>
  </si>
  <si>
    <t>VIT-1887</t>
  </si>
  <si>
    <t>VIT-1888</t>
  </si>
  <si>
    <t>VIT-1889</t>
  </si>
  <si>
    <t>VIT-1890</t>
  </si>
  <si>
    <t>VIT-1891</t>
  </si>
  <si>
    <t>VIT-1892</t>
  </si>
  <si>
    <t>VIT-1893</t>
  </si>
  <si>
    <t>VIT-1894</t>
  </si>
  <si>
    <t>VIT-1895</t>
  </si>
  <si>
    <t>VIT-1896</t>
  </si>
  <si>
    <t>VIT-1897</t>
  </si>
  <si>
    <t>VIT-1898</t>
  </si>
  <si>
    <t>VIT-1899</t>
  </si>
  <si>
    <t>VIT-1900</t>
  </si>
  <si>
    <t>VIT-1901</t>
  </si>
  <si>
    <t>VIT-1902</t>
  </si>
  <si>
    <t>VIT-1903</t>
  </si>
  <si>
    <t>VIT-1904</t>
  </si>
  <si>
    <t>VIT-1905</t>
  </si>
  <si>
    <t>VIT-1906</t>
  </si>
  <si>
    <t>VIT-1907</t>
  </si>
  <si>
    <t>VIT-1908</t>
  </si>
  <si>
    <t>VIT-1909</t>
  </si>
  <si>
    <t>VIT-1910</t>
  </si>
  <si>
    <t>VIT-1911</t>
  </si>
  <si>
    <t>VIT-1912</t>
  </si>
  <si>
    <t>VIT-1913</t>
  </si>
  <si>
    <t>VIT-1914</t>
  </si>
  <si>
    <t>VIT-1915</t>
  </si>
  <si>
    <t>VIT-1916</t>
  </si>
  <si>
    <t>VIT-1917</t>
  </si>
  <si>
    <t>VIT-1918</t>
  </si>
  <si>
    <t>VIT-1919</t>
  </si>
  <si>
    <t>VIT-1920</t>
  </si>
  <si>
    <t>VIT-1921</t>
  </si>
  <si>
    <t>VIT-1922</t>
  </si>
  <si>
    <t>VIT-1923</t>
  </si>
  <si>
    <t>VIT-1924</t>
  </si>
  <si>
    <t>VIT-1925</t>
  </si>
  <si>
    <t>VIT-1926</t>
  </si>
  <si>
    <t>VIT-1927</t>
  </si>
  <si>
    <t>VIT-1928</t>
  </si>
  <si>
    <t>VIT-1929</t>
  </si>
  <si>
    <t>VIT-1930</t>
  </si>
  <si>
    <t>VIT-1931</t>
  </si>
  <si>
    <t>VIT-1932</t>
  </si>
  <si>
    <t>VIT-1933</t>
  </si>
  <si>
    <t>VIT-1934</t>
  </si>
  <si>
    <t>VIT-1935</t>
  </si>
  <si>
    <t>VIT-1936</t>
  </si>
  <si>
    <t>VIT-1937</t>
  </si>
  <si>
    <t>VIT-1938</t>
  </si>
  <si>
    <t>VIT-1939</t>
  </si>
  <si>
    <t>VIT-1940</t>
  </si>
  <si>
    <t>VIT-1941</t>
  </si>
  <si>
    <t>VIT-1942</t>
  </si>
  <si>
    <t>VIT-1943</t>
  </si>
  <si>
    <t>VIT-1944</t>
  </si>
  <si>
    <t>VIT-1945</t>
  </si>
  <si>
    <t>VIT-1946</t>
  </si>
  <si>
    <t>VIT-1947</t>
  </si>
  <si>
    <t>VIT-1948</t>
  </si>
  <si>
    <t>VIT-1949</t>
  </si>
  <si>
    <t>VIT-1950</t>
  </si>
  <si>
    <t>VIT-1951</t>
  </si>
  <si>
    <t>VIT-1952</t>
  </si>
  <si>
    <t>VIT-1953</t>
  </si>
  <si>
    <t>VIT-1954</t>
  </si>
  <si>
    <t>VIT-1955</t>
  </si>
  <si>
    <t>VIT-1956</t>
  </si>
  <si>
    <t>VIT-1957</t>
  </si>
  <si>
    <t>VIT-1958</t>
  </si>
  <si>
    <t>VIT-1959</t>
  </si>
  <si>
    <t>VIT-1960</t>
  </si>
  <si>
    <t>VIT-1961</t>
  </si>
  <si>
    <t>VIT-1962</t>
  </si>
  <si>
    <t>VIT-1963</t>
  </si>
  <si>
    <t>VIT-1964</t>
  </si>
  <si>
    <t>VIT-1965</t>
  </si>
  <si>
    <t>VIT-1966</t>
  </si>
  <si>
    <t>VIT-1967</t>
  </si>
  <si>
    <t>VIT-1968</t>
  </si>
  <si>
    <t>VIT-1969</t>
  </si>
  <si>
    <t>VIT-1970</t>
  </si>
  <si>
    <t>VIT-1971</t>
  </si>
  <si>
    <t>VIT-1972</t>
  </si>
  <si>
    <t>VIT-1973</t>
  </si>
  <si>
    <t>VIT-1974</t>
  </si>
  <si>
    <t>VIT-1975</t>
  </si>
  <si>
    <t>VIT-1976</t>
  </si>
  <si>
    <t>VIT-1977</t>
  </si>
  <si>
    <t>VIT-1978</t>
  </si>
  <si>
    <t>VIT-1979</t>
  </si>
  <si>
    <t>VIT-1980</t>
  </si>
  <si>
    <t>VIT-1981</t>
  </si>
  <si>
    <t>VIT-1982</t>
  </si>
  <si>
    <t>VIT-1983</t>
  </si>
  <si>
    <t>VIT-1984</t>
  </si>
  <si>
    <t>VIT-1985</t>
  </si>
  <si>
    <t>VIT-1986</t>
  </si>
  <si>
    <t>VIT-1987</t>
  </si>
  <si>
    <t>VIT-1988</t>
  </si>
  <si>
    <t>VIT-1989</t>
  </si>
  <si>
    <t>VIT-1990</t>
  </si>
  <si>
    <t>VIT-1991</t>
  </si>
  <si>
    <t>VIT-1992</t>
  </si>
  <si>
    <t>VIT-1993</t>
  </si>
  <si>
    <t>VIT-1994</t>
  </si>
  <si>
    <t>VIT-1995</t>
  </si>
  <si>
    <t>VIT-1996</t>
  </si>
  <si>
    <t>VIT-1997</t>
  </si>
  <si>
    <t>VIT-1998</t>
  </si>
  <si>
    <t>VIT-1999</t>
  </si>
  <si>
    <t>VIT-2000</t>
  </si>
  <si>
    <t>VIT-2001</t>
  </si>
  <si>
    <t>VIT-2002</t>
  </si>
  <si>
    <t>VIT-2003</t>
  </si>
  <si>
    <t>VIT-2004</t>
  </si>
  <si>
    <t>VIT-2005</t>
  </si>
  <si>
    <t>VIT-2006</t>
  </si>
  <si>
    <t>VIT-2007</t>
  </si>
  <si>
    <t>VIT-2008</t>
  </si>
  <si>
    <t>VIT-2009</t>
  </si>
  <si>
    <t>VIT-2010</t>
  </si>
  <si>
    <t>VIT-2011</t>
  </si>
  <si>
    <t>VIT-2012</t>
  </si>
  <si>
    <t>VIT-2013</t>
  </si>
  <si>
    <t>VIT-2014</t>
  </si>
  <si>
    <t>VIT-2015</t>
  </si>
  <si>
    <t>VIT-2016</t>
  </si>
  <si>
    <t>VIT-2017</t>
  </si>
  <si>
    <t>VIT-2018</t>
  </si>
  <si>
    <t>VIT-2019</t>
  </si>
  <si>
    <t>VIT-2020</t>
  </si>
  <si>
    <t>VIT-2021</t>
  </si>
  <si>
    <t>VIT-2022</t>
  </si>
  <si>
    <t>VIT-2023</t>
  </si>
  <si>
    <t>VIT-2024</t>
  </si>
  <si>
    <t>VIT-2025</t>
  </si>
  <si>
    <t>VIT-2026</t>
  </si>
  <si>
    <t>VIT-2027</t>
  </si>
  <si>
    <t>VIT-2028</t>
  </si>
  <si>
    <t>VIT-2029</t>
  </si>
  <si>
    <t>VIT-2030</t>
  </si>
  <si>
    <t>VIT-2031</t>
  </si>
  <si>
    <t>VIT-2032</t>
  </si>
  <si>
    <t>VIT-2033</t>
  </si>
  <si>
    <t>VIT-2034</t>
  </si>
  <si>
    <t>VIT-2035</t>
  </si>
  <si>
    <t>VIT-2036</t>
  </si>
  <si>
    <t>VIT-2037</t>
  </si>
  <si>
    <t>VIT-2038</t>
  </si>
  <si>
    <t>VIT-2039</t>
  </si>
  <si>
    <t>VIT-2040</t>
  </si>
  <si>
    <t>VIT-2041</t>
  </si>
  <si>
    <t>VIT-2042</t>
  </si>
  <si>
    <t>VIT-2043</t>
  </si>
  <si>
    <t>VIT-2044</t>
  </si>
  <si>
    <t>VIT-2045</t>
  </si>
  <si>
    <t>VIT-2046</t>
  </si>
  <si>
    <t>VIT-2047</t>
  </si>
  <si>
    <t>VIT-2048</t>
  </si>
  <si>
    <t>VIT-2049</t>
  </si>
  <si>
    <t>VIT-2050</t>
  </si>
  <si>
    <t>VIT-2051</t>
  </si>
  <si>
    <t>VIT-2052</t>
  </si>
  <si>
    <t>VIT-2053</t>
  </si>
  <si>
    <t>VIT-2054</t>
  </si>
  <si>
    <t>VIT-2055</t>
  </si>
  <si>
    <t>VIT-2056</t>
  </si>
  <si>
    <t>VIT-2057</t>
  </si>
  <si>
    <t>VIT-2058</t>
  </si>
  <si>
    <t>VIT-2059</t>
  </si>
  <si>
    <t>VIT-2060</t>
  </si>
  <si>
    <t>VIT-2061</t>
  </si>
  <si>
    <t>VIT-2062</t>
  </si>
  <si>
    <t>VIT-2063</t>
  </si>
  <si>
    <t>VIT-2064</t>
  </si>
  <si>
    <t>VIT-2065</t>
  </si>
  <si>
    <t>VIT-2066</t>
  </si>
  <si>
    <t>VIT-2067</t>
  </si>
  <si>
    <t>VIT-2068</t>
  </si>
  <si>
    <t>VIT-2069</t>
  </si>
  <si>
    <t>VIT-2070</t>
  </si>
  <si>
    <t>VIT-2071</t>
  </si>
  <si>
    <t>VIT-2072</t>
  </si>
  <si>
    <t>VIT-2073</t>
  </si>
  <si>
    <t>VIT-2074</t>
  </si>
  <si>
    <t>VIT-2075</t>
  </si>
  <si>
    <t>VIT-2076</t>
  </si>
  <si>
    <t>VIT-2077</t>
  </si>
  <si>
    <t>VIT-2078</t>
  </si>
  <si>
    <t>VIT-2079</t>
  </si>
  <si>
    <t>VIT-2080</t>
  </si>
  <si>
    <t>VIT-2081</t>
  </si>
  <si>
    <t>VIT-2082</t>
  </si>
  <si>
    <t>VIT-2083</t>
  </si>
  <si>
    <t>VIT-2084</t>
  </si>
  <si>
    <t>VIT-2085</t>
  </si>
  <si>
    <t>VIT-2086</t>
  </si>
  <si>
    <t>VIT-2087</t>
  </si>
  <si>
    <t>VIT-2088</t>
  </si>
  <si>
    <t>VIT-2089</t>
  </si>
  <si>
    <t>VIT-2090</t>
  </si>
  <si>
    <t>VIT-2091</t>
  </si>
  <si>
    <t>VIT-2092</t>
  </si>
  <si>
    <t>VIT-2093</t>
  </si>
  <si>
    <t>VIT-2094</t>
  </si>
  <si>
    <t>VIT-2095</t>
  </si>
  <si>
    <t>VIT-2096</t>
  </si>
  <si>
    <t>VIT-2097</t>
  </si>
  <si>
    <t>VIT-2098</t>
  </si>
  <si>
    <t>VIT-2099</t>
  </si>
  <si>
    <t>VIT-2100</t>
  </si>
  <si>
    <t>VIT-2101</t>
  </si>
  <si>
    <t>VIT-2102</t>
  </si>
  <si>
    <t>VIT-2103</t>
  </si>
  <si>
    <t>VIT-2104</t>
  </si>
  <si>
    <t>VIT-2105</t>
  </si>
  <si>
    <t>VIT-2106</t>
  </si>
  <si>
    <t>VIT-2107</t>
  </si>
  <si>
    <t>VIT-2108</t>
  </si>
  <si>
    <t>VIT-2109</t>
  </si>
  <si>
    <t>VIT-2110</t>
  </si>
  <si>
    <t>VIT-2111</t>
  </si>
  <si>
    <t>VIT-2112</t>
  </si>
  <si>
    <t>VIT-2113</t>
  </si>
  <si>
    <t>VIT-2114</t>
  </si>
  <si>
    <t>VIT-2115</t>
  </si>
  <si>
    <t>VIT-2116</t>
  </si>
  <si>
    <t>VIT-2117</t>
  </si>
  <si>
    <t>VIT-2118</t>
  </si>
  <si>
    <t>VIT-2119</t>
  </si>
  <si>
    <t>VIT-2120</t>
  </si>
  <si>
    <t>VIT-2121</t>
  </si>
  <si>
    <t>VIT-2122</t>
  </si>
  <si>
    <t>VIT-2123</t>
  </si>
  <si>
    <t>VIT-2124</t>
  </si>
  <si>
    <t>VIT-2125</t>
  </si>
  <si>
    <t>VIT-2126</t>
  </si>
  <si>
    <t>VIT-2127</t>
  </si>
  <si>
    <t>VIT-2128</t>
  </si>
  <si>
    <t>VIT-2129</t>
  </si>
  <si>
    <t>VIT-2130</t>
  </si>
  <si>
    <t>VIT-2131</t>
  </si>
  <si>
    <t>VIT-2132</t>
  </si>
  <si>
    <t>VIT-2133</t>
  </si>
  <si>
    <t>VIT-2134</t>
  </si>
  <si>
    <t>VIT-2135</t>
  </si>
  <si>
    <t>VIT-2136</t>
  </si>
  <si>
    <t>VIT-2137</t>
  </si>
  <si>
    <t>VIT-2138</t>
  </si>
  <si>
    <t>VIT-2139</t>
  </si>
  <si>
    <t>VIT-2140</t>
  </si>
  <si>
    <t>VIT-2141</t>
  </si>
  <si>
    <t>VIT-2142</t>
  </si>
  <si>
    <t>VIT-2143</t>
  </si>
  <si>
    <t>VIT-2144</t>
  </si>
  <si>
    <t>VIT-2145</t>
  </si>
  <si>
    <t>VIT-2146</t>
  </si>
  <si>
    <t>VIT-2147</t>
  </si>
  <si>
    <t>VIT-2148</t>
  </si>
  <si>
    <t>VIT-2149</t>
  </si>
  <si>
    <t>VIT-2150</t>
  </si>
  <si>
    <t>VIT-2151</t>
  </si>
  <si>
    <t>VIT-2152</t>
  </si>
  <si>
    <t>VIT-2153</t>
  </si>
  <si>
    <t>VIT-2154</t>
  </si>
  <si>
    <t>VIT-2155</t>
  </si>
  <si>
    <t>VIT-2156</t>
  </si>
  <si>
    <t>VIT-2157</t>
  </si>
  <si>
    <t>VIT-2158</t>
  </si>
  <si>
    <t>VIT-2159</t>
  </si>
  <si>
    <t>VIT-2160</t>
  </si>
  <si>
    <t>VIT-2161</t>
  </si>
  <si>
    <t>VIT-2162</t>
  </si>
  <si>
    <t>VIT-2163</t>
  </si>
  <si>
    <t>VIT-2164</t>
  </si>
  <si>
    <t>VIT-2165</t>
  </si>
  <si>
    <t>VIT-2166</t>
  </si>
  <si>
    <t>VIT-2167</t>
  </si>
  <si>
    <t>VIT-2168</t>
  </si>
  <si>
    <t>VIT-2169</t>
  </si>
  <si>
    <t>VIT-2170</t>
  </si>
  <si>
    <t>VIT-2171</t>
  </si>
  <si>
    <t>VIT-2172</t>
  </si>
  <si>
    <t>VIT-2173</t>
  </si>
  <si>
    <t>VIT-2174</t>
  </si>
  <si>
    <t>VIT-2175</t>
  </si>
  <si>
    <t>VIT-2176</t>
  </si>
  <si>
    <t>VIT-2177</t>
  </si>
  <si>
    <t>VIT-2178</t>
  </si>
  <si>
    <t>VIT-2179</t>
  </si>
  <si>
    <t>VIT-2180</t>
  </si>
  <si>
    <t>VIT-2181</t>
  </si>
  <si>
    <t>VIT-2182</t>
  </si>
  <si>
    <t>VIT-2183</t>
  </si>
  <si>
    <t>VIT-2184</t>
  </si>
  <si>
    <t>VIT-2185</t>
  </si>
  <si>
    <t>VIT-2186</t>
  </si>
  <si>
    <t>VIT-2187</t>
  </si>
  <si>
    <t>VIT-2188</t>
  </si>
  <si>
    <t>VIT-2189</t>
  </si>
  <si>
    <t>VIT-2190</t>
  </si>
  <si>
    <t>VIT-2191</t>
  </si>
  <si>
    <t>VIT-2192</t>
  </si>
  <si>
    <t>VIT-2193</t>
  </si>
  <si>
    <t>VIT-2194</t>
  </si>
  <si>
    <t>VIT-2195</t>
  </si>
  <si>
    <t>VIT-2196</t>
  </si>
  <si>
    <t>VIT-2197</t>
  </si>
  <si>
    <t>VIT-2198</t>
  </si>
  <si>
    <t>VIT-2199</t>
  </si>
  <si>
    <t>VIT-2200</t>
  </si>
  <si>
    <t>VIT-2201</t>
  </si>
  <si>
    <t>VIT-2202</t>
  </si>
  <si>
    <t>VIT-2203</t>
  </si>
  <si>
    <t>VIT-2204</t>
  </si>
  <si>
    <t>VIT-2205</t>
  </si>
  <si>
    <t>VIT-2206</t>
  </si>
  <si>
    <t>VIT-2207</t>
  </si>
  <si>
    <t>VIT-2208</t>
  </si>
  <si>
    <t>VIT-2209</t>
  </si>
  <si>
    <t>VIT-2210</t>
  </si>
  <si>
    <t>VIT-2211</t>
  </si>
  <si>
    <t>VIT-2212</t>
  </si>
  <si>
    <t>VIT-2213</t>
  </si>
  <si>
    <t>VIT-2214</t>
  </si>
  <si>
    <t>VIT-2215</t>
  </si>
  <si>
    <t>VIT-2216</t>
  </si>
  <si>
    <t>VIT-2217</t>
  </si>
  <si>
    <t>VIT-2218</t>
  </si>
  <si>
    <t>VIT-2219</t>
  </si>
  <si>
    <t>VIT-2220</t>
  </si>
  <si>
    <t>VIT-2221</t>
  </si>
  <si>
    <t>VIT-2222</t>
  </si>
  <si>
    <t>VIT-2223</t>
  </si>
  <si>
    <t>VIT-2224</t>
  </si>
  <si>
    <t>VIT-2225</t>
  </si>
  <si>
    <t>VIT-2226</t>
  </si>
  <si>
    <t>VIT-2227</t>
  </si>
  <si>
    <t>VIT-2228</t>
  </si>
  <si>
    <t>VIT-2229</t>
  </si>
  <si>
    <t>VIT-2230</t>
  </si>
  <si>
    <t>VIT-2231</t>
  </si>
  <si>
    <t>VIT-2232</t>
  </si>
  <si>
    <t>VIT-2233</t>
  </si>
  <si>
    <t>VIT-2234</t>
  </si>
  <si>
    <t>VIT-2235</t>
  </si>
  <si>
    <t>VIT-2236</t>
  </si>
  <si>
    <t>VIT-2237</t>
  </si>
  <si>
    <t>VIT-2238</t>
  </si>
  <si>
    <t>VIT-2239</t>
  </si>
  <si>
    <t>VIT-2240</t>
  </si>
  <si>
    <t>VIT-2241</t>
  </si>
  <si>
    <t>VIT-2242</t>
  </si>
  <si>
    <t>VIT-2243</t>
  </si>
  <si>
    <t>VIT-2244</t>
  </si>
  <si>
    <t>VIT-2245</t>
  </si>
  <si>
    <t>VIT-2246</t>
  </si>
  <si>
    <t>VIT-2247</t>
  </si>
  <si>
    <t>VIT-2248</t>
  </si>
  <si>
    <t>VIT-2249</t>
  </si>
  <si>
    <t>VIT-2250</t>
  </si>
  <si>
    <t>VIT-2251</t>
  </si>
  <si>
    <t>VIT-2252</t>
  </si>
  <si>
    <t>VIT-2253</t>
  </si>
  <si>
    <t>VIT-2254</t>
  </si>
  <si>
    <t>VIT-2255</t>
  </si>
  <si>
    <t>VIT-2256</t>
  </si>
  <si>
    <t>VIT-2257</t>
  </si>
  <si>
    <t>VIT-2258</t>
  </si>
  <si>
    <t>VIT-2259</t>
  </si>
  <si>
    <t>VIT-2260</t>
  </si>
  <si>
    <t>VIT-2261</t>
  </si>
  <si>
    <t>VIT-2262</t>
  </si>
  <si>
    <t>VIT-2263</t>
  </si>
  <si>
    <t>VIT-2264</t>
  </si>
  <si>
    <t>VIT-2265</t>
  </si>
  <si>
    <t>VIT-2266</t>
  </si>
  <si>
    <t>VIT-2267</t>
  </si>
  <si>
    <t>VIT-2268</t>
  </si>
  <si>
    <t>VIT-2269</t>
  </si>
  <si>
    <t>VIT-2270</t>
  </si>
  <si>
    <t>VIT-2271</t>
  </si>
  <si>
    <t>VIT-2272</t>
  </si>
  <si>
    <t>VIT-2273</t>
  </si>
  <si>
    <t>VIT-2274</t>
  </si>
  <si>
    <t>VIT-2275</t>
  </si>
  <si>
    <t>VIT-2276</t>
  </si>
  <si>
    <t>VIT-2277</t>
  </si>
  <si>
    <t>VIT-2278</t>
  </si>
  <si>
    <t>VIT-2279</t>
  </si>
  <si>
    <t>VIT-2280</t>
  </si>
  <si>
    <t>VIT-2281</t>
  </si>
  <si>
    <t>VIT-2282</t>
  </si>
  <si>
    <t>VIT-2283</t>
  </si>
  <si>
    <t>VIT-2284</t>
  </si>
  <si>
    <t>VIT-2285</t>
  </si>
  <si>
    <t>VIT-2286</t>
  </si>
  <si>
    <t>VIT-2287</t>
  </si>
  <si>
    <t>VIT-2288</t>
  </si>
  <si>
    <t>VIT-2289</t>
  </si>
  <si>
    <t>VIT-2290</t>
  </si>
  <si>
    <t>VIT-2291</t>
  </si>
  <si>
    <t>VIT-2292</t>
  </si>
  <si>
    <t>VIT-2293</t>
  </si>
  <si>
    <t>VIT-2294</t>
  </si>
  <si>
    <t>VIT-2295</t>
  </si>
  <si>
    <t>VIT-2296</t>
  </si>
  <si>
    <t>VIT-2297</t>
  </si>
  <si>
    <t>VIT-2298</t>
  </si>
  <si>
    <t>VIT-2299</t>
  </si>
  <si>
    <t>VIT-2300</t>
  </si>
  <si>
    <t>VIT-2301</t>
  </si>
  <si>
    <t>VIT-2302</t>
  </si>
  <si>
    <t>VIT-2303</t>
  </si>
  <si>
    <t>VIT-2304</t>
  </si>
  <si>
    <t>VIT-2305</t>
  </si>
  <si>
    <t>VIT-2306</t>
  </si>
  <si>
    <t>VIT-2307</t>
  </si>
  <si>
    <t>VIT-2308</t>
  </si>
  <si>
    <t>VIT-2309</t>
  </si>
  <si>
    <t>VIT-2310</t>
  </si>
  <si>
    <t>VIT-2311</t>
  </si>
  <si>
    <t>VIT-2312</t>
  </si>
  <si>
    <t>VIT-2313</t>
  </si>
  <si>
    <t>VIT-2314</t>
  </si>
  <si>
    <t>VIT-2315</t>
  </si>
  <si>
    <t>VIT-2316</t>
  </si>
  <si>
    <t>VIT-2317</t>
  </si>
  <si>
    <t>VIT-2318</t>
  </si>
  <si>
    <t>VIT-2319</t>
  </si>
  <si>
    <t>VIT-2320</t>
  </si>
  <si>
    <t>VIT-2321</t>
  </si>
  <si>
    <t>VIT-2322</t>
  </si>
  <si>
    <t>VIT-2323</t>
  </si>
  <si>
    <t>VIT-2324</t>
  </si>
  <si>
    <t>VIT-2325</t>
  </si>
  <si>
    <t>VIT-2326</t>
  </si>
  <si>
    <t>VIT-2327</t>
  </si>
  <si>
    <t>VIT-2328</t>
  </si>
  <si>
    <t>VIT-2329</t>
  </si>
  <si>
    <t>VIT-2330</t>
  </si>
  <si>
    <t>VIT-2331</t>
  </si>
  <si>
    <t>VIT-2332</t>
  </si>
  <si>
    <t>VIT-2333</t>
  </si>
  <si>
    <t>VIT-2334</t>
  </si>
  <si>
    <t>VIT-2335</t>
  </si>
  <si>
    <t>VIT-2336</t>
  </si>
  <si>
    <t>VIT-2337</t>
  </si>
  <si>
    <t>VIT-2338</t>
  </si>
  <si>
    <t>VIT-2339</t>
  </si>
  <si>
    <t>VIT-2340</t>
  </si>
  <si>
    <t>VIT-2341</t>
  </si>
  <si>
    <t>VIT-2342</t>
  </si>
  <si>
    <t>VIT-2343</t>
  </si>
  <si>
    <t>VIT-2344</t>
  </si>
  <si>
    <t>VIT-2345</t>
  </si>
  <si>
    <t>VIT-2346</t>
  </si>
  <si>
    <t>VIT-2347</t>
  </si>
  <si>
    <t>VIT-2348</t>
  </si>
  <si>
    <t>VIT-2349</t>
  </si>
  <si>
    <t>VIT-2350</t>
  </si>
  <si>
    <t>VIT-2351</t>
  </si>
  <si>
    <t>VIT-2352</t>
  </si>
  <si>
    <t>VIT-2353</t>
  </si>
  <si>
    <t>VIT-2354</t>
  </si>
  <si>
    <t>VIT-2355</t>
  </si>
  <si>
    <t>VIT-2356</t>
  </si>
  <si>
    <t>VIT-2357</t>
  </si>
  <si>
    <t>VIT-2358</t>
  </si>
  <si>
    <t>VIT-2359</t>
  </si>
  <si>
    <t>VIT-2360</t>
  </si>
  <si>
    <t>VIT-2361</t>
  </si>
  <si>
    <t>VIT-2362</t>
  </si>
  <si>
    <t>VIT-2363</t>
  </si>
  <si>
    <t>VIT-2364</t>
  </si>
  <si>
    <t>VIT-2365</t>
  </si>
  <si>
    <t>VIT-2366</t>
  </si>
  <si>
    <t>VIT-2367</t>
  </si>
  <si>
    <t>VIT-2368</t>
  </si>
  <si>
    <t>VIT-2369</t>
  </si>
  <si>
    <t>VIT-2370</t>
  </si>
  <si>
    <t>VIT-2371</t>
  </si>
  <si>
    <t>VIT-2372</t>
  </si>
  <si>
    <t>VIT-2373</t>
  </si>
  <si>
    <t>VIT-2374</t>
  </si>
  <si>
    <t>VIT-2375</t>
  </si>
  <si>
    <t>VIT-2376</t>
  </si>
  <si>
    <t>VIT-2377</t>
  </si>
  <si>
    <t>VIT-2378</t>
  </si>
  <si>
    <t>VIT-2379</t>
  </si>
  <si>
    <t>VIT-2380</t>
  </si>
  <si>
    <t>VIT-2381</t>
  </si>
  <si>
    <t>VIT-2382</t>
  </si>
  <si>
    <t>VIT-2383</t>
  </si>
  <si>
    <t>VIT-2384</t>
  </si>
  <si>
    <t>VIT-2385</t>
  </si>
  <si>
    <t>VIT-2386</t>
  </si>
  <si>
    <t>VIT-2387</t>
  </si>
  <si>
    <t>VIT-2388</t>
  </si>
  <si>
    <t>VIT-2389</t>
  </si>
  <si>
    <t>VIT-2390</t>
  </si>
  <si>
    <t>VIT-2391</t>
  </si>
  <si>
    <t>VIT-2392</t>
  </si>
  <si>
    <t>VIT-2393</t>
  </si>
  <si>
    <t>VIT-2394</t>
  </si>
  <si>
    <t>VIT-2395</t>
  </si>
  <si>
    <t>VIT-2396</t>
  </si>
  <si>
    <t>VIT-2397</t>
  </si>
  <si>
    <t>VIT-2398</t>
  </si>
  <si>
    <t>VIT-2399</t>
  </si>
  <si>
    <t>VIT-2400</t>
  </si>
  <si>
    <t>VIT-2401</t>
  </si>
  <si>
    <t>VIT-2402</t>
  </si>
  <si>
    <t>VIT-2403</t>
  </si>
  <si>
    <t>VIT-2404</t>
  </si>
  <si>
    <t>VIT-2405</t>
  </si>
  <si>
    <t>VIT-2406</t>
  </si>
  <si>
    <t>VIT-2407</t>
  </si>
  <si>
    <t>VIT-2408</t>
  </si>
  <si>
    <t>VIT-2409</t>
  </si>
  <si>
    <t>VIT-2410</t>
  </si>
  <si>
    <t>VIT-2411</t>
  </si>
  <si>
    <t>VIT-2412</t>
  </si>
  <si>
    <t>VIT-2413</t>
  </si>
  <si>
    <t>VIT-2414</t>
  </si>
  <si>
    <t>VIT-2415</t>
  </si>
  <si>
    <t>VIT-2416</t>
  </si>
  <si>
    <t>VIT-2417</t>
  </si>
  <si>
    <t>VIT-2418</t>
  </si>
  <si>
    <t>VIT-2419</t>
  </si>
  <si>
    <t>VIT-2420</t>
  </si>
  <si>
    <t>VIT-2421</t>
  </si>
  <si>
    <t>VIT-2422</t>
  </si>
  <si>
    <t>VIT-2423</t>
  </si>
  <si>
    <t>VIT-2424</t>
  </si>
  <si>
    <t>VIT-2425</t>
  </si>
  <si>
    <t>VIT-2426</t>
  </si>
  <si>
    <t>VIT-2427</t>
  </si>
  <si>
    <t>VIT-2428</t>
  </si>
  <si>
    <t>VIT-2429</t>
  </si>
  <si>
    <t>VIT-2430</t>
  </si>
  <si>
    <t>VIT-2431</t>
  </si>
  <si>
    <t>VIT-2432</t>
  </si>
  <si>
    <t>VIT-2433</t>
  </si>
  <si>
    <t>VIT-2434</t>
  </si>
  <si>
    <t>VIT-2435</t>
  </si>
  <si>
    <t>VIT-2436</t>
  </si>
  <si>
    <t>VIT-2437</t>
  </si>
  <si>
    <t>VIT-2438</t>
  </si>
  <si>
    <t>VIT-2439</t>
  </si>
  <si>
    <t>VIT-2440</t>
  </si>
  <si>
    <t>VIT-2441</t>
  </si>
  <si>
    <t>VIT-2442</t>
  </si>
  <si>
    <t>VIT-2443</t>
  </si>
  <si>
    <t>VIT-2444</t>
  </si>
  <si>
    <t>VIT-2445</t>
  </si>
  <si>
    <t>VIT-2446</t>
  </si>
  <si>
    <t>VIT-2447</t>
  </si>
  <si>
    <t>VIT-2448</t>
  </si>
  <si>
    <t>VIT-2449</t>
  </si>
  <si>
    <t>VIT-2450</t>
  </si>
  <si>
    <t>VIT-2451</t>
  </si>
  <si>
    <t>VIT-2452</t>
  </si>
  <si>
    <t>VIT-2453</t>
  </si>
  <si>
    <t>VIT-2454</t>
  </si>
  <si>
    <t>VIT-2455</t>
  </si>
  <si>
    <t>VIT-2456</t>
  </si>
  <si>
    <t>VIT-2457</t>
  </si>
  <si>
    <t>VIT-2458</t>
  </si>
  <si>
    <t>VIT-2459</t>
  </si>
  <si>
    <t>VIT-2460</t>
  </si>
  <si>
    <t>VIT-2461</t>
  </si>
  <si>
    <t>VIT-2462</t>
  </si>
  <si>
    <t>VIT-2463</t>
  </si>
  <si>
    <t>VIT-2464</t>
  </si>
  <si>
    <t>VIT-2465</t>
  </si>
  <si>
    <t>VIT-2466</t>
  </si>
  <si>
    <t>VIT-2467</t>
  </si>
  <si>
    <t>VIT-2468</t>
  </si>
  <si>
    <t>VIT-2469</t>
  </si>
  <si>
    <t>VIT-2470</t>
  </si>
  <si>
    <t>VIT-2471</t>
  </si>
  <si>
    <t>VIT-2472</t>
  </si>
  <si>
    <t>VIT-2473</t>
  </si>
  <si>
    <t>VIT-2474</t>
  </si>
  <si>
    <t>VIT-2475</t>
  </si>
  <si>
    <t>VIT-2476</t>
  </si>
  <si>
    <t>VIT-2477</t>
  </si>
  <si>
    <t>VIT-2478</t>
  </si>
  <si>
    <t>VIT-2479</t>
  </si>
  <si>
    <t>VIT-2480</t>
  </si>
  <si>
    <t>VIT-2481</t>
  </si>
  <si>
    <t>VIT-2482</t>
  </si>
  <si>
    <t>VIT-2483</t>
  </si>
  <si>
    <t>VIT-2484</t>
  </si>
  <si>
    <t>VIT-2485</t>
  </si>
  <si>
    <t>VIT-2486</t>
  </si>
  <si>
    <t>VIT-2487</t>
  </si>
  <si>
    <t>VIT-2488</t>
  </si>
  <si>
    <t>VIT-2489</t>
  </si>
  <si>
    <t>VIT-2490</t>
  </si>
  <si>
    <t>VIT-2491</t>
  </si>
  <si>
    <t>VIT-2492</t>
  </si>
  <si>
    <t>VIT-2493</t>
  </si>
  <si>
    <t>VIT-2494</t>
  </si>
  <si>
    <t>VIT-2495</t>
  </si>
  <si>
    <t>VIT-2496</t>
  </si>
  <si>
    <t>VIT-2497</t>
  </si>
  <si>
    <t>VIT-2498</t>
  </si>
  <si>
    <t>VIT-2499</t>
  </si>
  <si>
    <t>VIT-2500</t>
  </si>
  <si>
    <t>VIT-2501</t>
  </si>
  <si>
    <t>VIT-2502</t>
  </si>
  <si>
    <t>VIT-2503</t>
  </si>
  <si>
    <t>VIT-2504</t>
  </si>
  <si>
    <t>VIT-2505</t>
  </si>
  <si>
    <t>VIT-2506</t>
  </si>
  <si>
    <t>VIT-2507</t>
  </si>
  <si>
    <t>VIT-2508</t>
  </si>
  <si>
    <t>VIT-2509</t>
  </si>
  <si>
    <t>VIT-2510</t>
  </si>
  <si>
    <t>VIT-2511</t>
  </si>
  <si>
    <t>VIT-2512</t>
  </si>
  <si>
    <t>VIT-2513</t>
  </si>
  <si>
    <t>VIT-2514</t>
  </si>
  <si>
    <t>VIT-2515</t>
  </si>
  <si>
    <t>VIT-2516</t>
  </si>
  <si>
    <t>VIT-2517</t>
  </si>
  <si>
    <t>VIT-2518</t>
  </si>
  <si>
    <t>VIT-2519</t>
  </si>
  <si>
    <t>VIT-2520</t>
  </si>
  <si>
    <t>VIT-2521</t>
  </si>
  <si>
    <t>VIT-2522</t>
  </si>
  <si>
    <t>VIT-2523</t>
  </si>
  <si>
    <t>VIT-2524</t>
  </si>
  <si>
    <t>VIT-2525</t>
  </si>
  <si>
    <t>VIT-2526</t>
  </si>
  <si>
    <t>VIT-2527</t>
  </si>
  <si>
    <t>VIT-2528</t>
  </si>
  <si>
    <t>VIT-2529</t>
  </si>
  <si>
    <t>VIT-2530</t>
  </si>
  <si>
    <t>VIT-2531</t>
  </si>
  <si>
    <t>VIT-2532</t>
  </si>
  <si>
    <t>VIT-2533</t>
  </si>
  <si>
    <t>VIT-2534</t>
  </si>
  <si>
    <t>VIT-2535</t>
  </si>
  <si>
    <t>VIT-2536</t>
  </si>
  <si>
    <t>VIT-2537</t>
  </si>
  <si>
    <t>VIT-2538</t>
  </si>
  <si>
    <t>VIT-2539</t>
  </si>
  <si>
    <t>VIT-2540</t>
  </si>
  <si>
    <t>VIT-2541</t>
  </si>
  <si>
    <t>VIT-2542</t>
  </si>
  <si>
    <t>VIT-2543</t>
  </si>
  <si>
    <t>VIT-2544</t>
  </si>
  <si>
    <t>VIT-2545</t>
  </si>
  <si>
    <t>VIT-2546</t>
  </si>
  <si>
    <t>VIT-2547</t>
  </si>
  <si>
    <t>VIT-2548</t>
  </si>
  <si>
    <t>VIT-2549</t>
  </si>
  <si>
    <t>VIT-2550</t>
  </si>
  <si>
    <t>VIT-2551</t>
  </si>
  <si>
    <t>VIT-2552</t>
  </si>
  <si>
    <t>VIT-2553</t>
  </si>
  <si>
    <t>VIT-2554</t>
  </si>
  <si>
    <t>VIT-2555</t>
  </si>
  <si>
    <t>VIT-2556</t>
  </si>
  <si>
    <t>VIT-2557</t>
  </si>
  <si>
    <t>VIT-2558</t>
  </si>
  <si>
    <t>VIT-2559</t>
  </si>
  <si>
    <t>VIT-2560</t>
  </si>
  <si>
    <t>VIT-2561</t>
  </si>
  <si>
    <t>VIT-2562</t>
  </si>
  <si>
    <t>VIT-2563</t>
  </si>
  <si>
    <t>VIT-2564</t>
  </si>
  <si>
    <t>VIT-2565</t>
  </si>
  <si>
    <t>VIT-2566</t>
  </si>
  <si>
    <t>VIT-2567</t>
  </si>
  <si>
    <t>VIT-2568</t>
  </si>
  <si>
    <t>VIT-2569</t>
  </si>
  <si>
    <t>VIT-2570</t>
  </si>
  <si>
    <t>VIT-2571</t>
  </si>
  <si>
    <t>VIT-2572</t>
  </si>
  <si>
    <t>VIT-2573</t>
  </si>
  <si>
    <t>VIT-2574</t>
  </si>
  <si>
    <t>VIT-2575</t>
  </si>
  <si>
    <t>VIT-2576</t>
  </si>
  <si>
    <t>VIT-2577</t>
  </si>
  <si>
    <t>VIT-2578</t>
  </si>
  <si>
    <t>VIT-2579</t>
  </si>
  <si>
    <t>VIT-2580</t>
  </si>
  <si>
    <t>VIT-2581</t>
  </si>
  <si>
    <t>VIT-2582</t>
  </si>
  <si>
    <t>VIT-2583</t>
  </si>
  <si>
    <t>VIT-2584</t>
  </si>
  <si>
    <t>VIT-2585</t>
  </si>
  <si>
    <t>VIT-2586</t>
  </si>
  <si>
    <t>VIT-2587</t>
  </si>
  <si>
    <t>VIT-2588</t>
  </si>
  <si>
    <t>VIT-2589</t>
  </si>
  <si>
    <t>VIT-2590</t>
  </si>
  <si>
    <t>VIT-2591</t>
  </si>
  <si>
    <t>VIT-2592</t>
  </si>
  <si>
    <t>VIT-2593</t>
  </si>
  <si>
    <t>VIT-2594</t>
  </si>
  <si>
    <t>VIT-2595</t>
  </si>
  <si>
    <t>VIT-2596</t>
  </si>
  <si>
    <t>VIT-2597</t>
  </si>
  <si>
    <t>VIT-2598</t>
  </si>
  <si>
    <t>VIT-2599</t>
  </si>
  <si>
    <t>VIT-2600</t>
  </si>
  <si>
    <t>VIT-2601</t>
  </si>
  <si>
    <t>VIT-2602</t>
  </si>
  <si>
    <t>VIT-2603</t>
  </si>
  <si>
    <t>VIT-2604</t>
  </si>
  <si>
    <t>VIT-2605</t>
  </si>
  <si>
    <t>VIT-2606</t>
  </si>
  <si>
    <t>VIT-2607</t>
  </si>
  <si>
    <t>VIT-2608</t>
  </si>
  <si>
    <t>VIT-2609</t>
  </si>
  <si>
    <t>VIT-2610</t>
  </si>
  <si>
    <t>VIT-2611</t>
  </si>
  <si>
    <t>VIT-2612</t>
  </si>
  <si>
    <t>VIT-2613</t>
  </si>
  <si>
    <t>VIT-2614</t>
  </si>
  <si>
    <t>VIT-2615</t>
  </si>
  <si>
    <t>VIT-2616</t>
  </si>
  <si>
    <t>VIT-2617</t>
  </si>
  <si>
    <t>VIT-2618</t>
  </si>
  <si>
    <t>VIT-2619</t>
  </si>
  <si>
    <t>VIT-2620</t>
  </si>
  <si>
    <t>VIT-2621</t>
  </si>
  <si>
    <t>VIT-2622</t>
  </si>
  <si>
    <t>VIT-2623</t>
  </si>
  <si>
    <t>VIT-2624</t>
  </si>
  <si>
    <t>VIT-2625</t>
  </si>
  <si>
    <t>VIT-2626</t>
  </si>
  <si>
    <t>VIT-2627</t>
  </si>
  <si>
    <t>VIT-2628</t>
  </si>
  <si>
    <t>VIT-2629</t>
  </si>
  <si>
    <t>VIT-2630</t>
  </si>
  <si>
    <t>VIT-2631</t>
  </si>
  <si>
    <t>VIT-2632</t>
  </si>
  <si>
    <t>VIT-2633</t>
  </si>
  <si>
    <t>VIT-2634</t>
  </si>
  <si>
    <t>VIT-2635</t>
  </si>
  <si>
    <t>VIT-2636</t>
  </si>
  <si>
    <t>VIT-2637</t>
  </si>
  <si>
    <t>VIT-2638</t>
  </si>
  <si>
    <t>VIT-2639</t>
  </si>
  <si>
    <t>VIT-2640</t>
  </si>
  <si>
    <t>VIT-2641</t>
  </si>
  <si>
    <t>VIT-2642</t>
  </si>
  <si>
    <t>VIT-2643</t>
  </si>
  <si>
    <t>VIT-2644</t>
  </si>
  <si>
    <t>VIT-2645</t>
  </si>
  <si>
    <t>VIT-2646</t>
  </si>
  <si>
    <t>VIT-2647</t>
  </si>
  <si>
    <t>VIT-2648</t>
  </si>
  <si>
    <t>VIT-2649</t>
  </si>
  <si>
    <t>VIT-2650</t>
  </si>
  <si>
    <t>VIT-2651</t>
  </si>
  <si>
    <t>VIT-2652</t>
  </si>
  <si>
    <t>VIT-2653</t>
  </si>
  <si>
    <t>VIT-2654</t>
  </si>
  <si>
    <t>VIT-2655</t>
  </si>
  <si>
    <t>VIT-2656</t>
  </si>
  <si>
    <t>VIT-2657</t>
  </si>
  <si>
    <t>VIT-2658</t>
  </si>
  <si>
    <t>VIT-2659</t>
  </si>
  <si>
    <t>VIT-2660</t>
  </si>
  <si>
    <t>VIT-2661</t>
  </si>
  <si>
    <t>VIT-2662</t>
  </si>
  <si>
    <t>VIT-2663</t>
  </si>
  <si>
    <t>VIT-2664</t>
  </si>
  <si>
    <t>VIT-2665</t>
  </si>
  <si>
    <t>VIT-2666</t>
  </si>
  <si>
    <t>VIT-2667</t>
  </si>
  <si>
    <t>VIT-2668</t>
  </si>
  <si>
    <t>VIT-2669</t>
  </si>
  <si>
    <t>VIT-2670</t>
  </si>
  <si>
    <t>VIT-2671</t>
  </si>
  <si>
    <t>VIT-2672</t>
  </si>
  <si>
    <t>VIT-2673</t>
  </si>
  <si>
    <t>VIT-2674</t>
  </si>
  <si>
    <t>VIT-2675</t>
  </si>
  <si>
    <t>VIT-2676</t>
  </si>
  <si>
    <t>VIT-2677</t>
  </si>
  <si>
    <t>VIT-2678</t>
  </si>
  <si>
    <t>VIT-2679</t>
  </si>
  <si>
    <t>VIT-2680</t>
  </si>
  <si>
    <t>VIT-2681</t>
  </si>
  <si>
    <t>VIT-2682</t>
  </si>
  <si>
    <t>VIT-2683</t>
  </si>
  <si>
    <t>VIT-2684</t>
  </si>
  <si>
    <t>VIT-2685</t>
  </si>
  <si>
    <t>VIT-2686</t>
  </si>
  <si>
    <t>VIT-2687</t>
  </si>
  <si>
    <t>VIT-2688</t>
  </si>
  <si>
    <t>VIT-2689</t>
  </si>
  <si>
    <t>VIT-2690</t>
  </si>
  <si>
    <t>VIT-2691</t>
  </si>
  <si>
    <t>VIT-2692</t>
  </si>
  <si>
    <t>VIT-2693</t>
  </si>
  <si>
    <t>VIT-2694</t>
  </si>
  <si>
    <t>VIT-2695</t>
  </si>
  <si>
    <t>VIT-2696</t>
  </si>
  <si>
    <t>VIT-2697</t>
  </si>
  <si>
    <t>VIT-2698</t>
  </si>
  <si>
    <t>VIT-2699</t>
  </si>
  <si>
    <t>VIT-2700</t>
  </si>
  <si>
    <t>VIT-2701</t>
  </si>
  <si>
    <t>VIT-2702</t>
  </si>
  <si>
    <t>VIT-2703</t>
  </si>
  <si>
    <t>VIT-2704</t>
  </si>
  <si>
    <t>VIT-2705</t>
  </si>
  <si>
    <t>VIT-2706</t>
  </si>
  <si>
    <t>VIT-2707</t>
  </si>
  <si>
    <t>VIT-2708</t>
  </si>
  <si>
    <t>VIT-2709</t>
  </si>
  <si>
    <t>VIT-2710</t>
  </si>
  <si>
    <t>VIT-2711</t>
  </si>
  <si>
    <t>VIT-2712</t>
  </si>
  <si>
    <t>VIT-2713</t>
  </si>
  <si>
    <t>VIT-2714</t>
  </si>
  <si>
    <t>VIT-2715</t>
  </si>
  <si>
    <t>VIT-2716</t>
  </si>
  <si>
    <t>VIT-2717</t>
  </si>
  <si>
    <t>VIT-2718</t>
  </si>
  <si>
    <t>VIT-2719</t>
  </si>
  <si>
    <t>VIT-2720</t>
  </si>
  <si>
    <t>VIT-2721</t>
  </si>
  <si>
    <t>VIT-2722</t>
  </si>
  <si>
    <t>VIT-2723</t>
  </si>
  <si>
    <t>VIT-2724</t>
  </si>
  <si>
    <t>VIT-2725</t>
  </si>
  <si>
    <t>VIT-2726</t>
  </si>
  <si>
    <t>VIT-2727</t>
  </si>
  <si>
    <t>VIT-2728</t>
  </si>
  <si>
    <t>VIT-2729</t>
  </si>
  <si>
    <t>VIT-2730</t>
  </si>
  <si>
    <t>VIT-2731</t>
  </si>
  <si>
    <t>VIT-2732</t>
  </si>
  <si>
    <t>VIT-2733</t>
  </si>
  <si>
    <t>VIT-2734</t>
  </si>
  <si>
    <t>VIT-2735</t>
  </si>
  <si>
    <t>VIT-2736</t>
  </si>
  <si>
    <t>VIT-2737</t>
  </si>
  <si>
    <t>VIT-2738</t>
  </si>
  <si>
    <t>VIT-2739</t>
  </si>
  <si>
    <t>VIT-2740</t>
  </si>
  <si>
    <t>VIT-2741</t>
  </si>
  <si>
    <t>VIT-2742</t>
  </si>
  <si>
    <t>VIT-2743</t>
  </si>
  <si>
    <t>VIT-2744</t>
  </si>
  <si>
    <t>VIT-2745</t>
  </si>
  <si>
    <t>VIT-2746</t>
  </si>
  <si>
    <t>VIT-2747</t>
  </si>
  <si>
    <t>VIT-2748</t>
  </si>
  <si>
    <t>VIT-2749</t>
  </si>
  <si>
    <t>VIT-2750</t>
  </si>
  <si>
    <t>VIT-2751</t>
  </si>
  <si>
    <t>VIT-2752</t>
  </si>
  <si>
    <t>VIT-2753</t>
  </si>
  <si>
    <t>VIT-2754</t>
  </si>
  <si>
    <t>VIT-2755</t>
  </si>
  <si>
    <t>VIT-2756</t>
  </si>
  <si>
    <t>VIT-2757</t>
  </si>
  <si>
    <t>VIT-2758</t>
  </si>
  <si>
    <t>VIT-2759</t>
  </si>
  <si>
    <t>VIT-2760</t>
  </si>
  <si>
    <t>VIT-2761</t>
  </si>
  <si>
    <t>VIT-2762</t>
  </si>
  <si>
    <t>VIT-2763</t>
  </si>
  <si>
    <t>VIT-2764</t>
  </si>
  <si>
    <t>VIT-2765</t>
  </si>
  <si>
    <t>VIT-2766</t>
  </si>
  <si>
    <t>ChargeID</t>
  </si>
  <si>
    <t>ChargeAmount</t>
  </si>
  <si>
    <t>CHG-1</t>
  </si>
  <si>
    <t>CHG-2</t>
  </si>
  <si>
    <t>CHG-3</t>
  </si>
  <si>
    <t>CHG-4</t>
  </si>
  <si>
    <t>CHG-5</t>
  </si>
  <si>
    <t>CHG-6</t>
  </si>
  <si>
    <t>CHG-7</t>
  </si>
  <si>
    <t>CHG-8</t>
  </si>
  <si>
    <t>CHG-9</t>
  </si>
  <si>
    <t>CHG-10</t>
  </si>
  <si>
    <t>CHG-11</t>
  </si>
  <si>
    <t>CHG-12</t>
  </si>
  <si>
    <t>CHG-13</t>
  </si>
  <si>
    <t>CHG-14</t>
  </si>
  <si>
    <t>CHG-15</t>
  </si>
  <si>
    <t>CHG-16</t>
  </si>
  <si>
    <t>CHG-17</t>
  </si>
  <si>
    <t>CHG-18</t>
  </si>
  <si>
    <t>CHG-19</t>
  </si>
  <si>
    <t>CHG-20</t>
  </si>
  <si>
    <t>CHG-21</t>
  </si>
  <si>
    <t>CHG-22</t>
  </si>
  <si>
    <t>CHG-23</t>
  </si>
  <si>
    <t>CHG-24</t>
  </si>
  <si>
    <t>CHG-25</t>
  </si>
  <si>
    <t>CHG-26</t>
  </si>
  <si>
    <t>CHG-27</t>
  </si>
  <si>
    <t>CHG-28</t>
  </si>
  <si>
    <t>CHG-29</t>
  </si>
  <si>
    <t>CHG-30</t>
  </si>
  <si>
    <t>CHG-31</t>
  </si>
  <si>
    <t>CHG-32</t>
  </si>
  <si>
    <t>CHG-33</t>
  </si>
  <si>
    <t>CHG-34</t>
  </si>
  <si>
    <t>CHG-35</t>
  </si>
  <si>
    <t>CHG-36</t>
  </si>
  <si>
    <t>CHG-37</t>
  </si>
  <si>
    <t>CHG-38</t>
  </si>
  <si>
    <t>CHG-39</t>
  </si>
  <si>
    <t>CHG-40</t>
  </si>
  <si>
    <t>CHG-41</t>
  </si>
  <si>
    <t>CHG-42</t>
  </si>
  <si>
    <t>CHG-43</t>
  </si>
  <si>
    <t>CHG-44</t>
  </si>
  <si>
    <t>CHG-45</t>
  </si>
  <si>
    <t>CHG-46</t>
  </si>
  <si>
    <t>CHG-47</t>
  </si>
  <si>
    <t>CHG-48</t>
  </si>
  <si>
    <t>CHG-49</t>
  </si>
  <si>
    <t>CHG-50</t>
  </si>
  <si>
    <t>CHG-51</t>
  </si>
  <si>
    <t>CHG-52</t>
  </si>
  <si>
    <t>CHG-53</t>
  </si>
  <si>
    <t>CHG-54</t>
  </si>
  <si>
    <t>CHG-55</t>
  </si>
  <si>
    <t>CHG-56</t>
  </si>
  <si>
    <t>CHG-57</t>
  </si>
  <si>
    <t>CHG-58</t>
  </si>
  <si>
    <t>CHG-59</t>
  </si>
  <si>
    <t>CHG-60</t>
  </si>
  <si>
    <t>CHG-61</t>
  </si>
  <si>
    <t>CHG-62</t>
  </si>
  <si>
    <t>CHG-63</t>
  </si>
  <si>
    <t>CHG-64</t>
  </si>
  <si>
    <t>CHG-65</t>
  </si>
  <si>
    <t>CHG-66</t>
  </si>
  <si>
    <t>CHG-67</t>
  </si>
  <si>
    <t>CHG-68</t>
  </si>
  <si>
    <t>CHG-69</t>
  </si>
  <si>
    <t>CHG-70</t>
  </si>
  <si>
    <t>CHG-71</t>
  </si>
  <si>
    <t>CHG-72</t>
  </si>
  <si>
    <t>CHG-73</t>
  </si>
  <si>
    <t>CHG-74</t>
  </si>
  <si>
    <t>CHG-75</t>
  </si>
  <si>
    <t>CHG-76</t>
  </si>
  <si>
    <t>CHG-77</t>
  </si>
  <si>
    <t>CHG-78</t>
  </si>
  <si>
    <t>CHG-79</t>
  </si>
  <si>
    <t>CHG-80</t>
  </si>
  <si>
    <t>CHG-81</t>
  </si>
  <si>
    <t>CHG-82</t>
  </si>
  <si>
    <t>CHG-83</t>
  </si>
  <si>
    <t>CHG-84</t>
  </si>
  <si>
    <t>CHG-85</t>
  </si>
  <si>
    <t>CHG-86</t>
  </si>
  <si>
    <t>CHG-87</t>
  </si>
  <si>
    <t>CHG-88</t>
  </si>
  <si>
    <t>CHG-89</t>
  </si>
  <si>
    <t>CHG-90</t>
  </si>
  <si>
    <t>CHG-91</t>
  </si>
  <si>
    <t>CHG-92</t>
  </si>
  <si>
    <t>CHG-93</t>
  </si>
  <si>
    <t>CHG-94</t>
  </si>
  <si>
    <t>CHG-95</t>
  </si>
  <si>
    <t>CHG-96</t>
  </si>
  <si>
    <t>CHG-97</t>
  </si>
  <si>
    <t>CHG-98</t>
  </si>
  <si>
    <t>CHG-99</t>
  </si>
  <si>
    <t>CHG-100</t>
  </si>
  <si>
    <t>CHG-101</t>
  </si>
  <si>
    <t>CHG-102</t>
  </si>
  <si>
    <t>CHG-103</t>
  </si>
  <si>
    <t>CHG-104</t>
  </si>
  <si>
    <t>CHG-105</t>
  </si>
  <si>
    <t>CHG-106</t>
  </si>
  <si>
    <t>CHG-107</t>
  </si>
  <si>
    <t>CHG-108</t>
  </si>
  <si>
    <t>CHG-109</t>
  </si>
  <si>
    <t>CHG-110</t>
  </si>
  <si>
    <t>CHG-111</t>
  </si>
  <si>
    <t>CHG-112</t>
  </si>
  <si>
    <t>CHG-113</t>
  </si>
  <si>
    <t>CHG-114</t>
  </si>
  <si>
    <t>CHG-115</t>
  </si>
  <si>
    <t>CHG-116</t>
  </si>
  <si>
    <t>CHG-117</t>
  </si>
  <si>
    <t>CHG-118</t>
  </si>
  <si>
    <t>CHG-119</t>
  </si>
  <si>
    <t>CHG-120</t>
  </si>
  <si>
    <t>CHG-121</t>
  </si>
  <si>
    <t>CHG-122</t>
  </si>
  <si>
    <t>CHG-123</t>
  </si>
  <si>
    <t>CHG-124</t>
  </si>
  <si>
    <t>CHG-125</t>
  </si>
  <si>
    <t>CHG-126</t>
  </si>
  <si>
    <t>CHG-127</t>
  </si>
  <si>
    <t>CHG-128</t>
  </si>
  <si>
    <t>CHG-129</t>
  </si>
  <si>
    <t>CHG-130</t>
  </si>
  <si>
    <t>CHG-131</t>
  </si>
  <si>
    <t>CHG-132</t>
  </si>
  <si>
    <t>CHG-133</t>
  </si>
  <si>
    <t>CHG-134</t>
  </si>
  <si>
    <t>CHG-135</t>
  </si>
  <si>
    <t>CHG-136</t>
  </si>
  <si>
    <t>CHG-137</t>
  </si>
  <si>
    <t>CHG-138</t>
  </si>
  <si>
    <t>CHG-139</t>
  </si>
  <si>
    <t>CHG-140</t>
  </si>
  <si>
    <t>CHG-141</t>
  </si>
  <si>
    <t>CHG-142</t>
  </si>
  <si>
    <t>CHG-143</t>
  </si>
  <si>
    <t>CHG-144</t>
  </si>
  <si>
    <t>CHG-145</t>
  </si>
  <si>
    <t>CHG-146</t>
  </si>
  <si>
    <t>CHG-147</t>
  </si>
  <si>
    <t>CHG-148</t>
  </si>
  <si>
    <t>CHG-149</t>
  </si>
  <si>
    <t>CHG-150</t>
  </si>
  <si>
    <t>CHG-151</t>
  </si>
  <si>
    <t>CHG-152</t>
  </si>
  <si>
    <t>CHG-153</t>
  </si>
  <si>
    <t>CHG-154</t>
  </si>
  <si>
    <t>CHG-155</t>
  </si>
  <si>
    <t>CHG-156</t>
  </si>
  <si>
    <t>CHG-157</t>
  </si>
  <si>
    <t>CHG-158</t>
  </si>
  <si>
    <t>CHG-159</t>
  </si>
  <si>
    <t>CHG-160</t>
  </si>
  <si>
    <t>CHG-161</t>
  </si>
  <si>
    <t>CHG-162</t>
  </si>
  <si>
    <t>CHG-163</t>
  </si>
  <si>
    <t>CHG-164</t>
  </si>
  <si>
    <t>CHG-165</t>
  </si>
  <si>
    <t>CHG-166</t>
  </si>
  <si>
    <t>CHG-167</t>
  </si>
  <si>
    <t>CHG-168</t>
  </si>
  <si>
    <t>CHG-169</t>
  </si>
  <si>
    <t>CHG-170</t>
  </si>
  <si>
    <t>CHG-171</t>
  </si>
  <si>
    <t>CHG-172</t>
  </si>
  <si>
    <t>CHG-173</t>
  </si>
  <si>
    <t>CHG-174</t>
  </si>
  <si>
    <t>CHG-175</t>
  </si>
  <si>
    <t>CHG-176</t>
  </si>
  <si>
    <t>CHG-177</t>
  </si>
  <si>
    <t>CHG-178</t>
  </si>
  <si>
    <t>CHG-179</t>
  </si>
  <si>
    <t>CHG-180</t>
  </si>
  <si>
    <t>CHG-181</t>
  </si>
  <si>
    <t>CHG-182</t>
  </si>
  <si>
    <t>CHG-183</t>
  </si>
  <si>
    <t>CHG-184</t>
  </si>
  <si>
    <t>CHG-185</t>
  </si>
  <si>
    <t>CHG-186</t>
  </si>
  <si>
    <t>CHG-187</t>
  </si>
  <si>
    <t>CHG-188</t>
  </si>
  <si>
    <t>CHG-189</t>
  </si>
  <si>
    <t>CHG-190</t>
  </si>
  <si>
    <t>CHG-191</t>
  </si>
  <si>
    <t>CHG-192</t>
  </si>
  <si>
    <t>CHG-193</t>
  </si>
  <si>
    <t>CHG-194</t>
  </si>
  <si>
    <t>CHG-195</t>
  </si>
  <si>
    <t>CHG-196</t>
  </si>
  <si>
    <t>CHG-197</t>
  </si>
  <si>
    <t>CHG-198</t>
  </si>
  <si>
    <t>CHG-199</t>
  </si>
  <si>
    <t>CHG-200</t>
  </si>
  <si>
    <t>CHG-201</t>
  </si>
  <si>
    <t>CHG-202</t>
  </si>
  <si>
    <t>CHG-203</t>
  </si>
  <si>
    <t>CHG-204</t>
  </si>
  <si>
    <t>CHG-205</t>
  </si>
  <si>
    <t>CHG-206</t>
  </si>
  <si>
    <t>CHG-207</t>
  </si>
  <si>
    <t>CHG-208</t>
  </si>
  <si>
    <t>CHG-209</t>
  </si>
  <si>
    <t>CHG-210</t>
  </si>
  <si>
    <t>CHG-211</t>
  </si>
  <si>
    <t>CHG-212</t>
  </si>
  <si>
    <t>CHG-213</t>
  </si>
  <si>
    <t>CHG-214</t>
  </si>
  <si>
    <t>CHG-215</t>
  </si>
  <si>
    <t>CHG-216</t>
  </si>
  <si>
    <t>CHG-217</t>
  </si>
  <si>
    <t>CHG-218</t>
  </si>
  <si>
    <t>CHG-219</t>
  </si>
  <si>
    <t>CHG-220</t>
  </si>
  <si>
    <t>CHG-221</t>
  </si>
  <si>
    <t>CHG-222</t>
  </si>
  <si>
    <t>CHG-223</t>
  </si>
  <si>
    <t>CHG-224</t>
  </si>
  <si>
    <t>CHG-225</t>
  </si>
  <si>
    <t>CHG-226</t>
  </si>
  <si>
    <t>CHG-227</t>
  </si>
  <si>
    <t>CHG-228</t>
  </si>
  <si>
    <t>CHG-229</t>
  </si>
  <si>
    <t>CHG-230</t>
  </si>
  <si>
    <t>CHG-231</t>
  </si>
  <si>
    <t>CHG-232</t>
  </si>
  <si>
    <t>CHG-233</t>
  </si>
  <si>
    <t>CHG-234</t>
  </si>
  <si>
    <t>CHG-235</t>
  </si>
  <si>
    <t>CHG-236</t>
  </si>
  <si>
    <t>CHG-237</t>
  </si>
  <si>
    <t>CHG-238</t>
  </si>
  <si>
    <t>CHG-239</t>
  </si>
  <si>
    <t>CHG-240</t>
  </si>
  <si>
    <t>CHG-241</t>
  </si>
  <si>
    <t>CHG-242</t>
  </si>
  <si>
    <t>CHG-243</t>
  </si>
  <si>
    <t>CHG-244</t>
  </si>
  <si>
    <t>CHG-245</t>
  </si>
  <si>
    <t>CHG-246</t>
  </si>
  <si>
    <t>CHG-247</t>
  </si>
  <si>
    <t>CHG-248</t>
  </si>
  <si>
    <t>CHG-249</t>
  </si>
  <si>
    <t>CHG-250</t>
  </si>
  <si>
    <t>CHG-251</t>
  </si>
  <si>
    <t>CHG-252</t>
  </si>
  <si>
    <t>CHG-253</t>
  </si>
  <si>
    <t>CHG-254</t>
  </si>
  <si>
    <t>CHG-255</t>
  </si>
  <si>
    <t>CHG-256</t>
  </si>
  <si>
    <t>CHG-257</t>
  </si>
  <si>
    <t>CHG-258</t>
  </si>
  <si>
    <t>CHG-259</t>
  </si>
  <si>
    <t>CHG-260</t>
  </si>
  <si>
    <t>CHG-261</t>
  </si>
  <si>
    <t>CHG-262</t>
  </si>
  <si>
    <t>CHG-263</t>
  </si>
  <si>
    <t>CHG-264</t>
  </si>
  <si>
    <t>CHG-265</t>
  </si>
  <si>
    <t>CHG-266</t>
  </si>
  <si>
    <t>CHG-267</t>
  </si>
  <si>
    <t>CHG-268</t>
  </si>
  <si>
    <t>CHG-269</t>
  </si>
  <si>
    <t>CHG-270</t>
  </si>
  <si>
    <t>CHG-271</t>
  </si>
  <si>
    <t>CHG-272</t>
  </si>
  <si>
    <t>CHG-273</t>
  </si>
  <si>
    <t>CHG-274</t>
  </si>
  <si>
    <t>CHG-275</t>
  </si>
  <si>
    <t>CHG-276</t>
  </si>
  <si>
    <t>CHG-277</t>
  </si>
  <si>
    <t>CHG-278</t>
  </si>
  <si>
    <t>CHG-279</t>
  </si>
  <si>
    <t>CHG-280</t>
  </si>
  <si>
    <t>CHG-281</t>
  </si>
  <si>
    <t>CHG-282</t>
  </si>
  <si>
    <t>CHG-283</t>
  </si>
  <si>
    <t>CHG-284</t>
  </si>
  <si>
    <t>CHG-285</t>
  </si>
  <si>
    <t>CHG-286</t>
  </si>
  <si>
    <t>CHG-287</t>
  </si>
  <si>
    <t>CHG-288</t>
  </si>
  <si>
    <t>CHG-289</t>
  </si>
  <si>
    <t>CHG-290</t>
  </si>
  <si>
    <t>CHG-291</t>
  </si>
  <si>
    <t>CHG-292</t>
  </si>
  <si>
    <t>CHG-293</t>
  </si>
  <si>
    <t>CHG-294</t>
  </si>
  <si>
    <t>CHG-295</t>
  </si>
  <si>
    <t>CHG-296</t>
  </si>
  <si>
    <t>CHG-297</t>
  </si>
  <si>
    <t>CHG-298</t>
  </si>
  <si>
    <t>CHG-299</t>
  </si>
  <si>
    <t>CHG-300</t>
  </si>
  <si>
    <t>CHG-301</t>
  </si>
  <si>
    <t>CHG-302</t>
  </si>
  <si>
    <t>CHG-303</t>
  </si>
  <si>
    <t>CHG-304</t>
  </si>
  <si>
    <t>CHG-305</t>
  </si>
  <si>
    <t>CHG-306</t>
  </si>
  <si>
    <t>CHG-307</t>
  </si>
  <si>
    <t>CHG-308</t>
  </si>
  <si>
    <t>CHG-309</t>
  </si>
  <si>
    <t>CHG-310</t>
  </si>
  <si>
    <t>CHG-311</t>
  </si>
  <si>
    <t>CHG-312</t>
  </si>
  <si>
    <t>CHG-313</t>
  </si>
  <si>
    <t>CHG-314</t>
  </si>
  <si>
    <t>CHG-315</t>
  </si>
  <si>
    <t>CHG-316</t>
  </si>
  <si>
    <t>CHG-317</t>
  </si>
  <si>
    <t>CHG-318</t>
  </si>
  <si>
    <t>CHG-319</t>
  </si>
  <si>
    <t>CHG-320</t>
  </si>
  <si>
    <t>CHG-321</t>
  </si>
  <si>
    <t>CHG-322</t>
  </si>
  <si>
    <t>CHG-323</t>
  </si>
  <si>
    <t>CHG-324</t>
  </si>
  <si>
    <t>CHG-325</t>
  </si>
  <si>
    <t>CHG-326</t>
  </si>
  <si>
    <t>CHG-327</t>
  </si>
  <si>
    <t>CHG-328</t>
  </si>
  <si>
    <t>CHG-329</t>
  </si>
  <si>
    <t>CHG-330</t>
  </si>
  <si>
    <t>CHG-331</t>
  </si>
  <si>
    <t>CHG-332</t>
  </si>
  <si>
    <t>CHG-333</t>
  </si>
  <si>
    <t>CHG-334</t>
  </si>
  <si>
    <t>CHG-335</t>
  </si>
  <si>
    <t>CHG-336</t>
  </si>
  <si>
    <t>CHG-337</t>
  </si>
  <si>
    <t>CHG-338</t>
  </si>
  <si>
    <t>CHG-339</t>
  </si>
  <si>
    <t>CHG-340</t>
  </si>
  <si>
    <t>CHG-341</t>
  </si>
  <si>
    <t>CHG-342</t>
  </si>
  <si>
    <t>CHG-343</t>
  </si>
  <si>
    <t>CHG-344</t>
  </si>
  <si>
    <t>CHG-345</t>
  </si>
  <si>
    <t>CHG-346</t>
  </si>
  <si>
    <t>CHG-347</t>
  </si>
  <si>
    <t>CHG-348</t>
  </si>
  <si>
    <t>CHG-349</t>
  </si>
  <si>
    <t>CHG-350</t>
  </si>
  <si>
    <t>CHG-351</t>
  </si>
  <si>
    <t>CHG-352</t>
  </si>
  <si>
    <t>CHG-353</t>
  </si>
  <si>
    <t>CHG-354</t>
  </si>
  <si>
    <t>CHG-355</t>
  </si>
  <si>
    <t>CHG-356</t>
  </si>
  <si>
    <t>CHG-357</t>
  </si>
  <si>
    <t>CHG-358</t>
  </si>
  <si>
    <t>CHG-359</t>
  </si>
  <si>
    <t>CHG-360</t>
  </si>
  <si>
    <t>CHG-361</t>
  </si>
  <si>
    <t>CHG-362</t>
  </si>
  <si>
    <t>CHG-363</t>
  </si>
  <si>
    <t>CHG-364</t>
  </si>
  <si>
    <t>CHG-365</t>
  </si>
  <si>
    <t>CHG-366</t>
  </si>
  <si>
    <t>CHG-367</t>
  </si>
  <si>
    <t>CHG-368</t>
  </si>
  <si>
    <t>CHG-369</t>
  </si>
  <si>
    <t>CHG-370</t>
  </si>
  <si>
    <t>CHG-371</t>
  </si>
  <si>
    <t>CHG-372</t>
  </si>
  <si>
    <t>CHG-373</t>
  </si>
  <si>
    <t>CHG-374</t>
  </si>
  <si>
    <t>CHG-375</t>
  </si>
  <si>
    <t>CHG-376</t>
  </si>
  <si>
    <t>CHG-377</t>
  </si>
  <si>
    <t>CHG-378</t>
  </si>
  <si>
    <t>CHG-379</t>
  </si>
  <si>
    <t>CHG-380</t>
  </si>
  <si>
    <t>CHG-381</t>
  </si>
  <si>
    <t>CHG-382</t>
  </si>
  <si>
    <t>CHG-383</t>
  </si>
  <si>
    <t>CHG-384</t>
  </si>
  <si>
    <t>CHG-385</t>
  </si>
  <si>
    <t>CHG-386</t>
  </si>
  <si>
    <t>CHG-387</t>
  </si>
  <si>
    <t>CHG-388</t>
  </si>
  <si>
    <t>CHG-389</t>
  </si>
  <si>
    <t>CHG-390</t>
  </si>
  <si>
    <t>CHG-391</t>
  </si>
  <si>
    <t>CHG-392</t>
  </si>
  <si>
    <t>CHG-393</t>
  </si>
  <si>
    <t>CHG-394</t>
  </si>
  <si>
    <t>CHG-395</t>
  </si>
  <si>
    <t>CHG-396</t>
  </si>
  <si>
    <t>CHG-397</t>
  </si>
  <si>
    <t>CHG-398</t>
  </si>
  <si>
    <t>CHG-399</t>
  </si>
  <si>
    <t>CHG-400</t>
  </si>
  <si>
    <t>CHG-401</t>
  </si>
  <si>
    <t>CHG-402</t>
  </si>
  <si>
    <t>CHG-403</t>
  </si>
  <si>
    <t>CHG-404</t>
  </si>
  <si>
    <t>CHG-405</t>
  </si>
  <si>
    <t>CHG-406</t>
  </si>
  <si>
    <t>CHG-407</t>
  </si>
  <si>
    <t>CHG-408</t>
  </si>
  <si>
    <t>CHG-409</t>
  </si>
  <si>
    <t>CHG-410</t>
  </si>
  <si>
    <t>CHG-411</t>
  </si>
  <si>
    <t>CHG-412</t>
  </si>
  <si>
    <t>CHG-413</t>
  </si>
  <si>
    <t>CHG-414</t>
  </si>
  <si>
    <t>CHG-415</t>
  </si>
  <si>
    <t>CHG-416</t>
  </si>
  <si>
    <t>CHG-417</t>
  </si>
  <si>
    <t>CHG-418</t>
  </si>
  <si>
    <t>CHG-419</t>
  </si>
  <si>
    <t>CHG-420</t>
  </si>
  <si>
    <t>CHG-421</t>
  </si>
  <si>
    <t>CHG-422</t>
  </si>
  <si>
    <t>CHG-423</t>
  </si>
  <si>
    <t>CHG-424</t>
  </si>
  <si>
    <t>CHG-425</t>
  </si>
  <si>
    <t>CHG-426</t>
  </si>
  <si>
    <t>CHG-427</t>
  </si>
  <si>
    <t>CHG-428</t>
  </si>
  <si>
    <t>CHG-429</t>
  </si>
  <si>
    <t>CHG-430</t>
  </si>
  <si>
    <t>CHG-431</t>
  </si>
  <si>
    <t>CHG-432</t>
  </si>
  <si>
    <t>CHG-433</t>
  </si>
  <si>
    <t>CHG-434</t>
  </si>
  <si>
    <t>CHG-435</t>
  </si>
  <si>
    <t>CHG-436</t>
  </si>
  <si>
    <t>CHG-437</t>
  </si>
  <si>
    <t>CHG-438</t>
  </si>
  <si>
    <t>CHG-439</t>
  </si>
  <si>
    <t>CHG-440</t>
  </si>
  <si>
    <t>CHG-441</t>
  </si>
  <si>
    <t>CHG-442</t>
  </si>
  <si>
    <t>CHG-443</t>
  </si>
  <si>
    <t>CHG-444</t>
  </si>
  <si>
    <t>CHG-445</t>
  </si>
  <si>
    <t>CHG-446</t>
  </si>
  <si>
    <t>CHG-447</t>
  </si>
  <si>
    <t>CHG-448</t>
  </si>
  <si>
    <t>CHG-449</t>
  </si>
  <si>
    <t>CHG-450</t>
  </si>
  <si>
    <t>CHG-451</t>
  </si>
  <si>
    <t>CHG-452</t>
  </si>
  <si>
    <t>CHG-453</t>
  </si>
  <si>
    <t>CHG-454</t>
  </si>
  <si>
    <t>CHG-455</t>
  </si>
  <si>
    <t>CHG-456</t>
  </si>
  <si>
    <t>CHG-457</t>
  </si>
  <si>
    <t>CHG-458</t>
  </si>
  <si>
    <t>CHG-459</t>
  </si>
  <si>
    <t>CHG-460</t>
  </si>
  <si>
    <t>CHG-461</t>
  </si>
  <si>
    <t>CHG-462</t>
  </si>
  <si>
    <t>CHG-463</t>
  </si>
  <si>
    <t>CHG-464</t>
  </si>
  <si>
    <t>CHG-465</t>
  </si>
  <si>
    <t>CHG-466</t>
  </si>
  <si>
    <t>CHG-467</t>
  </si>
  <si>
    <t>CHG-468</t>
  </si>
  <si>
    <t>CHG-469</t>
  </si>
  <si>
    <t>CHG-470</t>
  </si>
  <si>
    <t>CHG-471</t>
  </si>
  <si>
    <t>CHG-472</t>
  </si>
  <si>
    <t>CHG-473</t>
  </si>
  <si>
    <t>CHG-474</t>
  </si>
  <si>
    <t>CHG-475</t>
  </si>
  <si>
    <t>CHG-476</t>
  </si>
  <si>
    <t>CHG-477</t>
  </si>
  <si>
    <t>CHG-478</t>
  </si>
  <si>
    <t>CHG-479</t>
  </si>
  <si>
    <t>CHG-480</t>
  </si>
  <si>
    <t>CHG-481</t>
  </si>
  <si>
    <t>CHG-482</t>
  </si>
  <si>
    <t>CHG-483</t>
  </si>
  <si>
    <t>CHG-484</t>
  </si>
  <si>
    <t>CHG-485</t>
  </si>
  <si>
    <t>CHG-486</t>
  </si>
  <si>
    <t>CHG-487</t>
  </si>
  <si>
    <t>CHG-488</t>
  </si>
  <si>
    <t>CHG-489</t>
  </si>
  <si>
    <t>CHG-490</t>
  </si>
  <si>
    <t>CHG-491</t>
  </si>
  <si>
    <t>CHG-492</t>
  </si>
  <si>
    <t>CHG-493</t>
  </si>
  <si>
    <t>CHG-494</t>
  </si>
  <si>
    <t>CHG-495</t>
  </si>
  <si>
    <t>CHG-496</t>
  </si>
  <si>
    <t>CHG-497</t>
  </si>
  <si>
    <t>CHG-498</t>
  </si>
  <si>
    <t>CHG-499</t>
  </si>
  <si>
    <t>CHG-500</t>
  </si>
  <si>
    <t>CHG-501</t>
  </si>
  <si>
    <t>CHG-502</t>
  </si>
  <si>
    <t>CHG-503</t>
  </si>
  <si>
    <t>CHG-504</t>
  </si>
  <si>
    <t>CHG-505</t>
  </si>
  <si>
    <t>CHG-506</t>
  </si>
  <si>
    <t>CHG-507</t>
  </si>
  <si>
    <t>CHG-508</t>
  </si>
  <si>
    <t>CHG-509</t>
  </si>
  <si>
    <t>CHG-510</t>
  </si>
  <si>
    <t>CHG-511</t>
  </si>
  <si>
    <t>CHG-512</t>
  </si>
  <si>
    <t>CHG-513</t>
  </si>
  <si>
    <t>CHG-514</t>
  </si>
  <si>
    <t>CHG-515</t>
  </si>
  <si>
    <t>CHG-516</t>
  </si>
  <si>
    <t>CHG-517</t>
  </si>
  <si>
    <t>CHG-518</t>
  </si>
  <si>
    <t>CHG-519</t>
  </si>
  <si>
    <t>CHG-520</t>
  </si>
  <si>
    <t>CHG-521</t>
  </si>
  <si>
    <t>CHG-522</t>
  </si>
  <si>
    <t>CHG-523</t>
  </si>
  <si>
    <t>CHG-524</t>
  </si>
  <si>
    <t>CHG-525</t>
  </si>
  <si>
    <t>CHG-526</t>
  </si>
  <si>
    <t>CHG-527</t>
  </si>
  <si>
    <t>CHG-528</t>
  </si>
  <si>
    <t>CHG-529</t>
  </si>
  <si>
    <t>CHG-530</t>
  </si>
  <si>
    <t>CHG-531</t>
  </si>
  <si>
    <t>CHG-532</t>
  </si>
  <si>
    <t>CHG-533</t>
  </si>
  <si>
    <t>CHG-534</t>
  </si>
  <si>
    <t>CHG-535</t>
  </si>
  <si>
    <t>CHG-536</t>
  </si>
  <si>
    <t>CHG-537</t>
  </si>
  <si>
    <t>CHG-538</t>
  </si>
  <si>
    <t>CHG-539</t>
  </si>
  <si>
    <t>CHG-540</t>
  </si>
  <si>
    <t>CHG-541</t>
  </si>
  <si>
    <t>CHG-542</t>
  </si>
  <si>
    <t>CHG-543</t>
  </si>
  <si>
    <t>CHG-544</t>
  </si>
  <si>
    <t>CHG-545</t>
  </si>
  <si>
    <t>CHG-546</t>
  </si>
  <si>
    <t>CHG-547</t>
  </si>
  <si>
    <t>CHG-548</t>
  </si>
  <si>
    <t>CHG-549</t>
  </si>
  <si>
    <t>CHG-550</t>
  </si>
  <si>
    <t>CHG-551</t>
  </si>
  <si>
    <t>CHG-552</t>
  </si>
  <si>
    <t>CHG-553</t>
  </si>
  <si>
    <t>CHG-554</t>
  </si>
  <si>
    <t>CHG-555</t>
  </si>
  <si>
    <t>CHG-556</t>
  </si>
  <si>
    <t>CHG-557</t>
  </si>
  <si>
    <t>CHG-558</t>
  </si>
  <si>
    <t>CHG-559</t>
  </si>
  <si>
    <t>CHG-560</t>
  </si>
  <si>
    <t>CHG-561</t>
  </si>
  <si>
    <t>CHG-562</t>
  </si>
  <si>
    <t>CHG-563</t>
  </si>
  <si>
    <t>CHG-564</t>
  </si>
  <si>
    <t>CHG-565</t>
  </si>
  <si>
    <t>CHG-566</t>
  </si>
  <si>
    <t>CHG-567</t>
  </si>
  <si>
    <t>CHG-568</t>
  </si>
  <si>
    <t>CHG-569</t>
  </si>
  <si>
    <t>CHG-570</t>
  </si>
  <si>
    <t>CHG-571</t>
  </si>
  <si>
    <t>CHG-572</t>
  </si>
  <si>
    <t>CHG-573</t>
  </si>
  <si>
    <t>CHG-574</t>
  </si>
  <si>
    <t>CHG-575</t>
  </si>
  <si>
    <t>CHG-576</t>
  </si>
  <si>
    <t>CHG-577</t>
  </si>
  <si>
    <t>CHG-578</t>
  </si>
  <si>
    <t>CHG-579</t>
  </si>
  <si>
    <t>CHG-580</t>
  </si>
  <si>
    <t>CHG-581</t>
  </si>
  <si>
    <t>CHG-582</t>
  </si>
  <si>
    <t>CHG-583</t>
  </si>
  <si>
    <t>CHG-584</t>
  </si>
  <si>
    <t>CHG-585</t>
  </si>
  <si>
    <t>CHG-586</t>
  </si>
  <si>
    <t>CHG-587</t>
  </si>
  <si>
    <t>CHG-588</t>
  </si>
  <si>
    <t>CHG-589</t>
  </si>
  <si>
    <t>CHG-590</t>
  </si>
  <si>
    <t>CHG-591</t>
  </si>
  <si>
    <t>CHG-592</t>
  </si>
  <si>
    <t>CHG-593</t>
  </si>
  <si>
    <t>CHG-594</t>
  </si>
  <si>
    <t>CHG-595</t>
  </si>
  <si>
    <t>CHG-596</t>
  </si>
  <si>
    <t>CHG-597</t>
  </si>
  <si>
    <t>CHG-598</t>
  </si>
  <si>
    <t>CHG-599</t>
  </si>
  <si>
    <t>CHG-600</t>
  </si>
  <si>
    <t>CHG-601</t>
  </si>
  <si>
    <t>CHG-602</t>
  </si>
  <si>
    <t>CHG-603</t>
  </si>
  <si>
    <t>CHG-604</t>
  </si>
  <si>
    <t>CHG-605</t>
  </si>
  <si>
    <t>CHG-606</t>
  </si>
  <si>
    <t>CHG-607</t>
  </si>
  <si>
    <t>CHG-608</t>
  </si>
  <si>
    <t>CHG-609</t>
  </si>
  <si>
    <t>CHG-610</t>
  </si>
  <si>
    <t>CHG-611</t>
  </si>
  <si>
    <t>CHG-612</t>
  </si>
  <si>
    <t>CHG-613</t>
  </si>
  <si>
    <t>CHG-614</t>
  </si>
  <si>
    <t>CHG-615</t>
  </si>
  <si>
    <t>CHG-616</t>
  </si>
  <si>
    <t>CHG-617</t>
  </si>
  <si>
    <t>CHG-618</t>
  </si>
  <si>
    <t>CHG-619</t>
  </si>
  <si>
    <t>CHG-620</t>
  </si>
  <si>
    <t>CHG-621</t>
  </si>
  <si>
    <t>CHG-622</t>
  </si>
  <si>
    <t>CHG-623</t>
  </si>
  <si>
    <t>CHG-624</t>
  </si>
  <si>
    <t>CHG-625</t>
  </si>
  <si>
    <t>CHG-626</t>
  </si>
  <si>
    <t>CHG-627</t>
  </si>
  <si>
    <t>CHG-628</t>
  </si>
  <si>
    <t>CHG-629</t>
  </si>
  <si>
    <t>CHG-630</t>
  </si>
  <si>
    <t>CHG-631</t>
  </si>
  <si>
    <t>CHG-632</t>
  </si>
  <si>
    <t>CHG-633</t>
  </si>
  <si>
    <t>CHG-634</t>
  </si>
  <si>
    <t>CHG-635</t>
  </si>
  <si>
    <t>CHG-636</t>
  </si>
  <si>
    <t>CHG-637</t>
  </si>
  <si>
    <t>CHG-638</t>
  </si>
  <si>
    <t>CHG-639</t>
  </si>
  <si>
    <t>CHG-640</t>
  </si>
  <si>
    <t>CHG-641</t>
  </si>
  <si>
    <t>CHG-642</t>
  </si>
  <si>
    <t>CHG-643</t>
  </si>
  <si>
    <t>CHG-644</t>
  </si>
  <si>
    <t>CHG-645</t>
  </si>
  <si>
    <t>CHG-646</t>
  </si>
  <si>
    <t>CHG-647</t>
  </si>
  <si>
    <t>CHG-648</t>
  </si>
  <si>
    <t>CHG-649</t>
  </si>
  <si>
    <t>CHG-650</t>
  </si>
  <si>
    <t>CHG-651</t>
  </si>
  <si>
    <t>CHG-652</t>
  </si>
  <si>
    <t>CHG-653</t>
  </si>
  <si>
    <t>CHG-654</t>
  </si>
  <si>
    <t>CHG-655</t>
  </si>
  <si>
    <t>CHG-656</t>
  </si>
  <si>
    <t>CHG-657</t>
  </si>
  <si>
    <t>CHG-658</t>
  </si>
  <si>
    <t>CHG-659</t>
  </si>
  <si>
    <t>CHG-660</t>
  </si>
  <si>
    <t>CHG-661</t>
  </si>
  <si>
    <t>CHG-662</t>
  </si>
  <si>
    <t>CHG-663</t>
  </si>
  <si>
    <t>CHG-664</t>
  </si>
  <si>
    <t>CHG-665</t>
  </si>
  <si>
    <t>CHG-666</t>
  </si>
  <si>
    <t>CHG-667</t>
  </si>
  <si>
    <t>CHG-668</t>
  </si>
  <si>
    <t>CHG-669</t>
  </si>
  <si>
    <t>CHG-670</t>
  </si>
  <si>
    <t>CHG-671</t>
  </si>
  <si>
    <t>CHG-672</t>
  </si>
  <si>
    <t>CHG-673</t>
  </si>
  <si>
    <t>CHG-674</t>
  </si>
  <si>
    <t>CHG-675</t>
  </si>
  <si>
    <t>CHG-676</t>
  </si>
  <si>
    <t>CHG-677</t>
  </si>
  <si>
    <t>CHG-678</t>
  </si>
  <si>
    <t>CHG-679</t>
  </si>
  <si>
    <t>CHG-680</t>
  </si>
  <si>
    <t>CHG-681</t>
  </si>
  <si>
    <t>CHG-682</t>
  </si>
  <si>
    <t>CHG-683</t>
  </si>
  <si>
    <t>CHG-684</t>
  </si>
  <si>
    <t>CHG-685</t>
  </si>
  <si>
    <t>CHG-686</t>
  </si>
  <si>
    <t>CHG-687</t>
  </si>
  <si>
    <t>CHG-688</t>
  </si>
  <si>
    <t>CHG-689</t>
  </si>
  <si>
    <t>CHG-690</t>
  </si>
  <si>
    <t>CHG-691</t>
  </si>
  <si>
    <t>CHG-692</t>
  </si>
  <si>
    <t>CHG-693</t>
  </si>
  <si>
    <t>CHG-694</t>
  </si>
  <si>
    <t>CHG-695</t>
  </si>
  <si>
    <t>CHG-696</t>
  </si>
  <si>
    <t>CHG-697</t>
  </si>
  <si>
    <t>CHG-698</t>
  </si>
  <si>
    <t>CHG-699</t>
  </si>
  <si>
    <t>CHG-700</t>
  </si>
  <si>
    <t>CHG-701</t>
  </si>
  <si>
    <t>CHG-702</t>
  </si>
  <si>
    <t>CHG-703</t>
  </si>
  <si>
    <t>CHG-704</t>
  </si>
  <si>
    <t>CHG-705</t>
  </si>
  <si>
    <t>CHG-706</t>
  </si>
  <si>
    <t>CHG-707</t>
  </si>
  <si>
    <t>CHG-708</t>
  </si>
  <si>
    <t>CHG-709</t>
  </si>
  <si>
    <t>CHG-710</t>
  </si>
  <si>
    <t>CHG-711</t>
  </si>
  <si>
    <t>CHG-712</t>
  </si>
  <si>
    <t>CHG-713</t>
  </si>
  <si>
    <t>CHG-714</t>
  </si>
  <si>
    <t>CHG-715</t>
  </si>
  <si>
    <t>CHG-716</t>
  </si>
  <si>
    <t>CHG-717</t>
  </si>
  <si>
    <t>CHG-718</t>
  </si>
  <si>
    <t>CHG-719</t>
  </si>
  <si>
    <t>CHG-720</t>
  </si>
  <si>
    <t>CHG-721</t>
  </si>
  <si>
    <t>CHG-722</t>
  </si>
  <si>
    <t>CHG-723</t>
  </si>
  <si>
    <t>CHG-724</t>
  </si>
  <si>
    <t>CHG-725</t>
  </si>
  <si>
    <t>CHG-726</t>
  </si>
  <si>
    <t>CHG-727</t>
  </si>
  <si>
    <t>CHG-728</t>
  </si>
  <si>
    <t>CHG-729</t>
  </si>
  <si>
    <t>CHG-730</t>
  </si>
  <si>
    <t>CHG-731</t>
  </si>
  <si>
    <t>CHG-732</t>
  </si>
  <si>
    <t>CHG-733</t>
  </si>
  <si>
    <t>CHG-734</t>
  </si>
  <si>
    <t>CHG-735</t>
  </si>
  <si>
    <t>CHG-736</t>
  </si>
  <si>
    <t>CHG-737</t>
  </si>
  <si>
    <t>CHG-738</t>
  </si>
  <si>
    <t>CHG-739</t>
  </si>
  <si>
    <t>CHG-740</t>
  </si>
  <si>
    <t>CHG-741</t>
  </si>
  <si>
    <t>CHG-742</t>
  </si>
  <si>
    <t>CHG-743</t>
  </si>
  <si>
    <t>CHG-744</t>
  </si>
  <si>
    <t>CHG-745</t>
  </si>
  <si>
    <t>CHG-746</t>
  </si>
  <si>
    <t>CHG-747</t>
  </si>
  <si>
    <t>CHG-748</t>
  </si>
  <si>
    <t>CHG-749</t>
  </si>
  <si>
    <t>CHG-750</t>
  </si>
  <si>
    <t>CHG-751</t>
  </si>
  <si>
    <t>CHG-752</t>
  </si>
  <si>
    <t>CHG-753</t>
  </si>
  <si>
    <t>CHG-754</t>
  </si>
  <si>
    <t>CHG-755</t>
  </si>
  <si>
    <t>CHG-756</t>
  </si>
  <si>
    <t>CHG-757</t>
  </si>
  <si>
    <t>CHG-758</t>
  </si>
  <si>
    <t>CHG-759</t>
  </si>
  <si>
    <t>CHG-760</t>
  </si>
  <si>
    <t>CHG-761</t>
  </si>
  <si>
    <t>CHG-762</t>
  </si>
  <si>
    <t>CHG-763</t>
  </si>
  <si>
    <t>CHG-764</t>
  </si>
  <si>
    <t>CHG-765</t>
  </si>
  <si>
    <t>CHG-766</t>
  </si>
  <si>
    <t>CHG-767</t>
  </si>
  <si>
    <t>CHG-768</t>
  </si>
  <si>
    <t>CHG-769</t>
  </si>
  <si>
    <t>CHG-770</t>
  </si>
  <si>
    <t>CHG-771</t>
  </si>
  <si>
    <t>CHG-772</t>
  </si>
  <si>
    <t>CHG-773</t>
  </si>
  <si>
    <t>CHG-774</t>
  </si>
  <si>
    <t>CHG-775</t>
  </si>
  <si>
    <t>CHG-776</t>
  </si>
  <si>
    <t>CHG-777</t>
  </si>
  <si>
    <t>CHG-778</t>
  </si>
  <si>
    <t>CHG-779</t>
  </si>
  <si>
    <t>CHG-780</t>
  </si>
  <si>
    <t>CHG-781</t>
  </si>
  <si>
    <t>CHG-782</t>
  </si>
  <si>
    <t>CHG-783</t>
  </si>
  <si>
    <t>CHG-784</t>
  </si>
  <si>
    <t>CHG-785</t>
  </si>
  <si>
    <t>CHG-786</t>
  </si>
  <si>
    <t>CHG-787</t>
  </si>
  <si>
    <t>CHG-788</t>
  </si>
  <si>
    <t>CHG-789</t>
  </si>
  <si>
    <t>CHG-790</t>
  </si>
  <si>
    <t>CHG-791</t>
  </si>
  <si>
    <t>CHG-792</t>
  </si>
  <si>
    <t>CHG-793</t>
  </si>
  <si>
    <t>CHG-794</t>
  </si>
  <si>
    <t>CHG-795</t>
  </si>
  <si>
    <t>CHG-796</t>
  </si>
  <si>
    <t>CHG-797</t>
  </si>
  <si>
    <t>CHG-798</t>
  </si>
  <si>
    <t>CHG-799</t>
  </si>
  <si>
    <t>CHG-800</t>
  </si>
  <si>
    <t>CHG-801</t>
  </si>
  <si>
    <t>CHG-802</t>
  </si>
  <si>
    <t>CHG-803</t>
  </si>
  <si>
    <t>CHG-804</t>
  </si>
  <si>
    <t>CHG-805</t>
  </si>
  <si>
    <t>CHG-806</t>
  </si>
  <si>
    <t>CHG-807</t>
  </si>
  <si>
    <t>CHG-808</t>
  </si>
  <si>
    <t>CHG-809</t>
  </si>
  <si>
    <t>CHG-810</t>
  </si>
  <si>
    <t>CHG-811</t>
  </si>
  <si>
    <t>CHG-812</t>
  </si>
  <si>
    <t>CHG-813</t>
  </si>
  <si>
    <t>CHG-814</t>
  </si>
  <si>
    <t>CHG-815</t>
  </si>
  <si>
    <t>CHG-816</t>
  </si>
  <si>
    <t>CHG-817</t>
  </si>
  <si>
    <t>CHG-818</t>
  </si>
  <si>
    <t>CHG-819</t>
  </si>
  <si>
    <t>CHG-820</t>
  </si>
  <si>
    <t>CHG-821</t>
  </si>
  <si>
    <t>CHG-822</t>
  </si>
  <si>
    <t>CHG-823</t>
  </si>
  <si>
    <t>CHG-824</t>
  </si>
  <si>
    <t>CHG-825</t>
  </si>
  <si>
    <t>CHG-826</t>
  </si>
  <si>
    <t>CHG-827</t>
  </si>
  <si>
    <t>CHG-828</t>
  </si>
  <si>
    <t>CHG-829</t>
  </si>
  <si>
    <t>CHG-830</t>
  </si>
  <si>
    <t>CHG-831</t>
  </si>
  <si>
    <t>CHG-832</t>
  </si>
  <si>
    <t>CHG-833</t>
  </si>
  <si>
    <t>CHG-834</t>
  </si>
  <si>
    <t>CHG-835</t>
  </si>
  <si>
    <t>CHG-836</t>
  </si>
  <si>
    <t>CHG-837</t>
  </si>
  <si>
    <t>CHG-838</t>
  </si>
  <si>
    <t>CHG-839</t>
  </si>
  <si>
    <t>CHG-840</t>
  </si>
  <si>
    <t>CHG-841</t>
  </si>
  <si>
    <t>CHG-842</t>
  </si>
  <si>
    <t>CHG-843</t>
  </si>
  <si>
    <t>CHG-844</t>
  </si>
  <si>
    <t>CHG-845</t>
  </si>
  <si>
    <t>CHG-846</t>
  </si>
  <si>
    <t>CHG-847</t>
  </si>
  <si>
    <t>CHG-848</t>
  </si>
  <si>
    <t>CHG-849</t>
  </si>
  <si>
    <t>CHG-850</t>
  </si>
  <si>
    <t>CHG-851</t>
  </si>
  <si>
    <t>CHG-852</t>
  </si>
  <si>
    <t>CHG-853</t>
  </si>
  <si>
    <t>CHG-854</t>
  </si>
  <si>
    <t>CHG-855</t>
  </si>
  <si>
    <t>CHG-856</t>
  </si>
  <si>
    <t>CHG-857</t>
  </si>
  <si>
    <t>CHG-858</t>
  </si>
  <si>
    <t>CHG-859</t>
  </si>
  <si>
    <t>CHG-860</t>
  </si>
  <si>
    <t>CHG-861</t>
  </si>
  <si>
    <t>CHG-862</t>
  </si>
  <si>
    <t>CHG-863</t>
  </si>
  <si>
    <t>CHG-864</t>
  </si>
  <si>
    <t>CHG-865</t>
  </si>
  <si>
    <t>CHG-866</t>
  </si>
  <si>
    <t>CHG-867</t>
  </si>
  <si>
    <t>CHG-868</t>
  </si>
  <si>
    <t>CHG-869</t>
  </si>
  <si>
    <t>CHG-870</t>
  </si>
  <si>
    <t>CHG-871</t>
  </si>
  <si>
    <t>CHG-872</t>
  </si>
  <si>
    <t>CHG-873</t>
  </si>
  <si>
    <t>CHG-874</t>
  </si>
  <si>
    <t>CHG-875</t>
  </si>
  <si>
    <t>CHG-876</t>
  </si>
  <si>
    <t>CHG-877</t>
  </si>
  <si>
    <t>CHG-878</t>
  </si>
  <si>
    <t>CHG-879</t>
  </si>
  <si>
    <t>CHG-880</t>
  </si>
  <si>
    <t>CHG-881</t>
  </si>
  <si>
    <t>CHG-882</t>
  </si>
  <si>
    <t>CHG-883</t>
  </si>
  <si>
    <t>CHG-884</t>
  </si>
  <si>
    <t>CHG-885</t>
  </si>
  <si>
    <t>CHG-886</t>
  </si>
  <si>
    <t>CHG-887</t>
  </si>
  <si>
    <t>CHG-888</t>
  </si>
  <si>
    <t>CHG-889</t>
  </si>
  <si>
    <t>CHG-890</t>
  </si>
  <si>
    <t>CHG-891</t>
  </si>
  <si>
    <t>CHG-892</t>
  </si>
  <si>
    <t>CHG-893</t>
  </si>
  <si>
    <t>CHG-894</t>
  </si>
  <si>
    <t>CHG-895</t>
  </si>
  <si>
    <t>CHG-896</t>
  </si>
  <si>
    <t>CHG-897</t>
  </si>
  <si>
    <t>CHG-898</t>
  </si>
  <si>
    <t>CHG-899</t>
  </si>
  <si>
    <t>CHG-900</t>
  </si>
  <si>
    <t>CHG-901</t>
  </si>
  <si>
    <t>CHG-902</t>
  </si>
  <si>
    <t>CHG-903</t>
  </si>
  <si>
    <t>CHG-904</t>
  </si>
  <si>
    <t>CHG-905</t>
  </si>
  <si>
    <t>CHG-906</t>
  </si>
  <si>
    <t>CHG-907</t>
  </si>
  <si>
    <t>CHG-908</t>
  </si>
  <si>
    <t>CHG-909</t>
  </si>
  <si>
    <t>CHG-910</t>
  </si>
  <si>
    <t>CHG-911</t>
  </si>
  <si>
    <t>CHG-912</t>
  </si>
  <si>
    <t>CHG-913</t>
  </si>
  <si>
    <t>CHG-914</t>
  </si>
  <si>
    <t>CHG-915</t>
  </si>
  <si>
    <t>CHG-916</t>
  </si>
  <si>
    <t>CHG-917</t>
  </si>
  <si>
    <t>CHG-918</t>
  </si>
  <si>
    <t>CHG-919</t>
  </si>
  <si>
    <t>CHG-920</t>
  </si>
  <si>
    <t>CHG-921</t>
  </si>
  <si>
    <t>CHG-922</t>
  </si>
  <si>
    <t>CHG-923</t>
  </si>
  <si>
    <t>CHG-924</t>
  </si>
  <si>
    <t>CHG-925</t>
  </si>
  <si>
    <t>CHG-926</t>
  </si>
  <si>
    <t>CHG-927</t>
  </si>
  <si>
    <t>CHG-928</t>
  </si>
  <si>
    <t>CHG-929</t>
  </si>
  <si>
    <t>CHG-930</t>
  </si>
  <si>
    <t>CHG-931</t>
  </si>
  <si>
    <t>CHG-932</t>
  </si>
  <si>
    <t>CHG-933</t>
  </si>
  <si>
    <t>CHG-934</t>
  </si>
  <si>
    <t>CHG-935</t>
  </si>
  <si>
    <t>CHG-936</t>
  </si>
  <si>
    <t>CHG-937</t>
  </si>
  <si>
    <t>CHG-938</t>
  </si>
  <si>
    <t>CHG-939</t>
  </si>
  <si>
    <t>CHG-940</t>
  </si>
  <si>
    <t>CHG-941</t>
  </si>
  <si>
    <t>CHG-942</t>
  </si>
  <si>
    <t>CHG-943</t>
  </si>
  <si>
    <t>CHG-944</t>
  </si>
  <si>
    <t>CHG-945</t>
  </si>
  <si>
    <t>CHG-946</t>
  </si>
  <si>
    <t>CHG-947</t>
  </si>
  <si>
    <t>CHG-948</t>
  </si>
  <si>
    <t>CHG-949</t>
  </si>
  <si>
    <t>CHG-950</t>
  </si>
  <si>
    <t>CHG-951</t>
  </si>
  <si>
    <t>CHG-952</t>
  </si>
  <si>
    <t>CHG-953</t>
  </si>
  <si>
    <t>CHG-954</t>
  </si>
  <si>
    <t>CHG-955</t>
  </si>
  <si>
    <t>CHG-956</t>
  </si>
  <si>
    <t>CHG-957</t>
  </si>
  <si>
    <t>CHG-958</t>
  </si>
  <si>
    <t>CHG-959</t>
  </si>
  <si>
    <t>CHG-960</t>
  </si>
  <si>
    <t>CHG-961</t>
  </si>
  <si>
    <t>CHG-962</t>
  </si>
  <si>
    <t>CHG-963</t>
  </si>
  <si>
    <t>CHG-964</t>
  </si>
  <si>
    <t>CHG-965</t>
  </si>
  <si>
    <t>CHG-966</t>
  </si>
  <si>
    <t>CHG-967</t>
  </si>
  <si>
    <t>CHG-968</t>
  </si>
  <si>
    <t>CHG-969</t>
  </si>
  <si>
    <t>CHG-970</t>
  </si>
  <si>
    <t>CHG-971</t>
  </si>
  <si>
    <t>CHG-972</t>
  </si>
  <si>
    <t>CHG-973</t>
  </si>
  <si>
    <t>CHG-974</t>
  </si>
  <si>
    <t>CHG-975</t>
  </si>
  <si>
    <t>CHG-976</t>
  </si>
  <si>
    <t>CHG-977</t>
  </si>
  <si>
    <t>CHG-978</t>
  </si>
  <si>
    <t>CHG-979</t>
  </si>
  <si>
    <t>CHG-980</t>
  </si>
  <si>
    <t>CHG-981</t>
  </si>
  <si>
    <t>CHG-982</t>
  </si>
  <si>
    <t>CHG-983</t>
  </si>
  <si>
    <t>CHG-984</t>
  </si>
  <si>
    <t>CHG-985</t>
  </si>
  <si>
    <t>CHG-986</t>
  </si>
  <si>
    <t>CHG-987</t>
  </si>
  <si>
    <t>CHG-988</t>
  </si>
  <si>
    <t>CHG-989</t>
  </si>
  <si>
    <t>CHG-990</t>
  </si>
  <si>
    <t>CHG-991</t>
  </si>
  <si>
    <t>CHG-992</t>
  </si>
  <si>
    <t>CHG-993</t>
  </si>
  <si>
    <t>CHG-994</t>
  </si>
  <si>
    <t>CHG-995</t>
  </si>
  <si>
    <t>CHG-996</t>
  </si>
  <si>
    <t>CHG-997</t>
  </si>
  <si>
    <t>CHG-998</t>
  </si>
  <si>
    <t>CHG-999</t>
  </si>
  <si>
    <t>CHG-1000</t>
  </si>
  <si>
    <t>CHG-1001</t>
  </si>
  <si>
    <t>CHG-1002</t>
  </si>
  <si>
    <t>CHG-1003</t>
  </si>
  <si>
    <t>CHG-1004</t>
  </si>
  <si>
    <t>CHG-1005</t>
  </si>
  <si>
    <t>CHG-1006</t>
  </si>
  <si>
    <t>CHG-1007</t>
  </si>
  <si>
    <t>CHG-1008</t>
  </si>
  <si>
    <t>CHG-1009</t>
  </si>
  <si>
    <t>CHG-1010</t>
  </si>
  <si>
    <t>CHG-1011</t>
  </si>
  <si>
    <t>CHG-1012</t>
  </si>
  <si>
    <t>CHG-1013</t>
  </si>
  <si>
    <t>CHG-1014</t>
  </si>
  <si>
    <t>CHG-1015</t>
  </si>
  <si>
    <t>CHG-1016</t>
  </si>
  <si>
    <t>CHG-1017</t>
  </si>
  <si>
    <t>CHG-1018</t>
  </si>
  <si>
    <t>CHG-1019</t>
  </si>
  <si>
    <t>CHG-1020</t>
  </si>
  <si>
    <t>CHG-1021</t>
  </si>
  <si>
    <t>CHG-1022</t>
  </si>
  <si>
    <t>CHG-1023</t>
  </si>
  <si>
    <t>CHG-1024</t>
  </si>
  <si>
    <t>CHG-1025</t>
  </si>
  <si>
    <t>CHG-1026</t>
  </si>
  <si>
    <t>CHG-1027</t>
  </si>
  <si>
    <t>CHG-1028</t>
  </si>
  <si>
    <t>CHG-1029</t>
  </si>
  <si>
    <t>CHG-1030</t>
  </si>
  <si>
    <t>CHG-1031</t>
  </si>
  <si>
    <t>CHG-1032</t>
  </si>
  <si>
    <t>CHG-1033</t>
  </si>
  <si>
    <t>CHG-1034</t>
  </si>
  <si>
    <t>CHG-1035</t>
  </si>
  <si>
    <t>CHG-1036</t>
  </si>
  <si>
    <t>CHG-1037</t>
  </si>
  <si>
    <t>CHG-1038</t>
  </si>
  <si>
    <t>CHG-1039</t>
  </si>
  <si>
    <t>CHG-1040</t>
  </si>
  <si>
    <t>CHG-1041</t>
  </si>
  <si>
    <t>CHG-1042</t>
  </si>
  <si>
    <t>CHG-1043</t>
  </si>
  <si>
    <t>CHG-1044</t>
  </si>
  <si>
    <t>CHG-1045</t>
  </si>
  <si>
    <t>CHG-1046</t>
  </si>
  <si>
    <t>CHG-1047</t>
  </si>
  <si>
    <t>CHG-1048</t>
  </si>
  <si>
    <t>CHG-1049</t>
  </si>
  <si>
    <t>CHG-1050</t>
  </si>
  <si>
    <t>CHG-1051</t>
  </si>
  <si>
    <t>CHG-1052</t>
  </si>
  <si>
    <t>CHG-1053</t>
  </si>
  <si>
    <t>CHG-1054</t>
  </si>
  <si>
    <t>CHG-1055</t>
  </si>
  <si>
    <t>CHG-1056</t>
  </si>
  <si>
    <t>CHG-1057</t>
  </si>
  <si>
    <t>CHG-1058</t>
  </si>
  <si>
    <t>CHG-1059</t>
  </si>
  <si>
    <t>CHG-1060</t>
  </si>
  <si>
    <t>CHG-1061</t>
  </si>
  <si>
    <t>CHG-1062</t>
  </si>
  <si>
    <t>CHG-1063</t>
  </si>
  <si>
    <t>CHG-1064</t>
  </si>
  <si>
    <t>CHG-1065</t>
  </si>
  <si>
    <t>CHG-1066</t>
  </si>
  <si>
    <t>CHG-1067</t>
  </si>
  <si>
    <t>CHG-1068</t>
  </si>
  <si>
    <t>CHG-1069</t>
  </si>
  <si>
    <t>CHG-1070</t>
  </si>
  <si>
    <t>CHG-1071</t>
  </si>
  <si>
    <t>CHG-1072</t>
  </si>
  <si>
    <t>CHG-1073</t>
  </si>
  <si>
    <t>CHG-1074</t>
  </si>
  <si>
    <t>CHG-1075</t>
  </si>
  <si>
    <t>CHG-1076</t>
  </si>
  <si>
    <t>CHG-1077</t>
  </si>
  <si>
    <t>CHG-1078</t>
  </si>
  <si>
    <t>CHG-1079</t>
  </si>
  <si>
    <t>CHG-1080</t>
  </si>
  <si>
    <t>CHG-1081</t>
  </si>
  <si>
    <t>CHG-1082</t>
  </si>
  <si>
    <t>CHG-1083</t>
  </si>
  <si>
    <t>CHG-1084</t>
  </si>
  <si>
    <t>CHG-1085</t>
  </si>
  <si>
    <t>CHG-1086</t>
  </si>
  <si>
    <t>CHG-1087</t>
  </si>
  <si>
    <t>CHG-1088</t>
  </si>
  <si>
    <t>CHG-1089</t>
  </si>
  <si>
    <t>CHG-1090</t>
  </si>
  <si>
    <t>CHG-1091</t>
  </si>
  <si>
    <t>CHG-1092</t>
  </si>
  <si>
    <t>CHG-1093</t>
  </si>
  <si>
    <t>CHG-1094</t>
  </si>
  <si>
    <t>CHG-1095</t>
  </si>
  <si>
    <t>CHG-1096</t>
  </si>
  <si>
    <t>CHG-1097</t>
  </si>
  <si>
    <t>CHG-1098</t>
  </si>
  <si>
    <t>CHG-1099</t>
  </si>
  <si>
    <t>CHG-1100</t>
  </si>
  <si>
    <t>CHG-1101</t>
  </si>
  <si>
    <t>CHG-1102</t>
  </si>
  <si>
    <t>CHG-1103</t>
  </si>
  <si>
    <t>CHG-1104</t>
  </si>
  <si>
    <t>CHG-1105</t>
  </si>
  <si>
    <t>CHG-1106</t>
  </si>
  <si>
    <t>CHG-1107</t>
  </si>
  <si>
    <t>CHG-1108</t>
  </si>
  <si>
    <t>CHG-1109</t>
  </si>
  <si>
    <t>CHG-1110</t>
  </si>
  <si>
    <t>CHG-1111</t>
  </si>
  <si>
    <t>CHG-1112</t>
  </si>
  <si>
    <t>CHG-1113</t>
  </si>
  <si>
    <t>CHG-1114</t>
  </si>
  <si>
    <t>CHG-1115</t>
  </si>
  <si>
    <t>CHG-1116</t>
  </si>
  <si>
    <t>CHG-1117</t>
  </si>
  <si>
    <t>CHG-1118</t>
  </si>
  <si>
    <t>CHG-1119</t>
  </si>
  <si>
    <t>CHG-1120</t>
  </si>
  <si>
    <t>CHG-1121</t>
  </si>
  <si>
    <t>CHG-1122</t>
  </si>
  <si>
    <t>CHG-1123</t>
  </si>
  <si>
    <t>CHG-1124</t>
  </si>
  <si>
    <t>CHG-1125</t>
  </si>
  <si>
    <t>CHG-1126</t>
  </si>
  <si>
    <t>CHG-1127</t>
  </si>
  <si>
    <t>CHG-1128</t>
  </si>
  <si>
    <t>CHG-1129</t>
  </si>
  <si>
    <t>CHG-1130</t>
  </si>
  <si>
    <t>CHG-1131</t>
  </si>
  <si>
    <t>CHG-1132</t>
  </si>
  <si>
    <t>CHG-1133</t>
  </si>
  <si>
    <t>CHG-1134</t>
  </si>
  <si>
    <t>CHG-1135</t>
  </si>
  <si>
    <t>CHG-1136</t>
  </si>
  <si>
    <t>CHG-1137</t>
  </si>
  <si>
    <t>CHG-1138</t>
  </si>
  <si>
    <t>CHG-1139</t>
  </si>
  <si>
    <t>CHG-1140</t>
  </si>
  <si>
    <t>CHG-1141</t>
  </si>
  <si>
    <t>CHG-1142</t>
  </si>
  <si>
    <t>CHG-1143</t>
  </si>
  <si>
    <t>CHG-1144</t>
  </si>
  <si>
    <t>CHG-1145</t>
  </si>
  <si>
    <t>CHG-1146</t>
  </si>
  <si>
    <t>CHG-1147</t>
  </si>
  <si>
    <t>CHG-1148</t>
  </si>
  <si>
    <t>CHG-1149</t>
  </si>
  <si>
    <t>CHG-1150</t>
  </si>
  <si>
    <t>CHG-1151</t>
  </si>
  <si>
    <t>CHG-1152</t>
  </si>
  <si>
    <t>CHG-1153</t>
  </si>
  <si>
    <t>CHG-1154</t>
  </si>
  <si>
    <t>CHG-1155</t>
  </si>
  <si>
    <t>CHG-1156</t>
  </si>
  <si>
    <t>CHG-1157</t>
  </si>
  <si>
    <t>CHG-1158</t>
  </si>
  <si>
    <t>CHG-1159</t>
  </si>
  <si>
    <t>CHG-1160</t>
  </si>
  <si>
    <t>CHG-1161</t>
  </si>
  <si>
    <t>CHG-1162</t>
  </si>
  <si>
    <t>CHG-1163</t>
  </si>
  <si>
    <t>CHG-1164</t>
  </si>
  <si>
    <t>CHG-1165</t>
  </si>
  <si>
    <t>CHG-1166</t>
  </si>
  <si>
    <t>CHG-1167</t>
  </si>
  <si>
    <t>CHG-1168</t>
  </si>
  <si>
    <t>CHG-1169</t>
  </si>
  <si>
    <t>CHG-1170</t>
  </si>
  <si>
    <t>CHG-1171</t>
  </si>
  <si>
    <t>CHG-1172</t>
  </si>
  <si>
    <t>CHG-1173</t>
  </si>
  <si>
    <t>CHG-1174</t>
  </si>
  <si>
    <t>CHG-1175</t>
  </si>
  <si>
    <t>CHG-1176</t>
  </si>
  <si>
    <t>CHG-1177</t>
  </si>
  <si>
    <t>CHG-1178</t>
  </si>
  <si>
    <t>CHG-1179</t>
  </si>
  <si>
    <t>CHG-1180</t>
  </si>
  <si>
    <t>CHG-1181</t>
  </si>
  <si>
    <t>CHG-1182</t>
  </si>
  <si>
    <t>CHG-1183</t>
  </si>
  <si>
    <t>CHG-1184</t>
  </si>
  <si>
    <t>CHG-1185</t>
  </si>
  <si>
    <t>CHG-1186</t>
  </si>
  <si>
    <t>CHG-1187</t>
  </si>
  <si>
    <t>CHG-1188</t>
  </si>
  <si>
    <t>CHG-1189</t>
  </si>
  <si>
    <t>CHG-1190</t>
  </si>
  <si>
    <t>CHG-1191</t>
  </si>
  <si>
    <t>CHG-1192</t>
  </si>
  <si>
    <t>CHG-1193</t>
  </si>
  <si>
    <t>CHG-1194</t>
  </si>
  <si>
    <t>CHG-1195</t>
  </si>
  <si>
    <t>CHG-1196</t>
  </si>
  <si>
    <t>CHG-1197</t>
  </si>
  <si>
    <t>CHG-1198</t>
  </si>
  <si>
    <t>CHG-1199</t>
  </si>
  <si>
    <t>CHG-1200</t>
  </si>
  <si>
    <t>CHG-1201</t>
  </si>
  <si>
    <t>CHG-1202</t>
  </si>
  <si>
    <t>CHG-1203</t>
  </si>
  <si>
    <t>CHG-1204</t>
  </si>
  <si>
    <t>CHG-1205</t>
  </si>
  <si>
    <t>CHG-1206</t>
  </si>
  <si>
    <t>CHG-1207</t>
  </si>
  <si>
    <t>CHG-1208</t>
  </si>
  <si>
    <t>CHG-1209</t>
  </si>
  <si>
    <t>CHG-1210</t>
  </si>
  <si>
    <t>CHG-1211</t>
  </si>
  <si>
    <t>CHG-1212</t>
  </si>
  <si>
    <t>CHG-1213</t>
  </si>
  <si>
    <t>CHG-1214</t>
  </si>
  <si>
    <t>CHG-1215</t>
  </si>
  <si>
    <t>CHG-1216</t>
  </si>
  <si>
    <t>CHG-1217</t>
  </si>
  <si>
    <t>CHG-1218</t>
  </si>
  <si>
    <t>CHG-1219</t>
  </si>
  <si>
    <t>CHG-1220</t>
  </si>
  <si>
    <t>CHG-1221</t>
  </si>
  <si>
    <t>CHG-1222</t>
  </si>
  <si>
    <t>CHG-1223</t>
  </si>
  <si>
    <t>CHG-1224</t>
  </si>
  <si>
    <t>CHG-1225</t>
  </si>
  <si>
    <t>CHG-1226</t>
  </si>
  <si>
    <t>CHG-1227</t>
  </si>
  <si>
    <t>CHG-1228</t>
  </si>
  <si>
    <t>CHG-1229</t>
  </si>
  <si>
    <t>CHG-1230</t>
  </si>
  <si>
    <t>CHG-1231</t>
  </si>
  <si>
    <t>CHG-1232</t>
  </si>
  <si>
    <t>CHG-1233</t>
  </si>
  <si>
    <t>CHG-1234</t>
  </si>
  <si>
    <t>CHG-1235</t>
  </si>
  <si>
    <t>CHG-1236</t>
  </si>
  <si>
    <t>CHG-1237</t>
  </si>
  <si>
    <t>CHG-1238</t>
  </si>
  <si>
    <t>CHG-1239</t>
  </si>
  <si>
    <t>CHG-1240</t>
  </si>
  <si>
    <t>CHG-1241</t>
  </si>
  <si>
    <t>CHG-1242</t>
  </si>
  <si>
    <t>CHG-1243</t>
  </si>
  <si>
    <t>CHG-1244</t>
  </si>
  <si>
    <t>CHG-1245</t>
  </si>
  <si>
    <t>CHG-1246</t>
  </si>
  <si>
    <t>CHG-1247</t>
  </si>
  <si>
    <t>CHG-1248</t>
  </si>
  <si>
    <t>CHG-1249</t>
  </si>
  <si>
    <t>CHG-1250</t>
  </si>
  <si>
    <t>CHG-1251</t>
  </si>
  <si>
    <t>CHG-1252</t>
  </si>
  <si>
    <t>CHG-1253</t>
  </si>
  <si>
    <t>CHG-1254</t>
  </si>
  <si>
    <t>CHG-1255</t>
  </si>
  <si>
    <t>CHG-1256</t>
  </si>
  <si>
    <t>CHG-1257</t>
  </si>
  <si>
    <t>CHG-1258</t>
  </si>
  <si>
    <t>CHG-1259</t>
  </si>
  <si>
    <t>CHG-1260</t>
  </si>
  <si>
    <t>CHG-1261</t>
  </si>
  <si>
    <t>CHG-1262</t>
  </si>
  <si>
    <t>CHG-1263</t>
  </si>
  <si>
    <t>CHG-1264</t>
  </si>
  <si>
    <t>CHG-1265</t>
  </si>
  <si>
    <t>CHG-1266</t>
  </si>
  <si>
    <t>CHG-1267</t>
  </si>
  <si>
    <t>CHG-1268</t>
  </si>
  <si>
    <t>CHG-1269</t>
  </si>
  <si>
    <t>CHG-1270</t>
  </si>
  <si>
    <t>CHG-1271</t>
  </si>
  <si>
    <t>CHG-1272</t>
  </si>
  <si>
    <t>CHG-1273</t>
  </si>
  <si>
    <t>CHG-1274</t>
  </si>
  <si>
    <t>CHG-1275</t>
  </si>
  <si>
    <t>CHG-1276</t>
  </si>
  <si>
    <t>CHG-1277</t>
  </si>
  <si>
    <t>CHG-1278</t>
  </si>
  <si>
    <t>CHG-1279</t>
  </si>
  <si>
    <t>CHG-1280</t>
  </si>
  <si>
    <t>CHG-1281</t>
  </si>
  <si>
    <t>CHG-1282</t>
  </si>
  <si>
    <t>CHG-1283</t>
  </si>
  <si>
    <t>CHG-1284</t>
  </si>
  <si>
    <t>CHG-1285</t>
  </si>
  <si>
    <t>CHG-1286</t>
  </si>
  <si>
    <t>CHG-1287</t>
  </si>
  <si>
    <t>CHG-1288</t>
  </si>
  <si>
    <t>CHG-1289</t>
  </si>
  <si>
    <t>CHG-1290</t>
  </si>
  <si>
    <t>CHG-1291</t>
  </si>
  <si>
    <t>CHG-1292</t>
  </si>
  <si>
    <t>CHG-1293</t>
  </si>
  <si>
    <t>CHG-1294</t>
  </si>
  <si>
    <t>CHG-1295</t>
  </si>
  <si>
    <t>CHG-1296</t>
  </si>
  <si>
    <t>CHG-1297</t>
  </si>
  <si>
    <t>CHG-1298</t>
  </si>
  <si>
    <t>CHG-1299</t>
  </si>
  <si>
    <t>CHG-1300</t>
  </si>
  <si>
    <t>CHG-1301</t>
  </si>
  <si>
    <t>CHG-1302</t>
  </si>
  <si>
    <t>CHG-1303</t>
  </si>
  <si>
    <t>CHG-1304</t>
  </si>
  <si>
    <t>CHG-1305</t>
  </si>
  <si>
    <t>CHG-1306</t>
  </si>
  <si>
    <t>CHG-1307</t>
  </si>
  <si>
    <t>CHG-1308</t>
  </si>
  <si>
    <t>CHG-1309</t>
  </si>
  <si>
    <t>CHG-1310</t>
  </si>
  <si>
    <t>CHG-1311</t>
  </si>
  <si>
    <t>CHG-1312</t>
  </si>
  <si>
    <t>CHG-1313</t>
  </si>
  <si>
    <t>CHG-1314</t>
  </si>
  <si>
    <t>CHG-1315</t>
  </si>
  <si>
    <t>CHG-1316</t>
  </si>
  <si>
    <t>CHG-1317</t>
  </si>
  <si>
    <t>CHG-1318</t>
  </si>
  <si>
    <t>CHG-1319</t>
  </si>
  <si>
    <t>CHG-1320</t>
  </si>
  <si>
    <t>CHG-1321</t>
  </si>
  <si>
    <t>CHG-1322</t>
  </si>
  <si>
    <t>CHG-1323</t>
  </si>
  <si>
    <t>CHG-1324</t>
  </si>
  <si>
    <t>CHG-1325</t>
  </si>
  <si>
    <t>CHG-1326</t>
  </si>
  <si>
    <t>CHG-1327</t>
  </si>
  <si>
    <t>CHG-1328</t>
  </si>
  <si>
    <t>CHG-1329</t>
  </si>
  <si>
    <t>CHG-1330</t>
  </si>
  <si>
    <t>CHG-1331</t>
  </si>
  <si>
    <t>CHG-1332</t>
  </si>
  <si>
    <t>CHG-1333</t>
  </si>
  <si>
    <t>CHG-1334</t>
  </si>
  <si>
    <t>CHG-1335</t>
  </si>
  <si>
    <t>CHG-1336</t>
  </si>
  <si>
    <t>CHG-1337</t>
  </si>
  <si>
    <t>CHG-1338</t>
  </si>
  <si>
    <t>CHG-1339</t>
  </si>
  <si>
    <t>CHG-1340</t>
  </si>
  <si>
    <t>CHG-1341</t>
  </si>
  <si>
    <t>CHG-1342</t>
  </si>
  <si>
    <t>CHG-1343</t>
  </si>
  <si>
    <t>CHG-1344</t>
  </si>
  <si>
    <t>CHG-1345</t>
  </si>
  <si>
    <t>CHG-1346</t>
  </si>
  <si>
    <t>CHG-1347</t>
  </si>
  <si>
    <t>CHG-1348</t>
  </si>
  <si>
    <t>CHG-1349</t>
  </si>
  <si>
    <t>CHG-1350</t>
  </si>
  <si>
    <t>CHG-1351</t>
  </si>
  <si>
    <t>CHG-1352</t>
  </si>
  <si>
    <t>CHG-1353</t>
  </si>
  <si>
    <t>CHG-1354</t>
  </si>
  <si>
    <t>CHG-1355</t>
  </si>
  <si>
    <t>CHG-1356</t>
  </si>
  <si>
    <t>CHG-1357</t>
  </si>
  <si>
    <t>CHG-1358</t>
  </si>
  <si>
    <t>CHG-1359</t>
  </si>
  <si>
    <t>CHG-1360</t>
  </si>
  <si>
    <t>CHG-1361</t>
  </si>
  <si>
    <t>CHG-1362</t>
  </si>
  <si>
    <t>CHG-1363</t>
  </si>
  <si>
    <t>CHG-1364</t>
  </si>
  <si>
    <t>CHG-1365</t>
  </si>
  <si>
    <t>CHG-1366</t>
  </si>
  <si>
    <t>CHG-1367</t>
  </si>
  <si>
    <t>CHG-1368</t>
  </si>
  <si>
    <t>CHG-1369</t>
  </si>
  <si>
    <t>CHG-1370</t>
  </si>
  <si>
    <t>CHG-1371</t>
  </si>
  <si>
    <t>CHG-1372</t>
  </si>
  <si>
    <t>CHG-1373</t>
  </si>
  <si>
    <t>CHG-1374</t>
  </si>
  <si>
    <t>CHG-1375</t>
  </si>
  <si>
    <t>CHG-1376</t>
  </si>
  <si>
    <t>CHG-1377</t>
  </si>
  <si>
    <t>CHG-1378</t>
  </si>
  <si>
    <t>CHG-1379</t>
  </si>
  <si>
    <t>CHG-1380</t>
  </si>
  <si>
    <t>CHG-1381</t>
  </si>
  <si>
    <t>CHG-1382</t>
  </si>
  <si>
    <t>CHG-1383</t>
  </si>
  <si>
    <t>CHG-1384</t>
  </si>
  <si>
    <t>CHG-1385</t>
  </si>
  <si>
    <t>CHG-1386</t>
  </si>
  <si>
    <t>CHG-1387</t>
  </si>
  <si>
    <t>CHG-1388</t>
  </si>
  <si>
    <t>CHG-1389</t>
  </si>
  <si>
    <t>CHG-1390</t>
  </si>
  <si>
    <t>CHG-1391</t>
  </si>
  <si>
    <t>CHG-1392</t>
  </si>
  <si>
    <t>CHG-1393</t>
  </si>
  <si>
    <t>CHG-1394</t>
  </si>
  <si>
    <t>CHG-1395</t>
  </si>
  <si>
    <t>CHG-1396</t>
  </si>
  <si>
    <t>CHG-1397</t>
  </si>
  <si>
    <t>CHG-1398</t>
  </si>
  <si>
    <t>CHG-1399</t>
  </si>
  <si>
    <t>CHG-1400</t>
  </si>
  <si>
    <t>CHG-1401</t>
  </si>
  <si>
    <t>CHG-1402</t>
  </si>
  <si>
    <t>CHG-1403</t>
  </si>
  <si>
    <t>CHG-1404</t>
  </si>
  <si>
    <t>CHG-1405</t>
  </si>
  <si>
    <t>CHG-1406</t>
  </si>
  <si>
    <t>CHG-1407</t>
  </si>
  <si>
    <t>CHG-1408</t>
  </si>
  <si>
    <t>CHG-1409</t>
  </si>
  <si>
    <t>CHG-1410</t>
  </si>
  <si>
    <t>CHG-1411</t>
  </si>
  <si>
    <t>CHG-1412</t>
  </si>
  <si>
    <t>CHG-1413</t>
  </si>
  <si>
    <t>CHG-1414</t>
  </si>
  <si>
    <t>CHG-1415</t>
  </si>
  <si>
    <t>CHG-1416</t>
  </si>
  <si>
    <t>CHG-1417</t>
  </si>
  <si>
    <t>CHG-1418</t>
  </si>
  <si>
    <t>CHG-1419</t>
  </si>
  <si>
    <t>CHG-1420</t>
  </si>
  <si>
    <t>CHG-1421</t>
  </si>
  <si>
    <t>CHG-1422</t>
  </si>
  <si>
    <t>CHG-1423</t>
  </si>
  <si>
    <t>CHG-1424</t>
  </si>
  <si>
    <t>CHG-1425</t>
  </si>
  <si>
    <t>CHG-1426</t>
  </si>
  <si>
    <t>CHG-1427</t>
  </si>
  <si>
    <t>CHG-1428</t>
  </si>
  <si>
    <t>CHG-1429</t>
  </si>
  <si>
    <t>CHG-1430</t>
  </si>
  <si>
    <t>CHG-1431</t>
  </si>
  <si>
    <t>CHG-1432</t>
  </si>
  <si>
    <t>CHG-1433</t>
  </si>
  <si>
    <t>CHG-1434</t>
  </si>
  <si>
    <t>CHG-1435</t>
  </si>
  <si>
    <t>CHG-1436</t>
  </si>
  <si>
    <t>CHG-1437</t>
  </si>
  <si>
    <t>CHG-1438</t>
  </si>
  <si>
    <t>CHG-1439</t>
  </si>
  <si>
    <t>CHG-1440</t>
  </si>
  <si>
    <t>CHG-1441</t>
  </si>
  <si>
    <t>CHG-1442</t>
  </si>
  <si>
    <t>CHG-1443</t>
  </si>
  <si>
    <t>CHG-1444</t>
  </si>
  <si>
    <t>CHG-1445</t>
  </si>
  <si>
    <t>CHG-1446</t>
  </si>
  <si>
    <t>CHG-1447</t>
  </si>
  <si>
    <t>CHG-1448</t>
  </si>
  <si>
    <t>CHG-1449</t>
  </si>
  <si>
    <t>CHG-1450</t>
  </si>
  <si>
    <t>CHG-1451</t>
  </si>
  <si>
    <t>CHG-1452</t>
  </si>
  <si>
    <t>CHG-1453</t>
  </si>
  <si>
    <t>CHG-1454</t>
  </si>
  <si>
    <t>CHG-1455</t>
  </si>
  <si>
    <t>CHG-1456</t>
  </si>
  <si>
    <t>CHG-1457</t>
  </si>
  <si>
    <t>CHG-1458</t>
  </si>
  <si>
    <t>CHG-1459</t>
  </si>
  <si>
    <t>CHG-1460</t>
  </si>
  <si>
    <t>CHG-1461</t>
  </si>
  <si>
    <t>CHG-1462</t>
  </si>
  <si>
    <t>CHG-1463</t>
  </si>
  <si>
    <t>CHG-1464</t>
  </si>
  <si>
    <t>CHG-1465</t>
  </si>
  <si>
    <t>CHG-1466</t>
  </si>
  <si>
    <t>CHG-1467</t>
  </si>
  <si>
    <t>CHG-1468</t>
  </si>
  <si>
    <t>CHG-1469</t>
  </si>
  <si>
    <t>CHG-1470</t>
  </si>
  <si>
    <t>CHG-1471</t>
  </si>
  <si>
    <t>CHG-1472</t>
  </si>
  <si>
    <t>CHG-1473</t>
  </si>
  <si>
    <t>CHG-1474</t>
  </si>
  <si>
    <t>CHG-1475</t>
  </si>
  <si>
    <t>CHG-1476</t>
  </si>
  <si>
    <t>CHG-1477</t>
  </si>
  <si>
    <t>CHG-1478</t>
  </si>
  <si>
    <t>CHG-1479</t>
  </si>
  <si>
    <t>CHG-1480</t>
  </si>
  <si>
    <t>CHG-1481</t>
  </si>
  <si>
    <t>CHG-1482</t>
  </si>
  <si>
    <t>CHG-1483</t>
  </si>
  <si>
    <t>CHG-1484</t>
  </si>
  <si>
    <t>CHG-1485</t>
  </si>
  <si>
    <t>CHG-1486</t>
  </si>
  <si>
    <t>CHG-1487</t>
  </si>
  <si>
    <t>CHG-1488</t>
  </si>
  <si>
    <t>CHG-1489</t>
  </si>
  <si>
    <t>CHG-1490</t>
  </si>
  <si>
    <t>CHG-1491</t>
  </si>
  <si>
    <t>CHG-1492</t>
  </si>
  <si>
    <t>CHG-1493</t>
  </si>
  <si>
    <t>CHG-1494</t>
  </si>
  <si>
    <t>CHG-1495</t>
  </si>
  <si>
    <t>CHG-1496</t>
  </si>
  <si>
    <t>CHG-1497</t>
  </si>
  <si>
    <t>CHG-1498</t>
  </si>
  <si>
    <t>CHG-1499</t>
  </si>
  <si>
    <t>CHG-1500</t>
  </si>
  <si>
    <t>CHG-1501</t>
  </si>
  <si>
    <t>CHG-1502</t>
  </si>
  <si>
    <t>CHG-1503</t>
  </si>
  <si>
    <t>CHG-1504</t>
  </si>
  <si>
    <t>CHG-1505</t>
  </si>
  <si>
    <t>CHG-1506</t>
  </si>
  <si>
    <t>CHG-1507</t>
  </si>
  <si>
    <t>CHG-1508</t>
  </si>
  <si>
    <t>CHG-1509</t>
  </si>
  <si>
    <t>CHG-1510</t>
  </si>
  <si>
    <t>CHG-1511</t>
  </si>
  <si>
    <t>CHG-1512</t>
  </si>
  <si>
    <t>CHG-1513</t>
  </si>
  <si>
    <t>CHG-1514</t>
  </si>
  <si>
    <t>CHG-1515</t>
  </si>
  <si>
    <t>CHG-1516</t>
  </si>
  <si>
    <t>CHG-1517</t>
  </si>
  <si>
    <t>CHG-1518</t>
  </si>
  <si>
    <t>CHG-1519</t>
  </si>
  <si>
    <t>CHG-1520</t>
  </si>
  <si>
    <t>CHG-1521</t>
  </si>
  <si>
    <t>CHG-1522</t>
  </si>
  <si>
    <t>CHG-1523</t>
  </si>
  <si>
    <t>CHG-1524</t>
  </si>
  <si>
    <t>CHG-1525</t>
  </si>
  <si>
    <t>CHG-1526</t>
  </si>
  <si>
    <t>CHG-1527</t>
  </si>
  <si>
    <t>CHG-1528</t>
  </si>
  <si>
    <t>CHG-1529</t>
  </si>
  <si>
    <t>CHG-1530</t>
  </si>
  <si>
    <t>CHG-1531</t>
  </si>
  <si>
    <t>CHG-1532</t>
  </si>
  <si>
    <t>CHG-1533</t>
  </si>
  <si>
    <t>CHG-1534</t>
  </si>
  <si>
    <t>CHG-1535</t>
  </si>
  <si>
    <t>CHG-1536</t>
  </si>
  <si>
    <t>CHG-1537</t>
  </si>
  <si>
    <t>CHG-1538</t>
  </si>
  <si>
    <t>CHG-1539</t>
  </si>
  <si>
    <t>CHG-1540</t>
  </si>
  <si>
    <t>CHG-1541</t>
  </si>
  <si>
    <t>CHG-1542</t>
  </si>
  <si>
    <t>CHG-1543</t>
  </si>
  <si>
    <t>CHG-1544</t>
  </si>
  <si>
    <t>CHG-1545</t>
  </si>
  <si>
    <t>CHG-1546</t>
  </si>
  <si>
    <t>CHG-1547</t>
  </si>
  <si>
    <t>CHG-1548</t>
  </si>
  <si>
    <t>CHG-1549</t>
  </si>
  <si>
    <t>CHG-1550</t>
  </si>
  <si>
    <t>CHG-1551</t>
  </si>
  <si>
    <t>CHG-1552</t>
  </si>
  <si>
    <t>CHG-1553</t>
  </si>
  <si>
    <t>CHG-1554</t>
  </si>
  <si>
    <t>CHG-1555</t>
  </si>
  <si>
    <t>CHG-1556</t>
  </si>
  <si>
    <t>CHG-1557</t>
  </si>
  <si>
    <t>CHG-1558</t>
  </si>
  <si>
    <t>CHG-1559</t>
  </si>
  <si>
    <t>CHG-1560</t>
  </si>
  <si>
    <t>CHG-1561</t>
  </si>
  <si>
    <t>CHG-1562</t>
  </si>
  <si>
    <t>CHG-1563</t>
  </si>
  <si>
    <t>CHG-1564</t>
  </si>
  <si>
    <t>CHG-1565</t>
  </si>
  <si>
    <t>CHG-1566</t>
  </si>
  <si>
    <t>CHG-1567</t>
  </si>
  <si>
    <t>CHG-1568</t>
  </si>
  <si>
    <t>CHG-1569</t>
  </si>
  <si>
    <t>CHG-1570</t>
  </si>
  <si>
    <t>CHG-1571</t>
  </si>
  <si>
    <t>CHG-1572</t>
  </si>
  <si>
    <t>CHG-1573</t>
  </si>
  <si>
    <t>CHG-1574</t>
  </si>
  <si>
    <t>CHG-1575</t>
  </si>
  <si>
    <t>CHG-1576</t>
  </si>
  <si>
    <t>CHG-1577</t>
  </si>
  <si>
    <t>CHG-1578</t>
  </si>
  <si>
    <t>CHG-1579</t>
  </si>
  <si>
    <t>CHG-1580</t>
  </si>
  <si>
    <t>CHG-1581</t>
  </si>
  <si>
    <t>CHG-1582</t>
  </si>
  <si>
    <t>CHG-1583</t>
  </si>
  <si>
    <t>CHG-1584</t>
  </si>
  <si>
    <t>CHG-1585</t>
  </si>
  <si>
    <t>CHG-1586</t>
  </si>
  <si>
    <t>CHG-1587</t>
  </si>
  <si>
    <t>CHG-1588</t>
  </si>
  <si>
    <t>CHG-1589</t>
  </si>
  <si>
    <t>CHG-1590</t>
  </si>
  <si>
    <t>CHG-1591</t>
  </si>
  <si>
    <t>CHG-1592</t>
  </si>
  <si>
    <t>CHG-1593</t>
  </si>
  <si>
    <t>CHG-1594</t>
  </si>
  <si>
    <t>CHG-1595</t>
  </si>
  <si>
    <t>CHG-1596</t>
  </si>
  <si>
    <t>CHG-1597</t>
  </si>
  <si>
    <t>CHG-1598</t>
  </si>
  <si>
    <t>CHG-1599</t>
  </si>
  <si>
    <t>CHG-1600</t>
  </si>
  <si>
    <t>CHG-1601</t>
  </si>
  <si>
    <t>CHG-1602</t>
  </si>
  <si>
    <t>CHG-1603</t>
  </si>
  <si>
    <t>CHG-1604</t>
  </si>
  <si>
    <t>CHG-1605</t>
  </si>
  <si>
    <t>CHG-1606</t>
  </si>
  <si>
    <t>CHG-1607</t>
  </si>
  <si>
    <t>CHG-1608</t>
  </si>
  <si>
    <t>CHG-1609</t>
  </si>
  <si>
    <t>CHG-1610</t>
  </si>
  <si>
    <t>CHG-1611</t>
  </si>
  <si>
    <t>CHG-1612</t>
  </si>
  <si>
    <t>CHG-1613</t>
  </si>
  <si>
    <t>CHG-1614</t>
  </si>
  <si>
    <t>CHG-1615</t>
  </si>
  <si>
    <t>CHG-1616</t>
  </si>
  <si>
    <t>CHG-1617</t>
  </si>
  <si>
    <t>CHG-1618</t>
  </si>
  <si>
    <t>CHG-1619</t>
  </si>
  <si>
    <t>CHG-1620</t>
  </si>
  <si>
    <t>CHG-1621</t>
  </si>
  <si>
    <t>CHG-1622</t>
  </si>
  <si>
    <t>CHG-1623</t>
  </si>
  <si>
    <t>CHG-1624</t>
  </si>
  <si>
    <t>CHG-1625</t>
  </si>
  <si>
    <t>CHG-1626</t>
  </si>
  <si>
    <t>CHG-1627</t>
  </si>
  <si>
    <t>CHG-1628</t>
  </si>
  <si>
    <t>CHG-1629</t>
  </si>
  <si>
    <t>CHG-1630</t>
  </si>
  <si>
    <t>CHG-1631</t>
  </si>
  <si>
    <t>CHG-1632</t>
  </si>
  <si>
    <t>CHG-1633</t>
  </si>
  <si>
    <t>CHG-1634</t>
  </si>
  <si>
    <t>CHG-1635</t>
  </si>
  <si>
    <t>CHG-1636</t>
  </si>
  <si>
    <t>CHG-1637</t>
  </si>
  <si>
    <t>CHG-1638</t>
  </si>
  <si>
    <t>CHG-1639</t>
  </si>
  <si>
    <t>CHG-1640</t>
  </si>
  <si>
    <t>CHG-1641</t>
  </si>
  <si>
    <t>CHG-1642</t>
  </si>
  <si>
    <t>CHG-1643</t>
  </si>
  <si>
    <t>CHG-1644</t>
  </si>
  <si>
    <t>CHG-1645</t>
  </si>
  <si>
    <t>CHG-1646</t>
  </si>
  <si>
    <t>CHG-1647</t>
  </si>
  <si>
    <t>CHG-1648</t>
  </si>
  <si>
    <t>CHG-1649</t>
  </si>
  <si>
    <t>CHG-1650</t>
  </si>
  <si>
    <t>CHG-1651</t>
  </si>
  <si>
    <t>CHG-1652</t>
  </si>
  <si>
    <t>CHG-1653</t>
  </si>
  <si>
    <t>CHG-1654</t>
  </si>
  <si>
    <t>CHG-1655</t>
  </si>
  <si>
    <t>CHG-1656</t>
  </si>
  <si>
    <t>CHG-1657</t>
  </si>
  <si>
    <t>CHG-1658</t>
  </si>
  <si>
    <t>CHG-1659</t>
  </si>
  <si>
    <t>CHG-1660</t>
  </si>
  <si>
    <t>CHG-1661</t>
  </si>
  <si>
    <t>CHG-1662</t>
  </si>
  <si>
    <t>CHG-1663</t>
  </si>
  <si>
    <t>CHG-1664</t>
  </si>
  <si>
    <t>CHG-1665</t>
  </si>
  <si>
    <t>CHG-1666</t>
  </si>
  <si>
    <t>CHG-1667</t>
  </si>
  <si>
    <t>CHG-1668</t>
  </si>
  <si>
    <t>CHG-1669</t>
  </si>
  <si>
    <t>CHG-1670</t>
  </si>
  <si>
    <t>CHG-1671</t>
  </si>
  <si>
    <t>CHG-1672</t>
  </si>
  <si>
    <t>CHG-1673</t>
  </si>
  <si>
    <t>CHG-1674</t>
  </si>
  <si>
    <t>CHG-1675</t>
  </si>
  <si>
    <t>CHG-1676</t>
  </si>
  <si>
    <t>CHG-1677</t>
  </si>
  <si>
    <t>CHG-1678</t>
  </si>
  <si>
    <t>CHG-1679</t>
  </si>
  <si>
    <t>CHG-1680</t>
  </si>
  <si>
    <t>CHG-1681</t>
  </si>
  <si>
    <t>CHG-1682</t>
  </si>
  <si>
    <t>CHG-1683</t>
  </si>
  <si>
    <t>CHG-1684</t>
  </si>
  <si>
    <t>CHG-1685</t>
  </si>
  <si>
    <t>CHG-1686</t>
  </si>
  <si>
    <t>CHG-1687</t>
  </si>
  <si>
    <t>CHG-1688</t>
  </si>
  <si>
    <t>CHG-1689</t>
  </si>
  <si>
    <t>CHG-1690</t>
  </si>
  <si>
    <t>CHG-1691</t>
  </si>
  <si>
    <t>CHG-1692</t>
  </si>
  <si>
    <t>CHG-1693</t>
  </si>
  <si>
    <t>CHG-1694</t>
  </si>
  <si>
    <t>CHG-1695</t>
  </si>
  <si>
    <t>CHG-1696</t>
  </si>
  <si>
    <t>CHG-1697</t>
  </si>
  <si>
    <t>CHG-1698</t>
  </si>
  <si>
    <t>CHG-1699</t>
  </si>
  <si>
    <t>CHG-1700</t>
  </si>
  <si>
    <t>CHG-1701</t>
  </si>
  <si>
    <t>CHG-1702</t>
  </si>
  <si>
    <t>CHG-1703</t>
  </si>
  <si>
    <t>CHG-1704</t>
  </si>
  <si>
    <t>CHG-1705</t>
  </si>
  <si>
    <t>CHG-1706</t>
  </si>
  <si>
    <t>CHG-1707</t>
  </si>
  <si>
    <t>CHG-1708</t>
  </si>
  <si>
    <t>CHG-1709</t>
  </si>
  <si>
    <t>CHG-1710</t>
  </si>
  <si>
    <t>CHG-1711</t>
  </si>
  <si>
    <t>CHG-1712</t>
  </si>
  <si>
    <t>CHG-1713</t>
  </si>
  <si>
    <t>CHG-1714</t>
  </si>
  <si>
    <t>CHG-1715</t>
  </si>
  <si>
    <t>CHG-1716</t>
  </si>
  <si>
    <t>CHG-1717</t>
  </si>
  <si>
    <t>CHG-1718</t>
  </si>
  <si>
    <t>CHG-1719</t>
  </si>
  <si>
    <t>CHG-1720</t>
  </si>
  <si>
    <t>CHG-1721</t>
  </si>
  <si>
    <t>CHG-1722</t>
  </si>
  <si>
    <t>CHG-1723</t>
  </si>
  <si>
    <t>CHG-1724</t>
  </si>
  <si>
    <t>CHG-1725</t>
  </si>
  <si>
    <t>CHG-1726</t>
  </si>
  <si>
    <t>CHG-1727</t>
  </si>
  <si>
    <t>CHG-1728</t>
  </si>
  <si>
    <t>CHG-1729</t>
  </si>
  <si>
    <t>CHG-1730</t>
  </si>
  <si>
    <t>CHG-1731</t>
  </si>
  <si>
    <t>CHG-1732</t>
  </si>
  <si>
    <t>CHG-1733</t>
  </si>
  <si>
    <t>CHG-1734</t>
  </si>
  <si>
    <t>CHG-1735</t>
  </si>
  <si>
    <t>CHG-1736</t>
  </si>
  <si>
    <t>CHG-1737</t>
  </si>
  <si>
    <t>CHG-1738</t>
  </si>
  <si>
    <t>CHG-1739</t>
  </si>
  <si>
    <t>CHG-1740</t>
  </si>
  <si>
    <t>CHG-1741</t>
  </si>
  <si>
    <t>CHG-1742</t>
  </si>
  <si>
    <t>CHG-1743</t>
  </si>
  <si>
    <t>CHG-1744</t>
  </si>
  <si>
    <t>CHG-1745</t>
  </si>
  <si>
    <t>CHG-1746</t>
  </si>
  <si>
    <t>CHG-1747</t>
  </si>
  <si>
    <t>CHG-1748</t>
  </si>
  <si>
    <t>CHG-1749</t>
  </si>
  <si>
    <t>CHG-1750</t>
  </si>
  <si>
    <t>CHG-1751</t>
  </si>
  <si>
    <t>CHG-1752</t>
  </si>
  <si>
    <t>CHG-1753</t>
  </si>
  <si>
    <t>CHG-1754</t>
  </si>
  <si>
    <t>CHG-1755</t>
  </si>
  <si>
    <t>CHG-1756</t>
  </si>
  <si>
    <t>CHG-1757</t>
  </si>
  <si>
    <t>CHG-1758</t>
  </si>
  <si>
    <t>CHG-1759</t>
  </si>
  <si>
    <t>CHG-1760</t>
  </si>
  <si>
    <t>CHG-1761</t>
  </si>
  <si>
    <t>CHG-1762</t>
  </si>
  <si>
    <t>CHG-1763</t>
  </si>
  <si>
    <t>CHG-1764</t>
  </si>
  <si>
    <t>CHG-1765</t>
  </si>
  <si>
    <t>CHG-1766</t>
  </si>
  <si>
    <t>CHG-1767</t>
  </si>
  <si>
    <t>CHG-1768</t>
  </si>
  <si>
    <t>CHG-1769</t>
  </si>
  <si>
    <t>CHG-1770</t>
  </si>
  <si>
    <t>CHG-1771</t>
  </si>
  <si>
    <t>CHG-1772</t>
  </si>
  <si>
    <t>CHG-1773</t>
  </si>
  <si>
    <t>CHG-1774</t>
  </si>
  <si>
    <t>CHG-1775</t>
  </si>
  <si>
    <t>CHG-1776</t>
  </si>
  <si>
    <t>CHG-1777</t>
  </si>
  <si>
    <t>CHG-1778</t>
  </si>
  <si>
    <t>CHG-1779</t>
  </si>
  <si>
    <t>CHG-1780</t>
  </si>
  <si>
    <t>CHG-1781</t>
  </si>
  <si>
    <t>CHG-1782</t>
  </si>
  <si>
    <t>CHG-1783</t>
  </si>
  <si>
    <t>CHG-1784</t>
  </si>
  <si>
    <t>CHG-1785</t>
  </si>
  <si>
    <t>CHG-1786</t>
  </si>
  <si>
    <t>CHG-1787</t>
  </si>
  <si>
    <t>CHG-1788</t>
  </si>
  <si>
    <t>CHG-1789</t>
  </si>
  <si>
    <t>CHG-1790</t>
  </si>
  <si>
    <t>CHG-1791</t>
  </si>
  <si>
    <t>CHG-1792</t>
  </si>
  <si>
    <t>CHG-1793</t>
  </si>
  <si>
    <t>CHG-1794</t>
  </si>
  <si>
    <t>CHG-1795</t>
  </si>
  <si>
    <t>CHG-1796</t>
  </si>
  <si>
    <t>CHG-1797</t>
  </si>
  <si>
    <t>CHG-1798</t>
  </si>
  <si>
    <t>CHG-1799</t>
  </si>
  <si>
    <t>CHG-1800</t>
  </si>
  <si>
    <t>CHG-1801</t>
  </si>
  <si>
    <t>CHG-1802</t>
  </si>
  <si>
    <t>CHG-1803</t>
  </si>
  <si>
    <t>CHG-1804</t>
  </si>
  <si>
    <t>CHG-1805</t>
  </si>
  <si>
    <t>CHG-1806</t>
  </si>
  <si>
    <t>CHG-1807</t>
  </si>
  <si>
    <t>CHG-1808</t>
  </si>
  <si>
    <t>CHG-1809</t>
  </si>
  <si>
    <t>CHG-1810</t>
  </si>
  <si>
    <t>CHG-1811</t>
  </si>
  <si>
    <t>CHG-1812</t>
  </si>
  <si>
    <t>CHG-1813</t>
  </si>
  <si>
    <t>CHG-1814</t>
  </si>
  <si>
    <t>CHG-1815</t>
  </si>
  <si>
    <t>CHG-1816</t>
  </si>
  <si>
    <t>CHG-1817</t>
  </si>
  <si>
    <t>CHG-1818</t>
  </si>
  <si>
    <t>CHG-1819</t>
  </si>
  <si>
    <t>CHG-1820</t>
  </si>
  <si>
    <t>CHG-1821</t>
  </si>
  <si>
    <t>CHG-1822</t>
  </si>
  <si>
    <t>CHG-1823</t>
  </si>
  <si>
    <t>CHG-1824</t>
  </si>
  <si>
    <t>CHG-1825</t>
  </si>
  <si>
    <t>CHG-1826</t>
  </si>
  <si>
    <t>CHG-1827</t>
  </si>
  <si>
    <t>CHG-1828</t>
  </si>
  <si>
    <t>CHG-1829</t>
  </si>
  <si>
    <t>CHG-1830</t>
  </si>
  <si>
    <t>CHG-1831</t>
  </si>
  <si>
    <t>CHG-1832</t>
  </si>
  <si>
    <t>CHG-1833</t>
  </si>
  <si>
    <t>CHG-1834</t>
  </si>
  <si>
    <t>CHG-1835</t>
  </si>
  <si>
    <t>CHG-1836</t>
  </si>
  <si>
    <t>CHG-1837</t>
  </si>
  <si>
    <t>CHG-1838</t>
  </si>
  <si>
    <t>CHG-1839</t>
  </si>
  <si>
    <t>CHG-1840</t>
  </si>
  <si>
    <t>CHG-1841</t>
  </si>
  <si>
    <t>CHG-1842</t>
  </si>
  <si>
    <t>CHG-1843</t>
  </si>
  <si>
    <t>CHG-1844</t>
  </si>
  <si>
    <t>CHG-1845</t>
  </si>
  <si>
    <t>CHG-1846</t>
  </si>
  <si>
    <t>CHG-1847</t>
  </si>
  <si>
    <t>CHG-1848</t>
  </si>
  <si>
    <t>CHG-1849</t>
  </si>
  <si>
    <t>CHG-1850</t>
  </si>
  <si>
    <t>CHG-1851</t>
  </si>
  <si>
    <t>CHG-1852</t>
  </si>
  <si>
    <t>CHG-1853</t>
  </si>
  <si>
    <t>CHG-1854</t>
  </si>
  <si>
    <t>CHG-1855</t>
  </si>
  <si>
    <t>CHG-1856</t>
  </si>
  <si>
    <t>CHG-1857</t>
  </si>
  <si>
    <t>CHG-1858</t>
  </si>
  <si>
    <t>CHG-1859</t>
  </si>
  <si>
    <t>CHG-1860</t>
  </si>
  <si>
    <t>CHG-1861</t>
  </si>
  <si>
    <t>CHG-1862</t>
  </si>
  <si>
    <t>CHG-1863</t>
  </si>
  <si>
    <t>CHG-1864</t>
  </si>
  <si>
    <t>CHG-1865</t>
  </si>
  <si>
    <t>CHG-1866</t>
  </si>
  <si>
    <t>CHG-1867</t>
  </si>
  <si>
    <t>CHG-1868</t>
  </si>
  <si>
    <t>CHG-1869</t>
  </si>
  <si>
    <t>CHG-1870</t>
  </si>
  <si>
    <t>CHG-1871</t>
  </si>
  <si>
    <t>CHG-1872</t>
  </si>
  <si>
    <t>CHG-1873</t>
  </si>
  <si>
    <t>CHG-1874</t>
  </si>
  <si>
    <t>CHG-1875</t>
  </si>
  <si>
    <t>CHG-1876</t>
  </si>
  <si>
    <t>CHG-1877</t>
  </si>
  <si>
    <t>CHG-1878</t>
  </si>
  <si>
    <t>CHG-1879</t>
  </si>
  <si>
    <t>CHG-1880</t>
  </si>
  <si>
    <t>CHG-1881</t>
  </si>
  <si>
    <t>CHG-1882</t>
  </si>
  <si>
    <t>CHG-1883</t>
  </si>
  <si>
    <t>CHG-1884</t>
  </si>
  <si>
    <t>CHG-1885</t>
  </si>
  <si>
    <t>CHG-1886</t>
  </si>
  <si>
    <t>CHG-1887</t>
  </si>
  <si>
    <t>CHG-1888</t>
  </si>
  <si>
    <t>CHG-1889</t>
  </si>
  <si>
    <t>CHG-1890</t>
  </si>
  <si>
    <t>CHG-1891</t>
  </si>
  <si>
    <t>CHG-1892</t>
  </si>
  <si>
    <t>CHG-1893</t>
  </si>
  <si>
    <t>CHG-1894</t>
  </si>
  <si>
    <t>CHG-1895</t>
  </si>
  <si>
    <t>CHG-1896</t>
  </si>
  <si>
    <t>CHG-1897</t>
  </si>
  <si>
    <t>CHG-1898</t>
  </si>
  <si>
    <t>CHG-1899</t>
  </si>
  <si>
    <t>CHG-1900</t>
  </si>
  <si>
    <t>CHG-1901</t>
  </si>
  <si>
    <t>CHG-1902</t>
  </si>
  <si>
    <t>CHG-1903</t>
  </si>
  <si>
    <t>CHG-1904</t>
  </si>
  <si>
    <t>CHG-1905</t>
  </si>
  <si>
    <t>CHG-1906</t>
  </si>
  <si>
    <t>CHG-1907</t>
  </si>
  <si>
    <t>CHG-1908</t>
  </si>
  <si>
    <t>CHG-1909</t>
  </si>
  <si>
    <t>CHG-1910</t>
  </si>
  <si>
    <t>CHG-1911</t>
  </si>
  <si>
    <t>CHG-1912</t>
  </si>
  <si>
    <t>CHG-1913</t>
  </si>
  <si>
    <t>CHG-1914</t>
  </si>
  <si>
    <t>CHG-1915</t>
  </si>
  <si>
    <t>CHG-1916</t>
  </si>
  <si>
    <t>CHG-1917</t>
  </si>
  <si>
    <t>CHG-1918</t>
  </si>
  <si>
    <t>CHG-1919</t>
  </si>
  <si>
    <t>CHG-1920</t>
  </si>
  <si>
    <t>CHG-1921</t>
  </si>
  <si>
    <t>CHG-1922</t>
  </si>
  <si>
    <t>CHG-1923</t>
  </si>
  <si>
    <t>CHG-1924</t>
  </si>
  <si>
    <t>CHG-1925</t>
  </si>
  <si>
    <t>CHG-1926</t>
  </si>
  <si>
    <t>CHG-1927</t>
  </si>
  <si>
    <t>CHG-1928</t>
  </si>
  <si>
    <t>CHG-1929</t>
  </si>
  <si>
    <t>CHG-1930</t>
  </si>
  <si>
    <t>CHG-1931</t>
  </si>
  <si>
    <t>CHG-1932</t>
  </si>
  <si>
    <t>CHG-1933</t>
  </si>
  <si>
    <t>CHG-1934</t>
  </si>
  <si>
    <t>CHG-1935</t>
  </si>
  <si>
    <t>CHG-1936</t>
  </si>
  <si>
    <t>CHG-1937</t>
  </si>
  <si>
    <t>CHG-1938</t>
  </si>
  <si>
    <t>CHG-1939</t>
  </si>
  <si>
    <t>CHG-1940</t>
  </si>
  <si>
    <t>CHG-1941</t>
  </si>
  <si>
    <t>CHG-1942</t>
  </si>
  <si>
    <t>CHG-1943</t>
  </si>
  <si>
    <t>CHG-1944</t>
  </si>
  <si>
    <t>CHG-1945</t>
  </si>
  <si>
    <t>CHG-1946</t>
  </si>
  <si>
    <t>CHG-1947</t>
  </si>
  <si>
    <t>CHG-1948</t>
  </si>
  <si>
    <t>CHG-1949</t>
  </si>
  <si>
    <t>CHG-1950</t>
  </si>
  <si>
    <t>CHG-1951</t>
  </si>
  <si>
    <t>CHG-1952</t>
  </si>
  <si>
    <t>CHG-1953</t>
  </si>
  <si>
    <t>CHG-1954</t>
  </si>
  <si>
    <t>CHG-1955</t>
  </si>
  <si>
    <t>CHG-1956</t>
  </si>
  <si>
    <t>CHG-1957</t>
  </si>
  <si>
    <t>CHG-1958</t>
  </si>
  <si>
    <t>CHG-1959</t>
  </si>
  <si>
    <t>CHG-1960</t>
  </si>
  <si>
    <t>CHG-1961</t>
  </si>
  <si>
    <t>CHG-1962</t>
  </si>
  <si>
    <t>CHG-1963</t>
  </si>
  <si>
    <t>CHG-1964</t>
  </si>
  <si>
    <t>CHG-1965</t>
  </si>
  <si>
    <t>CHG-1966</t>
  </si>
  <si>
    <t>CHG-1967</t>
  </si>
  <si>
    <t>CHG-1968</t>
  </si>
  <si>
    <t>CHG-1969</t>
  </si>
  <si>
    <t>CHG-1970</t>
  </si>
  <si>
    <t>CHG-1971</t>
  </si>
  <si>
    <t>CHG-1972</t>
  </si>
  <si>
    <t>CHG-1973</t>
  </si>
  <si>
    <t>CHG-1974</t>
  </si>
  <si>
    <t>CHG-1975</t>
  </si>
  <si>
    <t>CHG-1976</t>
  </si>
  <si>
    <t>CHG-1977</t>
  </si>
  <si>
    <t>CHG-1978</t>
  </si>
  <si>
    <t>CHG-1979</t>
  </si>
  <si>
    <t>CHG-1980</t>
  </si>
  <si>
    <t>CHG-1981</t>
  </si>
  <si>
    <t>CHG-1982</t>
  </si>
  <si>
    <t>CHG-1983</t>
  </si>
  <si>
    <t>CHG-1984</t>
  </si>
  <si>
    <t>CHG-1985</t>
  </si>
  <si>
    <t>CHG-1986</t>
  </si>
  <si>
    <t>CHG-1987</t>
  </si>
  <si>
    <t>CHG-1988</t>
  </si>
  <si>
    <t>CHG-1989</t>
  </si>
  <si>
    <t>CHG-1990</t>
  </si>
  <si>
    <t>CHG-1991</t>
  </si>
  <si>
    <t>CHG-1992</t>
  </si>
  <si>
    <t>CHG-1993</t>
  </si>
  <si>
    <t>CHG-1994</t>
  </si>
  <si>
    <t>CHG-1995</t>
  </si>
  <si>
    <t>CHG-1996</t>
  </si>
  <si>
    <t>CHG-1997</t>
  </si>
  <si>
    <t>CHG-1998</t>
  </si>
  <si>
    <t>CHG-1999</t>
  </si>
  <si>
    <t>CHG-2000</t>
  </si>
  <si>
    <t>CHG-2001</t>
  </si>
  <si>
    <t>CHG-2002</t>
  </si>
  <si>
    <t>CHG-2003</t>
  </si>
  <si>
    <t>CHG-2004</t>
  </si>
  <si>
    <t>CHG-2005</t>
  </si>
  <si>
    <t>CHG-2006</t>
  </si>
  <si>
    <t>CHG-2007</t>
  </si>
  <si>
    <t>CHG-2008</t>
  </si>
  <si>
    <t>CHG-2009</t>
  </si>
  <si>
    <t>CHG-2010</t>
  </si>
  <si>
    <t>CHG-2011</t>
  </si>
  <si>
    <t>CHG-2012</t>
  </si>
  <si>
    <t>CHG-2013</t>
  </si>
  <si>
    <t>CHG-2014</t>
  </si>
  <si>
    <t>CHG-2015</t>
  </si>
  <si>
    <t>CHG-2016</t>
  </si>
  <si>
    <t>CHG-2017</t>
  </si>
  <si>
    <t>CHG-2018</t>
  </si>
  <si>
    <t>CHG-2019</t>
  </si>
  <si>
    <t>CHG-2020</t>
  </si>
  <si>
    <t>CHG-2021</t>
  </si>
  <si>
    <t>CHG-2022</t>
  </si>
  <si>
    <t>CHG-2023</t>
  </si>
  <si>
    <t>CHG-2024</t>
  </si>
  <si>
    <t>CHG-2025</t>
  </si>
  <si>
    <t>CHG-2026</t>
  </si>
  <si>
    <t>CHG-2027</t>
  </si>
  <si>
    <t>CHG-2028</t>
  </si>
  <si>
    <t>CHG-2029</t>
  </si>
  <si>
    <t>CHG-2030</t>
  </si>
  <si>
    <t>CHG-2031</t>
  </si>
  <si>
    <t>CHG-2032</t>
  </si>
  <si>
    <t>CHG-2033</t>
  </si>
  <si>
    <t>CHG-2034</t>
  </si>
  <si>
    <t>CHG-2035</t>
  </si>
  <si>
    <t>CHG-2036</t>
  </si>
  <si>
    <t>CHG-2037</t>
  </si>
  <si>
    <t>CHG-2038</t>
  </si>
  <si>
    <t>CHG-2039</t>
  </si>
  <si>
    <t>CHG-2040</t>
  </si>
  <si>
    <t>CHG-2041</t>
  </si>
  <si>
    <t>CHG-2042</t>
  </si>
  <si>
    <t>CHG-2043</t>
  </si>
  <si>
    <t>CHG-2044</t>
  </si>
  <si>
    <t>CHG-2045</t>
  </si>
  <si>
    <t>CHG-2046</t>
  </si>
  <si>
    <t>CHG-2047</t>
  </si>
  <si>
    <t>CHG-2048</t>
  </si>
  <si>
    <t>CHG-2049</t>
  </si>
  <si>
    <t>CHG-2050</t>
  </si>
  <si>
    <t>CHG-2051</t>
  </si>
  <si>
    <t>CHG-2052</t>
  </si>
  <si>
    <t>CHG-2053</t>
  </si>
  <si>
    <t>CHG-2054</t>
  </si>
  <si>
    <t>CHG-2055</t>
  </si>
  <si>
    <t>CHG-2056</t>
  </si>
  <si>
    <t>CHG-2057</t>
  </si>
  <si>
    <t>CHG-2058</t>
  </si>
  <si>
    <t>CHG-2059</t>
  </si>
  <si>
    <t>CHG-2060</t>
  </si>
  <si>
    <t>CHG-2061</t>
  </si>
  <si>
    <t>CHG-2062</t>
  </si>
  <si>
    <t>CHG-2063</t>
  </si>
  <si>
    <t>CHG-2064</t>
  </si>
  <si>
    <t>CHG-2065</t>
  </si>
  <si>
    <t>CHG-2066</t>
  </si>
  <si>
    <t>CHG-2067</t>
  </si>
  <si>
    <t>CHG-2068</t>
  </si>
  <si>
    <t>CHG-2069</t>
  </si>
  <si>
    <t>CHG-2070</t>
  </si>
  <si>
    <t>CHG-2071</t>
  </si>
  <si>
    <t>CHG-2072</t>
  </si>
  <si>
    <t>CHG-2073</t>
  </si>
  <si>
    <t>CHG-2074</t>
  </si>
  <si>
    <t>CHG-2075</t>
  </si>
  <si>
    <t>CHG-2076</t>
  </si>
  <si>
    <t>CHG-2077</t>
  </si>
  <si>
    <t>CHG-2078</t>
  </si>
  <si>
    <t>CHG-2079</t>
  </si>
  <si>
    <t>CHG-2080</t>
  </si>
  <si>
    <t>CHG-2081</t>
  </si>
  <si>
    <t>CHG-2082</t>
  </si>
  <si>
    <t>CHG-2083</t>
  </si>
  <si>
    <t>CHG-2084</t>
  </si>
  <si>
    <t>CHG-2085</t>
  </si>
  <si>
    <t>CHG-2086</t>
  </si>
  <si>
    <t>CHG-2087</t>
  </si>
  <si>
    <t>CHG-2088</t>
  </si>
  <si>
    <t>CHG-2089</t>
  </si>
  <si>
    <t>CHG-2090</t>
  </si>
  <si>
    <t>CHG-2091</t>
  </si>
  <si>
    <t>CHG-2092</t>
  </si>
  <si>
    <t>CHG-2093</t>
  </si>
  <si>
    <t>CHG-2094</t>
  </si>
  <si>
    <t>CHG-2095</t>
  </si>
  <si>
    <t>CHG-2096</t>
  </si>
  <si>
    <t>CHG-2097</t>
  </si>
  <si>
    <t>CHG-2098</t>
  </si>
  <si>
    <t>CHG-2099</t>
  </si>
  <si>
    <t>CHG-2100</t>
  </si>
  <si>
    <t>CHG-2101</t>
  </si>
  <si>
    <t>CHG-2102</t>
  </si>
  <si>
    <t>CHG-2103</t>
  </si>
  <si>
    <t>CHG-2104</t>
  </si>
  <si>
    <t>CHG-2105</t>
  </si>
  <si>
    <t>CHG-2106</t>
  </si>
  <si>
    <t>CHG-2107</t>
  </si>
  <si>
    <t>CHG-2108</t>
  </si>
  <si>
    <t>CHG-2109</t>
  </si>
  <si>
    <t>CHG-2110</t>
  </si>
  <si>
    <t>CHG-2111</t>
  </si>
  <si>
    <t>CHG-2112</t>
  </si>
  <si>
    <t>CHG-2113</t>
  </si>
  <si>
    <t>CHG-2114</t>
  </si>
  <si>
    <t>CHG-2115</t>
  </si>
  <si>
    <t>CHG-2116</t>
  </si>
  <si>
    <t>CHG-2117</t>
  </si>
  <si>
    <t>CHG-2118</t>
  </si>
  <si>
    <t>CHG-2119</t>
  </si>
  <si>
    <t>CHG-2120</t>
  </si>
  <si>
    <t>CHG-2121</t>
  </si>
  <si>
    <t>CHG-2122</t>
  </si>
  <si>
    <t>CHG-2123</t>
  </si>
  <si>
    <t>CHG-2124</t>
  </si>
  <si>
    <t>CHG-2125</t>
  </si>
  <si>
    <t>CHG-2126</t>
  </si>
  <si>
    <t>CHG-2127</t>
  </si>
  <si>
    <t>CHG-2128</t>
  </si>
  <si>
    <t>CHG-2129</t>
  </si>
  <si>
    <t>CHG-2130</t>
  </si>
  <si>
    <t>CHG-2131</t>
  </si>
  <si>
    <t>CHG-2132</t>
  </si>
  <si>
    <t>CHG-2133</t>
  </si>
  <si>
    <t>CHG-2134</t>
  </si>
  <si>
    <t>CHG-2135</t>
  </si>
  <si>
    <t>CHG-2136</t>
  </si>
  <si>
    <t>CHG-2137</t>
  </si>
  <si>
    <t>CHG-2138</t>
  </si>
  <si>
    <t>CHG-2139</t>
  </si>
  <si>
    <t>CHG-2140</t>
  </si>
  <si>
    <t>CHG-2141</t>
  </si>
  <si>
    <t>CHG-2142</t>
  </si>
  <si>
    <t>CHG-2143</t>
  </si>
  <si>
    <t>CHG-2144</t>
  </si>
  <si>
    <t>CHG-2145</t>
  </si>
  <si>
    <t>CHG-2146</t>
  </si>
  <si>
    <t>CHG-2147</t>
  </si>
  <si>
    <t>CHG-2148</t>
  </si>
  <si>
    <t>CHG-2149</t>
  </si>
  <si>
    <t>CHG-2150</t>
  </si>
  <si>
    <t>CHG-2151</t>
  </si>
  <si>
    <t>CHG-2152</t>
  </si>
  <si>
    <t>CHG-2153</t>
  </si>
  <si>
    <t>CHG-2154</t>
  </si>
  <si>
    <t>CHG-2155</t>
  </si>
  <si>
    <t>CHG-2156</t>
  </si>
  <si>
    <t>CHG-2157</t>
  </si>
  <si>
    <t>CHG-2158</t>
  </si>
  <si>
    <t>CHG-2159</t>
  </si>
  <si>
    <t>CHG-2160</t>
  </si>
  <si>
    <t>CHG-2161</t>
  </si>
  <si>
    <t>CHG-2162</t>
  </si>
  <si>
    <t>CHG-2163</t>
  </si>
  <si>
    <t>CHG-2164</t>
  </si>
  <si>
    <t>CHG-2165</t>
  </si>
  <si>
    <t>CHG-2166</t>
  </si>
  <si>
    <t>CHG-2167</t>
  </si>
  <si>
    <t>CHG-2168</t>
  </si>
  <si>
    <t>CHG-2169</t>
  </si>
  <si>
    <t>CHG-2170</t>
  </si>
  <si>
    <t>CHG-2171</t>
  </si>
  <si>
    <t>CHG-2172</t>
  </si>
  <si>
    <t>CHG-2173</t>
  </si>
  <si>
    <t>CHG-2174</t>
  </si>
  <si>
    <t>CHG-2175</t>
  </si>
  <si>
    <t>CHG-2176</t>
  </si>
  <si>
    <t>CHG-2177</t>
  </si>
  <si>
    <t>CHG-2178</t>
  </si>
  <si>
    <t>CHG-2179</t>
  </si>
  <si>
    <t>CHG-2180</t>
  </si>
  <si>
    <t>CHG-2181</t>
  </si>
  <si>
    <t>CHG-2182</t>
  </si>
  <si>
    <t>CHG-2183</t>
  </si>
  <si>
    <t>CHG-2184</t>
  </si>
  <si>
    <t>CHG-2185</t>
  </si>
  <si>
    <t>CHG-2186</t>
  </si>
  <si>
    <t>CHG-2187</t>
  </si>
  <si>
    <t>CHG-2188</t>
  </si>
  <si>
    <t>CHG-2189</t>
  </si>
  <si>
    <t>CHG-2190</t>
  </si>
  <si>
    <t>CHG-2191</t>
  </si>
  <si>
    <t>CHG-2192</t>
  </si>
  <si>
    <t>CHG-2193</t>
  </si>
  <si>
    <t>CHG-2194</t>
  </si>
  <si>
    <t>CHG-2195</t>
  </si>
  <si>
    <t>CHG-2196</t>
  </si>
  <si>
    <t>CHG-2197</t>
  </si>
  <si>
    <t>CHG-2198</t>
  </si>
  <si>
    <t>CHG-2199</t>
  </si>
  <si>
    <t>CHG-2200</t>
  </si>
  <si>
    <t>CHG-2201</t>
  </si>
  <si>
    <t>CHG-2202</t>
  </si>
  <si>
    <t>CHG-2203</t>
  </si>
  <si>
    <t>CHG-2204</t>
  </si>
  <si>
    <t>CHG-2205</t>
  </si>
  <si>
    <t>CHG-2206</t>
  </si>
  <si>
    <t>CHG-2207</t>
  </si>
  <si>
    <t>CHG-2208</t>
  </si>
  <si>
    <t>CHG-2209</t>
  </si>
  <si>
    <t>CHG-2210</t>
  </si>
  <si>
    <t>CHG-2211</t>
  </si>
  <si>
    <t>CHG-2212</t>
  </si>
  <si>
    <t>CHG-2213</t>
  </si>
  <si>
    <t>CHG-2214</t>
  </si>
  <si>
    <t>CHG-2215</t>
  </si>
  <si>
    <t>CHG-2216</t>
  </si>
  <si>
    <t>CHG-2217</t>
  </si>
  <si>
    <t>CHG-2218</t>
  </si>
  <si>
    <t>CHG-2219</t>
  </si>
  <si>
    <t>CHG-2220</t>
  </si>
  <si>
    <t>CHG-2221</t>
  </si>
  <si>
    <t>CHG-2222</t>
  </si>
  <si>
    <t>CHG-2223</t>
  </si>
  <si>
    <t>CHG-2224</t>
  </si>
  <si>
    <t>CHG-2225</t>
  </si>
  <si>
    <t>CHG-2226</t>
  </si>
  <si>
    <t>CHG-2227</t>
  </si>
  <si>
    <t>CHG-2228</t>
  </si>
  <si>
    <t>CHG-2229</t>
  </si>
  <si>
    <t>CHG-2230</t>
  </si>
  <si>
    <t>CHG-2231</t>
  </si>
  <si>
    <t>CHG-2232</t>
  </si>
  <si>
    <t>CHG-2233</t>
  </si>
  <si>
    <t>CHG-2234</t>
  </si>
  <si>
    <t>CHG-2235</t>
  </si>
  <si>
    <t>CHG-2236</t>
  </si>
  <si>
    <t>CHG-2237</t>
  </si>
  <si>
    <t>CHG-2238</t>
  </si>
  <si>
    <t>CHG-2239</t>
  </si>
  <si>
    <t>CHG-2240</t>
  </si>
  <si>
    <t>CHG-2241</t>
  </si>
  <si>
    <t>CHG-2242</t>
  </si>
  <si>
    <t>CHG-2243</t>
  </si>
  <si>
    <t>CHG-2244</t>
  </si>
  <si>
    <t>CHG-2245</t>
  </si>
  <si>
    <t>CHG-2246</t>
  </si>
  <si>
    <t>CHG-2247</t>
  </si>
  <si>
    <t>CHG-2248</t>
  </si>
  <si>
    <t>CHG-2249</t>
  </si>
  <si>
    <t>CHG-2250</t>
  </si>
  <si>
    <t>CHG-2251</t>
  </si>
  <si>
    <t>CHG-2252</t>
  </si>
  <si>
    <t>CHG-2253</t>
  </si>
  <si>
    <t>CHG-2254</t>
  </si>
  <si>
    <t>CHG-2255</t>
  </si>
  <si>
    <t>CHG-2256</t>
  </si>
  <si>
    <t>CHG-2257</t>
  </si>
  <si>
    <t>CHG-2258</t>
  </si>
  <si>
    <t>CHG-2259</t>
  </si>
  <si>
    <t>CHG-2260</t>
  </si>
  <si>
    <t>CHG-2261</t>
  </si>
  <si>
    <t>CHG-2262</t>
  </si>
  <si>
    <t>CHG-2263</t>
  </si>
  <si>
    <t>CHG-2264</t>
  </si>
  <si>
    <t>CHG-2265</t>
  </si>
  <si>
    <t>CHG-2266</t>
  </si>
  <si>
    <t>CHG-2267</t>
  </si>
  <si>
    <t>CHG-2268</t>
  </si>
  <si>
    <t>CHG-2269</t>
  </si>
  <si>
    <t>CHG-2270</t>
  </si>
  <si>
    <t>CHG-2271</t>
  </si>
  <si>
    <t>CHG-2272</t>
  </si>
  <si>
    <t>CHG-2273</t>
  </si>
  <si>
    <t>CHG-2274</t>
  </si>
  <si>
    <t>CHG-2275</t>
  </si>
  <si>
    <t>CHG-2276</t>
  </si>
  <si>
    <t>CHG-2277</t>
  </si>
  <si>
    <t>CHG-2278</t>
  </si>
  <si>
    <t>CHG-2279</t>
  </si>
  <si>
    <t>CHG-2280</t>
  </si>
  <si>
    <t>CHG-2281</t>
  </si>
  <si>
    <t>CHG-2282</t>
  </si>
  <si>
    <t>CHG-2283</t>
  </si>
  <si>
    <t>CHG-2284</t>
  </si>
  <si>
    <t>CHG-2285</t>
  </si>
  <si>
    <t>CHG-2286</t>
  </si>
  <si>
    <t>CHG-2287</t>
  </si>
  <si>
    <t>CHG-2288</t>
  </si>
  <si>
    <t>CHG-2289</t>
  </si>
  <si>
    <t>CHG-2290</t>
  </si>
  <si>
    <t>CHG-2291</t>
  </si>
  <si>
    <t>CHG-2292</t>
  </si>
  <si>
    <t>CHG-2293</t>
  </si>
  <si>
    <t>CHG-2294</t>
  </si>
  <si>
    <t>CHG-2295</t>
  </si>
  <si>
    <t>CHG-2296</t>
  </si>
  <si>
    <t>CHG-2297</t>
  </si>
  <si>
    <t>CHG-2298</t>
  </si>
  <si>
    <t>CHG-2299</t>
  </si>
  <si>
    <t>CHG-2300</t>
  </si>
  <si>
    <t>CHG-2301</t>
  </si>
  <si>
    <t>CHG-2302</t>
  </si>
  <si>
    <t>CHG-2303</t>
  </si>
  <si>
    <t>CHG-2304</t>
  </si>
  <si>
    <t>CHG-2305</t>
  </si>
  <si>
    <t>CHG-2306</t>
  </si>
  <si>
    <t>CHG-2307</t>
  </si>
  <si>
    <t>CHG-2308</t>
  </si>
  <si>
    <t>CHG-2309</t>
  </si>
  <si>
    <t>CHG-2310</t>
  </si>
  <si>
    <t>CHG-2311</t>
  </si>
  <si>
    <t>CHG-2312</t>
  </si>
  <si>
    <t>CHG-2313</t>
  </si>
  <si>
    <t>CHG-2314</t>
  </si>
  <si>
    <t>CHG-2315</t>
  </si>
  <si>
    <t>CHG-2316</t>
  </si>
  <si>
    <t>CHG-2317</t>
  </si>
  <si>
    <t>CHG-2318</t>
  </si>
  <si>
    <t>CHG-2319</t>
  </si>
  <si>
    <t>CHG-2320</t>
  </si>
  <si>
    <t>CHG-2321</t>
  </si>
  <si>
    <t>CHG-2322</t>
  </si>
  <si>
    <t>CHG-2323</t>
  </si>
  <si>
    <t>CHG-2324</t>
  </si>
  <si>
    <t>CHG-2325</t>
  </si>
  <si>
    <t>CHG-2326</t>
  </si>
  <si>
    <t>CHG-2327</t>
  </si>
  <si>
    <t>CHG-2328</t>
  </si>
  <si>
    <t>CHG-2329</t>
  </si>
  <si>
    <t>CHG-2330</t>
  </si>
  <si>
    <t>CHG-2331</t>
  </si>
  <si>
    <t>CHG-2332</t>
  </si>
  <si>
    <t>CHG-2333</t>
  </si>
  <si>
    <t>CHG-2334</t>
  </si>
  <si>
    <t>CHG-2335</t>
  </si>
  <si>
    <t>CHG-2336</t>
  </si>
  <si>
    <t>CHG-2337</t>
  </si>
  <si>
    <t>CHG-2338</t>
  </si>
  <si>
    <t>CHG-2339</t>
  </si>
  <si>
    <t>CHG-2340</t>
  </si>
  <si>
    <t>CHG-2341</t>
  </si>
  <si>
    <t>CHG-2342</t>
  </si>
  <si>
    <t>CHG-2343</t>
  </si>
  <si>
    <t>CHG-2344</t>
  </si>
  <si>
    <t>CHG-2345</t>
  </si>
  <si>
    <t>CHG-2346</t>
  </si>
  <si>
    <t>CHG-2347</t>
  </si>
  <si>
    <t>CHG-2348</t>
  </si>
  <si>
    <t>CHG-2349</t>
  </si>
  <si>
    <t>CHG-2350</t>
  </si>
  <si>
    <t>CHG-2351</t>
  </si>
  <si>
    <t>CHG-2352</t>
  </si>
  <si>
    <t>CHG-2353</t>
  </si>
  <si>
    <t>CHG-2354</t>
  </si>
  <si>
    <t>CHG-2355</t>
  </si>
  <si>
    <t>CHG-2356</t>
  </si>
  <si>
    <t>CHG-2357</t>
  </si>
  <si>
    <t>CHG-2358</t>
  </si>
  <si>
    <t>CHG-2359</t>
  </si>
  <si>
    <t>CHG-2360</t>
  </si>
  <si>
    <t>CHG-2361</t>
  </si>
  <si>
    <t>CHG-2362</t>
  </si>
  <si>
    <t>CHG-2363</t>
  </si>
  <si>
    <t>CHG-2364</t>
  </si>
  <si>
    <t>CHG-2365</t>
  </si>
  <si>
    <t>CHG-2366</t>
  </si>
  <si>
    <t>CHG-2367</t>
  </si>
  <si>
    <t>CHG-2368</t>
  </si>
  <si>
    <t>CHG-2369</t>
  </si>
  <si>
    <t>CHG-2370</t>
  </si>
  <si>
    <t>CHG-2371</t>
  </si>
  <si>
    <t>CHG-2372</t>
  </si>
  <si>
    <t>CHG-2373</t>
  </si>
  <si>
    <t>CHG-2374</t>
  </si>
  <si>
    <t>CHG-2375</t>
  </si>
  <si>
    <t>CHG-2376</t>
  </si>
  <si>
    <t>CHG-2377</t>
  </si>
  <si>
    <t>CHG-2378</t>
  </si>
  <si>
    <t>CHG-2379</t>
  </si>
  <si>
    <t>CHG-2380</t>
  </si>
  <si>
    <t>CHG-2381</t>
  </si>
  <si>
    <t>CHG-2382</t>
  </si>
  <si>
    <t>CHG-2383</t>
  </si>
  <si>
    <t>CHG-2384</t>
  </si>
  <si>
    <t>CHG-2385</t>
  </si>
  <si>
    <t>CHG-2386</t>
  </si>
  <si>
    <t>CHG-2387</t>
  </si>
  <si>
    <t>CHG-2388</t>
  </si>
  <si>
    <t>CHG-2389</t>
  </si>
  <si>
    <t>CHG-2390</t>
  </si>
  <si>
    <t>CHG-2391</t>
  </si>
  <si>
    <t>CHG-2392</t>
  </si>
  <si>
    <t>CHG-2393</t>
  </si>
  <si>
    <t>CHG-2394</t>
  </si>
  <si>
    <t>CHG-2395</t>
  </si>
  <si>
    <t>CHG-2396</t>
  </si>
  <si>
    <t>CHG-2397</t>
  </si>
  <si>
    <t>CHG-2398</t>
  </si>
  <si>
    <t>CHG-2399</t>
  </si>
  <si>
    <t>CHG-2400</t>
  </si>
  <si>
    <t>CHG-2401</t>
  </si>
  <si>
    <t>CHG-2402</t>
  </si>
  <si>
    <t>CHG-2403</t>
  </si>
  <si>
    <t>CHG-2404</t>
  </si>
  <si>
    <t>CHG-2405</t>
  </si>
  <si>
    <t>CHG-2406</t>
  </si>
  <si>
    <t>CHG-2407</t>
  </si>
  <si>
    <t>CHG-2408</t>
  </si>
  <si>
    <t>CHG-2409</t>
  </si>
  <si>
    <t>CHG-2410</t>
  </si>
  <si>
    <t>CHG-2411</t>
  </si>
  <si>
    <t>CHG-2412</t>
  </si>
  <si>
    <t>CHG-2413</t>
  </si>
  <si>
    <t>CHG-2414</t>
  </si>
  <si>
    <t>CHG-2415</t>
  </si>
  <si>
    <t>CHG-2416</t>
  </si>
  <si>
    <t>CHG-2417</t>
  </si>
  <si>
    <t>CHG-2418</t>
  </si>
  <si>
    <t>CHG-2419</t>
  </si>
  <si>
    <t>CHG-2420</t>
  </si>
  <si>
    <t>CHG-2421</t>
  </si>
  <si>
    <t>CHG-2422</t>
  </si>
  <si>
    <t>CHG-2423</t>
  </si>
  <si>
    <t>CHG-2424</t>
  </si>
  <si>
    <t>CHG-2425</t>
  </si>
  <si>
    <t>CHG-2426</t>
  </si>
  <si>
    <t>CHG-2427</t>
  </si>
  <si>
    <t>CHG-2428</t>
  </si>
  <si>
    <t>CHG-2429</t>
  </si>
  <si>
    <t>CHG-2430</t>
  </si>
  <si>
    <t>CHG-2431</t>
  </si>
  <si>
    <t>CHG-2432</t>
  </si>
  <si>
    <t>CHG-2433</t>
  </si>
  <si>
    <t>CHG-2434</t>
  </si>
  <si>
    <t>CHG-2435</t>
  </si>
  <si>
    <t>CHG-2436</t>
  </si>
  <si>
    <t>CHG-2437</t>
  </si>
  <si>
    <t>CHG-2438</t>
  </si>
  <si>
    <t>CHG-2439</t>
  </si>
  <si>
    <t>CHG-2440</t>
  </si>
  <si>
    <t>CHG-2441</t>
  </si>
  <si>
    <t>CHG-2442</t>
  </si>
  <si>
    <t>CHG-2443</t>
  </si>
  <si>
    <t>CHG-2444</t>
  </si>
  <si>
    <t>CHG-2445</t>
  </si>
  <si>
    <t>CHG-2446</t>
  </si>
  <si>
    <t>CHG-2447</t>
  </si>
  <si>
    <t>CHG-2448</t>
  </si>
  <si>
    <t>CHG-2449</t>
  </si>
  <si>
    <t>CHG-2450</t>
  </si>
  <si>
    <t>CHG-2451</t>
  </si>
  <si>
    <t>CHG-2452</t>
  </si>
  <si>
    <t>CHG-2453</t>
  </si>
  <si>
    <t>CHG-2454</t>
  </si>
  <si>
    <t>CHG-2455</t>
  </si>
  <si>
    <t>CHG-2456</t>
  </si>
  <si>
    <t>CHG-2457</t>
  </si>
  <si>
    <t>CHG-2458</t>
  </si>
  <si>
    <t>CHG-2459</t>
  </si>
  <si>
    <t>CHG-2460</t>
  </si>
  <si>
    <t>CHG-2461</t>
  </si>
  <si>
    <t>CHG-2462</t>
  </si>
  <si>
    <t>CHG-2463</t>
  </si>
  <si>
    <t>CHG-2464</t>
  </si>
  <si>
    <t>CHG-2465</t>
  </si>
  <si>
    <t>CHG-2466</t>
  </si>
  <si>
    <t>CHG-2467</t>
  </si>
  <si>
    <t>CHG-2468</t>
  </si>
  <si>
    <t>CHG-2469</t>
  </si>
  <si>
    <t>CHG-2470</t>
  </si>
  <si>
    <t>CHG-2471</t>
  </si>
  <si>
    <t>CHG-2472</t>
  </si>
  <si>
    <t>CHG-2473</t>
  </si>
  <si>
    <t>CHG-2474</t>
  </si>
  <si>
    <t>CHG-2475</t>
  </si>
  <si>
    <t>CHG-2476</t>
  </si>
  <si>
    <t>CHG-2477</t>
  </si>
  <si>
    <t>CHG-2478</t>
  </si>
  <si>
    <t>CHG-2479</t>
  </si>
  <si>
    <t>CHG-2480</t>
  </si>
  <si>
    <t>CHG-2481</t>
  </si>
  <si>
    <t>CHG-2482</t>
  </si>
  <si>
    <t>CHG-2483</t>
  </si>
  <si>
    <t>CHG-2484</t>
  </si>
  <si>
    <t>CHG-2485</t>
  </si>
  <si>
    <t>CHG-2486</t>
  </si>
  <si>
    <t>CHG-2487</t>
  </si>
  <si>
    <t>CHG-2488</t>
  </si>
  <si>
    <t>CHG-2489</t>
  </si>
  <si>
    <t>CHG-2490</t>
  </si>
  <si>
    <t>CHG-2491</t>
  </si>
  <si>
    <t>CHG-2492</t>
  </si>
  <si>
    <t>CHG-2493</t>
  </si>
  <si>
    <t>CHG-2494</t>
  </si>
  <si>
    <t>CHG-2495</t>
  </si>
  <si>
    <t>CHG-2496</t>
  </si>
  <si>
    <t>CHG-2497</t>
  </si>
  <si>
    <t>CHG-2498</t>
  </si>
  <si>
    <t>CHG-2499</t>
  </si>
  <si>
    <t>CHG-2500</t>
  </si>
  <si>
    <t>CHG-2501</t>
  </si>
  <si>
    <t>CHG-2502</t>
  </si>
  <si>
    <t>CHG-2503</t>
  </si>
  <si>
    <t>CHG-2504</t>
  </si>
  <si>
    <t>CHG-2505</t>
  </si>
  <si>
    <t>CHG-2506</t>
  </si>
  <si>
    <t>CHG-2507</t>
  </si>
  <si>
    <t>CHG-2508</t>
  </si>
  <si>
    <t>CHG-2509</t>
  </si>
  <si>
    <t>CHG-2510</t>
  </si>
  <si>
    <t>CHG-2511</t>
  </si>
  <si>
    <t>CHG-2512</t>
  </si>
  <si>
    <t>CHG-2513</t>
  </si>
  <si>
    <t>CHG-2514</t>
  </si>
  <si>
    <t>CHG-2515</t>
  </si>
  <si>
    <t>CHG-2516</t>
  </si>
  <si>
    <t>CHG-2517</t>
  </si>
  <si>
    <t>CHG-2518</t>
  </si>
  <si>
    <t>CHG-2519</t>
  </si>
  <si>
    <t>CHG-2520</t>
  </si>
  <si>
    <t>CHG-2521</t>
  </si>
  <si>
    <t>CHG-2522</t>
  </si>
  <si>
    <t>CHG-2523</t>
  </si>
  <si>
    <t>CHG-2524</t>
  </si>
  <si>
    <t>CHG-2525</t>
  </si>
  <si>
    <t>CHG-2526</t>
  </si>
  <si>
    <t>CHG-2527</t>
  </si>
  <si>
    <t>CHG-2528</t>
  </si>
  <si>
    <t>CHG-2529</t>
  </si>
  <si>
    <t>CHG-2530</t>
  </si>
  <si>
    <t>CHG-2531</t>
  </si>
  <si>
    <t>CHG-2532</t>
  </si>
  <si>
    <t>CHG-2533</t>
  </si>
  <si>
    <t>CHG-2534</t>
  </si>
  <si>
    <t>CHG-2535</t>
  </si>
  <si>
    <t>CHG-2536</t>
  </si>
  <si>
    <t>CHG-2537</t>
  </si>
  <si>
    <t>CHG-2538</t>
  </si>
  <si>
    <t>CHG-2539</t>
  </si>
  <si>
    <t>CHG-2540</t>
  </si>
  <si>
    <t>CHG-2541</t>
  </si>
  <si>
    <t>CHG-2542</t>
  </si>
  <si>
    <t>CHG-2543</t>
  </si>
  <si>
    <t>CHG-2544</t>
  </si>
  <si>
    <t>CHG-2545</t>
  </si>
  <si>
    <t>CHG-2546</t>
  </si>
  <si>
    <t>CHG-2547</t>
  </si>
  <si>
    <t>CHG-2548</t>
  </si>
  <si>
    <t>CHG-2549</t>
  </si>
  <si>
    <t>CHG-2550</t>
  </si>
  <si>
    <t>CHG-2551</t>
  </si>
  <si>
    <t>CHG-2552</t>
  </si>
  <si>
    <t>CHG-2553</t>
  </si>
  <si>
    <t>CHG-2554</t>
  </si>
  <si>
    <t>CHG-2555</t>
  </si>
  <si>
    <t>CHG-2556</t>
  </si>
  <si>
    <t>CHG-2557</t>
  </si>
  <si>
    <t>CHG-2558</t>
  </si>
  <si>
    <t>CHG-2559</t>
  </si>
  <si>
    <t>CHG-2560</t>
  </si>
  <si>
    <t>CHG-2561</t>
  </si>
  <si>
    <t>CHG-2562</t>
  </si>
  <si>
    <t>CHG-2563</t>
  </si>
  <si>
    <t>CHG-2564</t>
  </si>
  <si>
    <t>CHG-2565</t>
  </si>
  <si>
    <t>CHG-2566</t>
  </si>
  <si>
    <t>CHG-2567</t>
  </si>
  <si>
    <t>CHG-2568</t>
  </si>
  <si>
    <t>CHG-2569</t>
  </si>
  <si>
    <t>CHG-2570</t>
  </si>
  <si>
    <t>CHG-2571</t>
  </si>
  <si>
    <t>CHG-2572</t>
  </si>
  <si>
    <t>CHG-2573</t>
  </si>
  <si>
    <t>CHG-2574</t>
  </si>
  <si>
    <t>CHG-2575</t>
  </si>
  <si>
    <t>CHG-2576</t>
  </si>
  <si>
    <t>CHG-2577</t>
  </si>
  <si>
    <t>CHG-2578</t>
  </si>
  <si>
    <t>CHG-2579</t>
  </si>
  <si>
    <t>CHG-2580</t>
  </si>
  <si>
    <t>CHG-2581</t>
  </si>
  <si>
    <t>CHG-2582</t>
  </si>
  <si>
    <t>CHG-2583</t>
  </si>
  <si>
    <t>CHG-2584</t>
  </si>
  <si>
    <t>CHG-2585</t>
  </si>
  <si>
    <t>CHG-2586</t>
  </si>
  <si>
    <t>CHG-2587</t>
  </si>
  <si>
    <t>CHG-2588</t>
  </si>
  <si>
    <t>CHG-2589</t>
  </si>
  <si>
    <t>CHG-2590</t>
  </si>
  <si>
    <t>CHG-2591</t>
  </si>
  <si>
    <t>CHG-2592</t>
  </si>
  <si>
    <t>CHG-2593</t>
  </si>
  <si>
    <t>CHG-2594</t>
  </si>
  <si>
    <t>CHG-2595</t>
  </si>
  <si>
    <t>CHG-2596</t>
  </si>
  <si>
    <t>CHG-2597</t>
  </si>
  <si>
    <t>CHG-2598</t>
  </si>
  <si>
    <t>CHG-2599</t>
  </si>
  <si>
    <t>CHG-2600</t>
  </si>
  <si>
    <t>CHG-2601</t>
  </si>
  <si>
    <t>CHG-2602</t>
  </si>
  <si>
    <t>CHG-2603</t>
  </si>
  <si>
    <t>CHG-2604</t>
  </si>
  <si>
    <t>CHG-2605</t>
  </si>
  <si>
    <t>CHG-2606</t>
  </si>
  <si>
    <t>CHG-2607</t>
  </si>
  <si>
    <t>CHG-2608</t>
  </si>
  <si>
    <t>CHG-2609</t>
  </si>
  <si>
    <t>CHG-2610</t>
  </si>
  <si>
    <t>CHG-2611</t>
  </si>
  <si>
    <t>CHG-2612</t>
  </si>
  <si>
    <t>CHG-2613</t>
  </si>
  <si>
    <t>CHG-2614</t>
  </si>
  <si>
    <t>CHG-2615</t>
  </si>
  <si>
    <t>CHG-2616</t>
  </si>
  <si>
    <t>CHG-2617</t>
  </si>
  <si>
    <t>CHG-2618</t>
  </si>
  <si>
    <t>CHG-2619</t>
  </si>
  <si>
    <t>CHG-2620</t>
  </si>
  <si>
    <t>CHG-2621</t>
  </si>
  <si>
    <t>CHG-2622</t>
  </si>
  <si>
    <t>CHG-2623</t>
  </si>
  <si>
    <t>CHG-2624</t>
  </si>
  <si>
    <t>CHG-2625</t>
  </si>
  <si>
    <t>CHG-2626</t>
  </si>
  <si>
    <t>CHG-2627</t>
  </si>
  <si>
    <t>CHG-2628</t>
  </si>
  <si>
    <t>CHG-2629</t>
  </si>
  <si>
    <t>CHG-2630</t>
  </si>
  <si>
    <t>CHG-2631</t>
  </si>
  <si>
    <t>CHG-2632</t>
  </si>
  <si>
    <t>CHG-2633</t>
  </si>
  <si>
    <t>CHG-2634</t>
  </si>
  <si>
    <t>CHG-2635</t>
  </si>
  <si>
    <t>CHG-2636</t>
  </si>
  <si>
    <t>CHG-2637</t>
  </si>
  <si>
    <t>CHG-2638</t>
  </si>
  <si>
    <t>CHG-2639</t>
  </si>
  <si>
    <t>CHG-2640</t>
  </si>
  <si>
    <t>CHG-2641</t>
  </si>
  <si>
    <t>CHG-2642</t>
  </si>
  <si>
    <t>CHG-2643</t>
  </si>
  <si>
    <t>CHG-2644</t>
  </si>
  <si>
    <t>CHG-2645</t>
  </si>
  <si>
    <t>CHG-2646</t>
  </si>
  <si>
    <t>CHG-2647</t>
  </si>
  <si>
    <t>CHG-2648</t>
  </si>
  <si>
    <t>CHG-2649</t>
  </si>
  <si>
    <t>CHG-2650</t>
  </si>
  <si>
    <t>CHG-2651</t>
  </si>
  <si>
    <t>CHG-2652</t>
  </si>
  <si>
    <t>CHG-2653</t>
  </si>
  <si>
    <t>CHG-2654</t>
  </si>
  <si>
    <t>CHG-2655</t>
  </si>
  <si>
    <t>CHG-2656</t>
  </si>
  <si>
    <t>CHG-2657</t>
  </si>
  <si>
    <t>CHG-2658</t>
  </si>
  <si>
    <t>CHG-2659</t>
  </si>
  <si>
    <t>CHG-2660</t>
  </si>
  <si>
    <t>CHG-2661</t>
  </si>
  <si>
    <t>CHG-2662</t>
  </si>
  <si>
    <t>CHG-2663</t>
  </si>
  <si>
    <t>CHG-2664</t>
  </si>
  <si>
    <t>CHG-2665</t>
  </si>
  <si>
    <t>CHG-2666</t>
  </si>
  <si>
    <t>CHG-2667</t>
  </si>
  <si>
    <t>CHG-2668</t>
  </si>
  <si>
    <t>CHG-2669</t>
  </si>
  <si>
    <t>CHG-2670</t>
  </si>
  <si>
    <t>CHG-2671</t>
  </si>
  <si>
    <t>CHG-2672</t>
  </si>
  <si>
    <t>CHG-2673</t>
  </si>
  <si>
    <t>CHG-2674</t>
  </si>
  <si>
    <t>CHG-2675</t>
  </si>
  <si>
    <t>CHG-2676</t>
  </si>
  <si>
    <t>CHG-2677</t>
  </si>
  <si>
    <t>CHG-2678</t>
  </si>
  <si>
    <t>CHG-2679</t>
  </si>
  <si>
    <t>CHG-2680</t>
  </si>
  <si>
    <t>CHG-2681</t>
  </si>
  <si>
    <t>CHG-2682</t>
  </si>
  <si>
    <t>CHG-2683</t>
  </si>
  <si>
    <t>CHG-2684</t>
  </si>
  <si>
    <t>CHG-2685</t>
  </si>
  <si>
    <t>CHG-2686</t>
  </si>
  <si>
    <t>CHG-2687</t>
  </si>
  <si>
    <t>CHG-2688</t>
  </si>
  <si>
    <t>CHG-2689</t>
  </si>
  <si>
    <t>CHG-2690</t>
  </si>
  <si>
    <t>CHG-2691</t>
  </si>
  <si>
    <t>CHG-2692</t>
  </si>
  <si>
    <t>CHG-2693</t>
  </si>
  <si>
    <t>CHG-2694</t>
  </si>
  <si>
    <t>CHG-2695</t>
  </si>
  <si>
    <t>CHG-2696</t>
  </si>
  <si>
    <t>CHG-2697</t>
  </si>
  <si>
    <t>CHG-2698</t>
  </si>
  <si>
    <t>CHG-2699</t>
  </si>
  <si>
    <t>CHG-2700</t>
  </si>
  <si>
    <t>CHG-2701</t>
  </si>
  <si>
    <t>CHG-2702</t>
  </si>
  <si>
    <t>CHG-2703</t>
  </si>
  <si>
    <t>CHG-2704</t>
  </si>
  <si>
    <t>CHG-2705</t>
  </si>
  <si>
    <t>CHG-2706</t>
  </si>
  <si>
    <t>CHG-2707</t>
  </si>
  <si>
    <t>CHG-2708</t>
  </si>
  <si>
    <t>CHG-2709</t>
  </si>
  <si>
    <t>CHG-2710</t>
  </si>
  <si>
    <t>CHG-2711</t>
  </si>
  <si>
    <t>CHG-2712</t>
  </si>
  <si>
    <t>CHG-2713</t>
  </si>
  <si>
    <t>CHG-2714</t>
  </si>
  <si>
    <t>CHG-2715</t>
  </si>
  <si>
    <t>CHG-2716</t>
  </si>
  <si>
    <t>CHG-2717</t>
  </si>
  <si>
    <t>CHG-2718</t>
  </si>
  <si>
    <t>CHG-2719</t>
  </si>
  <si>
    <t>CHG-2720</t>
  </si>
  <si>
    <t>CHG-2721</t>
  </si>
  <si>
    <t>CHG-2722</t>
  </si>
  <si>
    <t>CHG-2723</t>
  </si>
  <si>
    <t>CHG-2724</t>
  </si>
  <si>
    <t>CHG-2725</t>
  </si>
  <si>
    <t>CHG-2726</t>
  </si>
  <si>
    <t>CHG-2727</t>
  </si>
  <si>
    <t>CHG-2728</t>
  </si>
  <si>
    <t>CHG-2729</t>
  </si>
  <si>
    <t>CHG-2730</t>
  </si>
  <si>
    <t>CHG-2731</t>
  </si>
  <si>
    <t>CHG-2732</t>
  </si>
  <si>
    <t>CHG-2733</t>
  </si>
  <si>
    <t>CHG-2734</t>
  </si>
  <si>
    <t>CHG-2735</t>
  </si>
  <si>
    <t>CHG-2736</t>
  </si>
  <si>
    <t>CHG-2737</t>
  </si>
  <si>
    <t>CHG-2738</t>
  </si>
  <si>
    <t>CHG-2739</t>
  </si>
  <si>
    <t>CHG-2740</t>
  </si>
  <si>
    <t>CHG-2741</t>
  </si>
  <si>
    <t>CHG-2742</t>
  </si>
  <si>
    <t>CHG-2743</t>
  </si>
  <si>
    <t>CHG-2744</t>
  </si>
  <si>
    <t>CHG-2745</t>
  </si>
  <si>
    <t>CHG-2746</t>
  </si>
  <si>
    <t>CHG-2747</t>
  </si>
  <si>
    <t>CHG-2748</t>
  </si>
  <si>
    <t>CHG-2749</t>
  </si>
  <si>
    <t>CHG-2750</t>
  </si>
  <si>
    <t>CHG-2751</t>
  </si>
  <si>
    <t>CHG-2752</t>
  </si>
  <si>
    <t>CHG-2753</t>
  </si>
  <si>
    <t>CHG-2754</t>
  </si>
  <si>
    <t>CHG-2755</t>
  </si>
  <si>
    <t>CHG-2756</t>
  </si>
  <si>
    <t>CHG-2757</t>
  </si>
  <si>
    <t>CHG-2758</t>
  </si>
  <si>
    <t>CHG-2759</t>
  </si>
  <si>
    <t>CHG-2760</t>
  </si>
  <si>
    <t>CHG-2761</t>
  </si>
  <si>
    <t>CHG-2762</t>
  </si>
  <si>
    <t>CHG-2763</t>
  </si>
  <si>
    <t>CHG-2764</t>
  </si>
  <si>
    <t>CHG-2765</t>
  </si>
  <si>
    <t>CHG-2766</t>
  </si>
  <si>
    <t>ClaimID</t>
  </si>
  <si>
    <t>InsuranceProvider</t>
  </si>
  <si>
    <t>AmountBilled</t>
  </si>
  <si>
    <t>AmountPaid</t>
  </si>
  <si>
    <t>Status</t>
  </si>
  <si>
    <t>CLM-1</t>
  </si>
  <si>
    <t>Aetna</t>
  </si>
  <si>
    <t>Paid</t>
  </si>
  <si>
    <t>CLM-2</t>
  </si>
  <si>
    <t>CLM-3</t>
  </si>
  <si>
    <t>CLM-4</t>
  </si>
  <si>
    <t>CLM-5</t>
  </si>
  <si>
    <t>CLM-6</t>
  </si>
  <si>
    <t>CLM-7</t>
  </si>
  <si>
    <t>CLM-8</t>
  </si>
  <si>
    <t>CLM-9</t>
  </si>
  <si>
    <t>CLM-10</t>
  </si>
  <si>
    <t>CLM-11</t>
  </si>
  <si>
    <t>CLM-12</t>
  </si>
  <si>
    <t>CLM-13</t>
  </si>
  <si>
    <t>CLM-14</t>
  </si>
  <si>
    <t>CLM-15</t>
  </si>
  <si>
    <t>CLM-16</t>
  </si>
  <si>
    <t>CLM-17</t>
  </si>
  <si>
    <t>CLM-18</t>
  </si>
  <si>
    <t>CLM-19</t>
  </si>
  <si>
    <t>CLM-20</t>
  </si>
  <si>
    <t>CLM-21</t>
  </si>
  <si>
    <t>CLM-22</t>
  </si>
  <si>
    <t>CLM-23</t>
  </si>
  <si>
    <t>CLM-24</t>
  </si>
  <si>
    <t>CLM-25</t>
  </si>
  <si>
    <t>CLM-26</t>
  </si>
  <si>
    <t>CLM-27</t>
  </si>
  <si>
    <t>CLM-28</t>
  </si>
  <si>
    <t>CLM-29</t>
  </si>
  <si>
    <t>CLM-30</t>
  </si>
  <si>
    <t>CLM-31</t>
  </si>
  <si>
    <t>CLM-32</t>
  </si>
  <si>
    <t>CLM-33</t>
  </si>
  <si>
    <t>CLM-34</t>
  </si>
  <si>
    <t>CLM-35</t>
  </si>
  <si>
    <t>CLM-36</t>
  </si>
  <si>
    <t>CLM-37</t>
  </si>
  <si>
    <t>CLM-38</t>
  </si>
  <si>
    <t>CLM-39</t>
  </si>
  <si>
    <t>CLM-40</t>
  </si>
  <si>
    <t>CLM-41</t>
  </si>
  <si>
    <t>CLM-42</t>
  </si>
  <si>
    <t>CLM-43</t>
  </si>
  <si>
    <t>CLM-44</t>
  </si>
  <si>
    <t>CLM-45</t>
  </si>
  <si>
    <t>CLM-46</t>
  </si>
  <si>
    <t>CLM-47</t>
  </si>
  <si>
    <t>CLM-48</t>
  </si>
  <si>
    <t>CLM-49</t>
  </si>
  <si>
    <t>CLM-50</t>
  </si>
  <si>
    <t>CLM-51</t>
  </si>
  <si>
    <t>CLM-52</t>
  </si>
  <si>
    <t>CLM-53</t>
  </si>
  <si>
    <t>CLM-54</t>
  </si>
  <si>
    <t>CLM-55</t>
  </si>
  <si>
    <t>CLM-56</t>
  </si>
  <si>
    <t>CLM-57</t>
  </si>
  <si>
    <t>CLM-58</t>
  </si>
  <si>
    <t>CLM-59</t>
  </si>
  <si>
    <t>CLM-60</t>
  </si>
  <si>
    <t>CLM-61</t>
  </si>
  <si>
    <t>CLM-62</t>
  </si>
  <si>
    <t>CLM-63</t>
  </si>
  <si>
    <t>CLM-64</t>
  </si>
  <si>
    <t>CLM-65</t>
  </si>
  <si>
    <t>CLM-66</t>
  </si>
  <si>
    <t>CLM-67</t>
  </si>
  <si>
    <t>CLM-68</t>
  </si>
  <si>
    <t>CLM-69</t>
  </si>
  <si>
    <t>CLM-70</t>
  </si>
  <si>
    <t>CLM-71</t>
  </si>
  <si>
    <t>CLM-72</t>
  </si>
  <si>
    <t>CLM-73</t>
  </si>
  <si>
    <t>CLM-74</t>
  </si>
  <si>
    <t>CLM-75</t>
  </si>
  <si>
    <t>CLM-76</t>
  </si>
  <si>
    <t>CLM-77</t>
  </si>
  <si>
    <t>CLM-78</t>
  </si>
  <si>
    <t>CLM-79</t>
  </si>
  <si>
    <t>CLM-80</t>
  </si>
  <si>
    <t>CLM-81</t>
  </si>
  <si>
    <t>CLM-82</t>
  </si>
  <si>
    <t>CLM-83</t>
  </si>
  <si>
    <t>CLM-84</t>
  </si>
  <si>
    <t>CLM-85</t>
  </si>
  <si>
    <t>CLM-86</t>
  </si>
  <si>
    <t>CLM-87</t>
  </si>
  <si>
    <t>CLM-88</t>
  </si>
  <si>
    <t>CLM-89</t>
  </si>
  <si>
    <t>CLM-90</t>
  </si>
  <si>
    <t>CLM-91</t>
  </si>
  <si>
    <t>CLM-92</t>
  </si>
  <si>
    <t>CLM-93</t>
  </si>
  <si>
    <t>CLM-94</t>
  </si>
  <si>
    <t>CLM-95</t>
  </si>
  <si>
    <t>CLM-96</t>
  </si>
  <si>
    <t>CLM-97</t>
  </si>
  <si>
    <t>CLM-98</t>
  </si>
  <si>
    <t>CLM-99</t>
  </si>
  <si>
    <t>CLM-100</t>
  </si>
  <si>
    <t>CLM-101</t>
  </si>
  <si>
    <t>CLM-102</t>
  </si>
  <si>
    <t>CLM-103</t>
  </si>
  <si>
    <t>CLM-104</t>
  </si>
  <si>
    <t>CLM-105</t>
  </si>
  <si>
    <t>CLM-106</t>
  </si>
  <si>
    <t>CLM-107</t>
  </si>
  <si>
    <t>CLM-108</t>
  </si>
  <si>
    <t>CLM-109</t>
  </si>
  <si>
    <t>CLM-110</t>
  </si>
  <si>
    <t>CLM-111</t>
  </si>
  <si>
    <t>CLM-112</t>
  </si>
  <si>
    <t>CLM-113</t>
  </si>
  <si>
    <t>CLM-114</t>
  </si>
  <si>
    <t>CLM-115</t>
  </si>
  <si>
    <t>CLM-116</t>
  </si>
  <si>
    <t>CLM-117</t>
  </si>
  <si>
    <t>CLM-118</t>
  </si>
  <si>
    <t>CLM-119</t>
  </si>
  <si>
    <t>CLM-120</t>
  </si>
  <si>
    <t>CLM-121</t>
  </si>
  <si>
    <t>CLM-122</t>
  </si>
  <si>
    <t>CLM-123</t>
  </si>
  <si>
    <t>CLM-124</t>
  </si>
  <si>
    <t>CLM-125</t>
  </si>
  <si>
    <t>CLM-126</t>
  </si>
  <si>
    <t>CLM-127</t>
  </si>
  <si>
    <t>CLM-128</t>
  </si>
  <si>
    <t>CLM-129</t>
  </si>
  <si>
    <t>CLM-130</t>
  </si>
  <si>
    <t>CLM-131</t>
  </si>
  <si>
    <t>CLM-132</t>
  </si>
  <si>
    <t>CLM-133</t>
  </si>
  <si>
    <t>CLM-134</t>
  </si>
  <si>
    <t>CLM-135</t>
  </si>
  <si>
    <t>CLM-136</t>
  </si>
  <si>
    <t>CLM-137</t>
  </si>
  <si>
    <t>CLM-138</t>
  </si>
  <si>
    <t>CLM-139</t>
  </si>
  <si>
    <t>CLM-140</t>
  </si>
  <si>
    <t>CLM-141</t>
  </si>
  <si>
    <t>CLM-142</t>
  </si>
  <si>
    <t>CLM-143</t>
  </si>
  <si>
    <t>CLM-144</t>
  </si>
  <si>
    <t>CLM-145</t>
  </si>
  <si>
    <t>CLM-146</t>
  </si>
  <si>
    <t>CLM-147</t>
  </si>
  <si>
    <t>CLM-148</t>
  </si>
  <si>
    <t>CLM-149</t>
  </si>
  <si>
    <t>CLM-150</t>
  </si>
  <si>
    <t>CLM-151</t>
  </si>
  <si>
    <t>CLM-152</t>
  </si>
  <si>
    <t>CLM-153</t>
  </si>
  <si>
    <t>CLM-154</t>
  </si>
  <si>
    <t>CLM-155</t>
  </si>
  <si>
    <t>CLM-156</t>
  </si>
  <si>
    <t>CLM-157</t>
  </si>
  <si>
    <t>CLM-158</t>
  </si>
  <si>
    <t>CLM-159</t>
  </si>
  <si>
    <t>CLM-160</t>
  </si>
  <si>
    <t>CLM-161</t>
  </si>
  <si>
    <t>CLM-162</t>
  </si>
  <si>
    <t>CLM-163</t>
  </si>
  <si>
    <t>CLM-164</t>
  </si>
  <si>
    <t>CLM-165</t>
  </si>
  <si>
    <t>CLM-166</t>
  </si>
  <si>
    <t>CLM-167</t>
  </si>
  <si>
    <t>CLM-168</t>
  </si>
  <si>
    <t>CLM-169</t>
  </si>
  <si>
    <t>CLM-170</t>
  </si>
  <si>
    <t>CLM-171</t>
  </si>
  <si>
    <t>CLM-172</t>
  </si>
  <si>
    <t>CLM-173</t>
  </si>
  <si>
    <t>CLM-174</t>
  </si>
  <si>
    <t>CLM-175</t>
  </si>
  <si>
    <t>CLM-176</t>
  </si>
  <si>
    <t>CLM-177</t>
  </si>
  <si>
    <t>CLM-178</t>
  </si>
  <si>
    <t>CLM-179</t>
  </si>
  <si>
    <t>CLM-180</t>
  </si>
  <si>
    <t>CLM-181</t>
  </si>
  <si>
    <t>CLM-182</t>
  </si>
  <si>
    <t>CLM-183</t>
  </si>
  <si>
    <t>CLM-184</t>
  </si>
  <si>
    <t>CLM-185</t>
  </si>
  <si>
    <t>CLM-186</t>
  </si>
  <si>
    <t>CLM-187</t>
  </si>
  <si>
    <t>CLM-188</t>
  </si>
  <si>
    <t>CLM-189</t>
  </si>
  <si>
    <t>CLM-190</t>
  </si>
  <si>
    <t>CLM-191</t>
  </si>
  <si>
    <t>CLM-192</t>
  </si>
  <si>
    <t>CLM-193</t>
  </si>
  <si>
    <t>CLM-194</t>
  </si>
  <si>
    <t>CLM-195</t>
  </si>
  <si>
    <t>CLM-196</t>
  </si>
  <si>
    <t>CLM-197</t>
  </si>
  <si>
    <t>CLM-198</t>
  </si>
  <si>
    <t>CLM-199</t>
  </si>
  <si>
    <t>CLM-200</t>
  </si>
  <si>
    <t>CLM-201</t>
  </si>
  <si>
    <t>CLM-202</t>
  </si>
  <si>
    <t>CLM-203</t>
  </si>
  <si>
    <t>CLM-204</t>
  </si>
  <si>
    <t>CLM-205</t>
  </si>
  <si>
    <t>CLM-206</t>
  </si>
  <si>
    <t>CLM-207</t>
  </si>
  <si>
    <t>CLM-208</t>
  </si>
  <si>
    <t>CLM-209</t>
  </si>
  <si>
    <t>CLM-210</t>
  </si>
  <si>
    <t>CLM-211</t>
  </si>
  <si>
    <t>CLM-212</t>
  </si>
  <si>
    <t>CLM-213</t>
  </si>
  <si>
    <t>CLM-214</t>
  </si>
  <si>
    <t>CLM-215</t>
  </si>
  <si>
    <t>CLM-216</t>
  </si>
  <si>
    <t>CLM-217</t>
  </si>
  <si>
    <t>CLM-218</t>
  </si>
  <si>
    <t>CLM-219</t>
  </si>
  <si>
    <t>CLM-220</t>
  </si>
  <si>
    <t>CLM-221</t>
  </si>
  <si>
    <t>CLM-222</t>
  </si>
  <si>
    <t>CLM-223</t>
  </si>
  <si>
    <t>CLM-224</t>
  </si>
  <si>
    <t>CLM-225</t>
  </si>
  <si>
    <t>CLM-226</t>
  </si>
  <si>
    <t>CLM-227</t>
  </si>
  <si>
    <t>CLM-228</t>
  </si>
  <si>
    <t>CLM-229</t>
  </si>
  <si>
    <t>CLM-230</t>
  </si>
  <si>
    <t>CLM-231</t>
  </si>
  <si>
    <t>CLM-232</t>
  </si>
  <si>
    <t>CLM-233</t>
  </si>
  <si>
    <t>CLM-234</t>
  </si>
  <si>
    <t>CLM-235</t>
  </si>
  <si>
    <t>CLM-236</t>
  </si>
  <si>
    <t>CLM-237</t>
  </si>
  <si>
    <t>CLM-238</t>
  </si>
  <si>
    <t>CLM-239</t>
  </si>
  <si>
    <t>CLM-240</t>
  </si>
  <si>
    <t>CLM-241</t>
  </si>
  <si>
    <t>CLM-242</t>
  </si>
  <si>
    <t>CLM-243</t>
  </si>
  <si>
    <t>CLM-244</t>
  </si>
  <si>
    <t>CLM-245</t>
  </si>
  <si>
    <t>CLM-246</t>
  </si>
  <si>
    <t>CLM-247</t>
  </si>
  <si>
    <t>CLM-248</t>
  </si>
  <si>
    <t>CLM-249</t>
  </si>
  <si>
    <t>CLM-250</t>
  </si>
  <si>
    <t>CLM-251</t>
  </si>
  <si>
    <t>CLM-252</t>
  </si>
  <si>
    <t>CLM-253</t>
  </si>
  <si>
    <t>CLM-254</t>
  </si>
  <si>
    <t>CLM-255</t>
  </si>
  <si>
    <t>CLM-256</t>
  </si>
  <si>
    <t>CLM-257</t>
  </si>
  <si>
    <t>CLM-258</t>
  </si>
  <si>
    <t>CLM-259</t>
  </si>
  <si>
    <t>CLM-260</t>
  </si>
  <si>
    <t>CLM-261</t>
  </si>
  <si>
    <t>CLM-262</t>
  </si>
  <si>
    <t>CLM-263</t>
  </si>
  <si>
    <t>CLM-264</t>
  </si>
  <si>
    <t>CLM-265</t>
  </si>
  <si>
    <t>CLM-266</t>
  </si>
  <si>
    <t>CLM-267</t>
  </si>
  <si>
    <t>CLM-268</t>
  </si>
  <si>
    <t>CLM-269</t>
  </si>
  <si>
    <t>CLM-270</t>
  </si>
  <si>
    <t>CLM-271</t>
  </si>
  <si>
    <t>CLM-272</t>
  </si>
  <si>
    <t>CLM-273</t>
  </si>
  <si>
    <t>CLM-274</t>
  </si>
  <si>
    <t>CLM-275</t>
  </si>
  <si>
    <t>CLM-276</t>
  </si>
  <si>
    <t>CLM-277</t>
  </si>
  <si>
    <t>CLM-278</t>
  </si>
  <si>
    <t>CLM-279</t>
  </si>
  <si>
    <t>CLM-280</t>
  </si>
  <si>
    <t>CLM-281</t>
  </si>
  <si>
    <t>CLM-282</t>
  </si>
  <si>
    <t>CLM-283</t>
  </si>
  <si>
    <t>CLM-284</t>
  </si>
  <si>
    <t>CLM-285</t>
  </si>
  <si>
    <t>CLM-286</t>
  </si>
  <si>
    <t>CLM-287</t>
  </si>
  <si>
    <t>CLM-288</t>
  </si>
  <si>
    <t>CLM-289</t>
  </si>
  <si>
    <t>CLM-290</t>
  </si>
  <si>
    <t>CLM-291</t>
  </si>
  <si>
    <t>CLM-292</t>
  </si>
  <si>
    <t>CLM-293</t>
  </si>
  <si>
    <t>CLM-294</t>
  </si>
  <si>
    <t>CLM-295</t>
  </si>
  <si>
    <t>CLM-296</t>
  </si>
  <si>
    <t>CLM-297</t>
  </si>
  <si>
    <t>CLM-298</t>
  </si>
  <si>
    <t>CLM-299</t>
  </si>
  <si>
    <t>CLM-300</t>
  </si>
  <si>
    <t>CLM-301</t>
  </si>
  <si>
    <t>CLM-302</t>
  </si>
  <si>
    <t>CLM-303</t>
  </si>
  <si>
    <t>CLM-304</t>
  </si>
  <si>
    <t>CLM-305</t>
  </si>
  <si>
    <t>CLM-306</t>
  </si>
  <si>
    <t>CLM-307</t>
  </si>
  <si>
    <t>CLM-308</t>
  </si>
  <si>
    <t>CLM-309</t>
  </si>
  <si>
    <t>CLM-310</t>
  </si>
  <si>
    <t>CLM-311</t>
  </si>
  <si>
    <t>CLM-312</t>
  </si>
  <si>
    <t>CLM-313</t>
  </si>
  <si>
    <t>CLM-314</t>
  </si>
  <si>
    <t>CLM-315</t>
  </si>
  <si>
    <t>CLM-316</t>
  </si>
  <si>
    <t>CLM-317</t>
  </si>
  <si>
    <t>CLM-318</t>
  </si>
  <si>
    <t>CLM-319</t>
  </si>
  <si>
    <t>CLM-320</t>
  </si>
  <si>
    <t>CLM-321</t>
  </si>
  <si>
    <t>CLM-322</t>
  </si>
  <si>
    <t>CLM-323</t>
  </si>
  <si>
    <t>CLM-324</t>
  </si>
  <si>
    <t>CLM-325</t>
  </si>
  <si>
    <t>CLM-326</t>
  </si>
  <si>
    <t>CLM-327</t>
  </si>
  <si>
    <t>CLM-328</t>
  </si>
  <si>
    <t>CLM-329</t>
  </si>
  <si>
    <t>CLM-330</t>
  </si>
  <si>
    <t>CLM-331</t>
  </si>
  <si>
    <t>CLM-332</t>
  </si>
  <si>
    <t>CLM-333</t>
  </si>
  <si>
    <t>CLM-334</t>
  </si>
  <si>
    <t>CLM-335</t>
  </si>
  <si>
    <t>CLM-336</t>
  </si>
  <si>
    <t>CLM-337</t>
  </si>
  <si>
    <t>CLM-338</t>
  </si>
  <si>
    <t>CLM-339</t>
  </si>
  <si>
    <t>CLM-340</t>
  </si>
  <si>
    <t>CLM-341</t>
  </si>
  <si>
    <t>CLM-342</t>
  </si>
  <si>
    <t>CLM-343</t>
  </si>
  <si>
    <t>CLM-344</t>
  </si>
  <si>
    <t>CLM-345</t>
  </si>
  <si>
    <t>CLM-346</t>
  </si>
  <si>
    <t>CLM-347</t>
  </si>
  <si>
    <t>CLM-348</t>
  </si>
  <si>
    <t>CLM-349</t>
  </si>
  <si>
    <t>CLM-350</t>
  </si>
  <si>
    <t>CLM-351</t>
  </si>
  <si>
    <t>CLM-352</t>
  </si>
  <si>
    <t>CLM-353</t>
  </si>
  <si>
    <t>CLM-354</t>
  </si>
  <si>
    <t>CLM-355</t>
  </si>
  <si>
    <t>CLM-356</t>
  </si>
  <si>
    <t>CLM-357</t>
  </si>
  <si>
    <t>CLM-358</t>
  </si>
  <si>
    <t>CLM-359</t>
  </si>
  <si>
    <t>CLM-360</t>
  </si>
  <si>
    <t>CLM-361</t>
  </si>
  <si>
    <t>CLM-362</t>
  </si>
  <si>
    <t>CLM-363</t>
  </si>
  <si>
    <t>CLM-364</t>
  </si>
  <si>
    <t>CLM-365</t>
  </si>
  <si>
    <t>CLM-366</t>
  </si>
  <si>
    <t>CLM-367</t>
  </si>
  <si>
    <t>CLM-368</t>
  </si>
  <si>
    <t>CLM-369</t>
  </si>
  <si>
    <t>CLM-370</t>
  </si>
  <si>
    <t>CLM-371</t>
  </si>
  <si>
    <t>CLM-372</t>
  </si>
  <si>
    <t>CLM-373</t>
  </si>
  <si>
    <t>CLM-374</t>
  </si>
  <si>
    <t>CLM-375</t>
  </si>
  <si>
    <t>CLM-376</t>
  </si>
  <si>
    <t>CLM-377</t>
  </si>
  <si>
    <t>CLM-378</t>
  </si>
  <si>
    <t>CLM-379</t>
  </si>
  <si>
    <t>CLM-380</t>
  </si>
  <si>
    <t>CLM-381</t>
  </si>
  <si>
    <t>CLM-382</t>
  </si>
  <si>
    <t>CLM-383</t>
  </si>
  <si>
    <t>CLM-384</t>
  </si>
  <si>
    <t>CLM-385</t>
  </si>
  <si>
    <t>CLM-386</t>
  </si>
  <si>
    <t>CLM-387</t>
  </si>
  <si>
    <t>CLM-388</t>
  </si>
  <si>
    <t>CLM-389</t>
  </si>
  <si>
    <t>CLM-390</t>
  </si>
  <si>
    <t>CLM-391</t>
  </si>
  <si>
    <t>CLM-392</t>
  </si>
  <si>
    <t>CLM-393</t>
  </si>
  <si>
    <t>CLM-394</t>
  </si>
  <si>
    <t>CLM-395</t>
  </si>
  <si>
    <t>CLM-396</t>
  </si>
  <si>
    <t>CLM-397</t>
  </si>
  <si>
    <t>CLM-398</t>
  </si>
  <si>
    <t>CLM-399</t>
  </si>
  <si>
    <t>CLM-400</t>
  </si>
  <si>
    <t>CLM-401</t>
  </si>
  <si>
    <t>CLM-402</t>
  </si>
  <si>
    <t>CLM-403</t>
  </si>
  <si>
    <t>CLM-404</t>
  </si>
  <si>
    <t>CLM-405</t>
  </si>
  <si>
    <t>CLM-406</t>
  </si>
  <si>
    <t>CLM-407</t>
  </si>
  <si>
    <t>CLM-408</t>
  </si>
  <si>
    <t>CLM-409</t>
  </si>
  <si>
    <t>CLM-410</t>
  </si>
  <si>
    <t>CLM-411</t>
  </si>
  <si>
    <t>CLM-412</t>
  </si>
  <si>
    <t>CLM-413</t>
  </si>
  <si>
    <t>CLM-414</t>
  </si>
  <si>
    <t>CLM-415</t>
  </si>
  <si>
    <t>CLM-416</t>
  </si>
  <si>
    <t>CLM-417</t>
  </si>
  <si>
    <t>CLM-418</t>
  </si>
  <si>
    <t>CLM-419</t>
  </si>
  <si>
    <t>CLM-420</t>
  </si>
  <si>
    <t>CLM-421</t>
  </si>
  <si>
    <t>CLM-422</t>
  </si>
  <si>
    <t>CLM-423</t>
  </si>
  <si>
    <t>CLM-424</t>
  </si>
  <si>
    <t>CLM-425</t>
  </si>
  <si>
    <t>CLM-426</t>
  </si>
  <si>
    <t>CLM-427</t>
  </si>
  <si>
    <t>CLM-428</t>
  </si>
  <si>
    <t>CLM-429</t>
  </si>
  <si>
    <t>CLM-430</t>
  </si>
  <si>
    <t>CLM-431</t>
  </si>
  <si>
    <t>CLM-432</t>
  </si>
  <si>
    <t>CLM-433</t>
  </si>
  <si>
    <t>CLM-434</t>
  </si>
  <si>
    <t>CLM-435</t>
  </si>
  <si>
    <t>CLM-436</t>
  </si>
  <si>
    <t>CLM-437</t>
  </si>
  <si>
    <t>CLM-438</t>
  </si>
  <si>
    <t>CLM-439</t>
  </si>
  <si>
    <t>CLM-440</t>
  </si>
  <si>
    <t>CLM-441</t>
  </si>
  <si>
    <t>CLM-442</t>
  </si>
  <si>
    <t>CLM-443</t>
  </si>
  <si>
    <t>CLM-444</t>
  </si>
  <si>
    <t>CLM-445</t>
  </si>
  <si>
    <t>CLM-446</t>
  </si>
  <si>
    <t>CLM-447</t>
  </si>
  <si>
    <t>CLM-448</t>
  </si>
  <si>
    <t>CLM-449</t>
  </si>
  <si>
    <t>CLM-450</t>
  </si>
  <si>
    <t>CLM-451</t>
  </si>
  <si>
    <t>CLM-452</t>
  </si>
  <si>
    <t>CLM-453</t>
  </si>
  <si>
    <t>CLM-454</t>
  </si>
  <si>
    <t>CLM-455</t>
  </si>
  <si>
    <t>CLM-456</t>
  </si>
  <si>
    <t>CLM-457</t>
  </si>
  <si>
    <t>CLM-458</t>
  </si>
  <si>
    <t>CLM-459</t>
  </si>
  <si>
    <t>CLM-460</t>
  </si>
  <si>
    <t>CLM-461</t>
  </si>
  <si>
    <t>CLM-462</t>
  </si>
  <si>
    <t>CLM-463</t>
  </si>
  <si>
    <t>CLM-464</t>
  </si>
  <si>
    <t>CLM-465</t>
  </si>
  <si>
    <t>CLM-466</t>
  </si>
  <si>
    <t>CLM-467</t>
  </si>
  <si>
    <t>CLM-468</t>
  </si>
  <si>
    <t>CLM-469</t>
  </si>
  <si>
    <t>CLM-470</t>
  </si>
  <si>
    <t>CLM-471</t>
  </si>
  <si>
    <t>CLM-472</t>
  </si>
  <si>
    <t>CLM-473</t>
  </si>
  <si>
    <t>CLM-474</t>
  </si>
  <si>
    <t>CLM-475</t>
  </si>
  <si>
    <t>CLM-476</t>
  </si>
  <si>
    <t>CLM-477</t>
  </si>
  <si>
    <t>CLM-478</t>
  </si>
  <si>
    <t>CLM-479</t>
  </si>
  <si>
    <t>CLM-480</t>
  </si>
  <si>
    <t>CLM-481</t>
  </si>
  <si>
    <t>CLM-482</t>
  </si>
  <si>
    <t>CLM-483</t>
  </si>
  <si>
    <t>CLM-484</t>
  </si>
  <si>
    <t>CLM-485</t>
  </si>
  <si>
    <t>CLM-486</t>
  </si>
  <si>
    <t>CLM-487</t>
  </si>
  <si>
    <t>CLM-488</t>
  </si>
  <si>
    <t>CLM-489</t>
  </si>
  <si>
    <t>CLM-490</t>
  </si>
  <si>
    <t>CLM-491</t>
  </si>
  <si>
    <t>CLM-492</t>
  </si>
  <si>
    <t>CLM-493</t>
  </si>
  <si>
    <t>CLM-494</t>
  </si>
  <si>
    <t>CLM-495</t>
  </si>
  <si>
    <t>CLM-496</t>
  </si>
  <si>
    <t>CLM-497</t>
  </si>
  <si>
    <t>CLM-498</t>
  </si>
  <si>
    <t>CLM-499</t>
  </si>
  <si>
    <t>CLM-500</t>
  </si>
  <si>
    <t>CLM-501</t>
  </si>
  <si>
    <t>CLM-502</t>
  </si>
  <si>
    <t>CLM-503</t>
  </si>
  <si>
    <t>CLM-504</t>
  </si>
  <si>
    <t>CLM-505</t>
  </si>
  <si>
    <t>CLM-506</t>
  </si>
  <si>
    <t>CLM-507</t>
  </si>
  <si>
    <t>CLM-508</t>
  </si>
  <si>
    <t>CLM-509</t>
  </si>
  <si>
    <t>CLM-510</t>
  </si>
  <si>
    <t>CLM-511</t>
  </si>
  <si>
    <t>CLM-512</t>
  </si>
  <si>
    <t>CLM-513</t>
  </si>
  <si>
    <t>CLM-514</t>
  </si>
  <si>
    <t>CLM-515</t>
  </si>
  <si>
    <t>CLM-516</t>
  </si>
  <si>
    <t>CLM-517</t>
  </si>
  <si>
    <t>CLM-518</t>
  </si>
  <si>
    <t>CLM-519</t>
  </si>
  <si>
    <t>CLM-520</t>
  </si>
  <si>
    <t>CLM-521</t>
  </si>
  <si>
    <t>CLM-522</t>
  </si>
  <si>
    <t>CLM-523</t>
  </si>
  <si>
    <t>CLM-524</t>
  </si>
  <si>
    <t>CLM-525</t>
  </si>
  <si>
    <t>CLM-526</t>
  </si>
  <si>
    <t>CLM-527</t>
  </si>
  <si>
    <t>CLM-528</t>
  </si>
  <si>
    <t>CLM-529</t>
  </si>
  <si>
    <t>CLM-530</t>
  </si>
  <si>
    <t>CLM-531</t>
  </si>
  <si>
    <t>CLM-532</t>
  </si>
  <si>
    <t>CLM-533</t>
  </si>
  <si>
    <t>CLM-534</t>
  </si>
  <si>
    <t>CLM-535</t>
  </si>
  <si>
    <t>CLM-536</t>
  </si>
  <si>
    <t>CLM-537</t>
  </si>
  <si>
    <t>CLM-538</t>
  </si>
  <si>
    <t>CLM-539</t>
  </si>
  <si>
    <t>CLM-540</t>
  </si>
  <si>
    <t>CLM-541</t>
  </si>
  <si>
    <t>CLM-542</t>
  </si>
  <si>
    <t>CLM-543</t>
  </si>
  <si>
    <t>CLM-544</t>
  </si>
  <si>
    <t>CLM-545</t>
  </si>
  <si>
    <t>CLM-546</t>
  </si>
  <si>
    <t>CLM-547</t>
  </si>
  <si>
    <t>CLM-548</t>
  </si>
  <si>
    <t>CLM-549</t>
  </si>
  <si>
    <t>CLM-550</t>
  </si>
  <si>
    <t>CLM-551</t>
  </si>
  <si>
    <t>CLM-552</t>
  </si>
  <si>
    <t>CLM-553</t>
  </si>
  <si>
    <t>CLM-554</t>
  </si>
  <si>
    <t>CLM-555</t>
  </si>
  <si>
    <t>CLM-556</t>
  </si>
  <si>
    <t>CLM-557</t>
  </si>
  <si>
    <t>CLM-558</t>
  </si>
  <si>
    <t>CLM-559</t>
  </si>
  <si>
    <t>CLM-560</t>
  </si>
  <si>
    <t>CLM-561</t>
  </si>
  <si>
    <t>CLM-562</t>
  </si>
  <si>
    <t>CLM-563</t>
  </si>
  <si>
    <t>CLM-564</t>
  </si>
  <si>
    <t>CLM-565</t>
  </si>
  <si>
    <t>CLM-566</t>
  </si>
  <si>
    <t>CLM-567</t>
  </si>
  <si>
    <t>CLM-568</t>
  </si>
  <si>
    <t>CLM-569</t>
  </si>
  <si>
    <t>CLM-570</t>
  </si>
  <si>
    <t>CLM-571</t>
  </si>
  <si>
    <t>CLM-572</t>
  </si>
  <si>
    <t>CLM-573</t>
  </si>
  <si>
    <t>CLM-574</t>
  </si>
  <si>
    <t>CLM-575</t>
  </si>
  <si>
    <t>CLM-576</t>
  </si>
  <si>
    <t>CLM-577</t>
  </si>
  <si>
    <t>CLM-578</t>
  </si>
  <si>
    <t>CLM-579</t>
  </si>
  <si>
    <t>CLM-580</t>
  </si>
  <si>
    <t>CLM-581</t>
  </si>
  <si>
    <t>CLM-582</t>
  </si>
  <si>
    <t>CLM-583</t>
  </si>
  <si>
    <t>CLM-584</t>
  </si>
  <si>
    <t>CLM-585</t>
  </si>
  <si>
    <t>CLM-586</t>
  </si>
  <si>
    <t>CLM-587</t>
  </si>
  <si>
    <t>CLM-588</t>
  </si>
  <si>
    <t>CLM-589</t>
  </si>
  <si>
    <t>CLM-590</t>
  </si>
  <si>
    <t>CLM-591</t>
  </si>
  <si>
    <t>CLM-592</t>
  </si>
  <si>
    <t>CLM-593</t>
  </si>
  <si>
    <t>CLM-594</t>
  </si>
  <si>
    <t>CLM-595</t>
  </si>
  <si>
    <t>CLM-596</t>
  </si>
  <si>
    <t>CLM-597</t>
  </si>
  <si>
    <t>CLM-598</t>
  </si>
  <si>
    <t>CLM-599</t>
  </si>
  <si>
    <t>CLM-600</t>
  </si>
  <si>
    <t>CLM-601</t>
  </si>
  <si>
    <t>CLM-602</t>
  </si>
  <si>
    <t>CLM-603</t>
  </si>
  <si>
    <t>CLM-604</t>
  </si>
  <si>
    <t>CLM-605</t>
  </si>
  <si>
    <t>CLM-606</t>
  </si>
  <si>
    <t>CLM-607</t>
  </si>
  <si>
    <t>CLM-608</t>
  </si>
  <si>
    <t>CLM-609</t>
  </si>
  <si>
    <t>CLM-610</t>
  </si>
  <si>
    <t>CLM-611</t>
  </si>
  <si>
    <t>CLM-612</t>
  </si>
  <si>
    <t>CLM-613</t>
  </si>
  <si>
    <t>CLM-614</t>
  </si>
  <si>
    <t>CLM-615</t>
  </si>
  <si>
    <t>CLM-616</t>
  </si>
  <si>
    <t>CLM-617</t>
  </si>
  <si>
    <t>CLM-618</t>
  </si>
  <si>
    <t>CLM-619</t>
  </si>
  <si>
    <t>CLM-620</t>
  </si>
  <si>
    <t>CLM-621</t>
  </si>
  <si>
    <t>CLM-622</t>
  </si>
  <si>
    <t>CLM-623</t>
  </si>
  <si>
    <t>CLM-624</t>
  </si>
  <si>
    <t>CLM-625</t>
  </si>
  <si>
    <t>CLM-626</t>
  </si>
  <si>
    <t>CLM-627</t>
  </si>
  <si>
    <t>CLM-628</t>
  </si>
  <si>
    <t>CLM-629</t>
  </si>
  <si>
    <t>CLM-630</t>
  </si>
  <si>
    <t>CLM-631</t>
  </si>
  <si>
    <t>CLM-632</t>
  </si>
  <si>
    <t>CLM-633</t>
  </si>
  <si>
    <t>CLM-634</t>
  </si>
  <si>
    <t>CLM-635</t>
  </si>
  <si>
    <t>CLM-636</t>
  </si>
  <si>
    <t>CLM-637</t>
  </si>
  <si>
    <t>CLM-638</t>
  </si>
  <si>
    <t>CLM-639</t>
  </si>
  <si>
    <t>CLM-640</t>
  </si>
  <si>
    <t>CLM-641</t>
  </si>
  <si>
    <t>CLM-642</t>
  </si>
  <si>
    <t>CLM-643</t>
  </si>
  <si>
    <t>CLM-644</t>
  </si>
  <si>
    <t>CLM-645</t>
  </si>
  <si>
    <t>CLM-646</t>
  </si>
  <si>
    <t>CLM-647</t>
  </si>
  <si>
    <t>CLM-648</t>
  </si>
  <si>
    <t>CLM-649</t>
  </si>
  <si>
    <t>CLM-650</t>
  </si>
  <si>
    <t>CLM-651</t>
  </si>
  <si>
    <t>CLM-652</t>
  </si>
  <si>
    <t>CLM-653</t>
  </si>
  <si>
    <t>CLM-654</t>
  </si>
  <si>
    <t>CLM-655</t>
  </si>
  <si>
    <t>CLM-656</t>
  </si>
  <si>
    <t>CLM-657</t>
  </si>
  <si>
    <t>CLM-658</t>
  </si>
  <si>
    <t>CLM-659</t>
  </si>
  <si>
    <t>CLM-660</t>
  </si>
  <si>
    <t>CLM-661</t>
  </si>
  <si>
    <t>CLM-662</t>
  </si>
  <si>
    <t>CLM-663</t>
  </si>
  <si>
    <t>CLM-664</t>
  </si>
  <si>
    <t>CLM-665</t>
  </si>
  <si>
    <t>CLM-666</t>
  </si>
  <si>
    <t>CLM-667</t>
  </si>
  <si>
    <t>CLM-668</t>
  </si>
  <si>
    <t>CLM-669</t>
  </si>
  <si>
    <t>CLM-670</t>
  </si>
  <si>
    <t>CLM-671</t>
  </si>
  <si>
    <t>CLM-672</t>
  </si>
  <si>
    <t>CLM-673</t>
  </si>
  <si>
    <t>CLM-674</t>
  </si>
  <si>
    <t>CLM-675</t>
  </si>
  <si>
    <t>CLM-676</t>
  </si>
  <si>
    <t>CLM-677</t>
  </si>
  <si>
    <t>CLM-678</t>
  </si>
  <si>
    <t>CLM-679</t>
  </si>
  <si>
    <t>CLM-680</t>
  </si>
  <si>
    <t>CLM-681</t>
  </si>
  <si>
    <t>CLM-682</t>
  </si>
  <si>
    <t>CLM-683</t>
  </si>
  <si>
    <t>CLM-684</t>
  </si>
  <si>
    <t>CLM-685</t>
  </si>
  <si>
    <t>CLM-686</t>
  </si>
  <si>
    <t>CLM-687</t>
  </si>
  <si>
    <t>CLM-688</t>
  </si>
  <si>
    <t>CLM-689</t>
  </si>
  <si>
    <t>CLM-690</t>
  </si>
  <si>
    <t>CLM-691</t>
  </si>
  <si>
    <t>CLM-692</t>
  </si>
  <si>
    <t>CLM-693</t>
  </si>
  <si>
    <t>CLM-694</t>
  </si>
  <si>
    <t>CLM-695</t>
  </si>
  <si>
    <t>CLM-696</t>
  </si>
  <si>
    <t>CLM-697</t>
  </si>
  <si>
    <t>CLM-698</t>
  </si>
  <si>
    <t>CLM-699</t>
  </si>
  <si>
    <t>CLM-700</t>
  </si>
  <si>
    <t>CLM-701</t>
  </si>
  <si>
    <t>CLM-702</t>
  </si>
  <si>
    <t>CLM-703</t>
  </si>
  <si>
    <t>CLM-704</t>
  </si>
  <si>
    <t>CLM-705</t>
  </si>
  <si>
    <t>CLM-706</t>
  </si>
  <si>
    <t>CLM-707</t>
  </si>
  <si>
    <t>CLM-708</t>
  </si>
  <si>
    <t>CLM-709</t>
  </si>
  <si>
    <t>CLM-710</t>
  </si>
  <si>
    <t>CLM-711</t>
  </si>
  <si>
    <t>CLM-712</t>
  </si>
  <si>
    <t>CLM-713</t>
  </si>
  <si>
    <t>CLM-714</t>
  </si>
  <si>
    <t>CLM-715</t>
  </si>
  <si>
    <t>CLM-716</t>
  </si>
  <si>
    <t>CLM-717</t>
  </si>
  <si>
    <t>CLM-718</t>
  </si>
  <si>
    <t>CLM-719</t>
  </si>
  <si>
    <t>CLM-720</t>
  </si>
  <si>
    <t>CLM-721</t>
  </si>
  <si>
    <t>CLM-722</t>
  </si>
  <si>
    <t>CLM-723</t>
  </si>
  <si>
    <t>CLM-724</t>
  </si>
  <si>
    <t>CLM-725</t>
  </si>
  <si>
    <t>CLM-726</t>
  </si>
  <si>
    <t>CLM-727</t>
  </si>
  <si>
    <t>CLM-728</t>
  </si>
  <si>
    <t>CLM-729</t>
  </si>
  <si>
    <t>CLM-730</t>
  </si>
  <si>
    <t>CLM-731</t>
  </si>
  <si>
    <t>CLM-732</t>
  </si>
  <si>
    <t>CLM-733</t>
  </si>
  <si>
    <t>CLM-734</t>
  </si>
  <si>
    <t>CLM-735</t>
  </si>
  <si>
    <t>CLM-736</t>
  </si>
  <si>
    <t>CLM-737</t>
  </si>
  <si>
    <t>CLM-738</t>
  </si>
  <si>
    <t>CLM-739</t>
  </si>
  <si>
    <t>CLM-740</t>
  </si>
  <si>
    <t>CLM-741</t>
  </si>
  <si>
    <t>CLM-742</t>
  </si>
  <si>
    <t>CLM-743</t>
  </si>
  <si>
    <t>CLM-744</t>
  </si>
  <si>
    <t>CLM-745</t>
  </si>
  <si>
    <t>CLM-746</t>
  </si>
  <si>
    <t>CLM-747</t>
  </si>
  <si>
    <t>CLM-748</t>
  </si>
  <si>
    <t>CLM-749</t>
  </si>
  <si>
    <t>CLM-750</t>
  </si>
  <si>
    <t>CLM-751</t>
  </si>
  <si>
    <t>CLM-752</t>
  </si>
  <si>
    <t>CLM-753</t>
  </si>
  <si>
    <t>CLM-754</t>
  </si>
  <si>
    <t>CLM-755</t>
  </si>
  <si>
    <t>CLM-756</t>
  </si>
  <si>
    <t>CLM-757</t>
  </si>
  <si>
    <t>CLM-758</t>
  </si>
  <si>
    <t>CLM-759</t>
  </si>
  <si>
    <t>CLM-760</t>
  </si>
  <si>
    <t>CLM-761</t>
  </si>
  <si>
    <t>CLM-762</t>
  </si>
  <si>
    <t>CLM-763</t>
  </si>
  <si>
    <t>CLM-764</t>
  </si>
  <si>
    <t>CLM-765</t>
  </si>
  <si>
    <t>CLM-766</t>
  </si>
  <si>
    <t>CLM-767</t>
  </si>
  <si>
    <t>CLM-768</t>
  </si>
  <si>
    <t>CLM-769</t>
  </si>
  <si>
    <t>CLM-770</t>
  </si>
  <si>
    <t>CLM-771</t>
  </si>
  <si>
    <t>CLM-772</t>
  </si>
  <si>
    <t>CLM-773</t>
  </si>
  <si>
    <t>CLM-774</t>
  </si>
  <si>
    <t>CLM-775</t>
  </si>
  <si>
    <t>CLM-776</t>
  </si>
  <si>
    <t>CLM-777</t>
  </si>
  <si>
    <t>CLM-778</t>
  </si>
  <si>
    <t>CLM-779</t>
  </si>
  <si>
    <t>CLM-780</t>
  </si>
  <si>
    <t>CLM-781</t>
  </si>
  <si>
    <t>CLM-782</t>
  </si>
  <si>
    <t>CLM-783</t>
  </si>
  <si>
    <t>CLM-784</t>
  </si>
  <si>
    <t>CLM-785</t>
  </si>
  <si>
    <t>CLM-786</t>
  </si>
  <si>
    <t>CLM-787</t>
  </si>
  <si>
    <t>CLM-788</t>
  </si>
  <si>
    <t>CLM-789</t>
  </si>
  <si>
    <t>CLM-790</t>
  </si>
  <si>
    <t>CLM-791</t>
  </si>
  <si>
    <t>CLM-792</t>
  </si>
  <si>
    <t>CLM-793</t>
  </si>
  <si>
    <t>CLM-794</t>
  </si>
  <si>
    <t>CLM-795</t>
  </si>
  <si>
    <t>CLM-796</t>
  </si>
  <si>
    <t>CLM-797</t>
  </si>
  <si>
    <t>CLM-798</t>
  </si>
  <si>
    <t>CLM-799</t>
  </si>
  <si>
    <t>CLM-800</t>
  </si>
  <si>
    <t>CLM-801</t>
  </si>
  <si>
    <t>CLM-802</t>
  </si>
  <si>
    <t>CLM-803</t>
  </si>
  <si>
    <t>CLM-804</t>
  </si>
  <si>
    <t>CLM-805</t>
  </si>
  <si>
    <t>CLM-806</t>
  </si>
  <si>
    <t>CLM-807</t>
  </si>
  <si>
    <t>CLM-808</t>
  </si>
  <si>
    <t>CLM-809</t>
  </si>
  <si>
    <t>CLM-810</t>
  </si>
  <si>
    <t>CLM-811</t>
  </si>
  <si>
    <t>CLM-812</t>
  </si>
  <si>
    <t>CLM-813</t>
  </si>
  <si>
    <t>CLM-814</t>
  </si>
  <si>
    <t>CLM-815</t>
  </si>
  <si>
    <t>CLM-816</t>
  </si>
  <si>
    <t>CLM-817</t>
  </si>
  <si>
    <t>CLM-818</t>
  </si>
  <si>
    <t>CLM-819</t>
  </si>
  <si>
    <t>CLM-820</t>
  </si>
  <si>
    <t>CLM-821</t>
  </si>
  <si>
    <t>CLM-822</t>
  </si>
  <si>
    <t>CLM-823</t>
  </si>
  <si>
    <t>CLM-824</t>
  </si>
  <si>
    <t>CLM-825</t>
  </si>
  <si>
    <t>CLM-826</t>
  </si>
  <si>
    <t>CLM-827</t>
  </si>
  <si>
    <t>CLM-828</t>
  </si>
  <si>
    <t>CLM-829</t>
  </si>
  <si>
    <t>CLM-830</t>
  </si>
  <si>
    <t>CLM-831</t>
  </si>
  <si>
    <t>CLM-832</t>
  </si>
  <si>
    <t>CLM-833</t>
  </si>
  <si>
    <t>CLM-834</t>
  </si>
  <si>
    <t>CLM-835</t>
  </si>
  <si>
    <t>CLM-836</t>
  </si>
  <si>
    <t>CLM-837</t>
  </si>
  <si>
    <t>CLM-838</t>
  </si>
  <si>
    <t>CLM-839</t>
  </si>
  <si>
    <t>CLM-840</t>
  </si>
  <si>
    <t>CLM-841</t>
  </si>
  <si>
    <t>CLM-842</t>
  </si>
  <si>
    <t>CLM-843</t>
  </si>
  <si>
    <t>CLM-844</t>
  </si>
  <si>
    <t>CLM-845</t>
  </si>
  <si>
    <t>CLM-846</t>
  </si>
  <si>
    <t>CLM-847</t>
  </si>
  <si>
    <t>CLM-848</t>
  </si>
  <si>
    <t>CLM-849</t>
  </si>
  <si>
    <t>CLM-850</t>
  </si>
  <si>
    <t>CLM-851</t>
  </si>
  <si>
    <t>CLM-852</t>
  </si>
  <si>
    <t>CLM-853</t>
  </si>
  <si>
    <t>CLM-854</t>
  </si>
  <si>
    <t>CLM-855</t>
  </si>
  <si>
    <t>CLM-856</t>
  </si>
  <si>
    <t>CLM-857</t>
  </si>
  <si>
    <t>CLM-858</t>
  </si>
  <si>
    <t>CLM-859</t>
  </si>
  <si>
    <t>CLM-860</t>
  </si>
  <si>
    <t>CLM-861</t>
  </si>
  <si>
    <t>CLM-862</t>
  </si>
  <si>
    <t>CLM-863</t>
  </si>
  <si>
    <t>CLM-864</t>
  </si>
  <si>
    <t>CLM-865</t>
  </si>
  <si>
    <t>CLM-866</t>
  </si>
  <si>
    <t>CLM-867</t>
  </si>
  <si>
    <t>CLM-868</t>
  </si>
  <si>
    <t>CLM-869</t>
  </si>
  <si>
    <t>CLM-870</t>
  </si>
  <si>
    <t>CLM-871</t>
  </si>
  <si>
    <t>CLM-872</t>
  </si>
  <si>
    <t>CLM-873</t>
  </si>
  <si>
    <t>CLM-874</t>
  </si>
  <si>
    <t>CLM-875</t>
  </si>
  <si>
    <t>CLM-876</t>
  </si>
  <si>
    <t>CLM-877</t>
  </si>
  <si>
    <t>CLM-878</t>
  </si>
  <si>
    <t>CLM-879</t>
  </si>
  <si>
    <t>CLM-880</t>
  </si>
  <si>
    <t>CLM-881</t>
  </si>
  <si>
    <t>CLM-882</t>
  </si>
  <si>
    <t>CLM-883</t>
  </si>
  <si>
    <t>CLM-884</t>
  </si>
  <si>
    <t>CLM-885</t>
  </si>
  <si>
    <t>CLM-886</t>
  </si>
  <si>
    <t>CLM-887</t>
  </si>
  <si>
    <t>CLM-888</t>
  </si>
  <si>
    <t>CLM-889</t>
  </si>
  <si>
    <t>CLM-890</t>
  </si>
  <si>
    <t>CLM-891</t>
  </si>
  <si>
    <t>CLM-892</t>
  </si>
  <si>
    <t>CLM-893</t>
  </si>
  <si>
    <t>CLM-894</t>
  </si>
  <si>
    <t>CLM-895</t>
  </si>
  <si>
    <t>CLM-896</t>
  </si>
  <si>
    <t>CLM-897</t>
  </si>
  <si>
    <t>CLM-898</t>
  </si>
  <si>
    <t>CLM-899</t>
  </si>
  <si>
    <t>CLM-900</t>
  </si>
  <si>
    <t>CLM-901</t>
  </si>
  <si>
    <t>CLM-902</t>
  </si>
  <si>
    <t>CLM-903</t>
  </si>
  <si>
    <t>CLM-904</t>
  </si>
  <si>
    <t>CLM-905</t>
  </si>
  <si>
    <t>CLM-906</t>
  </si>
  <si>
    <t>CLM-907</t>
  </si>
  <si>
    <t>CLM-908</t>
  </si>
  <si>
    <t>CLM-909</t>
  </si>
  <si>
    <t>CLM-910</t>
  </si>
  <si>
    <t>CLM-911</t>
  </si>
  <si>
    <t>CLM-912</t>
  </si>
  <si>
    <t>CLM-913</t>
  </si>
  <si>
    <t>CLM-914</t>
  </si>
  <si>
    <t>CLM-915</t>
  </si>
  <si>
    <t>CLM-916</t>
  </si>
  <si>
    <t>CLM-917</t>
  </si>
  <si>
    <t>CLM-918</t>
  </si>
  <si>
    <t>CLM-919</t>
  </si>
  <si>
    <t>CLM-920</t>
  </si>
  <si>
    <t>CLM-921</t>
  </si>
  <si>
    <t>CLM-922</t>
  </si>
  <si>
    <t>CLM-923</t>
  </si>
  <si>
    <t>CLM-924</t>
  </si>
  <si>
    <t>CLM-925</t>
  </si>
  <si>
    <t>CLM-926</t>
  </si>
  <si>
    <t>CLM-927</t>
  </si>
  <si>
    <t>CLM-928</t>
  </si>
  <si>
    <t>CLM-929</t>
  </si>
  <si>
    <t>CLM-930</t>
  </si>
  <si>
    <t>CLM-931</t>
  </si>
  <si>
    <t>CLM-932</t>
  </si>
  <si>
    <t>CLM-933</t>
  </si>
  <si>
    <t>CLM-934</t>
  </si>
  <si>
    <t>CLM-935</t>
  </si>
  <si>
    <t>CLM-936</t>
  </si>
  <si>
    <t>CLM-937</t>
  </si>
  <si>
    <t>CLM-938</t>
  </si>
  <si>
    <t>CLM-939</t>
  </si>
  <si>
    <t>CLM-940</t>
  </si>
  <si>
    <t>CLM-941</t>
  </si>
  <si>
    <t>CLM-942</t>
  </si>
  <si>
    <t>CLM-943</t>
  </si>
  <si>
    <t>CLM-944</t>
  </si>
  <si>
    <t>CLM-945</t>
  </si>
  <si>
    <t>CLM-946</t>
  </si>
  <si>
    <t>CLM-947</t>
  </si>
  <si>
    <t>CLM-948</t>
  </si>
  <si>
    <t>CLM-949</t>
  </si>
  <si>
    <t>CLM-950</t>
  </si>
  <si>
    <t>CLM-951</t>
  </si>
  <si>
    <t>CLM-952</t>
  </si>
  <si>
    <t>CLM-953</t>
  </si>
  <si>
    <t>CLM-954</t>
  </si>
  <si>
    <t>CLM-955</t>
  </si>
  <si>
    <t>CLM-956</t>
  </si>
  <si>
    <t>CLM-957</t>
  </si>
  <si>
    <t>CLM-958</t>
  </si>
  <si>
    <t>CLM-959</t>
  </si>
  <si>
    <t>CLM-960</t>
  </si>
  <si>
    <t>CLM-961</t>
  </si>
  <si>
    <t>CLM-962</t>
  </si>
  <si>
    <t>CLM-963</t>
  </si>
  <si>
    <t>CLM-964</t>
  </si>
  <si>
    <t>CLM-965</t>
  </si>
  <si>
    <t>CLM-966</t>
  </si>
  <si>
    <t>CLM-967</t>
  </si>
  <si>
    <t>CLM-968</t>
  </si>
  <si>
    <t>CLM-969</t>
  </si>
  <si>
    <t>CLM-970</t>
  </si>
  <si>
    <t>CLM-971</t>
  </si>
  <si>
    <t>CLM-972</t>
  </si>
  <si>
    <t>CLM-973</t>
  </si>
  <si>
    <t>CLM-974</t>
  </si>
  <si>
    <t>CLM-975</t>
  </si>
  <si>
    <t>CLM-976</t>
  </si>
  <si>
    <t>CLM-977</t>
  </si>
  <si>
    <t>CLM-978</t>
  </si>
  <si>
    <t>CLM-979</t>
  </si>
  <si>
    <t>CLM-980</t>
  </si>
  <si>
    <t>CLM-981</t>
  </si>
  <si>
    <t>CLM-982</t>
  </si>
  <si>
    <t>CLM-983</t>
  </si>
  <si>
    <t>CLM-984</t>
  </si>
  <si>
    <t>CLM-985</t>
  </si>
  <si>
    <t>CLM-986</t>
  </si>
  <si>
    <t>CLM-987</t>
  </si>
  <si>
    <t>CLM-988</t>
  </si>
  <si>
    <t>CLM-989</t>
  </si>
  <si>
    <t>CLM-990</t>
  </si>
  <si>
    <t>CLM-991</t>
  </si>
  <si>
    <t>CLM-992</t>
  </si>
  <si>
    <t>CLM-993</t>
  </si>
  <si>
    <t>CLM-994</t>
  </si>
  <si>
    <t>CLM-995</t>
  </si>
  <si>
    <t>CLM-996</t>
  </si>
  <si>
    <t>CLM-997</t>
  </si>
  <si>
    <t>CLM-998</t>
  </si>
  <si>
    <t>CLM-999</t>
  </si>
  <si>
    <t>CLM-1000</t>
  </si>
  <si>
    <t>CLM-1001</t>
  </si>
  <si>
    <t>CLM-1002</t>
  </si>
  <si>
    <t>CLM-1003</t>
  </si>
  <si>
    <t>CLM-1004</t>
  </si>
  <si>
    <t>CLM-1005</t>
  </si>
  <si>
    <t>CLM-1006</t>
  </si>
  <si>
    <t>CLM-1007</t>
  </si>
  <si>
    <t>CLM-1008</t>
  </si>
  <si>
    <t>CLM-1009</t>
  </si>
  <si>
    <t>CLM-1010</t>
  </si>
  <si>
    <t>CLM-1011</t>
  </si>
  <si>
    <t>CLM-1012</t>
  </si>
  <si>
    <t>CLM-1013</t>
  </si>
  <si>
    <t>CLM-1014</t>
  </si>
  <si>
    <t>CLM-1015</t>
  </si>
  <si>
    <t>CLM-1016</t>
  </si>
  <si>
    <t>CLM-1017</t>
  </si>
  <si>
    <t>CLM-1018</t>
  </si>
  <si>
    <t>CLM-1019</t>
  </si>
  <si>
    <t>CLM-1020</t>
  </si>
  <si>
    <t>CLM-1021</t>
  </si>
  <si>
    <t>CLM-1022</t>
  </si>
  <si>
    <t>CLM-1023</t>
  </si>
  <si>
    <t>CLM-1024</t>
  </si>
  <si>
    <t>CLM-1025</t>
  </si>
  <si>
    <t>CLM-1026</t>
  </si>
  <si>
    <t>CLM-1027</t>
  </si>
  <si>
    <t>CLM-1028</t>
  </si>
  <si>
    <t>CLM-1029</t>
  </si>
  <si>
    <t>CLM-1030</t>
  </si>
  <si>
    <t>CLM-1031</t>
  </si>
  <si>
    <t>CLM-1032</t>
  </si>
  <si>
    <t>CLM-1033</t>
  </si>
  <si>
    <t>CLM-1034</t>
  </si>
  <si>
    <t>CLM-1035</t>
  </si>
  <si>
    <t>CLM-1036</t>
  </si>
  <si>
    <t>CLM-1037</t>
  </si>
  <si>
    <t>CLM-1038</t>
  </si>
  <si>
    <t>CLM-1039</t>
  </si>
  <si>
    <t>CLM-1040</t>
  </si>
  <si>
    <t>CLM-1041</t>
  </si>
  <si>
    <t>CLM-1042</t>
  </si>
  <si>
    <t>CLM-1043</t>
  </si>
  <si>
    <t>CLM-1044</t>
  </si>
  <si>
    <t>CLM-1045</t>
  </si>
  <si>
    <t>CLM-1046</t>
  </si>
  <si>
    <t>CLM-1047</t>
  </si>
  <si>
    <t>CLM-1048</t>
  </si>
  <si>
    <t>CLM-1049</t>
  </si>
  <si>
    <t>CLM-1050</t>
  </si>
  <si>
    <t>CLM-1051</t>
  </si>
  <si>
    <t>CLM-1052</t>
  </si>
  <si>
    <t>CLM-1053</t>
  </si>
  <si>
    <t>CLM-1054</t>
  </si>
  <si>
    <t>CLM-1055</t>
  </si>
  <si>
    <t>CLM-1056</t>
  </si>
  <si>
    <t>CLM-1057</t>
  </si>
  <si>
    <t>CLM-1058</t>
  </si>
  <si>
    <t>CLM-1059</t>
  </si>
  <si>
    <t>CLM-1060</t>
  </si>
  <si>
    <t>CLM-1061</t>
  </si>
  <si>
    <t>CLM-1062</t>
  </si>
  <si>
    <t>CLM-1063</t>
  </si>
  <si>
    <t>CLM-1064</t>
  </si>
  <si>
    <t>CLM-1065</t>
  </si>
  <si>
    <t>CLM-1066</t>
  </si>
  <si>
    <t>CLM-1067</t>
  </si>
  <si>
    <t>CLM-1068</t>
  </si>
  <si>
    <t>CLM-1069</t>
  </si>
  <si>
    <t>CLM-1070</t>
  </si>
  <si>
    <t>CLM-1071</t>
  </si>
  <si>
    <t>CLM-1072</t>
  </si>
  <si>
    <t>CLM-1073</t>
  </si>
  <si>
    <t>CLM-1074</t>
  </si>
  <si>
    <t>CLM-1075</t>
  </si>
  <si>
    <t>CLM-1076</t>
  </si>
  <si>
    <t>CLM-1077</t>
  </si>
  <si>
    <t>CLM-1078</t>
  </si>
  <si>
    <t>CLM-1079</t>
  </si>
  <si>
    <t>CLM-1080</t>
  </si>
  <si>
    <t>CLM-1081</t>
  </si>
  <si>
    <t>CLM-1082</t>
  </si>
  <si>
    <t>CLM-1083</t>
  </si>
  <si>
    <t>CLM-1084</t>
  </si>
  <si>
    <t>CLM-1085</t>
  </si>
  <si>
    <t>CLM-1086</t>
  </si>
  <si>
    <t>CLM-1087</t>
  </si>
  <si>
    <t>CLM-1088</t>
  </si>
  <si>
    <t>CLM-1089</t>
  </si>
  <si>
    <t>CLM-1090</t>
  </si>
  <si>
    <t>CLM-1091</t>
  </si>
  <si>
    <t>CLM-1092</t>
  </si>
  <si>
    <t>CLM-1093</t>
  </si>
  <si>
    <t>CLM-1094</t>
  </si>
  <si>
    <t>CLM-1095</t>
  </si>
  <si>
    <t>CLM-1096</t>
  </si>
  <si>
    <t>CLM-1097</t>
  </si>
  <si>
    <t>CLM-1098</t>
  </si>
  <si>
    <t>CLM-1099</t>
  </si>
  <si>
    <t>CLM-1100</t>
  </si>
  <si>
    <t>CLM-1101</t>
  </si>
  <si>
    <t>CLM-1102</t>
  </si>
  <si>
    <t>CLM-1103</t>
  </si>
  <si>
    <t>CLM-1104</t>
  </si>
  <si>
    <t>CLM-1105</t>
  </si>
  <si>
    <t>CLM-1106</t>
  </si>
  <si>
    <t>CLM-1107</t>
  </si>
  <si>
    <t>CLM-1108</t>
  </si>
  <si>
    <t>CLM-1109</t>
  </si>
  <si>
    <t>CLM-1110</t>
  </si>
  <si>
    <t>CLM-1111</t>
  </si>
  <si>
    <t>CLM-1112</t>
  </si>
  <si>
    <t>CLM-1113</t>
  </si>
  <si>
    <t>CLM-1114</t>
  </si>
  <si>
    <t>CLM-1115</t>
  </si>
  <si>
    <t>CLM-1116</t>
  </si>
  <si>
    <t>CLM-1117</t>
  </si>
  <si>
    <t>CLM-1118</t>
  </si>
  <si>
    <t>CLM-1119</t>
  </si>
  <si>
    <t>CLM-1120</t>
  </si>
  <si>
    <t>CLM-1121</t>
  </si>
  <si>
    <t>CLM-1122</t>
  </si>
  <si>
    <t>CLM-1123</t>
  </si>
  <si>
    <t>CLM-1124</t>
  </si>
  <si>
    <t>CLM-1125</t>
  </si>
  <si>
    <t>CLM-1126</t>
  </si>
  <si>
    <t>CLM-1127</t>
  </si>
  <si>
    <t>CLM-1128</t>
  </si>
  <si>
    <t>CLM-1129</t>
  </si>
  <si>
    <t>CLM-1130</t>
  </si>
  <si>
    <t>CLM-1131</t>
  </si>
  <si>
    <t>CLM-1132</t>
  </si>
  <si>
    <t>CLM-1133</t>
  </si>
  <si>
    <t>CLM-1134</t>
  </si>
  <si>
    <t>CLM-1135</t>
  </si>
  <si>
    <t>CLM-1136</t>
  </si>
  <si>
    <t>CLM-1137</t>
  </si>
  <si>
    <t>CLM-1138</t>
  </si>
  <si>
    <t>CLM-1139</t>
  </si>
  <si>
    <t>CLM-1140</t>
  </si>
  <si>
    <t>CLM-1141</t>
  </si>
  <si>
    <t>CLM-1142</t>
  </si>
  <si>
    <t>CLM-1143</t>
  </si>
  <si>
    <t>CLM-1144</t>
  </si>
  <si>
    <t>CLM-1145</t>
  </si>
  <si>
    <t>CLM-1146</t>
  </si>
  <si>
    <t>CLM-1147</t>
  </si>
  <si>
    <t>CLM-1148</t>
  </si>
  <si>
    <t>CLM-1149</t>
  </si>
  <si>
    <t>CLM-1150</t>
  </si>
  <si>
    <t>CLM-1151</t>
  </si>
  <si>
    <t>CLM-1152</t>
  </si>
  <si>
    <t>CLM-1153</t>
  </si>
  <si>
    <t>CLM-1154</t>
  </si>
  <si>
    <t>CLM-1155</t>
  </si>
  <si>
    <t>CLM-1156</t>
  </si>
  <si>
    <t>CLM-1157</t>
  </si>
  <si>
    <t>CLM-1158</t>
  </si>
  <si>
    <t>CLM-1159</t>
  </si>
  <si>
    <t>CLM-1160</t>
  </si>
  <si>
    <t>CLM-1161</t>
  </si>
  <si>
    <t>CLM-1162</t>
  </si>
  <si>
    <t>CLM-1163</t>
  </si>
  <si>
    <t>CLM-1164</t>
  </si>
  <si>
    <t>CLM-1165</t>
  </si>
  <si>
    <t>CLM-1166</t>
  </si>
  <si>
    <t>CLM-1167</t>
  </si>
  <si>
    <t>CLM-1168</t>
  </si>
  <si>
    <t>CLM-1169</t>
  </si>
  <si>
    <t>CLM-1170</t>
  </si>
  <si>
    <t>CLM-1171</t>
  </si>
  <si>
    <t>CLM-1172</t>
  </si>
  <si>
    <t>CLM-1173</t>
  </si>
  <si>
    <t>CLM-1174</t>
  </si>
  <si>
    <t>CLM-1175</t>
  </si>
  <si>
    <t>CLM-1176</t>
  </si>
  <si>
    <t>CLM-1177</t>
  </si>
  <si>
    <t>CLM-1178</t>
  </si>
  <si>
    <t>CLM-1179</t>
  </si>
  <si>
    <t>CLM-1180</t>
  </si>
  <si>
    <t>CLM-1181</t>
  </si>
  <si>
    <t>CLM-1182</t>
  </si>
  <si>
    <t>CLM-1183</t>
  </si>
  <si>
    <t>CLM-1184</t>
  </si>
  <si>
    <t>CLM-1185</t>
  </si>
  <si>
    <t>CLM-1186</t>
  </si>
  <si>
    <t>CLM-1187</t>
  </si>
  <si>
    <t>CLM-1188</t>
  </si>
  <si>
    <t>CLM-1189</t>
  </si>
  <si>
    <t>CLM-1190</t>
  </si>
  <si>
    <t>CLM-1191</t>
  </si>
  <si>
    <t>CLM-1192</t>
  </si>
  <si>
    <t>CLM-1193</t>
  </si>
  <si>
    <t>CLM-1194</t>
  </si>
  <si>
    <t>CLM-1195</t>
  </si>
  <si>
    <t>CLM-1196</t>
  </si>
  <si>
    <t>CLM-1197</t>
  </si>
  <si>
    <t>CLM-1198</t>
  </si>
  <si>
    <t>CLM-1199</t>
  </si>
  <si>
    <t>CLM-1200</t>
  </si>
  <si>
    <t>CLM-1201</t>
  </si>
  <si>
    <t>CLM-1202</t>
  </si>
  <si>
    <t>CLM-1203</t>
  </si>
  <si>
    <t>CLM-1204</t>
  </si>
  <si>
    <t>CLM-1205</t>
  </si>
  <si>
    <t>CLM-1206</t>
  </si>
  <si>
    <t>CLM-1207</t>
  </si>
  <si>
    <t>CLM-1208</t>
  </si>
  <si>
    <t>CLM-1209</t>
  </si>
  <si>
    <t>CLM-1210</t>
  </si>
  <si>
    <t>CLM-1211</t>
  </si>
  <si>
    <t>CLM-1212</t>
  </si>
  <si>
    <t>CLM-1213</t>
  </si>
  <si>
    <t>CLM-1214</t>
  </si>
  <si>
    <t>CLM-1215</t>
  </si>
  <si>
    <t>CLM-1216</t>
  </si>
  <si>
    <t>CLM-1217</t>
  </si>
  <si>
    <t>CLM-1218</t>
  </si>
  <si>
    <t>CLM-1219</t>
  </si>
  <si>
    <t>CLM-1220</t>
  </si>
  <si>
    <t>CLM-1221</t>
  </si>
  <si>
    <t>CLM-1222</t>
  </si>
  <si>
    <t>CLM-1223</t>
  </si>
  <si>
    <t>CLM-1224</t>
  </si>
  <si>
    <t>CLM-1225</t>
  </si>
  <si>
    <t>CLM-1226</t>
  </si>
  <si>
    <t>CLM-1227</t>
  </si>
  <si>
    <t>CLM-1228</t>
  </si>
  <si>
    <t>CLM-1229</t>
  </si>
  <si>
    <t>CLM-1230</t>
  </si>
  <si>
    <t>CLM-1231</t>
  </si>
  <si>
    <t>CLM-1232</t>
  </si>
  <si>
    <t>CLM-1233</t>
  </si>
  <si>
    <t>CLM-1234</t>
  </si>
  <si>
    <t>CLM-1235</t>
  </si>
  <si>
    <t>CLM-1236</t>
  </si>
  <si>
    <t>CLM-1237</t>
  </si>
  <si>
    <t>CLM-1238</t>
  </si>
  <si>
    <t>CLM-1239</t>
  </si>
  <si>
    <t>CLM-1240</t>
  </si>
  <si>
    <t>CLM-1241</t>
  </si>
  <si>
    <t>CLM-1242</t>
  </si>
  <si>
    <t>CLM-1243</t>
  </si>
  <si>
    <t>CLM-1244</t>
  </si>
  <si>
    <t>CLM-1245</t>
  </si>
  <si>
    <t>CLM-1246</t>
  </si>
  <si>
    <t>CLM-1247</t>
  </si>
  <si>
    <t>CLM-1248</t>
  </si>
  <si>
    <t>CLM-1249</t>
  </si>
  <si>
    <t>CLM-1250</t>
  </si>
  <si>
    <t>CLM-1251</t>
  </si>
  <si>
    <t>CLM-1252</t>
  </si>
  <si>
    <t>CLM-1253</t>
  </si>
  <si>
    <t>CLM-1254</t>
  </si>
  <si>
    <t>CLM-1255</t>
  </si>
  <si>
    <t>CLM-1256</t>
  </si>
  <si>
    <t>CLM-1257</t>
  </si>
  <si>
    <t>CLM-1258</t>
  </si>
  <si>
    <t>CLM-1259</t>
  </si>
  <si>
    <t>CLM-1260</t>
  </si>
  <si>
    <t>CLM-1261</t>
  </si>
  <si>
    <t>CLM-1262</t>
  </si>
  <si>
    <t>CLM-1263</t>
  </si>
  <si>
    <t>CLM-1264</t>
  </si>
  <si>
    <t>CLM-1265</t>
  </si>
  <si>
    <t>CLM-1266</t>
  </si>
  <si>
    <t>CLM-1267</t>
  </si>
  <si>
    <t>CLM-1268</t>
  </si>
  <si>
    <t>CLM-1269</t>
  </si>
  <si>
    <t>CLM-1270</t>
  </si>
  <si>
    <t>CLM-1271</t>
  </si>
  <si>
    <t>CLM-1272</t>
  </si>
  <si>
    <t>CLM-1273</t>
  </si>
  <si>
    <t>CLM-1274</t>
  </si>
  <si>
    <t>CLM-1275</t>
  </si>
  <si>
    <t>CLM-1276</t>
  </si>
  <si>
    <t>CLM-1277</t>
  </si>
  <si>
    <t>CLM-1278</t>
  </si>
  <si>
    <t>CLM-1279</t>
  </si>
  <si>
    <t>CLM-1280</t>
  </si>
  <si>
    <t>CLM-1281</t>
  </si>
  <si>
    <t>CLM-1282</t>
  </si>
  <si>
    <t>CLM-1283</t>
  </si>
  <si>
    <t>CLM-1284</t>
  </si>
  <si>
    <t>CLM-1285</t>
  </si>
  <si>
    <t>CLM-1286</t>
  </si>
  <si>
    <t>CLM-1287</t>
  </si>
  <si>
    <t>CLM-1288</t>
  </si>
  <si>
    <t>CLM-1289</t>
  </si>
  <si>
    <t>CLM-1290</t>
  </si>
  <si>
    <t>CLM-1291</t>
  </si>
  <si>
    <t>CLM-1292</t>
  </si>
  <si>
    <t>CLM-1293</t>
  </si>
  <si>
    <t>CLM-1294</t>
  </si>
  <si>
    <t>CLM-1295</t>
  </si>
  <si>
    <t>CLM-1296</t>
  </si>
  <si>
    <t>CLM-1297</t>
  </si>
  <si>
    <t>CLM-1298</t>
  </si>
  <si>
    <t>CLM-1299</t>
  </si>
  <si>
    <t>CLM-1300</t>
  </si>
  <si>
    <t>CLM-1301</t>
  </si>
  <si>
    <t>CLM-1302</t>
  </si>
  <si>
    <t>CLM-1303</t>
  </si>
  <si>
    <t>CLM-1304</t>
  </si>
  <si>
    <t>CLM-1305</t>
  </si>
  <si>
    <t>CLM-1306</t>
  </si>
  <si>
    <t>CLM-1307</t>
  </si>
  <si>
    <t>CLM-1308</t>
  </si>
  <si>
    <t>CLM-1309</t>
  </si>
  <si>
    <t>CLM-1310</t>
  </si>
  <si>
    <t>CLM-1311</t>
  </si>
  <si>
    <t>CLM-1312</t>
  </si>
  <si>
    <t>CLM-1313</t>
  </si>
  <si>
    <t>CLM-1314</t>
  </si>
  <si>
    <t>CLM-1315</t>
  </si>
  <si>
    <t>CLM-1316</t>
  </si>
  <si>
    <t>CLM-1317</t>
  </si>
  <si>
    <t>CLM-1318</t>
  </si>
  <si>
    <t>CLM-1319</t>
  </si>
  <si>
    <t>CLM-1320</t>
  </si>
  <si>
    <t>CLM-1321</t>
  </si>
  <si>
    <t>CLM-1322</t>
  </si>
  <si>
    <t>CLM-1323</t>
  </si>
  <si>
    <t>CLM-1324</t>
  </si>
  <si>
    <t>CLM-1325</t>
  </si>
  <si>
    <t>CLM-1326</t>
  </si>
  <si>
    <t>CLM-1327</t>
  </si>
  <si>
    <t>CLM-1328</t>
  </si>
  <si>
    <t>CLM-1329</t>
  </si>
  <si>
    <t>CLM-1330</t>
  </si>
  <si>
    <t>CLM-1331</t>
  </si>
  <si>
    <t>CLM-1332</t>
  </si>
  <si>
    <t>CLM-1333</t>
  </si>
  <si>
    <t>CLM-1334</t>
  </si>
  <si>
    <t>CLM-1335</t>
  </si>
  <si>
    <t>CLM-1336</t>
  </si>
  <si>
    <t>CLM-1337</t>
  </si>
  <si>
    <t>CLM-1338</t>
  </si>
  <si>
    <t>CLM-1339</t>
  </si>
  <si>
    <t>CLM-1340</t>
  </si>
  <si>
    <t>CLM-1341</t>
  </si>
  <si>
    <t>CLM-1342</t>
  </si>
  <si>
    <t>CLM-1343</t>
  </si>
  <si>
    <t>CLM-1344</t>
  </si>
  <si>
    <t>CLM-1345</t>
  </si>
  <si>
    <t>CLM-1346</t>
  </si>
  <si>
    <t>CLM-1347</t>
  </si>
  <si>
    <t>CLM-1348</t>
  </si>
  <si>
    <t>CLM-1349</t>
  </si>
  <si>
    <t>CLM-1350</t>
  </si>
  <si>
    <t>CLM-1351</t>
  </si>
  <si>
    <t>CLM-1352</t>
  </si>
  <si>
    <t>CLM-1353</t>
  </si>
  <si>
    <t>CLM-1354</t>
  </si>
  <si>
    <t>CLM-1355</t>
  </si>
  <si>
    <t>CLM-1356</t>
  </si>
  <si>
    <t>CLM-1357</t>
  </si>
  <si>
    <t>CLM-1358</t>
  </si>
  <si>
    <t>CLM-1359</t>
  </si>
  <si>
    <t>CLM-1360</t>
  </si>
  <si>
    <t>CLM-1361</t>
  </si>
  <si>
    <t>CLM-1362</t>
  </si>
  <si>
    <t>CLM-1363</t>
  </si>
  <si>
    <t>CLM-1364</t>
  </si>
  <si>
    <t>CLM-1365</t>
  </si>
  <si>
    <t>CLM-1366</t>
  </si>
  <si>
    <t>CLM-1367</t>
  </si>
  <si>
    <t>CLM-1368</t>
  </si>
  <si>
    <t>CLM-1369</t>
  </si>
  <si>
    <t>CLM-1370</t>
  </si>
  <si>
    <t>CLM-1371</t>
  </si>
  <si>
    <t>CLM-1372</t>
  </si>
  <si>
    <t>CLM-1373</t>
  </si>
  <si>
    <t>CLM-1374</t>
  </si>
  <si>
    <t>CLM-1375</t>
  </si>
  <si>
    <t>CLM-1376</t>
  </si>
  <si>
    <t>CLM-1377</t>
  </si>
  <si>
    <t>CLM-1378</t>
  </si>
  <si>
    <t>CLM-1379</t>
  </si>
  <si>
    <t>CLM-1380</t>
  </si>
  <si>
    <t>CLM-1381</t>
  </si>
  <si>
    <t>CLM-1382</t>
  </si>
  <si>
    <t>CLM-1383</t>
  </si>
  <si>
    <t>CLM-1384</t>
  </si>
  <si>
    <t>CLM-1385</t>
  </si>
  <si>
    <t>CLM-1386</t>
  </si>
  <si>
    <t>CLM-1387</t>
  </si>
  <si>
    <t>CLM-1388</t>
  </si>
  <si>
    <t>CLM-1389</t>
  </si>
  <si>
    <t>CLM-1390</t>
  </si>
  <si>
    <t>CLM-1391</t>
  </si>
  <si>
    <t>CLM-1392</t>
  </si>
  <si>
    <t>CLM-1393</t>
  </si>
  <si>
    <t>CLM-1394</t>
  </si>
  <si>
    <t>CLM-1395</t>
  </si>
  <si>
    <t>CLM-1396</t>
  </si>
  <si>
    <t>CLM-1397</t>
  </si>
  <si>
    <t>CLM-1398</t>
  </si>
  <si>
    <t>CLM-1399</t>
  </si>
  <si>
    <t>CLM-1400</t>
  </si>
  <si>
    <t>CLM-1401</t>
  </si>
  <si>
    <t>CLM-1402</t>
  </si>
  <si>
    <t>CLM-1403</t>
  </si>
  <si>
    <t>CLM-1404</t>
  </si>
  <si>
    <t>CLM-1405</t>
  </si>
  <si>
    <t>CLM-1406</t>
  </si>
  <si>
    <t>CLM-1407</t>
  </si>
  <si>
    <t>CLM-1408</t>
  </si>
  <si>
    <t>CLM-1409</t>
  </si>
  <si>
    <t>CLM-1410</t>
  </si>
  <si>
    <t>CLM-1411</t>
  </si>
  <si>
    <t>CLM-1412</t>
  </si>
  <si>
    <t>CLM-1413</t>
  </si>
  <si>
    <t>CLM-1414</t>
  </si>
  <si>
    <t>CLM-1415</t>
  </si>
  <si>
    <t>CLM-1416</t>
  </si>
  <si>
    <t>CLM-1417</t>
  </si>
  <si>
    <t>CLM-1418</t>
  </si>
  <si>
    <t>CLM-1419</t>
  </si>
  <si>
    <t>CLM-1420</t>
  </si>
  <si>
    <t>CLM-1421</t>
  </si>
  <si>
    <t>CLM-1422</t>
  </si>
  <si>
    <t>CLM-1423</t>
  </si>
  <si>
    <t>CLM-1424</t>
  </si>
  <si>
    <t>CLM-1425</t>
  </si>
  <si>
    <t>CLM-1426</t>
  </si>
  <si>
    <t>CLM-1427</t>
  </si>
  <si>
    <t>CLM-1428</t>
  </si>
  <si>
    <t>CLM-1429</t>
  </si>
  <si>
    <t>CLM-1430</t>
  </si>
  <si>
    <t>CLM-1431</t>
  </si>
  <si>
    <t>CLM-1432</t>
  </si>
  <si>
    <t>CLM-1433</t>
  </si>
  <si>
    <t>CLM-1434</t>
  </si>
  <si>
    <t>CLM-1435</t>
  </si>
  <si>
    <t>CLM-1436</t>
  </si>
  <si>
    <t>CLM-1437</t>
  </si>
  <si>
    <t>CLM-1438</t>
  </si>
  <si>
    <t>CLM-1439</t>
  </si>
  <si>
    <t>CLM-1440</t>
  </si>
  <si>
    <t>CLM-1441</t>
  </si>
  <si>
    <t>CLM-1442</t>
  </si>
  <si>
    <t>CLM-1443</t>
  </si>
  <si>
    <t>CLM-1444</t>
  </si>
  <si>
    <t>CLM-1445</t>
  </si>
  <si>
    <t>CLM-1446</t>
  </si>
  <si>
    <t>CLM-1447</t>
  </si>
  <si>
    <t>CLM-1448</t>
  </si>
  <si>
    <t>CLM-1449</t>
  </si>
  <si>
    <t>CLM-1450</t>
  </si>
  <si>
    <t>CLM-1451</t>
  </si>
  <si>
    <t>CLM-1452</t>
  </si>
  <si>
    <t>CLM-1453</t>
  </si>
  <si>
    <t>CLM-1454</t>
  </si>
  <si>
    <t>CLM-1455</t>
  </si>
  <si>
    <t>CLM-1456</t>
  </si>
  <si>
    <t>CLM-1457</t>
  </si>
  <si>
    <t>CLM-1458</t>
  </si>
  <si>
    <t>CLM-1459</t>
  </si>
  <si>
    <t>CLM-1460</t>
  </si>
  <si>
    <t>CLM-1461</t>
  </si>
  <si>
    <t>CLM-1462</t>
  </si>
  <si>
    <t>CLM-1463</t>
  </si>
  <si>
    <t>CLM-1464</t>
  </si>
  <si>
    <t>CLM-1465</t>
  </si>
  <si>
    <t>CLM-1466</t>
  </si>
  <si>
    <t>CLM-1467</t>
  </si>
  <si>
    <t>CLM-1468</t>
  </si>
  <si>
    <t>CLM-1469</t>
  </si>
  <si>
    <t>CLM-1470</t>
  </si>
  <si>
    <t>CLM-1471</t>
  </si>
  <si>
    <t>CLM-1472</t>
  </si>
  <si>
    <t>CLM-1473</t>
  </si>
  <si>
    <t>CLM-1474</t>
  </si>
  <si>
    <t>CLM-1475</t>
  </si>
  <si>
    <t>CLM-1476</t>
  </si>
  <si>
    <t>CLM-1477</t>
  </si>
  <si>
    <t>CLM-1478</t>
  </si>
  <si>
    <t>CLM-1479</t>
  </si>
  <si>
    <t>CLM-1480</t>
  </si>
  <si>
    <t>CLM-1481</t>
  </si>
  <si>
    <t>CLM-1482</t>
  </si>
  <si>
    <t>CLM-1483</t>
  </si>
  <si>
    <t>CLM-1484</t>
  </si>
  <si>
    <t>CLM-1485</t>
  </si>
  <si>
    <t>CLM-1486</t>
  </si>
  <si>
    <t>CLM-1487</t>
  </si>
  <si>
    <t>CLM-1488</t>
  </si>
  <si>
    <t>CLM-1489</t>
  </si>
  <si>
    <t>CLM-1490</t>
  </si>
  <si>
    <t>CLM-1491</t>
  </si>
  <si>
    <t>CLM-1492</t>
  </si>
  <si>
    <t>CLM-1493</t>
  </si>
  <si>
    <t>CLM-1494</t>
  </si>
  <si>
    <t>CLM-1495</t>
  </si>
  <si>
    <t>CLM-1496</t>
  </si>
  <si>
    <t>CLM-1497</t>
  </si>
  <si>
    <t>CLM-1498</t>
  </si>
  <si>
    <t>CLM-1499</t>
  </si>
  <si>
    <t>CLM-1500</t>
  </si>
  <si>
    <t>CLM-1501</t>
  </si>
  <si>
    <t>CLM-1502</t>
  </si>
  <si>
    <t>CLM-1503</t>
  </si>
  <si>
    <t>CLM-1504</t>
  </si>
  <si>
    <t>CLM-1505</t>
  </si>
  <si>
    <t>CLM-1506</t>
  </si>
  <si>
    <t>CLM-1507</t>
  </si>
  <si>
    <t>CLM-1508</t>
  </si>
  <si>
    <t>CLM-1509</t>
  </si>
  <si>
    <t>CLM-1510</t>
  </si>
  <si>
    <t>CLM-1511</t>
  </si>
  <si>
    <t>CLM-1512</t>
  </si>
  <si>
    <t>CLM-1513</t>
  </si>
  <si>
    <t>CLM-1514</t>
  </si>
  <si>
    <t>CLM-1515</t>
  </si>
  <si>
    <t>CLM-1516</t>
  </si>
  <si>
    <t>CLM-1517</t>
  </si>
  <si>
    <t>CLM-1518</t>
  </si>
  <si>
    <t>CLM-1519</t>
  </si>
  <si>
    <t>CLM-1520</t>
  </si>
  <si>
    <t>CLM-1521</t>
  </si>
  <si>
    <t>CLM-1522</t>
  </si>
  <si>
    <t>CLM-1523</t>
  </si>
  <si>
    <t>CLM-1524</t>
  </si>
  <si>
    <t>CLM-1525</t>
  </si>
  <si>
    <t>CLM-1526</t>
  </si>
  <si>
    <t>CLM-1527</t>
  </si>
  <si>
    <t>CLM-1528</t>
  </si>
  <si>
    <t>CLM-1529</t>
  </si>
  <si>
    <t>CLM-1530</t>
  </si>
  <si>
    <t>CLM-1531</t>
  </si>
  <si>
    <t>CLM-1532</t>
  </si>
  <si>
    <t>CLM-1533</t>
  </si>
  <si>
    <t>CLM-1534</t>
  </si>
  <si>
    <t>CLM-1535</t>
  </si>
  <si>
    <t>CLM-1536</t>
  </si>
  <si>
    <t>CLM-1537</t>
  </si>
  <si>
    <t>CLM-1538</t>
  </si>
  <si>
    <t>CLM-1539</t>
  </si>
  <si>
    <t>CLM-1540</t>
  </si>
  <si>
    <t>CLM-1541</t>
  </si>
  <si>
    <t>CLM-1542</t>
  </si>
  <si>
    <t>CLM-1543</t>
  </si>
  <si>
    <t>CLM-1544</t>
  </si>
  <si>
    <t>CLM-1545</t>
  </si>
  <si>
    <t>CLM-1546</t>
  </si>
  <si>
    <t>CLM-1547</t>
  </si>
  <si>
    <t>CLM-1548</t>
  </si>
  <si>
    <t>CLM-1549</t>
  </si>
  <si>
    <t>CLM-1550</t>
  </si>
  <si>
    <t>CLM-1551</t>
  </si>
  <si>
    <t>CLM-1552</t>
  </si>
  <si>
    <t>CLM-1553</t>
  </si>
  <si>
    <t>CLM-1554</t>
  </si>
  <si>
    <t>CLM-1555</t>
  </si>
  <si>
    <t>CLM-1556</t>
  </si>
  <si>
    <t>CLM-1557</t>
  </si>
  <si>
    <t>CLM-1558</t>
  </si>
  <si>
    <t>CLM-1559</t>
  </si>
  <si>
    <t>CLM-1560</t>
  </si>
  <si>
    <t>CLM-1561</t>
  </si>
  <si>
    <t>CLM-1562</t>
  </si>
  <si>
    <t>CLM-1563</t>
  </si>
  <si>
    <t>CLM-1564</t>
  </si>
  <si>
    <t>CLM-1565</t>
  </si>
  <si>
    <t>CLM-1566</t>
  </si>
  <si>
    <t>CLM-1567</t>
  </si>
  <si>
    <t>CLM-1568</t>
  </si>
  <si>
    <t>CLM-1569</t>
  </si>
  <si>
    <t>CLM-1570</t>
  </si>
  <si>
    <t>CLM-1571</t>
  </si>
  <si>
    <t>CLM-1572</t>
  </si>
  <si>
    <t>CLM-1573</t>
  </si>
  <si>
    <t>CLM-1574</t>
  </si>
  <si>
    <t>CLM-1575</t>
  </si>
  <si>
    <t>CLM-1576</t>
  </si>
  <si>
    <t>CLM-1577</t>
  </si>
  <si>
    <t>CLM-1578</t>
  </si>
  <si>
    <t>CLM-1579</t>
  </si>
  <si>
    <t>CLM-1580</t>
  </si>
  <si>
    <t>CLM-1581</t>
  </si>
  <si>
    <t>CLM-1582</t>
  </si>
  <si>
    <t>CLM-1583</t>
  </si>
  <si>
    <t>CLM-1584</t>
  </si>
  <si>
    <t>CLM-1585</t>
  </si>
  <si>
    <t>CLM-1586</t>
  </si>
  <si>
    <t>CLM-1587</t>
  </si>
  <si>
    <t>CLM-1588</t>
  </si>
  <si>
    <t>CLM-1589</t>
  </si>
  <si>
    <t>CLM-1590</t>
  </si>
  <si>
    <t>CLM-1591</t>
  </si>
  <si>
    <t>CLM-1592</t>
  </si>
  <si>
    <t>CLM-1593</t>
  </si>
  <si>
    <t>CLM-1594</t>
  </si>
  <si>
    <t>CLM-1595</t>
  </si>
  <si>
    <t>CLM-1596</t>
  </si>
  <si>
    <t>CLM-1597</t>
  </si>
  <si>
    <t>CLM-1598</t>
  </si>
  <si>
    <t>CLM-1599</t>
  </si>
  <si>
    <t>CLM-1600</t>
  </si>
  <si>
    <t>CLM-1601</t>
  </si>
  <si>
    <t>CLM-1602</t>
  </si>
  <si>
    <t>CLM-1603</t>
  </si>
  <si>
    <t>CLM-1604</t>
  </si>
  <si>
    <t>CLM-1605</t>
  </si>
  <si>
    <t>CLM-1606</t>
  </si>
  <si>
    <t>CLM-1607</t>
  </si>
  <si>
    <t>CLM-1608</t>
  </si>
  <si>
    <t>CLM-1609</t>
  </si>
  <si>
    <t>CLM-1610</t>
  </si>
  <si>
    <t>CLM-1611</t>
  </si>
  <si>
    <t>CLM-1612</t>
  </si>
  <si>
    <t>CLM-1613</t>
  </si>
  <si>
    <t>CLM-1614</t>
  </si>
  <si>
    <t>CLM-1615</t>
  </si>
  <si>
    <t>CLM-1616</t>
  </si>
  <si>
    <t>CLM-1617</t>
  </si>
  <si>
    <t>CLM-1618</t>
  </si>
  <si>
    <t>CLM-1619</t>
  </si>
  <si>
    <t>CLM-1620</t>
  </si>
  <si>
    <t>CLM-1621</t>
  </si>
  <si>
    <t>CLM-1622</t>
  </si>
  <si>
    <t>CLM-1623</t>
  </si>
  <si>
    <t>CLM-1624</t>
  </si>
  <si>
    <t>CLM-1625</t>
  </si>
  <si>
    <t>CLM-1626</t>
  </si>
  <si>
    <t>CLM-1627</t>
  </si>
  <si>
    <t>CLM-1628</t>
  </si>
  <si>
    <t>CLM-1629</t>
  </si>
  <si>
    <t>CLM-1630</t>
  </si>
  <si>
    <t>CLM-1631</t>
  </si>
  <si>
    <t>CLM-1632</t>
  </si>
  <si>
    <t>CLM-1633</t>
  </si>
  <si>
    <t>CLM-1634</t>
  </si>
  <si>
    <t>CLM-1635</t>
  </si>
  <si>
    <t>CLM-1636</t>
  </si>
  <si>
    <t>CLM-1637</t>
  </si>
  <si>
    <t>CLM-1638</t>
  </si>
  <si>
    <t>CLM-1639</t>
  </si>
  <si>
    <t>CLM-1640</t>
  </si>
  <si>
    <t>CLM-1641</t>
  </si>
  <si>
    <t>CLM-1642</t>
  </si>
  <si>
    <t>CLM-1643</t>
  </si>
  <si>
    <t>CLM-1644</t>
  </si>
  <si>
    <t>CLM-1645</t>
  </si>
  <si>
    <t>CLM-1646</t>
  </si>
  <si>
    <t>CLM-1647</t>
  </si>
  <si>
    <t>CLM-1648</t>
  </si>
  <si>
    <t>CLM-1649</t>
  </si>
  <si>
    <t>CLM-1650</t>
  </si>
  <si>
    <t>CLM-1651</t>
  </si>
  <si>
    <t>CLM-1652</t>
  </si>
  <si>
    <t>CLM-1653</t>
  </si>
  <si>
    <t>CLM-1654</t>
  </si>
  <si>
    <t>CLM-1655</t>
  </si>
  <si>
    <t>CLM-1656</t>
  </si>
  <si>
    <t>CLM-1657</t>
  </si>
  <si>
    <t>CLM-1658</t>
  </si>
  <si>
    <t>CLM-1659</t>
  </si>
  <si>
    <t>CLM-1660</t>
  </si>
  <si>
    <t>CLM-1661</t>
  </si>
  <si>
    <t>CLM-1662</t>
  </si>
  <si>
    <t>CLM-1663</t>
  </si>
  <si>
    <t>CLM-1664</t>
  </si>
  <si>
    <t>CLM-1665</t>
  </si>
  <si>
    <t>CLM-1666</t>
  </si>
  <si>
    <t>CLM-1667</t>
  </si>
  <si>
    <t>CLM-1668</t>
  </si>
  <si>
    <t>CLM-1669</t>
  </si>
  <si>
    <t>CLM-1670</t>
  </si>
  <si>
    <t>CLM-1671</t>
  </si>
  <si>
    <t>CLM-1672</t>
  </si>
  <si>
    <t>CLM-1673</t>
  </si>
  <si>
    <t>CLM-1674</t>
  </si>
  <si>
    <t>CLM-1675</t>
  </si>
  <si>
    <t>CLM-1676</t>
  </si>
  <si>
    <t>CLM-1677</t>
  </si>
  <si>
    <t>CLM-1678</t>
  </si>
  <si>
    <t>CLM-1679</t>
  </si>
  <si>
    <t>CLM-1680</t>
  </si>
  <si>
    <t>CLM-1681</t>
  </si>
  <si>
    <t>CLM-1682</t>
  </si>
  <si>
    <t>CLM-1683</t>
  </si>
  <si>
    <t>CLM-1684</t>
  </si>
  <si>
    <t>CLM-1685</t>
  </si>
  <si>
    <t>CLM-1686</t>
  </si>
  <si>
    <t>CLM-1687</t>
  </si>
  <si>
    <t>CLM-1688</t>
  </si>
  <si>
    <t>CLM-1689</t>
  </si>
  <si>
    <t>CLM-1690</t>
  </si>
  <si>
    <t>CLM-1691</t>
  </si>
  <si>
    <t>CLM-1692</t>
  </si>
  <si>
    <t>CLM-1693</t>
  </si>
  <si>
    <t>CLM-1694</t>
  </si>
  <si>
    <t>CLM-1695</t>
  </si>
  <si>
    <t>CLM-1696</t>
  </si>
  <si>
    <t>CLM-1697</t>
  </si>
  <si>
    <t>CLM-1698</t>
  </si>
  <si>
    <t>CLM-1699</t>
  </si>
  <si>
    <t>CLM-1700</t>
  </si>
  <si>
    <t>CLM-1701</t>
  </si>
  <si>
    <t>CLM-1702</t>
  </si>
  <si>
    <t>CLM-1703</t>
  </si>
  <si>
    <t>CLM-1704</t>
  </si>
  <si>
    <t>CLM-1705</t>
  </si>
  <si>
    <t>CLM-1706</t>
  </si>
  <si>
    <t>CLM-1707</t>
  </si>
  <si>
    <t>CLM-1708</t>
  </si>
  <si>
    <t>CLM-1709</t>
  </si>
  <si>
    <t>CLM-1710</t>
  </si>
  <si>
    <t>CLM-1711</t>
  </si>
  <si>
    <t>CLM-1712</t>
  </si>
  <si>
    <t>CLM-1713</t>
  </si>
  <si>
    <t>CLM-1714</t>
  </si>
  <si>
    <t>CLM-1715</t>
  </si>
  <si>
    <t>CLM-1716</t>
  </si>
  <si>
    <t>CLM-1717</t>
  </si>
  <si>
    <t>CLM-1718</t>
  </si>
  <si>
    <t>CLM-1719</t>
  </si>
  <si>
    <t>CLM-1720</t>
  </si>
  <si>
    <t>CLM-1721</t>
  </si>
  <si>
    <t>CLM-1722</t>
  </si>
  <si>
    <t>CLM-1723</t>
  </si>
  <si>
    <t>CLM-1724</t>
  </si>
  <si>
    <t>CLM-1725</t>
  </si>
  <si>
    <t>CLM-1726</t>
  </si>
  <si>
    <t>CLM-1727</t>
  </si>
  <si>
    <t>CLM-1728</t>
  </si>
  <si>
    <t>CLM-1729</t>
  </si>
  <si>
    <t>CLM-1730</t>
  </si>
  <si>
    <t>CLM-1731</t>
  </si>
  <si>
    <t>CLM-1732</t>
  </si>
  <si>
    <t>CLM-1733</t>
  </si>
  <si>
    <t>CLM-1734</t>
  </si>
  <si>
    <t>CLM-1735</t>
  </si>
  <si>
    <t>CLM-1736</t>
  </si>
  <si>
    <t>CLM-1737</t>
  </si>
  <si>
    <t>CLM-1738</t>
  </si>
  <si>
    <t>CLM-1739</t>
  </si>
  <si>
    <t>CLM-1740</t>
  </si>
  <si>
    <t>CLM-1741</t>
  </si>
  <si>
    <t>CLM-1742</t>
  </si>
  <si>
    <t>CLM-1743</t>
  </si>
  <si>
    <t>CLM-1744</t>
  </si>
  <si>
    <t>CLM-1745</t>
  </si>
  <si>
    <t>CLM-1746</t>
  </si>
  <si>
    <t>CLM-1747</t>
  </si>
  <si>
    <t>CLM-1748</t>
  </si>
  <si>
    <t>CLM-1749</t>
  </si>
  <si>
    <t>CLM-1750</t>
  </si>
  <si>
    <t>CLM-1751</t>
  </si>
  <si>
    <t>CLM-1752</t>
  </si>
  <si>
    <t>CLM-1753</t>
  </si>
  <si>
    <t>CLM-1754</t>
  </si>
  <si>
    <t>CLM-1755</t>
  </si>
  <si>
    <t>CLM-1756</t>
  </si>
  <si>
    <t>CLM-1757</t>
  </si>
  <si>
    <t>CLM-1758</t>
  </si>
  <si>
    <t>CLM-1759</t>
  </si>
  <si>
    <t>CLM-1760</t>
  </si>
  <si>
    <t>CLM-1761</t>
  </si>
  <si>
    <t>CLM-1762</t>
  </si>
  <si>
    <t>CLM-1763</t>
  </si>
  <si>
    <t>CLM-1764</t>
  </si>
  <si>
    <t>CLM-1765</t>
  </si>
  <si>
    <t>CLM-1766</t>
  </si>
  <si>
    <t>CLM-1767</t>
  </si>
  <si>
    <t>CLM-1768</t>
  </si>
  <si>
    <t>CLM-1769</t>
  </si>
  <si>
    <t>CLM-1770</t>
  </si>
  <si>
    <t>CLM-1771</t>
  </si>
  <si>
    <t>CLM-1772</t>
  </si>
  <si>
    <t>CLM-1773</t>
  </si>
  <si>
    <t>CLM-1774</t>
  </si>
  <si>
    <t>CLM-1775</t>
  </si>
  <si>
    <t>CLM-1776</t>
  </si>
  <si>
    <t>CLM-1777</t>
  </si>
  <si>
    <t>CLM-1778</t>
  </si>
  <si>
    <t>CLM-1779</t>
  </si>
  <si>
    <t>CLM-1780</t>
  </si>
  <si>
    <t>CLM-1781</t>
  </si>
  <si>
    <t>CLM-1782</t>
  </si>
  <si>
    <t>CLM-1783</t>
  </si>
  <si>
    <t>CLM-1784</t>
  </si>
  <si>
    <t>CLM-1785</t>
  </si>
  <si>
    <t>CLM-1786</t>
  </si>
  <si>
    <t>CLM-1787</t>
  </si>
  <si>
    <t>CLM-1788</t>
  </si>
  <si>
    <t>CLM-1789</t>
  </si>
  <si>
    <t>CLM-1790</t>
  </si>
  <si>
    <t>CLM-1791</t>
  </si>
  <si>
    <t>CLM-1792</t>
  </si>
  <si>
    <t>CLM-1793</t>
  </si>
  <si>
    <t>CLM-1794</t>
  </si>
  <si>
    <t>CLM-1795</t>
  </si>
  <si>
    <t>CLM-1796</t>
  </si>
  <si>
    <t>CLM-1797</t>
  </si>
  <si>
    <t>CLM-1798</t>
  </si>
  <si>
    <t>CLM-1799</t>
  </si>
  <si>
    <t>CLM-1800</t>
  </si>
  <si>
    <t>CLM-1801</t>
  </si>
  <si>
    <t>CLM-1802</t>
  </si>
  <si>
    <t>CLM-1803</t>
  </si>
  <si>
    <t>CLM-1804</t>
  </si>
  <si>
    <t>CLM-1805</t>
  </si>
  <si>
    <t>CLM-1806</t>
  </si>
  <si>
    <t>CLM-1807</t>
  </si>
  <si>
    <t>CLM-1808</t>
  </si>
  <si>
    <t>CLM-1809</t>
  </si>
  <si>
    <t>CLM-1810</t>
  </si>
  <si>
    <t>CLM-1811</t>
  </si>
  <si>
    <t>CLM-1812</t>
  </si>
  <si>
    <t>CLM-1813</t>
  </si>
  <si>
    <t>CLM-1814</t>
  </si>
  <si>
    <t>CLM-1815</t>
  </si>
  <si>
    <t>CLM-1816</t>
  </si>
  <si>
    <t>CLM-1817</t>
  </si>
  <si>
    <t>CLM-1818</t>
  </si>
  <si>
    <t>CLM-1819</t>
  </si>
  <si>
    <t>CLM-1820</t>
  </si>
  <si>
    <t>CLM-1821</t>
  </si>
  <si>
    <t>CLM-1822</t>
  </si>
  <si>
    <t>CLM-1823</t>
  </si>
  <si>
    <t>CLM-1824</t>
  </si>
  <si>
    <t>CLM-1825</t>
  </si>
  <si>
    <t>CLM-1826</t>
  </si>
  <si>
    <t>CLM-1827</t>
  </si>
  <si>
    <t>CLM-1828</t>
  </si>
  <si>
    <t>CLM-1829</t>
  </si>
  <si>
    <t>CLM-1830</t>
  </si>
  <si>
    <t>CLM-1831</t>
  </si>
  <si>
    <t>CLM-1832</t>
  </si>
  <si>
    <t>CLM-1833</t>
  </si>
  <si>
    <t>CLM-1834</t>
  </si>
  <si>
    <t>CLM-1835</t>
  </si>
  <si>
    <t>CLM-1836</t>
  </si>
  <si>
    <t>CLM-1837</t>
  </si>
  <si>
    <t>CLM-1838</t>
  </si>
  <si>
    <t>CLM-1839</t>
  </si>
  <si>
    <t>CLM-1840</t>
  </si>
  <si>
    <t>CLM-1841</t>
  </si>
  <si>
    <t>CLM-1842</t>
  </si>
  <si>
    <t>CLM-1843</t>
  </si>
  <si>
    <t>CLM-1844</t>
  </si>
  <si>
    <t>CLM-1845</t>
  </si>
  <si>
    <t>CLM-1846</t>
  </si>
  <si>
    <t>CLM-1847</t>
  </si>
  <si>
    <t>CLM-1848</t>
  </si>
  <si>
    <t>CLM-1849</t>
  </si>
  <si>
    <t>CLM-1850</t>
  </si>
  <si>
    <t>CLM-1851</t>
  </si>
  <si>
    <t>CLM-1852</t>
  </si>
  <si>
    <t>CLM-1853</t>
  </si>
  <si>
    <t>CLM-1854</t>
  </si>
  <si>
    <t>CLM-1855</t>
  </si>
  <si>
    <t>CLM-1856</t>
  </si>
  <si>
    <t>CLM-1857</t>
  </si>
  <si>
    <t>CLM-1858</t>
  </si>
  <si>
    <t>CLM-1859</t>
  </si>
  <si>
    <t>CLM-1860</t>
  </si>
  <si>
    <t>CLM-1861</t>
  </si>
  <si>
    <t>CLM-1862</t>
  </si>
  <si>
    <t>CLM-1863</t>
  </si>
  <si>
    <t>CLM-1864</t>
  </si>
  <si>
    <t>CLM-1865</t>
  </si>
  <si>
    <t>CLM-1866</t>
  </si>
  <si>
    <t>CLM-1867</t>
  </si>
  <si>
    <t>CLM-1868</t>
  </si>
  <si>
    <t>CLM-1869</t>
  </si>
  <si>
    <t>CLM-1870</t>
  </si>
  <si>
    <t>CLM-1871</t>
  </si>
  <si>
    <t>CLM-1872</t>
  </si>
  <si>
    <t>CLM-1873</t>
  </si>
  <si>
    <t>CLM-1874</t>
  </si>
  <si>
    <t>CLM-1875</t>
  </si>
  <si>
    <t>CLM-1876</t>
  </si>
  <si>
    <t>CLM-1877</t>
  </si>
  <si>
    <t>CLM-1878</t>
  </si>
  <si>
    <t>CLM-1879</t>
  </si>
  <si>
    <t>CLM-1880</t>
  </si>
  <si>
    <t>CLM-1881</t>
  </si>
  <si>
    <t>CLM-1882</t>
  </si>
  <si>
    <t>CLM-1883</t>
  </si>
  <si>
    <t>CLM-1884</t>
  </si>
  <si>
    <t>CLM-1885</t>
  </si>
  <si>
    <t>CLM-1886</t>
  </si>
  <si>
    <t>CLM-1887</t>
  </si>
  <si>
    <t>CLM-1888</t>
  </si>
  <si>
    <t>CLM-1889</t>
  </si>
  <si>
    <t>CLM-1890</t>
  </si>
  <si>
    <t>CLM-1891</t>
  </si>
  <si>
    <t>CLM-1892</t>
  </si>
  <si>
    <t>CLM-1893</t>
  </si>
  <si>
    <t>CLM-1894</t>
  </si>
  <si>
    <t>CLM-1895</t>
  </si>
  <si>
    <t>CLM-1896</t>
  </si>
  <si>
    <t>CLM-1897</t>
  </si>
  <si>
    <t>CLM-1898</t>
  </si>
  <si>
    <t>CLM-1899</t>
  </si>
  <si>
    <t>CLM-1900</t>
  </si>
  <si>
    <t>CLM-1901</t>
  </si>
  <si>
    <t>CLM-1902</t>
  </si>
  <si>
    <t>CLM-1903</t>
  </si>
  <si>
    <t>CLM-1904</t>
  </si>
  <si>
    <t>CLM-1905</t>
  </si>
  <si>
    <t>CLM-1906</t>
  </si>
  <si>
    <t>CLM-1907</t>
  </si>
  <si>
    <t>CLM-1908</t>
  </si>
  <si>
    <t>CLM-1909</t>
  </si>
  <si>
    <t>CLM-1910</t>
  </si>
  <si>
    <t>CLM-1911</t>
  </si>
  <si>
    <t>CLM-1912</t>
  </si>
  <si>
    <t>CLM-1913</t>
  </si>
  <si>
    <t>CLM-1914</t>
  </si>
  <si>
    <t>CLM-1915</t>
  </si>
  <si>
    <t>CLM-1916</t>
  </si>
  <si>
    <t>CLM-1917</t>
  </si>
  <si>
    <t>CLM-1918</t>
  </si>
  <si>
    <t>CLM-1919</t>
  </si>
  <si>
    <t>CLM-1920</t>
  </si>
  <si>
    <t>CLM-1921</t>
  </si>
  <si>
    <t>CLM-1922</t>
  </si>
  <si>
    <t>CLM-1923</t>
  </si>
  <si>
    <t>CLM-1924</t>
  </si>
  <si>
    <t>CLM-1925</t>
  </si>
  <si>
    <t>CLM-1926</t>
  </si>
  <si>
    <t>CLM-1927</t>
  </si>
  <si>
    <t>CLM-1928</t>
  </si>
  <si>
    <t>CLM-1929</t>
  </si>
  <si>
    <t>CLM-1930</t>
  </si>
  <si>
    <t>CLM-1931</t>
  </si>
  <si>
    <t>CLM-1932</t>
  </si>
  <si>
    <t>CLM-1933</t>
  </si>
  <si>
    <t>CLM-1934</t>
  </si>
  <si>
    <t>CLM-1935</t>
  </si>
  <si>
    <t>CLM-1936</t>
  </si>
  <si>
    <t>CLM-1937</t>
  </si>
  <si>
    <t>CLM-1938</t>
  </si>
  <si>
    <t>CLM-1939</t>
  </si>
  <si>
    <t>CLM-1940</t>
  </si>
  <si>
    <t>CLM-1941</t>
  </si>
  <si>
    <t>CLM-1942</t>
  </si>
  <si>
    <t>CLM-1943</t>
  </si>
  <si>
    <t>CLM-1944</t>
  </si>
  <si>
    <t>CLM-1945</t>
  </si>
  <si>
    <t>CLM-1946</t>
  </si>
  <si>
    <t>CLM-1947</t>
  </si>
  <si>
    <t>CLM-1948</t>
  </si>
  <si>
    <t>CLM-1949</t>
  </si>
  <si>
    <t>CLM-1950</t>
  </si>
  <si>
    <t>CLM-1951</t>
  </si>
  <si>
    <t>CLM-1952</t>
  </si>
  <si>
    <t>CLM-1953</t>
  </si>
  <si>
    <t>CLM-1954</t>
  </si>
  <si>
    <t>CLM-1955</t>
  </si>
  <si>
    <t>CLM-1956</t>
  </si>
  <si>
    <t>CLM-1957</t>
  </si>
  <si>
    <t>CLM-1958</t>
  </si>
  <si>
    <t>CLM-1959</t>
  </si>
  <si>
    <t>CLM-1960</t>
  </si>
  <si>
    <t>CLM-1961</t>
  </si>
  <si>
    <t>CLM-1962</t>
  </si>
  <si>
    <t>CLM-1963</t>
  </si>
  <si>
    <t>CLM-1964</t>
  </si>
  <si>
    <t>CLM-1965</t>
  </si>
  <si>
    <t>CLM-1966</t>
  </si>
  <si>
    <t>CLM-1967</t>
  </si>
  <si>
    <t>CLM-1968</t>
  </si>
  <si>
    <t>CLM-1969</t>
  </si>
  <si>
    <t>CLM-1970</t>
  </si>
  <si>
    <t>CLM-1971</t>
  </si>
  <si>
    <t>CLM-1972</t>
  </si>
  <si>
    <t>CLM-1973</t>
  </si>
  <si>
    <t>CLM-1974</t>
  </si>
  <si>
    <t>CLM-1975</t>
  </si>
  <si>
    <t>CLM-1976</t>
  </si>
  <si>
    <t>CLM-1977</t>
  </si>
  <si>
    <t>CLM-1978</t>
  </si>
  <si>
    <t>CLM-1979</t>
  </si>
  <si>
    <t>CLM-1980</t>
  </si>
  <si>
    <t>CLM-1981</t>
  </si>
  <si>
    <t>CLM-1982</t>
  </si>
  <si>
    <t>CLM-1983</t>
  </si>
  <si>
    <t>CLM-1984</t>
  </si>
  <si>
    <t>CLM-1985</t>
  </si>
  <si>
    <t>CLM-1986</t>
  </si>
  <si>
    <t>CLM-1987</t>
  </si>
  <si>
    <t>CLM-1988</t>
  </si>
  <si>
    <t>CLM-1989</t>
  </si>
  <si>
    <t>CLM-1990</t>
  </si>
  <si>
    <t>CLM-1991</t>
  </si>
  <si>
    <t>CLM-1992</t>
  </si>
  <si>
    <t>CLM-1993</t>
  </si>
  <si>
    <t>CLM-1994</t>
  </si>
  <si>
    <t>CLM-1995</t>
  </si>
  <si>
    <t>CLM-1996</t>
  </si>
  <si>
    <t>CLM-1997</t>
  </si>
  <si>
    <t>CLM-1998</t>
  </si>
  <si>
    <t>CLM-1999</t>
  </si>
  <si>
    <t>CLM-2000</t>
  </si>
  <si>
    <t>CLM-2001</t>
  </si>
  <si>
    <t>CLM-2002</t>
  </si>
  <si>
    <t>CLM-2003</t>
  </si>
  <si>
    <t>CLM-2004</t>
  </si>
  <si>
    <t>CLM-2005</t>
  </si>
  <si>
    <t>CLM-2006</t>
  </si>
  <si>
    <t>CLM-2007</t>
  </si>
  <si>
    <t>CLM-2008</t>
  </si>
  <si>
    <t>CLM-2009</t>
  </si>
  <si>
    <t>CLM-2010</t>
  </si>
  <si>
    <t>CLM-2011</t>
  </si>
  <si>
    <t>CLM-2012</t>
  </si>
  <si>
    <t>CLM-2013</t>
  </si>
  <si>
    <t>CLM-2014</t>
  </si>
  <si>
    <t>CLM-2015</t>
  </si>
  <si>
    <t>CLM-2016</t>
  </si>
  <si>
    <t>CLM-2017</t>
  </si>
  <si>
    <t>CLM-2018</t>
  </si>
  <si>
    <t>CLM-2019</t>
  </si>
  <si>
    <t>CLM-2020</t>
  </si>
  <si>
    <t>CLM-2021</t>
  </si>
  <si>
    <t>CLM-2022</t>
  </si>
  <si>
    <t>CLM-2023</t>
  </si>
  <si>
    <t>CLM-2024</t>
  </si>
  <si>
    <t>CLM-2025</t>
  </si>
  <si>
    <t>CLM-2026</t>
  </si>
  <si>
    <t>CLM-2027</t>
  </si>
  <si>
    <t>CLM-2028</t>
  </si>
  <si>
    <t>CLM-2029</t>
  </si>
  <si>
    <t>CLM-2030</t>
  </si>
  <si>
    <t>CLM-2031</t>
  </si>
  <si>
    <t>CLM-2032</t>
  </si>
  <si>
    <t>CLM-2033</t>
  </si>
  <si>
    <t>CLM-2034</t>
  </si>
  <si>
    <t>CLM-2035</t>
  </si>
  <si>
    <t>CLM-2036</t>
  </si>
  <si>
    <t>CLM-2037</t>
  </si>
  <si>
    <t>CLM-2038</t>
  </si>
  <si>
    <t>CLM-2039</t>
  </si>
  <si>
    <t>CLM-2040</t>
  </si>
  <si>
    <t>CLM-2041</t>
  </si>
  <si>
    <t>CLM-2042</t>
  </si>
  <si>
    <t>CLM-2043</t>
  </si>
  <si>
    <t>CLM-2044</t>
  </si>
  <si>
    <t>CLM-2045</t>
  </si>
  <si>
    <t>CLM-2046</t>
  </si>
  <si>
    <t>CLM-2047</t>
  </si>
  <si>
    <t>CLM-2048</t>
  </si>
  <si>
    <t>CLM-2049</t>
  </si>
  <si>
    <t>CLM-2050</t>
  </si>
  <si>
    <t>CLM-2051</t>
  </si>
  <si>
    <t>CLM-2052</t>
  </si>
  <si>
    <t>CLM-2053</t>
  </si>
  <si>
    <t>CLM-2054</t>
  </si>
  <si>
    <t>CLM-2055</t>
  </si>
  <si>
    <t>CLM-2056</t>
  </si>
  <si>
    <t>CLM-2057</t>
  </si>
  <si>
    <t>CLM-2058</t>
  </si>
  <si>
    <t>CLM-2059</t>
  </si>
  <si>
    <t>CLM-2060</t>
  </si>
  <si>
    <t>CLM-2061</t>
  </si>
  <si>
    <t>CLM-2062</t>
  </si>
  <si>
    <t>CLM-2063</t>
  </si>
  <si>
    <t>CLM-2064</t>
  </si>
  <si>
    <t>CLM-2065</t>
  </si>
  <si>
    <t>CLM-2066</t>
  </si>
  <si>
    <t>CLM-2067</t>
  </si>
  <si>
    <t>CLM-2068</t>
  </si>
  <si>
    <t>CLM-2069</t>
  </si>
  <si>
    <t>CLM-2070</t>
  </si>
  <si>
    <t>CLM-2071</t>
  </si>
  <si>
    <t>CLM-2072</t>
  </si>
  <si>
    <t>CLM-2073</t>
  </si>
  <si>
    <t>CLM-2074</t>
  </si>
  <si>
    <t>CLM-2075</t>
  </si>
  <si>
    <t>CLM-2076</t>
  </si>
  <si>
    <t>CLM-2077</t>
  </si>
  <si>
    <t>CLM-2078</t>
  </si>
  <si>
    <t>CLM-2079</t>
  </si>
  <si>
    <t>CLM-2080</t>
  </si>
  <si>
    <t>CLM-2081</t>
  </si>
  <si>
    <t>CLM-2082</t>
  </si>
  <si>
    <t>CLM-2083</t>
  </si>
  <si>
    <t>CLM-2084</t>
  </si>
  <si>
    <t>CLM-2085</t>
  </si>
  <si>
    <t>CLM-2086</t>
  </si>
  <si>
    <t>CLM-2087</t>
  </si>
  <si>
    <t>CLM-2088</t>
  </si>
  <si>
    <t>CLM-2089</t>
  </si>
  <si>
    <t>CLM-2090</t>
  </si>
  <si>
    <t>CLM-2091</t>
  </si>
  <si>
    <t>CLM-2092</t>
  </si>
  <si>
    <t>CLM-2093</t>
  </si>
  <si>
    <t>CLM-2094</t>
  </si>
  <si>
    <t>CLM-2095</t>
  </si>
  <si>
    <t>CLM-2096</t>
  </si>
  <si>
    <t>CLM-2097</t>
  </si>
  <si>
    <t>CLM-2098</t>
  </si>
  <si>
    <t>CLM-2099</t>
  </si>
  <si>
    <t>CLM-2100</t>
  </si>
  <si>
    <t>CLM-2101</t>
  </si>
  <si>
    <t>CLM-2102</t>
  </si>
  <si>
    <t>CLM-2103</t>
  </si>
  <si>
    <t>CLM-2104</t>
  </si>
  <si>
    <t>CLM-2105</t>
  </si>
  <si>
    <t>CLM-2106</t>
  </si>
  <si>
    <t>CLM-2107</t>
  </si>
  <si>
    <t>CLM-2108</t>
  </si>
  <si>
    <t>CLM-2109</t>
  </si>
  <si>
    <t>CLM-2110</t>
  </si>
  <si>
    <t>CLM-2111</t>
  </si>
  <si>
    <t>CLM-2112</t>
  </si>
  <si>
    <t>CLM-2113</t>
  </si>
  <si>
    <t>CLM-2114</t>
  </si>
  <si>
    <t>CLM-2115</t>
  </si>
  <si>
    <t>CLM-2116</t>
  </si>
  <si>
    <t>CLM-2117</t>
  </si>
  <si>
    <t>CLM-2118</t>
  </si>
  <si>
    <t>CLM-2119</t>
  </si>
  <si>
    <t>CLM-2120</t>
  </si>
  <si>
    <t>CLM-2121</t>
  </si>
  <si>
    <t>CLM-2122</t>
  </si>
  <si>
    <t>CLM-2123</t>
  </si>
  <si>
    <t>CLM-2124</t>
  </si>
  <si>
    <t>CLM-2125</t>
  </si>
  <si>
    <t>CLM-2126</t>
  </si>
  <si>
    <t>CLM-2127</t>
  </si>
  <si>
    <t>CLM-2128</t>
  </si>
  <si>
    <t>CLM-2129</t>
  </si>
  <si>
    <t>CLM-2130</t>
  </si>
  <si>
    <t>CLM-2131</t>
  </si>
  <si>
    <t>CLM-2132</t>
  </si>
  <si>
    <t>CLM-2133</t>
  </si>
  <si>
    <t>CLM-2134</t>
  </si>
  <si>
    <t>CLM-2135</t>
  </si>
  <si>
    <t>CLM-2136</t>
  </si>
  <si>
    <t>CLM-2137</t>
  </si>
  <si>
    <t>CLM-2138</t>
  </si>
  <si>
    <t>CLM-2139</t>
  </si>
  <si>
    <t>CLM-2140</t>
  </si>
  <si>
    <t>CLM-2141</t>
  </si>
  <si>
    <t>CLM-2142</t>
  </si>
  <si>
    <t>CLM-2143</t>
  </si>
  <si>
    <t>CLM-2144</t>
  </si>
  <si>
    <t>CLM-2145</t>
  </si>
  <si>
    <t>CLM-2146</t>
  </si>
  <si>
    <t>CLM-2147</t>
  </si>
  <si>
    <t>CLM-2148</t>
  </si>
  <si>
    <t>CLM-2149</t>
  </si>
  <si>
    <t>CLM-2150</t>
  </si>
  <si>
    <t>CLM-2151</t>
  </si>
  <si>
    <t>CLM-2152</t>
  </si>
  <si>
    <t>CLM-2153</t>
  </si>
  <si>
    <t>CLM-2154</t>
  </si>
  <si>
    <t>CLM-2155</t>
  </si>
  <si>
    <t>CLM-2156</t>
  </si>
  <si>
    <t>CLM-2157</t>
  </si>
  <si>
    <t>CLM-2158</t>
  </si>
  <si>
    <t>CLM-2159</t>
  </si>
  <si>
    <t>CLM-2160</t>
  </si>
  <si>
    <t>CLM-2161</t>
  </si>
  <si>
    <t>CLM-2162</t>
  </si>
  <si>
    <t>CLM-2163</t>
  </si>
  <si>
    <t>CLM-2164</t>
  </si>
  <si>
    <t>CLM-2165</t>
  </si>
  <si>
    <t>CLM-2166</t>
  </si>
  <si>
    <t>CLM-2167</t>
  </si>
  <si>
    <t>CLM-2168</t>
  </si>
  <si>
    <t>CLM-2169</t>
  </si>
  <si>
    <t>CLM-2170</t>
  </si>
  <si>
    <t>CLM-2171</t>
  </si>
  <si>
    <t>CLM-2172</t>
  </si>
  <si>
    <t>CLM-2173</t>
  </si>
  <si>
    <t>CLM-2174</t>
  </si>
  <si>
    <t>CLM-2175</t>
  </si>
  <si>
    <t>CLM-2176</t>
  </si>
  <si>
    <t>CLM-2177</t>
  </si>
  <si>
    <t>CLM-2178</t>
  </si>
  <si>
    <t>CLM-2179</t>
  </si>
  <si>
    <t>CLM-2180</t>
  </si>
  <si>
    <t>CLM-2181</t>
  </si>
  <si>
    <t>CLM-2182</t>
  </si>
  <si>
    <t>CLM-2183</t>
  </si>
  <si>
    <t>CLM-2184</t>
  </si>
  <si>
    <t>CLM-2185</t>
  </si>
  <si>
    <t>CLM-2186</t>
  </si>
  <si>
    <t>CLM-2187</t>
  </si>
  <si>
    <t>CLM-2188</t>
  </si>
  <si>
    <t>CLM-2189</t>
  </si>
  <si>
    <t>CLM-2190</t>
  </si>
  <si>
    <t>CLM-2191</t>
  </si>
  <si>
    <t>CLM-2192</t>
  </si>
  <si>
    <t>CLM-2193</t>
  </si>
  <si>
    <t>CLM-2194</t>
  </si>
  <si>
    <t>CLM-2195</t>
  </si>
  <si>
    <t>CLM-2196</t>
  </si>
  <si>
    <t>CLM-2197</t>
  </si>
  <si>
    <t>CLM-2198</t>
  </si>
  <si>
    <t>CLM-2199</t>
  </si>
  <si>
    <t>CLM-2200</t>
  </si>
  <si>
    <t>CLM-2201</t>
  </si>
  <si>
    <t>CLM-2202</t>
  </si>
  <si>
    <t>CLM-2203</t>
  </si>
  <si>
    <t>CLM-2204</t>
  </si>
  <si>
    <t>CLM-2205</t>
  </si>
  <si>
    <t>CLM-2206</t>
  </si>
  <si>
    <t>CLM-2207</t>
  </si>
  <si>
    <t>CLM-2208</t>
  </si>
  <si>
    <t>CLM-2209</t>
  </si>
  <si>
    <t>CLM-2210</t>
  </si>
  <si>
    <t>CLM-2211</t>
  </si>
  <si>
    <t>CLM-2212</t>
  </si>
  <si>
    <t>CLM-2213</t>
  </si>
  <si>
    <t>CLM-2214</t>
  </si>
  <si>
    <t>CLM-2215</t>
  </si>
  <si>
    <t>CLM-2216</t>
  </si>
  <si>
    <t>CLM-2217</t>
  </si>
  <si>
    <t>CLM-2218</t>
  </si>
  <si>
    <t>CLM-2219</t>
  </si>
  <si>
    <t>CLM-2220</t>
  </si>
  <si>
    <t>CLM-2221</t>
  </si>
  <si>
    <t>CLM-2222</t>
  </si>
  <si>
    <t>CLM-2223</t>
  </si>
  <si>
    <t>CLM-2224</t>
  </si>
  <si>
    <t>CLM-2225</t>
  </si>
  <si>
    <t>CLM-2226</t>
  </si>
  <si>
    <t>CLM-2227</t>
  </si>
  <si>
    <t>CLM-2228</t>
  </si>
  <si>
    <t>CLM-2229</t>
  </si>
  <si>
    <t>CLM-2230</t>
  </si>
  <si>
    <t>CLM-2231</t>
  </si>
  <si>
    <t>CLM-2232</t>
  </si>
  <si>
    <t>CLM-2233</t>
  </si>
  <si>
    <t>CLM-2234</t>
  </si>
  <si>
    <t>CLM-2235</t>
  </si>
  <si>
    <t>CLM-2236</t>
  </si>
  <si>
    <t>CLM-2237</t>
  </si>
  <si>
    <t>CLM-2238</t>
  </si>
  <si>
    <t>CLM-2239</t>
  </si>
  <si>
    <t>CLM-2240</t>
  </si>
  <si>
    <t>CLM-2241</t>
  </si>
  <si>
    <t>CLM-2242</t>
  </si>
  <si>
    <t>CLM-2243</t>
  </si>
  <si>
    <t>CLM-2244</t>
  </si>
  <si>
    <t>CLM-2245</t>
  </si>
  <si>
    <t>CLM-2246</t>
  </si>
  <si>
    <t>CLM-2247</t>
  </si>
  <si>
    <t>CLM-2248</t>
  </si>
  <si>
    <t>CLM-2249</t>
  </si>
  <si>
    <t>CLM-2250</t>
  </si>
  <si>
    <t>CLM-2251</t>
  </si>
  <si>
    <t>CLM-2252</t>
  </si>
  <si>
    <t>CLM-2253</t>
  </si>
  <si>
    <t>CLM-2254</t>
  </si>
  <si>
    <t>CLM-2255</t>
  </si>
  <si>
    <t>CLM-2256</t>
  </si>
  <si>
    <t>CLM-2257</t>
  </si>
  <si>
    <t>CLM-2258</t>
  </si>
  <si>
    <t>CLM-2259</t>
  </si>
  <si>
    <t>CLM-2260</t>
  </si>
  <si>
    <t>CLM-2261</t>
  </si>
  <si>
    <t>CLM-2262</t>
  </si>
  <si>
    <t>CLM-2263</t>
  </si>
  <si>
    <t>CLM-2264</t>
  </si>
  <si>
    <t>CLM-2265</t>
  </si>
  <si>
    <t>CLM-2266</t>
  </si>
  <si>
    <t>CLM-2267</t>
  </si>
  <si>
    <t>CLM-2268</t>
  </si>
  <si>
    <t>CLM-2269</t>
  </si>
  <si>
    <t>CLM-2270</t>
  </si>
  <si>
    <t>CLM-2271</t>
  </si>
  <si>
    <t>CLM-2272</t>
  </si>
  <si>
    <t>CLM-2273</t>
  </si>
  <si>
    <t>CLM-2274</t>
  </si>
  <si>
    <t>CLM-2275</t>
  </si>
  <si>
    <t>CLM-2276</t>
  </si>
  <si>
    <t>CLM-2277</t>
  </si>
  <si>
    <t>CLM-2278</t>
  </si>
  <si>
    <t>CLM-2279</t>
  </si>
  <si>
    <t>CLM-2280</t>
  </si>
  <si>
    <t>CLM-2281</t>
  </si>
  <si>
    <t>CLM-2282</t>
  </si>
  <si>
    <t>CLM-2283</t>
  </si>
  <si>
    <t>CLM-2284</t>
  </si>
  <si>
    <t>CLM-2285</t>
  </si>
  <si>
    <t>CLM-2286</t>
  </si>
  <si>
    <t>CLM-2287</t>
  </si>
  <si>
    <t>CLM-2288</t>
  </si>
  <si>
    <t>CLM-2289</t>
  </si>
  <si>
    <t>CLM-2290</t>
  </si>
  <si>
    <t>CLM-2291</t>
  </si>
  <si>
    <t>CLM-2292</t>
  </si>
  <si>
    <t>CLM-2293</t>
  </si>
  <si>
    <t>CLM-2294</t>
  </si>
  <si>
    <t>CLM-2295</t>
  </si>
  <si>
    <t>CLM-2296</t>
  </si>
  <si>
    <t>CLM-2297</t>
  </si>
  <si>
    <t>CLM-2298</t>
  </si>
  <si>
    <t>CLM-2299</t>
  </si>
  <si>
    <t>CLM-2300</t>
  </si>
  <si>
    <t>CLM-2301</t>
  </si>
  <si>
    <t>CLM-2302</t>
  </si>
  <si>
    <t>CLM-2303</t>
  </si>
  <si>
    <t>CLM-2304</t>
  </si>
  <si>
    <t>CLM-2305</t>
  </si>
  <si>
    <t>CLM-2306</t>
  </si>
  <si>
    <t>CLM-2307</t>
  </si>
  <si>
    <t>CLM-2308</t>
  </si>
  <si>
    <t>CLM-2309</t>
  </si>
  <si>
    <t>CLM-2310</t>
  </si>
  <si>
    <t>CLM-2311</t>
  </si>
  <si>
    <t>CLM-2312</t>
  </si>
  <si>
    <t>CLM-2313</t>
  </si>
  <si>
    <t>CLM-2314</t>
  </si>
  <si>
    <t>CLM-2315</t>
  </si>
  <si>
    <t>CLM-2316</t>
  </si>
  <si>
    <t>CLM-2317</t>
  </si>
  <si>
    <t>CLM-2318</t>
  </si>
  <si>
    <t>CLM-2319</t>
  </si>
  <si>
    <t>CLM-2320</t>
  </si>
  <si>
    <t>CLM-2321</t>
  </si>
  <si>
    <t>CLM-2322</t>
  </si>
  <si>
    <t>CLM-2323</t>
  </si>
  <si>
    <t>CLM-2324</t>
  </si>
  <si>
    <t>CLM-2325</t>
  </si>
  <si>
    <t>CLM-2326</t>
  </si>
  <si>
    <t>CLM-2327</t>
  </si>
  <si>
    <t>CLM-2328</t>
  </si>
  <si>
    <t>CLM-2329</t>
  </si>
  <si>
    <t>CLM-2330</t>
  </si>
  <si>
    <t>CLM-2331</t>
  </si>
  <si>
    <t>CLM-2332</t>
  </si>
  <si>
    <t>CLM-2333</t>
  </si>
  <si>
    <t>CLM-2334</t>
  </si>
  <si>
    <t>CLM-2335</t>
  </si>
  <si>
    <t>CLM-2336</t>
  </si>
  <si>
    <t>CLM-2337</t>
  </si>
  <si>
    <t>CLM-2338</t>
  </si>
  <si>
    <t>CLM-2339</t>
  </si>
  <si>
    <t>CLM-2340</t>
  </si>
  <si>
    <t>CLM-2341</t>
  </si>
  <si>
    <t>CLM-2342</t>
  </si>
  <si>
    <t>CLM-2343</t>
  </si>
  <si>
    <t>CLM-2344</t>
  </si>
  <si>
    <t>CLM-2345</t>
  </si>
  <si>
    <t>CLM-2346</t>
  </si>
  <si>
    <t>CLM-2347</t>
  </si>
  <si>
    <t>CLM-2348</t>
  </si>
  <si>
    <t>CLM-2349</t>
  </si>
  <si>
    <t>CLM-2350</t>
  </si>
  <si>
    <t>CLM-2351</t>
  </si>
  <si>
    <t>CLM-2352</t>
  </si>
  <si>
    <t>CLM-2353</t>
  </si>
  <si>
    <t>CLM-2354</t>
  </si>
  <si>
    <t>CLM-2355</t>
  </si>
  <si>
    <t>CLM-2356</t>
  </si>
  <si>
    <t>CLM-2357</t>
  </si>
  <si>
    <t>CLM-2358</t>
  </si>
  <si>
    <t>CLM-2359</t>
  </si>
  <si>
    <t>CLM-2360</t>
  </si>
  <si>
    <t>CLM-2361</t>
  </si>
  <si>
    <t>CLM-2362</t>
  </si>
  <si>
    <t>CLM-2363</t>
  </si>
  <si>
    <t>CLM-2364</t>
  </si>
  <si>
    <t>CLM-2365</t>
  </si>
  <si>
    <t>CLM-2366</t>
  </si>
  <si>
    <t>CLM-2367</t>
  </si>
  <si>
    <t>CLM-2368</t>
  </si>
  <si>
    <t>CLM-2369</t>
  </si>
  <si>
    <t>CLM-2370</t>
  </si>
  <si>
    <t>CLM-2371</t>
  </si>
  <si>
    <t>CLM-2372</t>
  </si>
  <si>
    <t>CLM-2373</t>
  </si>
  <si>
    <t>CLM-2374</t>
  </si>
  <si>
    <t>CLM-2375</t>
  </si>
  <si>
    <t>CLM-2376</t>
  </si>
  <si>
    <t>CLM-2377</t>
  </si>
  <si>
    <t>CLM-2378</t>
  </si>
  <si>
    <t>CLM-2379</t>
  </si>
  <si>
    <t>CLM-2380</t>
  </si>
  <si>
    <t>CLM-2381</t>
  </si>
  <si>
    <t>CLM-2382</t>
  </si>
  <si>
    <t>CLM-2383</t>
  </si>
  <si>
    <t>CLM-2384</t>
  </si>
  <si>
    <t>CLM-2385</t>
  </si>
  <si>
    <t>CLM-2386</t>
  </si>
  <si>
    <t>CLM-2387</t>
  </si>
  <si>
    <t>CLM-2388</t>
  </si>
  <si>
    <t>CLM-2389</t>
  </si>
  <si>
    <t>CLM-2390</t>
  </si>
  <si>
    <t>CLM-2391</t>
  </si>
  <si>
    <t>CLM-2392</t>
  </si>
  <si>
    <t>CLM-2393</t>
  </si>
  <si>
    <t>CLM-2394</t>
  </si>
  <si>
    <t>CLM-2395</t>
  </si>
  <si>
    <t>CLM-2396</t>
  </si>
  <si>
    <t>CLM-2397</t>
  </si>
  <si>
    <t>CLM-2398</t>
  </si>
  <si>
    <t>CLM-2399</t>
  </si>
  <si>
    <t>CLM-2400</t>
  </si>
  <si>
    <t>CLM-2401</t>
  </si>
  <si>
    <t>CLM-2402</t>
  </si>
  <si>
    <t>CLM-2403</t>
  </si>
  <si>
    <t>CLM-2404</t>
  </si>
  <si>
    <t>CLM-2405</t>
  </si>
  <si>
    <t>CLM-2406</t>
  </si>
  <si>
    <t>CLM-2407</t>
  </si>
  <si>
    <t>CLM-2408</t>
  </si>
  <si>
    <t>CLM-2409</t>
  </si>
  <si>
    <t>CLM-2410</t>
  </si>
  <si>
    <t>CLM-2411</t>
  </si>
  <si>
    <t>CLM-2412</t>
  </si>
  <si>
    <t>CLM-2413</t>
  </si>
  <si>
    <t>CLM-2414</t>
  </si>
  <si>
    <t>CLM-2415</t>
  </si>
  <si>
    <t>CLM-2416</t>
  </si>
  <si>
    <t>CLM-2417</t>
  </si>
  <si>
    <t>CLM-2418</t>
  </si>
  <si>
    <t>CLM-2419</t>
  </si>
  <si>
    <t>CLM-2420</t>
  </si>
  <si>
    <t>CLM-2421</t>
  </si>
  <si>
    <t>CLM-2422</t>
  </si>
  <si>
    <t>CLM-2423</t>
  </si>
  <si>
    <t>CLM-2424</t>
  </si>
  <si>
    <t>CLM-2425</t>
  </si>
  <si>
    <t>CLM-2426</t>
  </si>
  <si>
    <t>CLM-2427</t>
  </si>
  <si>
    <t>CLM-2428</t>
  </si>
  <si>
    <t>CLM-2429</t>
  </si>
  <si>
    <t>CLM-2430</t>
  </si>
  <si>
    <t>CLM-2431</t>
  </si>
  <si>
    <t>CLM-2432</t>
  </si>
  <si>
    <t>CLM-2433</t>
  </si>
  <si>
    <t>CLM-2434</t>
  </si>
  <si>
    <t>CLM-2435</t>
  </si>
  <si>
    <t>CLM-2436</t>
  </si>
  <si>
    <t>CLM-2437</t>
  </si>
  <si>
    <t>CLM-2438</t>
  </si>
  <si>
    <t>CLM-2439</t>
  </si>
  <si>
    <t>CLM-2440</t>
  </si>
  <si>
    <t>CLM-2441</t>
  </si>
  <si>
    <t>CLM-2442</t>
  </si>
  <si>
    <t>CLM-2443</t>
  </si>
  <si>
    <t>CLM-2444</t>
  </si>
  <si>
    <t>CLM-2445</t>
  </si>
  <si>
    <t>CLM-2446</t>
  </si>
  <si>
    <t>CLM-2447</t>
  </si>
  <si>
    <t>CLM-2448</t>
  </si>
  <si>
    <t>CLM-2449</t>
  </si>
  <si>
    <t>CLM-2450</t>
  </si>
  <si>
    <t>CLM-2451</t>
  </si>
  <si>
    <t>CLM-2452</t>
  </si>
  <si>
    <t>CLM-2453</t>
  </si>
  <si>
    <t>CLM-2454</t>
  </si>
  <si>
    <t>CLM-2455</t>
  </si>
  <si>
    <t>CLM-2456</t>
  </si>
  <si>
    <t>CLM-2457</t>
  </si>
  <si>
    <t>CLM-2458</t>
  </si>
  <si>
    <t>CLM-2459</t>
  </si>
  <si>
    <t>CLM-2460</t>
  </si>
  <si>
    <t>CLM-2461</t>
  </si>
  <si>
    <t>CLM-2462</t>
  </si>
  <si>
    <t>CLM-2463</t>
  </si>
  <si>
    <t>CLM-2464</t>
  </si>
  <si>
    <t>CLM-2465</t>
  </si>
  <si>
    <t>CLM-2466</t>
  </si>
  <si>
    <t>CLM-2467</t>
  </si>
  <si>
    <t>CLM-2468</t>
  </si>
  <si>
    <t>CLM-2469</t>
  </si>
  <si>
    <t>CLM-2470</t>
  </si>
  <si>
    <t>CLM-2471</t>
  </si>
  <si>
    <t>CLM-2472</t>
  </si>
  <si>
    <t>CLM-2473</t>
  </si>
  <si>
    <t>CLM-2474</t>
  </si>
  <si>
    <t>CLM-2475</t>
  </si>
  <si>
    <t>CLM-2476</t>
  </si>
  <si>
    <t>CLM-2477</t>
  </si>
  <si>
    <t>CLM-2478</t>
  </si>
  <si>
    <t>CLM-2479</t>
  </si>
  <si>
    <t>CLM-2480</t>
  </si>
  <si>
    <t>CLM-2481</t>
  </si>
  <si>
    <t>CLM-2482</t>
  </si>
  <si>
    <t>CLM-2483</t>
  </si>
  <si>
    <t>CLM-2484</t>
  </si>
  <si>
    <t>CLM-2485</t>
  </si>
  <si>
    <t>CLM-2486</t>
  </si>
  <si>
    <t>CLM-2487</t>
  </si>
  <si>
    <t>CLM-2488</t>
  </si>
  <si>
    <t>CLM-2489</t>
  </si>
  <si>
    <t>CLM-2490</t>
  </si>
  <si>
    <t>Specialty</t>
  </si>
  <si>
    <t>Dr. John Singh</t>
  </si>
  <si>
    <t>Gastroenterology</t>
  </si>
  <si>
    <t>Dr. Jennifer Singh</t>
  </si>
  <si>
    <t>Neurology</t>
  </si>
  <si>
    <t>Dr. Jennifer Smith</t>
  </si>
  <si>
    <t>Oncology</t>
  </si>
  <si>
    <t>Dr. James Singh</t>
  </si>
  <si>
    <t>Cardiology</t>
  </si>
  <si>
    <t>Dr. Linda Brown</t>
  </si>
  <si>
    <t>Dr. Linda Jones</t>
  </si>
  <si>
    <t>General Practice</t>
  </si>
  <si>
    <t>Dr. Michael Williams</t>
  </si>
  <si>
    <t>Dr. Michael Patel</t>
  </si>
  <si>
    <t>Pediatrics</t>
  </si>
  <si>
    <t>Dr. Mary Smith</t>
  </si>
  <si>
    <t>Dr. Aarav Patel</t>
  </si>
  <si>
    <t>Dermatology</t>
  </si>
  <si>
    <t>Dr. Robert Singh</t>
  </si>
  <si>
    <t>Dr. Aarav Smith</t>
  </si>
  <si>
    <t>Dr. Robert Williams</t>
  </si>
  <si>
    <t>Dr. James Patel</t>
  </si>
  <si>
    <t>Dr. Michael Brown</t>
  </si>
  <si>
    <t>Dr. Mary Jones</t>
  </si>
  <si>
    <t>Dr. Priya Brown</t>
  </si>
  <si>
    <t>Dr. Jennifer Patel</t>
  </si>
  <si>
    <t>Dr. Michael Johnson</t>
  </si>
  <si>
    <t>Dr. Robert Brown</t>
  </si>
  <si>
    <t>Dr. Linda Williams</t>
  </si>
  <si>
    <t>Dr. Mary Singh</t>
  </si>
  <si>
    <t>Dr. James Smith</t>
  </si>
  <si>
    <t>Dr. Patricia Jones</t>
  </si>
  <si>
    <t>Dr. John Smith</t>
  </si>
  <si>
    <t>Dr. Michael Singh</t>
  </si>
  <si>
    <t>Dr. Priya Johnson</t>
  </si>
  <si>
    <t>Dr. Aarav Jones</t>
  </si>
  <si>
    <t>Dr. John Garcia</t>
  </si>
  <si>
    <t>Age</t>
  </si>
  <si>
    <t>Age category</t>
  </si>
  <si>
    <t>Age Category</t>
  </si>
  <si>
    <t>Provider Speciality</t>
  </si>
  <si>
    <t>Charge Amount</t>
  </si>
  <si>
    <t>Claim Paid Amount</t>
  </si>
  <si>
    <t>Primary Diagnosis</t>
  </si>
  <si>
    <t>Year Month</t>
  </si>
  <si>
    <t>Cost Bracket</t>
  </si>
  <si>
    <t>Visit Number</t>
  </si>
  <si>
    <t>Total Provider Revenue</t>
  </si>
  <si>
    <t>Column Labels</t>
  </si>
  <si>
    <t>Grand Total</t>
  </si>
  <si>
    <t>Sum of Charge Amount</t>
  </si>
  <si>
    <t>Sum of Claim Paid Amount</t>
  </si>
  <si>
    <t>Row Labels</t>
  </si>
  <si>
    <t>REVENUE AND PAYMENT REALIZATION</t>
  </si>
  <si>
    <t>Count of EncounterID</t>
  </si>
  <si>
    <t>Pediatric</t>
  </si>
  <si>
    <t>Young Adult</t>
  </si>
  <si>
    <t>CLINICAL &amp; PATIENT DEMOGRAPHICS</t>
  </si>
  <si>
    <t>2022-Aug</t>
  </si>
  <si>
    <t>2022-Dec</t>
  </si>
  <si>
    <t>2022-Feb</t>
  </si>
  <si>
    <t>2022-Sep</t>
  </si>
  <si>
    <t>2023-Jan</t>
  </si>
  <si>
    <t>2023-Nov</t>
  </si>
  <si>
    <t>2024-Aug</t>
  </si>
  <si>
    <t>2024-Jan</t>
  </si>
  <si>
    <t>2024-Jul</t>
  </si>
  <si>
    <t>2024-Jun</t>
  </si>
  <si>
    <t>2024-May</t>
  </si>
  <si>
    <t>2024-Nov</t>
  </si>
  <si>
    <t>2025-Apr</t>
  </si>
  <si>
    <t>2025-Dec</t>
  </si>
  <si>
    <t>2025-Feb</t>
  </si>
  <si>
    <t>2025-Jan</t>
  </si>
  <si>
    <t>2025-Jul</t>
  </si>
  <si>
    <t>2025-Jun</t>
  </si>
  <si>
    <t>2025-Mar</t>
  </si>
  <si>
    <t>2025-May</t>
  </si>
  <si>
    <t>2026-Apr</t>
  </si>
  <si>
    <t>2026-Feb</t>
  </si>
  <si>
    <t>2026-Jan</t>
  </si>
  <si>
    <t>2026-Jul</t>
  </si>
  <si>
    <t>2026-May</t>
  </si>
  <si>
    <t>2026-Sep</t>
  </si>
  <si>
    <t>High Cost</t>
  </si>
  <si>
    <t>Standard</t>
  </si>
  <si>
    <t>Healthcare Operation &amp; Revenue Cycle Analytics Dashboard</t>
  </si>
  <si>
    <r>
      <t>Insight:</t>
    </r>
    <r>
      <rPr>
        <sz val="12"/>
        <color theme="1"/>
        <rFont val="Calibri"/>
        <family val="2"/>
        <scheme val="minor"/>
      </rPr>
      <t xml:space="preserve"> Identifies which specialties generate the highest billed amounts and their actual collection efficiency.</t>
    </r>
  </si>
  <si>
    <r>
      <t>Insight:</t>
    </r>
    <r>
      <rPr>
        <sz val="12"/>
        <color theme="1"/>
        <rFont val="Calibri"/>
        <family val="2"/>
        <scheme val="minor"/>
      </rPr>
      <t xml:space="preserve"> Reveals top medical conditions by age group to optimize clinical resource planning.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</si>
</sst>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1" tint="0.49998474074526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2" borderId="0" xfId="0" applyFill="1"/>
    <xf numFmtId="14" fontId="0" fillId="2" borderId="0" xfId="0" applyNumberFormat="1" applyFill="1"/>
    <xf numFmtId="0" fontId="0" fillId="0" borderId="0" xfId="0" pivotButton="1"/>
    <xf numFmtId="0" fontId="0" fillId="0" borderId="0" xfId="0" applyAlignment="1">
      <alignment horizontal="left"/>
    </xf>
    <xf numFmtId="0" fontId="1" fillId="0" borderId="0" xfId="0" applyFont="1"/>
    <xf numFmtId="0" fontId="0" fillId="3" borderId="0" xfId="0" applyFill="1" applyAlignment="1">
      <alignment horizontal="center" vertical="center"/>
    </xf>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[PNRao_Healthcare_Complete_Dataset.xlsx]Revenue and payment!PivotTable1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and payment'!$B$3</c:f>
              <c:strCache>
                <c:ptCount val="1"/>
                <c:pt idx="0">
                  <c:v>Sum of Charge Amount</c:v>
                </c:pt>
              </c:strCache>
            </c:strRef>
          </c:tx>
          <c:spPr>
            <a:solidFill>
              <a:schemeClr val="accent1"/>
            </a:solidFill>
            <a:ln>
              <a:noFill/>
            </a:ln>
            <a:effectLst/>
          </c:spPr>
          <c:invertIfNegative val="0"/>
          <c:cat>
            <c:strRef>
              <c:f>'Revenue and payment'!$A$4:$A$11</c:f>
              <c:strCache>
                <c:ptCount val="7"/>
                <c:pt idx="0">
                  <c:v>Cardiology</c:v>
                </c:pt>
                <c:pt idx="1">
                  <c:v>Dermatology</c:v>
                </c:pt>
                <c:pt idx="2">
                  <c:v>Gastroenterology</c:v>
                </c:pt>
                <c:pt idx="3">
                  <c:v>General Practice</c:v>
                </c:pt>
                <c:pt idx="4">
                  <c:v>Neurology</c:v>
                </c:pt>
                <c:pt idx="5">
                  <c:v>Oncology</c:v>
                </c:pt>
                <c:pt idx="6">
                  <c:v>Pediatrics</c:v>
                </c:pt>
              </c:strCache>
            </c:strRef>
          </c:cat>
          <c:val>
            <c:numRef>
              <c:f>'Revenue and payment'!$B$4:$B$11</c:f>
              <c:numCache>
                <c:formatCode>General</c:formatCode>
                <c:ptCount val="7"/>
                <c:pt idx="0">
                  <c:v>208759.0300000002</c:v>
                </c:pt>
                <c:pt idx="1">
                  <c:v>40417.719999999979</c:v>
                </c:pt>
                <c:pt idx="2">
                  <c:v>237355.94000000009</c:v>
                </c:pt>
                <c:pt idx="3">
                  <c:v>50188.090000000018</c:v>
                </c:pt>
                <c:pt idx="4">
                  <c:v>56152.120000000046</c:v>
                </c:pt>
                <c:pt idx="5">
                  <c:v>51268.970000000023</c:v>
                </c:pt>
                <c:pt idx="6">
                  <c:v>131414.53000000012</c:v>
                </c:pt>
              </c:numCache>
            </c:numRef>
          </c:val>
          <c:extLst>
            <c:ext xmlns:c16="http://schemas.microsoft.com/office/drawing/2014/chart" uri="{C3380CC4-5D6E-409C-BE32-E72D297353CC}">
              <c16:uniqueId val="{00000003-7306-454D-8518-91E0759244DB}"/>
            </c:ext>
          </c:extLst>
        </c:ser>
        <c:ser>
          <c:idx val="1"/>
          <c:order val="1"/>
          <c:tx>
            <c:strRef>
              <c:f>'Revenue and payment'!$C$3</c:f>
              <c:strCache>
                <c:ptCount val="1"/>
                <c:pt idx="0">
                  <c:v>Sum of Claim Paid Amount</c:v>
                </c:pt>
              </c:strCache>
            </c:strRef>
          </c:tx>
          <c:spPr>
            <a:solidFill>
              <a:schemeClr val="accent2"/>
            </a:solidFill>
            <a:ln>
              <a:noFill/>
            </a:ln>
            <a:effectLst/>
          </c:spPr>
          <c:invertIfNegative val="0"/>
          <c:cat>
            <c:strRef>
              <c:f>'Revenue and payment'!$A$4:$A$11</c:f>
              <c:strCache>
                <c:ptCount val="7"/>
                <c:pt idx="0">
                  <c:v>Cardiology</c:v>
                </c:pt>
                <c:pt idx="1">
                  <c:v>Dermatology</c:v>
                </c:pt>
                <c:pt idx="2">
                  <c:v>Gastroenterology</c:v>
                </c:pt>
                <c:pt idx="3">
                  <c:v>General Practice</c:v>
                </c:pt>
                <c:pt idx="4">
                  <c:v>Neurology</c:v>
                </c:pt>
                <c:pt idx="5">
                  <c:v>Oncology</c:v>
                </c:pt>
                <c:pt idx="6">
                  <c:v>Pediatrics</c:v>
                </c:pt>
              </c:strCache>
            </c:strRef>
          </c:cat>
          <c:val>
            <c:numRef>
              <c:f>'Revenue and payment'!$C$4:$C$11</c:f>
              <c:numCache>
                <c:formatCode>General</c:formatCode>
                <c:ptCount val="7"/>
                <c:pt idx="0">
                  <c:v>142945.0830999997</c:v>
                </c:pt>
                <c:pt idx="1">
                  <c:v>27987.005299999986</c:v>
                </c:pt>
                <c:pt idx="2">
                  <c:v>171179.36980000007</c:v>
                </c:pt>
                <c:pt idx="3">
                  <c:v>36654.906200000005</c:v>
                </c:pt>
                <c:pt idx="4">
                  <c:v>43159.275700000013</c:v>
                </c:pt>
                <c:pt idx="5">
                  <c:v>37772.460700000003</c:v>
                </c:pt>
                <c:pt idx="6">
                  <c:v>98299.902199999997</c:v>
                </c:pt>
              </c:numCache>
            </c:numRef>
          </c:val>
          <c:extLst>
            <c:ext xmlns:c16="http://schemas.microsoft.com/office/drawing/2014/chart" uri="{C3380CC4-5D6E-409C-BE32-E72D297353CC}">
              <c16:uniqueId val="{00000004-7306-454D-8518-91E0759244DB}"/>
            </c:ext>
          </c:extLst>
        </c:ser>
        <c:dLbls>
          <c:showLegendKey val="0"/>
          <c:showVal val="0"/>
          <c:showCatName val="0"/>
          <c:showSerName val="0"/>
          <c:showPercent val="0"/>
          <c:showBubbleSize val="0"/>
        </c:dLbls>
        <c:gapWidth val="219"/>
        <c:overlap val="-27"/>
        <c:axId val="1779426288"/>
        <c:axId val="1453894448"/>
      </c:barChart>
      <c:catAx>
        <c:axId val="177942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94448"/>
        <c:crosses val="autoZero"/>
        <c:auto val="1"/>
        <c:lblAlgn val="ctr"/>
        <c:lblOffset val="100"/>
        <c:noMultiLvlLbl val="0"/>
      </c:catAx>
      <c:valAx>
        <c:axId val="145389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42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[PNRao_Healthcare_Complete_Dataset.xlsx] Clinical&amp;patient demographics!PivotTable2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Clinical&amp;patient demographics'!$B$3:$B$4</c:f>
              <c:strCache>
                <c:ptCount val="1"/>
                <c:pt idx="0">
                  <c:v>Pediatric</c:v>
                </c:pt>
              </c:strCache>
            </c:strRef>
          </c:tx>
          <c:spPr>
            <a:solidFill>
              <a:schemeClr val="accent1"/>
            </a:solidFill>
            <a:ln>
              <a:noFill/>
            </a:ln>
            <a:effectLst/>
          </c:spPr>
          <c:invertIfNegative val="0"/>
          <c:cat>
            <c:strRef>
              <c:f>' Clinical&amp;patient demographics'!$A$5:$A$10</c:f>
              <c:strCache>
                <c:ptCount val="5"/>
                <c:pt idx="0">
                  <c:v>Acute upper respiratory infection, unspecified</c:v>
                </c:pt>
                <c:pt idx="1">
                  <c:v>Essential (primary) hypertension</c:v>
                </c:pt>
                <c:pt idx="2">
                  <c:v>Gastro-esophageal reflux disease without esophagitis</c:v>
                </c:pt>
                <c:pt idx="3">
                  <c:v>Low back pain</c:v>
                </c:pt>
                <c:pt idx="4">
                  <c:v>Type 2 diabetes mellitus without complications</c:v>
                </c:pt>
              </c:strCache>
            </c:strRef>
          </c:cat>
          <c:val>
            <c:numRef>
              <c:f>' Clinical&amp;patient demographics'!$B$5:$B$10</c:f>
              <c:numCache>
                <c:formatCode>General</c:formatCode>
                <c:ptCount val="5"/>
                <c:pt idx="0">
                  <c:v>21</c:v>
                </c:pt>
                <c:pt idx="1">
                  <c:v>23</c:v>
                </c:pt>
                <c:pt idx="2">
                  <c:v>13</c:v>
                </c:pt>
                <c:pt idx="3">
                  <c:v>16</c:v>
                </c:pt>
                <c:pt idx="4">
                  <c:v>18</c:v>
                </c:pt>
              </c:numCache>
            </c:numRef>
          </c:val>
          <c:extLst>
            <c:ext xmlns:c16="http://schemas.microsoft.com/office/drawing/2014/chart" uri="{C3380CC4-5D6E-409C-BE32-E72D297353CC}">
              <c16:uniqueId val="{00000002-56EF-427D-BBDF-660C7C8F843F}"/>
            </c:ext>
          </c:extLst>
        </c:ser>
        <c:ser>
          <c:idx val="1"/>
          <c:order val="1"/>
          <c:tx>
            <c:strRef>
              <c:f>' Clinical&amp;patient demographics'!$C$3:$C$4</c:f>
              <c:strCache>
                <c:ptCount val="1"/>
                <c:pt idx="0">
                  <c:v>Young Adult</c:v>
                </c:pt>
              </c:strCache>
            </c:strRef>
          </c:tx>
          <c:spPr>
            <a:solidFill>
              <a:schemeClr val="accent2"/>
            </a:solidFill>
            <a:ln>
              <a:noFill/>
            </a:ln>
            <a:effectLst/>
          </c:spPr>
          <c:invertIfNegative val="0"/>
          <c:cat>
            <c:strRef>
              <c:f>' Clinical&amp;patient demographics'!$A$5:$A$10</c:f>
              <c:strCache>
                <c:ptCount val="5"/>
                <c:pt idx="0">
                  <c:v>Acute upper respiratory infection, unspecified</c:v>
                </c:pt>
                <c:pt idx="1">
                  <c:v>Essential (primary) hypertension</c:v>
                </c:pt>
                <c:pt idx="2">
                  <c:v>Gastro-esophageal reflux disease without esophagitis</c:v>
                </c:pt>
                <c:pt idx="3">
                  <c:v>Low back pain</c:v>
                </c:pt>
                <c:pt idx="4">
                  <c:v>Type 2 diabetes mellitus without complications</c:v>
                </c:pt>
              </c:strCache>
            </c:strRef>
          </c:cat>
          <c:val>
            <c:numRef>
              <c:f>' Clinical&amp;patient demographics'!$C$5:$C$10</c:f>
              <c:numCache>
                <c:formatCode>General</c:formatCode>
                <c:ptCount val="5"/>
                <c:pt idx="0">
                  <c:v>542</c:v>
                </c:pt>
                <c:pt idx="1">
                  <c:v>516</c:v>
                </c:pt>
                <c:pt idx="2">
                  <c:v>574</c:v>
                </c:pt>
                <c:pt idx="3">
                  <c:v>502</c:v>
                </c:pt>
                <c:pt idx="4">
                  <c:v>541</c:v>
                </c:pt>
              </c:numCache>
            </c:numRef>
          </c:val>
          <c:extLst>
            <c:ext xmlns:c16="http://schemas.microsoft.com/office/drawing/2014/chart" uri="{C3380CC4-5D6E-409C-BE32-E72D297353CC}">
              <c16:uniqueId val="{00000003-56EF-427D-BBDF-660C7C8F843F}"/>
            </c:ext>
          </c:extLst>
        </c:ser>
        <c:dLbls>
          <c:showLegendKey val="0"/>
          <c:showVal val="0"/>
          <c:showCatName val="0"/>
          <c:showSerName val="0"/>
          <c:showPercent val="0"/>
          <c:showBubbleSize val="0"/>
        </c:dLbls>
        <c:gapWidth val="219"/>
        <c:overlap val="-27"/>
        <c:axId val="1783462800"/>
        <c:axId val="1453891568"/>
      </c:barChart>
      <c:catAx>
        <c:axId val="178346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91568"/>
        <c:crosses val="autoZero"/>
        <c:auto val="1"/>
        <c:lblAlgn val="ctr"/>
        <c:lblOffset val="100"/>
        <c:noMultiLvlLbl val="0"/>
      </c:catAx>
      <c:valAx>
        <c:axId val="145389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6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[PNRao_Healthcare_Complete_Dataset.xlsx]Monthly revenue &amp;patient volume!PivotTable4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 &amp;patient volume'!$B$1</c:f>
              <c:strCache>
                <c:ptCount val="1"/>
                <c:pt idx="0">
                  <c:v>Sum of Claim Paid Amount</c:v>
                </c:pt>
              </c:strCache>
            </c:strRef>
          </c:tx>
          <c:spPr>
            <a:solidFill>
              <a:schemeClr val="accent1"/>
            </a:solidFill>
            <a:ln>
              <a:noFill/>
            </a:ln>
            <a:effectLst/>
          </c:spPr>
          <c:invertIfNegative val="0"/>
          <c:cat>
            <c:strRef>
              <c:f>'Monthly revenue &amp;patient volume'!$A$2:$A$28</c:f>
              <c:strCache>
                <c:ptCount val="26"/>
                <c:pt idx="0">
                  <c:v>2022-Aug</c:v>
                </c:pt>
                <c:pt idx="1">
                  <c:v>2022-Dec</c:v>
                </c:pt>
                <c:pt idx="2">
                  <c:v>2022-Feb</c:v>
                </c:pt>
                <c:pt idx="3">
                  <c:v>2022-Sep</c:v>
                </c:pt>
                <c:pt idx="4">
                  <c:v>2023-Jan</c:v>
                </c:pt>
                <c:pt idx="5">
                  <c:v>2023-Nov</c:v>
                </c:pt>
                <c:pt idx="6">
                  <c:v>2024-Aug</c:v>
                </c:pt>
                <c:pt idx="7">
                  <c:v>2024-Jan</c:v>
                </c:pt>
                <c:pt idx="8">
                  <c:v>2024-Jul</c:v>
                </c:pt>
                <c:pt idx="9">
                  <c:v>2024-Jun</c:v>
                </c:pt>
                <c:pt idx="10">
                  <c:v>2024-May</c:v>
                </c:pt>
                <c:pt idx="11">
                  <c:v>2024-Nov</c:v>
                </c:pt>
                <c:pt idx="12">
                  <c:v>2025-Apr</c:v>
                </c:pt>
                <c:pt idx="13">
                  <c:v>2025-Dec</c:v>
                </c:pt>
                <c:pt idx="14">
                  <c:v>2025-Feb</c:v>
                </c:pt>
                <c:pt idx="15">
                  <c:v>2025-Jan</c:v>
                </c:pt>
                <c:pt idx="16">
                  <c:v>2025-Jul</c:v>
                </c:pt>
                <c:pt idx="17">
                  <c:v>2025-Jun</c:v>
                </c:pt>
                <c:pt idx="18">
                  <c:v>2025-Mar</c:v>
                </c:pt>
                <c:pt idx="19">
                  <c:v>2025-May</c:v>
                </c:pt>
                <c:pt idx="20">
                  <c:v>2026-Apr</c:v>
                </c:pt>
                <c:pt idx="21">
                  <c:v>2026-Feb</c:v>
                </c:pt>
                <c:pt idx="22">
                  <c:v>2026-Jan</c:v>
                </c:pt>
                <c:pt idx="23">
                  <c:v>2026-Jul</c:v>
                </c:pt>
                <c:pt idx="24">
                  <c:v>2026-May</c:v>
                </c:pt>
                <c:pt idx="25">
                  <c:v>2026-Sep</c:v>
                </c:pt>
              </c:strCache>
            </c:strRef>
          </c:cat>
          <c:val>
            <c:numRef>
              <c:f>'Monthly revenue &amp;patient volume'!$B$2:$B$28</c:f>
              <c:numCache>
                <c:formatCode>General</c:formatCode>
                <c:ptCount val="26"/>
                <c:pt idx="0">
                  <c:v>410.50379999999996</c:v>
                </c:pt>
                <c:pt idx="1">
                  <c:v>213.7424</c:v>
                </c:pt>
                <c:pt idx="2">
                  <c:v>311.07380000000001</c:v>
                </c:pt>
                <c:pt idx="3">
                  <c:v>310.8433</c:v>
                </c:pt>
                <c:pt idx="4">
                  <c:v>97.414900000000003</c:v>
                </c:pt>
                <c:pt idx="5">
                  <c:v>92.683999999999997</c:v>
                </c:pt>
                <c:pt idx="6">
                  <c:v>165.16720000000001</c:v>
                </c:pt>
                <c:pt idx="7">
                  <c:v>295.29560000000004</c:v>
                </c:pt>
                <c:pt idx="8">
                  <c:v>43.902799999999999</c:v>
                </c:pt>
                <c:pt idx="9">
                  <c:v>310.185</c:v>
                </c:pt>
                <c:pt idx="10">
                  <c:v>173.68020000000001</c:v>
                </c:pt>
                <c:pt idx="11">
                  <c:v>124.2958</c:v>
                </c:pt>
                <c:pt idx="12">
                  <c:v>0</c:v>
                </c:pt>
                <c:pt idx="13">
                  <c:v>294.31</c:v>
                </c:pt>
                <c:pt idx="14">
                  <c:v>200.51570000000004</c:v>
                </c:pt>
                <c:pt idx="15">
                  <c:v>152.15199999999999</c:v>
                </c:pt>
                <c:pt idx="16">
                  <c:v>233.82</c:v>
                </c:pt>
                <c:pt idx="17">
                  <c:v>107.92000000000002</c:v>
                </c:pt>
                <c:pt idx="18">
                  <c:v>100.77799999999999</c:v>
                </c:pt>
                <c:pt idx="19">
                  <c:v>244.78960000000001</c:v>
                </c:pt>
                <c:pt idx="20">
                  <c:v>79.831199999999995</c:v>
                </c:pt>
                <c:pt idx="21">
                  <c:v>522.17799999999988</c:v>
                </c:pt>
                <c:pt idx="22">
                  <c:v>211.75200000000001</c:v>
                </c:pt>
                <c:pt idx="23">
                  <c:v>0</c:v>
                </c:pt>
                <c:pt idx="24">
                  <c:v>344.94600000000003</c:v>
                </c:pt>
                <c:pt idx="25">
                  <c:v>289.10320000000002</c:v>
                </c:pt>
              </c:numCache>
            </c:numRef>
          </c:val>
          <c:extLst>
            <c:ext xmlns:c16="http://schemas.microsoft.com/office/drawing/2014/chart" uri="{C3380CC4-5D6E-409C-BE32-E72D297353CC}">
              <c16:uniqueId val="{00000000-7EE7-4D43-8FF7-D765961AC063}"/>
            </c:ext>
          </c:extLst>
        </c:ser>
        <c:ser>
          <c:idx val="1"/>
          <c:order val="1"/>
          <c:tx>
            <c:strRef>
              <c:f>'Monthly revenue &amp;patient volume'!$C$1</c:f>
              <c:strCache>
                <c:ptCount val="1"/>
                <c:pt idx="0">
                  <c:v>Count of EncounterID</c:v>
                </c:pt>
              </c:strCache>
            </c:strRef>
          </c:tx>
          <c:spPr>
            <a:solidFill>
              <a:schemeClr val="accent2"/>
            </a:solidFill>
            <a:ln>
              <a:noFill/>
            </a:ln>
            <a:effectLst/>
          </c:spPr>
          <c:invertIfNegative val="0"/>
          <c:cat>
            <c:strRef>
              <c:f>'Monthly revenue &amp;patient volume'!$A$2:$A$28</c:f>
              <c:strCache>
                <c:ptCount val="26"/>
                <c:pt idx="0">
                  <c:v>2022-Aug</c:v>
                </c:pt>
                <c:pt idx="1">
                  <c:v>2022-Dec</c:v>
                </c:pt>
                <c:pt idx="2">
                  <c:v>2022-Feb</c:v>
                </c:pt>
                <c:pt idx="3">
                  <c:v>2022-Sep</c:v>
                </c:pt>
                <c:pt idx="4">
                  <c:v>2023-Jan</c:v>
                </c:pt>
                <c:pt idx="5">
                  <c:v>2023-Nov</c:v>
                </c:pt>
                <c:pt idx="6">
                  <c:v>2024-Aug</c:v>
                </c:pt>
                <c:pt idx="7">
                  <c:v>2024-Jan</c:v>
                </c:pt>
                <c:pt idx="8">
                  <c:v>2024-Jul</c:v>
                </c:pt>
                <c:pt idx="9">
                  <c:v>2024-Jun</c:v>
                </c:pt>
                <c:pt idx="10">
                  <c:v>2024-May</c:v>
                </c:pt>
                <c:pt idx="11">
                  <c:v>2024-Nov</c:v>
                </c:pt>
                <c:pt idx="12">
                  <c:v>2025-Apr</c:v>
                </c:pt>
                <c:pt idx="13">
                  <c:v>2025-Dec</c:v>
                </c:pt>
                <c:pt idx="14">
                  <c:v>2025-Feb</c:v>
                </c:pt>
                <c:pt idx="15">
                  <c:v>2025-Jan</c:v>
                </c:pt>
                <c:pt idx="16">
                  <c:v>2025-Jul</c:v>
                </c:pt>
                <c:pt idx="17">
                  <c:v>2025-Jun</c:v>
                </c:pt>
                <c:pt idx="18">
                  <c:v>2025-Mar</c:v>
                </c:pt>
                <c:pt idx="19">
                  <c:v>2025-May</c:v>
                </c:pt>
                <c:pt idx="20">
                  <c:v>2026-Apr</c:v>
                </c:pt>
                <c:pt idx="21">
                  <c:v>2026-Feb</c:v>
                </c:pt>
                <c:pt idx="22">
                  <c:v>2026-Jan</c:v>
                </c:pt>
                <c:pt idx="23">
                  <c:v>2026-Jul</c:v>
                </c:pt>
                <c:pt idx="24">
                  <c:v>2026-May</c:v>
                </c:pt>
                <c:pt idx="25">
                  <c:v>2026-Sep</c:v>
                </c:pt>
              </c:strCache>
            </c:strRef>
          </c:cat>
          <c:val>
            <c:numRef>
              <c:f>'Monthly revenue &amp;patient volume'!$C$2:$C$28</c:f>
              <c:numCache>
                <c:formatCode>General</c:formatCode>
                <c:ptCount val="26"/>
                <c:pt idx="0">
                  <c:v>1</c:v>
                </c:pt>
                <c:pt idx="1">
                  <c:v>1</c:v>
                </c:pt>
                <c:pt idx="2">
                  <c:v>1</c:v>
                </c:pt>
                <c:pt idx="3">
                  <c:v>1</c:v>
                </c:pt>
                <c:pt idx="4">
                  <c:v>1</c:v>
                </c:pt>
                <c:pt idx="5">
                  <c:v>1</c:v>
                </c:pt>
                <c:pt idx="6">
                  <c:v>1</c:v>
                </c:pt>
                <c:pt idx="7">
                  <c:v>2</c:v>
                </c:pt>
                <c:pt idx="8">
                  <c:v>1</c:v>
                </c:pt>
                <c:pt idx="9">
                  <c:v>1</c:v>
                </c:pt>
                <c:pt idx="10">
                  <c:v>1</c:v>
                </c:pt>
                <c:pt idx="11">
                  <c:v>1</c:v>
                </c:pt>
                <c:pt idx="12">
                  <c:v>1</c:v>
                </c:pt>
                <c:pt idx="13">
                  <c:v>1</c:v>
                </c:pt>
                <c:pt idx="14">
                  <c:v>1</c:v>
                </c:pt>
                <c:pt idx="15">
                  <c:v>1</c:v>
                </c:pt>
                <c:pt idx="16">
                  <c:v>1</c:v>
                </c:pt>
                <c:pt idx="17">
                  <c:v>1</c:v>
                </c:pt>
                <c:pt idx="18">
                  <c:v>1</c:v>
                </c:pt>
                <c:pt idx="19">
                  <c:v>1</c:v>
                </c:pt>
                <c:pt idx="20">
                  <c:v>1</c:v>
                </c:pt>
                <c:pt idx="21">
                  <c:v>2</c:v>
                </c:pt>
                <c:pt idx="22">
                  <c:v>1</c:v>
                </c:pt>
                <c:pt idx="23">
                  <c:v>1</c:v>
                </c:pt>
                <c:pt idx="24">
                  <c:v>1</c:v>
                </c:pt>
                <c:pt idx="25">
                  <c:v>1</c:v>
                </c:pt>
              </c:numCache>
            </c:numRef>
          </c:val>
          <c:extLst>
            <c:ext xmlns:c16="http://schemas.microsoft.com/office/drawing/2014/chart" uri="{C3380CC4-5D6E-409C-BE32-E72D297353CC}">
              <c16:uniqueId val="{00000002-7EE7-4D43-8FF7-D765961AC063}"/>
            </c:ext>
          </c:extLst>
        </c:ser>
        <c:dLbls>
          <c:showLegendKey val="0"/>
          <c:showVal val="0"/>
          <c:showCatName val="0"/>
          <c:showSerName val="0"/>
          <c:showPercent val="0"/>
          <c:showBubbleSize val="0"/>
        </c:dLbls>
        <c:gapWidth val="219"/>
        <c:overlap val="-27"/>
        <c:axId val="23593216"/>
        <c:axId val="1605169456"/>
      </c:barChart>
      <c:catAx>
        <c:axId val="2359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69456"/>
        <c:crosses val="autoZero"/>
        <c:auto val="1"/>
        <c:lblAlgn val="ctr"/>
        <c:lblOffset val="100"/>
        <c:noMultiLvlLbl val="0"/>
      </c:catAx>
      <c:valAx>
        <c:axId val="160516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9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[PNRao_Healthcare_Complete_Dataset.xlsx]Revenue contribution!PivotTable5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doughnutChart>
        <c:varyColors val="1"/>
        <c:ser>
          <c:idx val="0"/>
          <c:order val="0"/>
          <c:tx>
            <c:strRef>
              <c:f>'Revenue contribution'!$B$1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C1B-4169-83A7-626803CE662F}"/>
              </c:ext>
            </c:extLst>
          </c:dPt>
          <c:dPt>
            <c:idx val="1"/>
            <c:bubble3D val="0"/>
            <c:spPr>
              <a:solidFill>
                <a:schemeClr val="accent2"/>
              </a:solidFill>
              <a:ln>
                <a:noFill/>
              </a:ln>
              <a:effectLst/>
            </c:spPr>
            <c:extLst>
              <c:ext xmlns:c16="http://schemas.microsoft.com/office/drawing/2014/chart" uri="{C3380CC4-5D6E-409C-BE32-E72D297353CC}">
                <c16:uniqueId val="{00000003-5C1B-4169-83A7-626803CE662F}"/>
              </c:ext>
            </c:extLst>
          </c:dPt>
          <c:cat>
            <c:strRef>
              <c:f>'Revenue contribution'!$A$2:$A$4</c:f>
              <c:strCache>
                <c:ptCount val="2"/>
                <c:pt idx="0">
                  <c:v>High Cost</c:v>
                </c:pt>
                <c:pt idx="1">
                  <c:v>Standard</c:v>
                </c:pt>
              </c:strCache>
            </c:strRef>
          </c:cat>
          <c:val>
            <c:numRef>
              <c:f>'Revenue contribution'!$B$2:$B$4</c:f>
              <c:numCache>
                <c:formatCode>General</c:formatCode>
                <c:ptCount val="2"/>
                <c:pt idx="0">
                  <c:v>192705.50100000019</c:v>
                </c:pt>
                <c:pt idx="1">
                  <c:v>365292.50200000027</c:v>
                </c:pt>
              </c:numCache>
            </c:numRef>
          </c:val>
          <c:extLst>
            <c:ext xmlns:c16="http://schemas.microsoft.com/office/drawing/2014/chart" uri="{C3380CC4-5D6E-409C-BE32-E72D297353CC}">
              <c16:uniqueId val="{00000000-A6F5-4872-B8D1-FF0422F719C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[PNRao_Healthcare_Complete_Dataset.xlsx]Revenue and payment!PivotTable1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and payment'!$B$3</c:f>
              <c:strCache>
                <c:ptCount val="1"/>
                <c:pt idx="0">
                  <c:v>Sum of Charge Amount</c:v>
                </c:pt>
              </c:strCache>
            </c:strRef>
          </c:tx>
          <c:spPr>
            <a:solidFill>
              <a:schemeClr val="accent1"/>
            </a:solidFill>
            <a:ln>
              <a:noFill/>
            </a:ln>
            <a:effectLst/>
          </c:spPr>
          <c:invertIfNegative val="0"/>
          <c:cat>
            <c:strRef>
              <c:f>'Revenue and payment'!$A$4:$A$11</c:f>
              <c:strCache>
                <c:ptCount val="7"/>
                <c:pt idx="0">
                  <c:v>Cardiology</c:v>
                </c:pt>
                <c:pt idx="1">
                  <c:v>Dermatology</c:v>
                </c:pt>
                <c:pt idx="2">
                  <c:v>Gastroenterology</c:v>
                </c:pt>
                <c:pt idx="3">
                  <c:v>General Practice</c:v>
                </c:pt>
                <c:pt idx="4">
                  <c:v>Neurology</c:v>
                </c:pt>
                <c:pt idx="5">
                  <c:v>Oncology</c:v>
                </c:pt>
                <c:pt idx="6">
                  <c:v>Pediatrics</c:v>
                </c:pt>
              </c:strCache>
            </c:strRef>
          </c:cat>
          <c:val>
            <c:numRef>
              <c:f>'Revenue and payment'!$B$4:$B$11</c:f>
              <c:numCache>
                <c:formatCode>General</c:formatCode>
                <c:ptCount val="7"/>
                <c:pt idx="0">
                  <c:v>208759.0300000002</c:v>
                </c:pt>
                <c:pt idx="1">
                  <c:v>40417.719999999979</c:v>
                </c:pt>
                <c:pt idx="2">
                  <c:v>237355.94000000009</c:v>
                </c:pt>
                <c:pt idx="3">
                  <c:v>50188.090000000018</c:v>
                </c:pt>
                <c:pt idx="4">
                  <c:v>56152.120000000046</c:v>
                </c:pt>
                <c:pt idx="5">
                  <c:v>51268.970000000023</c:v>
                </c:pt>
                <c:pt idx="6">
                  <c:v>131414.53000000012</c:v>
                </c:pt>
              </c:numCache>
            </c:numRef>
          </c:val>
          <c:extLst>
            <c:ext xmlns:c16="http://schemas.microsoft.com/office/drawing/2014/chart" uri="{C3380CC4-5D6E-409C-BE32-E72D297353CC}">
              <c16:uniqueId val="{00000000-65DD-41B9-8E4D-84A0FACA59F5}"/>
            </c:ext>
          </c:extLst>
        </c:ser>
        <c:ser>
          <c:idx val="1"/>
          <c:order val="1"/>
          <c:tx>
            <c:strRef>
              <c:f>'Revenue and payment'!$C$3</c:f>
              <c:strCache>
                <c:ptCount val="1"/>
                <c:pt idx="0">
                  <c:v>Sum of Claim Paid Amount</c:v>
                </c:pt>
              </c:strCache>
            </c:strRef>
          </c:tx>
          <c:spPr>
            <a:solidFill>
              <a:schemeClr val="accent2"/>
            </a:solidFill>
            <a:ln>
              <a:noFill/>
            </a:ln>
            <a:effectLst/>
          </c:spPr>
          <c:invertIfNegative val="0"/>
          <c:cat>
            <c:strRef>
              <c:f>'Revenue and payment'!$A$4:$A$11</c:f>
              <c:strCache>
                <c:ptCount val="7"/>
                <c:pt idx="0">
                  <c:v>Cardiology</c:v>
                </c:pt>
                <c:pt idx="1">
                  <c:v>Dermatology</c:v>
                </c:pt>
                <c:pt idx="2">
                  <c:v>Gastroenterology</c:v>
                </c:pt>
                <c:pt idx="3">
                  <c:v>General Practice</c:v>
                </c:pt>
                <c:pt idx="4">
                  <c:v>Neurology</c:v>
                </c:pt>
                <c:pt idx="5">
                  <c:v>Oncology</c:v>
                </c:pt>
                <c:pt idx="6">
                  <c:v>Pediatrics</c:v>
                </c:pt>
              </c:strCache>
            </c:strRef>
          </c:cat>
          <c:val>
            <c:numRef>
              <c:f>'Revenue and payment'!$C$4:$C$11</c:f>
              <c:numCache>
                <c:formatCode>General</c:formatCode>
                <c:ptCount val="7"/>
                <c:pt idx="0">
                  <c:v>142945.0830999997</c:v>
                </c:pt>
                <c:pt idx="1">
                  <c:v>27987.005299999986</c:v>
                </c:pt>
                <c:pt idx="2">
                  <c:v>171179.36980000007</c:v>
                </c:pt>
                <c:pt idx="3">
                  <c:v>36654.906200000005</c:v>
                </c:pt>
                <c:pt idx="4">
                  <c:v>43159.275700000013</c:v>
                </c:pt>
                <c:pt idx="5">
                  <c:v>37772.460700000003</c:v>
                </c:pt>
                <c:pt idx="6">
                  <c:v>98299.902199999997</c:v>
                </c:pt>
              </c:numCache>
            </c:numRef>
          </c:val>
          <c:extLst>
            <c:ext xmlns:c16="http://schemas.microsoft.com/office/drawing/2014/chart" uri="{C3380CC4-5D6E-409C-BE32-E72D297353CC}">
              <c16:uniqueId val="{00000001-65DD-41B9-8E4D-84A0FACA59F5}"/>
            </c:ext>
          </c:extLst>
        </c:ser>
        <c:dLbls>
          <c:showLegendKey val="0"/>
          <c:showVal val="0"/>
          <c:showCatName val="0"/>
          <c:showSerName val="0"/>
          <c:showPercent val="0"/>
          <c:showBubbleSize val="0"/>
        </c:dLbls>
        <c:gapWidth val="219"/>
        <c:overlap val="-27"/>
        <c:axId val="1779426288"/>
        <c:axId val="1453894448"/>
      </c:barChart>
      <c:catAx>
        <c:axId val="177942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94448"/>
        <c:crosses val="autoZero"/>
        <c:auto val="1"/>
        <c:lblAlgn val="ctr"/>
        <c:lblOffset val="100"/>
        <c:noMultiLvlLbl val="0"/>
      </c:catAx>
      <c:valAx>
        <c:axId val="145389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426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[PNRao_Healthcare_Complete_Dataset.xlsx] Clinical&amp;patient demographics!PivotTable2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Clinical&amp;patient demographics'!$B$3:$B$4</c:f>
              <c:strCache>
                <c:ptCount val="1"/>
                <c:pt idx="0">
                  <c:v>Pediatric</c:v>
                </c:pt>
              </c:strCache>
            </c:strRef>
          </c:tx>
          <c:spPr>
            <a:solidFill>
              <a:schemeClr val="accent1"/>
            </a:solidFill>
            <a:ln>
              <a:noFill/>
            </a:ln>
            <a:effectLst/>
          </c:spPr>
          <c:invertIfNegative val="0"/>
          <c:cat>
            <c:strRef>
              <c:f>' Clinical&amp;patient demographics'!$A$5:$A$10</c:f>
              <c:strCache>
                <c:ptCount val="5"/>
                <c:pt idx="0">
                  <c:v>Acute upper respiratory infection, unspecified</c:v>
                </c:pt>
                <c:pt idx="1">
                  <c:v>Essential (primary) hypertension</c:v>
                </c:pt>
                <c:pt idx="2">
                  <c:v>Gastro-esophageal reflux disease without esophagitis</c:v>
                </c:pt>
                <c:pt idx="3">
                  <c:v>Low back pain</c:v>
                </c:pt>
                <c:pt idx="4">
                  <c:v>Type 2 diabetes mellitus without complications</c:v>
                </c:pt>
              </c:strCache>
            </c:strRef>
          </c:cat>
          <c:val>
            <c:numRef>
              <c:f>' Clinical&amp;patient demographics'!$B$5:$B$10</c:f>
              <c:numCache>
                <c:formatCode>General</c:formatCode>
                <c:ptCount val="5"/>
                <c:pt idx="0">
                  <c:v>21</c:v>
                </c:pt>
                <c:pt idx="1">
                  <c:v>23</c:v>
                </c:pt>
                <c:pt idx="2">
                  <c:v>13</c:v>
                </c:pt>
                <c:pt idx="3">
                  <c:v>16</c:v>
                </c:pt>
                <c:pt idx="4">
                  <c:v>18</c:v>
                </c:pt>
              </c:numCache>
            </c:numRef>
          </c:val>
          <c:extLst>
            <c:ext xmlns:c16="http://schemas.microsoft.com/office/drawing/2014/chart" uri="{C3380CC4-5D6E-409C-BE32-E72D297353CC}">
              <c16:uniqueId val="{00000000-6CF7-4515-8C71-C17A0A4DF647}"/>
            </c:ext>
          </c:extLst>
        </c:ser>
        <c:ser>
          <c:idx val="1"/>
          <c:order val="1"/>
          <c:tx>
            <c:strRef>
              <c:f>' Clinical&amp;patient demographics'!$C$3:$C$4</c:f>
              <c:strCache>
                <c:ptCount val="1"/>
                <c:pt idx="0">
                  <c:v>Young Adult</c:v>
                </c:pt>
              </c:strCache>
            </c:strRef>
          </c:tx>
          <c:spPr>
            <a:solidFill>
              <a:schemeClr val="accent2"/>
            </a:solidFill>
            <a:ln>
              <a:noFill/>
            </a:ln>
            <a:effectLst/>
          </c:spPr>
          <c:invertIfNegative val="0"/>
          <c:cat>
            <c:strRef>
              <c:f>' Clinical&amp;patient demographics'!$A$5:$A$10</c:f>
              <c:strCache>
                <c:ptCount val="5"/>
                <c:pt idx="0">
                  <c:v>Acute upper respiratory infection, unspecified</c:v>
                </c:pt>
                <c:pt idx="1">
                  <c:v>Essential (primary) hypertension</c:v>
                </c:pt>
                <c:pt idx="2">
                  <c:v>Gastro-esophageal reflux disease without esophagitis</c:v>
                </c:pt>
                <c:pt idx="3">
                  <c:v>Low back pain</c:v>
                </c:pt>
                <c:pt idx="4">
                  <c:v>Type 2 diabetes mellitus without complications</c:v>
                </c:pt>
              </c:strCache>
            </c:strRef>
          </c:cat>
          <c:val>
            <c:numRef>
              <c:f>' Clinical&amp;patient demographics'!$C$5:$C$10</c:f>
              <c:numCache>
                <c:formatCode>General</c:formatCode>
                <c:ptCount val="5"/>
                <c:pt idx="0">
                  <c:v>542</c:v>
                </c:pt>
                <c:pt idx="1">
                  <c:v>516</c:v>
                </c:pt>
                <c:pt idx="2">
                  <c:v>574</c:v>
                </c:pt>
                <c:pt idx="3">
                  <c:v>502</c:v>
                </c:pt>
                <c:pt idx="4">
                  <c:v>541</c:v>
                </c:pt>
              </c:numCache>
            </c:numRef>
          </c:val>
          <c:extLst>
            <c:ext xmlns:c16="http://schemas.microsoft.com/office/drawing/2014/chart" uri="{C3380CC4-5D6E-409C-BE32-E72D297353CC}">
              <c16:uniqueId val="{00000001-6CF7-4515-8C71-C17A0A4DF647}"/>
            </c:ext>
          </c:extLst>
        </c:ser>
        <c:dLbls>
          <c:showLegendKey val="0"/>
          <c:showVal val="0"/>
          <c:showCatName val="0"/>
          <c:showSerName val="0"/>
          <c:showPercent val="0"/>
          <c:showBubbleSize val="0"/>
        </c:dLbls>
        <c:gapWidth val="219"/>
        <c:overlap val="-27"/>
        <c:axId val="1783462800"/>
        <c:axId val="1453891568"/>
      </c:barChart>
      <c:catAx>
        <c:axId val="178346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891568"/>
        <c:crosses val="autoZero"/>
        <c:auto val="1"/>
        <c:lblAlgn val="ctr"/>
        <c:lblOffset val="100"/>
        <c:noMultiLvlLbl val="0"/>
      </c:catAx>
      <c:valAx>
        <c:axId val="145389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46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[PNRao_Healthcare_Complete_Dataset.xlsx]Monthly revenue &amp;patient volume!PivotTable4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 &amp;patient volume'!$B$1</c:f>
              <c:strCache>
                <c:ptCount val="1"/>
                <c:pt idx="0">
                  <c:v>Sum of Claim Paid Amount</c:v>
                </c:pt>
              </c:strCache>
            </c:strRef>
          </c:tx>
          <c:spPr>
            <a:solidFill>
              <a:schemeClr val="accent1"/>
            </a:solidFill>
            <a:ln>
              <a:noFill/>
            </a:ln>
            <a:effectLst/>
          </c:spPr>
          <c:invertIfNegative val="0"/>
          <c:cat>
            <c:strRef>
              <c:f>'Monthly revenue &amp;patient volume'!$A$2:$A$28</c:f>
              <c:strCache>
                <c:ptCount val="26"/>
                <c:pt idx="0">
                  <c:v>2022-Aug</c:v>
                </c:pt>
                <c:pt idx="1">
                  <c:v>2022-Dec</c:v>
                </c:pt>
                <c:pt idx="2">
                  <c:v>2022-Feb</c:v>
                </c:pt>
                <c:pt idx="3">
                  <c:v>2022-Sep</c:v>
                </c:pt>
                <c:pt idx="4">
                  <c:v>2023-Jan</c:v>
                </c:pt>
                <c:pt idx="5">
                  <c:v>2023-Nov</c:v>
                </c:pt>
                <c:pt idx="6">
                  <c:v>2024-Aug</c:v>
                </c:pt>
                <c:pt idx="7">
                  <c:v>2024-Jan</c:v>
                </c:pt>
                <c:pt idx="8">
                  <c:v>2024-Jul</c:v>
                </c:pt>
                <c:pt idx="9">
                  <c:v>2024-Jun</c:v>
                </c:pt>
                <c:pt idx="10">
                  <c:v>2024-May</c:v>
                </c:pt>
                <c:pt idx="11">
                  <c:v>2024-Nov</c:v>
                </c:pt>
                <c:pt idx="12">
                  <c:v>2025-Apr</c:v>
                </c:pt>
                <c:pt idx="13">
                  <c:v>2025-Dec</c:v>
                </c:pt>
                <c:pt idx="14">
                  <c:v>2025-Feb</c:v>
                </c:pt>
                <c:pt idx="15">
                  <c:v>2025-Jan</c:v>
                </c:pt>
                <c:pt idx="16">
                  <c:v>2025-Jul</c:v>
                </c:pt>
                <c:pt idx="17">
                  <c:v>2025-Jun</c:v>
                </c:pt>
                <c:pt idx="18">
                  <c:v>2025-Mar</c:v>
                </c:pt>
                <c:pt idx="19">
                  <c:v>2025-May</c:v>
                </c:pt>
                <c:pt idx="20">
                  <c:v>2026-Apr</c:v>
                </c:pt>
                <c:pt idx="21">
                  <c:v>2026-Feb</c:v>
                </c:pt>
                <c:pt idx="22">
                  <c:v>2026-Jan</c:v>
                </c:pt>
                <c:pt idx="23">
                  <c:v>2026-Jul</c:v>
                </c:pt>
                <c:pt idx="24">
                  <c:v>2026-May</c:v>
                </c:pt>
                <c:pt idx="25">
                  <c:v>2026-Sep</c:v>
                </c:pt>
              </c:strCache>
            </c:strRef>
          </c:cat>
          <c:val>
            <c:numRef>
              <c:f>'Monthly revenue &amp;patient volume'!$B$2:$B$28</c:f>
              <c:numCache>
                <c:formatCode>General</c:formatCode>
                <c:ptCount val="26"/>
                <c:pt idx="0">
                  <c:v>410.50379999999996</c:v>
                </c:pt>
                <c:pt idx="1">
                  <c:v>213.7424</c:v>
                </c:pt>
                <c:pt idx="2">
                  <c:v>311.07380000000001</c:v>
                </c:pt>
                <c:pt idx="3">
                  <c:v>310.8433</c:v>
                </c:pt>
                <c:pt idx="4">
                  <c:v>97.414900000000003</c:v>
                </c:pt>
                <c:pt idx="5">
                  <c:v>92.683999999999997</c:v>
                </c:pt>
                <c:pt idx="6">
                  <c:v>165.16720000000001</c:v>
                </c:pt>
                <c:pt idx="7">
                  <c:v>295.29560000000004</c:v>
                </c:pt>
                <c:pt idx="8">
                  <c:v>43.902799999999999</c:v>
                </c:pt>
                <c:pt idx="9">
                  <c:v>310.185</c:v>
                </c:pt>
                <c:pt idx="10">
                  <c:v>173.68020000000001</c:v>
                </c:pt>
                <c:pt idx="11">
                  <c:v>124.2958</c:v>
                </c:pt>
                <c:pt idx="12">
                  <c:v>0</c:v>
                </c:pt>
                <c:pt idx="13">
                  <c:v>294.31</c:v>
                </c:pt>
                <c:pt idx="14">
                  <c:v>200.51570000000004</c:v>
                </c:pt>
                <c:pt idx="15">
                  <c:v>152.15199999999999</c:v>
                </c:pt>
                <c:pt idx="16">
                  <c:v>233.82</c:v>
                </c:pt>
                <c:pt idx="17">
                  <c:v>107.92000000000002</c:v>
                </c:pt>
                <c:pt idx="18">
                  <c:v>100.77799999999999</c:v>
                </c:pt>
                <c:pt idx="19">
                  <c:v>244.78960000000001</c:v>
                </c:pt>
                <c:pt idx="20">
                  <c:v>79.831199999999995</c:v>
                </c:pt>
                <c:pt idx="21">
                  <c:v>522.17799999999988</c:v>
                </c:pt>
                <c:pt idx="22">
                  <c:v>211.75200000000001</c:v>
                </c:pt>
                <c:pt idx="23">
                  <c:v>0</c:v>
                </c:pt>
                <c:pt idx="24">
                  <c:v>344.94600000000003</c:v>
                </c:pt>
                <c:pt idx="25">
                  <c:v>289.10320000000002</c:v>
                </c:pt>
              </c:numCache>
            </c:numRef>
          </c:val>
          <c:extLst>
            <c:ext xmlns:c16="http://schemas.microsoft.com/office/drawing/2014/chart" uri="{C3380CC4-5D6E-409C-BE32-E72D297353CC}">
              <c16:uniqueId val="{00000000-BEA9-4FD7-9754-CE81B2FF6D87}"/>
            </c:ext>
          </c:extLst>
        </c:ser>
        <c:ser>
          <c:idx val="1"/>
          <c:order val="1"/>
          <c:tx>
            <c:strRef>
              <c:f>'Monthly revenue &amp;patient volume'!$C$1</c:f>
              <c:strCache>
                <c:ptCount val="1"/>
                <c:pt idx="0">
                  <c:v>Count of EncounterID</c:v>
                </c:pt>
              </c:strCache>
            </c:strRef>
          </c:tx>
          <c:spPr>
            <a:solidFill>
              <a:schemeClr val="accent2"/>
            </a:solidFill>
            <a:ln>
              <a:noFill/>
            </a:ln>
            <a:effectLst/>
          </c:spPr>
          <c:invertIfNegative val="0"/>
          <c:cat>
            <c:strRef>
              <c:f>'Monthly revenue &amp;patient volume'!$A$2:$A$28</c:f>
              <c:strCache>
                <c:ptCount val="26"/>
                <c:pt idx="0">
                  <c:v>2022-Aug</c:v>
                </c:pt>
                <c:pt idx="1">
                  <c:v>2022-Dec</c:v>
                </c:pt>
                <c:pt idx="2">
                  <c:v>2022-Feb</c:v>
                </c:pt>
                <c:pt idx="3">
                  <c:v>2022-Sep</c:v>
                </c:pt>
                <c:pt idx="4">
                  <c:v>2023-Jan</c:v>
                </c:pt>
                <c:pt idx="5">
                  <c:v>2023-Nov</c:v>
                </c:pt>
                <c:pt idx="6">
                  <c:v>2024-Aug</c:v>
                </c:pt>
                <c:pt idx="7">
                  <c:v>2024-Jan</c:v>
                </c:pt>
                <c:pt idx="8">
                  <c:v>2024-Jul</c:v>
                </c:pt>
                <c:pt idx="9">
                  <c:v>2024-Jun</c:v>
                </c:pt>
                <c:pt idx="10">
                  <c:v>2024-May</c:v>
                </c:pt>
                <c:pt idx="11">
                  <c:v>2024-Nov</c:v>
                </c:pt>
                <c:pt idx="12">
                  <c:v>2025-Apr</c:v>
                </c:pt>
                <c:pt idx="13">
                  <c:v>2025-Dec</c:v>
                </c:pt>
                <c:pt idx="14">
                  <c:v>2025-Feb</c:v>
                </c:pt>
                <c:pt idx="15">
                  <c:v>2025-Jan</c:v>
                </c:pt>
                <c:pt idx="16">
                  <c:v>2025-Jul</c:v>
                </c:pt>
                <c:pt idx="17">
                  <c:v>2025-Jun</c:v>
                </c:pt>
                <c:pt idx="18">
                  <c:v>2025-Mar</c:v>
                </c:pt>
                <c:pt idx="19">
                  <c:v>2025-May</c:v>
                </c:pt>
                <c:pt idx="20">
                  <c:v>2026-Apr</c:v>
                </c:pt>
                <c:pt idx="21">
                  <c:v>2026-Feb</c:v>
                </c:pt>
                <c:pt idx="22">
                  <c:v>2026-Jan</c:v>
                </c:pt>
                <c:pt idx="23">
                  <c:v>2026-Jul</c:v>
                </c:pt>
                <c:pt idx="24">
                  <c:v>2026-May</c:v>
                </c:pt>
                <c:pt idx="25">
                  <c:v>2026-Sep</c:v>
                </c:pt>
              </c:strCache>
            </c:strRef>
          </c:cat>
          <c:val>
            <c:numRef>
              <c:f>'Monthly revenue &amp;patient volume'!$C$2:$C$28</c:f>
              <c:numCache>
                <c:formatCode>General</c:formatCode>
                <c:ptCount val="26"/>
                <c:pt idx="0">
                  <c:v>1</c:v>
                </c:pt>
                <c:pt idx="1">
                  <c:v>1</c:v>
                </c:pt>
                <c:pt idx="2">
                  <c:v>1</c:v>
                </c:pt>
                <c:pt idx="3">
                  <c:v>1</c:v>
                </c:pt>
                <c:pt idx="4">
                  <c:v>1</c:v>
                </c:pt>
                <c:pt idx="5">
                  <c:v>1</c:v>
                </c:pt>
                <c:pt idx="6">
                  <c:v>1</c:v>
                </c:pt>
                <c:pt idx="7">
                  <c:v>2</c:v>
                </c:pt>
                <c:pt idx="8">
                  <c:v>1</c:v>
                </c:pt>
                <c:pt idx="9">
                  <c:v>1</c:v>
                </c:pt>
                <c:pt idx="10">
                  <c:v>1</c:v>
                </c:pt>
                <c:pt idx="11">
                  <c:v>1</c:v>
                </c:pt>
                <c:pt idx="12">
                  <c:v>1</c:v>
                </c:pt>
                <c:pt idx="13">
                  <c:v>1</c:v>
                </c:pt>
                <c:pt idx="14">
                  <c:v>1</c:v>
                </c:pt>
                <c:pt idx="15">
                  <c:v>1</c:v>
                </c:pt>
                <c:pt idx="16">
                  <c:v>1</c:v>
                </c:pt>
                <c:pt idx="17">
                  <c:v>1</c:v>
                </c:pt>
                <c:pt idx="18">
                  <c:v>1</c:v>
                </c:pt>
                <c:pt idx="19">
                  <c:v>1</c:v>
                </c:pt>
                <c:pt idx="20">
                  <c:v>1</c:v>
                </c:pt>
                <c:pt idx="21">
                  <c:v>2</c:v>
                </c:pt>
                <c:pt idx="22">
                  <c:v>1</c:v>
                </c:pt>
                <c:pt idx="23">
                  <c:v>1</c:v>
                </c:pt>
                <c:pt idx="24">
                  <c:v>1</c:v>
                </c:pt>
                <c:pt idx="25">
                  <c:v>1</c:v>
                </c:pt>
              </c:numCache>
            </c:numRef>
          </c:val>
          <c:extLst>
            <c:ext xmlns:c16="http://schemas.microsoft.com/office/drawing/2014/chart" uri="{C3380CC4-5D6E-409C-BE32-E72D297353CC}">
              <c16:uniqueId val="{00000001-BEA9-4FD7-9754-CE81B2FF6D87}"/>
            </c:ext>
          </c:extLst>
        </c:ser>
        <c:dLbls>
          <c:showLegendKey val="0"/>
          <c:showVal val="0"/>
          <c:showCatName val="0"/>
          <c:showSerName val="0"/>
          <c:showPercent val="0"/>
          <c:showBubbleSize val="0"/>
        </c:dLbls>
        <c:gapWidth val="219"/>
        <c:overlap val="-27"/>
        <c:axId val="23593216"/>
        <c:axId val="1605169456"/>
      </c:barChart>
      <c:catAx>
        <c:axId val="2359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69456"/>
        <c:crosses val="autoZero"/>
        <c:auto val="1"/>
        <c:lblAlgn val="ctr"/>
        <c:lblOffset val="100"/>
        <c:noMultiLvlLbl val="0"/>
      </c:catAx>
      <c:valAx>
        <c:axId val="160516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9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[PNRao_Healthcare_Complete_Dataset.xlsx]Revenue contribution!PivotTable5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doughnutChart>
        <c:varyColors val="1"/>
        <c:ser>
          <c:idx val="0"/>
          <c:order val="0"/>
          <c:tx>
            <c:strRef>
              <c:f>'Revenue contribution'!$B$1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EDC-4640-9031-94FBB25D05C0}"/>
              </c:ext>
            </c:extLst>
          </c:dPt>
          <c:dPt>
            <c:idx val="1"/>
            <c:bubble3D val="0"/>
            <c:spPr>
              <a:solidFill>
                <a:schemeClr val="accent2"/>
              </a:solidFill>
              <a:ln>
                <a:noFill/>
              </a:ln>
              <a:effectLst/>
            </c:spPr>
            <c:extLst>
              <c:ext xmlns:c16="http://schemas.microsoft.com/office/drawing/2014/chart" uri="{C3380CC4-5D6E-409C-BE32-E72D297353CC}">
                <c16:uniqueId val="{00000003-5EDC-4640-9031-94FBB25D05C0}"/>
              </c:ext>
            </c:extLst>
          </c:dPt>
          <c:cat>
            <c:strRef>
              <c:f>'Revenue contribution'!$A$2:$A$4</c:f>
              <c:strCache>
                <c:ptCount val="2"/>
                <c:pt idx="0">
                  <c:v>High Cost</c:v>
                </c:pt>
                <c:pt idx="1">
                  <c:v>Standard</c:v>
                </c:pt>
              </c:strCache>
            </c:strRef>
          </c:cat>
          <c:val>
            <c:numRef>
              <c:f>'Revenue contribution'!$B$2:$B$4</c:f>
              <c:numCache>
                <c:formatCode>General</c:formatCode>
                <c:ptCount val="2"/>
                <c:pt idx="0">
                  <c:v>192705.50100000019</c:v>
                </c:pt>
                <c:pt idx="1">
                  <c:v>365292.50200000027</c:v>
                </c:pt>
              </c:numCache>
            </c:numRef>
          </c:val>
          <c:extLst>
            <c:ext xmlns:c16="http://schemas.microsoft.com/office/drawing/2014/chart" uri="{C3380CC4-5D6E-409C-BE32-E72D297353CC}">
              <c16:uniqueId val="{00000004-5EDC-4640-9031-94FBB25D05C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547687</xdr:colOff>
      <xdr:row>3</xdr:row>
      <xdr:rowOff>57150</xdr:rowOff>
    </xdr:from>
    <xdr:to>
      <xdr:col>12</xdr:col>
      <xdr:colOff>319087</xdr:colOff>
      <xdr:row>17</xdr:row>
      <xdr:rowOff>0</xdr:rowOff>
    </xdr:to>
    <xdr:graphicFrame macro="">
      <xdr:nvGraphicFramePr>
        <xdr:cNvPr id="2" name="Chart 1">
          <a:extLst>
            <a:ext uri="{FF2B5EF4-FFF2-40B4-BE49-F238E27FC236}">
              <a16:creationId xmlns:a16="http://schemas.microsoft.com/office/drawing/2014/main" id="{3E4E5EA1-C952-5547-F8C3-F478CE5E8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547687</xdr:colOff>
      <xdr:row>3</xdr:row>
      <xdr:rowOff>57150</xdr:rowOff>
    </xdr:from>
    <xdr:to>
      <xdr:col>12</xdr:col>
      <xdr:colOff>319087</xdr:colOff>
      <xdr:row>17</xdr:row>
      <xdr:rowOff>0</xdr:rowOff>
    </xdr:to>
    <xdr:graphicFrame macro="">
      <xdr:nvGraphicFramePr>
        <xdr:cNvPr id="2" name="Chart 1">
          <a:extLst>
            <a:ext uri="{FF2B5EF4-FFF2-40B4-BE49-F238E27FC236}">
              <a16:creationId xmlns:a16="http://schemas.microsoft.com/office/drawing/2014/main" id="{731682AF-3A9E-3946-4628-A3DD85FA2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457200</xdr:colOff>
      <xdr:row>14</xdr:row>
      <xdr:rowOff>142875</xdr:rowOff>
    </xdr:to>
    <xdr:graphicFrame macro="">
      <xdr:nvGraphicFramePr>
        <xdr:cNvPr id="2" name="Chart 1">
          <a:extLst>
            <a:ext uri="{FF2B5EF4-FFF2-40B4-BE49-F238E27FC236}">
              <a16:creationId xmlns:a16="http://schemas.microsoft.com/office/drawing/2014/main" id="{ECD6C44C-22C0-77D0-E198-0C0FAD740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457200</xdr:colOff>
      <xdr:row>14</xdr:row>
      <xdr:rowOff>142875</xdr:rowOff>
    </xdr:to>
    <xdr:graphicFrame macro="">
      <xdr:nvGraphicFramePr>
        <xdr:cNvPr id="2" name="Chart 1">
          <a:extLst>
            <a:ext uri="{FF2B5EF4-FFF2-40B4-BE49-F238E27FC236}">
              <a16:creationId xmlns:a16="http://schemas.microsoft.com/office/drawing/2014/main" id="{5779B093-3579-F61E-560D-5219706B21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19050</xdr:colOff>
      <xdr:row>4</xdr:row>
      <xdr:rowOff>28575</xdr:rowOff>
    </xdr:from>
    <xdr:to>
      <xdr:col>8</xdr:col>
      <xdr:colOff>288256</xdr:colOff>
      <xdr:row>19</xdr:row>
      <xdr:rowOff>19050</xdr:rowOff>
    </xdr:to>
    <xdr:graphicFrame macro="">
      <xdr:nvGraphicFramePr>
        <xdr:cNvPr id="2" name="Chart 1">
          <a:extLst>
            <a:ext uri="{FF2B5EF4-FFF2-40B4-BE49-F238E27FC236}">
              <a16:creationId xmlns:a16="http://schemas.microsoft.com/office/drawing/2014/main" id="{038ECB5A-9C4B-4BE8-B31C-42CF539CD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363454</xdr:colOff>
      <xdr:row>3</xdr:row>
      <xdr:rowOff>187994</xdr:rowOff>
    </xdr:from>
    <xdr:to>
      <xdr:col>17</xdr:col>
      <xdr:colOff>0</xdr:colOff>
      <xdr:row>19</xdr:row>
      <xdr:rowOff>12533</xdr:rowOff>
    </xdr:to>
    <xdr:graphicFrame macro="">
      <xdr:nvGraphicFramePr>
        <xdr:cNvPr id="3" name="Chart 2">
          <a:extLst>
            <a:ext uri="{FF2B5EF4-FFF2-40B4-BE49-F238E27FC236}">
              <a16:creationId xmlns:a16="http://schemas.microsoft.com/office/drawing/2014/main" id="{37B1DD9E-49EB-456E-8254-150183542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676777</xdr:colOff>
      <xdr:row>21</xdr:row>
      <xdr:rowOff>162927</xdr:rowOff>
    </xdr:from>
    <xdr:to>
      <xdr:col>8</xdr:col>
      <xdr:colOff>300789</xdr:colOff>
      <xdr:row>37</xdr:row>
      <xdr:rowOff>200525</xdr:rowOff>
    </xdr:to>
    <xdr:graphicFrame macro="">
      <xdr:nvGraphicFramePr>
        <xdr:cNvPr id="4" name="Chart 3">
          <a:extLst>
            <a:ext uri="{FF2B5EF4-FFF2-40B4-BE49-F238E27FC236}">
              <a16:creationId xmlns:a16="http://schemas.microsoft.com/office/drawing/2014/main" id="{E537F314-6317-40AF-A19C-541B17F81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375987</xdr:colOff>
      <xdr:row>21</xdr:row>
      <xdr:rowOff>175460</xdr:rowOff>
    </xdr:from>
    <xdr:to>
      <xdr:col>17</xdr:col>
      <xdr:colOff>0</xdr:colOff>
      <xdr:row>37</xdr:row>
      <xdr:rowOff>175460</xdr:rowOff>
    </xdr:to>
    <xdr:graphicFrame macro="">
      <xdr:nvGraphicFramePr>
        <xdr:cNvPr id="5" name="Chart 4">
          <a:extLst>
            <a:ext uri="{FF2B5EF4-FFF2-40B4-BE49-F238E27FC236}">
              <a16:creationId xmlns:a16="http://schemas.microsoft.com/office/drawing/2014/main" id="{CA66842C-EFDE-423C-BBE0-1E1F71C7E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391380</xdr:colOff>
      <xdr:row>41</xdr:row>
      <xdr:rowOff>0</xdr:rowOff>
    </xdr:from>
    <xdr:to>
      <xdr:col>12</xdr:col>
      <xdr:colOff>452034</xdr:colOff>
      <xdr:row>55</xdr:row>
      <xdr:rowOff>105314</xdr:rowOff>
    </xdr:to>
    <mc:AlternateContent xmlns:mc="http://schemas.openxmlformats.org/markup-compatibility/2006" xmlns:a14="http://schemas.microsoft.com/office/drawing/2010/main">
      <mc:Choice Requires="a14">
        <xdr:graphicFrame macro="">
          <xdr:nvGraphicFramePr>
            <xdr:cNvPr id="6" name="EncounterType">
              <a:extLst>
                <a:ext uri="{FF2B5EF4-FFF2-40B4-BE49-F238E27FC236}">
                  <a16:creationId xmlns:a16="http://schemas.microsoft.com/office/drawing/2014/main" id="{622B91BD-6F37-EAA7-7E88-A820AB3A8688}"/>
                </a:ext>
              </a:extLst>
            </xdr:cNvPr>
            <xdr:cNvGraphicFramePr/>
          </xdr:nvGraphicFramePr>
          <xdr:xfrm>
            <a:off x="0" y="0"/>
            <a:ext cx="0" cy="0"/>
          </xdr:xfrm>
          <a:graphic>
            <a:graphicData uri="http://schemas.microsoft.com/office/drawing/2010/slicer">
              <sle:slicer xmlns:sle="http://schemas.microsoft.com/office/drawing/2010/slicer" name="EncounterType"/>
            </a:graphicData>
          </a:graphic>
        </xdr:graphicFrame>
      </mc:Choice>
      <mc:Fallback xmlns="">
        <xdr:sp macro="" textlink="">
          <xdr:nvSpPr>
            <xdr:cNvPr id="0" name=""/>
            <xdr:cNvSpPr>
              <a:spLocks noTextEdit="1"/>
            </xdr:cNvSpPr>
          </xdr:nvSpPr>
          <xdr:spPr>
            <a:xfrm>
              <a:off x="6563580" y="8648700"/>
              <a:ext cx="2118054" cy="2950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32564</xdr:colOff>
      <xdr:row>41</xdr:row>
      <xdr:rowOff>32288</xdr:rowOff>
    </xdr:from>
    <xdr:to>
      <xdr:col>17</xdr:col>
      <xdr:colOff>0</xdr:colOff>
      <xdr:row>55</xdr:row>
      <xdr:rowOff>113009</xdr:rowOff>
    </xdr:to>
    <mc:AlternateContent xmlns:mc="http://schemas.openxmlformats.org/markup-compatibility/2006" xmlns:a14="http://schemas.microsoft.com/office/drawing/2010/main">
      <mc:Choice Requires="a14">
        <xdr:graphicFrame macro="">
          <xdr:nvGraphicFramePr>
            <xdr:cNvPr id="7" name="Age Category">
              <a:extLst>
                <a:ext uri="{FF2B5EF4-FFF2-40B4-BE49-F238E27FC236}">
                  <a16:creationId xmlns:a16="http://schemas.microsoft.com/office/drawing/2014/main" id="{69E127D5-9383-5C4F-FDC6-12E580BE166C}"/>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9633764" y="8680988"/>
              <a:ext cx="2012136" cy="2925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237079</xdr:colOff>
      <xdr:row>41</xdr:row>
      <xdr:rowOff>13238</xdr:rowOff>
    </xdr:from>
    <xdr:to>
      <xdr:col>8</xdr:col>
      <xdr:colOff>274125</xdr:colOff>
      <xdr:row>55</xdr:row>
      <xdr:rowOff>76200</xdr:rowOff>
    </xdr:to>
    <mc:AlternateContent xmlns:mc="http://schemas.openxmlformats.org/markup-compatibility/2006" xmlns:a14="http://schemas.microsoft.com/office/drawing/2010/main">
      <mc:Choice Requires="a14">
        <xdr:graphicFrame macro="">
          <xdr:nvGraphicFramePr>
            <xdr:cNvPr id="8" name="Provider Speciality">
              <a:extLst>
                <a:ext uri="{FF2B5EF4-FFF2-40B4-BE49-F238E27FC236}">
                  <a16:creationId xmlns:a16="http://schemas.microsoft.com/office/drawing/2014/main" id="{421CED73-F1F2-7178-7F89-ED81AD90FDF5}"/>
                </a:ext>
              </a:extLst>
            </xdr:cNvPr>
            <xdr:cNvGraphicFramePr/>
          </xdr:nvGraphicFramePr>
          <xdr:xfrm>
            <a:off x="0" y="0"/>
            <a:ext cx="0" cy="0"/>
          </xdr:xfrm>
          <a:graphic>
            <a:graphicData uri="http://schemas.microsoft.com/office/drawing/2010/slicer">
              <sle:slicer xmlns:sle="http://schemas.microsoft.com/office/drawing/2010/slicer" name="Provider Speciality"/>
            </a:graphicData>
          </a:graphic>
        </xdr:graphicFrame>
      </mc:Choice>
      <mc:Fallback xmlns="">
        <xdr:sp macro="" textlink="">
          <xdr:nvSpPr>
            <xdr:cNvPr id="0" name=""/>
            <xdr:cNvSpPr>
              <a:spLocks noTextEdit="1"/>
            </xdr:cNvSpPr>
          </xdr:nvSpPr>
          <xdr:spPr>
            <a:xfrm>
              <a:off x="3666079" y="8661938"/>
              <a:ext cx="2094446" cy="29077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672079</xdr:colOff>
      <xdr:row>41</xdr:row>
      <xdr:rowOff>48432</xdr:rowOff>
    </xdr:from>
    <xdr:to>
      <xdr:col>4</xdr:col>
      <xdr:colOff>114300</xdr:colOff>
      <xdr:row>55</xdr:row>
      <xdr:rowOff>76097</xdr:rowOff>
    </xdr:to>
    <mc:AlternateContent xmlns:mc="http://schemas.openxmlformats.org/markup-compatibility/2006" xmlns:a14="http://schemas.microsoft.com/office/drawing/2010/main">
      <mc:Choice Requires="a14">
        <xdr:graphicFrame macro="">
          <xdr:nvGraphicFramePr>
            <xdr:cNvPr id="9" name="Cost Bracket">
              <a:extLst>
                <a:ext uri="{FF2B5EF4-FFF2-40B4-BE49-F238E27FC236}">
                  <a16:creationId xmlns:a16="http://schemas.microsoft.com/office/drawing/2014/main" id="{F9E93DDC-A05A-8789-D7F4-DC570B24BA3E}"/>
                </a:ext>
              </a:extLst>
            </xdr:cNvPr>
            <xdr:cNvGraphicFramePr/>
          </xdr:nvGraphicFramePr>
          <xdr:xfrm>
            <a:off x="0" y="0"/>
            <a:ext cx="0" cy="0"/>
          </xdr:xfrm>
          <a:graphic>
            <a:graphicData uri="http://schemas.microsoft.com/office/drawing/2010/slicer">
              <sle:slicer xmlns:sle="http://schemas.microsoft.com/office/drawing/2010/slicer" name="Cost Bracket"/>
            </a:graphicData>
          </a:graphic>
        </xdr:graphicFrame>
      </mc:Choice>
      <mc:Fallback xmlns="">
        <xdr:sp macro="" textlink="">
          <xdr:nvSpPr>
            <xdr:cNvPr id="0" name=""/>
            <xdr:cNvSpPr>
              <a:spLocks noTextEdit="1"/>
            </xdr:cNvSpPr>
          </xdr:nvSpPr>
          <xdr:spPr>
            <a:xfrm>
              <a:off x="672079" y="8697132"/>
              <a:ext cx="2185421" cy="2872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301.456245601854" createdVersion="8" refreshedVersion="8" minRefreshableVersion="3" recordCount="2766" xr:uid="{DF69E5E1-7A2A-4D49-A5F0-024FC1863F4F}">
  <cacheSource type="worksheet">
    <worksheetSource ref="A1:Q2767" sheet="Master Data"/>
  </cacheSource>
  <cacheFields count="16">
    <cacheField name="EncounterID" numFmtId="0">
      <sharedItems/>
    </cacheField>
    <cacheField name="PatientID" numFmtId="0">
      <sharedItems/>
    </cacheField>
    <cacheField name="ProviderID" numFmtId="0">
      <sharedItems/>
    </cacheField>
    <cacheField name="FacilityID" numFmtId="0">
      <sharedItems/>
    </cacheField>
    <cacheField name="ClaimID" numFmtId="0">
      <sharedItems containsBlank="1"/>
    </cacheField>
    <cacheField name="EncounterDate" numFmtId="0">
      <sharedItems/>
    </cacheField>
    <cacheField name="EncounterType" numFmtId="0">
      <sharedItems count="4">
        <s v="Telehealth"/>
        <s v="Office Visit"/>
        <s v="Emergency"/>
        <s v="Hospital Admission"/>
      </sharedItems>
    </cacheField>
    <cacheField name="Age Category" numFmtId="0">
      <sharedItems count="2">
        <s v="Pediatric"/>
        <s v="Young Adult"/>
      </sharedItems>
    </cacheField>
    <cacheField name="Provider Speciality" numFmtId="0">
      <sharedItems count="7">
        <s v="Cardiology"/>
        <s v="Oncology"/>
        <s v="Gastroenterology"/>
        <s v="Pediatrics"/>
        <s v="Dermatology"/>
        <s v="Neurology"/>
        <s v="General Practice"/>
      </sharedItems>
    </cacheField>
    <cacheField name="Charge Amount" numFmtId="0">
      <sharedItems containsSemiMixedTypes="0" containsString="0" containsNumber="1" minValue="50.25" maxValue="499.97" count="2691">
        <n v="83.03"/>
        <n v="261.51"/>
        <n v="361.28"/>
        <n v="391.22"/>
        <n v="220.73"/>
        <n v="296.99"/>
        <n v="449.22"/>
        <n v="386.28"/>
        <n v="392.23"/>
        <n v="446.65"/>
        <n v="468.49"/>
        <n v="407.22"/>
        <n v="494.82"/>
        <n v="220.76"/>
        <n v="422.08"/>
        <n v="309.64999999999998"/>
        <n v="208.06"/>
        <n v="418.45"/>
        <n v="475.63"/>
        <n v="316.12"/>
        <n v="260.39"/>
        <n v="198.23"/>
        <n v="215.66"/>
        <n v="340.81"/>
        <n v="331.31"/>
        <n v="177.49"/>
        <n v="294.95"/>
        <n v="401.89"/>
        <n v="407.05"/>
        <n v="315.18"/>
        <n v="106.15"/>
        <n v="371.05"/>
        <n v="154.32"/>
        <n v="208.71"/>
        <n v="335.84"/>
        <n v="132.55000000000001"/>
        <n v="423.91"/>
        <n v="143.91"/>
        <n v="184.55"/>
        <n v="284.64999999999998"/>
        <n v="118.96"/>
        <n v="154.04"/>
        <n v="231.44"/>
        <n v="176.55"/>
        <n v="210.94"/>
        <n v="66.91"/>
        <n v="192.92"/>
        <n v="433.03"/>
        <n v="414.07"/>
        <n v="235.49"/>
        <n v="346.17"/>
        <n v="116.82"/>
        <n v="499.62"/>
        <n v="97.23"/>
        <n v="102.86"/>
        <n v="207.63"/>
        <n v="371.77"/>
        <n v="298.04000000000002"/>
        <n v="283.83"/>
        <n v="412.31"/>
        <n v="320.07"/>
        <n v="184.25"/>
        <n v="461.06"/>
        <n v="447.21"/>
        <n v="455.15"/>
        <n v="205.91"/>
        <n v="182.52"/>
        <n v="369.18"/>
        <n v="309.19"/>
        <n v="98.18"/>
        <n v="154.36000000000001"/>
        <n v="52.97"/>
        <n v="429.11"/>
        <n v="151.86000000000001"/>
        <n v="491.31"/>
        <n v="71.52"/>
        <n v="420.52"/>
        <n v="321.81"/>
        <n v="477.7"/>
        <n v="118.8"/>
        <n v="463.1"/>
        <n v="362.88"/>
        <n v="135.91999999999999"/>
        <n v="384.9"/>
        <n v="252.07"/>
        <n v="268.75"/>
        <n v="128.13999999999999"/>
        <n v="248.98"/>
        <n v="482.03"/>
        <n v="280.86"/>
        <n v="327.97"/>
        <n v="242.68"/>
        <n v="272.11"/>
        <n v="379.59"/>
        <n v="364.79"/>
        <n v="310.64999999999998"/>
        <n v="415.96"/>
        <n v="360.32"/>
        <n v="138.79"/>
        <n v="84.87"/>
        <n v="266.17"/>
        <n v="366.17"/>
        <n v="194.02"/>
        <n v="487.1"/>
        <n v="119.87"/>
        <n v="266.87"/>
        <n v="230.4"/>
        <n v="275.60000000000002"/>
        <n v="359.43"/>
        <n v="320.26"/>
        <n v="461.5"/>
        <n v="347.44"/>
        <n v="377.43"/>
        <n v="425.31"/>
        <n v="315.36"/>
        <n v="119.64"/>
        <n v="239.24"/>
        <n v="217.35"/>
        <n v="435.78"/>
        <n v="168.08"/>
        <n v="376.99"/>
        <n v="238.32"/>
        <n v="145.37"/>
        <n v="133.79"/>
        <n v="446.94"/>
        <n v="306.49"/>
        <n v="336.21"/>
        <n v="78.25"/>
        <n v="412.73"/>
        <n v="426.66"/>
        <n v="56.27"/>
        <n v="463.76"/>
        <n v="204.69"/>
        <n v="285.43"/>
        <n v="467.72"/>
        <n v="129.06"/>
        <n v="150.79"/>
        <n v="228.5"/>
        <n v="473.68"/>
        <n v="296.17"/>
        <n v="275.32"/>
        <n v="405.43"/>
        <n v="178.48"/>
        <n v="398.43"/>
        <n v="205.92"/>
        <n v="230.57"/>
        <n v="59.47"/>
        <n v="121.62"/>
        <n v="173.16"/>
        <n v="198.69"/>
        <n v="148.54"/>
        <n v="438.03"/>
        <n v="467.64"/>
        <n v="135.1"/>
        <n v="318.27"/>
        <n v="358.94"/>
        <n v="215.62"/>
        <n v="382.79"/>
        <n v="443.77"/>
        <n v="415.73"/>
        <n v="169.57"/>
        <n v="183.9"/>
        <n v="165.78"/>
        <n v="62.95"/>
        <n v="454.26"/>
        <n v="193.49"/>
        <n v="69.239999999999995"/>
        <n v="156.94999999999999"/>
        <n v="184.89"/>
        <n v="445.13"/>
        <n v="362.51"/>
        <n v="104.49"/>
        <n v="448.11"/>
        <n v="78.36"/>
        <n v="106.67"/>
        <n v="163.09"/>
        <n v="499.6"/>
        <n v="201.72"/>
        <n v="287.07"/>
        <n v="416.04"/>
        <n v="344.41"/>
        <n v="198.26"/>
        <n v="422.28"/>
        <n v="414.53"/>
        <n v="232.45"/>
        <n v="324.66000000000003"/>
        <n v="499.97"/>
        <n v="427.16"/>
        <n v="162.96"/>
        <n v="85.62"/>
        <n v="159.16"/>
        <n v="50.25"/>
        <n v="50.72"/>
        <n v="222.98"/>
        <n v="415.79"/>
        <n v="317.14"/>
        <n v="147.24"/>
        <n v="486.84"/>
        <n v="177.52"/>
        <n v="209.1"/>
        <n v="380.92"/>
        <n v="236.47"/>
        <n v="157.75"/>
        <n v="325.60000000000002"/>
        <n v="437.29"/>
        <n v="486.99"/>
        <n v="390.97"/>
        <n v="103.5"/>
        <n v="359.63"/>
        <n v="235.82"/>
        <n v="263.98"/>
        <n v="335.7"/>
        <n v="479.1"/>
        <n v="391.46"/>
        <n v="94.86"/>
        <n v="173.54"/>
        <n v="202.38"/>
        <n v="276.07"/>
        <n v="251.92"/>
        <n v="234.42"/>
        <n v="190.27"/>
        <n v="360.14"/>
        <n v="53.97"/>
        <n v="188.54"/>
        <n v="148.22"/>
        <n v="462.73"/>
        <n v="125.15"/>
        <n v="444.53"/>
        <n v="159.88"/>
        <n v="307.68"/>
        <n v="338.98"/>
        <n v="52.2"/>
        <n v="399.6"/>
        <n v="145.91999999999999"/>
        <n v="494.2"/>
        <n v="451.33"/>
        <n v="220.25"/>
        <n v="128.09"/>
        <n v="352.59"/>
        <n v="303.22000000000003"/>
        <n v="456.2"/>
        <n v="81.83"/>
        <n v="474.69"/>
        <n v="232.31"/>
        <n v="78.2"/>
        <n v="257.22000000000003"/>
        <n v="210.97"/>
        <n v="62.73"/>
        <n v="88.45"/>
        <n v="445.53"/>
        <n v="405"/>
        <n v="208.09"/>
        <n v="439.88"/>
        <n v="66.8"/>
        <n v="240.18"/>
        <n v="261.52999999999997"/>
        <n v="322.35000000000002"/>
        <n v="318.08"/>
        <n v="306.97000000000003"/>
        <n v="202"/>
        <n v="419.74"/>
        <n v="374.93"/>
        <n v="85.67"/>
        <n v="200.46"/>
        <n v="341.82"/>
        <n v="101.1"/>
        <n v="449.55"/>
        <n v="335.46"/>
        <n v="89.51"/>
        <n v="193.45"/>
        <n v="436.81"/>
        <n v="340.38"/>
        <n v="111.4"/>
        <n v="132.85"/>
        <n v="300.12"/>
        <n v="192.64"/>
        <n v="224.31"/>
        <n v="409.5"/>
        <n v="410.67"/>
        <n v="399.29"/>
        <n v="336.92"/>
        <n v="249.5"/>
        <n v="330.46"/>
        <n v="446.83"/>
        <n v="346.15"/>
        <n v="399.33"/>
        <n v="175.07"/>
        <n v="466.49"/>
        <n v="483.33"/>
        <n v="490.58"/>
        <n v="86.02"/>
        <n v="327.60000000000002"/>
        <n v="456.82"/>
        <n v="276.24"/>
        <n v="395.83"/>
        <n v="79.06"/>
        <n v="296.74"/>
        <n v="385.1"/>
        <n v="237.31"/>
        <n v="382.36"/>
        <n v="322.32"/>
        <n v="358.01"/>
        <n v="264.64999999999998"/>
        <n v="296.08999999999997"/>
        <n v="263.54000000000002"/>
        <n v="270.61"/>
        <n v="291.16000000000003"/>
        <n v="479.29"/>
        <n v="380.12"/>
        <n v="137.41999999999999"/>
        <n v="154.68"/>
        <n v="449.18"/>
        <n v="254.29"/>
        <n v="70.849999999999994"/>
        <n v="432.02"/>
        <n v="369.64"/>
        <n v="421.89"/>
        <n v="337.84"/>
        <n v="229.62"/>
        <n v="201.57"/>
        <n v="262.87"/>
        <n v="344.66"/>
        <n v="76.67"/>
        <n v="429.92"/>
        <n v="472.54"/>
        <n v="229.53"/>
        <n v="454.98"/>
        <n v="158.55000000000001"/>
        <n v="440.59"/>
        <n v="457.9"/>
        <n v="430.78"/>
        <n v="222.69"/>
        <n v="432.08"/>
        <n v="425.08"/>
        <n v="450.9"/>
        <n v="387.39"/>
        <n v="223.2"/>
        <n v="90.79"/>
        <n v="333.68"/>
        <n v="462.65"/>
        <n v="162.06"/>
        <n v="365.61"/>
        <n v="418.29"/>
        <n v="286.93"/>
        <n v="171.55"/>
        <n v="409.82"/>
        <n v="247.94"/>
        <n v="280.45"/>
        <n v="458.58"/>
        <n v="126.07"/>
        <n v="157.31"/>
        <n v="462.91"/>
        <n v="476.83"/>
        <n v="439.79"/>
        <n v="187.15"/>
        <n v="334.55"/>
        <n v="252.23"/>
        <n v="376.5"/>
        <n v="425.49"/>
        <n v="188.91"/>
        <n v="312.88"/>
        <n v="123.18"/>
        <n v="428.82"/>
        <n v="232.68"/>
        <n v="341.99"/>
        <n v="253.57"/>
        <n v="241.03"/>
        <n v="452.09"/>
        <n v="331.57"/>
        <n v="84.48"/>
        <n v="121.69"/>
        <n v="108.69"/>
        <n v="163.61000000000001"/>
        <n v="489.49"/>
        <n v="291.61"/>
        <n v="322.64"/>
        <n v="279.60000000000002"/>
        <n v="298.99"/>
        <n v="273.83"/>
        <n v="235.26"/>
        <n v="259.45"/>
        <n v="392.82"/>
        <n v="153.29"/>
        <n v="422.8"/>
        <n v="466.29"/>
        <n v="168.85"/>
        <n v="212.51"/>
        <n v="258.68"/>
        <n v="472.1"/>
        <n v="113.72"/>
        <n v="212.45"/>
        <n v="293.2"/>
        <n v="452.81"/>
        <n v="346.86"/>
        <n v="279.63"/>
        <n v="158.01"/>
        <n v="265.11"/>
        <n v="302.07"/>
        <n v="74.81"/>
        <n v="325.32"/>
        <n v="440.09"/>
        <n v="398.58"/>
        <n v="252.17"/>
        <n v="107.04"/>
        <n v="69.540000000000006"/>
        <n v="131.94999999999999"/>
        <n v="480.42"/>
        <n v="310.10000000000002"/>
        <n v="284.23"/>
        <n v="72.92"/>
        <n v="91.14"/>
        <n v="329.17"/>
        <n v="276.99"/>
        <n v="97.24"/>
        <n v="396.78"/>
        <n v="393.07"/>
        <n v="267.38"/>
        <n v="426.77"/>
        <n v="196.09"/>
        <n v="145.49"/>
        <n v="434.39"/>
        <n v="253.45"/>
        <n v="252.52"/>
        <n v="397.47"/>
        <n v="147.15"/>
        <n v="322.04000000000002"/>
        <n v="394.51"/>
        <n v="392.18"/>
        <n v="94.37"/>
        <n v="472.14"/>
        <n v="270.8"/>
        <n v="141.54"/>
        <n v="87.27"/>
        <n v="62.69"/>
        <n v="282.82"/>
        <n v="141.36000000000001"/>
        <n v="379.51"/>
        <n v="279.58"/>
        <n v="430.64"/>
        <n v="75.7"/>
        <n v="113.57"/>
        <n v="218.72"/>
        <n v="266"/>
        <n v="171.18"/>
        <n v="164.47"/>
        <n v="80.489999999999995"/>
        <n v="118.57"/>
        <n v="54.53"/>
        <n v="163.79"/>
        <n v="420.37"/>
        <n v="489.84"/>
        <n v="119.02"/>
        <n v="200.97"/>
        <n v="479.08"/>
        <n v="432.38"/>
        <n v="296.36"/>
        <n v="472.52"/>
        <n v="346.49"/>
        <n v="134"/>
        <n v="249.6"/>
        <n v="157.11000000000001"/>
        <n v="470.96"/>
        <n v="428.46"/>
        <n v="349.67"/>
        <n v="252.81"/>
        <n v="446.11"/>
        <n v="239.95"/>
        <n v="284.38"/>
        <n v="451.75"/>
        <n v="375.17"/>
        <n v="216.49"/>
        <n v="271.42"/>
        <n v="176.88"/>
        <n v="387.59"/>
        <n v="88.96"/>
        <n v="151.19"/>
        <n v="91.96"/>
        <n v="116.4"/>
        <n v="289.64"/>
        <n v="169.91"/>
        <n v="228.26"/>
        <n v="422.51"/>
        <n v="429.66"/>
        <n v="451.8"/>
        <n v="72.61"/>
        <n v="467.26"/>
        <n v="472.78"/>
        <n v="458.88"/>
        <n v="73.14"/>
        <n v="246.01"/>
        <n v="183"/>
        <n v="114.18"/>
        <n v="428.29"/>
        <n v="239.45"/>
        <n v="265.3"/>
        <n v="179.03"/>
        <n v="396.23"/>
        <n v="183.63"/>
        <n v="376.59"/>
        <n v="253.39"/>
        <n v="404.54"/>
        <n v="92.84"/>
        <n v="353.89"/>
        <n v="427.29"/>
        <n v="486"/>
        <n v="257.99"/>
        <n v="388.48"/>
        <n v="114.82"/>
        <n v="399.32"/>
        <n v="376.25"/>
        <n v="314.54000000000002"/>
        <n v="180.44"/>
        <n v="484.38"/>
        <n v="337.55"/>
        <n v="427.3"/>
        <n v="403.04"/>
        <n v="65.98"/>
        <n v="189.49"/>
        <n v="470.51"/>
        <n v="224.17"/>
        <n v="103.59"/>
        <n v="245.71"/>
        <n v="148.27000000000001"/>
        <n v="399.41"/>
        <n v="78.430000000000007"/>
        <n v="439.2"/>
        <n v="151.81"/>
        <n v="211.65"/>
        <n v="444.47"/>
        <n v="243.39"/>
        <n v="184.49"/>
        <n v="241.43"/>
        <n v="115.1"/>
        <n v="85.52"/>
        <n v="434.67"/>
        <n v="266.60000000000002"/>
        <n v="252.08"/>
        <n v="179.85"/>
        <n v="446.35"/>
        <n v="144.82"/>
        <n v="312.23"/>
        <n v="206.63"/>
        <n v="205.49"/>
        <n v="238.34"/>
        <n v="52.33"/>
        <n v="149.87"/>
        <n v="221.35"/>
        <n v="467.59"/>
        <n v="267.39999999999998"/>
        <n v="300.61"/>
        <n v="439.35"/>
        <n v="274.83"/>
        <n v="291.60000000000002"/>
        <n v="170.4"/>
        <n v="208.02"/>
        <n v="91.28"/>
        <n v="325.81"/>
        <n v="149.41"/>
        <n v="259.06"/>
        <n v="430.23"/>
        <n v="291.27999999999997"/>
        <n v="366.25"/>
        <n v="441.06"/>
        <n v="347.29"/>
        <n v="408.99"/>
        <n v="269.45999999999998"/>
        <n v="343.84"/>
        <n v="223.03"/>
        <n v="358.66"/>
        <n v="435.5"/>
        <n v="203.18"/>
        <n v="485.4"/>
        <n v="334.04"/>
        <n v="181.36"/>
        <n v="415.83"/>
        <n v="275.54000000000002"/>
        <n v="174.87"/>
        <n v="249.19"/>
        <n v="401.71"/>
        <n v="88.11"/>
        <n v="356.6"/>
        <n v="246.45"/>
        <n v="286.14"/>
        <n v="249.01"/>
        <n v="295.12"/>
        <n v="498.13"/>
        <n v="144.08000000000001"/>
        <n v="233.95"/>
        <n v="161.5"/>
        <n v="470.92"/>
        <n v="206.16"/>
        <n v="381.44"/>
        <n v="477.21"/>
        <n v="344.8"/>
        <n v="485.99"/>
        <n v="495.79"/>
        <n v="384.99"/>
        <n v="475.97"/>
        <n v="456.71"/>
        <n v="170.64"/>
        <n v="71.66"/>
        <n v="223.26"/>
        <n v="84.92"/>
        <n v="109.11"/>
        <n v="168.93"/>
        <n v="290.44"/>
        <n v="297.14"/>
        <n v="269.54000000000002"/>
        <n v="90.99"/>
        <n v="76.989999999999995"/>
        <n v="288.85000000000002"/>
        <n v="207.81"/>
        <n v="429.83"/>
        <n v="469.91"/>
        <n v="398.01"/>
        <n v="260.38"/>
        <n v="346.58"/>
        <n v="236.56"/>
        <n v="156.29"/>
        <n v="252.55"/>
        <n v="100.98"/>
        <n v="190.78"/>
        <n v="389.53"/>
        <n v="284.43"/>
        <n v="199.74"/>
        <n v="409.62"/>
        <n v="488.05"/>
        <n v="448.37"/>
        <n v="247.17"/>
        <n v="115.15"/>
        <n v="297.5"/>
        <n v="351.24"/>
        <n v="128.55000000000001"/>
        <n v="71.33"/>
        <n v="356.9"/>
        <n v="410.12"/>
        <n v="445.88"/>
        <n v="132.97999999999999"/>
        <n v="467.54"/>
        <n v="494.33"/>
        <n v="297.33999999999997"/>
        <n v="64.819999999999993"/>
        <n v="125.88"/>
        <n v="437.89"/>
        <n v="93.75"/>
        <n v="241.27"/>
        <n v="479.99"/>
        <n v="430.59"/>
        <n v="249.12"/>
        <n v="103.89"/>
        <n v="226.87"/>
        <n v="230.75"/>
        <n v="154.88999999999999"/>
        <n v="142.36000000000001"/>
        <n v="459.71"/>
        <n v="257.33999999999997"/>
        <n v="213.16"/>
        <n v="150.28"/>
        <n v="459.07"/>
        <n v="485.52"/>
        <n v="473.41"/>
        <n v="334.47"/>
        <n v="61.19"/>
        <n v="484.35"/>
        <n v="270.83999999999997"/>
        <n v="394.18"/>
        <n v="251.38"/>
        <n v="62.82"/>
        <n v="298.20999999999998"/>
        <n v="297.81"/>
        <n v="288.08999999999997"/>
        <n v="457.59"/>
        <n v="319.33"/>
        <n v="126.76"/>
        <n v="89.31"/>
        <n v="72.91"/>
        <n v="63.41"/>
        <n v="385.36"/>
        <n v="447.16"/>
        <n v="208.85"/>
        <n v="272.66000000000003"/>
        <n v="353.68"/>
        <n v="295.64"/>
        <n v="171.43"/>
        <n v="287.68"/>
        <n v="437.32"/>
        <n v="133.41"/>
        <n v="447.83"/>
        <n v="226.32"/>
        <n v="437.17"/>
        <n v="309.77999999999997"/>
        <n v="136.62"/>
        <n v="179.2"/>
        <n v="316.58"/>
        <n v="345.92"/>
        <n v="284.14"/>
        <n v="274.01"/>
        <n v="384.56"/>
        <n v="384.04"/>
        <n v="271.02999999999997"/>
        <n v="228.01"/>
        <n v="486.46"/>
        <n v="308.98"/>
        <n v="287.5"/>
        <n v="320.14"/>
        <n v="350.19"/>
        <n v="96.41"/>
        <n v="369.2"/>
        <n v="222.27"/>
        <n v="149.28"/>
        <n v="274.17"/>
        <n v="66.78"/>
        <n v="227.4"/>
        <n v="204.6"/>
        <n v="486.14"/>
        <n v="192.59"/>
        <n v="52.25"/>
        <n v="167.75"/>
        <n v="379.4"/>
        <n v="437.09"/>
        <n v="330.85"/>
        <n v="159.72999999999999"/>
        <n v="279.64"/>
        <n v="198.14"/>
        <n v="301.20999999999998"/>
        <n v="415.69"/>
        <n v="399.87"/>
        <n v="167.13"/>
        <n v="340.72"/>
        <n v="165.05"/>
        <n v="302.31"/>
        <n v="190.07"/>
        <n v="442.34"/>
        <n v="65.02"/>
        <n v="239.18"/>
        <n v="215.45"/>
        <n v="393.89"/>
        <n v="432.9"/>
        <n v="321.58"/>
        <n v="494.94"/>
        <n v="64.349999999999994"/>
        <n v="435.11"/>
        <n v="444.29"/>
        <n v="141.74"/>
        <n v="474.96"/>
        <n v="252.65"/>
        <n v="409.85"/>
        <n v="166.78"/>
        <n v="314.92"/>
        <n v="342.76"/>
        <n v="57.83"/>
        <n v="325.29000000000002"/>
        <n v="138.81"/>
        <n v="196.84"/>
        <n v="273.95999999999998"/>
        <n v="63.58"/>
        <n v="340.6"/>
        <n v="456.11"/>
        <n v="149.27000000000001"/>
        <n v="193.59"/>
        <n v="116.66"/>
        <n v="288.01"/>
        <n v="180"/>
        <n v="482.62"/>
        <n v="260.02999999999997"/>
        <n v="298.43"/>
        <n v="260.22000000000003"/>
        <n v="298.94"/>
        <n v="215.61"/>
        <n v="298.85000000000002"/>
        <n v="455.56"/>
        <n v="155.56"/>
        <n v="416.29"/>
        <n v="465.85"/>
        <n v="163.58000000000001"/>
        <n v="463.69"/>
        <n v="498.15"/>
        <n v="386.16"/>
        <n v="118.84"/>
        <n v="143.35"/>
        <n v="268.93"/>
        <n v="321.68"/>
        <n v="362.84"/>
        <n v="474.25"/>
        <n v="120.74"/>
        <n v="460.24"/>
        <n v="237.53"/>
        <n v="383.29"/>
        <n v="332.74"/>
        <n v="69.44"/>
        <n v="434.96"/>
        <n v="445.03"/>
        <n v="310.02999999999997"/>
        <n v="243.79"/>
        <n v="487.95"/>
        <n v="487.97"/>
        <n v="152.26"/>
        <n v="274.13"/>
        <n v="360.87"/>
        <n v="284.76"/>
        <n v="419.13"/>
        <n v="413.58"/>
        <n v="207.92"/>
        <n v="122.51"/>
        <n v="191.25"/>
        <n v="370.47"/>
        <n v="95.52"/>
        <n v="135.88999999999999"/>
        <n v="282.36"/>
        <n v="91.65"/>
        <n v="324.75"/>
        <n v="61.82"/>
        <n v="432.47"/>
        <n v="201.47"/>
        <n v="334.39"/>
        <n v="385.88"/>
        <n v="401.67"/>
        <n v="312.94"/>
        <n v="157.91"/>
        <n v="469.74"/>
        <n v="309.99"/>
        <n v="474.49"/>
        <n v="108.11"/>
        <n v="323.49"/>
        <n v="169.49"/>
        <n v="337.5"/>
        <n v="84.11"/>
        <n v="358.85"/>
        <n v="493.64"/>
        <n v="377.65"/>
        <n v="452.02"/>
        <n v="153.55000000000001"/>
        <n v="140.84"/>
        <n v="320.94"/>
        <n v="393.05"/>
        <n v="421.15"/>
        <n v="102.21"/>
        <n v="481.85"/>
        <n v="438.08"/>
        <n v="136.06"/>
        <n v="139.36000000000001"/>
        <n v="379.22"/>
        <n v="82.63"/>
        <n v="157.07"/>
        <n v="310.83"/>
        <n v="78.819999999999993"/>
        <n v="464.19"/>
        <n v="488.45"/>
        <n v="153.71"/>
        <n v="190.16"/>
        <n v="81.13"/>
        <n v="51.69"/>
        <n v="364.82"/>
        <n v="129.13999999999999"/>
        <n v="332.65"/>
        <n v="373.32"/>
        <n v="342.13"/>
        <n v="231.21"/>
        <n v="196.71"/>
        <n v="122.21"/>
        <n v="117.83"/>
        <n v="482.56"/>
        <n v="496.45"/>
        <n v="128.24"/>
        <n v="345.13"/>
        <n v="368.28"/>
        <n v="441"/>
        <n v="487.45"/>
        <n v="371.19"/>
        <n v="280.02"/>
        <n v="161.26"/>
        <n v="347.28"/>
        <n v="107.74"/>
        <n v="392.81"/>
        <n v="327.31"/>
        <n v="459.44"/>
        <n v="184.36"/>
        <n v="357.03"/>
        <n v="225.56"/>
        <n v="386.63"/>
        <n v="123.88"/>
        <n v="333.55"/>
        <n v="230.85"/>
        <n v="292.5"/>
        <n v="463.84"/>
        <n v="373.29"/>
        <n v="347.2"/>
        <n v="418.05"/>
        <n v="361.24"/>
        <n v="459.53"/>
        <n v="398.26"/>
        <n v="335.56"/>
        <n v="480.75"/>
        <n v="158.65"/>
        <n v="389.35"/>
        <n v="366.97"/>
        <n v="126.08"/>
        <n v="450.97"/>
        <n v="404.38"/>
        <n v="60.96"/>
        <n v="220.51"/>
        <n v="470.04"/>
        <n v="292.66000000000003"/>
        <n v="372.52"/>
        <n v="280.98"/>
        <n v="199.34"/>
        <n v="169.37"/>
        <n v="207.23"/>
        <n v="335.66"/>
        <n v="145.07"/>
        <n v="377.78"/>
        <n v="139.94"/>
        <n v="174.38"/>
        <n v="136.94"/>
        <n v="301.02999999999997"/>
        <n v="261.55"/>
        <n v="368.58"/>
        <n v="356.93"/>
        <n v="340.58"/>
        <n v="100.52"/>
        <n v="403.82"/>
        <n v="58.64"/>
        <n v="301.91000000000003"/>
        <n v="325.77"/>
        <n v="467.65"/>
        <n v="479.03"/>
        <n v="471.07"/>
        <n v="271.45"/>
        <n v="379.66"/>
        <n v="262.75"/>
        <n v="238.57"/>
        <n v="421.64"/>
        <n v="453.85"/>
        <n v="488.02"/>
        <n v="228.97"/>
        <n v="289.67"/>
        <n v="104.16"/>
        <n v="127.6"/>
        <n v="426.68"/>
        <n v="235.95"/>
        <n v="450.81"/>
        <n v="126.29"/>
        <n v="362.29"/>
        <n v="238.75"/>
        <n v="268.58"/>
        <n v="337.86"/>
        <n v="326.81"/>
        <n v="405.47"/>
        <n v="290.64"/>
        <n v="252.33"/>
        <n v="380.51"/>
        <n v="377.01"/>
        <n v="412.18"/>
        <n v="490.06"/>
        <n v="179.47"/>
        <n v="390.64"/>
        <n v="409.68"/>
        <n v="200.34"/>
        <n v="368.97"/>
        <n v="144.88999999999999"/>
        <n v="99.05"/>
        <n v="237.54"/>
        <n v="473.27"/>
        <n v="123.31"/>
        <n v="165.23"/>
        <n v="466.16"/>
        <n v="167.49"/>
        <n v="417.83"/>
        <n v="76.239999999999995"/>
        <n v="298.97000000000003"/>
        <n v="225.34"/>
        <n v="334.13"/>
        <n v="472.17"/>
        <n v="232.33"/>
        <n v="257.3"/>
        <n v="136.63"/>
        <n v="295.35000000000002"/>
        <n v="261.45999999999998"/>
        <n v="372.81"/>
        <n v="335.89"/>
        <n v="479.16"/>
        <n v="383.87"/>
        <n v="297.8"/>
        <n v="186.79"/>
        <n v="115.06"/>
        <n v="361.92"/>
        <n v="468.88"/>
        <n v="54.39"/>
        <n v="270.16000000000003"/>
        <n v="147.44999999999999"/>
        <n v="447.39"/>
        <n v="280.19"/>
        <n v="381.69"/>
        <n v="243.59"/>
        <n v="137.80000000000001"/>
        <n v="447.71"/>
        <n v="150.35"/>
        <n v="148.21"/>
        <n v="83.02"/>
        <n v="117.93"/>
        <n v="92.25"/>
        <n v="61.79"/>
        <n v="244.29"/>
        <n v="151.43"/>
        <n v="65.680000000000007"/>
        <n v="250.47"/>
        <n v="308.08999999999997"/>
        <n v="306.52999999999997"/>
        <n v="241.95"/>
        <n v="477.69"/>
        <n v="197.24"/>
        <n v="280.60000000000002"/>
        <n v="148.38999999999999"/>
        <n v="215.5"/>
        <n v="315.3"/>
        <n v="99.19"/>
        <n v="194.49"/>
        <n v="438.93"/>
        <n v="188.93"/>
        <n v="338.43"/>
        <n v="274.25"/>
        <n v="208.15"/>
        <n v="407.29"/>
        <n v="222.24"/>
        <n v="286.38"/>
        <n v="361.34"/>
        <n v="300.02"/>
        <n v="250.51"/>
        <n v="312.7"/>
        <n v="210.14"/>
        <n v="77.44"/>
        <n v="115.13"/>
        <n v="109.93"/>
        <n v="96.08"/>
        <n v="106.63"/>
        <n v="212.61"/>
        <n v="231.86"/>
        <n v="329.34"/>
        <n v="205.75"/>
        <n v="458.4"/>
        <n v="300.3"/>
        <n v="197.49"/>
        <n v="404.06"/>
        <n v="338.85"/>
        <n v="78.63"/>
        <n v="140.51"/>
        <n v="402.73"/>
        <n v="466.56"/>
        <n v="140.97999999999999"/>
        <n v="51.85"/>
        <n v="403.81"/>
        <n v="168.48"/>
        <n v="369.3"/>
        <n v="348.17"/>
        <n v="473.06"/>
        <n v="375.29"/>
        <n v="109.35"/>
        <n v="391.99"/>
        <n v="157.43"/>
        <n v="301.74"/>
        <n v="74.53"/>
        <n v="263.35000000000002"/>
        <n v="232.96"/>
        <n v="320.86"/>
        <n v="322.06"/>
        <n v="251.64"/>
        <n v="231.56"/>
        <n v="343.32"/>
        <n v="227"/>
        <n v="346.75"/>
        <n v="326.52"/>
        <n v="256.3"/>
        <n v="145.29"/>
        <n v="403.23"/>
        <n v="205.44"/>
        <n v="145.22"/>
        <n v="229.9"/>
        <n v="227.99"/>
        <n v="123.98"/>
        <n v="393.61"/>
        <n v="58.45"/>
        <n v="471.71"/>
        <n v="260.41000000000003"/>
        <n v="210.34"/>
        <n v="350.5"/>
        <n v="469.61"/>
        <n v="371.52"/>
        <n v="405.52"/>
        <n v="303.17"/>
        <n v="477.37"/>
        <n v="174.75"/>
        <n v="441.12"/>
        <n v="105.64"/>
        <n v="217.91"/>
        <n v="358.13"/>
        <n v="145.38999999999999"/>
        <n v="149.29"/>
        <n v="301.55"/>
        <n v="165.68"/>
        <n v="394.33"/>
        <n v="311.45"/>
        <n v="330.86"/>
        <n v="183.22"/>
        <n v="138.38999999999999"/>
        <n v="244.34"/>
        <n v="477.33"/>
        <n v="308.66000000000003"/>
        <n v="223.92"/>
        <n v="482.87"/>
        <n v="334.69"/>
        <n v="135.88"/>
        <n v="430.35"/>
        <n v="337.7"/>
        <n v="157.15"/>
        <n v="138.97"/>
        <n v="190.01"/>
        <n v="314.2"/>
        <n v="369.11"/>
        <n v="192.73"/>
        <n v="291.14999999999998"/>
        <n v="202.91"/>
        <n v="474.76"/>
        <n v="109.9"/>
        <n v="189.98"/>
        <n v="89.54"/>
        <n v="405.87"/>
        <n v="247.41"/>
        <n v="139.38"/>
        <n v="371.1"/>
        <n v="324.81"/>
        <n v="416.35"/>
        <n v="382.66"/>
        <n v="444.88"/>
        <n v="124.37"/>
        <n v="435.26"/>
        <n v="383.59"/>
        <n v="307.5"/>
        <n v="453.42"/>
        <n v="361.79"/>
        <n v="344.96"/>
        <n v="498.09"/>
        <n v="239.39"/>
        <n v="465.08"/>
        <n v="236.48"/>
        <n v="314.58999999999997"/>
        <n v="415.08"/>
        <n v="255.85"/>
        <n v="455.71"/>
        <n v="283.66000000000003"/>
        <n v="428.05"/>
        <n v="402.28"/>
        <n v="379.23"/>
        <n v="94.06"/>
        <n v="87.58"/>
        <n v="253.66"/>
        <n v="151.31"/>
        <n v="117.07"/>
        <n v="105.2"/>
        <n v="417.92"/>
        <n v="498.07"/>
        <n v="310.17"/>
        <n v="75.59"/>
        <n v="80.89"/>
        <n v="310.73"/>
        <n v="347.88"/>
        <n v="275.44"/>
        <n v="163.69"/>
        <n v="453.62"/>
        <n v="355.85"/>
        <n v="372.8"/>
        <n v="213.53"/>
        <n v="358.43"/>
        <n v="168.04"/>
        <n v="240.16"/>
        <n v="330.61"/>
        <n v="385.58"/>
        <n v="116.91"/>
        <n v="448.38"/>
        <n v="136.35"/>
        <n v="499.47"/>
        <n v="176.95"/>
        <n v="323.19"/>
        <n v="420.33"/>
        <n v="259.33999999999997"/>
        <n v="340.52"/>
        <n v="200.2"/>
        <n v="139.86000000000001"/>
        <n v="89"/>
        <n v="331.08"/>
        <n v="395.29"/>
        <n v="230.71"/>
        <n v="121.72"/>
        <n v="318.39999999999998"/>
        <n v="169.9"/>
        <n v="340.62"/>
        <n v="126.71"/>
        <n v="323.47000000000003"/>
        <n v="430.21"/>
        <n v="462.2"/>
        <n v="241.09"/>
        <n v="343"/>
        <n v="376.93"/>
        <n v="341.96"/>
        <n v="108.21"/>
        <n v="122.9"/>
        <n v="476.6"/>
        <n v="347.18"/>
        <n v="70.39"/>
        <n v="360.93"/>
        <n v="54.3"/>
        <n v="423.53"/>
        <n v="236.55"/>
        <n v="313.33999999999997"/>
        <n v="178.32"/>
        <n v="265.64"/>
        <n v="326.43"/>
        <n v="327.69"/>
        <n v="133.82"/>
        <n v="92.85"/>
        <n v="402.34"/>
        <n v="496.86"/>
        <n v="445.56"/>
        <n v="150.34"/>
        <n v="396.16"/>
        <n v="266.79000000000002"/>
        <n v="479.67"/>
        <n v="466.02"/>
        <n v="471.69"/>
        <n v="475.47"/>
        <n v="436.15"/>
        <n v="253.33"/>
        <n v="271.08"/>
        <n v="403.32"/>
        <n v="235.09"/>
        <n v="486.61"/>
        <n v="259.19"/>
        <n v="101.26"/>
        <n v="386.54"/>
        <n v="408.28"/>
        <n v="398.08"/>
        <n v="237.2"/>
        <n v="172.26"/>
        <n v="286.66000000000003"/>
        <n v="421.16"/>
        <n v="430.25"/>
        <n v="155.65"/>
        <n v="101.88"/>
        <n v="440.89"/>
        <n v="205.96"/>
        <n v="387.25"/>
        <n v="187.31"/>
        <n v="367.66"/>
        <n v="478.64"/>
        <n v="95.68"/>
        <n v="93.97"/>
        <n v="107.8"/>
        <n v="97.9"/>
        <n v="134.29"/>
        <n v="364.46"/>
        <n v="344.01"/>
        <n v="293.25"/>
        <n v="463.63"/>
        <n v="317.98"/>
        <n v="57.33"/>
        <n v="86.4"/>
        <n v="368.37"/>
        <n v="283.29000000000002"/>
        <n v="214.79"/>
        <n v="91.72"/>
        <n v="353.83"/>
        <n v="303.94"/>
        <n v="285.08"/>
        <n v="67.55"/>
        <n v="243.37"/>
        <n v="346.91"/>
        <n v="410.32"/>
        <n v="440.28"/>
        <n v="496"/>
        <n v="300.33999999999997"/>
        <n v="281.91000000000003"/>
        <n v="354.25"/>
        <n v="408.86"/>
        <n v="352.49"/>
        <n v="184.51"/>
        <n v="295.47000000000003"/>
        <n v="288.12"/>
        <n v="57.5"/>
        <n v="478.59"/>
        <n v="263.83"/>
        <n v="111.51"/>
        <n v="63.89"/>
        <n v="468.16"/>
        <n v="460.21"/>
        <n v="393.78"/>
        <n v="72.42"/>
        <n v="490.34"/>
        <n v="354.62"/>
        <n v="93.47"/>
        <n v="211.72"/>
        <n v="220.14"/>
        <n v="244.45"/>
        <n v="487.26"/>
        <n v="291.7"/>
        <n v="276.10000000000002"/>
        <n v="151.36000000000001"/>
        <n v="189.05"/>
        <n v="217.08"/>
        <n v="376.98"/>
        <n v="418.19"/>
        <n v="471.28"/>
        <n v="367.76"/>
        <n v="95.79"/>
        <n v="215.07"/>
        <n v="199.7"/>
        <n v="463.54"/>
        <n v="351.22"/>
        <n v="452.78"/>
        <n v="193.57"/>
        <n v="279.57"/>
        <n v="97.5"/>
        <n v="409.1"/>
        <n v="413.15"/>
        <n v="73.62"/>
        <n v="206.79"/>
        <n v="110.38"/>
        <n v="295.37"/>
        <n v="233.63"/>
        <n v="101.04"/>
        <n v="476.7"/>
        <n v="387.86"/>
        <n v="480.54"/>
        <n v="440.92"/>
        <n v="498.45"/>
        <n v="354.41"/>
        <n v="206.4"/>
        <n v="257.94"/>
        <n v="175.91"/>
        <n v="123.4"/>
        <n v="257.83999999999997"/>
        <n v="101.73"/>
        <n v="408.59"/>
        <n v="463.4"/>
        <n v="228.32"/>
        <n v="484.71"/>
        <n v="172.23"/>
        <n v="136.65"/>
        <n v="182.05"/>
        <n v="85.61"/>
        <n v="391.16"/>
        <n v="131.18"/>
        <n v="242.41"/>
        <n v="379.82"/>
        <n v="304.62"/>
        <n v="306.8"/>
        <n v="186.21"/>
        <n v="423.85"/>
        <n v="440.86"/>
        <n v="209.22"/>
        <n v="402.77"/>
        <n v="252.29"/>
        <n v="72.47"/>
        <n v="487.3"/>
        <n v="419.32"/>
        <n v="210.45"/>
        <n v="67.489999999999995"/>
        <n v="490.69"/>
        <n v="251.29"/>
        <n v="382"/>
        <n v="328.85"/>
        <n v="51.11"/>
        <n v="360.47"/>
        <n v="369.85"/>
        <n v="319.2"/>
        <n v="145.97"/>
        <n v="169.34"/>
        <n v="272.63"/>
        <n v="97"/>
        <n v="458.36"/>
        <n v="68.84"/>
        <n v="471.6"/>
        <n v="129.74"/>
        <n v="95.3"/>
        <n v="98.34"/>
        <n v="226.91"/>
        <n v="404.8"/>
        <n v="233.83"/>
        <n v="192.08"/>
        <n v="221.91"/>
        <n v="368.7"/>
        <n v="244.82"/>
        <n v="83.16"/>
        <n v="332.31"/>
        <n v="147.91999999999999"/>
        <n v="340.47"/>
        <n v="454.36"/>
        <n v="384.14"/>
        <n v="134.63999999999999"/>
        <n v="231.7"/>
        <n v="254.53"/>
        <n v="153.46"/>
        <n v="414.97"/>
        <n v="57.27"/>
        <n v="459.06"/>
        <n v="439.04"/>
        <n v="176.11"/>
        <n v="382.6"/>
        <n v="174.21"/>
        <n v="92.02"/>
        <n v="302.97000000000003"/>
        <n v="391.23"/>
        <n v="299.51"/>
        <n v="359.64"/>
        <n v="155.82"/>
        <n v="172.99"/>
        <n v="61.3"/>
        <n v="397.98"/>
        <n v="90.07"/>
        <n v="466.5"/>
        <n v="58.56"/>
        <n v="424.48"/>
        <n v="82.52"/>
        <n v="105.13"/>
        <n v="435.68"/>
        <n v="304.48"/>
        <n v="413.76"/>
        <n v="194.92"/>
        <n v="261.62"/>
        <n v="372.49"/>
        <n v="57.68"/>
        <n v="165.26"/>
        <n v="454.66"/>
        <n v="492.08"/>
        <n v="58.33"/>
        <n v="179.6"/>
        <n v="217.34"/>
        <n v="410.6"/>
        <n v="461.72"/>
        <n v="179.59"/>
        <n v="403.28"/>
        <n v="450.19"/>
        <n v="321.26"/>
        <n v="70.62"/>
        <n v="178.13"/>
        <n v="447.3"/>
        <n v="268.26"/>
        <n v="210.24"/>
        <n v="479.35"/>
        <n v="474.41"/>
        <n v="125.28"/>
        <n v="457.65"/>
        <n v="219.68"/>
        <n v="241.61"/>
        <n v="235.25"/>
        <n v="76"/>
        <n v="365.97"/>
        <n v="400.51"/>
        <n v="305.81"/>
        <n v="420.69"/>
        <n v="392.48"/>
        <n v="369.86"/>
        <n v="267.73"/>
        <n v="256.33"/>
        <n v="386.14"/>
        <n v="419.73"/>
        <n v="495.54"/>
        <n v="214.24"/>
        <n v="244.79"/>
        <n v="85.74"/>
        <n v="66.92"/>
        <n v="130.57"/>
        <n v="453.48"/>
        <n v="229.06"/>
        <n v="224.4"/>
        <n v="121.79"/>
        <n v="450.04"/>
        <n v="467.62"/>
        <n v="183.01"/>
        <n v="168.33"/>
        <n v="147.57"/>
        <n v="330.93"/>
        <n v="138.16"/>
        <n v="151.75"/>
        <n v="374.18"/>
        <n v="230.81"/>
        <n v="85.97"/>
        <n v="411.86"/>
        <n v="222.4"/>
        <n v="299.62"/>
        <n v="231.36"/>
        <n v="499.44"/>
        <n v="233.34"/>
        <n v="410.55"/>
        <n v="382.15"/>
        <n v="280.95"/>
        <n v="302.63"/>
        <n v="264.92"/>
        <n v="356.12"/>
        <n v="311.72000000000003"/>
        <n v="396.36"/>
        <n v="105.84"/>
        <n v="442.97"/>
        <n v="323.14999999999998"/>
        <n v="323.12"/>
        <n v="417.75"/>
        <n v="433.48"/>
        <n v="262.08"/>
        <n v="132.59"/>
        <n v="452.83"/>
        <n v="390.08"/>
        <n v="341.37"/>
        <n v="290.95999999999998"/>
        <n v="115.85"/>
        <n v="271.24"/>
        <n v="429.54"/>
        <n v="320.35000000000002"/>
        <n v="357.07"/>
        <n v="446.25"/>
        <n v="489.04"/>
        <n v="85.07"/>
        <n v="421.14"/>
        <n v="87.02"/>
        <n v="90.25"/>
        <n v="162.27000000000001"/>
        <n v="242.6"/>
        <n v="124.99"/>
        <n v="272.60000000000002"/>
        <n v="127.23"/>
        <n v="239.25"/>
        <n v="271.19"/>
        <n v="156.82"/>
        <n v="471.2"/>
        <n v="104.68"/>
        <n v="181.53"/>
        <n v="409.88"/>
        <n v="212.38"/>
        <n v="468.2"/>
        <n v="283.94"/>
        <n v="257.98"/>
        <n v="172.15"/>
        <n v="473.56"/>
        <n v="121.88"/>
        <n v="127.98"/>
        <n v="287.35000000000002"/>
        <n v="137.66"/>
        <n v="409.01"/>
        <n v="247.71"/>
        <n v="187.09"/>
        <n v="372.6"/>
        <n v="177.94"/>
        <n v="146.08000000000001"/>
        <n v="279.85000000000002"/>
        <n v="385.11"/>
        <n v="246.65"/>
        <n v="101.87"/>
        <n v="209.62"/>
        <n v="387.93"/>
        <n v="374.51"/>
        <n v="456.05"/>
        <n v="116.11"/>
        <n v="487.25"/>
        <n v="283.75"/>
        <n v="319.04000000000002"/>
        <n v="418.48"/>
        <n v="492.09"/>
        <n v="236.93"/>
        <n v="355.12"/>
        <n v="325.13"/>
        <n v="236.21"/>
        <n v="478.09"/>
        <n v="363.69"/>
        <n v="87.81"/>
        <n v="332.24"/>
        <n v="469.37"/>
        <n v="265.10000000000002"/>
        <n v="494.02"/>
        <n v="283.7"/>
        <n v="289.61"/>
        <n v="83.55"/>
        <n v="407.72"/>
        <n v="391.68"/>
        <n v="182.43"/>
        <n v="344.07"/>
        <n v="424.47"/>
        <n v="326.70999999999998"/>
        <n v="366.95"/>
        <n v="60.12"/>
        <n v="337.74"/>
        <n v="353.74"/>
        <n v="422.44"/>
        <n v="200.26"/>
        <n v="463.83"/>
        <n v="315.39999999999998"/>
        <n v="455.14"/>
        <n v="465.75"/>
        <n v="236.94"/>
        <n v="145.76"/>
        <n v="347.75"/>
        <n v="277.87"/>
        <n v="181.24"/>
        <n v="493"/>
        <n v="386.7"/>
        <n v="329.46"/>
        <n v="109.8"/>
        <n v="398.55"/>
        <n v="258.36"/>
        <n v="478.84"/>
        <n v="206.61"/>
        <n v="250.48"/>
        <n v="496.39"/>
        <n v="315.20999999999998"/>
        <n v="221.75"/>
        <n v="304.33"/>
        <n v="157.57"/>
        <n v="356.66"/>
        <n v="288.45"/>
        <n v="390.2"/>
        <n v="134.9"/>
        <n v="272.95"/>
        <n v="108.06"/>
        <n v="152.06"/>
        <n v="266.93"/>
        <n v="433.86"/>
        <n v="150.77000000000001"/>
        <n v="101.25"/>
        <n v="229.1"/>
        <n v="294.27"/>
        <n v="297.61"/>
        <n v="320.68"/>
        <n v="272.41000000000003"/>
        <n v="278.3"/>
        <n v="314.81"/>
        <n v="451.58"/>
        <n v="90.87"/>
        <n v="412.65"/>
        <n v="460.82"/>
        <n v="371.55"/>
        <n v="171.24"/>
        <n v="112.01"/>
        <n v="395.52"/>
        <n v="386.65"/>
        <n v="445.83"/>
        <n v="59.82"/>
        <n v="448.06"/>
        <n v="452.66"/>
        <n v="446.61"/>
        <n v="367.7"/>
        <n v="322.49"/>
        <n v="183.03"/>
        <n v="474.72"/>
        <n v="368.32"/>
        <n v="151.5"/>
        <n v="202.44"/>
        <n v="433.05"/>
        <n v="194.17"/>
        <n v="421.8"/>
        <n v="366.41"/>
        <n v="473"/>
        <n v="318.19"/>
        <n v="246.48"/>
        <n v="354.66"/>
        <n v="322.98"/>
        <n v="271.55"/>
        <n v="495.09"/>
        <n v="164.64"/>
        <n v="406.12"/>
        <n v="95.08"/>
        <n v="160.69999999999999"/>
        <n v="461.77"/>
        <n v="447.94"/>
        <n v="255.91"/>
        <n v="352.01"/>
        <n v="400.06"/>
        <n v="427.99"/>
        <n v="329.74"/>
        <n v="58.57"/>
        <n v="266.8"/>
        <n v="109.04"/>
        <n v="435.23"/>
        <n v="50.75"/>
        <n v="311.24"/>
        <n v="294.8"/>
        <n v="103.99"/>
        <n v="375.33"/>
        <n v="80.06"/>
        <n v="385.06"/>
        <n v="342.73"/>
        <n v="77.12"/>
        <n v="241.35"/>
        <n v="227.54"/>
        <n v="450.83"/>
        <n v="84.02"/>
        <n v="471.4"/>
        <n v="188.53"/>
        <n v="70.23"/>
        <n v="167.36"/>
        <n v="339.96"/>
        <n v="190.47"/>
        <n v="62.27"/>
        <n v="335.01"/>
        <n v="460.87"/>
        <n v="493.83"/>
        <n v="324.14"/>
        <n v="169.29"/>
        <n v="246.61"/>
        <n v="265.67"/>
        <n v="268.08999999999997"/>
        <n v="366.16"/>
        <n v="430.66"/>
        <n v="342.68"/>
        <n v="386.05"/>
        <n v="243.87"/>
        <n v="115.78"/>
        <n v="214.1"/>
        <n v="215.47"/>
        <n v="307.01"/>
        <n v="185.35"/>
        <n v="243.01"/>
        <n v="175.72"/>
        <n v="469.28"/>
        <n v="247.14"/>
        <n v="443.88"/>
        <n v="164.65"/>
        <n v="300.92"/>
        <n v="421.1"/>
        <n v="412.28"/>
        <n v="415.74"/>
        <n v="298.12"/>
        <n v="213.11"/>
        <n v="207.55"/>
        <n v="367.63"/>
        <n v="144.34"/>
        <n v="52.85"/>
        <n v="130.51"/>
        <n v="368.53"/>
        <n v="74.58"/>
        <n v="63.54"/>
        <n v="155.1"/>
        <n v="211.17"/>
        <n v="203.76"/>
        <n v="365.95"/>
        <n v="484.08"/>
        <n v="84.71"/>
        <n v="168.15"/>
        <n v="316.05"/>
        <n v="347.31"/>
        <n v="292.77999999999997"/>
        <n v="226.7"/>
        <n v="160.15"/>
        <n v="313.22000000000003"/>
        <n v="467.35"/>
        <n v="431.54"/>
        <n v="489.1"/>
        <n v="233.43"/>
        <n v="129.03"/>
        <n v="304.45"/>
        <n v="467.49"/>
        <n v="214.42"/>
        <n v="339.27"/>
        <n v="175.21"/>
        <n v="162.44"/>
        <n v="230.1"/>
        <n v="238.14"/>
        <n v="410.3"/>
        <n v="127.07"/>
        <n v="169.96"/>
        <n v="412.77"/>
        <n v="435.17"/>
        <n v="312.97000000000003"/>
        <n v="129.72"/>
        <n v="224.37"/>
        <n v="390.68"/>
        <n v="169.79"/>
        <n v="81.05"/>
        <n v="454.45"/>
        <n v="428.62"/>
        <n v="307.77"/>
        <n v="261.98"/>
        <n v="368.76"/>
        <n v="490.04"/>
        <n v="185.11"/>
        <n v="201.56"/>
        <n v="92.09"/>
        <n v="179.06"/>
        <n v="428.7"/>
        <n v="165.17"/>
        <n v="476.03"/>
        <n v="211.36"/>
        <n v="131.4"/>
        <n v="61.11"/>
        <n v="196.94"/>
        <n v="360.96"/>
        <n v="129.37"/>
        <n v="82.39"/>
        <n v="372.2"/>
        <n v="51.57"/>
        <n v="277.32"/>
        <n v="464.51"/>
        <n v="372.39"/>
        <n v="209.3"/>
        <n v="243.05"/>
        <n v="70.040000000000006"/>
        <n v="290.83"/>
        <n v="424.68"/>
        <n v="498.89"/>
        <n v="52.26"/>
        <n v="408.01"/>
        <n v="420.74"/>
        <n v="403.68"/>
        <n v="53.2"/>
        <n v="262.45"/>
        <n v="387.84"/>
        <n v="282.47000000000003"/>
        <n v="117.57"/>
        <n v="146.85"/>
        <n v="296.48"/>
        <n v="89.74"/>
        <n v="379.03"/>
        <n v="166.49"/>
        <n v="197.88"/>
        <n v="316.99"/>
        <n v="458.34"/>
        <n v="438.67"/>
        <n v="66.790000000000006"/>
        <n v="370.38"/>
        <n v="299.5"/>
        <n v="400.67"/>
        <n v="397.49"/>
        <n v="441.48"/>
        <n v="73.95"/>
        <n v="228"/>
        <n v="209.12"/>
        <n v="178.56"/>
        <n v="428.95"/>
        <n v="321.5"/>
        <n v="393.74"/>
        <n v="199.28"/>
        <n v="436.54"/>
        <n v="248.21"/>
        <n v="78.989999999999995"/>
        <n v="480.79"/>
        <n v="235.41"/>
        <n v="126.16"/>
        <n v="347.96"/>
        <n v="108.38"/>
        <n v="106.58"/>
        <n v="186.1"/>
        <n v="167.55"/>
        <n v="325.04000000000002"/>
        <n v="423.6"/>
        <n v="109.85"/>
        <n v="270.73"/>
        <n v="206.88"/>
        <n v="468.25"/>
        <n v="369.21"/>
        <n v="380.99"/>
        <n v="325.06"/>
        <n v="311.67"/>
        <n v="147.06"/>
        <n v="374.41"/>
        <n v="312.01"/>
        <n v="180.08"/>
        <n v="284.95"/>
        <n v="474.45"/>
        <n v="99.84"/>
        <n v="225.49"/>
        <n v="161.65"/>
        <n v="413.08"/>
        <n v="167.35"/>
        <n v="181.94"/>
        <n v="401.1"/>
        <n v="319.24"/>
        <n v="354.35"/>
        <n v="390.59"/>
        <n v="344.35"/>
        <n v="308.25"/>
        <n v="348.96"/>
        <n v="278.05"/>
        <n v="161.80000000000001"/>
        <n v="242.3"/>
        <n v="386.39"/>
        <n v="392.3"/>
        <n v="471.06"/>
        <n v="350.41"/>
        <n v="358.15"/>
        <n v="165.69"/>
        <n v="93.73"/>
        <n v="343.86"/>
        <n v="71.98"/>
        <n v="131.69999999999999"/>
        <n v="360.1"/>
        <n v="451.54"/>
        <n v="360.94"/>
        <n v="302.33999999999997"/>
        <n v="490.25"/>
        <n v="234.66"/>
        <n v="475.37"/>
        <n v="172.35"/>
        <n v="490.44"/>
        <n v="142.58000000000001"/>
        <n v="315.5"/>
        <n v="77.900000000000006"/>
        <n v="412.44"/>
        <n v="164.19"/>
        <n v="382.34"/>
        <n v="203.72"/>
        <n v="137.93"/>
        <n v="411.21"/>
        <n v="202.35"/>
        <n v="491.25"/>
        <n v="370.4"/>
        <n v="150.62"/>
        <n v="114.64"/>
        <n v="464.01"/>
        <n v="340.27"/>
        <n v="120.52"/>
        <n v="173.73"/>
        <n v="110.79"/>
        <n v="146.94999999999999"/>
        <n v="144.53"/>
        <n v="446.56"/>
        <n v="253.01"/>
        <n v="117.28"/>
        <n v="475.91"/>
        <n v="414.91"/>
        <n v="431.38"/>
        <n v="408.78"/>
        <n v="462.43"/>
        <n v="312.05"/>
        <n v="329.4"/>
        <n v="74.819999999999993"/>
        <n v="195.73"/>
        <n v="441.74"/>
        <n v="296.35000000000002"/>
        <n v="231.77"/>
        <n v="217.05"/>
        <n v="396.87"/>
        <n v="357.85"/>
        <n v="281.60000000000002"/>
        <n v="482.73"/>
        <n v="332.04"/>
        <n v="111.47"/>
        <n v="464.48"/>
        <n v="374.95"/>
        <n v="288.82"/>
        <n v="279.08"/>
        <n v="340.93"/>
        <n v="190.28"/>
        <n v="275.08"/>
        <n v="115.45"/>
        <n v="241.9"/>
        <n v="68.88"/>
        <n v="223.52"/>
        <n v="337.21"/>
        <n v="275.23"/>
        <n v="323.37"/>
        <n v="113.74"/>
        <n v="449.76"/>
        <n v="126.54"/>
        <n v="312.89999999999998"/>
        <n v="289.29000000000002"/>
        <n v="103.49"/>
        <n v="342.84"/>
        <n v="245.87"/>
        <n v="406.17"/>
        <n v="93.53"/>
        <n v="75.849999999999994"/>
        <n v="337.62"/>
        <n v="203.38"/>
        <n v="375.56"/>
        <n v="84.26"/>
        <n v="404.72"/>
        <n v="137.57"/>
        <n v="492"/>
        <n v="216.22"/>
        <n v="431.27"/>
        <n v="474.89"/>
        <n v="189.09"/>
        <n v="226.03"/>
        <n v="473.88"/>
        <n v="397.57"/>
        <n v="70.94"/>
        <n v="189.83"/>
        <n v="245.34"/>
        <n v="298.89999999999998"/>
        <n v="439.66"/>
        <n v="303.20999999999998"/>
        <n v="235.43"/>
        <n v="127.76"/>
        <n v="330.58"/>
        <n v="56.92"/>
        <n v="194.76"/>
        <n v="352.65"/>
        <n v="207.67"/>
        <n v="416.32"/>
        <n v="486.87"/>
        <n v="227.55"/>
        <n v="319.86"/>
        <n v="400.42"/>
        <n v="378.84"/>
        <n v="268.2"/>
        <n v="199.51"/>
        <n v="302.32"/>
        <n v="63.7"/>
        <n v="446.01"/>
        <n v="204.63"/>
        <n v="67.06"/>
        <n v="276.14"/>
        <n v="406.92"/>
        <n v="382.41"/>
        <n v="78.06"/>
        <n v="248.03"/>
        <n v="398.25"/>
        <n v="61.49"/>
        <n v="207.71"/>
        <n v="400.27"/>
        <n v="207.08"/>
        <n v="409.63"/>
        <n v="279.3"/>
        <n v="59.58"/>
        <n v="244.81"/>
        <n v="224.9"/>
        <n v="157.88"/>
        <n v="319.39"/>
        <n v="245.98"/>
        <n v="357.69"/>
        <n v="418.2"/>
        <n v="492.26"/>
        <n v="234.8"/>
        <n v="340.69"/>
        <n v="135.52000000000001"/>
        <n v="282.76"/>
        <n v="294.14"/>
        <n v="324.88"/>
        <n v="195.89"/>
        <n v="210.57"/>
        <n v="116.96"/>
        <n v="65.67"/>
        <n v="237.94"/>
        <n v="464.64"/>
        <n v="416.24"/>
        <n v="490.41"/>
        <n v="114.66"/>
        <n v="264.85000000000002"/>
        <n v="129.26"/>
        <n v="162.44999999999999"/>
        <n v="251.21"/>
        <n v="119.47"/>
        <n v="72.36"/>
        <n v="217.96"/>
        <n v="189.9"/>
        <n v="195.41"/>
        <n v="175.44"/>
        <n v="391.89"/>
        <n v="122.64"/>
        <n v="403.97"/>
        <n v="54.85"/>
        <n v="342.85"/>
        <n v="148.77000000000001"/>
        <n v="410.89"/>
        <n v="59.74"/>
        <n v="307.31"/>
        <n v="415.97"/>
        <n v="208.49"/>
        <n v="169.66"/>
        <n v="218.55"/>
        <n v="419.94"/>
        <n v="99.66"/>
        <n v="446.52"/>
        <n v="104.03"/>
        <n v="407.34"/>
        <n v="201.44"/>
        <n v="383.93"/>
        <n v="417.44"/>
        <n v="438.63"/>
        <n v="155.15"/>
        <n v="225.58"/>
        <n v="336.93"/>
        <n v="102.29"/>
        <n v="55.41"/>
        <n v="219.48"/>
        <n v="297.98"/>
        <n v="191.02"/>
        <n v="443.46"/>
        <n v="463.45"/>
        <n v="123.97"/>
        <n v="173.32"/>
        <n v="435.4"/>
        <n v="478.14"/>
        <n v="422.24"/>
        <n v="334.41"/>
        <n v="271.27"/>
        <n v="194.62"/>
        <n v="116.71"/>
        <n v="72.52"/>
        <n v="433.28"/>
        <n v="437.05"/>
        <n v="358.49"/>
        <n v="353.71"/>
        <n v="155.04"/>
        <n v="194.53"/>
        <n v="106.75"/>
        <n v="195.75"/>
        <n v="170.88"/>
        <n v="106.89"/>
        <n v="222.57"/>
        <n v="313.48"/>
        <n v="447.47"/>
        <n v="201.49"/>
        <n v="346.93"/>
        <n v="464.94"/>
        <n v="136.55000000000001"/>
        <n v="69.52"/>
        <n v="335.13"/>
        <n v="383.17"/>
        <n v="63.26"/>
        <n v="147.61000000000001"/>
        <n v="299.52"/>
        <n v="55.35"/>
        <n v="157.86000000000001"/>
        <n v="107.72"/>
        <n v="393.46"/>
        <n v="354.76"/>
        <n v="118.38"/>
        <n v="422.7"/>
        <n v="73.680000000000007"/>
        <n v="245.04"/>
        <n v="60.7"/>
        <n v="170.42"/>
        <n v="366.22"/>
        <n v="400.54"/>
        <n v="227.79"/>
        <n v="180.64"/>
        <n v="58.2"/>
        <n v="466.81"/>
        <n v="393.62"/>
        <n v="408.67"/>
        <n v="447.12"/>
        <n v="367.6"/>
        <n v="283.24"/>
        <n v="134.22"/>
        <n v="158.22999999999999"/>
        <n v="284.52"/>
        <n v="399.86"/>
        <n v="52.46"/>
        <n v="112.57"/>
        <n v="216.44"/>
        <n v="480.91"/>
        <n v="346.01"/>
        <n v="374.23"/>
        <n v="362.36"/>
        <n v="381.16"/>
        <n v="174.63"/>
        <n v="178.33"/>
        <n v="162.05000000000001"/>
        <n v="53.54"/>
        <n v="399.46"/>
        <n v="355.47"/>
        <n v="315.55"/>
        <n v="492.9"/>
        <n v="163.34"/>
        <n v="279.36"/>
        <n v="212.75"/>
        <n v="414.48"/>
        <n v="403.25"/>
        <n v="293.95"/>
        <n v="345.77"/>
        <n v="263.18"/>
        <n v="316.42"/>
        <n v="192.56"/>
        <n v="431.03"/>
        <n v="52.61"/>
        <n v="276.19"/>
        <n v="257.56"/>
        <n v="430.39"/>
        <n v="126.25"/>
        <n v="382.01"/>
        <n v="191.65"/>
        <n v="112.88"/>
        <n v="195.69"/>
        <n v="268.63"/>
        <n v="208.93"/>
        <n v="404.14"/>
        <n v="172.41"/>
        <n v="280.06"/>
        <n v="144.16"/>
        <n v="54.96"/>
        <n v="205.14"/>
        <n v="290.18"/>
        <n v="239.02"/>
        <n v="187.69"/>
        <n v="280.72000000000003"/>
        <n v="271.69"/>
        <n v="313.04000000000002"/>
        <n v="228.46"/>
        <n v="433.65"/>
        <n v="227.16"/>
        <n v="476.47"/>
        <n v="381.45"/>
        <n v="179.13"/>
        <n v="348.26"/>
        <n v="348.03"/>
        <n v="118.32"/>
        <n v="241.79"/>
        <n v="235.03"/>
        <n v="229.36"/>
        <n v="341.94"/>
        <n v="260.83999999999997"/>
        <n v="72.8"/>
        <n v="325.47000000000003"/>
        <n v="245.92"/>
        <n v="389.48"/>
        <n v="222.08"/>
        <n v="72"/>
        <n v="361.21"/>
        <n v="483.23"/>
        <n v="154.47999999999999"/>
        <n v="228.73"/>
        <n v="172.43"/>
        <n v="288.93"/>
        <n v="315.07"/>
        <n v="190.1"/>
        <n v="77.83"/>
        <n v="63.02"/>
        <n v="414.2"/>
        <n v="341.78"/>
        <n v="369.14"/>
        <n v="400.76"/>
        <n v="213.48"/>
        <n v="374.97"/>
        <n v="405.12"/>
        <n v="166.87"/>
        <n v="400.13"/>
        <n v="275.95999999999998"/>
        <n v="430.03"/>
        <n v="82.98"/>
        <n v="78.17"/>
        <n v="152.16999999999999"/>
        <n v="323.08"/>
        <n v="242.83"/>
        <n v="447.44"/>
        <n v="97.25"/>
        <n v="445.37"/>
        <n v="319.31"/>
        <n v="69.84"/>
        <n v="352.94"/>
        <n v="276.54000000000002"/>
        <n v="355.42"/>
        <n v="286.47000000000003"/>
        <n v="136.13"/>
        <n v="329.41"/>
        <n v="316.57"/>
        <n v="339.4"/>
        <n v="95.51"/>
        <n v="247.39"/>
        <n v="108.41"/>
        <n v="120.13"/>
        <n v="495.56"/>
        <n v="170.18"/>
        <n v="417.57"/>
        <n v="178.15"/>
        <n v="285.48"/>
        <n v="50.28"/>
        <n v="185.74"/>
        <n v="53.03"/>
        <n v="402.52"/>
        <n v="451.72"/>
        <n v="117.23"/>
        <n v="360.44"/>
        <n v="119.49"/>
        <n v="125.76"/>
        <n v="452.84"/>
        <n v="188.13"/>
        <n v="310.07"/>
        <n v="73.2"/>
        <n v="166.65"/>
        <n v="103"/>
        <n v="480.03"/>
        <n v="469.22"/>
        <n v="390.05"/>
        <n v="404.26"/>
        <n v="149.62"/>
        <n v="251.62"/>
        <n v="211.85"/>
        <n v="305.61"/>
        <n v="380.72"/>
        <n v="254.42"/>
        <n v="429.32"/>
        <n v="64.790000000000006"/>
        <n v="446.98"/>
        <n v="368.05"/>
        <n v="300.41000000000003"/>
        <n v="167.27"/>
        <n v="454.55"/>
        <n v="192.44"/>
        <n v="396.71"/>
        <n v="274.20999999999998"/>
        <n v="102.27"/>
        <n v="93.3"/>
        <n v="455"/>
        <n v="499.8"/>
        <n v="427.37"/>
        <n v="461.45"/>
        <n v="291.86"/>
        <n v="315.95999999999998"/>
        <n v="162.32"/>
        <n v="110.98"/>
        <n v="455.03"/>
        <n v="153.58000000000001"/>
        <n v="352.04"/>
        <n v="370.63"/>
        <n v="92.16"/>
        <n v="73.72"/>
        <n v="238.38"/>
        <n v="367.31"/>
        <n v="284.92"/>
        <n v="338"/>
        <n v="174.58"/>
        <n v="498.11"/>
        <n v="348.68"/>
        <n v="227.65"/>
        <n v="163.97"/>
        <n v="416.7"/>
        <n v="212.96"/>
        <n v="190.92"/>
        <n v="329.47"/>
        <n v="338.26"/>
        <n v="204.19"/>
        <n v="493.29"/>
        <n v="217.36"/>
        <n v="120.63"/>
        <n v="457.33"/>
        <n v="119.65"/>
        <n v="382.82"/>
        <n v="338.09"/>
        <n v="343.12"/>
        <n v="468.79"/>
        <n v="295.39999999999998"/>
        <n v="497.29"/>
        <n v="81.62"/>
        <n v="153.16999999999999"/>
        <n v="325.5"/>
        <n v="107.88"/>
        <n v="222.33"/>
        <n v="322.29000000000002"/>
        <n v="337.4"/>
        <n v="132.69999999999999"/>
        <n v="94.63"/>
        <n v="292.89"/>
        <n v="451.99"/>
        <n v="52.59"/>
        <n v="484.79"/>
        <n v="64.099999999999994"/>
        <n v="324.41000000000003"/>
        <n v="139.22999999999999"/>
        <n v="350.31"/>
        <n v="64.12"/>
        <n v="462.94"/>
        <n v="441.46"/>
        <n v="276.32"/>
        <n v="179.69"/>
        <n v="396"/>
        <n v="158.56"/>
        <n v="186.09"/>
        <n v="264.17"/>
        <n v="384.64"/>
        <n v="162.84"/>
        <n v="293.83999999999997"/>
        <n v="197.18"/>
        <n v="238.15"/>
        <n v="242.66"/>
        <n v="284.58"/>
        <n v="395.33"/>
        <n v="358.76"/>
        <n v="468.36"/>
        <n v="272.58999999999997"/>
        <n v="118.05"/>
        <n v="462.26"/>
        <n v="152.69999999999999"/>
        <n v="466.15"/>
        <n v="251.88"/>
        <n v="461.46"/>
        <n v="174.51"/>
        <n v="387.47"/>
        <n v="356.81"/>
        <n v="228.02"/>
        <n v="343.77"/>
        <n v="408.09"/>
        <n v="202.81"/>
        <n v="413.43"/>
        <n v="139.47"/>
        <n v="113.75"/>
        <n v="383.44"/>
        <n v="401.32"/>
        <n v="410.04"/>
        <n v="131.82"/>
        <n v="172.56"/>
        <n v="208.05"/>
        <n v="263.82"/>
        <n v="311.75"/>
        <n v="273.32"/>
        <n v="359.33"/>
        <n v="359.95"/>
        <n v="241.1"/>
        <n v="424.8"/>
        <n v="409.08"/>
        <n v="174.74"/>
        <n v="184.7"/>
        <n v="116.78"/>
        <n v="304.64"/>
        <n v="64.7"/>
        <n v="190.26"/>
        <n v="84.56"/>
        <n v="194.47"/>
        <n v="398.34"/>
        <n v="364.04"/>
        <n v="497.75"/>
        <n v="146.12"/>
        <n v="461.4"/>
        <n v="128"/>
        <n v="431.82"/>
        <n v="331.96"/>
        <n v="261.38"/>
        <n v="70"/>
        <n v="105.78"/>
        <n v="187.16"/>
        <n v="245.6"/>
        <n v="103.22"/>
        <n v="447.65"/>
        <n v="487.96"/>
        <n v="267.29000000000002"/>
        <n v="158.41"/>
        <n v="441.32"/>
        <n v="371.59"/>
        <n v="163.99"/>
        <n v="347.16"/>
        <n v="464.27"/>
        <n v="264.95"/>
        <n v="346.19"/>
        <n v="492.44"/>
        <n v="268.68"/>
        <n v="125.68"/>
        <n v="246.88"/>
        <n v="145.47999999999999"/>
        <n v="173.28"/>
        <n v="85.37"/>
        <n v="335.53"/>
        <n v="76.040000000000006"/>
        <n v="58.17"/>
        <n v="402.48"/>
        <n v="319.44"/>
        <n v="97.54"/>
        <n v="495.64"/>
        <n v="146.03"/>
        <n v="317.49"/>
        <n v="79.44"/>
        <n v="236.34"/>
        <n v="305.66000000000003"/>
        <n v="200.63"/>
        <n v="56.99"/>
        <n v="250.4"/>
        <n v="66.17"/>
        <n v="52.04"/>
        <n v="303.58"/>
        <n v="417.16"/>
        <n v="273.61"/>
        <n v="266.27999999999997"/>
        <n v="69.19"/>
        <n v="465.65"/>
        <n v="493.15"/>
        <n v="406.66"/>
        <n v="496.96"/>
        <n v="415.56"/>
        <n v="269.13"/>
        <n v="481.07"/>
        <n v="354.54"/>
        <n v="342.18"/>
        <n v="127.85"/>
        <n v="352.06"/>
        <n v="265.08999999999997"/>
        <n v="347.5"/>
        <n v="319.27"/>
        <n v="199.48"/>
        <n v="455.19"/>
        <n v="215.72"/>
        <n v="352.9"/>
        <n v="346.08"/>
        <n v="414.27"/>
        <n v="292.68"/>
        <n v="364.45"/>
        <n v="351.73"/>
        <n v="253.52"/>
        <n v="246.71"/>
        <n v="100.01"/>
        <n v="431.96"/>
        <n v="476.25"/>
        <n v="181.76"/>
        <n v="202.18"/>
        <n v="356.67"/>
        <n v="223.39"/>
        <n v="85.02"/>
        <n v="148"/>
        <n v="338.38"/>
        <n v="390.16"/>
        <n v="109.75"/>
        <n v="378.21"/>
        <n v="110.89"/>
        <n v="102.05"/>
        <n v="336.1"/>
        <n v="327.74"/>
        <n v="141.41"/>
        <n v="431.5"/>
        <n v="488.13"/>
        <n v="123.25"/>
        <n v="487.47"/>
        <n v="443.98"/>
        <n v="435.69"/>
        <n v="86.84"/>
        <n v="212.97"/>
        <n v="212.69"/>
        <n v="336.18"/>
        <n v="174.36"/>
        <n v="115.71"/>
        <n v="80.8"/>
        <n v="492.69"/>
        <n v="182.49"/>
        <n v="427.63"/>
        <n v="425.34"/>
        <n v="486.06"/>
        <n v="131.93"/>
        <n v="337.72"/>
        <n v="211.75"/>
        <n v="135.18"/>
        <n v="325.45"/>
        <n v="108.56"/>
        <n v="323.85000000000002"/>
        <n v="163.55000000000001"/>
        <n v="416.59"/>
        <n v="209.78"/>
        <n v="230.07"/>
        <n v="174.37"/>
        <n v="210.95"/>
        <n v="215.12"/>
        <n v="342.92"/>
        <n v="456.7"/>
        <n v="483.04"/>
        <n v="278.17"/>
        <n v="94.5"/>
        <n v="222.59"/>
        <n v="259.39999999999998"/>
        <n v="413.96"/>
        <n v="90.4"/>
        <n v="490.72"/>
        <n v="139.81"/>
        <n v="422.56"/>
        <n v="64.8"/>
        <n v="307.2"/>
        <n v="458.72"/>
        <n v="101.45"/>
        <n v="131.77000000000001"/>
        <n v="160.57"/>
        <n v="58.76"/>
        <n v="211.95"/>
        <n v="78.89"/>
        <n v="466.13"/>
        <n v="320.66000000000003"/>
        <n v="426.34"/>
        <n v="285.76"/>
        <n v="208.59"/>
        <n v="288.27"/>
        <n v="444.64"/>
        <n v="207.58"/>
        <n v="315.7"/>
        <n v="402.75"/>
        <n v="233.81"/>
        <n v="277.64999999999998"/>
        <n v="469.32"/>
        <n v="87.49"/>
        <n v="92.36"/>
        <n v="105.37"/>
        <n v="395.24"/>
        <n v="386.13"/>
        <n v="377.51"/>
        <n v="57.32"/>
        <n v="173.69"/>
        <n v="479.87"/>
        <n v="163.47999999999999"/>
        <n v="442.8"/>
        <n v="141.34"/>
        <n v="336.5"/>
        <n v="157.52000000000001"/>
        <n v="62.53"/>
        <n v="378.4"/>
        <n v="437.46"/>
        <n v="53.78"/>
        <n v="363.21"/>
        <n v="332.67"/>
        <n v="358.61"/>
        <n v="487.82"/>
        <n v="200.95"/>
        <n v="439.71"/>
        <n v="301.08999999999997"/>
        <n v="375.6"/>
        <n v="264.73"/>
        <n v="85.12"/>
        <n v="120.08"/>
        <n v="255.33"/>
        <n v="469.23"/>
        <n v="144.16999999999999"/>
        <n v="131.27000000000001"/>
        <n v="441.11"/>
        <n v="191.37"/>
        <n v="243.02"/>
        <n v="382.45"/>
        <n v="179.23"/>
        <n v="420.71"/>
        <n v="434.29"/>
        <n v="72.650000000000006"/>
        <n v="215.38"/>
        <n v="148.94999999999999"/>
        <n v="210.01"/>
        <n v="222.67"/>
        <n v="357.62"/>
        <n v="63.15"/>
        <n v="67.66"/>
        <n v="75.069999999999993"/>
        <n v="390.48"/>
        <n v="422.22"/>
        <n v="492.55"/>
        <n v="283.95999999999998"/>
        <n v="271"/>
        <n v="474.17"/>
        <n v="452.74"/>
        <n v="367.3"/>
        <n v="180.82"/>
        <n v="251.98"/>
        <n v="417.81"/>
        <n v="336.26"/>
        <n v="383.81"/>
        <n v="255.82"/>
        <n v="108.33"/>
        <n v="286.63"/>
        <n v="76.39"/>
        <n v="402.36"/>
        <n v="498.29"/>
        <n v="290.32"/>
        <n v="349.86"/>
        <n v="369.15"/>
        <n v="157.99"/>
        <n v="329"/>
        <n v="482.58"/>
        <n v="102.99"/>
        <n v="419"/>
        <n v="373.51"/>
        <n v="183.85"/>
        <n v="192.94"/>
        <n v="226.39"/>
        <n v="100.82"/>
        <n v="429.59"/>
        <n v="116.74"/>
        <n v="269.85000000000002"/>
        <n v="484.23"/>
        <n v="274.69"/>
        <n v="283.11"/>
        <n v="469.68"/>
        <n v="266.83"/>
        <n v="327.61"/>
        <n v="323.01"/>
        <n v="146.58000000000001"/>
        <n v="235.4"/>
        <n v="207.51"/>
        <n v="434.51"/>
        <n v="77"/>
        <n v="147.52000000000001"/>
        <n v="173.22"/>
        <n v="159.46"/>
        <n v="393.63"/>
        <n v="261.83"/>
        <n v="272.3"/>
        <n v="131.21"/>
        <n v="415.24"/>
        <n v="460.42"/>
        <n v="232.83"/>
        <n v="241.44"/>
        <n v="262.44"/>
        <n v="175.45"/>
        <n v="426.8"/>
        <n v="483.66"/>
        <n v="352.32"/>
        <n v="448.01"/>
        <n v="332.87"/>
        <n v="280.85000000000002"/>
      </sharedItems>
    </cacheField>
    <cacheField name="Claim Paid Amount" numFmtId="0">
      <sharedItems containsSemiMixedTypes="0" containsString="0" containsNumber="1" minValue="0" maxValue="443.62049999999999" count="2490">
        <n v="73.896699999999996"/>
        <n v="185.67209999999997"/>
        <n v="301.23940000000005"/>
        <n v="183.20589999999999"/>
        <n v="240.56190000000004"/>
        <n v="368.36040000000003"/>
        <n v="281.98439999999999"/>
        <n v="294.17250000000001"/>
        <n v="366.25299999999999"/>
        <n v="346.68259999999998"/>
        <n v="293.19839999999999"/>
        <n v="430.49340000000001"/>
        <n v="196.47639999999998"/>
        <n v="229.14099999999999"/>
        <n v="147.7226"/>
        <n v="359.86699999999996"/>
        <n v="361.47879999999998"/>
        <n v="227.60640000000001"/>
        <n v="197.8964"/>
        <n v="174.44239999999999"/>
        <n v="176.84119999999999"/>
        <n v="276.05610000000001"/>
        <n v="278.30039999999997"/>
        <n v="150.8665"/>
        <n v="253.65699999999998"/>
        <n v="297.39859999999999"/>
        <n v="297.1465"/>
        <n v="261.5994"/>
        <n v="78.551000000000002"/>
        <n v="326.524"/>
        <n v="132.71519999999998"/>
        <n v="150.27119999999999"/>
        <n v="282.10559999999998"/>
        <n v="99.412500000000009"/>
        <n v="339.12800000000004"/>
        <n v="143.94900000000001"/>
        <n v="224.87349999999998"/>
        <n v="86.840799999999987"/>
        <n v="118.6108"/>
        <n v="185.15200000000002"/>
        <n v="130.64700000000002"/>
        <n v="185.62719999999999"/>
        <n v="49.513399999999997"/>
        <n v="148.54839999999999"/>
        <n v="333.43309999999997"/>
        <n v="310.55250000000001"/>
        <n v="188.39200000000002"/>
        <n v="91.119599999999991"/>
        <n v="409.6884"/>
        <n v="71.950199999999995"/>
        <n v="92.573999999999998"/>
        <n v="178.56180000000001"/>
        <n v="238.43200000000002"/>
        <n v="212.8725"/>
        <n v="366.95589999999999"/>
        <n v="243.25319999999999"/>
        <n v="134.5025"/>
        <n v="396.51159999999999"/>
        <n v="344.35169999999999"/>
        <n v="359.56849999999997"/>
        <n v="158.55070000000001"/>
        <n v="284.26859999999999"/>
        <n v="234.98439999999999"/>
        <n v="79.525800000000004"/>
        <n v="135.83680000000001"/>
        <n v="45.024499999999996"/>
        <n v="300.37700000000001"/>
        <n v="113.89500000000001"/>
        <n v="397.96110000000004"/>
        <n v="60.076799999999992"/>
        <n v="340.62119999999999"/>
        <n v="391.71399999999994"/>
        <n v="102.16799999999999"/>
        <n v="342.69400000000002"/>
        <n v="120.96879999999999"/>
        <n v="334.863"/>
        <n v="211.7388"/>
        <n v="101.2306"/>
        <n v="214.12279999999998"/>
        <n v="429.00669999999997"/>
        <n v="227.49660000000003"/>
        <n v="255.81660000000002"/>
        <n v="211.13159999999999"/>
        <n v="228.57240000000002"/>
        <n v="284.6925"/>
        <n v="273.59250000000003"/>
        <n v="303.6508"/>
        <n v="263.03359999999998"/>
        <n v="99.928799999999995"/>
        <n v="63.652500000000003"/>
        <n v="194.30410000000001"/>
        <n v="147.45520000000002"/>
        <n v="433.51900000000001"/>
        <n v="99.492099999999994"/>
        <n v="200.1525"/>
        <n v="170.49600000000001"/>
        <n v="214.96800000000002"/>
        <n v="316.29840000000002"/>
        <n v="233.78979999999999"/>
        <n v="387.65999999999997"/>
        <n v="257.10559999999998"/>
        <n v="286.84680000000003"/>
        <n v="340.24800000000005"/>
        <n v="94.515600000000006"/>
        <n v="200.9616"/>
        <n v="180.40049999999999"/>
        <n v="309.40379999999999"/>
        <n v="275.20269999999999"/>
        <n v="204.95519999999999"/>
        <n v="126.47190000000001"/>
        <n v="96.328799999999987"/>
        <n v="370.96019999999999"/>
        <n v="248.25690000000003"/>
        <n v="292.5027"/>
        <n v="305.42020000000002"/>
        <n v="371.19420000000002"/>
        <n v="46.704099999999997"/>
        <n v="347.82"/>
        <n v="165.7989"/>
        <n v="202.65529999999998"/>
        <n v="350.79"/>
        <n v="107.1198"/>
        <n v="123.64779999999999"/>
        <n v="173.66"/>
        <n v="402.62799999999999"/>
        <n v="213.2424"/>
        <n v="228.51559999999998"/>
        <n v="308.1268"/>
        <n v="142.78399999999999"/>
        <n v="318.74400000000003"/>
        <n v="168.85439999999997"/>
        <n v="191.37309999999999"/>
        <n v="103.377"/>
        <n v="131.60159999999999"/>
        <n v="149.01749999999998"/>
        <n v="124.77359999999999"/>
        <n v="346.0437"/>
        <n v="109.431"/>
        <n v="273.7122"/>
        <n v="323.04599999999999"/>
        <n v="150.934"/>
        <n v="317.71570000000003"/>
        <n v="410.34340000000003"/>
        <n v="319.51439999999997"/>
        <n v="320.1121"/>
        <n v="132.40799999999999"/>
        <n v="117.7038"/>
        <n v="54.766500000000001"/>
        <n v="404.29140000000001"/>
        <n v="135.44299999999998"/>
        <n v="58.161599999999993"/>
        <n v="114.5735"/>
        <n v="129.42299999999997"/>
        <n v="351.65270000000004"/>
        <n v="322.63389999999998"/>
        <n v="79.412399999999991"/>
        <n v="336.08249999999998"/>
        <n v="70.524000000000001"/>
        <n v="86.40270000000001"/>
        <n v="130.47200000000001"/>
        <n v="349.71999999999997"/>
        <n v="155.3244"/>
        <n v="209.56109999999998"/>
        <n v="361.95480000000003"/>
        <n v="289.30439999999999"/>
        <n v="367.3836"/>
        <n v="352.35049999999995"/>
        <n v="190.60899999999998"/>
        <n v="262.97460000000001"/>
        <n v="359.97840000000002"/>
        <n v="324.64160000000004"/>
        <n v="128.73840000000001"/>
        <n v="66.783600000000007"/>
        <n v="122.5532"/>
        <n v="269.42999999999995"/>
        <n v="43.214999999999996"/>
        <n v="39.054400000000001"/>
        <n v="156.08599999999998"/>
        <n v="324.31620000000004"/>
        <n v="428.41919999999999"/>
        <n v="138.46560000000002"/>
        <n v="161.00700000000001"/>
        <n v="335.20960000000002"/>
        <n v="193.90539999999999"/>
        <n v="130.9325"/>
        <n v="247.45600000000002"/>
        <n v="336.7133"/>
        <n v="379.85220000000004"/>
        <n v="347.9633"/>
        <n v="93.15"/>
        <n v="266.12619999999998"/>
        <n v="207.52160000000001"/>
        <n v="200.62480000000002"/>
        <n v="234.98999999999998"/>
        <n v="397.65300000000002"/>
        <n v="289.68039999999996"/>
        <n v="84.425399999999996"/>
        <n v="147.50899999999999"/>
        <n v="157.85640000000001"/>
        <n v="212.57390000000001"/>
        <n v="166.43819999999999"/>
        <n v="140.7998"/>
        <n v="302.51759999999996"/>
        <n v="44.795099999999998"/>
        <n v="137.63419999999999"/>
        <n v="120.05820000000001"/>
        <n v="333.16559999999998"/>
        <n v="95.114000000000004"/>
        <n v="342.28809999999999"/>
        <n v="116.71239999999999"/>
        <n v="264.60480000000001"/>
        <n v="247.4554"/>
        <n v="45.936"/>
        <n v="331.66800000000001"/>
        <n v="103.60319999999999"/>
        <n v="365.70799999999997"/>
        <n v="347.52409999999998"/>
        <n v="160.7825"/>
        <n v="260.91659999999996"/>
        <n v="254.70480000000001"/>
        <n v="422.47410000000002"/>
        <n v="206.7559"/>
        <n v="65.688000000000002"/>
        <n v="203.20380000000003"/>
        <n v="179.3245"/>
        <n v="48.929400000000001"/>
        <n v="68.106499999999997"/>
        <n v="365.33459999999997"/>
        <n v="307.8"/>
        <n v="178.95740000000001"/>
        <n v="369.49919999999997"/>
        <n v="47.427999999999997"/>
        <n v="172.92959999999999"/>
        <n v="196.14749999999998"/>
        <n v="228.86850000000001"/>
        <n v="230.22750000000002"/>
        <n v="145.44"/>
        <n v="331.59460000000001"/>
        <n v="277.44819999999999"/>
        <n v="65.965900000000005"/>
        <n v="176.40479999999999"/>
        <n v="249.52859999999998"/>
        <n v="80.88"/>
        <n v="332.66700000000003"/>
        <n v="258.30419999999998"/>
        <n v="68.922700000000006"/>
        <n v="137.34949999999998"/>
        <n v="349.44800000000004"/>
        <n v="241.66979999999998"/>
        <n v="92.462000000000003"/>
        <n v="95.651999999999987"/>
        <n v="264.10559999999998"/>
        <n v="201.87900000000002"/>
        <n v="319.41000000000003"/>
        <n v="308.0025"/>
        <n v="299.46750000000003"/>
        <n v="184.63"/>
        <n v="237.93119999999999"/>
        <n v="366.40059999999994"/>
        <n v="294.22749999999996"/>
        <n v="355.40370000000001"/>
        <n v="154.0616"/>
        <n v="382.52179999999998"/>
        <n v="377.7466"/>
        <n v="66.235399999999998"/>
        <n v="285.012"/>
        <n v="64.038600000000002"/>
        <n v="304.22900000000004"/>
        <n v="175.60939999999999"/>
        <n v="336.47680000000003"/>
        <n v="232.07039999999998"/>
        <n v="257.7672"/>
        <n v="235.53849999999997"/>
        <n v="205.56120000000001"/>
        <n v="189.42699999999999"/>
        <n v="227.10480000000004"/>
        <n v="431.36100000000005"/>
        <n v="334.50560000000002"/>
        <n v="96.193999999999988"/>
        <n v="129.93119999999999"/>
        <n v="386.29480000000001"/>
        <n v="213.60359999999997"/>
        <n v="58.805499999999995"/>
        <n v="277.23"/>
        <n v="299.5419"/>
        <n v="243.24479999999997"/>
        <n v="202.06560000000002"/>
        <n v="143.1147"/>
        <n v="189.2664"/>
        <n v="57.502499999999998"/>
        <n v="318.14080000000001"/>
        <n v="425.286"/>
        <n v="197.39580000000001"/>
        <n v="400.38240000000002"/>
        <n v="133.18200000000002"/>
        <n v="387.7192"/>
        <n v="398.37299999999999"/>
        <n v="310.16159999999996"/>
        <n v="191.51339999999999"/>
        <n v="318.81"/>
        <n v="360.72"/>
        <n v="298.2903"/>
        <n v="160.70399999999998"/>
        <n v="70.816200000000009"/>
        <n v="240.24959999999999"/>
        <n v="337.73449999999997"/>
        <n v="132.88919999999999"/>
        <n v="299.80020000000002"/>
        <n v="301.16879999999998"/>
        <n v="226.6747"/>
        <n v="132.09350000000001"/>
        <n v="323.75780000000003"/>
        <n v="190.91380000000001"/>
        <n v="398.96459999999996"/>
        <n v="105.89879999999999"/>
        <n v="130.56729999999999"/>
        <n v="362.39080000000001"/>
        <n v="312.2509"/>
        <n v="134.74799999999999"/>
        <n v="277.67649999999998"/>
        <n v="184.12789999999998"/>
        <n v="278.61"/>
        <n v="139.79339999999999"/>
        <n v="222.14479999999998"/>
        <n v="94.848600000000005"/>
        <n v="167.52959999999999"/>
        <n v="290.69150000000002"/>
        <n v="177.499"/>
        <n v="204.87549999999999"/>
        <n v="375.23469999999998"/>
        <n v="248.67750000000001"/>
        <n v="66.739200000000011"/>
        <n v="105.8703"/>
        <n v="122.70750000000001"/>
        <n v="357.32769999999999"/>
        <n v="256.61680000000001"/>
        <n v="274.24399999999997"/>
        <n v="243.25200000000001"/>
        <n v="218.2627"/>
        <n v="235.49379999999999"/>
        <n v="192.91319999999999"/>
        <n v="199.7765"/>
        <n v="133.3623"/>
        <n v="334.012"/>
        <n v="414.99810000000002"/>
        <n v="145.21099999999998"/>
        <n v="163.6327"/>
        <n v="204.35720000000001"/>
        <n v="415.44800000000004"/>
        <n v="97.799199999999999"/>
        <n v="169.96"/>
        <n v="208.17199999999997"/>
        <n v="384.88849999999996"/>
        <n v="301.76820000000004"/>
        <n v="196.1814"/>
        <n v="262.80090000000001"/>
        <n v="276.52199999999999"/>
        <n v="347.67110000000002"/>
        <n v="330.82139999999998"/>
        <n v="204.2577"/>
        <n v="74.927999999999997"/>
        <n v="61.890600000000006"/>
        <n v="105.56"/>
        <n v="365.11920000000003"/>
        <n v="251.18100000000004"/>
        <n v="227.38400000000001"/>
        <n v="64.169600000000003"/>
        <n v="64.709400000000002"/>
        <n v="250.16920000000002"/>
        <n v="80.709199999999996"/>
        <n v="305.5206"/>
        <n v="345.90159999999997"/>
        <n v="232.6206"/>
        <n v="349.95139999999998"/>
        <n v="149.0284"/>
        <n v="114.93710000000002"/>
        <n v="330.13639999999998"/>
        <n v="207.82899999999998"/>
        <n v="212.11680000000001"/>
        <n v="349.77360000000004"/>
        <n v="108.89100000000001"/>
        <n v="319.55310000000003"/>
        <n v="313.74400000000003"/>
        <n v="72.664900000000003"/>
        <n v="197.684"/>
        <n v="104.7396"/>
        <n v="74.17949999999999"/>
        <n v="48.898200000000003"/>
        <n v="226.256"/>
        <n v="121.56960000000001"/>
        <n v="296.01780000000002"/>
        <n v="215.2766"/>
        <n v="331.59280000000001"/>
        <n v="52.99"/>
        <n v="172.78880000000001"/>
        <n v="226.1"/>
        <n v="141.4442"/>
        <n v="61.172399999999996"/>
        <n v="101.97019999999999"/>
        <n v="43.078700000000005"/>
        <n v="137.58359999999999"/>
        <n v="311.07380000000001"/>
        <n v="367.38"/>
        <n v="90.455200000000005"/>
        <n v="164.7954"/>
        <n v="344.93759999999997"/>
        <n v="367.52299999999997"/>
        <n v="210.41560000000001"/>
        <n v="406.36719999999997"/>
        <n v="105.86"/>
        <n v="219.648"/>
        <n v="124.11690000000002"/>
        <n v="372.05840000000001"/>
        <n v="355.62179999999995"/>
        <n v="283.23270000000002"/>
        <n v="219.94470000000001"/>
        <n v="321.19920000000002"/>
        <n v="236.03539999999998"/>
        <n v="383.98750000000001"/>
        <n v="311.39109999999999"/>
        <n v="192.67610000000002"/>
        <n v="230.70699999999999"/>
        <n v="136.19759999999999"/>
        <n v="329.45149999999995"/>
        <n v="70.278400000000005"/>
        <n v="122.46390000000001"/>
        <n v="87.300000000000011"/>
        <n v="243.29759999999999"/>
        <n v="127.4325"/>
        <n v="198.58619999999999"/>
        <n v="325.33269999999999"/>
        <n v="343.72800000000007"/>
        <n v="361.44000000000005"/>
        <n v="60.992399999999996"/>
        <n v="397.17099999999999"/>
        <n v="401.86299999999994"/>
        <n v="353.33760000000001"/>
        <n v="54.123600000000003"/>
        <n v="174.66709999999998"/>
        <n v="150.06"/>
        <n v="83.351399999999998"/>
        <n v="346.91490000000005"/>
        <n v="177.19299999999998"/>
        <n v="201.62800000000001"/>
        <n v="132.48220000000001"/>
        <n v="344.7201"/>
        <n v="184.97469999999998"/>
        <n v="335.76819999999998"/>
        <n v="67.773200000000003"/>
        <n v="251.26189999999997"/>
        <n v="303.3759"/>
        <n v="427.68"/>
        <n v="198.65230000000003"/>
        <n v="326.32319999999999"/>
        <n v="96.448799999999991"/>
        <n v="344.95420000000001"/>
        <n v="335.42879999999997"/>
        <n v="319.8125"/>
        <n v="257.9228"/>
        <n v="135.32999999999998"/>
        <n v="372.9726"/>
        <n v="273.41550000000001"/>
        <n v="346.11300000000006"/>
        <n v="302.28000000000003"/>
        <n v="48.825200000000002"/>
        <n v="144.01240000000001"/>
        <n v="395.22839999999997"/>
        <n v="199.51130000000001"/>
        <n v="91.159199999999998"/>
        <n v="208.8535"/>
        <n v="106.7544"/>
        <n v="327.51620000000003"/>
        <n v="69.802700000000002"/>
        <n v="130.5566"/>
        <n v="184.13550000000001"/>
        <n v="368.9101"/>
        <n v="177.67469999999997"/>
        <n v="164.1961"/>
        <n v="181.07249999999999"/>
        <n v="90.929000000000002"/>
        <n v="75.257599999999996"/>
        <n v="205.28200000000001"/>
        <n v="156.46949999999998"/>
        <n v="370.47050000000002"/>
        <n v="127.44159999999999"/>
        <n v="237.29480000000001"/>
        <n v="175.63549999999998"/>
        <n v="166.44690000000003"/>
        <n v="181.13840000000002"/>
        <n v="44.480499999999999"/>
        <n v="119.89600000000002"/>
        <n v="194.78799999999998"/>
        <n v="374.072"/>
        <n v="213.92"/>
        <n v="246.50020000000001"/>
        <n v="360.267"/>
        <n v="203.37419999999997"/>
        <n v="239.11199999999999"/>
        <n v="119.28"/>
        <n v="166.41600000000003"/>
        <n v="77.587999999999994"/>
        <n v="244.35750000000002"/>
        <n v="107.5752"/>
        <n v="196.88560000000001"/>
        <n v="230.1112"/>
        <n v="307.64999999999998"/>
        <n v="344.02680000000004"/>
        <n v="267.41330000000005"/>
        <n v="335.37180000000001"/>
        <n v="199.40039999999999"/>
        <n v="306.01759999999996"/>
        <n v="171.73310000000001"/>
        <n v="254.64860000000002"/>
        <n v="158.4804"/>
        <n v="412.59"/>
        <n v="250.53000000000003"/>
        <n v="139.64720000000003"/>
        <n v="353.45549999999997"/>
        <n v="209.41040000000001"/>
        <n v="157.38300000000001"/>
        <n v="209.31959999999998"/>
        <n v="329.40219999999994"/>
        <n v="71.369100000000003"/>
        <n v="299.54399999999998"/>
        <n v="187.30199999999999"/>
        <n v="203.15939999999998"/>
        <n v="224.10900000000001"/>
        <n v="244.9496"/>
        <n v="378.5788"/>
        <n v="119.5864"/>
        <n v="170.78349999999998"/>
        <n v="357.89920000000001"/>
        <n v="316.59519999999998"/>
        <n v="386.5401"/>
        <n v="255.15200000000002"/>
        <n v="359.63260000000002"/>
        <n v="401.58990000000006"/>
        <n v="273.34289999999999"/>
        <n v="352.21780000000001"/>
        <n v="401.90479999999997"/>
        <n v="60.194399999999995"/>
        <n v="62.840800000000002"/>
        <n v="86.196899999999999"/>
        <n v="148.6584"/>
        <n v="249.7784"/>
        <n v="210.96939999999998"/>
        <n v="237.19520000000003"/>
        <n v="72.792000000000002"/>
        <n v="228.19150000000002"/>
        <n v="187.029"/>
        <n v="313.77589999999998"/>
        <n v="352.4325"/>
        <n v="310.44780000000003"/>
        <n v="195.285"/>
        <n v="242.60599999999997"/>
        <n v="172.68879999999999"/>
        <n v="139.09809999999999"/>
        <n v="184.36150000000001"/>
        <n v="88.862400000000008"/>
        <n v="133.54599999999999"/>
        <n v="315.51929999999999"/>
        <n v="319.50360000000001"/>
        <n v="424.6035"/>
        <n v="336.27750000000003"/>
        <n v="222.453"/>
        <n v="252.875"/>
        <n v="245.86799999999999"/>
        <n v="104.12550000000002"/>
        <n v="253.39899999999997"/>
        <n v="319.89359999999999"/>
        <n v="361.1628"/>
        <n v="117.02239999999999"/>
        <n v="411.43520000000001"/>
        <n v="370.7475"/>
        <n v="223.005"/>
        <n v="47.318599999999996"/>
        <n v="103.2216"/>
        <n v="81.5625"/>
        <n v="188.19060000000002"/>
        <n v="348.77789999999999"/>
        <n v="211.75200000000001"/>
        <n v="170.1525"/>
        <n v="335.5883"/>
        <n v="218.73899999999998"/>
        <n v="164.13319999999999"/>
        <n v="121.72680000000001"/>
        <n v="362.6653"/>
        <n v="393.27120000000002"/>
        <n v="340.85520000000002"/>
        <n v="277.61009999999999"/>
        <n v="54.459099999999999"/>
        <n v="431.07150000000001"/>
        <n v="243.75599999999997"/>
        <n v="279.86779999999999"/>
        <n v="206.13159999999999"/>
        <n v="48.999600000000001"/>
        <n v="265.40690000000001"/>
        <n v="244.87649999999996"/>
        <n v="329.46479999999997"/>
        <n v="252.27070000000001"/>
        <n v="88.731999999999999"/>
        <n v="74.127300000000005"/>
        <n v="51.036999999999992"/>
        <n v="55.800799999999995"/>
        <n v="319.84879999999998"/>
        <n v="375.61439999999999"/>
        <n v="175.434"/>
        <n v="215.40140000000002"/>
        <n v="254.64959999999999"/>
        <n v="215.81719999999999"/>
        <n v="149.14410000000001"/>
        <n v="210.00640000000001"/>
        <n v="341.1096"/>
        <n v="112.06439999999999"/>
        <n v="367.22059999999999"/>
        <n v="201.4248"/>
        <n v="260.21519999999998"/>
        <n v="132.608"/>
        <n v="237.435"/>
        <n v="283.65440000000001"/>
        <n v="216.46790000000001"/>
        <n v="307.64800000000002"/>
        <n v="280.3492"/>
        <n v="227.66519999999997"/>
        <n v="389.16800000000001"/>
        <n v="253.36359999999999"/>
        <n v="278.52179999999998"/>
        <n v="283.65390000000002"/>
        <n v="71.343400000000003"/>
        <n v="302.74399999999997"/>
        <n v="166.70250000000001"/>
        <n v="105.9888"/>
        <n v="208.36920000000001"/>
        <n v="49.417200000000001"/>
        <n v="159.18"/>
        <n v="182.09399999999999"/>
        <n v="408.35759999999999"/>
        <n v="154.072"/>
        <n v="37.097499999999997"/>
        <n v="120.78"/>
        <n v="318.69599999999997"/>
        <n v="332.1884"/>
        <n v="254.75450000000004"/>
        <n v="132.57589999999999"/>
        <n v="229.30479999999997"/>
        <n v="150.5864"/>
        <n v="240.96799999999999"/>
        <n v="332.55200000000002"/>
        <n v="303.90120000000002"/>
        <n v="128.6901"/>
        <n v="255.54000000000002"/>
        <n v="127.08850000000001"/>
        <n v="232.77870000000001"/>
        <n v="146.35390000000001"/>
        <n v="380.41239999999999"/>
        <n v="53.966599999999993"/>
        <n v="198.51939999999999"/>
        <n v="150.81499999999997"/>
        <n v="319.05090000000001"/>
        <n v="372.29399999999998"/>
        <n v="440.4966"/>
        <n v="56.627999999999993"/>
        <n v="374.19459999999998"/>
        <n v="333.21750000000003"/>
        <n v="104.88760000000001"/>
        <n v="181.90799999999999"/>
        <n v="352.471"/>
        <n v="116.746"/>
        <n v="280.27880000000005"/>
        <n v="308.48399999999998"/>
        <n v="45.107399999999998"/>
        <n v="269.9907"/>
        <n v="122.1528"/>
        <n v="163.37719999999999"/>
        <n v="213.68879999999999"/>
        <n v="53.407199999999996"/>
        <n v="255.45000000000002"/>
        <n v="319.27699999999999"/>
        <n v="129.86490000000001"/>
        <n v="152.93610000000001"/>
        <n v="90.994799999999998"/>
        <n v="247.68859999999998"/>
        <n v="149.4"/>
        <n v="386.096"/>
        <n v="231.42669999999998"/>
        <n v="211.8853"/>
        <n v="218.22620000000001"/>
        <n v="170.33190000000002"/>
        <n v="257.01100000000002"/>
        <n v="337.11439999999999"/>
        <n v="124.44800000000001"/>
        <n v="320.54330000000004"/>
        <n v="340.07049999999998"/>
        <n v="125.95660000000001"/>
        <n v="394.13650000000001"/>
        <n v="418.44599999999997"/>
        <n v="320.51280000000003"/>
        <n v="97.448799999999991"/>
        <n v="126.148"/>
        <n v="239.3477"/>
        <n v="273.428"/>
        <n v="279.38679999999999"/>
        <n v="384.14250000000004"/>
        <n v="91.7624"/>
        <n v="372.79440000000005"/>
        <n v="173.39689999999999"/>
        <n v="298.96620000000001"/>
        <n v="249.55500000000001"/>
        <n v="50.691199999999995"/>
        <n v="374.06559999999996"/>
        <n v="382.72579999999999"/>
        <n v="279.02699999999999"/>
        <n v="175.52879999999999"/>
        <n v="439.15499999999997"/>
        <n v="346.45870000000002"/>
        <n v="115.71759999999999"/>
        <n v="233.01049999999998"/>
        <n v="285.08730000000003"/>
        <n v="224.96039999999999"/>
        <n v="339.49530000000004"/>
        <n v="310.185"/>
        <n v="164.2568"/>
        <n v="102.9084"/>
        <n v="143.4375"/>
        <n v="326.01360000000005"/>
        <n v="67.819199999999995"/>
        <n v="330.23450000000003"/>
        <n v="114.14759999999998"/>
        <n v="295.23929999999996"/>
        <n v="64.155000000000001"/>
        <n v="233.82"/>
        <n v="51.310600000000001"/>
        <n v="315.70310000000001"/>
        <n v="167.2201"/>
        <n v="244.10469999999998"/>
        <n v="316.42159999999996"/>
        <n v="309.28590000000003"/>
        <n v="281.64600000000002"/>
        <n v="134.2235"/>
        <n v="333.5154"/>
        <n v="223.19280000000001"/>
        <n v="360.61240000000004"/>
        <n v="89.73129999999999"/>
        <n v="48.191600000000001"/>
        <n v="255.55710000000002"/>
        <n v="152.54100000000003"/>
        <n v="243"/>
        <n v="74.857900000000001"/>
        <n v="315.78800000000001"/>
        <n v="385.03919999999999"/>
        <n v="332.33199999999999"/>
        <n v="388.73719999999997"/>
        <n v="119.76900000000002"/>
        <n v="105.63"/>
        <n v="243.9144"/>
        <n v="318.37050000000005"/>
        <n v="320.07400000000001"/>
        <n v="145.61290000000002"/>
        <n v="71.546999999999997"/>
        <n v="424.02800000000002"/>
        <n v="332.94079999999997"/>
        <n v="97.963200000000001"/>
        <n v="119.84960000000001"/>
        <n v="310.96039999999999"/>
        <n v="65.277699999999996"/>
        <n v="113.09039999999999"/>
        <n v="226.90589999999997"/>
        <n v="64.63239999999999"/>
        <n v="334.21679999999998"/>
        <n v="366.33749999999998"/>
        <n v="126.04219999999999"/>
        <n v="167.3408"/>
        <n v="61.658799999999999"/>
        <n v="40.318199999999997"/>
        <n v="269.96679999999998"/>
        <n v="91.689399999999992"/>
        <n v="276.09949999999998"/>
        <n v="279.99"/>
        <n v="253.17619999999999"/>
        <n v="208.089"/>
        <n v="145.56540000000001"/>
        <n v="101.43429999999999"/>
        <n v="101.3338"/>
        <n v="352.2688"/>
        <n v="357.44399999999996"/>
        <n v="98.744800000000012"/>
        <n v="296.81180000000001"/>
        <n v="331.452"/>
        <n v="366.03"/>
        <n v="380.21100000000001"/>
        <n v="285.81630000000001"/>
        <n v="298.66079999999999"/>
        <n v="76.495399999999989"/>
        <n v="326.03229999999996"/>
        <n v="271.66730000000001"/>
        <n v="381.33519999999999"/>
        <n v="307.04579999999999"/>
        <n v="169.17000000000002"/>
        <n v="313.1703"/>
        <n v="96.626400000000004"/>
        <n v="290.18850000000003"/>
        <n v="163.90349999999998"/>
        <n v="347.88"/>
        <n v="313.56360000000001"/>
        <n v="281.23200000000003"/>
        <n v="351.16199999999998"/>
        <n v="263.70519999999999"/>
        <n v="386.00519999999995"/>
        <n v="350.46879999999999"/>
        <n v="408.63749999999999"/>
        <n v="307.58650000000006"/>
        <n v="278.8972"/>
        <n v="102.12480000000001"/>
        <n v="401.36330000000004"/>
        <n v="327.5478"/>
        <n v="149.70239999999998"/>
        <n v="47.5488"/>
        <n v="169.7927"/>
        <n v="347.82960000000003"/>
        <n v="213.64180000000002"/>
        <n v="312.91679999999997"/>
        <n v="236.0232"/>
        <n v="171.4324"/>
        <n v="149.04560000000001"/>
        <n v="167.8563"/>
        <n v="238.3186"/>
        <n v="108.80249999999999"/>
        <n v="204.54389999999998"/>
        <n v="132.52879999999999"/>
        <n v="117.7684"/>
        <n v="231.79309999999998"/>
        <n v="211.85550000000003"/>
        <n v="287.49239999999998"/>
        <n v="317.66770000000002"/>
        <n v="269.0582"/>
        <n v="86.447199999999995"/>
        <n v="347.28519999999997"/>
        <n v="43.980000000000004"/>
        <n v="241.52800000000002"/>
        <n v="244.32749999999999"/>
        <n v="388.14949999999999"/>
        <n v="414.54160000000002"/>
        <n v="198.15849999999998"/>
        <n v="330.30420000000004"/>
        <n v="200.39879999999999"/>
        <n v="349.96119999999996"/>
        <n v="340.38750000000005"/>
        <n v="361.13479999999998"/>
        <n v="203.7833"/>
        <n v="353.50479999999999"/>
        <n v="87.494399999999999"/>
        <n v="99.528000000000006"/>
        <n v="332.81040000000002"/>
        <n v="207.636"/>
        <n v="365.15610000000004"/>
        <n v="106.0836"/>
        <n v="304.3236"/>
        <n v="188.61250000000001"/>
        <n v="86.702400000000011"/>
        <n v="225.60719999999998"/>
        <n v="277.04520000000002"/>
        <n v="267.98419999999999"/>
        <n v="291.9384"/>
        <n v="226.69919999999999"/>
        <n v="206.91059999999999"/>
        <n v="292.99270000000001"/>
        <n v="282.75749999999999"/>
        <n v="321.50040000000001"/>
        <n v="347.94259999999997"/>
        <n v="157.93360000000001"/>
        <n v="308.60559999999998"/>
        <n v="331.8408"/>
        <n v="158.26860000000002"/>
        <n v="321.00390000000004"/>
        <n v="124.60539999999999"/>
        <n v="182.9058"/>
        <n v="345.4871"/>
        <n v="87.5501"/>
        <n v="125.5748"/>
        <n v="335.6352"/>
        <n v="120.5928"/>
        <n v="60.991999999999997"/>
        <n v="257.11420000000004"/>
        <n v="182.52540000000002"/>
        <n v="260.62139999999999"/>
        <n v="303.48290000000003"/>
        <n v="377.73600000000005"/>
        <n v="197.48050000000001"/>
        <n v="98.373599999999996"/>
        <n v="215.60550000000001"/>
        <n v="206.55339999999998"/>
        <n v="309.4323"/>
        <n v="238.48189999999997"/>
        <n v="284.06380000000001"/>
        <n v="138.22459999999998"/>
        <n v="82.843199999999996"/>
        <n v="267.82080000000002"/>
        <n v="41.336399999999998"/>
        <n v="194.51520000000002"/>
        <n v="366.85979999999995"/>
        <n v="252.17099999999999"/>
        <n v="320.61959999999999"/>
        <n v="202.1797"/>
        <n v="122.64200000000001"/>
        <n v="317.87409999999994"/>
        <n v="123.28699999999999"/>
        <n v="125.9785"/>
        <n v="63.925399999999996"/>
        <n v="96.702600000000004"/>
        <n v="69.1875"/>
        <n v="53.757300000000001"/>
        <n v="202.76069999999999"/>
        <n v="125.68689999999999"/>
        <n v="58.455200000000005"/>
        <n v="182.84309999999999"/>
        <n v="221.82479999999998"/>
        <n v="348.71370000000002"/>
        <n v="199.226"/>
        <n v="157.315"/>
        <n v="255.39300000000003"/>
        <n v="77.368200000000002"/>
        <n v="163.3716"/>
        <n v="368.70119999999997"/>
        <n v="153.03330000000003"/>
        <n v="253.82249999999999"/>
        <n v="233.11249999999998"/>
        <n v="185.2535"/>
        <n v="333.9778"/>
        <n v="171.12480000000002"/>
        <n v="243.423"/>
        <n v="299.91219999999998"/>
        <n v="219.01459999999997"/>
        <n v="220.44880000000001"/>
        <n v="262.66800000000001"/>
        <n v="174.41619999999998"/>
        <n v="58.854399999999998"/>
        <n v="103.617"/>
        <n v="96.738400000000013"/>
        <n v="77.82480000000001"/>
        <n v="85.304000000000002"/>
        <n v="172.21410000000003"/>
        <n v="197.08100000000002"/>
        <n v="63.901699999999991"/>
        <n v="146.08249999999998"/>
        <n v="389.64"/>
        <n v="243.24300000000002"/>
        <n v="167.8665"/>
        <n v="319.20740000000001"/>
        <n v="304.96500000000003"/>
        <n v="69.980699999999999"/>
        <n v="122.24369999999999"/>
        <n v="115.60359999999999"/>
        <n v="41.480000000000004"/>
        <n v="331.12419999999997"/>
        <n v="133.0992"/>
        <n v="280.66800000000001"/>
        <n v="387.9092"/>
        <n v="311.4907"/>
        <n v="87.48"/>
        <n v="348.87110000000001"/>
        <n v="262.5138"/>
        <n v="61.859899999999996"/>
        <n v="167.7312"/>
        <n v="263.10519999999997"/>
        <n v="225.44199999999998"/>
        <n v="218.92679999999999"/>
        <n v="194.5104"/>
        <n v="247.19039999999998"/>
        <n v="199.76"/>
        <n v="260.0625"/>
        <n v="228.56399999999996"/>
        <n v="187.09899999999999"/>
        <n v="117.6849"/>
        <n v="302.42250000000001"/>
        <n v="145.86239999999998"/>
        <n v="129.2458"/>
        <n v="170.126"/>
        <n v="164.15280000000001"/>
        <n v="318.82410000000004"/>
        <n v="49.097999999999999"/>
        <n v="344.34829999999999"/>
        <n v="200.51570000000004"/>
        <n v="172.47879999999998"/>
        <n v="290.91499999999996"/>
        <n v="347.51139999999998"/>
        <n v="282.35519999999997"/>
        <n v="356.85759999999999"/>
        <n v="269.82130000000001"/>
        <n v="343.70639999999997"/>
        <n v="148.53749999999999"/>
        <n v="326.42880000000002"/>
        <n v="159.07429999999999"/>
        <n v="322.31700000000001"/>
        <n v="223.14700000000002"/>
        <n v="305.28750000000002"/>
        <n v="139.1712"/>
        <n v="315.464"/>
        <n v="242.93100000000001"/>
        <n v="264.68800000000005"/>
        <n v="121.78319999999999"/>
        <n v="195.47200000000001"/>
        <n v="410.50379999999996"/>
        <n v="222.23520000000002"/>
        <n v="424.92560000000003"/>
        <n v="244.3237"/>
        <n v="95.115999999999985"/>
        <n v="327.06600000000003"/>
        <n v="293.79899999999998"/>
        <n v="138.292"/>
        <n v="101.4481"/>
        <n v="134.90709999999999"/>
        <n v="276.49599999999998"/>
        <n v="280.52359999999999"/>
        <n v="138.76559999999998"/>
        <n v="212.53949999999998"/>
        <n v="146.09520000000001"/>
        <n v="403.54599999999999"/>
        <n v="83.524000000000001"/>
        <n v="142.48499999999999"/>
        <n v="77.004400000000004"/>
        <n v="74.722500000000011"/>
        <n v="304.40250000000003"/>
        <n v="195.4539"/>
        <n v="105.9288"/>
        <n v="333.99"/>
        <n v="266.3442"/>
        <n v="316.42600000000004"/>
        <n v="283.16840000000002"/>
        <n v="373.69919999999996"/>
        <n v="97.008600000000001"/>
        <n v="335.15019999999998"/>
        <n v="341.39509999999996"/>
        <n v="227.55"/>
        <n v="326.4624"/>
        <n v="311.13940000000002"/>
        <n v="438.31919999999997"/>
        <n v="189.1181"/>
        <n v="334.85759999999999"/>
        <n v="273.69329999999997"/>
        <n v="344.51639999999998"/>
        <n v="220.03100000000001"/>
        <n v="369.12510000000003"/>
        <n v="215.58160000000001"/>
        <n v="312.47649999999999"/>
        <n v="321.82400000000001"/>
        <n v="284.42250000000001"/>
        <n v="73.366799999999998"/>
        <n v="68.312399999999997"/>
        <n v="202.928"/>
        <n v="111.96940000000001"/>
        <n v="101.8509"/>
        <n v="89.42"/>
        <n v="321.79840000000002"/>
        <n v="433.32089999999999"/>
        <n v="223.32240000000002"/>
        <n v="66.519199999999998"/>
        <n v="72.801000000000002"/>
        <n v="220.6183"/>
        <n v="225.86079999999998"/>
        <n v="117.85679999999999"/>
        <n v="322.0702"/>
        <n v="256.21199999999999"/>
        <n v="268.416"/>
        <n v="158.01220000000001"/>
        <n v="254.4853"/>
        <n v="124.3496"/>
        <n v="213.7424"/>
        <n v="241.34530000000001"/>
        <n v="300.75240000000002"/>
        <n v="178.79130000000001"/>
        <n v="93.528000000000006"/>
        <n v="385.60679999999996"/>
        <n v="98.171999999999997"/>
        <n v="384.59190000000001"/>
        <n v="274.7115"/>
        <n v="204.87859999999998"/>
        <n v="303.06279999999998"/>
        <n v="152.15199999999999"/>
        <n v="125.87400000000001"/>
        <n v="78.320000000000007"/>
        <n v="268.1748"/>
        <n v="343.90230000000003"/>
        <n v="173.0325"/>
        <n v="99.810399999999987"/>
        <n v="229.24799999999996"/>
        <n v="124.027"/>
        <n v="296.33940000000001"/>
        <n v="91.231199999999987"/>
        <n v="265.24540000000002"/>
        <n v="305.44909999999999"/>
        <n v="369.76"/>
        <n v="173.5848"/>
        <n v="260.68"/>
        <n v="309.08260000000001"/>
        <n v="85.485900000000001"/>
        <n v="100.77799999999999"/>
        <n v="362.21600000000001"/>
        <n v="305.51839999999999"/>
        <n v="57.015900000000002"/>
        <n v="267.08820000000003"/>
        <n v="43.44"/>
        <n v="304.94159999999999"/>
        <n v="175.047"/>
        <n v="241.27179999999998"/>
        <n v="155.13839999999999"/>
        <n v="220.48119999999997"/>
        <n v="232.65989999999999"/>
        <n v="99.026799999999994"/>
        <n v="358.08259999999996"/>
        <n v="392.51940000000002"/>
        <n v="392.09280000000001"/>
        <n v="115.76180000000001"/>
        <n v="289.1968"/>
        <n v="213.43200000000002"/>
        <n v="354.95580000000001"/>
        <n v="372.81600000000003"/>
        <n v="351.84780000000001"/>
        <n v="362.00449999999995"/>
        <n v="225.46370000000002"/>
        <n v="318.62279999999998"/>
        <n v="199.82650000000001"/>
        <n v="408.75240000000002"/>
        <n v="194.39249999999998"/>
        <n v="70.882000000000005"/>
        <n v="301.50120000000004"/>
        <n v="314.37559999999996"/>
        <n v="189.76"/>
        <n v="129.19499999999999"/>
        <n v="214.995"/>
        <n v="299.02359999999999"/>
        <n v="314.08249999999998"/>
        <n v="140.08500000000001"/>
        <n v="80.485200000000006"/>
        <n v="343.89420000000001"/>
        <n v="164.76800000000003"/>
        <n v="294.31"/>
        <n v="149.84800000000001"/>
        <n v="294.12800000000004"/>
        <n v="373.33920000000001"/>
        <n v="66.975999999999999"/>
        <n v="79.874499999999998"/>
        <n v="81.927999999999997"/>
        <n v="73.425000000000011"/>
        <n v="110.11779999999999"/>
        <n v="306.14639999999997"/>
        <n v="285.5283"/>
        <n v="225.80250000000001"/>
        <n v="366.26769999999999"/>
        <n v="248.02440000000001"/>
        <n v="42.997500000000002"/>
        <n v="65.664000000000001"/>
        <n v="294.69600000000003"/>
        <n v="209.63460000000001"/>
        <n v="171.83199999999999"/>
        <n v="75.210399999999993"/>
        <n v="251.21929999999998"/>
        <n v="240.11260000000001"/>
        <n v="242.31799999999998"/>
        <n v="58.092999999999996"/>
        <n v="216.5993"/>
        <n v="280.99710000000005"/>
        <n v="328.25600000000003"/>
        <n v="387.44639999999998"/>
        <n v="391.84000000000003"/>
        <n v="258.29239999999999"/>
        <n v="197.33700000000002"/>
        <n v="311.74"/>
        <n v="318.91079999999999"/>
        <n v="271.41730000000001"/>
        <n v="318.85559999999998"/>
        <n v="153.14329999999998"/>
        <n v="218.64780000000002"/>
        <n v="230.49600000000001"/>
        <n v="40.824999999999996"/>
        <n v="392.44379999999995"/>
        <n v="229.53209999999999"/>
        <n v="79.1721"/>
        <n v="341.7568"/>
        <n v="363.5659"/>
        <n v="303.2106"/>
        <n v="57.936000000000007"/>
        <n v="387.36860000000001"/>
        <n v="297.88079999999997"/>
        <n v="69.1678"/>
        <n v="178.3134"/>
        <n v="183.33749999999998"/>
        <n v="404.42579999999998"/>
        <n v="239.19399999999999"/>
        <n v="198.792"/>
        <n v="130.1696"/>
        <n v="141.78750000000002"/>
        <n v="169.32240000000002"/>
        <n v="335.51220000000001"/>
        <n v="305.27870000000001"/>
        <n v="372.31119999999999"/>
        <n v="323.62880000000001"/>
        <n v="76.632000000000005"/>
        <n v="191.41229999999999"/>
        <n v="151.77199999999999"/>
        <n v="256.39060000000001"/>
        <n v="164.53449999999998"/>
        <n v="246.02160000000001"/>
        <n v="72.150000000000006"/>
        <n v="331.37100000000004"/>
        <n v="334.6515"/>
        <n v="159.22829999999999"/>
        <n v="84.992599999999996"/>
        <n v="233.34230000000002"/>
        <n v="170.54989999999998"/>
        <n v="279.25920000000002"/>
        <n v="389.23740000000004"/>
        <n v="443.62049999999999"/>
        <n v="301.24850000000004"/>
        <n v="230.45039999999997"/>
        <n v="206.352"/>
        <n v="158.31899999999999"/>
        <n v="190.80159999999998"/>
        <n v="82.401300000000006"/>
        <n v="298.27069999999998"/>
        <n v="384.62199999999996"/>
        <n v="198.63839999999999"/>
        <n v="402.30929999999995"/>
        <n v="335.79200000000003"/>
        <n v="109.32000000000001"/>
        <n v="138.358"/>
        <n v="63.351399999999998"/>
        <n v="332.48599999999999"/>
        <n v="104.94400000000002"/>
        <n v="193.928"/>
        <n v="322.84699999999998"/>
        <n v="286.995"/>
        <n v="263.84800000000001"/>
        <n v="150.83010000000002"/>
        <n v="372.988"/>
        <n v="317.41919999999999"/>
        <n v="171.56039999999999"/>
        <n v="214.44649999999999"/>
        <n v="322.87639999999999"/>
        <n v="185.196"/>
        <n v="48.592799999999997"/>
        <n v="436.71410000000003"/>
        <n v="178.41589999999999"/>
        <n v="309.42"/>
        <n v="279.52250000000004"/>
        <n v="37.310299999999998"/>
        <n v="295.58539999999999"/>
        <n v="288.483"/>
        <n v="236.208"/>
        <n v="124.0745"/>
        <n v="147.32580000000002"/>
        <n v="220.83030000000002"/>
        <n v="79.539999999999992"/>
        <n v="334.6028"/>
        <n v="53.006800000000005"/>
        <n v="345.13889999999998"/>
        <n v="386.71199999999999"/>
        <n v="106.38680000000001"/>
        <n v="81.004999999999995"/>
        <n v="86.539200000000008"/>
        <n v="201.94990000000001"/>
        <n v="327.88800000000003"/>
        <n v="173.0342"/>
        <n v="167.1096"/>
        <n v="170.8707"/>
        <n v="317.08199999999999"/>
        <n v="198.30420000000001"/>
        <n v="70.685999999999993"/>
        <n v="239.26319999999998"/>
        <n v="241.7337"/>
        <n v="381.66239999999999"/>
        <n v="291.94639999999998"/>
        <n v="117.13679999999999"/>
        <n v="162.18999999999997"/>
        <n v="213.80519999999999"/>
        <n v="127.37180000000001"/>
        <n v="331.97600000000006"/>
        <n v="49.252200000000002"/>
        <n v="362.6574"/>
        <n v="320.49920000000003"/>
        <n v="151.4546"/>
        <n v="279.298"/>
        <n v="134.14170000000001"/>
        <n v="77.29679999999999"/>
        <n v="239.34630000000004"/>
        <n v="336.45780000000002"/>
        <n v="254.58349999999999"/>
        <n v="273.32639999999998"/>
        <n v="109.07399999999998"/>
        <n v="143.58170000000001"/>
        <n v="43.522999999999996"/>
        <n v="294.5052"/>
        <n v="65.751099999999994"/>
        <n v="42.748800000000003"/>
        <n v="373.54240000000004"/>
        <n v="63.540399999999998"/>
        <n v="91.463099999999997"/>
        <n v="387.7552"/>
        <n v="216.1808"/>
        <n v="331.00800000000004"/>
        <n v="152.0376"/>
        <n v="188.3664"/>
        <n v="301.71690000000001"/>
        <n v="148.73400000000001"/>
        <n v="354.63480000000004"/>
        <n v="408.42639999999994"/>
        <n v="46.664000000000001"/>
        <n v="154.45599999999999"/>
        <n v="91.892399999999995"/>
        <n v="156.48480000000001"/>
        <n v="324.37400000000002"/>
        <n v="355.52440000000001"/>
        <n v="132.89660000000001"/>
        <n v="338.75519999999995"/>
        <n v="400.66910000000001"/>
        <n v="194.71199999999999"/>
        <n v="269.85839999999996"/>
        <n v="61.439400000000006"/>
        <n v="146.06659999999999"/>
        <n v="331.00200000000001"/>
        <n v="176.60159999999999"/>
        <n v="383.48"/>
        <n v="346.3193"/>
        <n v="91.454399999999993"/>
        <n v="389.0025"/>
        <n v="160.3664"/>
        <n v="198.12020000000001"/>
        <n v="188.20000000000002"/>
        <n v="56.24"/>
        <n v="340.43349999999998"/>
        <n v="217.1251"/>
        <n v="361.79340000000002"/>
        <n v="325.75839999999999"/>
        <n v="235.02500000000001"/>
        <n v="306.98379999999997"/>
        <n v="335.9418"/>
        <n v="298.00830000000002"/>
        <n v="426.1644"/>
        <n v="173.53440000000001"/>
        <n v="215.4152"/>
        <n v="72.878999999999991"/>
        <n v="60.228000000000002"/>
        <n v="94.01039999999999"/>
        <n v="399.06240000000003"/>
        <n v="183.24800000000002"/>
        <n v="170.54400000000001"/>
        <n v="99.867800000000003"/>
        <n v="391.53480000000002"/>
        <n v="341.36259999999999"/>
        <n v="164.709"/>
        <n v="151.49700000000001"/>
        <n v="110.67749999999999"/>
        <n v="231.65099999999998"/>
        <n v="96.711999999999989"/>
        <n v="116.8475"/>
        <n v="299.34399999999999"/>
        <n v="74.793899999999994"/>
        <n v="366.55540000000002"/>
        <n v="189.04"/>
        <n v="248.68459999999999"/>
        <n v="384.56880000000001"/>
        <n v="172.67160000000001"/>
        <n v="307.91250000000002"/>
        <n v="324.82749999999999"/>
        <n v="227.56950000000001"/>
        <n v="217.89359999999999"/>
        <n v="225.18200000000002"/>
        <n v="281.33480000000003"/>
        <n v="328.97879999999998"/>
        <n v="93.139200000000002"/>
        <n v="389.81360000000001"/>
        <n v="277.90899999999999"/>
        <n v="235.8776"/>
        <n v="346.73249999999996"/>
        <n v="329.44480000000004"/>
        <n v="186.07679999999999"/>
        <n v="103.42020000000001"/>
        <n v="362.26400000000001"/>
        <n v="319.86559999999997"/>
        <n v="249.20009999999999"/>
        <n v="244.40639999999996"/>
        <n v="90.363"/>
        <n v="203.43"/>
        <n v="317.8596"/>
        <n v="281.90800000000002"/>
        <n v="310.65089999999998"/>
        <n v="365.92499999999995"/>
        <n v="67.205299999999994"/>
        <n v="311.64359999999999"/>
        <n v="74.837199999999996"/>
        <n v="67.6875"/>
        <n v="115.21170000000001"/>
        <n v="196.506"/>
        <n v="111.2411"/>
        <n v="239.88800000000003"/>
        <n v="104.32859999999999"/>
        <n v="198.57749999999999"/>
        <n v="219.66390000000001"/>
        <n v="138.0016"/>
        <n v="386.38399999999996"/>
        <n v="86.884399999999999"/>
        <n v="147.0393"/>
        <n v="344.29919999999998"/>
        <n v="178.39919999999998"/>
        <n v="393.28799999999995"/>
        <n v="207.27619999999999"/>
        <n v="185.7456"/>
        <n v="148.04900000000001"/>
        <n v="98.722800000000007"/>
        <n v="99.824400000000011"/>
        <n v="114.25779999999999"/>
        <n v="208.07640000000001"/>
        <n v="136.57570000000001"/>
        <n v="283.17600000000004"/>
        <n v="128.55040000000002"/>
        <n v="223.88000000000002"/>
        <n v="292.68360000000001"/>
        <n v="197.32000000000002"/>
        <n v="75.383800000000008"/>
        <n v="155.11879999999999"/>
        <n v="298.70609999999999"/>
        <n v="310.8433"/>
        <n v="351.1585"/>
        <n v="260.01360000000005"/>
        <n v="85.921400000000006"/>
        <n v="433.65250000000003"/>
        <n v="252.53749999999999"/>
        <n v="280.7552"/>
        <n v="376.63200000000001"/>
        <n v="398.59289999999999"/>
        <n v="206.12909999999999"/>
        <n v="269.89120000000003"/>
        <n v="276.3605"/>
        <n v="177.1575"/>
        <n v="254.58299999999997"/>
        <n v="64.101299999999995"/>
        <n v="292.37119999999999"/>
        <n v="333.2527"/>
        <n v="235.93900000000002"/>
        <n v="375.45519999999999"/>
        <n v="252.49299999999999"/>
        <n v="260.649"/>
        <n v="72.688499999999991"/>
        <n v="362.87080000000003"/>
        <n v="329.01119999999997"/>
        <n v="131.34960000000001"/>
        <n v="295.90019999999998"/>
        <n v="301.37369999999999"/>
        <n v="228.69699999999997"/>
        <n v="286.221"/>
        <n v="45.089999999999996"/>
        <n v="300.58859999999999"/>
        <n v="265.30500000000001"/>
        <n v="333.7276"/>
        <n v="160.208"/>
        <n v="375.70230000000004"/>
        <n v="264.93599999999998"/>
        <n v="323.14939999999996"/>
        <n v="391.22999999999996"/>
        <n v="187.18260000000001"/>
        <n v="120.98079999999999"/>
        <n v="312.97500000000002"/>
        <n v="247.30430000000001"/>
        <n v="354.96"/>
        <n v="344.16300000000001"/>
        <n v="280.041"/>
        <n v="86.742000000000004"/>
        <n v="346.73849999999999"/>
        <n v="229.94040000000001"/>
        <n v="183.88290000000001"/>
        <n v="185.3552"/>
        <n v="416.96759999999995"/>
        <n v="249.01589999999999"/>
        <n v="190.70499999999998"/>
        <n v="246.50730000000001"/>
        <n v="317.42740000000003"/>
        <n v="259.60500000000002"/>
        <n v="296.55200000000002"/>
        <n v="107.92000000000002"/>
        <n v="245.655"/>
        <n v="107.96259999999999"/>
        <n v="224.22120000000001"/>
        <n v="325.39499999999998"/>
        <n v="134.18530000000001"/>
        <n v="82.012500000000003"/>
        <n v="185.571"/>
        <n v="223.64519999999999"/>
        <n v="267.84900000000005"/>
        <n v="242.44490000000002"/>
        <n v="225.42300000000003"/>
        <n v="232.95939999999999"/>
        <n v="325.13759999999996"/>
        <n v="325.99349999999998"/>
        <n v="396.30520000000001"/>
        <n v="119.86799999999999"/>
        <n v="91.848200000000006"/>
        <n v="340.1472"/>
        <n v="313.18650000000002"/>
        <n v="374.49719999999996"/>
        <n v="47.856000000000002"/>
        <n v="340.5256"/>
        <n v="380.23439999999999"/>
        <n v="357.28800000000001"/>
        <n v="268.42099999999999"/>
        <n v="257.99200000000002"/>
        <n v="140.9331"/>
        <n v="394.01760000000002"/>
        <n v="279.92320000000001"/>
        <n v="118.17"/>
        <n v="151.82999999999998"/>
        <n v="350.77050000000003"/>
        <n v="137.86069999999998"/>
        <n v="282.13570000000004"/>
        <n v="364.21000000000004"/>
        <n v="229.0968"/>
        <n v="202.11359999999999"/>
        <n v="305.00760000000002"/>
        <n v="261.61380000000003"/>
        <n v="244.39500000000001"/>
        <n v="144.88319999999999"/>
        <n v="324.89600000000002"/>
        <n v="67.506799999999998"/>
        <n v="130.167"/>
        <n v="397.12219999999996"/>
        <n v="389.70780000000002"/>
        <n v="191.9325"/>
        <n v="271.04770000000002"/>
        <n v="324.04860000000002"/>
        <n v="312.43270000000001"/>
        <n v="234.11539999999999"/>
        <n v="41.584699999999998"/>
        <n v="208.10400000000001"/>
        <n v="92.683999999999997"/>
        <n v="356.8886"/>
        <n v="44.660000000000004"/>
        <n v="267.66640000000001"/>
        <n v="256.476"/>
        <n v="86.311699999999988"/>
        <n v="277.74419999999998"/>
        <n v="58.443800000000003"/>
        <n v="298.17509999999999"/>
        <n v="64.009600000000006"/>
        <n v="183.42599999999999"/>
        <n v="184.3074"/>
        <n v="338.1225"/>
        <n v="59.654199999999996"/>
        <n v="353.54999999999995"/>
        <n v="145.16810000000001"/>
        <n v="54.077100000000002"/>
        <n v="143.92960000000002"/>
        <n v="302.56439999999998"/>
        <n v="148.56659999999999"/>
        <n v="47.947900000000004"/>
        <n v="244.5573"/>
        <n v="341.04379999999998"/>
        <n v="434.57040000000001"/>
        <n v="132.0462"/>
        <n v="180.02530000000002"/>
        <n v="225.81950000000001"/>
        <n v="233.23829999999998"/>
        <n v="307.57440000000003"/>
        <n v="353.14120000000003"/>
        <n v="277.57080000000002"/>
        <n v="289.53750000000002"/>
        <n v="204.85079999999999"/>
        <n v="99.570800000000006"/>
        <n v="188.40799999999999"/>
        <n v="176.68539999999999"/>
        <n v="161.25450000000001"/>
        <n v="172.53709999999998"/>
        <n v="142.33320000000001"/>
        <n v="342.57439999999997"/>
        <n v="217.48319999999998"/>
        <n v="228.69920000000002"/>
        <n v="341.09100000000007"/>
        <n v="296.84159999999997"/>
        <n v="182.07919999999999"/>
        <n v="311.80500000000001"/>
        <n v="268.30799999999999"/>
        <n v="153.4392"/>
        <n v="174.34200000000001"/>
        <n v="301.45659999999998"/>
        <n v="116.91540000000001"/>
        <n v="38.052"/>
        <n v="104.408"/>
        <n v="287.45339999999999"/>
        <n v="55.935000000000002"/>
        <n v="47.019599999999997"/>
        <n v="122.529"/>
        <n v="166.82429999999999"/>
        <n v="167.08319999999998"/>
        <n v="314.71699999999998"/>
        <n v="387.26400000000001"/>
        <n v="72.8506"/>
        <n v="151.33500000000001"/>
        <n v="268.64249999999998"/>
        <n v="288.26729999999998"/>
        <n v="210.80159999999998"/>
        <n v="174.559"/>
        <n v="120.11250000000001"/>
        <n v="228.65060000000003"/>
        <n v="331.81849999999997"/>
        <n v="327.97040000000004"/>
        <n v="401.06200000000001"/>
        <n v="196.0812"/>
        <n v="105.80459999999999"/>
        <n v="234.4265"/>
        <n v="173.68020000000001"/>
        <n v="288.37949999999995"/>
        <n v="143.6722"/>
        <n v="115.33239999999999"/>
        <n v="197.886"/>
        <n v="185.7492"/>
        <n v="361.06400000000002"/>
        <n v="99.114599999999996"/>
        <n v="144.46600000000001"/>
        <n v="346.72679999999997"/>
        <n v="313.32240000000002"/>
        <n v="244.11660000000003"/>
        <n v="111.5592"/>
        <n v="166.03380000000001"/>
        <n v="289.10320000000002"/>
        <n v="135.83199999999999"/>
        <n v="340.83749999999998"/>
        <n v="308.60640000000001"/>
        <n v="246.21600000000001"/>
        <n v="217.4434"/>
        <n v="269.19479999999999"/>
        <n v="436.13560000000001"/>
        <n v="162.89680000000001"/>
        <n v="163.26360000000003"/>
        <n v="64.517700000000005"/>
        <n v="69.988399999999999"/>
        <n v="148.6198"/>
        <n v="381.54300000000001"/>
        <n v="123.8775"/>
        <n v="380.82400000000001"/>
        <n v="162.74720000000002"/>
        <n v="94.608000000000004"/>
        <n v="43.999199999999995"/>
        <n v="161.49079999999998"/>
        <n v="263.50079999999997"/>
        <n v="116.43300000000001"/>
        <n v="186.68880000000001"/>
        <n v="63.440300000000001"/>
        <n v="260.53999999999996"/>
        <n v="40.740300000000005"/>
        <n v="246.81479999999999"/>
        <n v="271.84469999999999"/>
        <n v="169.53300000000002"/>
        <n v="172.56549999999999"/>
        <n v="53.930800000000005"/>
        <n v="235.57230000000001"/>
        <n v="377.96520000000004"/>
        <n v="359.20079999999996"/>
        <n v="47.033999999999999"/>
        <n v="354.96870000000001"/>
        <n v="311.3476"/>
        <n v="344.18400000000003"/>
        <n v="326.98080000000004"/>
        <n v="215.20899999999997"/>
        <n v="318.02879999999993"/>
        <n v="220.32660000000004"/>
        <n v="103.46159999999999"/>
        <n v="124.82249999999999"/>
        <n v="263.86720000000003"/>
        <n v="78.971199999999996"/>
        <n v="276.69189999999998"/>
        <n v="146.5112"/>
        <n v="178.09200000000001"/>
        <n v="221.893"/>
        <n v="375.83879999999994"/>
        <n v="320.22910000000002"/>
        <n v="56.1036"/>
        <n v="410.29200000000003"/>
        <n v="221.63"/>
        <n v="328.54939999999999"/>
        <n v="314.01710000000003"/>
        <n v="331.11"/>
        <n v="65.8155"/>
        <n v="217.7714"/>
        <n v="175.56"/>
        <n v="152.6576"/>
        <n v="321.71249999999998"/>
        <n v="257.2"/>
        <n v="287.43020000000001"/>
        <n v="147.46719999999999"/>
        <n v="375.42439999999999"/>
        <n v="223.38900000000001"/>
        <n v="64.771799999999999"/>
        <n v="403.86360000000002"/>
        <n v="185.97390000000001"/>
        <n v="108.49759999999999"/>
        <n v="257.49039999999997"/>
        <n v="93.790400000000005"/>
        <n v="167.49"/>
        <n v="120.63600000000001"/>
        <n v="289.28560000000004"/>
        <n v="364.29599999999999"/>
        <n v="86.781499999999994"/>
        <n v="227.41320000000002"/>
        <n v="148.95359999999999"/>
        <n v="351.1875"/>
        <n v="262.13909999999998"/>
        <n v="297.17220000000003"/>
        <n v="286.05279999999999"/>
        <n v="271.15289999999999"/>
        <n v="114.7068"/>
        <n v="336.96900000000005"/>
        <n v="277.68889999999999"/>
        <n v="133.25920000000002"/>
        <n v="247.90649999999999"/>
        <n v="374.81549999999999"/>
        <n v="86.860799999999998"/>
        <n v="171.3724"/>
        <n v="142.25200000000001"/>
        <n v="338.72559999999999"/>
        <n v="147.268"/>
        <n v="160.10720000000001"/>
        <n v="344.94600000000003"/>
        <n v="249.00720000000001"/>
        <n v="258.6755"/>
        <n v="300.7543"/>
        <n v="268.59300000000002"/>
        <n v="228.10499999999999"/>
        <n v="275.67840000000001"/>
        <n v="233.56200000000001"/>
        <n v="132.67599999999999"/>
        <n v="198.68600000000001"/>
        <n v="274.33689999999996"/>
        <n v="302.07100000000003"/>
        <n v="353.29500000000002"/>
        <n v="266.3116"/>
        <n v="282.93849999999998"/>
        <n v="120.9537"/>
        <n v="76.858599999999996"/>
        <n v="244.14060000000001"/>
        <n v="60.463200000000001"/>
        <n v="109.31099999999998"/>
        <n v="273.67600000000004"/>
        <n v="320.59339999999997"/>
        <n v="263.4862"/>
        <n v="214.66139999999996"/>
        <n v="426.51749999999998"/>
        <n v="211.19399999999999"/>
        <n v="413.57190000000003"/>
        <n v="137.88"/>
        <n v="402.16079999999999"/>
        <n v="114.06400000000002"/>
        <n v="255.55500000000001"/>
        <n v="55.309000000000005"/>
        <n v="367.07159999999999"/>
        <n v="136.27769999999998"/>
        <n v="282.9316"/>
        <n v="150.75280000000001"/>
        <n v="113.1026"/>
        <n v="349.52849999999995"/>
        <n v="437.21250000000003"/>
        <n v="129.53319999999999"/>
        <n v="87.126400000000004"/>
        <n v="403.68869999999998"/>
        <n v="292.63219999999995"/>
        <n v="86.7744"/>
        <n v="128.56019999999998"/>
        <n v="99.711000000000013"/>
        <n v="114.621"/>
        <n v="124.2958"/>
        <n v="312.59199999999998"/>
        <n v="215.05849999999998"/>
        <n v="103.2064"/>
        <n v="352.17340000000002"/>
        <n v="340.79020000000003"/>
        <n v="343.37519999999995"/>
        <n v="259.00150000000002"/>
        <n v="273.40199999999999"/>
        <n v="61.352399999999989"/>
        <n v="340.13980000000004"/>
        <n v="240.04350000000002"/>
        <n v="201.63990000000001"/>
        <n v="177.98099999999999"/>
        <n v="341.3082"/>
        <n v="314.90800000000002"/>
        <n v="219.64800000000002"/>
        <n v="376.52940000000001"/>
        <n v="249.03000000000003"/>
        <n v="98.093599999999995"/>
        <n v="380.87360000000001"/>
        <n v="226.0548"/>
        <n v="238.65099999999998"/>
        <n v="152.22400000000002"/>
        <n v="236.56879999999998"/>
        <n v="86.587500000000006"/>
        <n v="195.93900000000002"/>
        <n v="56.481599999999993"/>
        <n v="165.40479999999999"/>
        <n v="236.04699999999997"/>
        <n v="231.19320000000002"/>
        <n v="83.030199999999994"/>
        <n v="391.2912"/>
        <n v="102.49740000000001"/>
        <n v="80.722200000000001"/>
        <n v="287.98559999999998"/>
        <n v="72.953400000000002"/>
        <n v="59.921499999999995"/>
        <n v="256.59120000000001"/>
        <n v="326.73719999999997"/>
        <n v="319.72880000000004"/>
        <n v="104.55319999999999"/>
        <n v="349.32"/>
        <n v="177.3004"/>
        <n v="357.95409999999998"/>
        <n v="384.66090000000003"/>
        <n v="164.50829999999999"/>
        <n v="185.34459999999999"/>
        <n v="421.75319999999999"/>
        <n v="314.08030000000002"/>
        <n v="58.880199999999995"/>
        <n v="167.05040000000002"/>
        <n v="215.89920000000001"/>
        <n v="257.05399999999997"/>
        <n v="386.9008"/>
        <n v="221.34329999999997"/>
        <n v="176.57249999999999"/>
        <n v="112.42880000000001"/>
        <n v="271.07559999999995"/>
        <n v="43.2592"/>
        <n v="167.49359999999999"/>
        <n v="285.6465"/>
        <n v="168.21270000000001"/>
        <n v="320.56639999999999"/>
        <n v="384.62730000000005"/>
        <n v="219.29130000000004"/>
        <n v="188.8665"/>
        <n v="271.88100000000003"/>
        <n v="296.31080000000003"/>
        <n v="310.64879999999994"/>
        <n v="236.01599999999999"/>
        <n v="173.5737"/>
        <n v="238.83279999999999"/>
        <n v="401.40899999999999"/>
        <n v="178.02809999999999"/>
        <n v="49.624400000000001"/>
        <n v="245.7646"/>
        <n v="341.81279999999998"/>
        <n v="321.2244"/>
        <n v="61.667400000000008"/>
        <n v="176.10129999999998"/>
        <n v="278.77499999999998"/>
        <n v="45.502600000000001"/>
        <n v="180.70770000000002"/>
        <n v="360.4744"/>
        <n v="212.268"/>
        <n v="49.4514"/>
        <n v="186.0556"/>
        <n v="179.92000000000002"/>
        <n v="110.51599999999999"/>
        <n v="255.512"/>
        <n v="347.10599999999999"/>
        <n v="369.19499999999999"/>
        <n v="176.10000000000002"/>
        <n v="115.68199999999999"/>
        <n v="385.28100000000001"/>
        <n v="117.90240000000001"/>
        <n v="203.5872"/>
        <n v="266.40159999999997"/>
        <n v="154.75309999999999"/>
        <n v="176.87879999999998"/>
        <n v="99.415999999999997"/>
        <n v="51.879300000000001"/>
        <n v="215.94639999999998"/>
        <n v="166.55799999999999"/>
        <n v="394.94399999999996"/>
        <n v="299.69279999999998"/>
        <n v="402.13619999999997"/>
        <n v="94.021199999999993"/>
        <n v="198.63750000000002"/>
        <n v="310.90189999999996"/>
        <n v="131.58449999999999"/>
        <n v="175.84700000000001"/>
        <n v="56.440800000000003"/>
        <n v="189.62520000000001"/>
        <n v="157.61699999999999"/>
        <n v="170.0067"/>
        <n v="313.512"/>
        <n v="107.92319999999999"/>
        <n v="298.93780000000004"/>
        <n v="47.719500000000004"/>
        <n v="301.70800000000003"/>
        <n v="130.91760000000002"/>
        <n v="341.03869999999995"/>
        <n v="51.376400000000004"/>
        <n v="245.84800000000001"/>
        <n v="170.96180000000001"/>
        <n v="170.46900000000002"/>
        <n v="81.721199999999996"/>
        <n v="370.61159999999995"/>
        <n v="83.224000000000004"/>
        <n v="350.31239999999997"/>
        <n v="179.2816"/>
        <n v="303.30470000000003"/>
        <n v="363.1728"/>
        <n v="337.74509999999998"/>
        <n v="136.53200000000001"/>
        <n v="169.185"/>
        <n v="245.9589"/>
        <n v="44.328000000000003"/>
        <n v="182.16839999999999"/>
        <n v="253.28300000000002"/>
        <n v="106.07899999999999"/>
        <n v="158.54660000000001"/>
        <n v="354.76800000000003"/>
        <n v="356.85649999999998"/>
        <n v="90.498099999999994"/>
        <n v="150.7884"/>
        <n v="330.904"/>
        <n v="325.12479999999999"/>
        <n v="244.11930000000001"/>
        <n v="203.45249999999999"/>
        <n v="161.53459999999998"/>
        <n v="89.866699999999994"/>
        <n v="56.565599999999996"/>
        <n v="316.2944"/>
        <n v="380.23349999999999"/>
        <n v="293.96179999999998"/>
        <n v="293.57929999999999"/>
        <n v="125.58240000000001"/>
        <n v="155.62400000000002"/>
        <n v="183.26850000000002"/>
        <n v="85.4"/>
        <n v="152.08320000000001"/>
        <n v="91.925399999999996"/>
        <n v="178.05600000000001"/>
        <n v="231.9752"/>
        <n v="389.2989"/>
        <n v="304.86099999999999"/>
        <n v="144.23340000000002"/>
        <n v="155.1473"/>
        <n v="249.78960000000001"/>
        <n v="409.1472"/>
        <n v="55.616"/>
        <n v="49.9754"/>
        <n v="109.23140000000001"/>
        <n v="209.66399999999999"/>
        <n v="40.405500000000004"/>
        <n v="112.0806"/>
        <n v="79.712800000000001"/>
        <n v="346.2448"/>
        <n v="262.5224"/>
        <n v="93.520200000000003"/>
        <n v="350.84099999999995"/>
        <n v="58.207200000000007"/>
        <n v="220.536"/>
        <n v="52.201999999999998"/>
        <n v="134.6318"/>
        <n v="285.65160000000003"/>
        <n v="161.73089999999999"/>
        <n v="158.9632"/>
        <n v="326.767"/>
        <n v="299.15120000000002"/>
        <n v="294.24239999999998"/>
        <n v="312.98399999999998"/>
        <n v="279.37600000000003"/>
        <n v="104.69160000000001"/>
        <n v="136.0778"/>
        <n v="224.77080000000001"/>
        <n v="279.90199999999999"/>
        <n v="40.918800000000005"/>
        <n v="85.55319999999999"/>
        <n v="188.30279999999999"/>
        <n v="355.8734"/>
        <n v="307.94889999999998"/>
        <n v="286.26440000000002"/>
        <n v="316.36279999999999"/>
        <n v="128.39760000000001"/>
        <n v="137.74250000000001"/>
        <n v="43.902799999999999"/>
        <n v="283.61659999999995"/>
        <n v="316.36830000000003"/>
        <n v="271.37299999999999"/>
        <n v="409.10699999999997"/>
        <n v="124.1384"/>
        <n v="198.34559999999999"/>
        <n v="97.094700000000003"/>
        <n v="168.07250000000002"/>
        <n v="352.30799999999999"/>
        <n v="322.60000000000002"/>
        <n v="249.85749999999999"/>
        <n v="290.4468"/>
        <n v="213.17580000000001"/>
        <n v="234.1508"/>
        <n v="144.42000000000002"/>
        <n v="374.99609999999996"/>
        <n v="37.353099999999998"/>
        <n v="229.23769999999999"/>
        <n v="314.18469999999996"/>
        <n v="108.575"/>
        <n v="305.608"/>
        <n v="172.48500000000001"/>
        <n v="89.175200000000004"/>
        <n v="160.4658"/>
        <n v="222.96289999999999"/>
        <n v="162.96540000000002"/>
        <n v="343.51900000000001"/>
        <n v="131.0316"/>
        <n v="238.05099999999999"/>
        <n v="116.76960000000001"/>
        <n v="47.265599999999999"/>
        <n v="180.5232"/>
        <n v="203.126"/>
        <n v="212.7278"/>
        <n v="165.16720000000001"/>
        <n v="230.19040000000001"/>
        <n v="225.50269999999998"/>
        <n v="234.78000000000003"/>
        <n v="169.06040000000002"/>
        <n v="359.92949999999996"/>
        <n v="165.82679999999999"/>
        <n v="362.11720000000003"/>
        <n v="297.53100000000001"/>
        <n v="137.93010000000001"/>
        <n v="302.9862"/>
        <n v="264.29000000000002"/>
        <n v="278.42399999999998"/>
        <n v="200.6857"/>
        <n v="176.27250000000001"/>
        <n v="188.0752"/>
        <n v="263.29379999999998"/>
        <n v="200.84679999999997"/>
        <n v="61.151999999999994"/>
        <n v="253.86660000000003"/>
        <n v="191.8176"/>
        <n v="364.10879999999997"/>
        <n v="182.10560000000001"/>
        <n v="64.8"/>
        <n v="303.41639999999995"/>
        <n v="347.92559999999997"/>
        <n v="117.40479999999999"/>
        <n v="169.2602"/>
        <n v="137.94400000000002"/>
        <n v="239.81189999999998"/>
        <n v="248.90530000000001"/>
        <n v="133.07"/>
        <n v="61.485700000000001"/>
        <n v="49.155600000000007"/>
        <n v="347.928"/>
        <n v="293.93079999999998"/>
        <n v="265.7808"/>
        <n v="340.64599999999996"/>
        <n v="153.70559999999998"/>
        <n v="311.2251"/>
        <n v="312.10140000000001"/>
        <n v="209.72959999999998"/>
        <n v="374.12609999999995"/>
        <n v="60.575400000000002"/>
        <n v="55.500700000000002"/>
        <n v="133.90959999999998"/>
        <n v="239.07919999999999"/>
        <n v="208.8338"/>
        <n v="110.06280000000001"/>
        <n v="70.02"/>
        <n v="325.12009999999998"/>
        <n v="258.64109999999999"/>
        <n v="62.157600000000002"/>
        <n v="250.58739999999997"/>
        <n v="229.5282"/>
        <n v="273.67340000000002"/>
        <n v="249.22890000000001"/>
        <n v="279.99850000000004"/>
        <n v="154.11750000000001"/>
        <n v="269.08449999999999"/>
        <n v="257.94399999999996"/>
        <n v="215.22929999999999"/>
        <n v="390.76"/>
        <n v="80.223399999999998"/>
        <n v="88.896199999999993"/>
        <n v="381.58120000000002"/>
        <n v="132.74040000000002"/>
        <n v="304.8261"/>
        <n v="149.64599999999999"/>
        <n v="45.252000000000002"/>
        <n v="131.87540000000001"/>
        <n v="41.363400000000006"/>
        <n v="406.54800000000006"/>
        <n v="90.267099999999999"/>
        <n v="100.37159999999999"/>
        <n v="333.37919999999997"/>
        <n v="375.85719999999998"/>
        <n v="135.45359999999999"/>
        <n v="223.25039999999998"/>
        <n v="62.22"/>
        <n v="97.414900000000003"/>
        <n v="123.321"/>
        <n v="91.67"/>
        <n v="384.024"/>
        <n v="394.14480000000003"/>
        <n v="319.84100000000001"/>
        <n v="287.02459999999996"/>
        <n v="122.6884"/>
        <n v="191.2312"/>
        <n v="216.98310000000001"/>
        <n v="277.92560000000003"/>
        <n v="203.536"/>
        <n v="334.86959999999999"/>
        <n v="55.0715"/>
        <n v="339.70480000000003"/>
        <n v="290.7595"/>
        <n v="249.34030000000001"/>
        <n v="140.5068"/>
        <n v="331.82150000000001"/>
        <n v="146.2544"/>
        <n v="313.40089999999998"/>
        <n v="202.91539999999998"/>
        <n v="83.861399999999989"/>
        <n v="71.840999999999994"/>
        <n v="359.45"/>
        <n v="349.86"/>
        <n v="376.0856"/>
        <n v="369.16"/>
        <n v="210.13919999999999"/>
        <n v="255.92760000000001"/>
        <n v="118.49359999999999"/>
        <n v="95.442800000000005"/>
        <n v="409.52699999999999"/>
        <n v="127.4714"/>
        <n v="302.75440000000003"/>
        <n v="285.38510000000002"/>
        <n v="75.57119999999999"/>
        <n v="128.06819999999999"/>
        <n v="58.975999999999999"/>
        <n v="190.70400000000001"/>
        <n v="250.7296"/>
        <n v="300.82"/>
        <n v="153.63040000000001"/>
        <n v="403.46910000000003"/>
        <n v="175.29050000000001"/>
        <n v="129.53630000000001"/>
        <n v="362.529"/>
        <n v="163.97920000000002"/>
        <n v="275.52800000000002"/>
        <n v="171.828"/>
        <n v="243.80780000000001"/>
        <n v="280.75579999999997"/>
        <n v="159.26820000000001"/>
        <n v="167.36720000000003"/>
        <n v="90.472499999999997"/>
        <n v="393.30379999999997"/>
        <n v="104.0955"/>
        <n v="277.23379999999997"/>
        <n v="291.65199999999999"/>
        <n v="421.911"/>
        <n v="221.54999999999998"/>
        <n v="417.72359999999998"/>
        <n v="63.663600000000002"/>
        <n v="117.9409"/>
        <n v="240.87"/>
        <n v="79.831199999999995"/>
        <n v="188.98050000000001"/>
        <n v="264.27780000000001"/>
        <n v="296.91199999999998"/>
        <n v="102.17899999999999"/>
        <n v="82.328099999999992"/>
        <n v="205.02299999999997"/>
        <n v="329.95269999999999"/>
        <n v="349.04880000000003"/>
        <n v="51.920999999999999"/>
        <n v="230.33109999999999"/>
        <n v="112.77630000000001"/>
        <n v="283.75110000000001"/>
        <n v="49.372400000000006"/>
        <n v="342.57560000000001"/>
        <n v="326.68039999999996"/>
        <n v="243.16159999999999"/>
        <n v="125.78299999999999"/>
        <n v="304.92"/>
        <n v="141.11840000000001"/>
        <n v="152.59379999999999"/>
        <n v="195.48580000000001"/>
        <n v="296.1728"/>
        <n v="270.11619999999999"/>
        <n v="144.92760000000001"/>
        <n v="211.56479999999996"/>
        <n v="138.02599999999998"/>
        <n v="177.14179999999999"/>
        <n v="230.50980000000001"/>
        <n v="292.54419999999999"/>
        <n v="254.71959999999999"/>
        <n v="412.15680000000003"/>
        <n v="207.16839999999999"/>
        <n v="84.995999999999995"/>
        <n v="379.05319999999995"/>
        <n v="112.99799999999999"/>
        <n v="349.61249999999995"/>
        <n v="198.98519999999999"/>
        <n v="336.86579999999998"/>
        <n v="267.60750000000002"/>
        <n v="166.4546"/>
        <n v="305.95529999999997"/>
        <n v="334.63379999999995"/>
        <n v="176.44470000000001"/>
        <n v="339.01259999999996"/>
        <n v="108.78660000000001"/>
        <n v="98.962500000000006"/>
        <n v="283.74559999999997"/>
        <n v="317.0428"/>
        <n v="360.83520000000004"/>
        <n v="40.509700000000002"/>
        <n v="98.864999999999995"/>
        <n v="134.5968"/>
        <n v="162.27900000000002"/>
        <n v="192.58859999999999"/>
        <n v="227.57749999999999"/>
        <n v="237.7884"/>
        <n v="108.96470000000001"/>
        <n v="269.4975"/>
        <n v="287.95999999999998"/>
        <n v="195.291"/>
        <n v="305.85599999999999"/>
        <n v="364.08119999999997"/>
        <n v="125.8128"/>
        <n v="142.21899999999999"/>
        <n v="94.591800000000006"/>
        <n v="258.94399999999996"/>
        <n v="49.172000000000004"/>
        <n v="64.265600000000006"/>
        <n v="138.0737"/>
        <n v="286.80479999999994"/>
        <n v="348.42499999999995"/>
        <n v="109.59"/>
        <n v="382.96199999999999"/>
        <n v="354.0924"/>
        <n v="365.17250000000001"/>
        <n v="278.84639999999996"/>
        <n v="201.26259999999999"/>
        <n v="51.1"/>
        <n v="84.624000000000009"/>
        <n v="134.7552"/>
        <n v="221.04"/>
        <n v="91.865800000000007"/>
        <n v="376.02599999999995"/>
        <n v="356.21079999999995"/>
        <n v="235.21520000000001"/>
        <n v="131.4803"/>
        <n v="348.64280000000002"/>
        <n v="286.12430000000001"/>
        <n v="121.35260000000001"/>
        <n v="277.72800000000001"/>
        <n v="376.05869999999999"/>
        <n v="222.55799999999999"/>
        <n v="213.11499999999998"/>
        <n v="438.27159999999998"/>
        <n v="220.3176"/>
        <n v="90.489599999999996"/>
        <n v="209.84799999999998"/>
        <n v="107.65519999999999"/>
        <n v="76.833000000000013"/>
        <n v="268.42399999999998"/>
        <n v="54.748800000000003"/>
        <n v="41.882399999999997"/>
        <n v="338.08319999999998"/>
        <n v="261.94079999999997"/>
        <n v="84.859800000000007"/>
        <n v="391.55560000000003"/>
        <n v="109.52250000000001"/>
        <n v="273.04140000000001"/>
        <n v="57.991199999999999"/>
        <n v="210.3426"/>
        <n v="259.81100000000004"/>
        <n v="174.54810000000001"/>
        <n v="195.31200000000001"/>
        <n v="310.75560000000002"/>
        <n v="143.29040000000001"/>
        <n v="48.965800000000002"/>
        <n v="37.989199999999997"/>
        <n v="215.54179999999997"/>
        <n v="362.92920000000004"/>
        <n v="235.30460000000002"/>
        <n v="207.69839999999999"/>
        <n v="53.968200000000003"/>
        <n v="414.42849999999999"/>
        <n v="404.38299999999998"/>
        <n v="288.72860000000003"/>
        <n v="442.2944"/>
        <n v="307.51440000000002"/>
        <n v="207.23009999999999"/>
        <n v="384.85599999999999"/>
        <n v="280.08660000000003"/>
        <n v="256.63499999999999"/>
        <n v="111.2295"/>
        <n v="271.08620000000002"/>
        <n v="212.072"/>
        <n v="302.32499999999999"/>
        <n v="268.18679999999995"/>
        <n v="157.58920000000001"/>
        <n v="368.70390000000003"/>
        <n v="187.6764"/>
        <n v="296.43599999999998"/>
        <n v="252.63839999999999"/>
        <n v="298.27439999999996"/>
        <n v="216.58320000000001"/>
        <n v="258.7595"/>
        <n v="270.83210000000003"/>
        <n v="130.15860000000001"/>
        <n v="152.0325"/>
        <n v="218.02719999999999"/>
        <n v="212.17060000000001"/>
        <n v="77.0077"/>
        <n v="380.12479999999999"/>
        <n v="136.32"/>
        <n v="93.802400000000006"/>
        <n v="407.85500000000002"/>
        <n v="159.72220000000002"/>
        <n v="303.16950000000003"/>
        <n v="176.47809999999998"/>
        <n v="68.016000000000005"/>
        <n v="122.83999999999999"/>
        <n v="250.40119999999999"/>
        <n v="316.02960000000002"/>
        <n v="91.092500000000001"/>
        <n v="279.87539999999996"/>
        <n v="97.583200000000005"/>
        <n v="86.742499999999993"/>
        <n v="278.96300000000002"/>
        <n v="245.80500000000001"/>
        <n v="101.81519999999999"/>
        <n v="388.35"/>
        <n v="419.79179999999997"/>
        <n v="109.6925"/>
        <n v="424.09890000000001"/>
        <n v="395.1422"/>
        <n v="339.83820000000003"/>
        <n v="77.287599999999998"/>
        <n v="187.4136"/>
        <n v="178.65959999999998"/>
        <n v="248.7732"/>
        <n v="144.71880000000002"/>
        <n v="58.175999999999995"/>
        <n v="394.15200000000004"/>
        <n v="164.24100000000001"/>
        <n v="363.4855"/>
        <n v="301.99139999999994"/>
        <n v="418.01159999999999"/>
        <n v="98.947500000000005"/>
        <n v="207.62279999999998"/>
        <n v="270.17600000000004"/>
        <n v="188.45750000000001"/>
        <n v="118.95840000000001"/>
        <n v="276.63249999999999"/>
        <n v="75.99199999999999"/>
        <n v="94.5351"/>
        <n v="124.29800000000002"/>
        <n v="370.76509999999996"/>
        <n v="157.33500000000001"/>
        <n v="170.2518"/>
        <n v="153.44560000000001"/>
        <n v="160.322"/>
        <n v="178.5496"/>
        <n v="260.61920000000003"/>
        <n v="328.82399999999996"/>
        <n v="381.60160000000002"/>
        <n v="244.78960000000001"/>
        <n v="71.820000000000007"/>
        <n v="189.20150000000001"/>
        <n v="202.33199999999999"/>
        <n v="356.00559999999996"/>
        <n v="397.48320000000007"/>
        <n v="116.0423"/>
        <n v="308.46879999999999"/>
        <n v="46.655999999999999"/>
        <n v="242.68799999999999"/>
        <n v="399.08640000000003"/>
        <n v="84.203500000000005"/>
        <n v="101.4629"/>
        <n v="126.8503"/>
        <n v="52.296399999999998"/>
        <n v="154.7235"/>
        <n v="55.222999999999999"/>
        <n v="354.25880000000001"/>
        <n v="278.9742"/>
        <n v="336.80860000000001"/>
        <n v="240.0384"/>
        <n v="166.87200000000001"/>
        <n v="259.44299999999998"/>
        <n v="324.5872"/>
        <n v="178.5188"/>
        <n v="277.81599999999997"/>
        <n v="289.97999999999996"/>
        <n v="168.3432"/>
        <n v="213.79049999999998"/>
        <n v="380.14920000000001"/>
        <n v="67.3673"/>
        <n v="87.457099999999997"/>
        <n v="332.0016"/>
        <n v="335.93309999999997"/>
        <n v="332.2088"/>
        <n v="42.416800000000002"/>
        <n v="128.53059999999999"/>
        <n v="324.4631"/>
        <n v="427.08429999999998"/>
        <n v="137.32319999999999"/>
        <n v="327.67200000000003"/>
        <n v="100.3514"/>
        <n v="272.565"/>
        <n v="130.74160000000001"/>
        <n v="50.649300000000004"/>
        <n v="268.66399999999999"/>
        <n v="341.21879999999999"/>
        <n v="41.410600000000002"/>
        <n v="319.62479999999999"/>
        <n v="146.6935"/>
        <n v="386.94479999999999"/>
        <n v="296.72400000000005"/>
        <n v="225.0205"/>
        <n v="67.244800000000012"/>
        <n v="105.6704"/>
        <n v="219.5838"/>
        <n v="370.69170000000003"/>
        <n v="116.7777"/>
        <n v="105.01600000000002"/>
        <n v="158.83709999999999"/>
        <n v="177.40460000000002"/>
        <n v="294.48649999999998"/>
        <n v="148.76089999999999"/>
        <n v="323.94669999999996"/>
        <n v="382.17520000000002"/>
        <n v="55.214000000000006"/>
        <n v="152.91979999999998"/>
        <n v="123.62849999999999"/>
        <n v="182.70869999999999"/>
        <n v="162.54909999999998"/>
        <n v="250.33399999999997"/>
        <n v="47.362499999999997"/>
        <n v="54.804600000000001"/>
        <n v="212.96999999999997"/>
        <n v="241.19"/>
        <n v="341.4024"/>
        <n v="384.82900000000001"/>
        <n v="260.78300000000002"/>
        <n v="157.3134"/>
        <n v="204.10380000000001"/>
        <n v="296.64510000000001"/>
        <n v="337.75279999999998"/>
        <n v="93.163799999999995"/>
        <n v="232.1703"/>
        <n v="56.528599999999997"/>
        <n v="305.79360000000003"/>
        <n v="368.7346"/>
        <n v="231.0675"/>
        <n v="223.54640000000001"/>
        <n v="302.70299999999997"/>
        <n v="135.87139999999999"/>
        <n v="209.50799999999998"/>
        <n v="286.23"/>
        <n v="424.67039999999997"/>
        <n v="91.66109999999999"/>
        <n v="364.53"/>
        <n v="302.54310000000004"/>
        <n v="141.56450000000001"/>
        <n v="150.4932"/>
        <n v="201.4871"/>
        <n v="90.738"/>
        <n v="365.15149999999994"/>
        <n v="93.391999999999996"/>
        <n v="229.3725"/>
        <n v="401.91089999999997"/>
        <n v="227.99269999999999"/>
        <n v="249.13680000000002"/>
        <n v="342.8664"/>
        <n v="108.46920000000001"/>
        <n v="197.73599999999999"/>
        <n v="149.40719999999999"/>
        <n v="360.64329999999995"/>
        <n v="65.45"/>
        <n v="113.59040000000002"/>
        <n v="78.318200000000004"/>
        <n v="140.3082"/>
        <n v="132.3518"/>
        <n v="314.904"/>
        <n v="185.89929999999998"/>
        <n v="226.00899999999999"/>
        <n v="102.34380000000002"/>
        <n v="307.27760000000001"/>
        <n v="188.59230000000002"/>
        <n v="195.56640000000002"/>
        <n v="202.0788"/>
        <n v="152.64149999999998"/>
        <n v="328.63600000000002"/>
        <n v="420.7842"/>
        <n v="292.42559999999997"/>
        <n v="318.08709999999996"/>
        <n v="221.87150000000003"/>
        <n v="0"/>
      </sharedItems>
    </cacheField>
    <cacheField name="Primary Diagnosis" numFmtId="0">
      <sharedItems count="5">
        <s v="Gastro-esophageal reflux disease without esophagitis"/>
        <s v="Essential (primary) hypertension"/>
        <s v="Low back pain"/>
        <s v="Type 2 diabetes mellitus without complications"/>
        <s v="Acute upper respiratory infection, unspecified"/>
      </sharedItems>
    </cacheField>
    <cacheField name="Year Month" numFmtId="0">
      <sharedItems count="57">
        <s v="2022-Oct"/>
        <s v="2025-Feb"/>
        <s v="2023-Aug"/>
        <s v="2026-Feb"/>
        <s v="2022-Dec"/>
        <s v="2024-Mar"/>
        <s v="2023-Jun"/>
        <s v="2022-Jan"/>
        <s v="2023-Mar"/>
        <s v="2023-May"/>
        <s v="2024-Sep"/>
        <s v="2024-Oct"/>
        <s v="2024-Dec"/>
        <s v="2023-Feb"/>
        <s v="2024-Jul"/>
        <s v="2026-Aug"/>
        <s v="2022-Mar"/>
        <s v="2026-Jan"/>
        <s v="2023-Jan"/>
        <s v="2022-Apr"/>
        <s v="2025-Dec"/>
        <s v="2022-Aug"/>
        <s v="2026-May"/>
        <s v="2022-Jun"/>
        <s v="2024-Aug"/>
        <s v="2022-Sep"/>
        <s v="2023-Sep"/>
        <s v="2026-Jun"/>
        <s v="2025-Nov"/>
        <s v="2025-Jul"/>
        <s v="2024-Jun"/>
        <s v="2023-Dec"/>
        <s v="2022-May"/>
        <s v="2025-Mar"/>
        <s v="2024-Nov"/>
        <s v="2025-Jun"/>
        <s v="2023-Jul"/>
        <s v="2023-Nov"/>
        <s v="2025-Jan"/>
        <s v="2026-Jul"/>
        <s v="2026-Apr"/>
        <s v="2025-Aug"/>
        <s v="2025-May"/>
        <s v="2025-Apr"/>
        <s v="2024-Apr"/>
        <s v="2022-Jul"/>
        <s v="2026-Mar"/>
        <s v="2024-Jan"/>
        <s v="2023-Oct"/>
        <s v="2024-May"/>
        <s v="2023-Apr"/>
        <s v="2022-Feb"/>
        <s v="2025-Sep"/>
        <s v="2022-Nov"/>
        <s v="2025-Oct"/>
        <s v="2024-Feb"/>
        <s v="2026-Sep"/>
      </sharedItems>
    </cacheField>
    <cacheField name="Cost Bracket" numFmtId="0">
      <sharedItems count="2">
        <s v="Standard"/>
        <s v="High Cost"/>
      </sharedItems>
    </cacheField>
    <cacheField name="Visit Number" numFmtId="0">
      <sharedItems containsSemiMixedTypes="0" containsString="0" containsNumber="1" containsInteger="1" minValue="1" maxValue="10"/>
    </cacheField>
    <cacheField name="Total Provider Revenue" numFmtId="0">
      <sharedItems containsSemiMixedTypes="0" containsString="0" containsNumber="1" minValue="11666.590100000001" maxValue="25676.765600000006"/>
    </cacheField>
  </cacheFields>
  <extLst>
    <ext xmlns:x14="http://schemas.microsoft.com/office/spreadsheetml/2009/9/main" uri="{725AE2AE-9491-48be-B2B4-4EB974FC3084}">
      <x14:pivotCacheDefinition pivotCacheId="11036086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6">
  <r>
    <s v="ENC-1"/>
    <s v="PAT-1001"/>
    <s v="PROV-128"/>
    <s v="HOS-01"/>
    <s v="CLM-1"/>
    <s v="2022-10-09"/>
    <x v="0"/>
    <x v="0"/>
    <x v="0"/>
    <x v="0"/>
    <x v="0"/>
    <x v="0"/>
    <x v="0"/>
    <x v="0"/>
    <n v="2"/>
    <n v="16589.7353"/>
  </r>
  <r>
    <s v="ENC-2"/>
    <s v="PAT-1001"/>
    <s v="PROV-103"/>
    <s v="CLI-01"/>
    <s v="CLM-2"/>
    <s v="2025-02-26"/>
    <x v="1"/>
    <x v="0"/>
    <x v="1"/>
    <x v="1"/>
    <x v="1"/>
    <x v="1"/>
    <x v="1"/>
    <x v="0"/>
    <n v="2"/>
    <n v="16713.101299999998"/>
  </r>
  <r>
    <s v="ENC-3"/>
    <s v="PAT-1002"/>
    <s v="PROV-104"/>
    <s v="CLI-01"/>
    <s v="CLM-3"/>
    <s v="2023-08-28"/>
    <x v="1"/>
    <x v="1"/>
    <x v="0"/>
    <x v="2"/>
    <x v="2"/>
    <x v="0"/>
    <x v="2"/>
    <x v="1"/>
    <n v="3"/>
    <n v="19482.340599999985"/>
  </r>
  <r>
    <s v="ENC-4"/>
    <s v="PAT-1002"/>
    <s v="PROV-113"/>
    <s v="HOS-01"/>
    <s v="CLM-4"/>
    <s v="2026-02-17"/>
    <x v="2"/>
    <x v="1"/>
    <x v="2"/>
    <x v="3"/>
    <x v="3"/>
    <x v="2"/>
    <x v="3"/>
    <x v="1"/>
    <n v="3"/>
    <n v="18930.286999999997"/>
  </r>
  <r>
    <s v="ENC-5"/>
    <s v="PAT-1002"/>
    <s v="PROV-109"/>
    <s v="HOS-01"/>
    <s v="CLM-5"/>
    <s v="2022-12-08"/>
    <x v="3"/>
    <x v="1"/>
    <x v="3"/>
    <x v="4"/>
    <x v="4"/>
    <x v="3"/>
    <x v="4"/>
    <x v="0"/>
    <n v="3"/>
    <n v="19656.943599999999"/>
  </r>
  <r>
    <s v="ENC-6"/>
    <s v="PAT-1003"/>
    <s v="PROV-124"/>
    <s v="CLI-01"/>
    <s v="CLM-6"/>
    <s v="2024-03-23"/>
    <x v="2"/>
    <x v="1"/>
    <x v="3"/>
    <x v="5"/>
    <x v="5"/>
    <x v="3"/>
    <x v="5"/>
    <x v="0"/>
    <n v="10"/>
    <n v="19337.123900000002"/>
  </r>
  <r>
    <s v="ENC-7"/>
    <s v="PAT-1003"/>
    <s v="PROV-126"/>
    <s v="CLI-01"/>
    <s v="CLM-7"/>
    <s v="2023-06-09"/>
    <x v="2"/>
    <x v="1"/>
    <x v="2"/>
    <x v="6"/>
    <x v="6"/>
    <x v="0"/>
    <x v="6"/>
    <x v="1"/>
    <n v="10"/>
    <n v="20345.553199999988"/>
  </r>
  <r>
    <s v="ENC-8"/>
    <s v="PAT-1003"/>
    <s v="PROV-126"/>
    <s v="CLI-01"/>
    <s v="CLM-8"/>
    <s v="2022-01-01"/>
    <x v="1"/>
    <x v="1"/>
    <x v="2"/>
    <x v="7"/>
    <x v="7"/>
    <x v="4"/>
    <x v="7"/>
    <x v="1"/>
    <n v="10"/>
    <n v="20345.553199999988"/>
  </r>
  <r>
    <s v="ENC-9"/>
    <s v="PAT-1003"/>
    <s v="PROV-113"/>
    <s v="HOS-01"/>
    <s v="CLM-9"/>
    <s v="2023-03-07"/>
    <x v="1"/>
    <x v="1"/>
    <x v="2"/>
    <x v="8"/>
    <x v="8"/>
    <x v="0"/>
    <x v="8"/>
    <x v="1"/>
    <n v="10"/>
    <n v="18930.286999999997"/>
  </r>
  <r>
    <s v="ENC-10"/>
    <s v="PAT-1003"/>
    <s v="PROV-122"/>
    <s v="CLI-01"/>
    <s v="CLM-10"/>
    <s v="2023-05-19"/>
    <x v="2"/>
    <x v="1"/>
    <x v="0"/>
    <x v="9"/>
    <x v="9"/>
    <x v="4"/>
    <x v="9"/>
    <x v="1"/>
    <n v="10"/>
    <n v="19335.334599999998"/>
  </r>
  <r>
    <s v="ENC-11"/>
    <s v="PAT-1003"/>
    <s v="PROV-113"/>
    <s v="HOS-01"/>
    <s v="CLM-11"/>
    <s v="2024-09-07"/>
    <x v="0"/>
    <x v="1"/>
    <x v="2"/>
    <x v="10"/>
    <x v="10"/>
    <x v="4"/>
    <x v="10"/>
    <x v="1"/>
    <n v="10"/>
    <n v="18930.286999999997"/>
  </r>
  <r>
    <s v="ENC-12"/>
    <s v="PAT-1003"/>
    <s v="PROV-124"/>
    <s v="CLI-01"/>
    <s v="CLM-12"/>
    <s v="2024-10-28"/>
    <x v="2"/>
    <x v="1"/>
    <x v="3"/>
    <x v="11"/>
    <x v="11"/>
    <x v="3"/>
    <x v="11"/>
    <x v="1"/>
    <n v="10"/>
    <n v="19337.123900000002"/>
  </r>
  <r>
    <s v="ENC-13"/>
    <s v="PAT-1003"/>
    <s v="PROV-111"/>
    <s v="HOS-01"/>
    <s v="CLM-13"/>
    <s v="2023-06-13"/>
    <x v="2"/>
    <x v="1"/>
    <x v="4"/>
    <x v="12"/>
    <x v="12"/>
    <x v="3"/>
    <x v="6"/>
    <x v="1"/>
    <n v="10"/>
    <n v="11666.590100000001"/>
  </r>
  <r>
    <s v="ENC-14"/>
    <s v="PAT-1003"/>
    <s v="PROV-104"/>
    <s v="CLI-01"/>
    <s v="CLM-14"/>
    <s v="2024-12-28"/>
    <x v="0"/>
    <x v="1"/>
    <x v="0"/>
    <x v="13"/>
    <x v="13"/>
    <x v="0"/>
    <x v="12"/>
    <x v="0"/>
    <n v="10"/>
    <n v="19482.340599999985"/>
  </r>
  <r>
    <s v="ENC-15"/>
    <s v="PAT-1003"/>
    <s v="PROV-123"/>
    <s v="HOS-01"/>
    <s v="CLM-15"/>
    <s v="2023-02-02"/>
    <x v="3"/>
    <x v="1"/>
    <x v="3"/>
    <x v="14"/>
    <x v="14"/>
    <x v="2"/>
    <x v="13"/>
    <x v="1"/>
    <n v="10"/>
    <n v="15966.304299999994"/>
  </r>
  <r>
    <s v="ENC-16"/>
    <s v="PAT-1004"/>
    <s v="PROV-126"/>
    <s v="CLI-01"/>
    <s v="CLM-16"/>
    <s v="2024-07-05"/>
    <x v="0"/>
    <x v="1"/>
    <x v="2"/>
    <x v="15"/>
    <x v="15"/>
    <x v="0"/>
    <x v="14"/>
    <x v="0"/>
    <n v="6"/>
    <n v="20345.553199999988"/>
  </r>
  <r>
    <s v="ENC-17"/>
    <s v="PAT-1004"/>
    <s v="PROV-119"/>
    <s v="HOS-01"/>
    <s v="CLM-17"/>
    <s v="2026-08-09"/>
    <x v="3"/>
    <x v="1"/>
    <x v="3"/>
    <x v="16"/>
    <x v="16"/>
    <x v="3"/>
    <x v="15"/>
    <x v="0"/>
    <n v="6"/>
    <n v="24472.873299999996"/>
  </r>
  <r>
    <s v="ENC-18"/>
    <s v="PAT-1004"/>
    <s v="PROV-117"/>
    <s v="CLI-01"/>
    <s v="CLM-18"/>
    <s v="2022-03-01"/>
    <x v="1"/>
    <x v="1"/>
    <x v="4"/>
    <x v="17"/>
    <x v="17"/>
    <x v="0"/>
    <x v="16"/>
    <x v="1"/>
    <n v="6"/>
    <n v="16320.415199999998"/>
  </r>
  <r>
    <s v="ENC-19"/>
    <s v="PAT-1004"/>
    <s v="PROV-124"/>
    <s v="CLI-01"/>
    <s v="CLM-19"/>
    <s v="2026-01-14"/>
    <x v="0"/>
    <x v="1"/>
    <x v="3"/>
    <x v="18"/>
    <x v="18"/>
    <x v="3"/>
    <x v="17"/>
    <x v="1"/>
    <n v="6"/>
    <n v="19337.123900000002"/>
  </r>
  <r>
    <s v="ENC-20"/>
    <s v="PAT-1004"/>
    <s v="PROV-111"/>
    <s v="HOS-01"/>
    <s v="CLM-20"/>
    <s v="2026-08-03"/>
    <x v="1"/>
    <x v="1"/>
    <x v="4"/>
    <x v="19"/>
    <x v="19"/>
    <x v="2"/>
    <x v="15"/>
    <x v="0"/>
    <n v="6"/>
    <n v="11666.590100000001"/>
  </r>
  <r>
    <s v="ENC-21"/>
    <s v="PAT-1004"/>
    <s v="PROV-130"/>
    <s v="HOS-01"/>
    <s v="CLM-21"/>
    <s v="2023-01-15"/>
    <x v="2"/>
    <x v="1"/>
    <x v="0"/>
    <x v="20"/>
    <x v="20"/>
    <x v="4"/>
    <x v="18"/>
    <x v="0"/>
    <n v="6"/>
    <n v="16957.942200000001"/>
  </r>
  <r>
    <s v="ENC-22"/>
    <s v="PAT-1005"/>
    <s v="PROV-105"/>
    <s v="HOS-01"/>
    <s v="CLM-22"/>
    <s v="2022-04-15"/>
    <x v="2"/>
    <x v="1"/>
    <x v="2"/>
    <x v="21"/>
    <x v="21"/>
    <x v="3"/>
    <x v="19"/>
    <x v="0"/>
    <n v="3"/>
    <n v="19833.441100000004"/>
  </r>
  <r>
    <s v="ENC-23"/>
    <s v="PAT-1005"/>
    <s v="PROV-127"/>
    <s v="HOS-01"/>
    <s v="CLM-23"/>
    <s v="2024-12-06"/>
    <x v="1"/>
    <x v="1"/>
    <x v="2"/>
    <x v="22"/>
    <x v="22"/>
    <x v="1"/>
    <x v="12"/>
    <x v="0"/>
    <n v="3"/>
    <n v="21413.642499999994"/>
  </r>
  <r>
    <s v="ENC-24"/>
    <s v="PAT-1005"/>
    <s v="PROV-122"/>
    <s v="HOS-01"/>
    <s v="CLM-24"/>
    <s v="2025-12-24"/>
    <x v="3"/>
    <x v="1"/>
    <x v="0"/>
    <x v="23"/>
    <x v="23"/>
    <x v="0"/>
    <x v="20"/>
    <x v="0"/>
    <n v="3"/>
    <n v="19335.334599999998"/>
  </r>
  <r>
    <s v="ENC-25"/>
    <s v="PAT-1006"/>
    <s v="PROV-116"/>
    <s v="HOS-01"/>
    <s v="CLM-25"/>
    <s v="2022-08-13"/>
    <x v="2"/>
    <x v="1"/>
    <x v="5"/>
    <x v="24"/>
    <x v="24"/>
    <x v="4"/>
    <x v="21"/>
    <x v="0"/>
    <n v="1"/>
    <n v="25676.765600000006"/>
  </r>
  <r>
    <s v="ENC-26"/>
    <s v="PAT-1007"/>
    <s v="PROV-116"/>
    <s v="CLI-01"/>
    <s v="CLM-26"/>
    <s v="2026-05-18"/>
    <x v="2"/>
    <x v="1"/>
    <x v="5"/>
    <x v="25"/>
    <x v="25"/>
    <x v="2"/>
    <x v="22"/>
    <x v="0"/>
    <n v="5"/>
    <n v="25676.765600000006"/>
  </r>
  <r>
    <s v="ENC-27"/>
    <s v="PAT-1007"/>
    <s v="PROV-101"/>
    <s v="HOS-01"/>
    <s v="CLM-27"/>
    <s v="2022-06-30"/>
    <x v="0"/>
    <x v="1"/>
    <x v="2"/>
    <x v="26"/>
    <x v="26"/>
    <x v="2"/>
    <x v="23"/>
    <x v="0"/>
    <n v="5"/>
    <n v="20657.172699999996"/>
  </r>
  <r>
    <s v="ENC-28"/>
    <s v="PAT-1007"/>
    <s v="PROV-105"/>
    <s v="CLI-01"/>
    <s v="CLM-28"/>
    <s v="2024-08-17"/>
    <x v="2"/>
    <x v="1"/>
    <x v="2"/>
    <x v="27"/>
    <x v="27"/>
    <x v="1"/>
    <x v="24"/>
    <x v="1"/>
    <n v="5"/>
    <n v="19833.441100000004"/>
  </r>
  <r>
    <s v="ENC-29"/>
    <s v="PAT-1007"/>
    <s v="PROV-111"/>
    <s v="CLI-01"/>
    <s v="CLM-29"/>
    <s v="2022-09-19"/>
    <x v="1"/>
    <x v="1"/>
    <x v="4"/>
    <x v="28"/>
    <x v="28"/>
    <x v="3"/>
    <x v="25"/>
    <x v="1"/>
    <n v="5"/>
    <n v="11666.590100000001"/>
  </r>
  <r>
    <s v="ENC-30"/>
    <s v="PAT-1007"/>
    <s v="PROV-128"/>
    <s v="CLI-01"/>
    <s v="CLM-30"/>
    <s v="2023-09-15"/>
    <x v="3"/>
    <x v="1"/>
    <x v="0"/>
    <x v="29"/>
    <x v="29"/>
    <x v="1"/>
    <x v="26"/>
    <x v="0"/>
    <n v="5"/>
    <n v="16589.7353"/>
  </r>
  <r>
    <s v="ENC-31"/>
    <s v="PAT-1008"/>
    <s v="PROV-101"/>
    <s v="CLI-01"/>
    <s v="CLM-31"/>
    <s v="2023-06-26"/>
    <x v="2"/>
    <x v="1"/>
    <x v="2"/>
    <x v="30"/>
    <x v="30"/>
    <x v="0"/>
    <x v="6"/>
    <x v="0"/>
    <n v="9"/>
    <n v="20657.172699999996"/>
  </r>
  <r>
    <s v="ENC-32"/>
    <s v="PAT-1008"/>
    <s v="PROV-118"/>
    <s v="CLI-01"/>
    <s v="CLM-32"/>
    <s v="2026-06-12"/>
    <x v="2"/>
    <x v="1"/>
    <x v="2"/>
    <x v="31"/>
    <x v="31"/>
    <x v="1"/>
    <x v="27"/>
    <x v="1"/>
    <n v="9"/>
    <n v="17502.678000000004"/>
  </r>
  <r>
    <s v="ENC-33"/>
    <s v="PAT-1008"/>
    <s v="PROV-125"/>
    <s v="HOS-01"/>
    <s v="CLM-33"/>
    <s v="2023-06-19"/>
    <x v="3"/>
    <x v="1"/>
    <x v="3"/>
    <x v="32"/>
    <x v="32"/>
    <x v="0"/>
    <x v="6"/>
    <x v="0"/>
    <n v="9"/>
    <n v="18866.657099999993"/>
  </r>
  <r>
    <s v="ENC-34"/>
    <s v="PAT-1008"/>
    <s v="PROV-130"/>
    <s v="HOS-01"/>
    <s v="CLM-34"/>
    <s v="2024-10-25"/>
    <x v="2"/>
    <x v="1"/>
    <x v="0"/>
    <x v="33"/>
    <x v="33"/>
    <x v="3"/>
    <x v="11"/>
    <x v="0"/>
    <n v="9"/>
    <n v="16957.942200000001"/>
  </r>
  <r>
    <s v="ENC-35"/>
    <s v="PAT-1008"/>
    <s v="PROV-121"/>
    <s v="CLI-01"/>
    <s v="CLM-35"/>
    <s v="2023-03-21"/>
    <x v="0"/>
    <x v="1"/>
    <x v="2"/>
    <x v="34"/>
    <x v="34"/>
    <x v="4"/>
    <x v="8"/>
    <x v="0"/>
    <n v="9"/>
    <n v="19110.715800000002"/>
  </r>
  <r>
    <s v="ENC-36"/>
    <s v="PAT-1008"/>
    <s v="PROV-111"/>
    <s v="CLI-01"/>
    <s v="CLM-36"/>
    <s v="2022-06-26"/>
    <x v="0"/>
    <x v="1"/>
    <x v="4"/>
    <x v="35"/>
    <x v="35"/>
    <x v="3"/>
    <x v="23"/>
    <x v="0"/>
    <n v="9"/>
    <n v="11666.590100000001"/>
  </r>
  <r>
    <s v="ENC-37"/>
    <s v="PAT-1008"/>
    <s v="PROV-128"/>
    <s v="HOS-01"/>
    <s v="CLM-37"/>
    <s v="2025-11-25"/>
    <x v="0"/>
    <x v="1"/>
    <x v="0"/>
    <x v="36"/>
    <x v="36"/>
    <x v="0"/>
    <x v="28"/>
    <x v="1"/>
    <n v="9"/>
    <n v="16589.7353"/>
  </r>
  <r>
    <s v="ENC-38"/>
    <s v="PAT-1008"/>
    <s v="PROV-108"/>
    <s v="HOS-01"/>
    <s v="CLM-38"/>
    <s v="2025-07-27"/>
    <x v="1"/>
    <x v="1"/>
    <x v="0"/>
    <x v="37"/>
    <x v="37"/>
    <x v="1"/>
    <x v="29"/>
    <x v="0"/>
    <n v="9"/>
    <n v="16655.636999999995"/>
  </r>
  <r>
    <s v="ENC-39"/>
    <s v="PAT-1008"/>
    <s v="PROV-127"/>
    <s v="CLI-01"/>
    <s v="CLM-39"/>
    <s v="2023-01-13"/>
    <x v="0"/>
    <x v="1"/>
    <x v="2"/>
    <x v="38"/>
    <x v="38"/>
    <x v="2"/>
    <x v="18"/>
    <x v="0"/>
    <n v="9"/>
    <n v="21413.642499999994"/>
  </r>
  <r>
    <s v="ENC-40"/>
    <s v="PAT-1009"/>
    <s v="PROV-119"/>
    <s v="CLI-01"/>
    <s v="CLM-40"/>
    <s v="2022-06-28"/>
    <x v="2"/>
    <x v="1"/>
    <x v="3"/>
    <x v="39"/>
    <x v="39"/>
    <x v="1"/>
    <x v="23"/>
    <x v="0"/>
    <n v="10"/>
    <n v="24472.873299999996"/>
  </r>
  <r>
    <s v="ENC-41"/>
    <s v="PAT-1009"/>
    <s v="PROV-125"/>
    <s v="HOS-01"/>
    <s v="CLM-41"/>
    <s v="2026-01-22"/>
    <x v="2"/>
    <x v="1"/>
    <x v="3"/>
    <x v="40"/>
    <x v="40"/>
    <x v="1"/>
    <x v="17"/>
    <x v="0"/>
    <n v="10"/>
    <n v="18866.657099999993"/>
  </r>
  <r>
    <s v="ENC-42"/>
    <s v="PAT-1009"/>
    <s v="PROV-106"/>
    <s v="HOS-01"/>
    <s v="CLM-42"/>
    <s v="2024-07-24"/>
    <x v="1"/>
    <x v="1"/>
    <x v="2"/>
    <x v="41"/>
    <x v="41"/>
    <x v="2"/>
    <x v="14"/>
    <x v="0"/>
    <n v="10"/>
    <n v="13711.558999999999"/>
  </r>
  <r>
    <s v="ENC-43"/>
    <s v="PAT-1009"/>
    <s v="PROV-114"/>
    <s v="CLI-01"/>
    <s v="CLM-43"/>
    <s v="2024-06-01"/>
    <x v="2"/>
    <x v="1"/>
    <x v="2"/>
    <x v="42"/>
    <x v="42"/>
    <x v="0"/>
    <x v="30"/>
    <x v="0"/>
    <n v="10"/>
    <n v="19674.320500000005"/>
  </r>
  <r>
    <s v="ENC-44"/>
    <s v="PAT-1009"/>
    <s v="PROV-107"/>
    <s v="CLI-01"/>
    <s v="CLM-44"/>
    <s v="2023-12-24"/>
    <x v="3"/>
    <x v="1"/>
    <x v="6"/>
    <x v="43"/>
    <x v="43"/>
    <x v="3"/>
    <x v="31"/>
    <x v="0"/>
    <n v="10"/>
    <n v="16195.449599999994"/>
  </r>
  <r>
    <s v="ENC-45"/>
    <s v="PAT-1009"/>
    <s v="PROV-126"/>
    <s v="HOS-01"/>
    <s v="CLM-45"/>
    <s v="2022-09-19"/>
    <x v="1"/>
    <x v="1"/>
    <x v="2"/>
    <x v="44"/>
    <x v="44"/>
    <x v="2"/>
    <x v="25"/>
    <x v="0"/>
    <n v="10"/>
    <n v="20345.553199999988"/>
  </r>
  <r>
    <s v="ENC-46"/>
    <s v="PAT-1009"/>
    <s v="PROV-128"/>
    <s v="HOS-01"/>
    <s v="CLM-46"/>
    <s v="2022-05-24"/>
    <x v="2"/>
    <x v="1"/>
    <x v="0"/>
    <x v="45"/>
    <x v="45"/>
    <x v="2"/>
    <x v="32"/>
    <x v="0"/>
    <n v="10"/>
    <n v="16589.7353"/>
  </r>
  <r>
    <s v="ENC-47"/>
    <s v="PAT-1009"/>
    <s v="PROV-110"/>
    <s v="HOS-01"/>
    <s v="CLM-47"/>
    <s v="2026-02-18"/>
    <x v="2"/>
    <x v="1"/>
    <x v="0"/>
    <x v="46"/>
    <x v="46"/>
    <x v="2"/>
    <x v="3"/>
    <x v="0"/>
    <n v="10"/>
    <n v="17205.856699999993"/>
  </r>
  <r>
    <s v="ENC-48"/>
    <s v="PAT-1009"/>
    <s v="PROV-105"/>
    <s v="HOS-01"/>
    <s v="CLM-48"/>
    <s v="2022-09-22"/>
    <x v="3"/>
    <x v="1"/>
    <x v="2"/>
    <x v="47"/>
    <x v="47"/>
    <x v="2"/>
    <x v="25"/>
    <x v="1"/>
    <n v="10"/>
    <n v="19833.441100000004"/>
  </r>
  <r>
    <s v="ENC-49"/>
    <s v="PAT-1009"/>
    <s v="PROV-124"/>
    <s v="HOS-01"/>
    <s v="CLM-49"/>
    <s v="2022-05-26"/>
    <x v="3"/>
    <x v="1"/>
    <x v="3"/>
    <x v="48"/>
    <x v="48"/>
    <x v="2"/>
    <x v="32"/>
    <x v="1"/>
    <n v="10"/>
    <n v="19337.123900000002"/>
  </r>
  <r>
    <s v="ENC-50"/>
    <s v="PAT-1010"/>
    <s v="PROV-114"/>
    <s v="CLI-01"/>
    <s v="CLM-50"/>
    <s v="2022-04-06"/>
    <x v="1"/>
    <x v="1"/>
    <x v="2"/>
    <x v="49"/>
    <x v="49"/>
    <x v="1"/>
    <x v="19"/>
    <x v="0"/>
    <n v="7"/>
    <n v="19674.320500000005"/>
  </r>
  <r>
    <s v="ENC-51"/>
    <s v="PAT-1010"/>
    <s v="PROV-129"/>
    <s v="HOS-01"/>
    <s v="CLM-51"/>
    <s v="2025-03-13"/>
    <x v="3"/>
    <x v="1"/>
    <x v="0"/>
    <x v="50"/>
    <x v="50"/>
    <x v="3"/>
    <x v="33"/>
    <x v="0"/>
    <n v="7"/>
    <n v="16325.449900000001"/>
  </r>
  <r>
    <s v="ENC-52"/>
    <s v="PAT-1010"/>
    <s v="PROV-130"/>
    <s v="HOS-01"/>
    <s v="CLM-52"/>
    <s v="2024-03-21"/>
    <x v="2"/>
    <x v="1"/>
    <x v="0"/>
    <x v="51"/>
    <x v="51"/>
    <x v="0"/>
    <x v="5"/>
    <x v="0"/>
    <n v="7"/>
    <n v="16957.942200000001"/>
  </r>
  <r>
    <s v="ENC-53"/>
    <s v="PAT-1010"/>
    <s v="PROV-126"/>
    <s v="HOS-01"/>
    <s v="CLM-53"/>
    <s v="2024-11-21"/>
    <x v="2"/>
    <x v="1"/>
    <x v="2"/>
    <x v="52"/>
    <x v="52"/>
    <x v="3"/>
    <x v="34"/>
    <x v="1"/>
    <n v="7"/>
    <n v="20345.553199999988"/>
  </r>
  <r>
    <s v="ENC-54"/>
    <s v="PAT-1010"/>
    <s v="PROV-124"/>
    <s v="CLI-01"/>
    <s v="CLM-54"/>
    <s v="2025-06-03"/>
    <x v="2"/>
    <x v="1"/>
    <x v="3"/>
    <x v="53"/>
    <x v="53"/>
    <x v="0"/>
    <x v="35"/>
    <x v="0"/>
    <n v="7"/>
    <n v="19337.123900000002"/>
  </r>
  <r>
    <s v="ENC-55"/>
    <s v="PAT-1010"/>
    <s v="PROV-126"/>
    <s v="HOS-01"/>
    <s v="CLM-55"/>
    <s v="2023-07-30"/>
    <x v="1"/>
    <x v="1"/>
    <x v="2"/>
    <x v="54"/>
    <x v="54"/>
    <x v="1"/>
    <x v="36"/>
    <x v="0"/>
    <n v="7"/>
    <n v="20345.553199999988"/>
  </r>
  <r>
    <s v="ENC-56"/>
    <s v="PAT-1010"/>
    <s v="PROV-114"/>
    <s v="HOS-01"/>
    <s v="CLM-56"/>
    <s v="2025-03-18"/>
    <x v="2"/>
    <x v="1"/>
    <x v="2"/>
    <x v="55"/>
    <x v="55"/>
    <x v="1"/>
    <x v="33"/>
    <x v="0"/>
    <n v="7"/>
    <n v="19674.320500000005"/>
  </r>
  <r>
    <s v="ENC-57"/>
    <s v="PAT-1011"/>
    <s v="PROV-126"/>
    <s v="CLI-01"/>
    <s v="CLM-57"/>
    <s v="2022-05-01"/>
    <x v="3"/>
    <x v="1"/>
    <x v="2"/>
    <x v="56"/>
    <x v="56"/>
    <x v="2"/>
    <x v="32"/>
    <x v="1"/>
    <n v="5"/>
    <n v="20345.553199999988"/>
  </r>
  <r>
    <s v="ENC-58"/>
    <s v="PAT-1011"/>
    <s v="PROV-107"/>
    <s v="HOS-01"/>
    <s v="CLM-58"/>
    <s v="2023-11-26"/>
    <x v="0"/>
    <x v="1"/>
    <x v="6"/>
    <x v="57"/>
    <x v="57"/>
    <x v="3"/>
    <x v="37"/>
    <x v="0"/>
    <n v="5"/>
    <n v="16195.449599999994"/>
  </r>
  <r>
    <s v="ENC-59"/>
    <s v="PAT-1011"/>
    <s v="PROV-130"/>
    <s v="CLI-01"/>
    <s v="CLM-59"/>
    <s v="2022-03-02"/>
    <x v="3"/>
    <x v="1"/>
    <x v="0"/>
    <x v="58"/>
    <x v="58"/>
    <x v="3"/>
    <x v="16"/>
    <x v="0"/>
    <n v="5"/>
    <n v="16957.942200000001"/>
  </r>
  <r>
    <s v="ENC-60"/>
    <s v="PAT-1011"/>
    <s v="PROV-109"/>
    <s v="CLI-01"/>
    <s v="CLM-60"/>
    <s v="2025-01-06"/>
    <x v="0"/>
    <x v="1"/>
    <x v="3"/>
    <x v="59"/>
    <x v="59"/>
    <x v="2"/>
    <x v="38"/>
    <x v="1"/>
    <n v="5"/>
    <n v="19656.943599999999"/>
  </r>
  <r>
    <s v="ENC-61"/>
    <s v="PAT-1011"/>
    <s v="PROV-106"/>
    <s v="HOS-01"/>
    <s v="CLM-61"/>
    <s v="2024-03-25"/>
    <x v="3"/>
    <x v="1"/>
    <x v="2"/>
    <x v="60"/>
    <x v="60"/>
    <x v="0"/>
    <x v="5"/>
    <x v="0"/>
    <n v="5"/>
    <n v="13711.558999999999"/>
  </r>
  <r>
    <s v="ENC-62"/>
    <s v="PAT-1012"/>
    <s v="PROV-128"/>
    <s v="HOS-01"/>
    <s v="CLM-62"/>
    <s v="2026-07-24"/>
    <x v="2"/>
    <x v="1"/>
    <x v="0"/>
    <x v="61"/>
    <x v="61"/>
    <x v="4"/>
    <x v="39"/>
    <x v="0"/>
    <n v="7"/>
    <n v="16589.7353"/>
  </r>
  <r>
    <s v="ENC-63"/>
    <s v="PAT-1012"/>
    <s v="PROV-114"/>
    <s v="HOS-01"/>
    <s v="CLM-63"/>
    <s v="2026-04-27"/>
    <x v="1"/>
    <x v="1"/>
    <x v="2"/>
    <x v="62"/>
    <x v="62"/>
    <x v="1"/>
    <x v="40"/>
    <x v="1"/>
    <n v="7"/>
    <n v="19674.320500000005"/>
  </r>
  <r>
    <s v="ENC-64"/>
    <s v="PAT-1012"/>
    <s v="PROV-128"/>
    <s v="HOS-01"/>
    <s v="CLM-64"/>
    <s v="2022-09-30"/>
    <x v="0"/>
    <x v="1"/>
    <x v="0"/>
    <x v="63"/>
    <x v="63"/>
    <x v="1"/>
    <x v="25"/>
    <x v="1"/>
    <n v="7"/>
    <n v="16589.7353"/>
  </r>
  <r>
    <s v="ENC-65"/>
    <s v="PAT-1012"/>
    <s v="PROV-113"/>
    <s v="HOS-01"/>
    <s v="CLM-65"/>
    <s v="2026-05-27"/>
    <x v="1"/>
    <x v="1"/>
    <x v="2"/>
    <x v="64"/>
    <x v="64"/>
    <x v="2"/>
    <x v="22"/>
    <x v="1"/>
    <n v="7"/>
    <n v="18930.286999999997"/>
  </r>
  <r>
    <s v="ENC-66"/>
    <s v="PAT-1012"/>
    <s v="PROV-112"/>
    <s v="HOS-01"/>
    <s v="CLM-66"/>
    <s v="2026-06-26"/>
    <x v="2"/>
    <x v="1"/>
    <x v="0"/>
    <x v="65"/>
    <x v="65"/>
    <x v="1"/>
    <x v="27"/>
    <x v="0"/>
    <n v="7"/>
    <n v="20392.786800000002"/>
  </r>
  <r>
    <s v="ENC-67"/>
    <s v="PAT-1012"/>
    <s v="PROV-104"/>
    <s v="HOS-01"/>
    <s v="CLM-67"/>
    <s v="2026-04-27"/>
    <x v="3"/>
    <x v="1"/>
    <x v="0"/>
    <x v="66"/>
    <x v="66"/>
    <x v="4"/>
    <x v="40"/>
    <x v="0"/>
    <n v="7"/>
    <n v="19482.340599999985"/>
  </r>
  <r>
    <s v="ENC-68"/>
    <s v="PAT-1012"/>
    <s v="PROV-101"/>
    <s v="HOS-01"/>
    <s v="CLM-68"/>
    <s v="2022-08-01"/>
    <x v="2"/>
    <x v="1"/>
    <x v="2"/>
    <x v="67"/>
    <x v="67"/>
    <x v="0"/>
    <x v="21"/>
    <x v="1"/>
    <n v="7"/>
    <n v="20657.172699999996"/>
  </r>
  <r>
    <s v="ENC-69"/>
    <s v="PAT-1013"/>
    <s v="PROV-120"/>
    <s v="CLI-01"/>
    <s v="CLM-69"/>
    <s v="2022-03-14"/>
    <x v="1"/>
    <x v="1"/>
    <x v="6"/>
    <x v="68"/>
    <x v="68"/>
    <x v="2"/>
    <x v="16"/>
    <x v="0"/>
    <n v="3"/>
    <n v="20459.456599999998"/>
  </r>
  <r>
    <s v="ENC-70"/>
    <s v="PAT-1013"/>
    <s v="PROV-130"/>
    <s v="CLI-01"/>
    <s v="CLM-70"/>
    <s v="2025-08-10"/>
    <x v="2"/>
    <x v="1"/>
    <x v="0"/>
    <x v="69"/>
    <x v="69"/>
    <x v="0"/>
    <x v="41"/>
    <x v="0"/>
    <n v="3"/>
    <n v="16957.942200000001"/>
  </r>
  <r>
    <s v="ENC-71"/>
    <s v="PAT-1013"/>
    <s v="PROV-120"/>
    <s v="CLI-01"/>
    <s v="CLM-71"/>
    <s v="2023-12-22"/>
    <x v="0"/>
    <x v="1"/>
    <x v="6"/>
    <x v="70"/>
    <x v="70"/>
    <x v="3"/>
    <x v="31"/>
    <x v="0"/>
    <n v="3"/>
    <n v="20459.456599999998"/>
  </r>
  <r>
    <s v="ENC-72"/>
    <s v="PAT-1014"/>
    <s v="PROV-125"/>
    <s v="HOS-01"/>
    <s v="CLM-72"/>
    <s v="2026-02-18"/>
    <x v="3"/>
    <x v="1"/>
    <x v="3"/>
    <x v="71"/>
    <x v="71"/>
    <x v="0"/>
    <x v="3"/>
    <x v="0"/>
    <n v="2"/>
    <n v="18866.657099999993"/>
  </r>
  <r>
    <s v="ENC-73"/>
    <s v="PAT-1014"/>
    <s v="PROV-105"/>
    <s v="CLI-01"/>
    <s v="CLM-73"/>
    <s v="2023-11-20"/>
    <x v="2"/>
    <x v="1"/>
    <x v="2"/>
    <x v="72"/>
    <x v="72"/>
    <x v="0"/>
    <x v="37"/>
    <x v="1"/>
    <n v="2"/>
    <n v="19833.441100000004"/>
  </r>
  <r>
    <s v="ENC-74"/>
    <s v="PAT-1015"/>
    <s v="PROV-103"/>
    <s v="CLI-01"/>
    <s v="CLM-74"/>
    <s v="2022-05-26"/>
    <x v="3"/>
    <x v="1"/>
    <x v="1"/>
    <x v="73"/>
    <x v="73"/>
    <x v="4"/>
    <x v="32"/>
    <x v="0"/>
    <n v="7"/>
    <n v="16713.101299999998"/>
  </r>
  <r>
    <s v="ENC-75"/>
    <s v="PAT-1015"/>
    <s v="PROV-102"/>
    <s v="HOS-01"/>
    <s v="CLM-75"/>
    <s v="2025-05-29"/>
    <x v="0"/>
    <x v="1"/>
    <x v="5"/>
    <x v="74"/>
    <x v="74"/>
    <x v="4"/>
    <x v="42"/>
    <x v="1"/>
    <n v="7"/>
    <n v="17482.5101"/>
  </r>
  <r>
    <s v="ENC-76"/>
    <s v="PAT-1015"/>
    <s v="PROV-106"/>
    <s v="CLI-01"/>
    <s v="CLM-76"/>
    <s v="2026-01-04"/>
    <x v="0"/>
    <x v="1"/>
    <x v="2"/>
    <x v="75"/>
    <x v="75"/>
    <x v="3"/>
    <x v="17"/>
    <x v="0"/>
    <n v="7"/>
    <n v="13711.558999999999"/>
  </r>
  <r>
    <s v="ENC-77"/>
    <s v="PAT-1015"/>
    <s v="PROV-104"/>
    <s v="CLI-01"/>
    <s v="CLM-77"/>
    <s v="2025-06-15"/>
    <x v="1"/>
    <x v="1"/>
    <x v="0"/>
    <x v="76"/>
    <x v="76"/>
    <x v="1"/>
    <x v="35"/>
    <x v="1"/>
    <n v="7"/>
    <n v="19482.340599999985"/>
  </r>
  <r>
    <s v="ENC-78"/>
    <s v="PAT-1015"/>
    <s v="PROV-122"/>
    <s v="HOS-01"/>
    <s v="CLM-78"/>
    <s v="2025-01-16"/>
    <x v="0"/>
    <x v="1"/>
    <x v="0"/>
    <x v="77"/>
    <x v="77"/>
    <x v="0"/>
    <x v="38"/>
    <x v="0"/>
    <n v="7"/>
    <n v="19335.334599999998"/>
  </r>
  <r>
    <s v="ENC-79"/>
    <s v="PAT-1015"/>
    <s v="PROV-116"/>
    <s v="CLI-01"/>
    <s v="CLM-79"/>
    <s v="2025-04-19"/>
    <x v="2"/>
    <x v="1"/>
    <x v="5"/>
    <x v="78"/>
    <x v="78"/>
    <x v="3"/>
    <x v="43"/>
    <x v="1"/>
    <n v="7"/>
    <n v="25676.765600000006"/>
  </r>
  <r>
    <s v="ENC-80"/>
    <s v="PAT-1015"/>
    <s v="PROV-102"/>
    <s v="HOS-01"/>
    <s v="CLM-80"/>
    <s v="2024-03-02"/>
    <x v="3"/>
    <x v="1"/>
    <x v="5"/>
    <x v="79"/>
    <x v="79"/>
    <x v="0"/>
    <x v="5"/>
    <x v="0"/>
    <n v="7"/>
    <n v="17482.5101"/>
  </r>
  <r>
    <s v="ENC-81"/>
    <s v="PAT-1016"/>
    <s v="PROV-101"/>
    <s v="CLI-01"/>
    <s v="CLM-81"/>
    <s v="2022-01-25"/>
    <x v="3"/>
    <x v="1"/>
    <x v="2"/>
    <x v="80"/>
    <x v="80"/>
    <x v="4"/>
    <x v="7"/>
    <x v="1"/>
    <n v="7"/>
    <n v="20657.172699999996"/>
  </r>
  <r>
    <s v="ENC-82"/>
    <s v="PAT-1016"/>
    <s v="PROV-130"/>
    <s v="HOS-01"/>
    <s v="CLM-82"/>
    <s v="2023-09-21"/>
    <x v="3"/>
    <x v="1"/>
    <x v="0"/>
    <x v="81"/>
    <x v="81"/>
    <x v="2"/>
    <x v="26"/>
    <x v="1"/>
    <n v="7"/>
    <n v="16957.942200000001"/>
  </r>
  <r>
    <s v="ENC-83"/>
    <s v="PAT-1016"/>
    <s v="PROV-126"/>
    <s v="HOS-01"/>
    <s v="CLM-83"/>
    <s v="2026-07-07"/>
    <x v="3"/>
    <x v="1"/>
    <x v="2"/>
    <x v="82"/>
    <x v="82"/>
    <x v="2"/>
    <x v="39"/>
    <x v="0"/>
    <n v="7"/>
    <n v="20345.553199999988"/>
  </r>
  <r>
    <s v="ENC-84"/>
    <s v="PAT-1016"/>
    <s v="PROV-106"/>
    <s v="HOS-01"/>
    <s v="CLM-84"/>
    <s v="2024-04-25"/>
    <x v="2"/>
    <x v="1"/>
    <x v="2"/>
    <x v="83"/>
    <x v="83"/>
    <x v="4"/>
    <x v="44"/>
    <x v="1"/>
    <n v="7"/>
    <n v="13711.558999999999"/>
  </r>
  <r>
    <s v="ENC-85"/>
    <s v="PAT-1016"/>
    <s v="PROV-110"/>
    <s v="HOS-01"/>
    <s v="CLM-85"/>
    <s v="2022-03-02"/>
    <x v="2"/>
    <x v="1"/>
    <x v="0"/>
    <x v="84"/>
    <x v="84"/>
    <x v="2"/>
    <x v="16"/>
    <x v="0"/>
    <n v="7"/>
    <n v="17205.856699999993"/>
  </r>
  <r>
    <s v="ENC-86"/>
    <s v="PAT-1016"/>
    <s v="PROV-105"/>
    <s v="HOS-01"/>
    <s v="CLM-86"/>
    <s v="2023-06-28"/>
    <x v="0"/>
    <x v="1"/>
    <x v="2"/>
    <x v="85"/>
    <x v="85"/>
    <x v="4"/>
    <x v="6"/>
    <x v="0"/>
    <n v="7"/>
    <n v="19833.441100000004"/>
  </r>
  <r>
    <s v="ENC-87"/>
    <s v="PAT-1016"/>
    <s v="PROV-129"/>
    <s v="HOS-01"/>
    <s v="CLM-87"/>
    <s v="2025-06-21"/>
    <x v="0"/>
    <x v="1"/>
    <x v="0"/>
    <x v="86"/>
    <x v="86"/>
    <x v="4"/>
    <x v="35"/>
    <x v="0"/>
    <n v="7"/>
    <n v="16325.449900000001"/>
  </r>
  <r>
    <s v="ENC-88"/>
    <s v="PAT-1017"/>
    <s v="PROV-104"/>
    <s v="CLI-01"/>
    <s v="CLM-88"/>
    <s v="2025-03-23"/>
    <x v="2"/>
    <x v="1"/>
    <x v="0"/>
    <x v="87"/>
    <x v="87"/>
    <x v="0"/>
    <x v="33"/>
    <x v="0"/>
    <n v="6"/>
    <n v="19482.340599999985"/>
  </r>
  <r>
    <s v="ENC-89"/>
    <s v="PAT-1017"/>
    <s v="PROV-120"/>
    <s v="HOS-01"/>
    <s v="CLM-89"/>
    <s v="2022-07-06"/>
    <x v="1"/>
    <x v="1"/>
    <x v="6"/>
    <x v="88"/>
    <x v="88"/>
    <x v="0"/>
    <x v="45"/>
    <x v="1"/>
    <n v="6"/>
    <n v="20459.456599999998"/>
  </r>
  <r>
    <s v="ENC-90"/>
    <s v="PAT-1017"/>
    <s v="PROV-113"/>
    <s v="CLI-01"/>
    <s v="CLM-90"/>
    <s v="2026-03-08"/>
    <x v="2"/>
    <x v="1"/>
    <x v="2"/>
    <x v="89"/>
    <x v="89"/>
    <x v="4"/>
    <x v="46"/>
    <x v="0"/>
    <n v="6"/>
    <n v="18930.286999999997"/>
  </r>
  <r>
    <s v="ENC-91"/>
    <s v="PAT-1017"/>
    <s v="PROV-113"/>
    <s v="HOS-01"/>
    <s v="CLM-91"/>
    <s v="2022-07-13"/>
    <x v="3"/>
    <x v="1"/>
    <x v="2"/>
    <x v="90"/>
    <x v="90"/>
    <x v="0"/>
    <x v="45"/>
    <x v="0"/>
    <n v="6"/>
    <n v="18930.286999999997"/>
  </r>
  <r>
    <s v="ENC-92"/>
    <s v="PAT-1017"/>
    <s v="PROV-104"/>
    <s v="CLI-01"/>
    <s v="CLM-92"/>
    <s v="2022-10-14"/>
    <x v="3"/>
    <x v="1"/>
    <x v="0"/>
    <x v="91"/>
    <x v="91"/>
    <x v="1"/>
    <x v="0"/>
    <x v="0"/>
    <n v="6"/>
    <n v="19482.340599999985"/>
  </r>
  <r>
    <s v="ENC-93"/>
    <s v="PAT-1017"/>
    <s v="PROV-127"/>
    <s v="CLI-01"/>
    <s v="CLM-93"/>
    <s v="2024-01-07"/>
    <x v="1"/>
    <x v="1"/>
    <x v="2"/>
    <x v="92"/>
    <x v="92"/>
    <x v="3"/>
    <x v="47"/>
    <x v="0"/>
    <n v="6"/>
    <n v="21413.642499999994"/>
  </r>
  <r>
    <s v="ENC-94"/>
    <s v="PAT-1018"/>
    <s v="PROV-119"/>
    <s v="CLI-01"/>
    <s v="CLM-94"/>
    <s v="2023-06-22"/>
    <x v="2"/>
    <x v="0"/>
    <x v="3"/>
    <x v="93"/>
    <x v="93"/>
    <x v="0"/>
    <x v="6"/>
    <x v="1"/>
    <n v="5"/>
    <n v="24472.873299999996"/>
  </r>
  <r>
    <s v="ENC-95"/>
    <s v="PAT-1018"/>
    <s v="PROV-124"/>
    <s v="HOS-01"/>
    <s v="CLM-95"/>
    <s v="2023-11-23"/>
    <x v="2"/>
    <x v="0"/>
    <x v="3"/>
    <x v="94"/>
    <x v="94"/>
    <x v="0"/>
    <x v="37"/>
    <x v="1"/>
    <n v="5"/>
    <n v="19337.123900000002"/>
  </r>
  <r>
    <s v="ENC-96"/>
    <s v="PAT-1018"/>
    <s v="PROV-125"/>
    <s v="CLI-01"/>
    <s v="CLM-96"/>
    <s v="2024-12-19"/>
    <x v="0"/>
    <x v="0"/>
    <x v="3"/>
    <x v="95"/>
    <x v="95"/>
    <x v="1"/>
    <x v="12"/>
    <x v="0"/>
    <n v="5"/>
    <n v="18866.657099999993"/>
  </r>
  <r>
    <s v="ENC-97"/>
    <s v="PAT-1018"/>
    <s v="PROV-104"/>
    <s v="CLI-01"/>
    <s v="CLM-97"/>
    <s v="2023-10-08"/>
    <x v="3"/>
    <x v="0"/>
    <x v="0"/>
    <x v="96"/>
    <x v="96"/>
    <x v="3"/>
    <x v="48"/>
    <x v="1"/>
    <n v="5"/>
    <n v="19482.340599999985"/>
  </r>
  <r>
    <s v="ENC-98"/>
    <s v="PAT-1018"/>
    <s v="PROV-109"/>
    <s v="HOS-01"/>
    <s v="CLM-98"/>
    <s v="2024-05-13"/>
    <x v="0"/>
    <x v="0"/>
    <x v="3"/>
    <x v="97"/>
    <x v="97"/>
    <x v="2"/>
    <x v="49"/>
    <x v="1"/>
    <n v="5"/>
    <n v="19656.943599999999"/>
  </r>
  <r>
    <s v="ENC-99"/>
    <s v="PAT-1019"/>
    <s v="PROV-106"/>
    <s v="CLI-01"/>
    <s v="CLM-99"/>
    <s v="2026-02-09"/>
    <x v="3"/>
    <x v="1"/>
    <x v="2"/>
    <x v="98"/>
    <x v="98"/>
    <x v="0"/>
    <x v="3"/>
    <x v="0"/>
    <n v="2"/>
    <n v="13711.558999999999"/>
  </r>
  <r>
    <s v="ENC-100"/>
    <s v="PAT-1019"/>
    <s v="PROV-105"/>
    <s v="CLI-01"/>
    <s v="CLM-100"/>
    <s v="2023-12-28"/>
    <x v="0"/>
    <x v="1"/>
    <x v="2"/>
    <x v="99"/>
    <x v="99"/>
    <x v="1"/>
    <x v="31"/>
    <x v="0"/>
    <n v="2"/>
    <n v="19833.441100000004"/>
  </r>
  <r>
    <s v="ENC-101"/>
    <s v="PAT-1020"/>
    <s v="PROV-104"/>
    <s v="HOS-01"/>
    <s v="CLM-101"/>
    <s v="2026-02-17"/>
    <x v="2"/>
    <x v="1"/>
    <x v="0"/>
    <x v="100"/>
    <x v="100"/>
    <x v="3"/>
    <x v="3"/>
    <x v="0"/>
    <n v="3"/>
    <n v="19482.340599999985"/>
  </r>
  <r>
    <s v="ENC-102"/>
    <s v="PAT-1020"/>
    <s v="PROV-105"/>
    <s v="CLI-01"/>
    <s v="CLM-102"/>
    <s v="2023-10-25"/>
    <x v="3"/>
    <x v="1"/>
    <x v="2"/>
    <x v="101"/>
    <x v="101"/>
    <x v="2"/>
    <x v="48"/>
    <x v="1"/>
    <n v="3"/>
    <n v="19833.441100000004"/>
  </r>
  <r>
    <s v="ENC-103"/>
    <s v="PAT-1020"/>
    <s v="PROV-112"/>
    <s v="HOS-01"/>
    <s v="CLM-103"/>
    <s v="2022-05-07"/>
    <x v="3"/>
    <x v="1"/>
    <x v="0"/>
    <x v="102"/>
    <x v="102"/>
    <x v="4"/>
    <x v="32"/>
    <x v="0"/>
    <n v="3"/>
    <n v="20392.786800000002"/>
  </r>
  <r>
    <s v="ENC-104"/>
    <s v="PAT-1021"/>
    <s v="PROV-108"/>
    <s v="CLI-01"/>
    <s v="CLM-104"/>
    <s v="2023-04-07"/>
    <x v="2"/>
    <x v="1"/>
    <x v="0"/>
    <x v="103"/>
    <x v="103"/>
    <x v="0"/>
    <x v="50"/>
    <x v="1"/>
    <n v="5"/>
    <n v="16655.636999999995"/>
  </r>
  <r>
    <s v="ENC-105"/>
    <s v="PAT-1021"/>
    <s v="PROV-116"/>
    <s v="CLI-01"/>
    <s v="CLM-105"/>
    <s v="2025-02-27"/>
    <x v="1"/>
    <x v="1"/>
    <x v="5"/>
    <x v="104"/>
    <x v="104"/>
    <x v="4"/>
    <x v="1"/>
    <x v="0"/>
    <n v="5"/>
    <n v="25676.765600000006"/>
  </r>
  <r>
    <s v="ENC-106"/>
    <s v="PAT-1021"/>
    <s v="PROV-112"/>
    <s v="HOS-01"/>
    <s v="CLM-106"/>
    <s v="2022-12-08"/>
    <x v="2"/>
    <x v="1"/>
    <x v="0"/>
    <x v="105"/>
    <x v="105"/>
    <x v="4"/>
    <x v="4"/>
    <x v="0"/>
    <n v="5"/>
    <n v="20392.786800000002"/>
  </r>
  <r>
    <s v="ENC-107"/>
    <s v="PAT-1021"/>
    <s v="PROV-130"/>
    <s v="HOS-01"/>
    <s v="CLM-107"/>
    <s v="2022-02-01"/>
    <x v="2"/>
    <x v="1"/>
    <x v="0"/>
    <x v="106"/>
    <x v="106"/>
    <x v="3"/>
    <x v="51"/>
    <x v="0"/>
    <n v="5"/>
    <n v="16957.942200000001"/>
  </r>
  <r>
    <s v="ENC-108"/>
    <s v="PAT-1021"/>
    <s v="PROV-115"/>
    <s v="HOS-01"/>
    <s v="CLM-108"/>
    <s v="2023-11-25"/>
    <x v="3"/>
    <x v="1"/>
    <x v="1"/>
    <x v="107"/>
    <x v="107"/>
    <x v="4"/>
    <x v="37"/>
    <x v="0"/>
    <n v="5"/>
    <n v="21059.359400000005"/>
  </r>
  <r>
    <s v="ENC-109"/>
    <s v="PAT-1022"/>
    <s v="PROV-130"/>
    <s v="HOS-01"/>
    <s v="CLM-109"/>
    <s v="2023-06-05"/>
    <x v="3"/>
    <x v="1"/>
    <x v="0"/>
    <x v="108"/>
    <x v="108"/>
    <x v="1"/>
    <x v="6"/>
    <x v="1"/>
    <n v="4"/>
    <n v="16957.942200000001"/>
  </r>
  <r>
    <s v="ENC-110"/>
    <s v="PAT-1022"/>
    <s v="PROV-119"/>
    <s v="HOS-01"/>
    <s v="CLM-110"/>
    <s v="2023-03-14"/>
    <x v="0"/>
    <x v="1"/>
    <x v="3"/>
    <x v="109"/>
    <x v="109"/>
    <x v="3"/>
    <x v="8"/>
    <x v="0"/>
    <n v="4"/>
    <n v="24472.873299999996"/>
  </r>
  <r>
    <s v="ENC-111"/>
    <s v="PAT-1022"/>
    <s v="PROV-130"/>
    <s v="HOS-01"/>
    <s v="CLM-111"/>
    <s v="2026-04-10"/>
    <x v="0"/>
    <x v="1"/>
    <x v="0"/>
    <x v="110"/>
    <x v="110"/>
    <x v="4"/>
    <x v="40"/>
    <x v="1"/>
    <n v="4"/>
    <n v="16957.942200000001"/>
  </r>
  <r>
    <s v="ENC-112"/>
    <s v="PAT-1022"/>
    <s v="PROV-113"/>
    <s v="CLI-01"/>
    <s v="CLM-112"/>
    <s v="2025-07-07"/>
    <x v="0"/>
    <x v="1"/>
    <x v="2"/>
    <x v="111"/>
    <x v="111"/>
    <x v="0"/>
    <x v="29"/>
    <x v="0"/>
    <n v="4"/>
    <n v="18930.286999999997"/>
  </r>
  <r>
    <s v="ENC-113"/>
    <s v="PAT-1023"/>
    <s v="PROV-115"/>
    <s v="CLI-01"/>
    <s v="CLM-113"/>
    <s v="2022-02-12"/>
    <x v="1"/>
    <x v="1"/>
    <x v="1"/>
    <x v="112"/>
    <x v="112"/>
    <x v="2"/>
    <x v="51"/>
    <x v="1"/>
    <n v="7"/>
    <n v="21059.359400000005"/>
  </r>
  <r>
    <s v="ENC-114"/>
    <s v="PAT-1023"/>
    <s v="PROV-102"/>
    <s v="CLI-01"/>
    <s v="CLM-114"/>
    <s v="2026-05-12"/>
    <x v="0"/>
    <x v="1"/>
    <x v="5"/>
    <x v="113"/>
    <x v="113"/>
    <x v="0"/>
    <x v="22"/>
    <x v="1"/>
    <n v="7"/>
    <n v="17482.5101"/>
  </r>
  <r>
    <s v="ENC-115"/>
    <s v="PAT-1023"/>
    <s v="PROV-114"/>
    <s v="CLI-01"/>
    <s v="CLM-115"/>
    <s v="2024-10-24"/>
    <x v="1"/>
    <x v="1"/>
    <x v="2"/>
    <x v="114"/>
    <x v="114"/>
    <x v="0"/>
    <x v="11"/>
    <x v="0"/>
    <n v="7"/>
    <n v="19674.320500000005"/>
  </r>
  <r>
    <s v="ENC-116"/>
    <s v="PAT-1023"/>
    <s v="PROV-122"/>
    <s v="HOS-01"/>
    <s v="CLM-116"/>
    <s v="2024-04-13"/>
    <x v="2"/>
    <x v="1"/>
    <x v="0"/>
    <x v="115"/>
    <x v="115"/>
    <x v="3"/>
    <x v="44"/>
    <x v="0"/>
    <n v="7"/>
    <n v="19335.334599999998"/>
  </r>
  <r>
    <s v="ENC-117"/>
    <s v="PAT-1023"/>
    <s v="PROV-103"/>
    <s v="HOS-01"/>
    <s v="CLM-117"/>
    <s v="2024-01-31"/>
    <x v="1"/>
    <x v="1"/>
    <x v="1"/>
    <x v="116"/>
    <x v="116"/>
    <x v="2"/>
    <x v="47"/>
    <x v="0"/>
    <n v="7"/>
    <n v="16713.101299999998"/>
  </r>
  <r>
    <s v="ENC-118"/>
    <s v="PAT-1023"/>
    <s v="PROV-129"/>
    <s v="CLI-01"/>
    <s v="CLM-118"/>
    <s v="2024-05-29"/>
    <x v="2"/>
    <x v="1"/>
    <x v="0"/>
    <x v="117"/>
    <x v="117"/>
    <x v="1"/>
    <x v="49"/>
    <x v="0"/>
    <n v="7"/>
    <n v="16325.449900000001"/>
  </r>
  <r>
    <s v="ENC-119"/>
    <s v="PAT-1023"/>
    <s v="PROV-127"/>
    <s v="HOS-01"/>
    <s v="CLM-119"/>
    <s v="2023-01-11"/>
    <x v="0"/>
    <x v="1"/>
    <x v="2"/>
    <x v="118"/>
    <x v="118"/>
    <x v="1"/>
    <x v="18"/>
    <x v="1"/>
    <n v="7"/>
    <n v="21413.642499999994"/>
  </r>
  <r>
    <s v="ENC-120"/>
    <s v="PAT-1024"/>
    <s v="PROV-106"/>
    <s v="HOS-01"/>
    <s v="CLM-120"/>
    <s v="2022-07-23"/>
    <x v="3"/>
    <x v="1"/>
    <x v="2"/>
    <x v="119"/>
    <x v="119"/>
    <x v="2"/>
    <x v="45"/>
    <x v="0"/>
    <n v="4"/>
    <n v="13711.558999999999"/>
  </r>
  <r>
    <s v="ENC-121"/>
    <s v="PAT-1024"/>
    <s v="PROV-103"/>
    <s v="HOS-01"/>
    <s v="CLM-121"/>
    <s v="2025-03-13"/>
    <x v="0"/>
    <x v="1"/>
    <x v="1"/>
    <x v="120"/>
    <x v="120"/>
    <x v="0"/>
    <x v="33"/>
    <x v="1"/>
    <n v="4"/>
    <n v="16713.101299999998"/>
  </r>
  <r>
    <s v="ENC-122"/>
    <s v="PAT-1024"/>
    <s v="PROV-107"/>
    <s v="HOS-01"/>
    <s v="CLM-122"/>
    <s v="2025-09-19"/>
    <x v="2"/>
    <x v="1"/>
    <x v="6"/>
    <x v="121"/>
    <x v="121"/>
    <x v="4"/>
    <x v="52"/>
    <x v="0"/>
    <n v="4"/>
    <n v="16195.449599999994"/>
  </r>
  <r>
    <s v="ENC-123"/>
    <s v="PAT-1024"/>
    <s v="PROV-127"/>
    <s v="CLI-01"/>
    <s v="CLM-123"/>
    <s v="2024-04-04"/>
    <x v="2"/>
    <x v="1"/>
    <x v="2"/>
    <x v="122"/>
    <x v="122"/>
    <x v="4"/>
    <x v="44"/>
    <x v="0"/>
    <n v="4"/>
    <n v="21413.642499999994"/>
  </r>
  <r>
    <s v="ENC-124"/>
    <s v="PAT-1025"/>
    <s v="PROV-123"/>
    <s v="CLI-01"/>
    <s v="CLM-124"/>
    <s v="2024-08-24"/>
    <x v="2"/>
    <x v="1"/>
    <x v="3"/>
    <x v="123"/>
    <x v="123"/>
    <x v="3"/>
    <x v="24"/>
    <x v="0"/>
    <n v="4"/>
    <n v="15966.304299999994"/>
  </r>
  <r>
    <s v="ENC-125"/>
    <s v="PAT-1025"/>
    <s v="PROV-105"/>
    <s v="HOS-01"/>
    <s v="CLM-125"/>
    <s v="2022-10-21"/>
    <x v="3"/>
    <x v="1"/>
    <x v="2"/>
    <x v="124"/>
    <x v="124"/>
    <x v="1"/>
    <x v="0"/>
    <x v="1"/>
    <n v="4"/>
    <n v="19833.441100000004"/>
  </r>
  <r>
    <s v="ENC-126"/>
    <s v="PAT-1025"/>
    <s v="PROV-109"/>
    <s v="CLI-01"/>
    <s v="CLM-126"/>
    <s v="2024-03-26"/>
    <x v="0"/>
    <x v="1"/>
    <x v="3"/>
    <x v="125"/>
    <x v="125"/>
    <x v="1"/>
    <x v="5"/>
    <x v="0"/>
    <n v="4"/>
    <n v="19656.943599999999"/>
  </r>
  <r>
    <s v="ENC-127"/>
    <s v="PAT-1025"/>
    <s v="PROV-126"/>
    <s v="HOS-01"/>
    <s v="CLM-127"/>
    <s v="2026-04-19"/>
    <x v="0"/>
    <x v="1"/>
    <x v="2"/>
    <x v="126"/>
    <x v="126"/>
    <x v="0"/>
    <x v="40"/>
    <x v="0"/>
    <n v="4"/>
    <n v="20345.553199999988"/>
  </r>
  <r>
    <s v="ENC-128"/>
    <s v="PAT-1026"/>
    <s v="PROV-104"/>
    <s v="HOS-01"/>
    <s v="CLM-128"/>
    <s v="2024-10-30"/>
    <x v="0"/>
    <x v="0"/>
    <x v="0"/>
    <x v="127"/>
    <x v="127"/>
    <x v="0"/>
    <x v="11"/>
    <x v="0"/>
    <n v="5"/>
    <n v="19482.340599999985"/>
  </r>
  <r>
    <s v="ENC-129"/>
    <s v="PAT-1026"/>
    <s v="PROV-130"/>
    <s v="HOS-01"/>
    <s v="CLM-129"/>
    <s v="2025-02-02"/>
    <x v="2"/>
    <x v="0"/>
    <x v="0"/>
    <x v="128"/>
    <x v="128"/>
    <x v="3"/>
    <x v="1"/>
    <x v="1"/>
    <n v="5"/>
    <n v="16957.942200000001"/>
  </r>
  <r>
    <s v="ENC-130"/>
    <s v="PAT-1026"/>
    <s v="PROV-108"/>
    <s v="HOS-01"/>
    <s v="CLM-130"/>
    <s v="2024-11-06"/>
    <x v="1"/>
    <x v="0"/>
    <x v="0"/>
    <x v="129"/>
    <x v="129"/>
    <x v="4"/>
    <x v="34"/>
    <x v="1"/>
    <n v="5"/>
    <n v="16655.636999999995"/>
  </r>
  <r>
    <s v="ENC-131"/>
    <s v="PAT-1026"/>
    <s v="PROV-101"/>
    <s v="HOS-01"/>
    <s v="CLM-131"/>
    <s v="2023-05-10"/>
    <x v="0"/>
    <x v="0"/>
    <x v="2"/>
    <x v="130"/>
    <x v="130"/>
    <x v="2"/>
    <x v="9"/>
    <x v="0"/>
    <n v="5"/>
    <n v="20657.172699999996"/>
  </r>
  <r>
    <s v="ENC-132"/>
    <s v="PAT-1026"/>
    <s v="PROV-101"/>
    <s v="HOS-01"/>
    <s v="CLM-132"/>
    <s v="2022-11-30"/>
    <x v="1"/>
    <x v="0"/>
    <x v="2"/>
    <x v="131"/>
    <x v="131"/>
    <x v="0"/>
    <x v="53"/>
    <x v="1"/>
    <n v="5"/>
    <n v="20657.172699999996"/>
  </r>
  <r>
    <s v="ENC-133"/>
    <s v="PAT-1027"/>
    <s v="PROV-103"/>
    <s v="CLI-01"/>
    <s v="CLM-133"/>
    <s v="2022-01-12"/>
    <x v="1"/>
    <x v="1"/>
    <x v="1"/>
    <x v="132"/>
    <x v="132"/>
    <x v="2"/>
    <x v="7"/>
    <x v="0"/>
    <n v="8"/>
    <n v="16713.101299999998"/>
  </r>
  <r>
    <s v="ENC-134"/>
    <s v="PAT-1027"/>
    <s v="PROV-108"/>
    <s v="CLI-01"/>
    <s v="CLM-134"/>
    <s v="2023-06-22"/>
    <x v="1"/>
    <x v="1"/>
    <x v="0"/>
    <x v="133"/>
    <x v="133"/>
    <x v="0"/>
    <x v="6"/>
    <x v="0"/>
    <n v="8"/>
    <n v="16655.636999999995"/>
  </r>
  <r>
    <s v="ENC-135"/>
    <s v="PAT-1027"/>
    <s v="PROV-124"/>
    <s v="HOS-01"/>
    <s v="CLM-135"/>
    <s v="2024-05-30"/>
    <x v="0"/>
    <x v="1"/>
    <x v="3"/>
    <x v="134"/>
    <x v="134"/>
    <x v="0"/>
    <x v="49"/>
    <x v="1"/>
    <n v="8"/>
    <n v="19337.123900000002"/>
  </r>
  <r>
    <s v="ENC-136"/>
    <s v="PAT-1027"/>
    <s v="PROV-105"/>
    <s v="HOS-01"/>
    <s v="CLM-136"/>
    <s v="2025-04-22"/>
    <x v="1"/>
    <x v="1"/>
    <x v="2"/>
    <x v="135"/>
    <x v="135"/>
    <x v="1"/>
    <x v="43"/>
    <x v="0"/>
    <n v="8"/>
    <n v="19833.441100000004"/>
  </r>
  <r>
    <s v="ENC-137"/>
    <s v="PAT-1027"/>
    <s v="PROV-126"/>
    <s v="CLI-01"/>
    <s v="CLM-137"/>
    <s v="2024-09-14"/>
    <x v="2"/>
    <x v="1"/>
    <x v="2"/>
    <x v="136"/>
    <x v="136"/>
    <x v="3"/>
    <x v="10"/>
    <x v="0"/>
    <n v="8"/>
    <n v="20345.553199999988"/>
  </r>
  <r>
    <s v="ENC-138"/>
    <s v="PAT-1027"/>
    <s v="PROV-110"/>
    <s v="HOS-01"/>
    <s v="CLM-138"/>
    <s v="2024-08-01"/>
    <x v="1"/>
    <x v="1"/>
    <x v="0"/>
    <x v="137"/>
    <x v="137"/>
    <x v="2"/>
    <x v="24"/>
    <x v="0"/>
    <n v="8"/>
    <n v="17205.856699999993"/>
  </r>
  <r>
    <s v="ENC-139"/>
    <s v="PAT-1027"/>
    <s v="PROV-113"/>
    <s v="HOS-01"/>
    <s v="CLM-139"/>
    <s v="2023-02-24"/>
    <x v="0"/>
    <x v="1"/>
    <x v="2"/>
    <x v="138"/>
    <x v="138"/>
    <x v="0"/>
    <x v="13"/>
    <x v="1"/>
    <n v="8"/>
    <n v="18930.286999999997"/>
  </r>
  <r>
    <s v="ENC-140"/>
    <s v="PAT-1027"/>
    <s v="PROV-115"/>
    <s v="HOS-01"/>
    <s v="CLM-140"/>
    <s v="2025-06-08"/>
    <x v="1"/>
    <x v="1"/>
    <x v="1"/>
    <x v="139"/>
    <x v="139"/>
    <x v="2"/>
    <x v="35"/>
    <x v="0"/>
    <n v="8"/>
    <n v="21059.359400000005"/>
  </r>
  <r>
    <s v="ENC-141"/>
    <s v="PAT-1028"/>
    <s v="PROV-107"/>
    <s v="HOS-01"/>
    <s v="CLM-141"/>
    <s v="2022-04-20"/>
    <x v="1"/>
    <x v="1"/>
    <x v="6"/>
    <x v="140"/>
    <x v="140"/>
    <x v="0"/>
    <x v="19"/>
    <x v="0"/>
    <n v="3"/>
    <n v="16195.449599999994"/>
  </r>
  <r>
    <s v="ENC-142"/>
    <s v="PAT-1028"/>
    <s v="PROV-112"/>
    <s v="HOS-01"/>
    <s v="CLM-142"/>
    <s v="2025-03-26"/>
    <x v="3"/>
    <x v="1"/>
    <x v="0"/>
    <x v="141"/>
    <x v="141"/>
    <x v="1"/>
    <x v="33"/>
    <x v="1"/>
    <n v="3"/>
    <n v="20392.786800000002"/>
  </r>
  <r>
    <s v="ENC-143"/>
    <s v="PAT-1028"/>
    <s v="PROV-105"/>
    <s v="CLI-01"/>
    <s v="CLM-143"/>
    <s v="2022-12-27"/>
    <x v="0"/>
    <x v="1"/>
    <x v="2"/>
    <x v="142"/>
    <x v="142"/>
    <x v="2"/>
    <x v="4"/>
    <x v="0"/>
    <n v="3"/>
    <n v="19833.441100000004"/>
  </r>
  <r>
    <s v="ENC-144"/>
    <s v="PAT-1029"/>
    <s v="PROV-118"/>
    <s v="CLI-01"/>
    <s v="CLM-144"/>
    <s v="2023-06-05"/>
    <x v="2"/>
    <x v="0"/>
    <x v="2"/>
    <x v="143"/>
    <x v="143"/>
    <x v="2"/>
    <x v="6"/>
    <x v="1"/>
    <n v="6"/>
    <n v="17502.678000000004"/>
  </r>
  <r>
    <s v="ENC-145"/>
    <s v="PAT-1029"/>
    <s v="PROV-123"/>
    <s v="CLI-01"/>
    <s v="CLM-145"/>
    <s v="2026-06-24"/>
    <x v="0"/>
    <x v="0"/>
    <x v="3"/>
    <x v="144"/>
    <x v="144"/>
    <x v="3"/>
    <x v="27"/>
    <x v="0"/>
    <n v="6"/>
    <n v="15966.304299999994"/>
  </r>
  <r>
    <s v="ENC-146"/>
    <s v="PAT-1029"/>
    <s v="PROV-128"/>
    <s v="HOS-01"/>
    <s v="CLM-146"/>
    <s v="2022-02-01"/>
    <x v="1"/>
    <x v="0"/>
    <x v="0"/>
    <x v="145"/>
    <x v="145"/>
    <x v="4"/>
    <x v="51"/>
    <x v="0"/>
    <n v="6"/>
    <n v="16589.7353"/>
  </r>
  <r>
    <s v="ENC-147"/>
    <s v="PAT-1029"/>
    <s v="PROV-105"/>
    <s v="HOS-01"/>
    <s v="CLM-147"/>
    <s v="2023-06-15"/>
    <x v="0"/>
    <x v="0"/>
    <x v="2"/>
    <x v="146"/>
    <x v="146"/>
    <x v="0"/>
    <x v="6"/>
    <x v="0"/>
    <n v="6"/>
    <n v="19833.441100000004"/>
  </r>
  <r>
    <s v="ENC-148"/>
    <s v="PAT-1029"/>
    <s v="PROV-109"/>
    <s v="HOS-01"/>
    <s v="CLM-148"/>
    <s v="2026-04-03"/>
    <x v="1"/>
    <x v="0"/>
    <x v="3"/>
    <x v="147"/>
    <x v="147"/>
    <x v="1"/>
    <x v="40"/>
    <x v="0"/>
    <n v="6"/>
    <n v="19656.943599999999"/>
  </r>
  <r>
    <s v="ENC-149"/>
    <s v="PAT-1029"/>
    <s v="PROV-109"/>
    <s v="CLI-01"/>
    <s v="CLM-149"/>
    <s v="2024-04-06"/>
    <x v="1"/>
    <x v="0"/>
    <x v="3"/>
    <x v="148"/>
    <x v="148"/>
    <x v="1"/>
    <x v="44"/>
    <x v="0"/>
    <n v="6"/>
    <n v="19656.943599999999"/>
  </r>
  <r>
    <s v="ENC-150"/>
    <s v="PAT-1030"/>
    <s v="PROV-119"/>
    <s v="HOS-01"/>
    <s v="CLM-150"/>
    <s v="2026-03-20"/>
    <x v="0"/>
    <x v="1"/>
    <x v="3"/>
    <x v="149"/>
    <x v="149"/>
    <x v="1"/>
    <x v="46"/>
    <x v="0"/>
    <n v="9"/>
    <n v="24472.873299999996"/>
  </r>
  <r>
    <s v="ENC-151"/>
    <s v="PAT-1030"/>
    <s v="PROV-119"/>
    <s v="CLI-01"/>
    <s v="CLM-151"/>
    <s v="2024-01-09"/>
    <x v="1"/>
    <x v="1"/>
    <x v="3"/>
    <x v="150"/>
    <x v="150"/>
    <x v="3"/>
    <x v="47"/>
    <x v="0"/>
    <n v="9"/>
    <n v="24472.873299999996"/>
  </r>
  <r>
    <s v="ENC-152"/>
    <s v="PAT-1030"/>
    <s v="PROV-113"/>
    <s v="HOS-01"/>
    <s v="CLM-152"/>
    <s v="2025-12-23"/>
    <x v="1"/>
    <x v="1"/>
    <x v="2"/>
    <x v="151"/>
    <x v="151"/>
    <x v="3"/>
    <x v="20"/>
    <x v="1"/>
    <n v="9"/>
    <n v="18930.286999999997"/>
  </r>
  <r>
    <s v="ENC-153"/>
    <s v="PAT-1030"/>
    <s v="PROV-103"/>
    <s v="HOS-01"/>
    <s v="CLM-153"/>
    <s v="2025-01-05"/>
    <x v="1"/>
    <x v="1"/>
    <x v="1"/>
    <x v="152"/>
    <x v="152"/>
    <x v="0"/>
    <x v="38"/>
    <x v="1"/>
    <n v="9"/>
    <n v="16713.101299999998"/>
  </r>
  <r>
    <s v="ENC-154"/>
    <s v="PAT-1030"/>
    <s v="PROV-126"/>
    <s v="CLI-01"/>
    <s v="CLM-154"/>
    <s v="2024-09-16"/>
    <x v="3"/>
    <x v="1"/>
    <x v="2"/>
    <x v="153"/>
    <x v="153"/>
    <x v="3"/>
    <x v="10"/>
    <x v="0"/>
    <n v="9"/>
    <n v="20345.553199999988"/>
  </r>
  <r>
    <s v="ENC-155"/>
    <s v="PAT-1030"/>
    <s v="PROV-101"/>
    <s v="CLI-01"/>
    <s v="CLM-155"/>
    <s v="2023-09-20"/>
    <x v="1"/>
    <x v="1"/>
    <x v="2"/>
    <x v="154"/>
    <x v="154"/>
    <x v="2"/>
    <x v="26"/>
    <x v="0"/>
    <n v="9"/>
    <n v="20657.172699999996"/>
  </r>
  <r>
    <s v="ENC-156"/>
    <s v="PAT-1030"/>
    <s v="PROV-124"/>
    <s v="HOS-01"/>
    <s v="CLM-156"/>
    <s v="2025-10-29"/>
    <x v="1"/>
    <x v="1"/>
    <x v="3"/>
    <x v="155"/>
    <x v="155"/>
    <x v="2"/>
    <x v="54"/>
    <x v="1"/>
    <n v="9"/>
    <n v="19337.123900000002"/>
  </r>
  <r>
    <s v="ENC-157"/>
    <s v="PAT-1030"/>
    <s v="PROV-110"/>
    <s v="HOS-01"/>
    <s v="CLM-157"/>
    <s v="2026-08-04"/>
    <x v="2"/>
    <x v="1"/>
    <x v="0"/>
    <x v="156"/>
    <x v="156"/>
    <x v="4"/>
    <x v="15"/>
    <x v="0"/>
    <n v="9"/>
    <n v="17205.856699999993"/>
  </r>
  <r>
    <s v="ENC-158"/>
    <s v="PAT-1030"/>
    <s v="PROV-103"/>
    <s v="HOS-01"/>
    <s v="CLM-158"/>
    <s v="2022-05-21"/>
    <x v="3"/>
    <x v="1"/>
    <x v="1"/>
    <x v="157"/>
    <x v="157"/>
    <x v="2"/>
    <x v="32"/>
    <x v="1"/>
    <n v="9"/>
    <n v="16713.101299999998"/>
  </r>
  <r>
    <s v="ENC-159"/>
    <s v="PAT-1031"/>
    <s v="PROV-106"/>
    <s v="HOS-01"/>
    <s v="CLM-159"/>
    <s v="2023-01-12"/>
    <x v="2"/>
    <x v="1"/>
    <x v="2"/>
    <x v="62"/>
    <x v="158"/>
    <x v="1"/>
    <x v="18"/>
    <x v="1"/>
    <n v="1"/>
    <n v="13711.558999999999"/>
  </r>
  <r>
    <s v="ENC-160"/>
    <s v="PAT-1032"/>
    <s v="PROV-109"/>
    <s v="CLI-01"/>
    <s v="CLM-160"/>
    <s v="2025-11-13"/>
    <x v="2"/>
    <x v="1"/>
    <x v="3"/>
    <x v="158"/>
    <x v="159"/>
    <x v="0"/>
    <x v="28"/>
    <x v="1"/>
    <n v="2"/>
    <n v="19656.943599999999"/>
  </r>
  <r>
    <s v="ENC-161"/>
    <s v="PAT-1032"/>
    <s v="PROV-122"/>
    <s v="HOS-01"/>
    <s v="CLM-161"/>
    <s v="2022-02-06"/>
    <x v="3"/>
    <x v="1"/>
    <x v="0"/>
    <x v="159"/>
    <x v="160"/>
    <x v="4"/>
    <x v="51"/>
    <x v="1"/>
    <n v="2"/>
    <n v="19335.334599999998"/>
  </r>
  <r>
    <s v="ENC-162"/>
    <s v="PAT-1033"/>
    <s v="PROV-130"/>
    <s v="CLI-01"/>
    <s v="CLM-162"/>
    <s v="2026-03-11"/>
    <x v="1"/>
    <x v="1"/>
    <x v="0"/>
    <x v="160"/>
    <x v="161"/>
    <x v="4"/>
    <x v="46"/>
    <x v="0"/>
    <n v="9"/>
    <n v="16957.942200000001"/>
  </r>
  <r>
    <s v="ENC-163"/>
    <s v="PAT-1033"/>
    <s v="PROV-113"/>
    <s v="HOS-01"/>
    <s v="CLM-163"/>
    <s v="2023-02-01"/>
    <x v="3"/>
    <x v="1"/>
    <x v="2"/>
    <x v="161"/>
    <x v="162"/>
    <x v="3"/>
    <x v="13"/>
    <x v="0"/>
    <n v="9"/>
    <n v="18930.286999999997"/>
  </r>
  <r>
    <s v="ENC-164"/>
    <s v="PAT-1033"/>
    <s v="PROV-105"/>
    <s v="HOS-01"/>
    <s v="CLM-164"/>
    <s v="2022-10-30"/>
    <x v="0"/>
    <x v="1"/>
    <x v="2"/>
    <x v="162"/>
    <x v="163"/>
    <x v="0"/>
    <x v="0"/>
    <x v="0"/>
    <n v="9"/>
    <n v="19833.441100000004"/>
  </r>
  <r>
    <s v="ENC-165"/>
    <s v="PAT-1033"/>
    <s v="PROV-118"/>
    <s v="HOS-01"/>
    <s v="CLM-165"/>
    <s v="2024-09-22"/>
    <x v="3"/>
    <x v="1"/>
    <x v="2"/>
    <x v="163"/>
    <x v="164"/>
    <x v="2"/>
    <x v="10"/>
    <x v="0"/>
    <n v="9"/>
    <n v="17502.678000000004"/>
  </r>
  <r>
    <s v="ENC-166"/>
    <s v="PAT-1033"/>
    <s v="PROV-117"/>
    <s v="CLI-01"/>
    <s v="CLM-166"/>
    <s v="2025-11-18"/>
    <x v="0"/>
    <x v="1"/>
    <x v="4"/>
    <x v="164"/>
    <x v="165"/>
    <x v="4"/>
    <x v="28"/>
    <x v="1"/>
    <n v="9"/>
    <n v="16320.415199999998"/>
  </r>
  <r>
    <s v="ENC-167"/>
    <s v="PAT-1033"/>
    <s v="PROV-130"/>
    <s v="CLI-01"/>
    <s v="CLM-167"/>
    <s v="2026-01-01"/>
    <x v="2"/>
    <x v="1"/>
    <x v="0"/>
    <x v="165"/>
    <x v="166"/>
    <x v="0"/>
    <x v="17"/>
    <x v="0"/>
    <n v="9"/>
    <n v="16957.942200000001"/>
  </r>
  <r>
    <s v="ENC-168"/>
    <s v="PAT-1033"/>
    <s v="PROV-119"/>
    <s v="CLI-01"/>
    <s v="CLM-168"/>
    <s v="2023-11-04"/>
    <x v="0"/>
    <x v="1"/>
    <x v="3"/>
    <x v="166"/>
    <x v="167"/>
    <x v="2"/>
    <x v="37"/>
    <x v="0"/>
    <n v="9"/>
    <n v="24472.873299999996"/>
  </r>
  <r>
    <s v="ENC-169"/>
    <s v="PAT-1033"/>
    <s v="PROV-112"/>
    <s v="CLI-01"/>
    <s v="CLM-169"/>
    <s v="2022-08-12"/>
    <x v="1"/>
    <x v="1"/>
    <x v="0"/>
    <x v="167"/>
    <x v="168"/>
    <x v="0"/>
    <x v="21"/>
    <x v="0"/>
    <n v="9"/>
    <n v="20392.786800000002"/>
  </r>
  <r>
    <s v="ENC-170"/>
    <s v="PAT-1033"/>
    <s v="PROV-114"/>
    <s v="HOS-01"/>
    <s v="CLM-170"/>
    <s v="2025-08-15"/>
    <x v="3"/>
    <x v="1"/>
    <x v="2"/>
    <x v="168"/>
    <x v="169"/>
    <x v="4"/>
    <x v="41"/>
    <x v="0"/>
    <n v="9"/>
    <n v="19674.320500000005"/>
  </r>
  <r>
    <s v="ENC-171"/>
    <s v="PAT-1034"/>
    <s v="PROV-106"/>
    <s v="CLI-01"/>
    <s v="CLM-171"/>
    <s v="2022-07-24"/>
    <x v="2"/>
    <x v="1"/>
    <x v="2"/>
    <x v="169"/>
    <x v="170"/>
    <x v="1"/>
    <x v="45"/>
    <x v="1"/>
    <n v="1"/>
    <n v="13711.558999999999"/>
  </r>
  <r>
    <s v="ENC-172"/>
    <s v="PAT-1035"/>
    <s v="PROV-119"/>
    <s v="HOS-01"/>
    <s v="CLM-172"/>
    <s v="2023-03-18"/>
    <x v="3"/>
    <x v="1"/>
    <x v="3"/>
    <x v="170"/>
    <x v="171"/>
    <x v="1"/>
    <x v="8"/>
    <x v="1"/>
    <n v="8"/>
    <n v="24472.873299999996"/>
  </r>
  <r>
    <s v="ENC-173"/>
    <s v="PAT-1035"/>
    <s v="PROV-112"/>
    <s v="HOS-01"/>
    <s v="CLM-173"/>
    <s v="2023-06-24"/>
    <x v="3"/>
    <x v="1"/>
    <x v="0"/>
    <x v="171"/>
    <x v="172"/>
    <x v="4"/>
    <x v="6"/>
    <x v="0"/>
    <n v="8"/>
    <n v="20392.786800000002"/>
  </r>
  <r>
    <s v="ENC-174"/>
    <s v="PAT-1035"/>
    <s v="PROV-113"/>
    <s v="HOS-01"/>
    <s v="CLM-174"/>
    <s v="2025-03-07"/>
    <x v="3"/>
    <x v="1"/>
    <x v="2"/>
    <x v="172"/>
    <x v="173"/>
    <x v="0"/>
    <x v="33"/>
    <x v="1"/>
    <n v="8"/>
    <n v="18930.286999999997"/>
  </r>
  <r>
    <s v="ENC-175"/>
    <s v="PAT-1035"/>
    <s v="PROV-105"/>
    <s v="CLI-01"/>
    <s v="CLM-175"/>
    <s v="2025-06-20"/>
    <x v="3"/>
    <x v="1"/>
    <x v="2"/>
    <x v="173"/>
    <x v="174"/>
    <x v="0"/>
    <x v="35"/>
    <x v="0"/>
    <n v="8"/>
    <n v="19833.441100000004"/>
  </r>
  <r>
    <s v="ENC-176"/>
    <s v="PAT-1035"/>
    <s v="PROV-122"/>
    <s v="HOS-01"/>
    <s v="CLM-176"/>
    <s v="2022-01-05"/>
    <x v="3"/>
    <x v="1"/>
    <x v="0"/>
    <x v="174"/>
    <x v="175"/>
    <x v="0"/>
    <x v="7"/>
    <x v="0"/>
    <n v="8"/>
    <n v="19335.334599999998"/>
  </r>
  <r>
    <s v="ENC-177"/>
    <s v="PAT-1035"/>
    <s v="PROV-110"/>
    <s v="CLI-01"/>
    <s v="CLM-177"/>
    <s v="2025-03-29"/>
    <x v="3"/>
    <x v="1"/>
    <x v="0"/>
    <x v="175"/>
    <x v="176"/>
    <x v="1"/>
    <x v="33"/>
    <x v="0"/>
    <n v="8"/>
    <n v="17205.856699999993"/>
  </r>
  <r>
    <s v="ENC-178"/>
    <s v="PAT-1035"/>
    <s v="PROV-122"/>
    <s v="HOS-01"/>
    <s v="CLM-178"/>
    <s v="2022-06-23"/>
    <x v="0"/>
    <x v="1"/>
    <x v="0"/>
    <x v="176"/>
    <x v="177"/>
    <x v="4"/>
    <x v="23"/>
    <x v="1"/>
    <n v="8"/>
    <n v="19335.334599999998"/>
  </r>
  <r>
    <s v="ENC-179"/>
    <s v="PAT-1035"/>
    <s v="PROV-129"/>
    <s v="CLI-01"/>
    <s v="CLM-179"/>
    <s v="2025-05-17"/>
    <x v="2"/>
    <x v="1"/>
    <x v="0"/>
    <x v="177"/>
    <x v="178"/>
    <x v="1"/>
    <x v="42"/>
    <x v="0"/>
    <n v="8"/>
    <n v="16325.449900000001"/>
  </r>
  <r>
    <s v="ENC-180"/>
    <s v="PAT-1036"/>
    <s v="PROV-103"/>
    <s v="HOS-01"/>
    <s v="CLM-180"/>
    <s v="2024-10-06"/>
    <x v="0"/>
    <x v="1"/>
    <x v="1"/>
    <x v="178"/>
    <x v="179"/>
    <x v="4"/>
    <x v="11"/>
    <x v="0"/>
    <n v="7"/>
    <n v="16713.101299999998"/>
  </r>
  <r>
    <s v="ENC-181"/>
    <s v="PAT-1036"/>
    <s v="PROV-127"/>
    <s v="CLI-01"/>
    <s v="CLM-181"/>
    <s v="2022-12-30"/>
    <x v="2"/>
    <x v="1"/>
    <x v="2"/>
    <x v="179"/>
    <x v="180"/>
    <x v="1"/>
    <x v="4"/>
    <x v="1"/>
    <n v="7"/>
    <n v="21413.642499999994"/>
  </r>
  <r>
    <s v="ENC-182"/>
    <s v="PAT-1036"/>
    <s v="PROV-114"/>
    <s v="HOS-01"/>
    <s v="CLM-182"/>
    <s v="2024-08-11"/>
    <x v="3"/>
    <x v="1"/>
    <x v="2"/>
    <x v="180"/>
    <x v="181"/>
    <x v="2"/>
    <x v="24"/>
    <x v="0"/>
    <n v="7"/>
    <n v="19674.320500000005"/>
  </r>
  <r>
    <s v="ENC-183"/>
    <s v="PAT-1036"/>
    <s v="PROV-129"/>
    <s v="CLI-01"/>
    <s v="CLM-183"/>
    <s v="2026-08-03"/>
    <x v="2"/>
    <x v="1"/>
    <x v="0"/>
    <x v="181"/>
    <x v="182"/>
    <x v="2"/>
    <x v="15"/>
    <x v="0"/>
    <n v="7"/>
    <n v="16325.449900000001"/>
  </r>
  <r>
    <s v="ENC-184"/>
    <s v="PAT-1036"/>
    <s v="PROV-120"/>
    <s v="CLI-01"/>
    <s v="CLM-184"/>
    <s v="2025-12-25"/>
    <x v="2"/>
    <x v="1"/>
    <x v="6"/>
    <x v="182"/>
    <x v="183"/>
    <x v="4"/>
    <x v="20"/>
    <x v="1"/>
    <n v="7"/>
    <n v="20459.456599999998"/>
  </r>
  <r>
    <s v="ENC-185"/>
    <s v="PAT-1036"/>
    <s v="PROV-108"/>
    <s v="HOS-01"/>
    <s v="CLM-185"/>
    <s v="2024-08-24"/>
    <x v="3"/>
    <x v="1"/>
    <x v="0"/>
    <x v="183"/>
    <x v="184"/>
    <x v="0"/>
    <x v="24"/>
    <x v="1"/>
    <n v="7"/>
    <n v="16655.636999999995"/>
  </r>
  <r>
    <s v="ENC-186"/>
    <s v="PAT-1036"/>
    <s v="PROV-130"/>
    <s v="HOS-01"/>
    <s v="CLM-186"/>
    <s v="2025-11-26"/>
    <x v="3"/>
    <x v="1"/>
    <x v="0"/>
    <x v="184"/>
    <x v="185"/>
    <x v="0"/>
    <x v="28"/>
    <x v="0"/>
    <n v="7"/>
    <n v="16957.942200000001"/>
  </r>
  <r>
    <s v="ENC-187"/>
    <s v="PAT-1037"/>
    <s v="PROV-116"/>
    <s v="CLI-01"/>
    <s v="CLM-187"/>
    <s v="2022-07-13"/>
    <x v="2"/>
    <x v="1"/>
    <x v="5"/>
    <x v="185"/>
    <x v="186"/>
    <x v="3"/>
    <x v="45"/>
    <x v="0"/>
    <n v="8"/>
    <n v="25676.765600000006"/>
  </r>
  <r>
    <s v="ENC-188"/>
    <s v="PAT-1037"/>
    <s v="PROV-120"/>
    <s v="CLI-01"/>
    <s v="CLM-188"/>
    <s v="2025-12-17"/>
    <x v="3"/>
    <x v="1"/>
    <x v="6"/>
    <x v="186"/>
    <x v="187"/>
    <x v="2"/>
    <x v="20"/>
    <x v="1"/>
    <n v="8"/>
    <n v="20459.456599999998"/>
  </r>
  <r>
    <s v="ENC-189"/>
    <s v="PAT-1037"/>
    <s v="PROV-122"/>
    <s v="CLI-01"/>
    <s v="CLM-189"/>
    <s v="2025-01-13"/>
    <x v="3"/>
    <x v="1"/>
    <x v="0"/>
    <x v="187"/>
    <x v="188"/>
    <x v="3"/>
    <x v="38"/>
    <x v="1"/>
    <n v="8"/>
    <n v="19335.334599999998"/>
  </r>
  <r>
    <s v="ENC-190"/>
    <s v="PAT-1037"/>
    <s v="PROV-106"/>
    <s v="CLI-01"/>
    <s v="CLM-190"/>
    <s v="2026-07-17"/>
    <x v="1"/>
    <x v="1"/>
    <x v="2"/>
    <x v="188"/>
    <x v="189"/>
    <x v="2"/>
    <x v="39"/>
    <x v="0"/>
    <n v="8"/>
    <n v="13711.558999999999"/>
  </r>
  <r>
    <s v="ENC-191"/>
    <s v="PAT-1037"/>
    <s v="PROV-122"/>
    <s v="CLI-01"/>
    <s v="CLM-191"/>
    <s v="2024-04-26"/>
    <x v="0"/>
    <x v="1"/>
    <x v="0"/>
    <x v="189"/>
    <x v="190"/>
    <x v="0"/>
    <x v="44"/>
    <x v="0"/>
    <n v="8"/>
    <n v="19335.334599999998"/>
  </r>
  <r>
    <s v="ENC-192"/>
    <s v="PAT-1037"/>
    <s v="PROV-115"/>
    <s v="HOS-01"/>
    <s v="CLM-192"/>
    <s v="2024-06-12"/>
    <x v="0"/>
    <x v="1"/>
    <x v="1"/>
    <x v="190"/>
    <x v="191"/>
    <x v="0"/>
    <x v="30"/>
    <x v="0"/>
    <n v="8"/>
    <n v="21059.359400000005"/>
  </r>
  <r>
    <s v="ENC-193"/>
    <s v="PAT-1037"/>
    <s v="PROV-119"/>
    <s v="CLI-01"/>
    <s v="CLM-193"/>
    <s v="2022-02-14"/>
    <x v="3"/>
    <x v="1"/>
    <x v="3"/>
    <x v="83"/>
    <x v="192"/>
    <x v="3"/>
    <x v="51"/>
    <x v="1"/>
    <n v="8"/>
    <n v="24472.873299999996"/>
  </r>
  <r>
    <s v="ENC-194"/>
    <s v="PAT-1037"/>
    <s v="PROV-125"/>
    <s v="HOS-01"/>
    <s v="CLM-194"/>
    <s v="2023-01-12"/>
    <x v="0"/>
    <x v="1"/>
    <x v="3"/>
    <x v="191"/>
    <x v="193"/>
    <x v="4"/>
    <x v="18"/>
    <x v="0"/>
    <n v="8"/>
    <n v="18866.657099999993"/>
  </r>
  <r>
    <s v="ENC-195"/>
    <s v="PAT-1038"/>
    <s v="PROV-126"/>
    <s v="HOS-01"/>
    <s v="CLM-195"/>
    <s v="2023-05-21"/>
    <x v="3"/>
    <x v="1"/>
    <x v="2"/>
    <x v="192"/>
    <x v="194"/>
    <x v="2"/>
    <x v="9"/>
    <x v="0"/>
    <n v="6"/>
    <n v="20345.553199999988"/>
  </r>
  <r>
    <s v="ENC-196"/>
    <s v="PAT-1038"/>
    <s v="PROV-111"/>
    <s v="HOS-01"/>
    <s v="CLM-196"/>
    <s v="2026-01-28"/>
    <x v="0"/>
    <x v="1"/>
    <x v="4"/>
    <x v="193"/>
    <x v="195"/>
    <x v="1"/>
    <x v="17"/>
    <x v="0"/>
    <n v="6"/>
    <n v="11666.590100000001"/>
  </r>
  <r>
    <s v="ENC-197"/>
    <s v="PAT-1038"/>
    <s v="PROV-104"/>
    <s v="HOS-01"/>
    <s v="CLM-197"/>
    <s v="2023-05-30"/>
    <x v="1"/>
    <x v="1"/>
    <x v="0"/>
    <x v="194"/>
    <x v="196"/>
    <x v="3"/>
    <x v="9"/>
    <x v="1"/>
    <n v="6"/>
    <n v="19482.340599999985"/>
  </r>
  <r>
    <s v="ENC-198"/>
    <s v="PAT-1038"/>
    <s v="PROV-116"/>
    <s v="HOS-01"/>
    <s v="CLM-198"/>
    <s v="2023-05-16"/>
    <x v="3"/>
    <x v="1"/>
    <x v="5"/>
    <x v="195"/>
    <x v="197"/>
    <x v="0"/>
    <x v="9"/>
    <x v="0"/>
    <n v="6"/>
    <n v="25676.765600000006"/>
  </r>
  <r>
    <s v="ENC-199"/>
    <s v="PAT-1038"/>
    <s v="PROV-122"/>
    <s v="CLI-01"/>
    <s v="CLM-199"/>
    <s v="2023-04-18"/>
    <x v="1"/>
    <x v="1"/>
    <x v="0"/>
    <x v="196"/>
    <x v="198"/>
    <x v="0"/>
    <x v="50"/>
    <x v="0"/>
    <n v="6"/>
    <n v="19335.334599999998"/>
  </r>
  <r>
    <s v="ENC-200"/>
    <s v="PAT-1038"/>
    <s v="PROV-107"/>
    <s v="HOS-01"/>
    <s v="CLM-200"/>
    <s v="2025-03-15"/>
    <x v="1"/>
    <x v="1"/>
    <x v="6"/>
    <x v="197"/>
    <x v="199"/>
    <x v="1"/>
    <x v="33"/>
    <x v="1"/>
    <n v="6"/>
    <n v="16195.449599999994"/>
  </r>
  <r>
    <s v="ENC-201"/>
    <s v="PAT-1039"/>
    <s v="PROV-116"/>
    <s v="HOS-01"/>
    <s v="CLM-201"/>
    <s v="2024-10-28"/>
    <x v="1"/>
    <x v="1"/>
    <x v="5"/>
    <x v="198"/>
    <x v="200"/>
    <x v="2"/>
    <x v="11"/>
    <x v="0"/>
    <n v="10"/>
    <n v="25676.765600000006"/>
  </r>
  <r>
    <s v="ENC-202"/>
    <s v="PAT-1039"/>
    <s v="PROV-102"/>
    <s v="HOS-01"/>
    <s v="CLM-202"/>
    <s v="2023-03-15"/>
    <x v="1"/>
    <x v="1"/>
    <x v="5"/>
    <x v="199"/>
    <x v="201"/>
    <x v="2"/>
    <x v="8"/>
    <x v="0"/>
    <n v="10"/>
    <n v="17482.5101"/>
  </r>
  <r>
    <s v="ENC-203"/>
    <s v="PAT-1039"/>
    <s v="PROV-124"/>
    <s v="HOS-01"/>
    <s v="CLM-203"/>
    <s v="2024-02-20"/>
    <x v="3"/>
    <x v="1"/>
    <x v="3"/>
    <x v="200"/>
    <x v="202"/>
    <x v="1"/>
    <x v="55"/>
    <x v="1"/>
    <n v="10"/>
    <n v="19337.123900000002"/>
  </r>
  <r>
    <s v="ENC-204"/>
    <s v="PAT-1039"/>
    <s v="PROV-109"/>
    <s v="HOS-01"/>
    <s v="CLM-204"/>
    <s v="2025-02-26"/>
    <x v="3"/>
    <x v="1"/>
    <x v="3"/>
    <x v="201"/>
    <x v="203"/>
    <x v="2"/>
    <x v="1"/>
    <x v="0"/>
    <n v="10"/>
    <n v="19656.943599999999"/>
  </r>
  <r>
    <s v="ENC-205"/>
    <s v="PAT-1039"/>
    <s v="PROV-123"/>
    <s v="HOS-01"/>
    <s v="CLM-205"/>
    <s v="2025-08-28"/>
    <x v="2"/>
    <x v="1"/>
    <x v="3"/>
    <x v="202"/>
    <x v="204"/>
    <x v="3"/>
    <x v="41"/>
    <x v="0"/>
    <n v="10"/>
    <n v="15966.304299999994"/>
  </r>
  <r>
    <s v="ENC-206"/>
    <s v="PAT-1039"/>
    <s v="PROV-115"/>
    <s v="HOS-01"/>
    <s v="CLM-206"/>
    <s v="2023-04-27"/>
    <x v="2"/>
    <x v="1"/>
    <x v="1"/>
    <x v="203"/>
    <x v="205"/>
    <x v="4"/>
    <x v="50"/>
    <x v="0"/>
    <n v="10"/>
    <n v="21059.359400000005"/>
  </r>
  <r>
    <s v="ENC-207"/>
    <s v="PAT-1039"/>
    <s v="PROV-128"/>
    <s v="CLI-01"/>
    <s v="CLM-207"/>
    <s v="2026-06-10"/>
    <x v="1"/>
    <x v="1"/>
    <x v="0"/>
    <x v="204"/>
    <x v="206"/>
    <x v="3"/>
    <x v="27"/>
    <x v="1"/>
    <n v="10"/>
    <n v="16589.7353"/>
  </r>
  <r>
    <s v="ENC-208"/>
    <s v="PAT-1039"/>
    <s v="PROV-124"/>
    <s v="CLI-01"/>
    <s v="CLM-208"/>
    <s v="2024-12-29"/>
    <x v="0"/>
    <x v="1"/>
    <x v="3"/>
    <x v="205"/>
    <x v="207"/>
    <x v="2"/>
    <x v="12"/>
    <x v="1"/>
    <n v="10"/>
    <n v="19337.123900000002"/>
  </r>
  <r>
    <s v="ENC-209"/>
    <s v="PAT-1039"/>
    <s v="PROV-127"/>
    <s v="CLI-01"/>
    <s v="CLM-209"/>
    <s v="2024-10-10"/>
    <x v="1"/>
    <x v="1"/>
    <x v="2"/>
    <x v="206"/>
    <x v="208"/>
    <x v="0"/>
    <x v="11"/>
    <x v="1"/>
    <n v="10"/>
    <n v="21413.642499999994"/>
  </r>
  <r>
    <s v="ENC-210"/>
    <s v="PAT-1039"/>
    <s v="PROV-119"/>
    <s v="CLI-01"/>
    <s v="CLM-210"/>
    <s v="2026-03-18"/>
    <x v="2"/>
    <x v="1"/>
    <x v="3"/>
    <x v="207"/>
    <x v="209"/>
    <x v="2"/>
    <x v="46"/>
    <x v="0"/>
    <n v="10"/>
    <n v="24472.873299999996"/>
  </r>
  <r>
    <s v="ENC-211"/>
    <s v="PAT-1040"/>
    <s v="PROV-120"/>
    <s v="HOS-01"/>
    <s v="CLM-211"/>
    <s v="2025-05-24"/>
    <x v="1"/>
    <x v="1"/>
    <x v="6"/>
    <x v="208"/>
    <x v="210"/>
    <x v="4"/>
    <x v="42"/>
    <x v="1"/>
    <n v="2"/>
    <n v="20459.456599999998"/>
  </r>
  <r>
    <s v="ENC-212"/>
    <s v="PAT-1040"/>
    <s v="PROV-124"/>
    <s v="CLI-01"/>
    <s v="CLM-212"/>
    <s v="2023-12-11"/>
    <x v="3"/>
    <x v="1"/>
    <x v="3"/>
    <x v="209"/>
    <x v="211"/>
    <x v="1"/>
    <x v="31"/>
    <x v="0"/>
    <n v="2"/>
    <n v="19337.123900000002"/>
  </r>
  <r>
    <s v="ENC-213"/>
    <s v="PAT-1041"/>
    <s v="PROV-123"/>
    <s v="CLI-01"/>
    <s v="CLM-213"/>
    <s v="2026-06-10"/>
    <x v="1"/>
    <x v="1"/>
    <x v="3"/>
    <x v="210"/>
    <x v="212"/>
    <x v="0"/>
    <x v="27"/>
    <x v="0"/>
    <n v="9"/>
    <n v="15966.304299999994"/>
  </r>
  <r>
    <s v="ENC-214"/>
    <s v="PAT-1041"/>
    <s v="PROV-129"/>
    <s v="CLI-01"/>
    <s v="CLM-214"/>
    <s v="2025-09-24"/>
    <x v="0"/>
    <x v="1"/>
    <x v="0"/>
    <x v="211"/>
    <x v="213"/>
    <x v="0"/>
    <x v="52"/>
    <x v="0"/>
    <n v="9"/>
    <n v="16325.449900000001"/>
  </r>
  <r>
    <s v="ENC-215"/>
    <s v="PAT-1041"/>
    <s v="PROV-119"/>
    <s v="CLI-01"/>
    <s v="CLM-215"/>
    <s v="2025-07-14"/>
    <x v="2"/>
    <x v="1"/>
    <x v="3"/>
    <x v="212"/>
    <x v="214"/>
    <x v="2"/>
    <x v="29"/>
    <x v="1"/>
    <n v="9"/>
    <n v="24472.873299999996"/>
  </r>
  <r>
    <s v="ENC-216"/>
    <s v="PAT-1041"/>
    <s v="PROV-102"/>
    <s v="CLI-01"/>
    <s v="CLM-216"/>
    <s v="2023-05-04"/>
    <x v="2"/>
    <x v="1"/>
    <x v="5"/>
    <x v="213"/>
    <x v="215"/>
    <x v="0"/>
    <x v="9"/>
    <x v="1"/>
    <n v="9"/>
    <n v="17482.5101"/>
  </r>
  <r>
    <s v="ENC-217"/>
    <s v="PAT-1041"/>
    <s v="PROV-115"/>
    <s v="CLI-01"/>
    <s v="CLM-217"/>
    <s v="2023-05-21"/>
    <x v="3"/>
    <x v="1"/>
    <x v="1"/>
    <x v="214"/>
    <x v="216"/>
    <x v="4"/>
    <x v="9"/>
    <x v="0"/>
    <n v="9"/>
    <n v="21059.359400000005"/>
  </r>
  <r>
    <s v="ENC-218"/>
    <s v="PAT-1041"/>
    <s v="PROV-121"/>
    <s v="HOS-01"/>
    <s v="CLM-218"/>
    <s v="2025-02-06"/>
    <x v="3"/>
    <x v="1"/>
    <x v="2"/>
    <x v="215"/>
    <x v="217"/>
    <x v="4"/>
    <x v="1"/>
    <x v="0"/>
    <n v="9"/>
    <n v="19110.715800000002"/>
  </r>
  <r>
    <s v="ENC-219"/>
    <s v="PAT-1041"/>
    <s v="PROV-114"/>
    <s v="HOS-01"/>
    <s v="CLM-219"/>
    <s v="2023-01-01"/>
    <x v="0"/>
    <x v="1"/>
    <x v="2"/>
    <x v="216"/>
    <x v="218"/>
    <x v="4"/>
    <x v="18"/>
    <x v="0"/>
    <n v="9"/>
    <n v="19674.320500000005"/>
  </r>
  <r>
    <s v="ENC-220"/>
    <s v="PAT-1041"/>
    <s v="PROV-118"/>
    <s v="HOS-01"/>
    <s v="CLM-220"/>
    <s v="2026-08-08"/>
    <x v="1"/>
    <x v="1"/>
    <x v="2"/>
    <x v="217"/>
    <x v="219"/>
    <x v="3"/>
    <x v="15"/>
    <x v="0"/>
    <n v="9"/>
    <n v="17502.678000000004"/>
  </r>
  <r>
    <s v="ENC-221"/>
    <s v="PAT-1041"/>
    <s v="PROV-117"/>
    <s v="HOS-01"/>
    <s v="CLM-221"/>
    <s v="2025-05-07"/>
    <x v="0"/>
    <x v="1"/>
    <x v="4"/>
    <x v="218"/>
    <x v="220"/>
    <x v="0"/>
    <x v="42"/>
    <x v="0"/>
    <n v="9"/>
    <n v="16320.415199999998"/>
  </r>
  <r>
    <s v="ENC-222"/>
    <s v="PAT-1042"/>
    <s v="PROV-117"/>
    <s v="CLI-01"/>
    <s v="CLM-222"/>
    <s v="2025-10-16"/>
    <x v="0"/>
    <x v="1"/>
    <x v="4"/>
    <x v="219"/>
    <x v="221"/>
    <x v="4"/>
    <x v="54"/>
    <x v="0"/>
    <n v="4"/>
    <n v="16320.415199999998"/>
  </r>
  <r>
    <s v="ENC-223"/>
    <s v="PAT-1042"/>
    <s v="PROV-105"/>
    <s v="CLI-01"/>
    <s v="CLM-223"/>
    <s v="2026-04-29"/>
    <x v="0"/>
    <x v="1"/>
    <x v="2"/>
    <x v="220"/>
    <x v="222"/>
    <x v="2"/>
    <x v="40"/>
    <x v="0"/>
    <n v="4"/>
    <n v="19833.441100000004"/>
  </r>
  <r>
    <s v="ENC-224"/>
    <s v="PAT-1042"/>
    <s v="PROV-104"/>
    <s v="CLI-01"/>
    <s v="CLM-224"/>
    <s v="2026-09-05"/>
    <x v="0"/>
    <x v="1"/>
    <x v="0"/>
    <x v="221"/>
    <x v="223"/>
    <x v="1"/>
    <x v="56"/>
    <x v="1"/>
    <n v="4"/>
    <n v="19482.340599999985"/>
  </r>
  <r>
    <s v="ENC-225"/>
    <s v="PAT-1042"/>
    <s v="PROV-117"/>
    <s v="CLI-01"/>
    <s v="CLM-225"/>
    <s v="2023-08-15"/>
    <x v="0"/>
    <x v="1"/>
    <x v="4"/>
    <x v="222"/>
    <x v="224"/>
    <x v="3"/>
    <x v="2"/>
    <x v="0"/>
    <n v="4"/>
    <n v="16320.415199999998"/>
  </r>
  <r>
    <s v="ENC-226"/>
    <s v="PAT-1043"/>
    <s v="PROV-106"/>
    <s v="CLI-01"/>
    <s v="CLM-226"/>
    <s v="2026-02-25"/>
    <x v="3"/>
    <x v="1"/>
    <x v="2"/>
    <x v="223"/>
    <x v="225"/>
    <x v="2"/>
    <x v="3"/>
    <x v="0"/>
    <n v="4"/>
    <n v="13711.558999999999"/>
  </r>
  <r>
    <s v="ENC-227"/>
    <s v="PAT-1043"/>
    <s v="PROV-120"/>
    <s v="HOS-01"/>
    <s v="CLM-227"/>
    <s v="2023-11-09"/>
    <x v="3"/>
    <x v="1"/>
    <x v="6"/>
    <x v="224"/>
    <x v="226"/>
    <x v="1"/>
    <x v="37"/>
    <x v="0"/>
    <n v="4"/>
    <n v="20459.456599999998"/>
  </r>
  <r>
    <s v="ENC-228"/>
    <s v="PAT-1043"/>
    <s v="PROV-115"/>
    <s v="HOS-01"/>
    <s v="CLM-228"/>
    <s v="2022-09-04"/>
    <x v="0"/>
    <x v="1"/>
    <x v="1"/>
    <x v="225"/>
    <x v="227"/>
    <x v="2"/>
    <x v="25"/>
    <x v="1"/>
    <n v="4"/>
    <n v="21059.359400000005"/>
  </r>
  <r>
    <s v="ENC-229"/>
    <s v="PAT-1043"/>
    <s v="PROV-123"/>
    <s v="CLI-01"/>
    <s v="CLM-229"/>
    <s v="2024-08-04"/>
    <x v="1"/>
    <x v="1"/>
    <x v="3"/>
    <x v="226"/>
    <x v="228"/>
    <x v="3"/>
    <x v="24"/>
    <x v="0"/>
    <n v="4"/>
    <n v="15966.304299999994"/>
  </r>
  <r>
    <s v="ENC-230"/>
    <s v="PAT-1044"/>
    <s v="PROV-104"/>
    <s v="HOS-01"/>
    <s v="CLM-230"/>
    <s v="2023-10-12"/>
    <x v="2"/>
    <x v="1"/>
    <x v="0"/>
    <x v="227"/>
    <x v="229"/>
    <x v="1"/>
    <x v="48"/>
    <x v="1"/>
    <n v="5"/>
    <n v="19482.340599999985"/>
  </r>
  <r>
    <s v="ENC-231"/>
    <s v="PAT-1044"/>
    <s v="PROV-113"/>
    <s v="CLI-01"/>
    <s v="CLM-231"/>
    <s v="2023-04-30"/>
    <x v="1"/>
    <x v="1"/>
    <x v="2"/>
    <x v="228"/>
    <x v="230"/>
    <x v="4"/>
    <x v="50"/>
    <x v="0"/>
    <n v="5"/>
    <n v="18930.286999999997"/>
  </r>
  <r>
    <s v="ENC-232"/>
    <s v="PAT-1044"/>
    <s v="PROV-110"/>
    <s v="HOS-01"/>
    <s v="CLM-232"/>
    <s v="2022-06-06"/>
    <x v="1"/>
    <x v="1"/>
    <x v="0"/>
    <x v="229"/>
    <x v="231"/>
    <x v="4"/>
    <x v="23"/>
    <x v="0"/>
    <n v="5"/>
    <n v="17205.856699999993"/>
  </r>
  <r>
    <s v="ENC-233"/>
    <s v="PAT-1044"/>
    <s v="PROV-106"/>
    <s v="CLI-01"/>
    <s v="CLM-233"/>
    <s v="2024-01-04"/>
    <x v="3"/>
    <x v="1"/>
    <x v="2"/>
    <x v="230"/>
    <x v="232"/>
    <x v="0"/>
    <x v="47"/>
    <x v="0"/>
    <n v="5"/>
    <n v="13711.558999999999"/>
  </r>
  <r>
    <s v="ENC-234"/>
    <s v="PAT-1044"/>
    <s v="PROV-121"/>
    <s v="CLI-01"/>
    <s v="CLM-234"/>
    <s v="2025-10-31"/>
    <x v="0"/>
    <x v="1"/>
    <x v="2"/>
    <x v="231"/>
    <x v="233"/>
    <x v="2"/>
    <x v="54"/>
    <x v="0"/>
    <n v="5"/>
    <n v="19110.715800000002"/>
  </r>
  <r>
    <s v="ENC-235"/>
    <s v="PAT-1045"/>
    <s v="PROV-118"/>
    <s v="CLI-01"/>
    <s v="CLM-235"/>
    <s v="2023-10-14"/>
    <x v="3"/>
    <x v="1"/>
    <x v="2"/>
    <x v="232"/>
    <x v="234"/>
    <x v="1"/>
    <x v="48"/>
    <x v="1"/>
    <n v="1"/>
    <n v="17502.678000000004"/>
  </r>
  <r>
    <s v="ENC-236"/>
    <s v="PAT-1046"/>
    <s v="PROV-112"/>
    <s v="HOS-01"/>
    <s v="CLM-236"/>
    <s v="2022-06-20"/>
    <x v="3"/>
    <x v="1"/>
    <x v="0"/>
    <x v="233"/>
    <x v="235"/>
    <x v="4"/>
    <x v="23"/>
    <x v="0"/>
    <n v="2"/>
    <n v="20392.786800000002"/>
  </r>
  <r>
    <s v="ENC-237"/>
    <s v="PAT-1046"/>
    <s v="PROV-120"/>
    <s v="CLI-01"/>
    <s v="CLM-237"/>
    <s v="2023-07-05"/>
    <x v="1"/>
    <x v="1"/>
    <x v="6"/>
    <x v="234"/>
    <x v="236"/>
    <x v="3"/>
    <x v="36"/>
    <x v="1"/>
    <n v="2"/>
    <n v="20459.456599999998"/>
  </r>
  <r>
    <s v="ENC-238"/>
    <s v="PAT-1047"/>
    <s v="PROV-117"/>
    <s v="CLI-01"/>
    <s v="CLM-238"/>
    <s v="2025-01-30"/>
    <x v="0"/>
    <x v="1"/>
    <x v="4"/>
    <x v="235"/>
    <x v="237"/>
    <x v="4"/>
    <x v="38"/>
    <x v="1"/>
    <n v="8"/>
    <n v="16320.415199999998"/>
  </r>
  <r>
    <s v="ENC-239"/>
    <s v="PAT-1047"/>
    <s v="PROV-113"/>
    <s v="CLI-01"/>
    <s v="CLM-239"/>
    <s v="2022-07-18"/>
    <x v="1"/>
    <x v="1"/>
    <x v="2"/>
    <x v="236"/>
    <x v="238"/>
    <x v="2"/>
    <x v="45"/>
    <x v="0"/>
    <n v="8"/>
    <n v="18930.286999999997"/>
  </r>
  <r>
    <s v="ENC-240"/>
    <s v="PAT-1047"/>
    <s v="PROV-118"/>
    <s v="CLI-01"/>
    <s v="CLM-240"/>
    <s v="2024-11-11"/>
    <x v="2"/>
    <x v="1"/>
    <x v="2"/>
    <x v="237"/>
    <x v="239"/>
    <x v="0"/>
    <x v="34"/>
    <x v="0"/>
    <n v="8"/>
    <n v="17502.678000000004"/>
  </r>
  <r>
    <s v="ENC-241"/>
    <s v="PAT-1047"/>
    <s v="PROV-115"/>
    <s v="CLI-01"/>
    <s v="CLM-241"/>
    <s v="2026-09-14"/>
    <x v="3"/>
    <x v="1"/>
    <x v="1"/>
    <x v="238"/>
    <x v="240"/>
    <x v="3"/>
    <x v="56"/>
    <x v="1"/>
    <n v="8"/>
    <n v="21059.359400000005"/>
  </r>
  <r>
    <s v="ENC-242"/>
    <s v="PAT-1047"/>
    <s v="PROV-104"/>
    <s v="CLI-01"/>
    <s v="CLM-242"/>
    <s v="2023-02-10"/>
    <x v="1"/>
    <x v="1"/>
    <x v="0"/>
    <x v="239"/>
    <x v="241"/>
    <x v="0"/>
    <x v="13"/>
    <x v="0"/>
    <n v="8"/>
    <n v="19482.340599999985"/>
  </r>
  <r>
    <s v="ENC-243"/>
    <s v="PAT-1047"/>
    <s v="PROV-111"/>
    <s v="CLI-01"/>
    <s v="CLM-243"/>
    <s v="2022-12-23"/>
    <x v="0"/>
    <x v="1"/>
    <x v="4"/>
    <x v="240"/>
    <x v="242"/>
    <x v="4"/>
    <x v="4"/>
    <x v="1"/>
    <n v="8"/>
    <n v="11666.590100000001"/>
  </r>
  <r>
    <s v="ENC-244"/>
    <s v="PAT-1047"/>
    <s v="PROV-110"/>
    <s v="HOS-01"/>
    <s v="CLM-244"/>
    <s v="2022-02-25"/>
    <x v="0"/>
    <x v="1"/>
    <x v="0"/>
    <x v="241"/>
    <x v="243"/>
    <x v="3"/>
    <x v="51"/>
    <x v="0"/>
    <n v="8"/>
    <n v="17205.856699999993"/>
  </r>
  <r>
    <s v="ENC-245"/>
    <s v="PAT-1047"/>
    <s v="PROV-112"/>
    <s v="HOS-01"/>
    <s v="CLM-245"/>
    <s v="2024-08-24"/>
    <x v="2"/>
    <x v="1"/>
    <x v="0"/>
    <x v="242"/>
    <x v="244"/>
    <x v="1"/>
    <x v="24"/>
    <x v="1"/>
    <n v="8"/>
    <n v="20392.786800000002"/>
  </r>
  <r>
    <s v="ENC-246"/>
    <s v="PAT-1048"/>
    <s v="PROV-122"/>
    <s v="CLI-01"/>
    <s v="CLM-246"/>
    <s v="2026-04-29"/>
    <x v="2"/>
    <x v="1"/>
    <x v="0"/>
    <x v="243"/>
    <x v="245"/>
    <x v="3"/>
    <x v="40"/>
    <x v="0"/>
    <n v="1"/>
    <n v="19335.334599999998"/>
  </r>
  <r>
    <s v="ENC-247"/>
    <s v="PAT-1049"/>
    <s v="PROV-126"/>
    <s v="CLI-01"/>
    <s v="CLM-247"/>
    <s v="2022-04-20"/>
    <x v="3"/>
    <x v="1"/>
    <x v="2"/>
    <x v="244"/>
    <x v="246"/>
    <x v="1"/>
    <x v="19"/>
    <x v="0"/>
    <n v="10"/>
    <n v="20345.553199999988"/>
  </r>
  <r>
    <s v="ENC-248"/>
    <s v="PAT-1049"/>
    <s v="PROV-107"/>
    <s v="HOS-01"/>
    <s v="CLM-248"/>
    <s v="2022-06-09"/>
    <x v="3"/>
    <x v="1"/>
    <x v="6"/>
    <x v="245"/>
    <x v="247"/>
    <x v="1"/>
    <x v="23"/>
    <x v="0"/>
    <n v="10"/>
    <n v="16195.449599999994"/>
  </r>
  <r>
    <s v="ENC-249"/>
    <s v="PAT-1049"/>
    <s v="PROV-108"/>
    <s v="HOS-01"/>
    <s v="CLM-249"/>
    <s v="2026-05-23"/>
    <x v="2"/>
    <x v="1"/>
    <x v="0"/>
    <x v="246"/>
    <x v="248"/>
    <x v="0"/>
    <x v="22"/>
    <x v="0"/>
    <n v="10"/>
    <n v="16655.636999999995"/>
  </r>
  <r>
    <s v="ENC-250"/>
    <s v="PAT-1049"/>
    <s v="PROV-109"/>
    <s v="HOS-01"/>
    <s v="CLM-250"/>
    <s v="2025-07-31"/>
    <x v="1"/>
    <x v="1"/>
    <x v="3"/>
    <x v="247"/>
    <x v="249"/>
    <x v="2"/>
    <x v="29"/>
    <x v="0"/>
    <n v="10"/>
    <n v="19656.943599999999"/>
  </r>
  <r>
    <s v="ENC-251"/>
    <s v="PAT-1049"/>
    <s v="PROV-109"/>
    <s v="CLI-01"/>
    <s v="CLM-251"/>
    <s v="2023-11-28"/>
    <x v="1"/>
    <x v="1"/>
    <x v="3"/>
    <x v="248"/>
    <x v="250"/>
    <x v="1"/>
    <x v="37"/>
    <x v="0"/>
    <n v="10"/>
    <n v="19656.943599999999"/>
  </r>
  <r>
    <s v="ENC-252"/>
    <s v="PAT-1049"/>
    <s v="PROV-114"/>
    <s v="CLI-01"/>
    <s v="CLM-252"/>
    <s v="2026-07-13"/>
    <x v="2"/>
    <x v="1"/>
    <x v="2"/>
    <x v="249"/>
    <x v="251"/>
    <x v="2"/>
    <x v="39"/>
    <x v="1"/>
    <n v="10"/>
    <n v="19674.320500000005"/>
  </r>
  <r>
    <s v="ENC-253"/>
    <s v="PAT-1049"/>
    <s v="PROV-130"/>
    <s v="CLI-01"/>
    <s v="CLM-253"/>
    <s v="2022-11-08"/>
    <x v="1"/>
    <x v="1"/>
    <x v="0"/>
    <x v="250"/>
    <x v="252"/>
    <x v="2"/>
    <x v="53"/>
    <x v="1"/>
    <n v="10"/>
    <n v="16957.942200000001"/>
  </r>
  <r>
    <s v="ENC-254"/>
    <s v="PAT-1049"/>
    <s v="PROV-121"/>
    <s v="HOS-01"/>
    <s v="CLM-254"/>
    <s v="2025-10-29"/>
    <x v="2"/>
    <x v="1"/>
    <x v="2"/>
    <x v="251"/>
    <x v="253"/>
    <x v="0"/>
    <x v="54"/>
    <x v="0"/>
    <n v="10"/>
    <n v="19110.715800000002"/>
  </r>
  <r>
    <s v="ENC-255"/>
    <s v="PAT-1049"/>
    <s v="PROV-114"/>
    <s v="CLI-01"/>
    <s v="CLM-255"/>
    <s v="2026-09-16"/>
    <x v="3"/>
    <x v="1"/>
    <x v="2"/>
    <x v="252"/>
    <x v="254"/>
    <x v="2"/>
    <x v="56"/>
    <x v="1"/>
    <n v="10"/>
    <n v="19674.320500000005"/>
  </r>
  <r>
    <s v="ENC-256"/>
    <s v="PAT-1049"/>
    <s v="PROV-104"/>
    <s v="CLI-01"/>
    <s v="CLM-256"/>
    <s v="2023-02-13"/>
    <x v="0"/>
    <x v="1"/>
    <x v="0"/>
    <x v="253"/>
    <x v="255"/>
    <x v="4"/>
    <x v="13"/>
    <x v="0"/>
    <n v="10"/>
    <n v="19482.340599999985"/>
  </r>
  <r>
    <s v="ENC-257"/>
    <s v="PAT-1050"/>
    <s v="PROV-120"/>
    <s v="HOS-01"/>
    <s v="CLM-257"/>
    <s v="2023-09-19"/>
    <x v="2"/>
    <x v="1"/>
    <x v="6"/>
    <x v="254"/>
    <x v="256"/>
    <x v="4"/>
    <x v="26"/>
    <x v="0"/>
    <n v="5"/>
    <n v="20459.456599999998"/>
  </r>
  <r>
    <s v="ENC-258"/>
    <s v="PAT-1050"/>
    <s v="PROV-112"/>
    <s v="HOS-01"/>
    <s v="CLM-258"/>
    <s v="2022-07-13"/>
    <x v="1"/>
    <x v="1"/>
    <x v="0"/>
    <x v="255"/>
    <x v="257"/>
    <x v="3"/>
    <x v="45"/>
    <x v="0"/>
    <n v="5"/>
    <n v="20392.786800000002"/>
  </r>
  <r>
    <s v="ENC-259"/>
    <s v="PAT-1050"/>
    <s v="PROV-111"/>
    <s v="HOS-01"/>
    <s v="CLM-259"/>
    <s v="2023-03-19"/>
    <x v="1"/>
    <x v="1"/>
    <x v="4"/>
    <x v="256"/>
    <x v="258"/>
    <x v="0"/>
    <x v="8"/>
    <x v="0"/>
    <n v="5"/>
    <n v="11666.590100000001"/>
  </r>
  <r>
    <s v="ENC-260"/>
    <s v="PAT-1050"/>
    <s v="PROV-114"/>
    <s v="CLI-01"/>
    <s v="CLM-260"/>
    <s v="2024-05-24"/>
    <x v="3"/>
    <x v="1"/>
    <x v="2"/>
    <x v="257"/>
    <x v="259"/>
    <x v="0"/>
    <x v="49"/>
    <x v="0"/>
    <n v="5"/>
    <n v="19674.320500000005"/>
  </r>
  <r>
    <s v="ENC-261"/>
    <s v="PAT-1050"/>
    <s v="PROV-113"/>
    <s v="HOS-01"/>
    <s v="CLM-261"/>
    <s v="2023-07-22"/>
    <x v="0"/>
    <x v="1"/>
    <x v="2"/>
    <x v="258"/>
    <x v="260"/>
    <x v="4"/>
    <x v="36"/>
    <x v="0"/>
    <n v="5"/>
    <n v="18930.286999999997"/>
  </r>
  <r>
    <s v="ENC-262"/>
    <s v="PAT-1051"/>
    <s v="PROV-123"/>
    <s v="HOS-01"/>
    <s v="CLM-262"/>
    <s v="2024-06-06"/>
    <x v="2"/>
    <x v="1"/>
    <x v="3"/>
    <x v="259"/>
    <x v="261"/>
    <x v="3"/>
    <x v="30"/>
    <x v="0"/>
    <n v="5"/>
    <n v="15966.304299999994"/>
  </r>
  <r>
    <s v="ENC-263"/>
    <s v="PAT-1051"/>
    <s v="PROV-115"/>
    <s v="HOS-01"/>
    <s v="CLM-263"/>
    <s v="2025-03-12"/>
    <x v="3"/>
    <x v="1"/>
    <x v="1"/>
    <x v="260"/>
    <x v="262"/>
    <x v="4"/>
    <x v="33"/>
    <x v="1"/>
    <n v="5"/>
    <n v="21059.359400000005"/>
  </r>
  <r>
    <s v="ENC-264"/>
    <s v="PAT-1051"/>
    <s v="PROV-112"/>
    <s v="CLI-01"/>
    <s v="CLM-264"/>
    <s v="2024-04-16"/>
    <x v="1"/>
    <x v="1"/>
    <x v="0"/>
    <x v="261"/>
    <x v="263"/>
    <x v="1"/>
    <x v="44"/>
    <x v="1"/>
    <n v="5"/>
    <n v="20392.786800000002"/>
  </r>
  <r>
    <s v="ENC-265"/>
    <s v="PAT-1051"/>
    <s v="PROV-126"/>
    <s v="CLI-01"/>
    <s v="CLM-265"/>
    <s v="2023-12-18"/>
    <x v="0"/>
    <x v="1"/>
    <x v="2"/>
    <x v="262"/>
    <x v="264"/>
    <x v="1"/>
    <x v="31"/>
    <x v="0"/>
    <n v="5"/>
    <n v="20345.553199999988"/>
  </r>
  <r>
    <s v="ENC-266"/>
    <s v="PAT-1051"/>
    <s v="PROV-119"/>
    <s v="HOS-01"/>
    <s v="CLM-266"/>
    <s v="2022-08-28"/>
    <x v="3"/>
    <x v="1"/>
    <x v="3"/>
    <x v="263"/>
    <x v="265"/>
    <x v="3"/>
    <x v="21"/>
    <x v="0"/>
    <n v="5"/>
    <n v="24472.873299999996"/>
  </r>
  <r>
    <s v="ENC-267"/>
    <s v="PAT-1052"/>
    <s v="PROV-120"/>
    <s v="CLI-01"/>
    <s v="CLM-267"/>
    <s v="2024-08-08"/>
    <x v="2"/>
    <x v="1"/>
    <x v="6"/>
    <x v="264"/>
    <x v="266"/>
    <x v="4"/>
    <x v="24"/>
    <x v="0"/>
    <n v="4"/>
    <n v="20459.456599999998"/>
  </r>
  <r>
    <s v="ENC-268"/>
    <s v="PAT-1052"/>
    <s v="PROV-111"/>
    <s v="HOS-01"/>
    <s v="CLM-268"/>
    <s v="2025-02-27"/>
    <x v="3"/>
    <x v="1"/>
    <x v="4"/>
    <x v="265"/>
    <x v="267"/>
    <x v="3"/>
    <x v="1"/>
    <x v="0"/>
    <n v="4"/>
    <n v="11666.590100000001"/>
  </r>
  <r>
    <s v="ENC-269"/>
    <s v="PAT-1052"/>
    <s v="PROV-114"/>
    <s v="HOS-01"/>
    <s v="CLM-269"/>
    <s v="2024-12-17"/>
    <x v="1"/>
    <x v="1"/>
    <x v="2"/>
    <x v="266"/>
    <x v="268"/>
    <x v="4"/>
    <x v="12"/>
    <x v="1"/>
    <n v="4"/>
    <n v="19674.320500000005"/>
  </r>
  <r>
    <s v="ENC-270"/>
    <s v="PAT-1052"/>
    <s v="PROV-104"/>
    <s v="CLI-01"/>
    <s v="CLM-270"/>
    <s v="2025-01-31"/>
    <x v="1"/>
    <x v="1"/>
    <x v="0"/>
    <x v="267"/>
    <x v="269"/>
    <x v="1"/>
    <x v="38"/>
    <x v="0"/>
    <n v="4"/>
    <n v="19482.340599999985"/>
  </r>
  <r>
    <s v="ENC-271"/>
    <s v="PAT-1053"/>
    <s v="PROV-115"/>
    <s v="CLI-01"/>
    <s v="CLM-271"/>
    <s v="2023-04-23"/>
    <x v="3"/>
    <x v="1"/>
    <x v="1"/>
    <x v="268"/>
    <x v="270"/>
    <x v="2"/>
    <x v="50"/>
    <x v="0"/>
    <n v="9"/>
    <n v="21059.359400000005"/>
  </r>
  <r>
    <s v="ENC-272"/>
    <s v="PAT-1053"/>
    <s v="PROV-102"/>
    <s v="CLI-01"/>
    <s v="CLM-272"/>
    <s v="2024-02-06"/>
    <x v="2"/>
    <x v="1"/>
    <x v="5"/>
    <x v="269"/>
    <x v="271"/>
    <x v="4"/>
    <x v="55"/>
    <x v="0"/>
    <n v="9"/>
    <n v="17482.5101"/>
  </r>
  <r>
    <s v="ENC-273"/>
    <s v="PAT-1053"/>
    <s v="PROV-105"/>
    <s v="CLI-01"/>
    <s v="CLM-273"/>
    <s v="2025-08-19"/>
    <x v="0"/>
    <x v="1"/>
    <x v="2"/>
    <x v="270"/>
    <x v="272"/>
    <x v="2"/>
    <x v="41"/>
    <x v="1"/>
    <n v="9"/>
    <n v="19833.441100000004"/>
  </r>
  <r>
    <s v="ENC-274"/>
    <s v="PAT-1053"/>
    <s v="PROV-128"/>
    <s v="HOS-01"/>
    <s v="CLM-274"/>
    <s v="2024-04-21"/>
    <x v="2"/>
    <x v="1"/>
    <x v="0"/>
    <x v="271"/>
    <x v="273"/>
    <x v="4"/>
    <x v="44"/>
    <x v="0"/>
    <n v="9"/>
    <n v="16589.7353"/>
  </r>
  <r>
    <s v="ENC-275"/>
    <s v="PAT-1053"/>
    <s v="PROV-125"/>
    <s v="HOS-01"/>
    <s v="CLM-275"/>
    <s v="2025-04-15"/>
    <x v="2"/>
    <x v="1"/>
    <x v="3"/>
    <x v="272"/>
    <x v="274"/>
    <x v="3"/>
    <x v="43"/>
    <x v="0"/>
    <n v="9"/>
    <n v="18866.657099999993"/>
  </r>
  <r>
    <s v="ENC-276"/>
    <s v="PAT-1053"/>
    <s v="PROV-101"/>
    <s v="HOS-01"/>
    <s v="CLM-276"/>
    <s v="2023-06-08"/>
    <x v="1"/>
    <x v="1"/>
    <x v="2"/>
    <x v="273"/>
    <x v="275"/>
    <x v="1"/>
    <x v="6"/>
    <x v="0"/>
    <n v="9"/>
    <n v="20657.172699999996"/>
  </r>
  <r>
    <s v="ENC-277"/>
    <s v="PAT-1053"/>
    <s v="PROV-126"/>
    <s v="CLI-01"/>
    <s v="CLM-277"/>
    <s v="2024-01-16"/>
    <x v="1"/>
    <x v="1"/>
    <x v="2"/>
    <x v="274"/>
    <x v="276"/>
    <x v="4"/>
    <x v="47"/>
    <x v="0"/>
    <n v="9"/>
    <n v="20345.553199999988"/>
  </r>
  <r>
    <s v="ENC-278"/>
    <s v="PAT-1053"/>
    <s v="PROV-112"/>
    <s v="HOS-01"/>
    <s v="CLM-278"/>
    <s v="2025-02-09"/>
    <x v="1"/>
    <x v="1"/>
    <x v="0"/>
    <x v="275"/>
    <x v="277"/>
    <x v="3"/>
    <x v="1"/>
    <x v="0"/>
    <n v="9"/>
    <n v="20392.786800000002"/>
  </r>
  <r>
    <s v="ENC-279"/>
    <s v="PAT-1053"/>
    <s v="PROV-110"/>
    <s v="HOS-01"/>
    <s v="CLM-279"/>
    <s v="2025-07-08"/>
    <x v="0"/>
    <x v="1"/>
    <x v="0"/>
    <x v="276"/>
    <x v="278"/>
    <x v="2"/>
    <x v="29"/>
    <x v="0"/>
    <n v="9"/>
    <n v="17205.856699999993"/>
  </r>
  <r>
    <s v="ENC-280"/>
    <s v="PAT-1054"/>
    <s v="PROV-125"/>
    <s v="CLI-01"/>
    <s v="CLM-280"/>
    <s v="2022-03-22"/>
    <x v="1"/>
    <x v="1"/>
    <x v="3"/>
    <x v="277"/>
    <x v="279"/>
    <x v="0"/>
    <x v="16"/>
    <x v="1"/>
    <n v="8"/>
    <n v="18866.657099999993"/>
  </r>
  <r>
    <s v="ENC-281"/>
    <s v="PAT-1054"/>
    <s v="PROV-114"/>
    <s v="HOS-01"/>
    <s v="CLM-281"/>
    <s v="2026-08-15"/>
    <x v="2"/>
    <x v="1"/>
    <x v="2"/>
    <x v="278"/>
    <x v="280"/>
    <x v="0"/>
    <x v="15"/>
    <x v="1"/>
    <n v="8"/>
    <n v="19674.320500000005"/>
  </r>
  <r>
    <s v="ENC-282"/>
    <s v="PAT-1054"/>
    <s v="PROV-103"/>
    <s v="CLI-01"/>
    <s v="CLM-282"/>
    <s v="2023-11-26"/>
    <x v="0"/>
    <x v="1"/>
    <x v="1"/>
    <x v="279"/>
    <x v="281"/>
    <x v="1"/>
    <x v="37"/>
    <x v="1"/>
    <n v="8"/>
    <n v="16713.101299999998"/>
  </r>
  <r>
    <s v="ENC-283"/>
    <s v="PAT-1054"/>
    <s v="PROV-115"/>
    <s v="CLI-01"/>
    <s v="CLM-283"/>
    <s v="2026-04-13"/>
    <x v="2"/>
    <x v="1"/>
    <x v="1"/>
    <x v="280"/>
    <x v="282"/>
    <x v="3"/>
    <x v="40"/>
    <x v="0"/>
    <n v="8"/>
    <n v="21059.359400000005"/>
  </r>
  <r>
    <s v="ENC-284"/>
    <s v="PAT-1054"/>
    <s v="PROV-104"/>
    <s v="HOS-01"/>
    <s v="CLM-284"/>
    <s v="2025-05-21"/>
    <x v="0"/>
    <x v="1"/>
    <x v="0"/>
    <x v="281"/>
    <x v="283"/>
    <x v="1"/>
    <x v="42"/>
    <x v="0"/>
    <n v="8"/>
    <n v="19482.340599999985"/>
  </r>
  <r>
    <s v="ENC-285"/>
    <s v="PAT-1054"/>
    <s v="PROV-126"/>
    <s v="CLI-01"/>
    <s v="CLM-285"/>
    <s v="2022-07-27"/>
    <x v="2"/>
    <x v="1"/>
    <x v="2"/>
    <x v="282"/>
    <x v="284"/>
    <x v="4"/>
    <x v="45"/>
    <x v="0"/>
    <n v="8"/>
    <n v="20345.553199999988"/>
  </r>
  <r>
    <s v="ENC-286"/>
    <s v="PAT-1054"/>
    <s v="PROV-120"/>
    <s v="CLI-01"/>
    <s v="CLM-286"/>
    <s v="2023-02-15"/>
    <x v="2"/>
    <x v="1"/>
    <x v="6"/>
    <x v="283"/>
    <x v="285"/>
    <x v="0"/>
    <x v="13"/>
    <x v="1"/>
    <n v="8"/>
    <n v="20459.456599999998"/>
  </r>
  <r>
    <s v="ENC-287"/>
    <s v="PAT-1054"/>
    <s v="PROV-126"/>
    <s v="HOS-01"/>
    <s v="CLM-287"/>
    <s v="2022-05-11"/>
    <x v="2"/>
    <x v="1"/>
    <x v="2"/>
    <x v="284"/>
    <x v="286"/>
    <x v="0"/>
    <x v="32"/>
    <x v="0"/>
    <n v="8"/>
    <n v="20345.553199999988"/>
  </r>
  <r>
    <s v="ENC-288"/>
    <s v="PAT-1055"/>
    <s v="PROV-129"/>
    <s v="CLI-01"/>
    <s v="CLM-288"/>
    <s v="2026-02-17"/>
    <x v="0"/>
    <x v="1"/>
    <x v="0"/>
    <x v="285"/>
    <x v="287"/>
    <x v="0"/>
    <x v="3"/>
    <x v="1"/>
    <n v="3"/>
    <n v="16325.449900000001"/>
  </r>
  <r>
    <s v="ENC-289"/>
    <s v="PAT-1055"/>
    <s v="PROV-115"/>
    <s v="CLI-01"/>
    <s v="CLM-289"/>
    <s v="2025-11-16"/>
    <x v="1"/>
    <x v="1"/>
    <x v="1"/>
    <x v="286"/>
    <x v="288"/>
    <x v="1"/>
    <x v="28"/>
    <x v="0"/>
    <n v="3"/>
    <n v="21059.359400000005"/>
  </r>
  <r>
    <s v="ENC-290"/>
    <s v="PAT-1055"/>
    <s v="PROV-115"/>
    <s v="HOS-01"/>
    <s v="CLM-290"/>
    <s v="2024-07-28"/>
    <x v="0"/>
    <x v="1"/>
    <x v="1"/>
    <x v="287"/>
    <x v="289"/>
    <x v="1"/>
    <x v="14"/>
    <x v="1"/>
    <n v="3"/>
    <n v="21059.359400000005"/>
  </r>
  <r>
    <s v="ENC-291"/>
    <s v="PAT-1056"/>
    <s v="PROV-109"/>
    <s v="CLI-01"/>
    <s v="CLM-291"/>
    <s v="2023-08-09"/>
    <x v="1"/>
    <x v="1"/>
    <x v="3"/>
    <x v="288"/>
    <x v="290"/>
    <x v="1"/>
    <x v="2"/>
    <x v="1"/>
    <n v="5"/>
    <n v="19656.943599999999"/>
  </r>
  <r>
    <s v="ENC-292"/>
    <s v="PAT-1056"/>
    <s v="PROV-112"/>
    <s v="HOS-01"/>
    <s v="CLM-292"/>
    <s v="2024-02-18"/>
    <x v="0"/>
    <x v="1"/>
    <x v="0"/>
    <x v="289"/>
    <x v="291"/>
    <x v="3"/>
    <x v="55"/>
    <x v="1"/>
    <n v="5"/>
    <n v="20392.786800000002"/>
  </r>
  <r>
    <s v="ENC-293"/>
    <s v="PAT-1056"/>
    <s v="PROV-113"/>
    <s v="CLI-01"/>
    <s v="CLM-293"/>
    <s v="2024-03-18"/>
    <x v="3"/>
    <x v="1"/>
    <x v="2"/>
    <x v="290"/>
    <x v="292"/>
    <x v="3"/>
    <x v="5"/>
    <x v="0"/>
    <n v="5"/>
    <n v="18930.286999999997"/>
  </r>
  <r>
    <s v="ENC-294"/>
    <s v="PAT-1056"/>
    <s v="PROV-108"/>
    <s v="HOS-01"/>
    <s v="CLM-294"/>
    <s v="2026-05-19"/>
    <x v="0"/>
    <x v="1"/>
    <x v="0"/>
    <x v="291"/>
    <x v="293"/>
    <x v="4"/>
    <x v="22"/>
    <x v="0"/>
    <n v="5"/>
    <n v="16655.636999999995"/>
  </r>
  <r>
    <s v="ENC-295"/>
    <s v="PAT-1056"/>
    <s v="PROV-123"/>
    <s v="CLI-01"/>
    <s v="CLM-295"/>
    <s v="2022-04-04"/>
    <x v="2"/>
    <x v="1"/>
    <x v="3"/>
    <x v="292"/>
    <x v="294"/>
    <x v="1"/>
    <x v="19"/>
    <x v="1"/>
    <n v="5"/>
    <n v="15966.304299999994"/>
  </r>
  <r>
    <s v="ENC-296"/>
    <s v="PAT-1057"/>
    <s v="PROV-111"/>
    <s v="CLI-01"/>
    <s v="CLM-296"/>
    <s v="2026-06-13"/>
    <x v="0"/>
    <x v="1"/>
    <x v="4"/>
    <x v="293"/>
    <x v="295"/>
    <x v="0"/>
    <x v="27"/>
    <x v="0"/>
    <n v="10"/>
    <n v="11666.590100000001"/>
  </r>
  <r>
    <s v="ENC-297"/>
    <s v="PAT-1057"/>
    <s v="PROV-128"/>
    <s v="CLI-01"/>
    <s v="CLM-297"/>
    <s v="2022-12-30"/>
    <x v="1"/>
    <x v="1"/>
    <x v="0"/>
    <x v="294"/>
    <x v="296"/>
    <x v="2"/>
    <x v="4"/>
    <x v="1"/>
    <n v="10"/>
    <n v="16589.7353"/>
  </r>
  <r>
    <s v="ENC-298"/>
    <s v="PAT-1057"/>
    <s v="PROV-125"/>
    <s v="HOS-01"/>
    <s v="CLM-298"/>
    <s v="2024-10-20"/>
    <x v="0"/>
    <x v="1"/>
    <x v="3"/>
    <x v="295"/>
    <x v="297"/>
    <x v="3"/>
    <x v="11"/>
    <x v="0"/>
    <n v="10"/>
    <n v="18866.657099999993"/>
  </r>
  <r>
    <s v="ENC-299"/>
    <s v="PAT-1057"/>
    <s v="PROV-112"/>
    <s v="CLI-01"/>
    <s v="CLM-299"/>
    <s v="2022-03-04"/>
    <x v="1"/>
    <x v="1"/>
    <x v="0"/>
    <x v="296"/>
    <x v="298"/>
    <x v="1"/>
    <x v="16"/>
    <x v="0"/>
    <n v="10"/>
    <n v="20392.786800000002"/>
  </r>
  <r>
    <s v="ENC-300"/>
    <s v="PAT-1057"/>
    <s v="PROV-127"/>
    <s v="HOS-01"/>
    <s v="CLM-300"/>
    <s v="2024-03-04"/>
    <x v="2"/>
    <x v="1"/>
    <x v="2"/>
    <x v="297"/>
    <x v="299"/>
    <x v="3"/>
    <x v="5"/>
    <x v="1"/>
    <n v="10"/>
    <n v="21413.642499999994"/>
  </r>
  <r>
    <s v="ENC-301"/>
    <s v="PAT-1057"/>
    <s v="PROV-129"/>
    <s v="CLI-01"/>
    <s v="CLM-301"/>
    <s v="2024-10-12"/>
    <x v="3"/>
    <x v="1"/>
    <x v="0"/>
    <x v="298"/>
    <x v="300"/>
    <x v="2"/>
    <x v="11"/>
    <x v="0"/>
    <n v="10"/>
    <n v="16325.449900000001"/>
  </r>
  <r>
    <s v="ENC-302"/>
    <s v="PAT-1057"/>
    <s v="PROV-125"/>
    <s v="CLI-01"/>
    <s v="CLM-302"/>
    <s v="2024-12-20"/>
    <x v="3"/>
    <x v="1"/>
    <x v="3"/>
    <x v="299"/>
    <x v="301"/>
    <x v="1"/>
    <x v="12"/>
    <x v="1"/>
    <n v="10"/>
    <n v="18866.657099999993"/>
  </r>
  <r>
    <s v="ENC-303"/>
    <s v="PAT-1057"/>
    <s v="PROV-111"/>
    <s v="CLI-01"/>
    <s v="CLM-303"/>
    <s v="2022-05-31"/>
    <x v="1"/>
    <x v="1"/>
    <x v="4"/>
    <x v="300"/>
    <x v="302"/>
    <x v="2"/>
    <x v="32"/>
    <x v="0"/>
    <n v="10"/>
    <n v="11666.590100000001"/>
  </r>
  <r>
    <s v="ENC-304"/>
    <s v="PAT-1057"/>
    <s v="PROV-122"/>
    <s v="HOS-01"/>
    <s v="CLM-304"/>
    <s v="2026-07-20"/>
    <x v="1"/>
    <x v="1"/>
    <x v="0"/>
    <x v="301"/>
    <x v="303"/>
    <x v="0"/>
    <x v="39"/>
    <x v="1"/>
    <n v="10"/>
    <n v="19335.334599999998"/>
  </r>
  <r>
    <s v="ENC-305"/>
    <s v="PAT-1057"/>
    <s v="PROV-105"/>
    <s v="HOS-01"/>
    <s v="CLM-305"/>
    <s v="2022-01-01"/>
    <x v="1"/>
    <x v="1"/>
    <x v="2"/>
    <x v="302"/>
    <x v="304"/>
    <x v="3"/>
    <x v="7"/>
    <x v="0"/>
    <n v="10"/>
    <n v="19833.441100000004"/>
  </r>
  <r>
    <s v="ENC-306"/>
    <s v="PAT-1058"/>
    <s v="PROV-103"/>
    <s v="HOS-01"/>
    <s v="CLM-306"/>
    <s v="2024-11-04"/>
    <x v="3"/>
    <x v="1"/>
    <x v="1"/>
    <x v="303"/>
    <x v="305"/>
    <x v="0"/>
    <x v="34"/>
    <x v="0"/>
    <n v="2"/>
    <n v="16713.101299999998"/>
  </r>
  <r>
    <s v="ENC-307"/>
    <s v="PAT-1058"/>
    <s v="PROV-127"/>
    <s v="HOS-01"/>
    <s v="CLM-307"/>
    <s v="2023-09-06"/>
    <x v="1"/>
    <x v="1"/>
    <x v="2"/>
    <x v="304"/>
    <x v="306"/>
    <x v="0"/>
    <x v="26"/>
    <x v="0"/>
    <n v="2"/>
    <n v="21413.642499999994"/>
  </r>
  <r>
    <s v="ENC-308"/>
    <s v="PAT-1059"/>
    <s v="PROV-123"/>
    <s v="HOS-01"/>
    <s v="CLM-308"/>
    <s v="2025-01-30"/>
    <x v="2"/>
    <x v="1"/>
    <x v="3"/>
    <x v="305"/>
    <x v="307"/>
    <x v="4"/>
    <x v="38"/>
    <x v="0"/>
    <n v="5"/>
    <n v="15966.304299999994"/>
  </r>
  <r>
    <s v="ENC-309"/>
    <s v="PAT-1059"/>
    <s v="PROV-116"/>
    <s v="HOS-01"/>
    <s v="CLM-309"/>
    <s v="2022-01-14"/>
    <x v="3"/>
    <x v="1"/>
    <x v="5"/>
    <x v="306"/>
    <x v="308"/>
    <x v="1"/>
    <x v="7"/>
    <x v="0"/>
    <n v="5"/>
    <n v="25676.765600000006"/>
  </r>
  <r>
    <s v="ENC-310"/>
    <s v="PAT-1059"/>
    <s v="PROV-114"/>
    <s v="HOS-01"/>
    <s v="CLM-310"/>
    <s v="2026-08-06"/>
    <x v="0"/>
    <x v="1"/>
    <x v="2"/>
    <x v="307"/>
    <x v="309"/>
    <x v="3"/>
    <x v="15"/>
    <x v="1"/>
    <n v="5"/>
    <n v="19674.320500000005"/>
  </r>
  <r>
    <s v="ENC-311"/>
    <s v="PAT-1059"/>
    <s v="PROV-127"/>
    <s v="HOS-01"/>
    <s v="CLM-311"/>
    <s v="2022-01-17"/>
    <x v="2"/>
    <x v="1"/>
    <x v="2"/>
    <x v="308"/>
    <x v="310"/>
    <x v="4"/>
    <x v="7"/>
    <x v="1"/>
    <n v="5"/>
    <n v="21413.642499999994"/>
  </r>
  <r>
    <s v="ENC-312"/>
    <s v="PAT-1059"/>
    <s v="PROV-102"/>
    <s v="CLI-01"/>
    <s v="CLM-312"/>
    <s v="2025-09-19"/>
    <x v="0"/>
    <x v="1"/>
    <x v="5"/>
    <x v="309"/>
    <x v="311"/>
    <x v="4"/>
    <x v="52"/>
    <x v="0"/>
    <n v="5"/>
    <n v="17482.5101"/>
  </r>
  <r>
    <s v="ENC-313"/>
    <s v="PAT-1060"/>
    <s v="PROV-125"/>
    <s v="CLI-01"/>
    <s v="CLM-313"/>
    <s v="2024-03-22"/>
    <x v="0"/>
    <x v="1"/>
    <x v="3"/>
    <x v="310"/>
    <x v="312"/>
    <x v="0"/>
    <x v="5"/>
    <x v="0"/>
    <n v="10"/>
    <n v="18866.657099999993"/>
  </r>
  <r>
    <s v="ENC-314"/>
    <s v="PAT-1060"/>
    <s v="PROV-107"/>
    <s v="CLI-01"/>
    <s v="CLM-314"/>
    <s v="2025-03-02"/>
    <x v="2"/>
    <x v="1"/>
    <x v="6"/>
    <x v="311"/>
    <x v="313"/>
    <x v="2"/>
    <x v="33"/>
    <x v="1"/>
    <n v="10"/>
    <n v="16195.449599999994"/>
  </r>
  <r>
    <s v="ENC-315"/>
    <s v="PAT-1060"/>
    <s v="PROV-107"/>
    <s v="CLI-01"/>
    <s v="CLM-315"/>
    <s v="2023-03-12"/>
    <x v="1"/>
    <x v="1"/>
    <x v="6"/>
    <x v="312"/>
    <x v="314"/>
    <x v="0"/>
    <x v="8"/>
    <x v="0"/>
    <n v="10"/>
    <n v="16195.449599999994"/>
  </r>
  <r>
    <s v="ENC-316"/>
    <s v="PAT-1060"/>
    <s v="PROV-112"/>
    <s v="HOS-01"/>
    <s v="CLM-316"/>
    <s v="2023-11-27"/>
    <x v="2"/>
    <x v="1"/>
    <x v="0"/>
    <x v="313"/>
    <x v="315"/>
    <x v="1"/>
    <x v="37"/>
    <x v="0"/>
    <n v="10"/>
    <n v="20392.786800000002"/>
  </r>
  <r>
    <s v="ENC-317"/>
    <s v="PAT-1060"/>
    <s v="PROV-121"/>
    <s v="HOS-01"/>
    <s v="CLM-317"/>
    <s v="2025-07-08"/>
    <x v="1"/>
    <x v="1"/>
    <x v="2"/>
    <x v="314"/>
    <x v="316"/>
    <x v="3"/>
    <x v="29"/>
    <x v="1"/>
    <n v="10"/>
    <n v="19110.715800000002"/>
  </r>
  <r>
    <s v="ENC-318"/>
    <s v="PAT-1060"/>
    <s v="PROV-107"/>
    <s v="HOS-01"/>
    <s v="CLM-318"/>
    <s v="2022-08-30"/>
    <x v="0"/>
    <x v="1"/>
    <x v="6"/>
    <x v="315"/>
    <x v="317"/>
    <x v="3"/>
    <x v="21"/>
    <x v="1"/>
    <n v="10"/>
    <n v="16195.449599999994"/>
  </r>
  <r>
    <s v="ENC-319"/>
    <s v="PAT-1060"/>
    <s v="PROV-110"/>
    <s v="CLI-01"/>
    <s v="CLM-319"/>
    <s v="2024-08-21"/>
    <x v="1"/>
    <x v="1"/>
    <x v="0"/>
    <x v="316"/>
    <x v="318"/>
    <x v="1"/>
    <x v="24"/>
    <x v="1"/>
    <n v="10"/>
    <n v="17205.856699999993"/>
  </r>
  <r>
    <s v="ENC-320"/>
    <s v="PAT-1060"/>
    <s v="PROV-128"/>
    <s v="CLI-01"/>
    <s v="CLM-320"/>
    <s v="2023-02-22"/>
    <x v="1"/>
    <x v="1"/>
    <x v="0"/>
    <x v="317"/>
    <x v="319"/>
    <x v="3"/>
    <x v="13"/>
    <x v="0"/>
    <n v="10"/>
    <n v="16589.7353"/>
  </r>
  <r>
    <s v="ENC-321"/>
    <s v="PAT-1060"/>
    <s v="PROV-121"/>
    <s v="CLI-01"/>
    <s v="CLM-321"/>
    <s v="2023-07-29"/>
    <x v="0"/>
    <x v="1"/>
    <x v="2"/>
    <x v="318"/>
    <x v="320"/>
    <x v="2"/>
    <x v="36"/>
    <x v="0"/>
    <n v="10"/>
    <n v="19110.715800000002"/>
  </r>
  <r>
    <s v="ENC-322"/>
    <s v="PAT-1060"/>
    <s v="PROV-126"/>
    <s v="HOS-01"/>
    <s v="CLM-322"/>
    <s v="2025-12-11"/>
    <x v="3"/>
    <x v="1"/>
    <x v="2"/>
    <x v="319"/>
    <x v="321"/>
    <x v="4"/>
    <x v="20"/>
    <x v="0"/>
    <n v="10"/>
    <n v="20345.553199999988"/>
  </r>
  <r>
    <s v="ENC-323"/>
    <s v="PAT-1061"/>
    <s v="PROV-130"/>
    <s v="CLI-01"/>
    <s v="CLM-323"/>
    <s v="2024-12-06"/>
    <x v="1"/>
    <x v="1"/>
    <x v="0"/>
    <x v="320"/>
    <x v="322"/>
    <x v="0"/>
    <x v="12"/>
    <x v="0"/>
    <n v="4"/>
    <n v="16957.942200000001"/>
  </r>
  <r>
    <s v="ENC-324"/>
    <s v="PAT-1061"/>
    <s v="PROV-118"/>
    <s v="CLI-01"/>
    <s v="CLM-324"/>
    <s v="2026-08-12"/>
    <x v="2"/>
    <x v="1"/>
    <x v="2"/>
    <x v="321"/>
    <x v="323"/>
    <x v="1"/>
    <x v="15"/>
    <x v="0"/>
    <n v="4"/>
    <n v="17502.678000000004"/>
  </r>
  <r>
    <s v="ENC-325"/>
    <s v="PAT-1061"/>
    <s v="PROV-104"/>
    <s v="CLI-01"/>
    <s v="CLM-325"/>
    <s v="2026-04-19"/>
    <x v="3"/>
    <x v="1"/>
    <x v="0"/>
    <x v="322"/>
    <x v="324"/>
    <x v="1"/>
    <x v="40"/>
    <x v="0"/>
    <n v="4"/>
    <n v="19482.340599999985"/>
  </r>
  <r>
    <s v="ENC-326"/>
    <s v="PAT-1061"/>
    <s v="PROV-122"/>
    <s v="CLI-01"/>
    <s v="CLM-326"/>
    <s v="2022-07-09"/>
    <x v="3"/>
    <x v="1"/>
    <x v="0"/>
    <x v="323"/>
    <x v="325"/>
    <x v="0"/>
    <x v="45"/>
    <x v="1"/>
    <n v="4"/>
    <n v="19335.334599999998"/>
  </r>
  <r>
    <s v="ENC-327"/>
    <s v="PAT-1062"/>
    <s v="PROV-110"/>
    <s v="HOS-01"/>
    <s v="CLM-327"/>
    <s v="2026-01-18"/>
    <x v="1"/>
    <x v="1"/>
    <x v="0"/>
    <x v="324"/>
    <x v="326"/>
    <x v="0"/>
    <x v="17"/>
    <x v="1"/>
    <n v="3"/>
    <n v="17205.856699999993"/>
  </r>
  <r>
    <s v="ENC-328"/>
    <s v="PAT-1062"/>
    <s v="PROV-105"/>
    <s v="CLI-01"/>
    <s v="CLM-328"/>
    <s v="2026-07-17"/>
    <x v="2"/>
    <x v="1"/>
    <x v="2"/>
    <x v="325"/>
    <x v="327"/>
    <x v="4"/>
    <x v="39"/>
    <x v="0"/>
    <n v="3"/>
    <n v="19833.441100000004"/>
  </r>
  <r>
    <s v="ENC-329"/>
    <s v="PAT-1062"/>
    <s v="PROV-120"/>
    <s v="CLI-01"/>
    <s v="CLM-329"/>
    <s v="2023-09-17"/>
    <x v="0"/>
    <x v="1"/>
    <x v="6"/>
    <x v="326"/>
    <x v="328"/>
    <x v="2"/>
    <x v="26"/>
    <x v="1"/>
    <n v="3"/>
    <n v="20459.456599999998"/>
  </r>
  <r>
    <s v="ENC-330"/>
    <s v="PAT-1063"/>
    <s v="PROV-118"/>
    <s v="HOS-01"/>
    <s v="CLM-330"/>
    <s v="2026-08-31"/>
    <x v="3"/>
    <x v="1"/>
    <x v="2"/>
    <x v="327"/>
    <x v="329"/>
    <x v="4"/>
    <x v="15"/>
    <x v="0"/>
    <n v="8"/>
    <n v="17502.678000000004"/>
  </r>
  <r>
    <s v="ENC-331"/>
    <s v="PAT-1063"/>
    <s v="PROV-124"/>
    <s v="CLI-01"/>
    <s v="CLM-331"/>
    <s v="2025-07-12"/>
    <x v="2"/>
    <x v="1"/>
    <x v="3"/>
    <x v="328"/>
    <x v="330"/>
    <x v="2"/>
    <x v="29"/>
    <x v="1"/>
    <n v="8"/>
    <n v="19337.123900000002"/>
  </r>
  <r>
    <s v="ENC-332"/>
    <s v="PAT-1063"/>
    <s v="PROV-129"/>
    <s v="CLI-01"/>
    <s v="CLM-332"/>
    <s v="2023-08-29"/>
    <x v="1"/>
    <x v="1"/>
    <x v="0"/>
    <x v="329"/>
    <x v="331"/>
    <x v="4"/>
    <x v="2"/>
    <x v="1"/>
    <n v="8"/>
    <n v="16325.449900000001"/>
  </r>
  <r>
    <s v="ENC-333"/>
    <s v="PAT-1063"/>
    <s v="PROV-129"/>
    <s v="HOS-01"/>
    <s v="CLM-333"/>
    <s v="2024-10-07"/>
    <x v="2"/>
    <x v="1"/>
    <x v="0"/>
    <x v="330"/>
    <x v="332"/>
    <x v="4"/>
    <x v="11"/>
    <x v="1"/>
    <n v="8"/>
    <n v="16325.449900000001"/>
  </r>
  <r>
    <s v="ENC-334"/>
    <s v="PAT-1063"/>
    <s v="PROV-107"/>
    <s v="HOS-01"/>
    <s v="CLM-334"/>
    <s v="2022-08-09"/>
    <x v="0"/>
    <x v="1"/>
    <x v="6"/>
    <x v="331"/>
    <x v="333"/>
    <x v="3"/>
    <x v="21"/>
    <x v="0"/>
    <n v="8"/>
    <n v="16195.449599999994"/>
  </r>
  <r>
    <s v="ENC-335"/>
    <s v="PAT-1063"/>
    <s v="PROV-118"/>
    <s v="CLI-01"/>
    <s v="CLM-335"/>
    <s v="2024-03-02"/>
    <x v="1"/>
    <x v="1"/>
    <x v="2"/>
    <x v="332"/>
    <x v="334"/>
    <x v="2"/>
    <x v="5"/>
    <x v="1"/>
    <n v="8"/>
    <n v="17502.678000000004"/>
  </r>
  <r>
    <s v="ENC-336"/>
    <s v="PAT-1063"/>
    <s v="PROV-118"/>
    <s v="CLI-01"/>
    <s v="CLM-336"/>
    <s v="2022-09-19"/>
    <x v="2"/>
    <x v="1"/>
    <x v="2"/>
    <x v="333"/>
    <x v="335"/>
    <x v="0"/>
    <x v="25"/>
    <x v="1"/>
    <n v="8"/>
    <n v="17502.678000000004"/>
  </r>
  <r>
    <s v="ENC-337"/>
    <s v="PAT-1063"/>
    <s v="PROV-115"/>
    <s v="HOS-01"/>
    <s v="CLM-337"/>
    <s v="2026-07-22"/>
    <x v="2"/>
    <x v="1"/>
    <x v="1"/>
    <x v="334"/>
    <x v="336"/>
    <x v="4"/>
    <x v="39"/>
    <x v="1"/>
    <n v="8"/>
    <n v="21059.359400000005"/>
  </r>
  <r>
    <s v="ENC-338"/>
    <s v="PAT-1064"/>
    <s v="PROV-101"/>
    <s v="CLI-01"/>
    <s v="CLM-338"/>
    <s v="2022-12-20"/>
    <x v="2"/>
    <x v="1"/>
    <x v="2"/>
    <x v="335"/>
    <x v="337"/>
    <x v="0"/>
    <x v="4"/>
    <x v="1"/>
    <n v="9"/>
    <n v="20657.172699999996"/>
  </r>
  <r>
    <s v="ENC-339"/>
    <s v="PAT-1064"/>
    <s v="PROV-130"/>
    <s v="HOS-01"/>
    <s v="CLM-339"/>
    <s v="2025-10-16"/>
    <x v="1"/>
    <x v="1"/>
    <x v="0"/>
    <x v="336"/>
    <x v="338"/>
    <x v="1"/>
    <x v="54"/>
    <x v="0"/>
    <n v="9"/>
    <n v="16957.942200000001"/>
  </r>
  <r>
    <s v="ENC-340"/>
    <s v="PAT-1064"/>
    <s v="PROV-123"/>
    <s v="HOS-01"/>
    <s v="CLM-340"/>
    <s v="2024-06-06"/>
    <x v="0"/>
    <x v="1"/>
    <x v="3"/>
    <x v="337"/>
    <x v="339"/>
    <x v="2"/>
    <x v="30"/>
    <x v="0"/>
    <n v="9"/>
    <n v="15966.304299999994"/>
  </r>
  <r>
    <s v="ENC-341"/>
    <s v="PAT-1064"/>
    <s v="PROV-105"/>
    <s v="HOS-01"/>
    <s v="CLM-341"/>
    <s v="2024-09-03"/>
    <x v="0"/>
    <x v="1"/>
    <x v="2"/>
    <x v="338"/>
    <x v="340"/>
    <x v="1"/>
    <x v="10"/>
    <x v="0"/>
    <n v="9"/>
    <n v="19833.441100000004"/>
  </r>
  <r>
    <s v="ENC-342"/>
    <s v="PAT-1064"/>
    <s v="PROV-114"/>
    <s v="CLI-01"/>
    <s v="CLM-342"/>
    <s v="2025-01-27"/>
    <x v="0"/>
    <x v="1"/>
    <x v="2"/>
    <x v="339"/>
    <x v="341"/>
    <x v="4"/>
    <x v="38"/>
    <x v="1"/>
    <n v="9"/>
    <n v="19674.320500000005"/>
  </r>
  <r>
    <s v="ENC-343"/>
    <s v="PAT-1064"/>
    <s v="PROV-115"/>
    <s v="HOS-01"/>
    <s v="CLM-343"/>
    <s v="2022-07-19"/>
    <x v="2"/>
    <x v="1"/>
    <x v="1"/>
    <x v="340"/>
    <x v="342"/>
    <x v="0"/>
    <x v="45"/>
    <x v="0"/>
    <n v="9"/>
    <n v="21059.359400000005"/>
  </r>
  <r>
    <s v="ENC-344"/>
    <s v="PAT-1064"/>
    <s v="PROV-127"/>
    <s v="HOS-01"/>
    <s v="CLM-344"/>
    <s v="2024-11-25"/>
    <x v="1"/>
    <x v="1"/>
    <x v="2"/>
    <x v="341"/>
    <x v="343"/>
    <x v="2"/>
    <x v="34"/>
    <x v="1"/>
    <n v="9"/>
    <n v="21413.642499999994"/>
  </r>
  <r>
    <s v="ENC-345"/>
    <s v="PAT-1064"/>
    <s v="PROV-119"/>
    <s v="CLI-01"/>
    <s v="CLM-345"/>
    <s v="2025-04-17"/>
    <x v="0"/>
    <x v="1"/>
    <x v="3"/>
    <x v="342"/>
    <x v="344"/>
    <x v="3"/>
    <x v="43"/>
    <x v="1"/>
    <n v="9"/>
    <n v="24472.873299999996"/>
  </r>
  <r>
    <s v="ENC-346"/>
    <s v="PAT-1064"/>
    <s v="PROV-116"/>
    <s v="CLI-01"/>
    <s v="CLM-346"/>
    <s v="2025-03-26"/>
    <x v="3"/>
    <x v="1"/>
    <x v="5"/>
    <x v="343"/>
    <x v="345"/>
    <x v="1"/>
    <x v="33"/>
    <x v="0"/>
    <n v="9"/>
    <n v="25676.765600000006"/>
  </r>
  <r>
    <s v="ENC-347"/>
    <s v="PAT-1065"/>
    <s v="PROV-117"/>
    <s v="CLI-01"/>
    <s v="CLM-347"/>
    <s v="2022-07-03"/>
    <x v="1"/>
    <x v="1"/>
    <x v="4"/>
    <x v="344"/>
    <x v="346"/>
    <x v="4"/>
    <x v="45"/>
    <x v="0"/>
    <n v="2"/>
    <n v="16320.415199999998"/>
  </r>
  <r>
    <s v="ENC-348"/>
    <s v="PAT-1065"/>
    <s v="PROV-122"/>
    <s v="HOS-01"/>
    <s v="CLM-348"/>
    <s v="2022-04-10"/>
    <x v="0"/>
    <x v="1"/>
    <x v="0"/>
    <x v="345"/>
    <x v="347"/>
    <x v="4"/>
    <x v="19"/>
    <x v="1"/>
    <n v="2"/>
    <n v="19335.334599999998"/>
  </r>
  <r>
    <s v="ENC-349"/>
    <s v="PAT-1066"/>
    <s v="PROV-109"/>
    <s v="CLI-01"/>
    <s v="CLM-349"/>
    <s v="2024-03-04"/>
    <x v="3"/>
    <x v="1"/>
    <x v="3"/>
    <x v="346"/>
    <x v="348"/>
    <x v="2"/>
    <x v="5"/>
    <x v="0"/>
    <n v="1"/>
    <n v="19656.943599999999"/>
  </r>
  <r>
    <s v="ENC-350"/>
    <s v="PAT-1067"/>
    <s v="PROV-114"/>
    <s v="HOS-01"/>
    <s v="CLM-350"/>
    <s v="2024-03-08"/>
    <x v="0"/>
    <x v="1"/>
    <x v="2"/>
    <x v="347"/>
    <x v="349"/>
    <x v="1"/>
    <x v="5"/>
    <x v="0"/>
    <n v="5"/>
    <n v="19674.320500000005"/>
  </r>
  <r>
    <s v="ENC-351"/>
    <s v="PAT-1067"/>
    <s v="PROV-120"/>
    <s v="CLI-01"/>
    <s v="CLM-351"/>
    <s v="2026-02-22"/>
    <x v="3"/>
    <x v="1"/>
    <x v="6"/>
    <x v="348"/>
    <x v="350"/>
    <x v="2"/>
    <x v="3"/>
    <x v="1"/>
    <n v="5"/>
    <n v="20459.456599999998"/>
  </r>
  <r>
    <s v="ENC-352"/>
    <s v="PAT-1067"/>
    <s v="PROV-117"/>
    <s v="HOS-01"/>
    <s v="CLM-352"/>
    <s v="2023-09-04"/>
    <x v="1"/>
    <x v="1"/>
    <x v="4"/>
    <x v="349"/>
    <x v="351"/>
    <x v="0"/>
    <x v="26"/>
    <x v="0"/>
    <n v="5"/>
    <n v="16320.415199999998"/>
  </r>
  <r>
    <s v="ENC-353"/>
    <s v="PAT-1067"/>
    <s v="PROV-109"/>
    <s v="HOS-01"/>
    <s v="CLM-353"/>
    <s v="2023-05-03"/>
    <x v="3"/>
    <x v="1"/>
    <x v="3"/>
    <x v="350"/>
    <x v="352"/>
    <x v="3"/>
    <x v="9"/>
    <x v="0"/>
    <n v="5"/>
    <n v="19656.943599999999"/>
  </r>
  <r>
    <s v="ENC-354"/>
    <s v="PAT-1067"/>
    <s v="PROV-108"/>
    <s v="HOS-01"/>
    <s v="CLM-354"/>
    <s v="2024-09-20"/>
    <x v="0"/>
    <x v="1"/>
    <x v="0"/>
    <x v="351"/>
    <x v="353"/>
    <x v="1"/>
    <x v="10"/>
    <x v="1"/>
    <n v="5"/>
    <n v="16655.636999999995"/>
  </r>
  <r>
    <s v="ENC-355"/>
    <s v="PAT-1068"/>
    <s v="PROV-125"/>
    <s v="HOS-01"/>
    <s v="CLM-355"/>
    <s v="2024-11-25"/>
    <x v="1"/>
    <x v="1"/>
    <x v="3"/>
    <x v="352"/>
    <x v="354"/>
    <x v="4"/>
    <x v="34"/>
    <x v="1"/>
    <n v="2"/>
    <n v="18866.657099999993"/>
  </r>
  <r>
    <s v="ENC-356"/>
    <s v="PAT-1068"/>
    <s v="PROV-119"/>
    <s v="HOS-01"/>
    <s v="CLM-356"/>
    <s v="2023-08-19"/>
    <x v="0"/>
    <x v="1"/>
    <x v="3"/>
    <x v="353"/>
    <x v="355"/>
    <x v="2"/>
    <x v="2"/>
    <x v="1"/>
    <n v="2"/>
    <n v="24472.873299999996"/>
  </r>
  <r>
    <s v="ENC-357"/>
    <s v="PAT-1069"/>
    <s v="PROV-130"/>
    <s v="HOS-01"/>
    <s v="CLM-357"/>
    <s v="2022-04-26"/>
    <x v="1"/>
    <x v="1"/>
    <x v="0"/>
    <x v="354"/>
    <x v="356"/>
    <x v="4"/>
    <x v="19"/>
    <x v="0"/>
    <n v="9"/>
    <n v="16957.942200000001"/>
  </r>
  <r>
    <s v="ENC-358"/>
    <s v="PAT-1069"/>
    <s v="PROV-115"/>
    <s v="HOS-01"/>
    <s v="CLM-358"/>
    <s v="2022-05-30"/>
    <x v="2"/>
    <x v="1"/>
    <x v="1"/>
    <x v="355"/>
    <x v="357"/>
    <x v="0"/>
    <x v="32"/>
    <x v="0"/>
    <n v="9"/>
    <n v="21059.359400000005"/>
  </r>
  <r>
    <s v="ENC-359"/>
    <s v="PAT-1069"/>
    <s v="PROV-109"/>
    <s v="CLI-01"/>
    <s v="CLM-359"/>
    <s v="2025-10-29"/>
    <x v="3"/>
    <x v="1"/>
    <x v="3"/>
    <x v="356"/>
    <x v="358"/>
    <x v="1"/>
    <x v="54"/>
    <x v="0"/>
    <n v="9"/>
    <n v="19656.943599999999"/>
  </r>
  <r>
    <s v="ENC-360"/>
    <s v="PAT-1069"/>
    <s v="PROV-117"/>
    <s v="CLI-01"/>
    <s v="CLM-360"/>
    <s v="2022-10-19"/>
    <x v="1"/>
    <x v="1"/>
    <x v="4"/>
    <x v="357"/>
    <x v="359"/>
    <x v="3"/>
    <x v="0"/>
    <x v="1"/>
    <n v="9"/>
    <n v="16320.415199999998"/>
  </r>
  <r>
    <s v="ENC-361"/>
    <s v="PAT-1069"/>
    <s v="PROV-129"/>
    <s v="CLI-01"/>
    <s v="CLM-361"/>
    <s v="2022-11-09"/>
    <x v="0"/>
    <x v="1"/>
    <x v="0"/>
    <x v="358"/>
    <x v="360"/>
    <x v="2"/>
    <x v="53"/>
    <x v="1"/>
    <n v="9"/>
    <n v="16325.449900000001"/>
  </r>
  <r>
    <s v="ENC-362"/>
    <s v="PAT-1069"/>
    <s v="PROV-127"/>
    <s v="HOS-01"/>
    <s v="CLM-362"/>
    <s v="2024-08-18"/>
    <x v="1"/>
    <x v="1"/>
    <x v="2"/>
    <x v="359"/>
    <x v="361"/>
    <x v="3"/>
    <x v="24"/>
    <x v="0"/>
    <n v="9"/>
    <n v="21413.642499999994"/>
  </r>
  <r>
    <s v="ENC-363"/>
    <s v="PAT-1069"/>
    <s v="PROV-125"/>
    <s v="CLI-01"/>
    <s v="CLM-363"/>
    <s v="2022-10-06"/>
    <x v="0"/>
    <x v="1"/>
    <x v="3"/>
    <x v="360"/>
    <x v="362"/>
    <x v="0"/>
    <x v="0"/>
    <x v="0"/>
    <n v="9"/>
    <n v="18866.657099999993"/>
  </r>
  <r>
    <s v="ENC-364"/>
    <s v="PAT-1069"/>
    <s v="PROV-121"/>
    <s v="HOS-01"/>
    <s v="CLM-364"/>
    <s v="2026-01-29"/>
    <x v="0"/>
    <x v="1"/>
    <x v="2"/>
    <x v="361"/>
    <x v="363"/>
    <x v="3"/>
    <x v="17"/>
    <x v="0"/>
    <n v="9"/>
    <n v="19110.715800000002"/>
  </r>
  <r>
    <s v="ENC-365"/>
    <s v="PAT-1069"/>
    <s v="PROV-124"/>
    <s v="HOS-01"/>
    <s v="CLM-365"/>
    <s v="2025-07-29"/>
    <x v="3"/>
    <x v="1"/>
    <x v="3"/>
    <x v="362"/>
    <x v="364"/>
    <x v="0"/>
    <x v="29"/>
    <x v="1"/>
    <n v="9"/>
    <n v="19337.123900000002"/>
  </r>
  <r>
    <s v="ENC-366"/>
    <s v="PAT-1070"/>
    <s v="PROV-124"/>
    <s v="CLI-01"/>
    <s v="CLM-366"/>
    <s v="2022-06-02"/>
    <x v="2"/>
    <x v="1"/>
    <x v="3"/>
    <x v="363"/>
    <x v="365"/>
    <x v="1"/>
    <x v="23"/>
    <x v="0"/>
    <n v="10"/>
    <n v="19337.123900000002"/>
  </r>
  <r>
    <s v="ENC-367"/>
    <s v="PAT-1070"/>
    <s v="PROV-120"/>
    <s v="CLI-01"/>
    <s v="CLM-367"/>
    <s v="2025-12-13"/>
    <x v="2"/>
    <x v="1"/>
    <x v="6"/>
    <x v="364"/>
    <x v="366"/>
    <x v="0"/>
    <x v="20"/>
    <x v="0"/>
    <n v="10"/>
    <n v="20459.456599999998"/>
  </r>
  <r>
    <s v="ENC-368"/>
    <s v="PAT-1070"/>
    <s v="PROV-101"/>
    <s v="HOS-01"/>
    <s v="CLM-368"/>
    <s v="2024-05-05"/>
    <x v="1"/>
    <x v="1"/>
    <x v="2"/>
    <x v="365"/>
    <x v="367"/>
    <x v="1"/>
    <x v="49"/>
    <x v="0"/>
    <n v="10"/>
    <n v="20657.172699999996"/>
  </r>
  <r>
    <s v="ENC-369"/>
    <s v="PAT-1070"/>
    <s v="PROV-114"/>
    <s v="CLI-01"/>
    <s v="CLM-369"/>
    <s v="2024-05-25"/>
    <x v="2"/>
    <x v="1"/>
    <x v="2"/>
    <x v="366"/>
    <x v="368"/>
    <x v="2"/>
    <x v="49"/>
    <x v="0"/>
    <n v="10"/>
    <n v="19674.320500000005"/>
  </r>
  <r>
    <s v="ENC-370"/>
    <s v="PAT-1070"/>
    <s v="PROV-113"/>
    <s v="HOS-01"/>
    <s v="CLM-370"/>
    <s v="2023-07-07"/>
    <x v="0"/>
    <x v="1"/>
    <x v="2"/>
    <x v="367"/>
    <x v="369"/>
    <x v="3"/>
    <x v="36"/>
    <x v="1"/>
    <n v="10"/>
    <n v="18930.286999999997"/>
  </r>
  <r>
    <s v="ENC-371"/>
    <s v="PAT-1070"/>
    <s v="PROV-117"/>
    <s v="HOS-01"/>
    <s v="CLM-371"/>
    <s v="2023-01-22"/>
    <x v="1"/>
    <x v="1"/>
    <x v="4"/>
    <x v="368"/>
    <x v="370"/>
    <x v="4"/>
    <x v="18"/>
    <x v="0"/>
    <n v="10"/>
    <n v="16320.415199999998"/>
  </r>
  <r>
    <s v="ENC-372"/>
    <s v="PAT-1070"/>
    <s v="PROV-106"/>
    <s v="HOS-01"/>
    <s v="CLM-372"/>
    <s v="2025-12-15"/>
    <x v="0"/>
    <x v="1"/>
    <x v="2"/>
    <x v="369"/>
    <x v="371"/>
    <x v="4"/>
    <x v="20"/>
    <x v="0"/>
    <n v="10"/>
    <n v="13711.558999999999"/>
  </r>
  <r>
    <s v="ENC-373"/>
    <s v="PAT-1070"/>
    <s v="PROV-123"/>
    <s v="CLI-01"/>
    <s v="CLM-373"/>
    <s v="2024-09-28"/>
    <x v="2"/>
    <x v="1"/>
    <x v="3"/>
    <x v="370"/>
    <x v="372"/>
    <x v="2"/>
    <x v="10"/>
    <x v="0"/>
    <n v="10"/>
    <n v="15966.304299999994"/>
  </r>
  <r>
    <s v="ENC-374"/>
    <s v="PAT-1070"/>
    <s v="PROV-114"/>
    <s v="CLI-01"/>
    <s v="CLM-374"/>
    <s v="2023-02-05"/>
    <x v="0"/>
    <x v="1"/>
    <x v="2"/>
    <x v="371"/>
    <x v="373"/>
    <x v="1"/>
    <x v="13"/>
    <x v="0"/>
    <n v="10"/>
    <n v="19674.320500000005"/>
  </r>
  <r>
    <s v="ENC-375"/>
    <s v="PAT-1070"/>
    <s v="PROV-107"/>
    <s v="HOS-01"/>
    <s v="CLM-375"/>
    <s v="2022-02-11"/>
    <x v="0"/>
    <x v="1"/>
    <x v="6"/>
    <x v="372"/>
    <x v="374"/>
    <x v="1"/>
    <x v="51"/>
    <x v="0"/>
    <n v="10"/>
    <n v="16195.449599999994"/>
  </r>
  <r>
    <s v="ENC-376"/>
    <s v="PAT-1071"/>
    <s v="PROV-130"/>
    <s v="CLI-01"/>
    <s v="CLM-376"/>
    <s v="2025-12-15"/>
    <x v="2"/>
    <x v="1"/>
    <x v="0"/>
    <x v="373"/>
    <x v="375"/>
    <x v="1"/>
    <x v="20"/>
    <x v="1"/>
    <n v="2"/>
    <n v="16957.942200000001"/>
  </r>
  <r>
    <s v="ENC-377"/>
    <s v="PAT-1071"/>
    <s v="PROV-106"/>
    <s v="CLI-01"/>
    <s v="CLM-377"/>
    <s v="2023-02-02"/>
    <x v="0"/>
    <x v="1"/>
    <x v="2"/>
    <x v="374"/>
    <x v="376"/>
    <x v="3"/>
    <x v="13"/>
    <x v="0"/>
    <n v="2"/>
    <n v="13711.558999999999"/>
  </r>
  <r>
    <s v="ENC-378"/>
    <s v="PAT-1072"/>
    <s v="PROV-128"/>
    <s v="HOS-01"/>
    <s v="CLM-378"/>
    <s v="2026-03-01"/>
    <x v="1"/>
    <x v="1"/>
    <x v="0"/>
    <x v="375"/>
    <x v="377"/>
    <x v="0"/>
    <x v="46"/>
    <x v="0"/>
    <n v="10"/>
    <n v="16589.7353"/>
  </r>
  <r>
    <s v="ENC-379"/>
    <s v="PAT-1072"/>
    <s v="PROV-122"/>
    <s v="CLI-01"/>
    <s v="CLM-379"/>
    <s v="2022-02-27"/>
    <x v="2"/>
    <x v="1"/>
    <x v="0"/>
    <x v="376"/>
    <x v="378"/>
    <x v="4"/>
    <x v="51"/>
    <x v="0"/>
    <n v="10"/>
    <n v="19335.334599999998"/>
  </r>
  <r>
    <s v="ENC-380"/>
    <s v="PAT-1072"/>
    <s v="PROV-127"/>
    <s v="CLI-01"/>
    <s v="CLM-380"/>
    <s v="2024-06-02"/>
    <x v="2"/>
    <x v="1"/>
    <x v="2"/>
    <x v="377"/>
    <x v="379"/>
    <x v="0"/>
    <x v="30"/>
    <x v="0"/>
    <n v="10"/>
    <n v="21413.642499999994"/>
  </r>
  <r>
    <s v="ENC-381"/>
    <s v="PAT-1072"/>
    <s v="PROV-102"/>
    <s v="HOS-01"/>
    <s v="CLM-381"/>
    <s v="2023-07-07"/>
    <x v="1"/>
    <x v="1"/>
    <x v="5"/>
    <x v="378"/>
    <x v="380"/>
    <x v="3"/>
    <x v="36"/>
    <x v="0"/>
    <n v="10"/>
    <n v="17482.5101"/>
  </r>
  <r>
    <s v="ENC-382"/>
    <s v="PAT-1072"/>
    <s v="PROV-116"/>
    <s v="CLI-01"/>
    <s v="CLM-382"/>
    <s v="2026-03-08"/>
    <x v="3"/>
    <x v="1"/>
    <x v="5"/>
    <x v="379"/>
    <x v="381"/>
    <x v="4"/>
    <x v="46"/>
    <x v="0"/>
    <n v="10"/>
    <n v="25676.765600000006"/>
  </r>
  <r>
    <s v="ENC-383"/>
    <s v="PAT-1072"/>
    <s v="PROV-115"/>
    <s v="CLI-01"/>
    <s v="CLM-383"/>
    <s v="2025-02-19"/>
    <x v="0"/>
    <x v="1"/>
    <x v="1"/>
    <x v="380"/>
    <x v="382"/>
    <x v="4"/>
    <x v="1"/>
    <x v="0"/>
    <n v="10"/>
    <n v="21059.359400000005"/>
  </r>
  <r>
    <s v="ENC-384"/>
    <s v="PAT-1072"/>
    <s v="PROV-125"/>
    <s v="HOS-01"/>
    <s v="CLM-384"/>
    <s v="2022-03-21"/>
    <x v="3"/>
    <x v="1"/>
    <x v="3"/>
    <x v="381"/>
    <x v="383"/>
    <x v="2"/>
    <x v="16"/>
    <x v="1"/>
    <n v="10"/>
    <n v="18866.657099999993"/>
  </r>
  <r>
    <s v="ENC-385"/>
    <s v="PAT-1072"/>
    <s v="PROV-127"/>
    <s v="HOS-01"/>
    <s v="CLM-385"/>
    <s v="2024-12-22"/>
    <x v="3"/>
    <x v="1"/>
    <x v="2"/>
    <x v="382"/>
    <x v="384"/>
    <x v="2"/>
    <x v="12"/>
    <x v="0"/>
    <n v="10"/>
    <n v="21413.642499999994"/>
  </r>
  <r>
    <s v="ENC-386"/>
    <s v="PAT-1072"/>
    <s v="PROV-126"/>
    <s v="CLI-01"/>
    <s v="CLM-386"/>
    <s v="2026-04-10"/>
    <x v="0"/>
    <x v="1"/>
    <x v="2"/>
    <x v="383"/>
    <x v="385"/>
    <x v="4"/>
    <x v="40"/>
    <x v="1"/>
    <n v="10"/>
    <n v="20345.553199999988"/>
  </r>
  <r>
    <s v="ENC-387"/>
    <s v="PAT-1072"/>
    <s v="PROV-101"/>
    <s v="HOS-01"/>
    <s v="CLM-387"/>
    <s v="2024-03-29"/>
    <x v="1"/>
    <x v="1"/>
    <x v="2"/>
    <x v="384"/>
    <x v="386"/>
    <x v="1"/>
    <x v="5"/>
    <x v="1"/>
    <n v="10"/>
    <n v="20657.172699999996"/>
  </r>
  <r>
    <s v="ENC-388"/>
    <s v="PAT-1073"/>
    <s v="PROV-104"/>
    <s v="HOS-01"/>
    <s v="CLM-388"/>
    <s v="2026-07-13"/>
    <x v="3"/>
    <x v="1"/>
    <x v="0"/>
    <x v="385"/>
    <x v="387"/>
    <x v="4"/>
    <x v="39"/>
    <x v="0"/>
    <n v="3"/>
    <n v="19482.340599999985"/>
  </r>
  <r>
    <s v="ENC-389"/>
    <s v="PAT-1073"/>
    <s v="PROV-105"/>
    <s v="HOS-01"/>
    <s v="CLM-389"/>
    <s v="2023-08-30"/>
    <x v="3"/>
    <x v="1"/>
    <x v="2"/>
    <x v="386"/>
    <x v="388"/>
    <x v="2"/>
    <x v="2"/>
    <x v="0"/>
    <n v="3"/>
    <n v="19833.441100000004"/>
  </r>
  <r>
    <s v="ENC-390"/>
    <s v="PAT-1073"/>
    <s v="PROV-130"/>
    <s v="HOS-01"/>
    <s v="CLM-390"/>
    <s v="2025-09-26"/>
    <x v="2"/>
    <x v="1"/>
    <x v="0"/>
    <x v="387"/>
    <x v="389"/>
    <x v="1"/>
    <x v="52"/>
    <x v="0"/>
    <n v="3"/>
    <n v="16957.942200000001"/>
  </r>
  <r>
    <s v="ENC-391"/>
    <s v="PAT-1074"/>
    <s v="PROV-122"/>
    <s v="CLI-01"/>
    <s v="CLM-391"/>
    <s v="2022-11-22"/>
    <x v="1"/>
    <x v="1"/>
    <x v="0"/>
    <x v="388"/>
    <x v="390"/>
    <x v="0"/>
    <x v="53"/>
    <x v="1"/>
    <n v="9"/>
    <n v="19335.334599999998"/>
  </r>
  <r>
    <s v="ENC-392"/>
    <s v="PAT-1074"/>
    <s v="PROV-119"/>
    <s v="CLI-01"/>
    <s v="CLM-392"/>
    <s v="2025-02-15"/>
    <x v="1"/>
    <x v="1"/>
    <x v="3"/>
    <x v="389"/>
    <x v="391"/>
    <x v="4"/>
    <x v="1"/>
    <x v="0"/>
    <n v="9"/>
    <n v="24472.873299999996"/>
  </r>
  <r>
    <s v="ENC-393"/>
    <s v="PAT-1074"/>
    <s v="PROV-127"/>
    <s v="HOS-01"/>
    <s v="CLM-393"/>
    <s v="2022-03-03"/>
    <x v="3"/>
    <x v="1"/>
    <x v="2"/>
    <x v="390"/>
    <x v="392"/>
    <x v="4"/>
    <x v="16"/>
    <x v="0"/>
    <n v="9"/>
    <n v="21413.642499999994"/>
  </r>
  <r>
    <s v="ENC-394"/>
    <s v="PAT-1074"/>
    <s v="PROV-122"/>
    <s v="CLI-01"/>
    <s v="CLM-394"/>
    <s v="2025-07-12"/>
    <x v="1"/>
    <x v="1"/>
    <x v="0"/>
    <x v="391"/>
    <x v="393"/>
    <x v="0"/>
    <x v="29"/>
    <x v="0"/>
    <n v="9"/>
    <n v="19335.334599999998"/>
  </r>
  <r>
    <s v="ENC-395"/>
    <s v="PAT-1074"/>
    <s v="PROV-124"/>
    <s v="CLI-01"/>
    <s v="CLM-395"/>
    <s v="2023-01-20"/>
    <x v="1"/>
    <x v="1"/>
    <x v="3"/>
    <x v="392"/>
    <x v="394"/>
    <x v="0"/>
    <x v="18"/>
    <x v="1"/>
    <n v="9"/>
    <n v="19337.123900000002"/>
  </r>
  <r>
    <s v="ENC-396"/>
    <s v="PAT-1074"/>
    <s v="PROV-101"/>
    <s v="HOS-01"/>
    <s v="CLM-396"/>
    <s v="2024-07-04"/>
    <x v="0"/>
    <x v="1"/>
    <x v="2"/>
    <x v="393"/>
    <x v="395"/>
    <x v="2"/>
    <x v="14"/>
    <x v="0"/>
    <n v="9"/>
    <n v="20657.172699999996"/>
  </r>
  <r>
    <s v="ENC-397"/>
    <s v="PAT-1074"/>
    <s v="PROV-123"/>
    <s v="HOS-01"/>
    <s v="CLM-397"/>
    <s v="2023-08-20"/>
    <x v="3"/>
    <x v="1"/>
    <x v="3"/>
    <x v="394"/>
    <x v="396"/>
    <x v="3"/>
    <x v="2"/>
    <x v="0"/>
    <n v="9"/>
    <n v="15966.304299999994"/>
  </r>
  <r>
    <s v="ENC-398"/>
    <s v="PAT-1074"/>
    <s v="PROV-114"/>
    <s v="CLI-01"/>
    <s v="CLM-398"/>
    <s v="2026-02-01"/>
    <x v="2"/>
    <x v="1"/>
    <x v="2"/>
    <x v="395"/>
    <x v="397"/>
    <x v="0"/>
    <x v="3"/>
    <x v="0"/>
    <n v="9"/>
    <n v="19674.320500000005"/>
  </r>
  <r>
    <s v="ENC-399"/>
    <s v="PAT-1074"/>
    <s v="PROV-127"/>
    <s v="CLI-01"/>
    <s v="CLM-399"/>
    <s v="2024-06-08"/>
    <x v="0"/>
    <x v="1"/>
    <x v="2"/>
    <x v="396"/>
    <x v="398"/>
    <x v="3"/>
    <x v="30"/>
    <x v="0"/>
    <n v="9"/>
    <n v="21413.642499999994"/>
  </r>
  <r>
    <s v="ENC-400"/>
    <s v="PAT-1075"/>
    <s v="PROV-114"/>
    <s v="CLI-01"/>
    <s v="CLM-400"/>
    <s v="2022-06-08"/>
    <x v="3"/>
    <x v="1"/>
    <x v="2"/>
    <x v="397"/>
    <x v="399"/>
    <x v="1"/>
    <x v="23"/>
    <x v="0"/>
    <n v="1"/>
    <n v="19674.320500000005"/>
  </r>
  <r>
    <s v="ENC-401"/>
    <s v="PAT-1076"/>
    <s v="PROV-118"/>
    <s v="HOS-01"/>
    <s v="CLM-401"/>
    <s v="2026-01-30"/>
    <x v="0"/>
    <x v="1"/>
    <x v="2"/>
    <x v="398"/>
    <x v="400"/>
    <x v="4"/>
    <x v="17"/>
    <x v="0"/>
    <n v="5"/>
    <n v="17502.678000000004"/>
  </r>
  <r>
    <s v="ENC-402"/>
    <s v="PAT-1076"/>
    <s v="PROV-117"/>
    <s v="CLI-01"/>
    <s v="CLM-402"/>
    <s v="2022-02-07"/>
    <x v="2"/>
    <x v="1"/>
    <x v="4"/>
    <x v="399"/>
    <x v="401"/>
    <x v="4"/>
    <x v="51"/>
    <x v="0"/>
    <n v="5"/>
    <n v="16320.415199999998"/>
  </r>
  <r>
    <s v="ENC-403"/>
    <s v="PAT-1076"/>
    <s v="PROV-113"/>
    <s v="CLI-01"/>
    <s v="CLM-403"/>
    <s v="2025-05-11"/>
    <x v="2"/>
    <x v="1"/>
    <x v="2"/>
    <x v="400"/>
    <x v="402"/>
    <x v="3"/>
    <x v="42"/>
    <x v="1"/>
    <n v="5"/>
    <n v="18930.286999999997"/>
  </r>
  <r>
    <s v="ENC-404"/>
    <s v="PAT-1076"/>
    <s v="PROV-126"/>
    <s v="CLI-01"/>
    <s v="CLM-404"/>
    <s v="2022-02-19"/>
    <x v="0"/>
    <x v="1"/>
    <x v="2"/>
    <x v="401"/>
    <x v="403"/>
    <x v="4"/>
    <x v="51"/>
    <x v="1"/>
    <n v="5"/>
    <n v="20345.553199999988"/>
  </r>
  <r>
    <s v="ENC-405"/>
    <s v="PAT-1076"/>
    <s v="PROV-125"/>
    <s v="CLI-01"/>
    <s v="CLM-405"/>
    <s v="2024-06-14"/>
    <x v="0"/>
    <x v="1"/>
    <x v="3"/>
    <x v="402"/>
    <x v="404"/>
    <x v="0"/>
    <x v="30"/>
    <x v="0"/>
    <n v="5"/>
    <n v="18866.657099999993"/>
  </r>
  <r>
    <s v="ENC-406"/>
    <s v="PAT-1077"/>
    <s v="PROV-101"/>
    <s v="CLI-01"/>
    <s v="CLM-406"/>
    <s v="2026-07-31"/>
    <x v="2"/>
    <x v="1"/>
    <x v="2"/>
    <x v="403"/>
    <x v="405"/>
    <x v="3"/>
    <x v="39"/>
    <x v="0"/>
    <n v="4"/>
    <n v="20657.172699999996"/>
  </r>
  <r>
    <s v="ENC-407"/>
    <s v="PAT-1077"/>
    <s v="PROV-103"/>
    <s v="HOS-01"/>
    <s v="CLM-407"/>
    <s v="2022-05-27"/>
    <x v="3"/>
    <x v="1"/>
    <x v="1"/>
    <x v="404"/>
    <x v="406"/>
    <x v="0"/>
    <x v="32"/>
    <x v="0"/>
    <n v="4"/>
    <n v="16713.101299999998"/>
  </r>
  <r>
    <s v="ENC-408"/>
    <s v="PAT-1077"/>
    <s v="PROV-127"/>
    <s v="CLI-01"/>
    <s v="CLM-408"/>
    <s v="2025-08-17"/>
    <x v="0"/>
    <x v="1"/>
    <x v="2"/>
    <x v="405"/>
    <x v="407"/>
    <x v="0"/>
    <x v="41"/>
    <x v="0"/>
    <n v="4"/>
    <n v="21413.642499999994"/>
  </r>
  <r>
    <s v="ENC-409"/>
    <s v="PAT-1077"/>
    <s v="PROV-120"/>
    <s v="HOS-01"/>
    <s v="CLM-409"/>
    <s v="2022-06-10"/>
    <x v="2"/>
    <x v="1"/>
    <x v="6"/>
    <x v="406"/>
    <x v="408"/>
    <x v="3"/>
    <x v="23"/>
    <x v="1"/>
    <n v="4"/>
    <n v="20459.456599999998"/>
  </r>
  <r>
    <s v="ENC-410"/>
    <s v="PAT-1078"/>
    <s v="PROV-112"/>
    <s v="CLI-01"/>
    <s v="CLM-410"/>
    <s v="2022-09-16"/>
    <x v="1"/>
    <x v="1"/>
    <x v="0"/>
    <x v="407"/>
    <x v="409"/>
    <x v="0"/>
    <x v="25"/>
    <x v="0"/>
    <n v="2"/>
    <n v="20392.786800000002"/>
  </r>
  <r>
    <s v="ENC-411"/>
    <s v="PAT-1078"/>
    <s v="PROV-124"/>
    <s v="HOS-01"/>
    <s v="CLM-411"/>
    <s v="2026-01-28"/>
    <x v="3"/>
    <x v="1"/>
    <x v="3"/>
    <x v="408"/>
    <x v="410"/>
    <x v="1"/>
    <x v="17"/>
    <x v="0"/>
    <n v="2"/>
    <n v="19337.123900000002"/>
  </r>
  <r>
    <s v="ENC-412"/>
    <s v="PAT-1079"/>
    <s v="PROV-124"/>
    <s v="HOS-01"/>
    <s v="CLM-412"/>
    <s v="2022-03-05"/>
    <x v="0"/>
    <x v="1"/>
    <x v="3"/>
    <x v="409"/>
    <x v="411"/>
    <x v="4"/>
    <x v="16"/>
    <x v="0"/>
    <n v="3"/>
    <n v="19337.123900000002"/>
  </r>
  <r>
    <s v="ENC-413"/>
    <s v="PAT-1079"/>
    <s v="PROV-119"/>
    <s v="CLI-01"/>
    <s v="CLM-413"/>
    <s v="2022-05-11"/>
    <x v="3"/>
    <x v="1"/>
    <x v="3"/>
    <x v="410"/>
    <x v="412"/>
    <x v="3"/>
    <x v="32"/>
    <x v="0"/>
    <n v="3"/>
    <n v="24472.873299999996"/>
  </r>
  <r>
    <s v="ENC-414"/>
    <s v="PAT-1079"/>
    <s v="PROV-110"/>
    <s v="HOS-01"/>
    <s v="CLM-414"/>
    <s v="2024-02-29"/>
    <x v="1"/>
    <x v="1"/>
    <x v="0"/>
    <x v="411"/>
    <x v="413"/>
    <x v="3"/>
    <x v="55"/>
    <x v="0"/>
    <n v="3"/>
    <n v="17205.856699999993"/>
  </r>
  <r>
    <s v="ENC-415"/>
    <s v="PAT-1080"/>
    <s v="PROV-113"/>
    <s v="CLI-01"/>
    <s v="CLM-415"/>
    <s v="2022-09-09"/>
    <x v="0"/>
    <x v="1"/>
    <x v="2"/>
    <x v="412"/>
    <x v="414"/>
    <x v="3"/>
    <x v="25"/>
    <x v="0"/>
    <n v="4"/>
    <n v="18930.286999999997"/>
  </r>
  <r>
    <s v="ENC-416"/>
    <s v="PAT-1080"/>
    <s v="PROV-114"/>
    <s v="HOS-01"/>
    <s v="CLM-416"/>
    <s v="2024-02-13"/>
    <x v="0"/>
    <x v="1"/>
    <x v="2"/>
    <x v="413"/>
    <x v="415"/>
    <x v="0"/>
    <x v="55"/>
    <x v="0"/>
    <n v="4"/>
    <n v="19674.320500000005"/>
  </r>
  <r>
    <s v="ENC-417"/>
    <s v="PAT-1080"/>
    <s v="PROV-116"/>
    <s v="HOS-01"/>
    <s v="CLM-417"/>
    <s v="2023-02-27"/>
    <x v="2"/>
    <x v="1"/>
    <x v="5"/>
    <x v="414"/>
    <x v="416"/>
    <x v="0"/>
    <x v="13"/>
    <x v="1"/>
    <n v="4"/>
    <n v="25676.765600000006"/>
  </r>
  <r>
    <s v="ENC-418"/>
    <s v="PAT-1080"/>
    <s v="PROV-108"/>
    <s v="HOS-01"/>
    <s v="CLM-418"/>
    <s v="2022-01-24"/>
    <x v="2"/>
    <x v="1"/>
    <x v="0"/>
    <x v="415"/>
    <x v="417"/>
    <x v="1"/>
    <x v="7"/>
    <x v="1"/>
    <n v="4"/>
    <n v="16655.636999999995"/>
  </r>
  <r>
    <s v="ENC-419"/>
    <s v="PAT-1081"/>
    <s v="PROV-114"/>
    <s v="CLI-01"/>
    <s v="CLM-419"/>
    <s v="2022-07-25"/>
    <x v="0"/>
    <x v="1"/>
    <x v="2"/>
    <x v="416"/>
    <x v="418"/>
    <x v="0"/>
    <x v="45"/>
    <x v="0"/>
    <n v="2"/>
    <n v="19674.320500000005"/>
  </r>
  <r>
    <s v="ENC-420"/>
    <s v="PAT-1081"/>
    <s v="PROV-103"/>
    <s v="CLI-01"/>
    <s v="CLM-420"/>
    <s v="2023-05-10"/>
    <x v="2"/>
    <x v="1"/>
    <x v="1"/>
    <x v="417"/>
    <x v="419"/>
    <x v="0"/>
    <x v="9"/>
    <x v="1"/>
    <n v="2"/>
    <n v="16713.101299999998"/>
  </r>
  <r>
    <s v="ENC-421"/>
    <s v="PAT-1082"/>
    <s v="PROV-115"/>
    <s v="CLI-01"/>
    <s v="CLM-421"/>
    <s v="2024-04-15"/>
    <x v="1"/>
    <x v="1"/>
    <x v="1"/>
    <x v="418"/>
    <x v="420"/>
    <x v="3"/>
    <x v="44"/>
    <x v="0"/>
    <n v="5"/>
    <n v="21059.359400000005"/>
  </r>
  <r>
    <s v="ENC-422"/>
    <s v="PAT-1082"/>
    <s v="PROV-127"/>
    <s v="CLI-01"/>
    <s v="CLM-422"/>
    <s v="2024-01-11"/>
    <x v="1"/>
    <x v="1"/>
    <x v="2"/>
    <x v="419"/>
    <x v="421"/>
    <x v="2"/>
    <x v="47"/>
    <x v="0"/>
    <n v="5"/>
    <n v="21413.642499999994"/>
  </r>
  <r>
    <s v="ENC-423"/>
    <s v="PAT-1082"/>
    <s v="PROV-128"/>
    <s v="HOS-01"/>
    <s v="CLM-423"/>
    <s v="2022-08-16"/>
    <x v="2"/>
    <x v="1"/>
    <x v="0"/>
    <x v="420"/>
    <x v="422"/>
    <x v="2"/>
    <x v="21"/>
    <x v="1"/>
    <n v="5"/>
    <n v="16589.7353"/>
  </r>
  <r>
    <s v="ENC-424"/>
    <s v="PAT-1082"/>
    <s v="PROV-129"/>
    <s v="CLI-01"/>
    <s v="CLM-424"/>
    <s v="2024-03-23"/>
    <x v="2"/>
    <x v="1"/>
    <x v="0"/>
    <x v="421"/>
    <x v="423"/>
    <x v="4"/>
    <x v="5"/>
    <x v="0"/>
    <n v="5"/>
    <n v="16325.449900000001"/>
  </r>
  <r>
    <s v="ENC-425"/>
    <s v="PAT-1082"/>
    <s v="PROV-105"/>
    <s v="CLI-01"/>
    <s v="CLM-425"/>
    <s v="2024-04-07"/>
    <x v="1"/>
    <x v="1"/>
    <x v="2"/>
    <x v="422"/>
    <x v="424"/>
    <x v="4"/>
    <x v="44"/>
    <x v="0"/>
    <n v="5"/>
    <n v="19833.441100000004"/>
  </r>
  <r>
    <s v="ENC-426"/>
    <s v="PAT-1083"/>
    <s v="PROV-113"/>
    <s v="CLI-01"/>
    <s v="CLM-426"/>
    <s v="2024-05-12"/>
    <x v="0"/>
    <x v="1"/>
    <x v="2"/>
    <x v="423"/>
    <x v="425"/>
    <x v="1"/>
    <x v="49"/>
    <x v="1"/>
    <n v="9"/>
    <n v="18930.286999999997"/>
  </r>
  <r>
    <s v="ENC-427"/>
    <s v="PAT-1083"/>
    <s v="PROV-102"/>
    <s v="CLI-01"/>
    <s v="CLM-427"/>
    <s v="2022-09-28"/>
    <x v="2"/>
    <x v="1"/>
    <x v="5"/>
    <x v="424"/>
    <x v="426"/>
    <x v="0"/>
    <x v="25"/>
    <x v="0"/>
    <n v="9"/>
    <n v="17482.5101"/>
  </r>
  <r>
    <s v="ENC-428"/>
    <s v="PAT-1083"/>
    <s v="PROV-127"/>
    <s v="HOS-01"/>
    <s v="CLM-428"/>
    <s v="2023-09-19"/>
    <x v="0"/>
    <x v="1"/>
    <x v="2"/>
    <x v="425"/>
    <x v="427"/>
    <x v="2"/>
    <x v="26"/>
    <x v="0"/>
    <n v="9"/>
    <n v="21413.642499999994"/>
  </r>
  <r>
    <s v="ENC-429"/>
    <s v="PAT-1083"/>
    <s v="PROV-111"/>
    <s v="HOS-01"/>
    <s v="CLM-429"/>
    <s v="2023-08-29"/>
    <x v="2"/>
    <x v="1"/>
    <x v="4"/>
    <x v="426"/>
    <x v="428"/>
    <x v="3"/>
    <x v="2"/>
    <x v="1"/>
    <n v="9"/>
    <n v="11666.590100000001"/>
  </r>
  <r>
    <s v="ENC-430"/>
    <s v="PAT-1083"/>
    <s v="PROV-104"/>
    <s v="HOS-01"/>
    <s v="CLM-430"/>
    <s v="2023-07-31"/>
    <x v="3"/>
    <x v="1"/>
    <x v="0"/>
    <x v="427"/>
    <x v="429"/>
    <x v="3"/>
    <x v="36"/>
    <x v="1"/>
    <n v="9"/>
    <n v="19482.340599999985"/>
  </r>
  <r>
    <s v="ENC-431"/>
    <s v="PAT-1083"/>
    <s v="PROV-115"/>
    <s v="HOS-01"/>
    <s v="CLM-431"/>
    <s v="2025-05-15"/>
    <x v="1"/>
    <x v="1"/>
    <x v="1"/>
    <x v="428"/>
    <x v="430"/>
    <x v="3"/>
    <x v="42"/>
    <x v="0"/>
    <n v="9"/>
    <n v="21059.359400000005"/>
  </r>
  <r>
    <s v="ENC-432"/>
    <s v="PAT-1083"/>
    <s v="PROV-103"/>
    <s v="CLI-01"/>
    <s v="CLM-432"/>
    <s v="2022-05-15"/>
    <x v="2"/>
    <x v="1"/>
    <x v="1"/>
    <x v="429"/>
    <x v="431"/>
    <x v="3"/>
    <x v="32"/>
    <x v="1"/>
    <n v="9"/>
    <n v="16713.101299999998"/>
  </r>
  <r>
    <s v="ENC-433"/>
    <s v="PAT-1083"/>
    <s v="PROV-118"/>
    <s v="CLI-01"/>
    <s v="CLM-433"/>
    <s v="2026-02-23"/>
    <x v="3"/>
    <x v="1"/>
    <x v="2"/>
    <x v="430"/>
    <x v="432"/>
    <x v="3"/>
    <x v="3"/>
    <x v="0"/>
    <n v="9"/>
    <n v="17502.678000000004"/>
  </r>
  <r>
    <s v="ENC-434"/>
    <s v="PAT-1083"/>
    <s v="PROV-128"/>
    <s v="HOS-01"/>
    <s v="CLM-434"/>
    <s v="2022-05-23"/>
    <x v="3"/>
    <x v="1"/>
    <x v="0"/>
    <x v="431"/>
    <x v="433"/>
    <x v="0"/>
    <x v="32"/>
    <x v="0"/>
    <n v="9"/>
    <n v="16589.7353"/>
  </r>
  <r>
    <s v="ENC-435"/>
    <s v="PAT-1084"/>
    <s v="PROV-113"/>
    <s v="CLI-01"/>
    <s v="CLM-435"/>
    <s v="2026-06-21"/>
    <x v="0"/>
    <x v="1"/>
    <x v="2"/>
    <x v="432"/>
    <x v="434"/>
    <x v="3"/>
    <x v="27"/>
    <x v="0"/>
    <n v="10"/>
    <n v="18930.286999999997"/>
  </r>
  <r>
    <s v="ENC-436"/>
    <s v="PAT-1084"/>
    <s v="PROV-117"/>
    <s v="HOS-01"/>
    <s v="CLM-436"/>
    <s v="2023-08-26"/>
    <x v="3"/>
    <x v="1"/>
    <x v="4"/>
    <x v="433"/>
    <x v="435"/>
    <x v="1"/>
    <x v="2"/>
    <x v="0"/>
    <n v="10"/>
    <n v="16320.415199999998"/>
  </r>
  <r>
    <s v="ENC-437"/>
    <s v="PAT-1084"/>
    <s v="PROV-121"/>
    <s v="CLI-01"/>
    <s v="CLM-437"/>
    <s v="2022-08-18"/>
    <x v="3"/>
    <x v="1"/>
    <x v="2"/>
    <x v="434"/>
    <x v="436"/>
    <x v="2"/>
    <x v="21"/>
    <x v="0"/>
    <n v="10"/>
    <n v="19110.715800000002"/>
  </r>
  <r>
    <s v="ENC-438"/>
    <s v="PAT-1084"/>
    <s v="PROV-114"/>
    <s v="CLI-01"/>
    <s v="CLM-438"/>
    <s v="2024-11-11"/>
    <x v="1"/>
    <x v="1"/>
    <x v="2"/>
    <x v="435"/>
    <x v="437"/>
    <x v="3"/>
    <x v="34"/>
    <x v="0"/>
    <n v="10"/>
    <n v="19674.320500000005"/>
  </r>
  <r>
    <s v="ENC-439"/>
    <s v="PAT-1084"/>
    <s v="PROV-123"/>
    <s v="HOS-01"/>
    <s v="CLM-439"/>
    <s v="2024-11-16"/>
    <x v="0"/>
    <x v="1"/>
    <x v="3"/>
    <x v="436"/>
    <x v="438"/>
    <x v="0"/>
    <x v="34"/>
    <x v="1"/>
    <n v="10"/>
    <n v="15966.304299999994"/>
  </r>
  <r>
    <s v="ENC-440"/>
    <s v="PAT-1084"/>
    <s v="PROV-129"/>
    <s v="CLI-01"/>
    <s v="CLM-440"/>
    <s v="2022-03-12"/>
    <x v="0"/>
    <x v="1"/>
    <x v="0"/>
    <x v="437"/>
    <x v="439"/>
    <x v="2"/>
    <x v="16"/>
    <x v="0"/>
    <n v="10"/>
    <n v="16325.449900000001"/>
  </r>
  <r>
    <s v="ENC-441"/>
    <s v="PAT-1084"/>
    <s v="PROV-108"/>
    <s v="HOS-01"/>
    <s v="CLM-441"/>
    <s v="2024-07-24"/>
    <x v="1"/>
    <x v="1"/>
    <x v="0"/>
    <x v="438"/>
    <x v="440"/>
    <x v="0"/>
    <x v="14"/>
    <x v="1"/>
    <n v="10"/>
    <n v="16655.636999999995"/>
  </r>
  <r>
    <s v="ENC-442"/>
    <s v="PAT-1084"/>
    <s v="PROV-115"/>
    <s v="HOS-01"/>
    <s v="CLM-442"/>
    <s v="2022-10-26"/>
    <x v="2"/>
    <x v="1"/>
    <x v="1"/>
    <x v="439"/>
    <x v="441"/>
    <x v="1"/>
    <x v="0"/>
    <x v="0"/>
    <n v="10"/>
    <n v="21059.359400000005"/>
  </r>
  <r>
    <s v="ENC-443"/>
    <s v="PAT-1084"/>
    <s v="PROV-125"/>
    <s v="HOS-01"/>
    <s v="CLM-443"/>
    <s v="2022-04-15"/>
    <x v="3"/>
    <x v="1"/>
    <x v="3"/>
    <x v="440"/>
    <x v="442"/>
    <x v="2"/>
    <x v="19"/>
    <x v="0"/>
    <n v="10"/>
    <n v="18866.657099999993"/>
  </r>
  <r>
    <s v="ENC-444"/>
    <s v="PAT-1084"/>
    <s v="PROV-105"/>
    <s v="HOS-01"/>
    <s v="CLM-444"/>
    <s v="2023-10-29"/>
    <x v="0"/>
    <x v="1"/>
    <x v="2"/>
    <x v="441"/>
    <x v="443"/>
    <x v="4"/>
    <x v="48"/>
    <x v="0"/>
    <n v="10"/>
    <n v="19833.441100000004"/>
  </r>
  <r>
    <s v="ENC-445"/>
    <s v="PAT-1085"/>
    <s v="PROV-125"/>
    <s v="CLI-01"/>
    <s v="CLM-445"/>
    <s v="2023-10-26"/>
    <x v="2"/>
    <x v="1"/>
    <x v="3"/>
    <x v="442"/>
    <x v="444"/>
    <x v="1"/>
    <x v="48"/>
    <x v="0"/>
    <n v="3"/>
    <n v="18866.657099999993"/>
  </r>
  <r>
    <s v="ENC-446"/>
    <s v="PAT-1085"/>
    <s v="PROV-125"/>
    <s v="CLI-01"/>
    <s v="CLM-446"/>
    <s v="2025-03-18"/>
    <x v="1"/>
    <x v="1"/>
    <x v="3"/>
    <x v="443"/>
    <x v="445"/>
    <x v="4"/>
    <x v="33"/>
    <x v="0"/>
    <n v="3"/>
    <n v="18866.657099999993"/>
  </r>
  <r>
    <s v="ENC-447"/>
    <s v="PAT-1085"/>
    <s v="PROV-130"/>
    <s v="CLI-01"/>
    <s v="CLM-447"/>
    <s v="2023-11-28"/>
    <x v="0"/>
    <x v="1"/>
    <x v="0"/>
    <x v="444"/>
    <x v="446"/>
    <x v="1"/>
    <x v="37"/>
    <x v="0"/>
    <n v="3"/>
    <n v="16957.942200000001"/>
  </r>
  <r>
    <s v="ENC-448"/>
    <s v="PAT-1086"/>
    <s v="PROV-124"/>
    <s v="HOS-01"/>
    <s v="CLM-448"/>
    <s v="2022-10-28"/>
    <x v="2"/>
    <x v="1"/>
    <x v="3"/>
    <x v="445"/>
    <x v="447"/>
    <x v="2"/>
    <x v="0"/>
    <x v="0"/>
    <n v="8"/>
    <n v="19337.123900000002"/>
  </r>
  <r>
    <s v="ENC-449"/>
    <s v="PAT-1086"/>
    <s v="PROV-114"/>
    <s v="HOS-01"/>
    <s v="CLM-449"/>
    <s v="2025-03-26"/>
    <x v="1"/>
    <x v="1"/>
    <x v="2"/>
    <x v="446"/>
    <x v="448"/>
    <x v="2"/>
    <x v="33"/>
    <x v="0"/>
    <n v="8"/>
    <n v="19674.320500000005"/>
  </r>
  <r>
    <s v="ENC-450"/>
    <s v="PAT-1086"/>
    <s v="PROV-130"/>
    <s v="HOS-01"/>
    <s v="CLM-450"/>
    <s v="2025-01-27"/>
    <x v="0"/>
    <x v="1"/>
    <x v="0"/>
    <x v="447"/>
    <x v="449"/>
    <x v="3"/>
    <x v="38"/>
    <x v="0"/>
    <n v="8"/>
    <n v="16957.942200000001"/>
  </r>
  <r>
    <s v="ENC-451"/>
    <s v="PAT-1086"/>
    <s v="PROV-106"/>
    <s v="CLI-01"/>
    <s v="CLM-451"/>
    <s v="2022-08-06"/>
    <x v="2"/>
    <x v="1"/>
    <x v="2"/>
    <x v="448"/>
    <x v="450"/>
    <x v="1"/>
    <x v="21"/>
    <x v="0"/>
    <n v="8"/>
    <n v="13711.558999999999"/>
  </r>
  <r>
    <s v="ENC-452"/>
    <s v="PAT-1086"/>
    <s v="PROV-101"/>
    <s v="HOS-01"/>
    <s v="CLM-452"/>
    <s v="2023-06-24"/>
    <x v="0"/>
    <x v="1"/>
    <x v="2"/>
    <x v="449"/>
    <x v="451"/>
    <x v="0"/>
    <x v="6"/>
    <x v="1"/>
    <n v="8"/>
    <n v="20657.172699999996"/>
  </r>
  <r>
    <s v="ENC-453"/>
    <s v="PAT-1086"/>
    <s v="PROV-130"/>
    <s v="CLI-01"/>
    <s v="CLM-453"/>
    <s v="2024-01-24"/>
    <x v="1"/>
    <x v="1"/>
    <x v="0"/>
    <x v="450"/>
    <x v="452"/>
    <x v="3"/>
    <x v="47"/>
    <x v="1"/>
    <n v="8"/>
    <n v="16957.942200000001"/>
  </r>
  <r>
    <s v="ENC-454"/>
    <s v="PAT-1086"/>
    <s v="PROV-116"/>
    <s v="CLI-01"/>
    <s v="CLM-454"/>
    <s v="2025-03-30"/>
    <x v="3"/>
    <x v="1"/>
    <x v="5"/>
    <x v="451"/>
    <x v="453"/>
    <x v="4"/>
    <x v="33"/>
    <x v="0"/>
    <n v="8"/>
    <n v="25676.765600000006"/>
  </r>
  <r>
    <s v="ENC-455"/>
    <s v="PAT-1086"/>
    <s v="PROV-102"/>
    <s v="CLI-01"/>
    <s v="CLM-455"/>
    <s v="2022-05-26"/>
    <x v="0"/>
    <x v="1"/>
    <x v="5"/>
    <x v="452"/>
    <x v="454"/>
    <x v="2"/>
    <x v="32"/>
    <x v="0"/>
    <n v="8"/>
    <n v="17482.5101"/>
  </r>
  <r>
    <s v="ENC-456"/>
    <s v="PAT-1087"/>
    <s v="PROV-122"/>
    <s v="HOS-01"/>
    <s v="CLM-456"/>
    <s v="2025-12-01"/>
    <x v="2"/>
    <x v="1"/>
    <x v="0"/>
    <x v="453"/>
    <x v="455"/>
    <x v="2"/>
    <x v="20"/>
    <x v="1"/>
    <n v="9"/>
    <n v="19335.334599999998"/>
  </r>
  <r>
    <s v="ENC-457"/>
    <s v="PAT-1087"/>
    <s v="PROV-109"/>
    <s v="HOS-01"/>
    <s v="CLM-457"/>
    <s v="2025-02-21"/>
    <x v="1"/>
    <x v="1"/>
    <x v="3"/>
    <x v="454"/>
    <x v="456"/>
    <x v="4"/>
    <x v="1"/>
    <x v="1"/>
    <n v="9"/>
    <n v="19656.943599999999"/>
  </r>
  <r>
    <s v="ENC-458"/>
    <s v="PAT-1087"/>
    <s v="PROV-112"/>
    <s v="HOS-01"/>
    <s v="CLM-458"/>
    <s v="2022-10-24"/>
    <x v="3"/>
    <x v="1"/>
    <x v="0"/>
    <x v="455"/>
    <x v="457"/>
    <x v="1"/>
    <x v="0"/>
    <x v="0"/>
    <n v="9"/>
    <n v="20392.786800000002"/>
  </r>
  <r>
    <s v="ENC-459"/>
    <s v="PAT-1087"/>
    <s v="PROV-107"/>
    <s v="HOS-01"/>
    <s v="CLM-459"/>
    <s v="2022-07-29"/>
    <x v="1"/>
    <x v="1"/>
    <x v="6"/>
    <x v="456"/>
    <x v="458"/>
    <x v="0"/>
    <x v="45"/>
    <x v="1"/>
    <n v="9"/>
    <n v="16195.449599999994"/>
  </r>
  <r>
    <s v="ENC-460"/>
    <s v="PAT-1087"/>
    <s v="PROV-129"/>
    <s v="HOS-01"/>
    <s v="CLM-460"/>
    <s v="2024-04-26"/>
    <x v="2"/>
    <x v="1"/>
    <x v="0"/>
    <x v="457"/>
    <x v="459"/>
    <x v="4"/>
    <x v="44"/>
    <x v="0"/>
    <n v="9"/>
    <n v="16325.449900000001"/>
  </r>
  <r>
    <s v="ENC-461"/>
    <s v="PAT-1087"/>
    <s v="PROV-107"/>
    <s v="HOS-01"/>
    <s v="CLM-461"/>
    <s v="2023-12-02"/>
    <x v="2"/>
    <x v="1"/>
    <x v="6"/>
    <x v="458"/>
    <x v="460"/>
    <x v="0"/>
    <x v="31"/>
    <x v="0"/>
    <n v="9"/>
    <n v="16195.449599999994"/>
  </r>
  <r>
    <s v="ENC-462"/>
    <s v="PAT-1087"/>
    <s v="PROV-120"/>
    <s v="HOS-01"/>
    <s v="CLM-462"/>
    <s v="2025-06-15"/>
    <x v="3"/>
    <x v="1"/>
    <x v="6"/>
    <x v="459"/>
    <x v="461"/>
    <x v="1"/>
    <x v="35"/>
    <x v="0"/>
    <n v="9"/>
    <n v="20459.456599999998"/>
  </r>
  <r>
    <s v="ENC-463"/>
    <s v="PAT-1087"/>
    <s v="PROV-122"/>
    <s v="HOS-01"/>
    <s v="CLM-463"/>
    <s v="2024-05-02"/>
    <x v="3"/>
    <x v="1"/>
    <x v="0"/>
    <x v="460"/>
    <x v="462"/>
    <x v="4"/>
    <x v="49"/>
    <x v="0"/>
    <n v="9"/>
    <n v="19335.334599999998"/>
  </r>
  <r>
    <s v="ENC-464"/>
    <s v="PAT-1087"/>
    <s v="PROV-113"/>
    <s v="HOS-01"/>
    <s v="CLM-464"/>
    <s v="2022-02-11"/>
    <x v="2"/>
    <x v="1"/>
    <x v="2"/>
    <x v="461"/>
    <x v="463"/>
    <x v="1"/>
    <x v="51"/>
    <x v="1"/>
    <n v="9"/>
    <n v="18930.286999999997"/>
  </r>
  <r>
    <s v="ENC-465"/>
    <s v="PAT-1088"/>
    <s v="PROV-112"/>
    <s v="HOS-01"/>
    <s v="CLM-465"/>
    <s v="2025-07-02"/>
    <x v="0"/>
    <x v="1"/>
    <x v="0"/>
    <x v="462"/>
    <x v="464"/>
    <x v="2"/>
    <x v="29"/>
    <x v="1"/>
    <n v="6"/>
    <n v="20392.786800000002"/>
  </r>
  <r>
    <s v="ENC-466"/>
    <s v="PAT-1088"/>
    <s v="PROV-127"/>
    <s v="HOS-01"/>
    <s v="CLM-466"/>
    <s v="2023-10-08"/>
    <x v="3"/>
    <x v="1"/>
    <x v="2"/>
    <x v="463"/>
    <x v="465"/>
    <x v="0"/>
    <x v="48"/>
    <x v="0"/>
    <n v="6"/>
    <n v="21413.642499999994"/>
  </r>
  <r>
    <s v="ENC-467"/>
    <s v="PAT-1088"/>
    <s v="PROV-105"/>
    <s v="HOS-01"/>
    <s v="CLM-467"/>
    <s v="2023-11-16"/>
    <x v="3"/>
    <x v="1"/>
    <x v="2"/>
    <x v="464"/>
    <x v="466"/>
    <x v="2"/>
    <x v="37"/>
    <x v="0"/>
    <n v="6"/>
    <n v="19833.441100000004"/>
  </r>
  <r>
    <s v="ENC-468"/>
    <s v="PAT-1088"/>
    <s v="PROV-108"/>
    <s v="HOS-01"/>
    <s v="CLM-468"/>
    <s v="2024-07-29"/>
    <x v="3"/>
    <x v="1"/>
    <x v="0"/>
    <x v="465"/>
    <x v="467"/>
    <x v="4"/>
    <x v="14"/>
    <x v="1"/>
    <n v="6"/>
    <n v="16655.636999999995"/>
  </r>
  <r>
    <s v="ENC-469"/>
    <s v="PAT-1088"/>
    <s v="PROV-106"/>
    <s v="CLI-01"/>
    <s v="CLM-469"/>
    <s v="2022-05-29"/>
    <x v="2"/>
    <x v="1"/>
    <x v="2"/>
    <x v="466"/>
    <x v="468"/>
    <x v="4"/>
    <x v="32"/>
    <x v="0"/>
    <n v="6"/>
    <n v="13711.558999999999"/>
  </r>
  <r>
    <s v="ENC-470"/>
    <s v="PAT-1088"/>
    <s v="PROV-113"/>
    <s v="HOS-01"/>
    <s v="CLM-470"/>
    <s v="2026-08-08"/>
    <x v="0"/>
    <x v="1"/>
    <x v="2"/>
    <x v="467"/>
    <x v="469"/>
    <x v="4"/>
    <x v="15"/>
    <x v="0"/>
    <n v="6"/>
    <n v="18930.286999999997"/>
  </r>
  <r>
    <s v="ENC-471"/>
    <s v="PAT-1089"/>
    <s v="PROV-107"/>
    <s v="HOS-01"/>
    <s v="CLM-471"/>
    <s v="2024-12-14"/>
    <x v="2"/>
    <x v="1"/>
    <x v="6"/>
    <x v="468"/>
    <x v="470"/>
    <x v="3"/>
    <x v="12"/>
    <x v="1"/>
    <n v="7"/>
    <n v="16195.449599999994"/>
  </r>
  <r>
    <s v="ENC-472"/>
    <s v="PAT-1089"/>
    <s v="PROV-115"/>
    <s v="HOS-01"/>
    <s v="CLM-472"/>
    <s v="2022-10-25"/>
    <x v="1"/>
    <x v="1"/>
    <x v="1"/>
    <x v="469"/>
    <x v="471"/>
    <x v="4"/>
    <x v="0"/>
    <x v="1"/>
    <n v="7"/>
    <n v="21059.359400000005"/>
  </r>
  <r>
    <s v="ENC-473"/>
    <s v="PAT-1089"/>
    <s v="PROV-112"/>
    <s v="CLI-01"/>
    <s v="CLM-473"/>
    <s v="2026-06-25"/>
    <x v="2"/>
    <x v="1"/>
    <x v="0"/>
    <x v="470"/>
    <x v="472"/>
    <x v="4"/>
    <x v="27"/>
    <x v="0"/>
    <n v="7"/>
    <n v="20392.786800000002"/>
  </r>
  <r>
    <s v="ENC-474"/>
    <s v="PAT-1089"/>
    <s v="PROV-116"/>
    <s v="CLI-01"/>
    <s v="CLM-474"/>
    <s v="2026-06-10"/>
    <x v="0"/>
    <x v="1"/>
    <x v="5"/>
    <x v="471"/>
    <x v="473"/>
    <x v="0"/>
    <x v="27"/>
    <x v="0"/>
    <n v="7"/>
    <n v="25676.765600000006"/>
  </r>
  <r>
    <s v="ENC-475"/>
    <s v="PAT-1089"/>
    <s v="PROV-119"/>
    <s v="CLI-01"/>
    <s v="CLM-475"/>
    <s v="2024-07-09"/>
    <x v="2"/>
    <x v="1"/>
    <x v="3"/>
    <x v="472"/>
    <x v="474"/>
    <x v="2"/>
    <x v="14"/>
    <x v="0"/>
    <n v="7"/>
    <n v="24472.873299999996"/>
  </r>
  <r>
    <s v="ENC-476"/>
    <s v="PAT-1089"/>
    <s v="PROV-102"/>
    <s v="CLI-01"/>
    <s v="CLM-476"/>
    <s v="2026-03-14"/>
    <x v="1"/>
    <x v="1"/>
    <x v="5"/>
    <x v="473"/>
    <x v="475"/>
    <x v="0"/>
    <x v="46"/>
    <x v="1"/>
    <n v="7"/>
    <n v="17482.5101"/>
  </r>
  <r>
    <s v="ENC-477"/>
    <s v="PAT-1089"/>
    <s v="PROV-104"/>
    <s v="CLI-01"/>
    <s v="CLM-477"/>
    <s v="2022-03-05"/>
    <x v="3"/>
    <x v="1"/>
    <x v="0"/>
    <x v="474"/>
    <x v="476"/>
    <x v="0"/>
    <x v="16"/>
    <x v="0"/>
    <n v="7"/>
    <n v="19482.340599999985"/>
  </r>
  <r>
    <s v="ENC-478"/>
    <s v="PAT-1090"/>
    <s v="PROV-125"/>
    <s v="HOS-01"/>
    <s v="CLM-478"/>
    <s v="2025-05-01"/>
    <x v="3"/>
    <x v="1"/>
    <x v="3"/>
    <x v="475"/>
    <x v="477"/>
    <x v="4"/>
    <x v="42"/>
    <x v="0"/>
    <n v="4"/>
    <n v="18866.657099999993"/>
  </r>
  <r>
    <s v="ENC-479"/>
    <s v="PAT-1090"/>
    <s v="PROV-122"/>
    <s v="CLI-01"/>
    <s v="CLM-479"/>
    <s v="2024-05-18"/>
    <x v="2"/>
    <x v="1"/>
    <x v="0"/>
    <x v="476"/>
    <x v="478"/>
    <x v="0"/>
    <x v="49"/>
    <x v="0"/>
    <n v="4"/>
    <n v="19335.334599999998"/>
  </r>
  <r>
    <s v="ENC-480"/>
    <s v="PAT-1090"/>
    <s v="PROV-121"/>
    <s v="HOS-01"/>
    <s v="CLM-480"/>
    <s v="2025-01-17"/>
    <x v="1"/>
    <x v="1"/>
    <x v="2"/>
    <x v="477"/>
    <x v="479"/>
    <x v="1"/>
    <x v="38"/>
    <x v="0"/>
    <n v="4"/>
    <n v="19110.715800000002"/>
  </r>
  <r>
    <s v="ENC-481"/>
    <s v="PAT-1090"/>
    <s v="PROV-123"/>
    <s v="CLI-01"/>
    <s v="CLM-481"/>
    <s v="2026-07-31"/>
    <x v="1"/>
    <x v="1"/>
    <x v="3"/>
    <x v="478"/>
    <x v="480"/>
    <x v="1"/>
    <x v="39"/>
    <x v="0"/>
    <n v="4"/>
    <n v="15966.304299999994"/>
  </r>
  <r>
    <s v="ENC-482"/>
    <s v="PAT-1091"/>
    <s v="PROV-107"/>
    <s v="HOS-01"/>
    <s v="CLM-482"/>
    <s v="2022-01-17"/>
    <x v="0"/>
    <x v="1"/>
    <x v="6"/>
    <x v="479"/>
    <x v="481"/>
    <x v="2"/>
    <x v="7"/>
    <x v="0"/>
    <n v="6"/>
    <n v="16195.449599999994"/>
  </r>
  <r>
    <s v="ENC-483"/>
    <s v="PAT-1091"/>
    <s v="PROV-120"/>
    <s v="CLI-01"/>
    <s v="CLM-483"/>
    <s v="2024-08-04"/>
    <x v="0"/>
    <x v="1"/>
    <x v="6"/>
    <x v="480"/>
    <x v="482"/>
    <x v="4"/>
    <x v="24"/>
    <x v="0"/>
    <n v="6"/>
    <n v="20459.456599999998"/>
  </r>
  <r>
    <s v="ENC-484"/>
    <s v="PAT-1091"/>
    <s v="PROV-118"/>
    <s v="HOS-01"/>
    <s v="CLM-484"/>
    <s v="2022-09-10"/>
    <x v="1"/>
    <x v="1"/>
    <x v="2"/>
    <x v="481"/>
    <x v="483"/>
    <x v="1"/>
    <x v="25"/>
    <x v="1"/>
    <n v="6"/>
    <n v="17502.678000000004"/>
  </r>
  <r>
    <s v="ENC-485"/>
    <s v="PAT-1091"/>
    <s v="PROV-111"/>
    <s v="CLI-01"/>
    <s v="CLM-485"/>
    <s v="2025-07-14"/>
    <x v="2"/>
    <x v="1"/>
    <x v="4"/>
    <x v="482"/>
    <x v="484"/>
    <x v="1"/>
    <x v="29"/>
    <x v="1"/>
    <n v="6"/>
    <n v="11666.590100000001"/>
  </r>
  <r>
    <s v="ENC-486"/>
    <s v="PAT-1091"/>
    <s v="PROV-119"/>
    <s v="CLI-01"/>
    <s v="CLM-486"/>
    <s v="2025-08-14"/>
    <x v="1"/>
    <x v="1"/>
    <x v="3"/>
    <x v="483"/>
    <x v="485"/>
    <x v="1"/>
    <x v="41"/>
    <x v="1"/>
    <n v="6"/>
    <n v="24472.873299999996"/>
  </r>
  <r>
    <s v="ENC-487"/>
    <s v="PAT-1091"/>
    <s v="PROV-123"/>
    <s v="CLI-01"/>
    <s v="CLM-487"/>
    <s v="2023-03-30"/>
    <x v="1"/>
    <x v="1"/>
    <x v="3"/>
    <x v="484"/>
    <x v="486"/>
    <x v="4"/>
    <x v="8"/>
    <x v="0"/>
    <n v="6"/>
    <n v="15966.304299999994"/>
  </r>
  <r>
    <s v="ENC-488"/>
    <s v="PAT-1092"/>
    <s v="PROV-113"/>
    <s v="CLI-01"/>
    <s v="CLM-488"/>
    <s v="2025-12-03"/>
    <x v="3"/>
    <x v="1"/>
    <x v="2"/>
    <x v="485"/>
    <x v="487"/>
    <x v="4"/>
    <x v="20"/>
    <x v="1"/>
    <n v="5"/>
    <n v="18930.286999999997"/>
  </r>
  <r>
    <s v="ENC-489"/>
    <s v="PAT-1092"/>
    <s v="PROV-109"/>
    <s v="CLI-01"/>
    <s v="CLM-489"/>
    <s v="2023-01-07"/>
    <x v="3"/>
    <x v="1"/>
    <x v="3"/>
    <x v="486"/>
    <x v="488"/>
    <x v="1"/>
    <x v="18"/>
    <x v="1"/>
    <n v="5"/>
    <n v="19656.943599999999"/>
  </r>
  <r>
    <s v="ENC-490"/>
    <s v="PAT-1092"/>
    <s v="PROV-112"/>
    <s v="HOS-01"/>
    <s v="CLM-490"/>
    <s v="2024-11-12"/>
    <x v="2"/>
    <x v="1"/>
    <x v="0"/>
    <x v="487"/>
    <x v="489"/>
    <x v="0"/>
    <x v="34"/>
    <x v="1"/>
    <n v="5"/>
    <n v="20392.786800000002"/>
  </r>
  <r>
    <s v="ENC-491"/>
    <s v="PAT-1092"/>
    <s v="PROV-103"/>
    <s v="CLI-01"/>
    <s v="CLM-491"/>
    <s v="2025-08-14"/>
    <x v="0"/>
    <x v="1"/>
    <x v="1"/>
    <x v="488"/>
    <x v="490"/>
    <x v="1"/>
    <x v="41"/>
    <x v="0"/>
    <n v="5"/>
    <n v="16713.101299999998"/>
  </r>
  <r>
    <s v="ENC-492"/>
    <s v="PAT-1092"/>
    <s v="PROV-105"/>
    <s v="CLI-01"/>
    <s v="CLM-492"/>
    <s v="2023-11-04"/>
    <x v="2"/>
    <x v="1"/>
    <x v="2"/>
    <x v="489"/>
    <x v="491"/>
    <x v="4"/>
    <x v="37"/>
    <x v="0"/>
    <n v="5"/>
    <n v="19833.441100000004"/>
  </r>
  <r>
    <s v="ENC-493"/>
    <s v="PAT-1093"/>
    <s v="PROV-126"/>
    <s v="HOS-01"/>
    <s v="CLM-493"/>
    <s v="2022-08-30"/>
    <x v="0"/>
    <x v="0"/>
    <x v="2"/>
    <x v="490"/>
    <x v="492"/>
    <x v="3"/>
    <x v="21"/>
    <x v="0"/>
    <n v="6"/>
    <n v="20345.553199999988"/>
  </r>
  <r>
    <s v="ENC-494"/>
    <s v="PAT-1093"/>
    <s v="PROV-115"/>
    <s v="HOS-01"/>
    <s v="CLM-494"/>
    <s v="2026-08-18"/>
    <x v="0"/>
    <x v="0"/>
    <x v="1"/>
    <x v="491"/>
    <x v="493"/>
    <x v="3"/>
    <x v="15"/>
    <x v="0"/>
    <n v="6"/>
    <n v="21059.359400000005"/>
  </r>
  <r>
    <s v="ENC-495"/>
    <s v="PAT-1093"/>
    <s v="PROV-125"/>
    <s v="HOS-01"/>
    <s v="CLM-495"/>
    <s v="2025-12-04"/>
    <x v="3"/>
    <x v="0"/>
    <x v="3"/>
    <x v="492"/>
    <x v="494"/>
    <x v="1"/>
    <x v="20"/>
    <x v="1"/>
    <n v="6"/>
    <n v="18866.657099999993"/>
  </r>
  <r>
    <s v="ENC-496"/>
    <s v="PAT-1093"/>
    <s v="PROV-102"/>
    <s v="HOS-01"/>
    <s v="CLM-496"/>
    <s v="2024-06-23"/>
    <x v="0"/>
    <x v="0"/>
    <x v="5"/>
    <x v="493"/>
    <x v="495"/>
    <x v="4"/>
    <x v="30"/>
    <x v="0"/>
    <n v="6"/>
    <n v="17482.5101"/>
  </r>
  <r>
    <s v="ENC-497"/>
    <s v="PAT-1093"/>
    <s v="PROV-110"/>
    <s v="HOS-01"/>
    <s v="CLM-497"/>
    <s v="2022-11-02"/>
    <x v="3"/>
    <x v="0"/>
    <x v="0"/>
    <x v="494"/>
    <x v="496"/>
    <x v="1"/>
    <x v="53"/>
    <x v="0"/>
    <n v="6"/>
    <n v="17205.856699999993"/>
  </r>
  <r>
    <s v="ENC-498"/>
    <s v="PAT-1093"/>
    <s v="PROV-118"/>
    <s v="HOS-01"/>
    <s v="CLM-498"/>
    <s v="2023-03-23"/>
    <x v="1"/>
    <x v="0"/>
    <x v="2"/>
    <x v="495"/>
    <x v="497"/>
    <x v="1"/>
    <x v="8"/>
    <x v="0"/>
    <n v="6"/>
    <n v="17502.678000000004"/>
  </r>
  <r>
    <s v="ENC-499"/>
    <s v="PAT-1094"/>
    <s v="PROV-109"/>
    <s v="CLI-01"/>
    <s v="CLM-499"/>
    <s v="2024-07-04"/>
    <x v="1"/>
    <x v="1"/>
    <x v="3"/>
    <x v="496"/>
    <x v="498"/>
    <x v="0"/>
    <x v="14"/>
    <x v="1"/>
    <n v="1"/>
    <n v="19656.943599999999"/>
  </r>
  <r>
    <s v="ENC-500"/>
    <s v="PAT-1095"/>
    <s v="PROV-108"/>
    <s v="HOS-01"/>
    <s v="CLM-500"/>
    <s v="2026-02-11"/>
    <x v="0"/>
    <x v="1"/>
    <x v="0"/>
    <x v="497"/>
    <x v="499"/>
    <x v="0"/>
    <x v="3"/>
    <x v="0"/>
    <n v="6"/>
    <n v="16655.636999999995"/>
  </r>
  <r>
    <s v="ENC-501"/>
    <s v="PAT-1095"/>
    <s v="PROV-110"/>
    <s v="CLI-01"/>
    <s v="CLM-501"/>
    <s v="2022-08-10"/>
    <x v="0"/>
    <x v="1"/>
    <x v="0"/>
    <x v="498"/>
    <x v="500"/>
    <x v="4"/>
    <x v="21"/>
    <x v="1"/>
    <n v="6"/>
    <n v="17205.856699999993"/>
  </r>
  <r>
    <s v="ENC-502"/>
    <s v="PAT-1095"/>
    <s v="PROV-108"/>
    <s v="CLI-01"/>
    <s v="CLM-502"/>
    <s v="2025-12-10"/>
    <x v="3"/>
    <x v="1"/>
    <x v="0"/>
    <x v="499"/>
    <x v="501"/>
    <x v="3"/>
    <x v="20"/>
    <x v="0"/>
    <n v="6"/>
    <n v="16655.636999999995"/>
  </r>
  <r>
    <s v="ENC-503"/>
    <s v="PAT-1095"/>
    <s v="PROV-103"/>
    <s v="HOS-01"/>
    <s v="CLM-503"/>
    <s v="2024-10-21"/>
    <x v="3"/>
    <x v="1"/>
    <x v="1"/>
    <x v="500"/>
    <x v="502"/>
    <x v="4"/>
    <x v="11"/>
    <x v="1"/>
    <n v="6"/>
    <n v="16713.101299999998"/>
  </r>
  <r>
    <s v="ENC-504"/>
    <s v="PAT-1095"/>
    <s v="PROV-120"/>
    <s v="CLI-01"/>
    <s v="CLM-504"/>
    <s v="2026-01-27"/>
    <x v="0"/>
    <x v="1"/>
    <x v="6"/>
    <x v="501"/>
    <x v="503"/>
    <x v="3"/>
    <x v="17"/>
    <x v="0"/>
    <n v="6"/>
    <n v="20459.456599999998"/>
  </r>
  <r>
    <s v="ENC-505"/>
    <s v="PAT-1095"/>
    <s v="PROV-112"/>
    <s v="HOS-01"/>
    <s v="CLM-505"/>
    <s v="2022-06-13"/>
    <x v="1"/>
    <x v="1"/>
    <x v="0"/>
    <x v="502"/>
    <x v="504"/>
    <x v="0"/>
    <x v="23"/>
    <x v="1"/>
    <n v="6"/>
    <n v="20392.786800000002"/>
  </r>
  <r>
    <s v="ENC-506"/>
    <s v="PAT-1096"/>
    <s v="PROV-125"/>
    <s v="CLI-01"/>
    <s v="CLM-506"/>
    <s v="2023-06-12"/>
    <x v="0"/>
    <x v="1"/>
    <x v="3"/>
    <x v="503"/>
    <x v="505"/>
    <x v="0"/>
    <x v="6"/>
    <x v="1"/>
    <n v="9"/>
    <n v="18866.657099999993"/>
  </r>
  <r>
    <s v="ENC-507"/>
    <s v="PAT-1096"/>
    <s v="PROV-117"/>
    <s v="CLI-01"/>
    <s v="CLM-507"/>
    <s v="2026-01-23"/>
    <x v="0"/>
    <x v="1"/>
    <x v="4"/>
    <x v="504"/>
    <x v="506"/>
    <x v="1"/>
    <x v="17"/>
    <x v="1"/>
    <n v="9"/>
    <n v="16320.415199999998"/>
  </r>
  <r>
    <s v="ENC-508"/>
    <s v="PAT-1096"/>
    <s v="PROV-109"/>
    <s v="HOS-01"/>
    <s v="CLM-508"/>
    <s v="2025-12-07"/>
    <x v="1"/>
    <x v="1"/>
    <x v="3"/>
    <x v="505"/>
    <x v="507"/>
    <x v="4"/>
    <x v="20"/>
    <x v="0"/>
    <n v="9"/>
    <n v="19656.943599999999"/>
  </r>
  <r>
    <s v="ENC-509"/>
    <s v="PAT-1096"/>
    <s v="PROV-107"/>
    <s v="CLI-01"/>
    <s v="CLM-509"/>
    <s v="2023-12-25"/>
    <x v="2"/>
    <x v="1"/>
    <x v="6"/>
    <x v="506"/>
    <x v="508"/>
    <x v="2"/>
    <x v="31"/>
    <x v="1"/>
    <n v="9"/>
    <n v="16195.449599999994"/>
  </r>
  <r>
    <s v="ENC-510"/>
    <s v="PAT-1096"/>
    <s v="PROV-115"/>
    <s v="CLI-01"/>
    <s v="CLM-510"/>
    <s v="2022-08-10"/>
    <x v="1"/>
    <x v="1"/>
    <x v="1"/>
    <x v="507"/>
    <x v="509"/>
    <x v="4"/>
    <x v="21"/>
    <x v="0"/>
    <n v="9"/>
    <n v="21059.359400000005"/>
  </r>
  <r>
    <s v="ENC-511"/>
    <s v="PAT-1096"/>
    <s v="PROV-130"/>
    <s v="CLI-01"/>
    <s v="CLM-511"/>
    <s v="2022-10-13"/>
    <x v="0"/>
    <x v="1"/>
    <x v="0"/>
    <x v="324"/>
    <x v="510"/>
    <x v="0"/>
    <x v="0"/>
    <x v="1"/>
    <n v="9"/>
    <n v="16957.942200000001"/>
  </r>
  <r>
    <s v="ENC-512"/>
    <s v="PAT-1096"/>
    <s v="PROV-115"/>
    <s v="CLI-01"/>
    <s v="CLM-512"/>
    <s v="2026-08-21"/>
    <x v="2"/>
    <x v="1"/>
    <x v="1"/>
    <x v="508"/>
    <x v="511"/>
    <x v="3"/>
    <x v="15"/>
    <x v="1"/>
    <n v="9"/>
    <n v="21059.359400000005"/>
  </r>
  <r>
    <s v="ENC-513"/>
    <s v="PAT-1096"/>
    <s v="PROV-112"/>
    <s v="HOS-01"/>
    <s v="CLM-513"/>
    <s v="2025-10-12"/>
    <x v="3"/>
    <x v="1"/>
    <x v="0"/>
    <x v="509"/>
    <x v="512"/>
    <x v="2"/>
    <x v="54"/>
    <x v="1"/>
    <n v="9"/>
    <n v="20392.786800000002"/>
  </r>
  <r>
    <s v="ENC-514"/>
    <s v="PAT-1096"/>
    <s v="PROV-119"/>
    <s v="HOS-01"/>
    <s v="CLM-514"/>
    <s v="2023-03-27"/>
    <x v="1"/>
    <x v="1"/>
    <x v="3"/>
    <x v="510"/>
    <x v="513"/>
    <x v="2"/>
    <x v="8"/>
    <x v="0"/>
    <n v="9"/>
    <n v="24472.873299999996"/>
  </r>
  <r>
    <s v="ENC-515"/>
    <s v="PAT-1097"/>
    <s v="PROV-112"/>
    <s v="CLI-01"/>
    <s v="CLM-515"/>
    <s v="2023-10-27"/>
    <x v="0"/>
    <x v="1"/>
    <x v="0"/>
    <x v="511"/>
    <x v="514"/>
    <x v="3"/>
    <x v="48"/>
    <x v="0"/>
    <n v="6"/>
    <n v="20392.786800000002"/>
  </r>
  <r>
    <s v="ENC-516"/>
    <s v="PAT-1097"/>
    <s v="PROV-117"/>
    <s v="HOS-01"/>
    <s v="CLM-516"/>
    <s v="2026-06-28"/>
    <x v="3"/>
    <x v="1"/>
    <x v="4"/>
    <x v="512"/>
    <x v="515"/>
    <x v="3"/>
    <x v="27"/>
    <x v="1"/>
    <n v="6"/>
    <n v="16320.415199999998"/>
  </r>
  <r>
    <s v="ENC-517"/>
    <s v="PAT-1097"/>
    <s v="PROV-105"/>
    <s v="CLI-01"/>
    <s v="CLM-517"/>
    <s v="2023-10-13"/>
    <x v="0"/>
    <x v="1"/>
    <x v="2"/>
    <x v="513"/>
    <x v="516"/>
    <x v="2"/>
    <x v="48"/>
    <x v="0"/>
    <n v="6"/>
    <n v="19833.441100000004"/>
  </r>
  <r>
    <s v="ENC-518"/>
    <s v="PAT-1097"/>
    <s v="PROV-129"/>
    <s v="HOS-01"/>
    <s v="CLM-518"/>
    <s v="2025-12-18"/>
    <x v="3"/>
    <x v="1"/>
    <x v="0"/>
    <x v="514"/>
    <x v="517"/>
    <x v="1"/>
    <x v="20"/>
    <x v="1"/>
    <n v="6"/>
    <n v="16325.449900000001"/>
  </r>
  <r>
    <s v="ENC-519"/>
    <s v="PAT-1097"/>
    <s v="PROV-128"/>
    <s v="CLI-01"/>
    <s v="CLM-519"/>
    <s v="2023-07-22"/>
    <x v="0"/>
    <x v="1"/>
    <x v="0"/>
    <x v="515"/>
    <x v="518"/>
    <x v="4"/>
    <x v="36"/>
    <x v="1"/>
    <n v="6"/>
    <n v="16589.7353"/>
  </r>
  <r>
    <s v="ENC-520"/>
    <s v="PAT-1097"/>
    <s v="PROV-120"/>
    <s v="HOS-01"/>
    <s v="CLM-520"/>
    <s v="2023-06-01"/>
    <x v="3"/>
    <x v="1"/>
    <x v="6"/>
    <x v="516"/>
    <x v="519"/>
    <x v="3"/>
    <x v="6"/>
    <x v="0"/>
    <n v="6"/>
    <n v="20459.456599999998"/>
  </r>
  <r>
    <s v="ENC-521"/>
    <s v="PAT-1098"/>
    <s v="PROV-109"/>
    <s v="HOS-01"/>
    <s v="CLM-521"/>
    <s v="2023-05-14"/>
    <x v="3"/>
    <x v="1"/>
    <x v="3"/>
    <x v="517"/>
    <x v="520"/>
    <x v="1"/>
    <x v="9"/>
    <x v="0"/>
    <n v="4"/>
    <n v="19656.943599999999"/>
  </r>
  <r>
    <s v="ENC-522"/>
    <s v="PAT-1098"/>
    <s v="PROV-112"/>
    <s v="HOS-01"/>
    <s v="CLM-522"/>
    <s v="2022-09-08"/>
    <x v="0"/>
    <x v="1"/>
    <x v="0"/>
    <x v="518"/>
    <x v="521"/>
    <x v="3"/>
    <x v="25"/>
    <x v="1"/>
    <n v="4"/>
    <n v="20392.786800000002"/>
  </r>
  <r>
    <s v="ENC-523"/>
    <s v="PAT-1098"/>
    <s v="PROV-111"/>
    <s v="HOS-01"/>
    <s v="CLM-523"/>
    <s v="2025-05-29"/>
    <x v="3"/>
    <x v="1"/>
    <x v="4"/>
    <x v="519"/>
    <x v="522"/>
    <x v="4"/>
    <x v="42"/>
    <x v="0"/>
    <n v="4"/>
    <n v="11666.590100000001"/>
  </r>
  <r>
    <s v="ENC-524"/>
    <s v="PAT-1098"/>
    <s v="PROV-119"/>
    <s v="CLI-01"/>
    <s v="CLM-524"/>
    <s v="2022-05-31"/>
    <x v="1"/>
    <x v="1"/>
    <x v="3"/>
    <x v="520"/>
    <x v="523"/>
    <x v="4"/>
    <x v="32"/>
    <x v="0"/>
    <n v="4"/>
    <n v="24472.873299999996"/>
  </r>
  <r>
    <s v="ENC-525"/>
    <s v="PAT-1099"/>
    <s v="PROV-119"/>
    <s v="CLI-01"/>
    <s v="CLM-525"/>
    <s v="2026-06-20"/>
    <x v="3"/>
    <x v="1"/>
    <x v="3"/>
    <x v="521"/>
    <x v="524"/>
    <x v="1"/>
    <x v="27"/>
    <x v="0"/>
    <n v="4"/>
    <n v="24472.873299999996"/>
  </r>
  <r>
    <s v="ENC-526"/>
    <s v="PAT-1099"/>
    <s v="PROV-120"/>
    <s v="CLI-01"/>
    <s v="CLM-526"/>
    <s v="2022-05-26"/>
    <x v="0"/>
    <x v="1"/>
    <x v="6"/>
    <x v="522"/>
    <x v="525"/>
    <x v="0"/>
    <x v="32"/>
    <x v="0"/>
    <n v="4"/>
    <n v="20459.456599999998"/>
  </r>
  <r>
    <s v="ENC-527"/>
    <s v="PAT-1099"/>
    <s v="PROV-122"/>
    <s v="HOS-01"/>
    <s v="CLM-527"/>
    <s v="2025-12-31"/>
    <x v="1"/>
    <x v="1"/>
    <x v="0"/>
    <x v="523"/>
    <x v="526"/>
    <x v="4"/>
    <x v="20"/>
    <x v="1"/>
    <n v="4"/>
    <n v="19335.334599999998"/>
  </r>
  <r>
    <s v="ENC-528"/>
    <s v="PAT-1099"/>
    <s v="PROV-120"/>
    <s v="CLI-01"/>
    <s v="CLM-528"/>
    <s v="2022-10-11"/>
    <x v="2"/>
    <x v="1"/>
    <x v="6"/>
    <x v="524"/>
    <x v="527"/>
    <x v="2"/>
    <x v="0"/>
    <x v="0"/>
    <n v="4"/>
    <n v="20459.456599999998"/>
  </r>
  <r>
    <s v="ENC-529"/>
    <s v="PAT-1100"/>
    <s v="PROV-121"/>
    <s v="CLI-01"/>
    <s v="CLM-529"/>
    <s v="2024-07-26"/>
    <x v="2"/>
    <x v="1"/>
    <x v="2"/>
    <x v="525"/>
    <x v="528"/>
    <x v="0"/>
    <x v="14"/>
    <x v="1"/>
    <n v="10"/>
    <n v="19110.715800000002"/>
  </r>
  <r>
    <s v="ENC-530"/>
    <s v="PAT-1100"/>
    <s v="PROV-123"/>
    <s v="CLI-01"/>
    <s v="CLM-530"/>
    <s v="2024-02-19"/>
    <x v="0"/>
    <x v="1"/>
    <x v="3"/>
    <x v="526"/>
    <x v="529"/>
    <x v="3"/>
    <x v="55"/>
    <x v="0"/>
    <n v="10"/>
    <n v="15966.304299999994"/>
  </r>
  <r>
    <s v="ENC-531"/>
    <s v="PAT-1100"/>
    <s v="PROV-107"/>
    <s v="HOS-01"/>
    <s v="CLM-531"/>
    <s v="2024-03-10"/>
    <x v="0"/>
    <x v="1"/>
    <x v="6"/>
    <x v="527"/>
    <x v="530"/>
    <x v="1"/>
    <x v="5"/>
    <x v="0"/>
    <n v="10"/>
    <n v="16195.449599999994"/>
  </r>
  <r>
    <s v="ENC-532"/>
    <s v="PAT-1100"/>
    <s v="PROV-124"/>
    <s v="HOS-01"/>
    <s v="CLM-532"/>
    <s v="2022-06-25"/>
    <x v="3"/>
    <x v="1"/>
    <x v="3"/>
    <x v="528"/>
    <x v="531"/>
    <x v="4"/>
    <x v="23"/>
    <x v="1"/>
    <n v="10"/>
    <n v="19337.123900000002"/>
  </r>
  <r>
    <s v="ENC-533"/>
    <s v="PAT-1100"/>
    <s v="PROV-114"/>
    <s v="CLI-01"/>
    <s v="CLM-533"/>
    <s v="2025-01-13"/>
    <x v="2"/>
    <x v="1"/>
    <x v="2"/>
    <x v="529"/>
    <x v="532"/>
    <x v="2"/>
    <x v="38"/>
    <x v="0"/>
    <n v="10"/>
    <n v="19674.320500000005"/>
  </r>
  <r>
    <s v="ENC-534"/>
    <s v="PAT-1100"/>
    <s v="PROV-118"/>
    <s v="CLI-01"/>
    <s v="CLM-534"/>
    <s v="2022-02-20"/>
    <x v="3"/>
    <x v="1"/>
    <x v="2"/>
    <x v="530"/>
    <x v="533"/>
    <x v="1"/>
    <x v="51"/>
    <x v="0"/>
    <n v="10"/>
    <n v="17502.678000000004"/>
  </r>
  <r>
    <s v="ENC-535"/>
    <s v="PAT-1100"/>
    <s v="PROV-110"/>
    <s v="CLI-01"/>
    <s v="CLM-535"/>
    <s v="2025-02-09"/>
    <x v="0"/>
    <x v="1"/>
    <x v="0"/>
    <x v="531"/>
    <x v="534"/>
    <x v="3"/>
    <x v="1"/>
    <x v="0"/>
    <n v="10"/>
    <n v="17205.856699999993"/>
  </r>
  <r>
    <s v="ENC-536"/>
    <s v="PAT-1100"/>
    <s v="PROV-114"/>
    <s v="HOS-01"/>
    <s v="CLM-536"/>
    <s v="2026-08-22"/>
    <x v="0"/>
    <x v="1"/>
    <x v="2"/>
    <x v="532"/>
    <x v="535"/>
    <x v="4"/>
    <x v="15"/>
    <x v="0"/>
    <n v="10"/>
    <n v="19674.320500000005"/>
  </r>
  <r>
    <s v="ENC-537"/>
    <s v="PAT-1100"/>
    <s v="PROV-123"/>
    <s v="HOS-01"/>
    <s v="CLM-537"/>
    <s v="2024-11-01"/>
    <x v="0"/>
    <x v="1"/>
    <x v="3"/>
    <x v="533"/>
    <x v="536"/>
    <x v="0"/>
    <x v="34"/>
    <x v="0"/>
    <n v="10"/>
    <n v="15966.304299999994"/>
  </r>
  <r>
    <s v="ENC-538"/>
    <s v="PAT-1100"/>
    <s v="PROV-102"/>
    <s v="HOS-01"/>
    <s v="CLM-538"/>
    <s v="2023-02-22"/>
    <x v="2"/>
    <x v="1"/>
    <x v="5"/>
    <x v="534"/>
    <x v="537"/>
    <x v="2"/>
    <x v="13"/>
    <x v="1"/>
    <n v="10"/>
    <n v="17482.5101"/>
  </r>
  <r>
    <s v="ENC-539"/>
    <s v="PAT-1101"/>
    <s v="PROV-123"/>
    <s v="HOS-01"/>
    <s v="CLM-539"/>
    <s v="2022-05-23"/>
    <x v="2"/>
    <x v="1"/>
    <x v="3"/>
    <x v="535"/>
    <x v="538"/>
    <x v="1"/>
    <x v="32"/>
    <x v="0"/>
    <n v="4"/>
    <n v="15966.304299999994"/>
  </r>
  <r>
    <s v="ENC-540"/>
    <s v="PAT-1101"/>
    <s v="PROV-116"/>
    <s v="HOS-01"/>
    <s v="CLM-540"/>
    <s v="2026-07-03"/>
    <x v="0"/>
    <x v="1"/>
    <x v="5"/>
    <x v="536"/>
    <x v="539"/>
    <x v="3"/>
    <x v="39"/>
    <x v="0"/>
    <n v="4"/>
    <n v="25676.765600000006"/>
  </r>
  <r>
    <s v="ENC-541"/>
    <s v="PAT-1101"/>
    <s v="PROV-129"/>
    <s v="CLI-01"/>
    <s v="CLM-541"/>
    <s v="2024-02-14"/>
    <x v="2"/>
    <x v="1"/>
    <x v="0"/>
    <x v="537"/>
    <x v="540"/>
    <x v="3"/>
    <x v="55"/>
    <x v="0"/>
    <n v="4"/>
    <n v="16325.449900000001"/>
  </r>
  <r>
    <s v="ENC-542"/>
    <s v="PAT-1101"/>
    <s v="PROV-122"/>
    <s v="CLI-01"/>
    <s v="CLM-542"/>
    <s v="2023-11-25"/>
    <x v="0"/>
    <x v="1"/>
    <x v="0"/>
    <x v="538"/>
    <x v="541"/>
    <x v="4"/>
    <x v="37"/>
    <x v="1"/>
    <n v="4"/>
    <n v="19335.334599999998"/>
  </r>
  <r>
    <s v="ENC-543"/>
    <s v="PAT-1102"/>
    <s v="PROV-125"/>
    <s v="CLI-01"/>
    <s v="CLM-543"/>
    <s v="2025-01-01"/>
    <x v="0"/>
    <x v="1"/>
    <x v="3"/>
    <x v="539"/>
    <x v="542"/>
    <x v="0"/>
    <x v="38"/>
    <x v="0"/>
    <n v="2"/>
    <n v="18866.657099999993"/>
  </r>
  <r>
    <s v="ENC-544"/>
    <s v="PAT-1102"/>
    <s v="PROV-108"/>
    <s v="CLI-01"/>
    <s v="CLM-544"/>
    <s v="2025-08-27"/>
    <x v="0"/>
    <x v="1"/>
    <x v="0"/>
    <x v="540"/>
    <x v="543"/>
    <x v="1"/>
    <x v="41"/>
    <x v="0"/>
    <n v="2"/>
    <n v="16655.636999999995"/>
  </r>
  <r>
    <s v="ENC-545"/>
    <s v="PAT-1103"/>
    <s v="PROV-121"/>
    <s v="HOS-01"/>
    <s v="CLM-545"/>
    <s v="2022-12-06"/>
    <x v="2"/>
    <x v="1"/>
    <x v="2"/>
    <x v="541"/>
    <x v="544"/>
    <x v="3"/>
    <x v="4"/>
    <x v="0"/>
    <n v="5"/>
    <n v="19110.715800000002"/>
  </r>
  <r>
    <s v="ENC-546"/>
    <s v="PAT-1103"/>
    <s v="PROV-124"/>
    <s v="HOS-01"/>
    <s v="CLM-546"/>
    <s v="2025-05-14"/>
    <x v="1"/>
    <x v="1"/>
    <x v="3"/>
    <x v="542"/>
    <x v="545"/>
    <x v="4"/>
    <x v="42"/>
    <x v="0"/>
    <n v="5"/>
    <n v="19337.123900000002"/>
  </r>
  <r>
    <s v="ENC-547"/>
    <s v="PAT-1103"/>
    <s v="PROV-121"/>
    <s v="HOS-01"/>
    <s v="CLM-547"/>
    <s v="2022-09-06"/>
    <x v="1"/>
    <x v="1"/>
    <x v="2"/>
    <x v="543"/>
    <x v="546"/>
    <x v="4"/>
    <x v="25"/>
    <x v="0"/>
    <n v="5"/>
    <n v="19110.715800000002"/>
  </r>
  <r>
    <s v="ENC-548"/>
    <s v="PAT-1103"/>
    <s v="PROV-102"/>
    <s v="CLI-01"/>
    <s v="CLM-548"/>
    <s v="2023-06-05"/>
    <x v="0"/>
    <x v="1"/>
    <x v="5"/>
    <x v="544"/>
    <x v="547"/>
    <x v="4"/>
    <x v="6"/>
    <x v="0"/>
    <n v="5"/>
    <n v="17482.5101"/>
  </r>
  <r>
    <s v="ENC-549"/>
    <s v="PAT-1103"/>
    <s v="PROV-101"/>
    <s v="HOS-01"/>
    <s v="CLM-549"/>
    <s v="2022-02-12"/>
    <x v="2"/>
    <x v="1"/>
    <x v="2"/>
    <x v="545"/>
    <x v="548"/>
    <x v="4"/>
    <x v="51"/>
    <x v="0"/>
    <n v="5"/>
    <n v="20657.172699999996"/>
  </r>
  <r>
    <s v="ENC-550"/>
    <s v="PAT-1104"/>
    <s v="PROV-104"/>
    <s v="HOS-01"/>
    <s v="CLM-550"/>
    <s v="2025-08-08"/>
    <x v="3"/>
    <x v="1"/>
    <x v="0"/>
    <x v="546"/>
    <x v="549"/>
    <x v="3"/>
    <x v="41"/>
    <x v="0"/>
    <n v="1"/>
    <n v="19482.340599999985"/>
  </r>
  <r>
    <s v="ENC-551"/>
    <s v="PAT-1105"/>
    <s v="PROV-118"/>
    <s v="CLI-01"/>
    <s v="CLM-551"/>
    <s v="2022-12-14"/>
    <x v="1"/>
    <x v="1"/>
    <x v="2"/>
    <x v="547"/>
    <x v="550"/>
    <x v="1"/>
    <x v="4"/>
    <x v="1"/>
    <n v="7"/>
    <n v="17502.678000000004"/>
  </r>
  <r>
    <s v="ENC-552"/>
    <s v="PAT-1105"/>
    <s v="PROV-115"/>
    <s v="HOS-01"/>
    <s v="CLM-552"/>
    <s v="2023-01-12"/>
    <x v="2"/>
    <x v="1"/>
    <x v="1"/>
    <x v="548"/>
    <x v="551"/>
    <x v="1"/>
    <x v="18"/>
    <x v="0"/>
    <n v="7"/>
    <n v="21059.359400000005"/>
  </r>
  <r>
    <s v="ENC-553"/>
    <s v="PAT-1105"/>
    <s v="PROV-111"/>
    <s v="CLI-01"/>
    <s v="CLM-553"/>
    <s v="2025-08-10"/>
    <x v="3"/>
    <x v="1"/>
    <x v="4"/>
    <x v="549"/>
    <x v="552"/>
    <x v="3"/>
    <x v="41"/>
    <x v="0"/>
    <n v="7"/>
    <n v="11666.590100000001"/>
  </r>
  <r>
    <s v="ENC-554"/>
    <s v="PAT-1105"/>
    <s v="PROV-122"/>
    <s v="CLI-01"/>
    <s v="CLM-554"/>
    <s v="2025-10-14"/>
    <x v="0"/>
    <x v="1"/>
    <x v="0"/>
    <x v="550"/>
    <x v="553"/>
    <x v="3"/>
    <x v="54"/>
    <x v="1"/>
    <n v="7"/>
    <n v="19335.334599999998"/>
  </r>
  <r>
    <s v="ENC-555"/>
    <s v="PAT-1105"/>
    <s v="PROV-127"/>
    <s v="CLI-01"/>
    <s v="CLM-555"/>
    <s v="2026-07-19"/>
    <x v="1"/>
    <x v="1"/>
    <x v="2"/>
    <x v="551"/>
    <x v="554"/>
    <x v="1"/>
    <x v="39"/>
    <x v="0"/>
    <n v="7"/>
    <n v="21413.642499999994"/>
  </r>
  <r>
    <s v="ENC-556"/>
    <s v="PAT-1105"/>
    <s v="PROV-129"/>
    <s v="HOS-01"/>
    <s v="CLM-556"/>
    <s v="2025-10-24"/>
    <x v="2"/>
    <x v="1"/>
    <x v="0"/>
    <x v="552"/>
    <x v="555"/>
    <x v="1"/>
    <x v="54"/>
    <x v="0"/>
    <n v="7"/>
    <n v="16325.449900000001"/>
  </r>
  <r>
    <s v="ENC-557"/>
    <s v="PAT-1105"/>
    <s v="PROV-116"/>
    <s v="CLI-01"/>
    <s v="CLM-557"/>
    <s v="2023-06-14"/>
    <x v="0"/>
    <x v="1"/>
    <x v="5"/>
    <x v="553"/>
    <x v="556"/>
    <x v="4"/>
    <x v="6"/>
    <x v="0"/>
    <n v="7"/>
    <n v="25676.765600000006"/>
  </r>
  <r>
    <s v="ENC-558"/>
    <s v="PAT-1106"/>
    <s v="PROV-102"/>
    <s v="CLI-01"/>
    <s v="CLM-558"/>
    <s v="2026-08-03"/>
    <x v="2"/>
    <x v="1"/>
    <x v="5"/>
    <x v="554"/>
    <x v="557"/>
    <x v="2"/>
    <x v="15"/>
    <x v="0"/>
    <n v="9"/>
    <n v="17482.5101"/>
  </r>
  <r>
    <s v="ENC-559"/>
    <s v="PAT-1106"/>
    <s v="PROV-125"/>
    <s v="CLI-01"/>
    <s v="CLM-559"/>
    <s v="2022-11-03"/>
    <x v="3"/>
    <x v="1"/>
    <x v="3"/>
    <x v="555"/>
    <x v="558"/>
    <x v="2"/>
    <x v="53"/>
    <x v="0"/>
    <n v="9"/>
    <n v="18866.657099999993"/>
  </r>
  <r>
    <s v="ENC-560"/>
    <s v="PAT-1106"/>
    <s v="PROV-128"/>
    <s v="CLI-01"/>
    <s v="CLM-560"/>
    <s v="2023-04-20"/>
    <x v="1"/>
    <x v="1"/>
    <x v="0"/>
    <x v="556"/>
    <x v="559"/>
    <x v="4"/>
    <x v="50"/>
    <x v="0"/>
    <n v="9"/>
    <n v="16589.7353"/>
  </r>
  <r>
    <s v="ENC-561"/>
    <s v="PAT-1106"/>
    <s v="PROV-128"/>
    <s v="CLI-01"/>
    <s v="CLM-561"/>
    <s v="2022-04-29"/>
    <x v="0"/>
    <x v="1"/>
    <x v="0"/>
    <x v="557"/>
    <x v="560"/>
    <x v="2"/>
    <x v="19"/>
    <x v="0"/>
    <n v="9"/>
    <n v="16589.7353"/>
  </r>
  <r>
    <s v="ENC-562"/>
    <s v="PAT-1106"/>
    <s v="PROV-112"/>
    <s v="HOS-01"/>
    <s v="CLM-562"/>
    <s v="2024-08-16"/>
    <x v="1"/>
    <x v="1"/>
    <x v="0"/>
    <x v="558"/>
    <x v="561"/>
    <x v="1"/>
    <x v="24"/>
    <x v="0"/>
    <n v="9"/>
    <n v="20392.786800000002"/>
  </r>
  <r>
    <s v="ENC-563"/>
    <s v="PAT-1106"/>
    <s v="PROV-108"/>
    <s v="CLI-01"/>
    <s v="CLM-563"/>
    <s v="2023-10-05"/>
    <x v="0"/>
    <x v="1"/>
    <x v="0"/>
    <x v="559"/>
    <x v="562"/>
    <x v="1"/>
    <x v="48"/>
    <x v="1"/>
    <n v="9"/>
    <n v="16655.636999999995"/>
  </r>
  <r>
    <s v="ENC-564"/>
    <s v="PAT-1106"/>
    <s v="PROV-116"/>
    <s v="HOS-01"/>
    <s v="CLM-564"/>
    <s v="2026-05-12"/>
    <x v="1"/>
    <x v="1"/>
    <x v="5"/>
    <x v="560"/>
    <x v="563"/>
    <x v="0"/>
    <x v="22"/>
    <x v="0"/>
    <n v="9"/>
    <n v="25676.765600000006"/>
  </r>
  <r>
    <s v="ENC-565"/>
    <s v="PAT-1106"/>
    <s v="PROV-124"/>
    <s v="HOS-01"/>
    <s v="CLM-565"/>
    <s v="2024-06-02"/>
    <x v="1"/>
    <x v="1"/>
    <x v="3"/>
    <x v="561"/>
    <x v="564"/>
    <x v="2"/>
    <x v="30"/>
    <x v="1"/>
    <n v="9"/>
    <n v="19337.123900000002"/>
  </r>
  <r>
    <s v="ENC-566"/>
    <s v="PAT-1106"/>
    <s v="PROV-125"/>
    <s v="CLI-01"/>
    <s v="CLM-566"/>
    <s v="2025-12-31"/>
    <x v="3"/>
    <x v="1"/>
    <x v="3"/>
    <x v="562"/>
    <x v="565"/>
    <x v="3"/>
    <x v="20"/>
    <x v="1"/>
    <n v="9"/>
    <n v="18866.657099999993"/>
  </r>
  <r>
    <s v="ENC-567"/>
    <s v="PAT-1107"/>
    <s v="PROV-126"/>
    <s v="CLI-01"/>
    <s v="CLM-567"/>
    <s v="2025-01-11"/>
    <x v="2"/>
    <x v="1"/>
    <x v="2"/>
    <x v="563"/>
    <x v="566"/>
    <x v="4"/>
    <x v="38"/>
    <x v="0"/>
    <n v="6"/>
    <n v="20345.553199999988"/>
  </r>
  <r>
    <s v="ENC-568"/>
    <s v="PAT-1107"/>
    <s v="PROV-108"/>
    <s v="CLI-01"/>
    <s v="CLM-568"/>
    <s v="2022-04-14"/>
    <x v="0"/>
    <x v="1"/>
    <x v="0"/>
    <x v="564"/>
    <x v="567"/>
    <x v="4"/>
    <x v="19"/>
    <x v="1"/>
    <n v="6"/>
    <n v="16655.636999999995"/>
  </r>
  <r>
    <s v="ENC-569"/>
    <s v="PAT-1107"/>
    <s v="PROV-102"/>
    <s v="CLI-01"/>
    <s v="CLM-569"/>
    <s v="2023-07-26"/>
    <x v="3"/>
    <x v="1"/>
    <x v="5"/>
    <x v="565"/>
    <x v="568"/>
    <x v="1"/>
    <x v="36"/>
    <x v="0"/>
    <n v="6"/>
    <n v="17482.5101"/>
  </r>
  <r>
    <s v="ENC-570"/>
    <s v="PAT-1107"/>
    <s v="PROV-120"/>
    <s v="CLI-01"/>
    <s v="CLM-570"/>
    <s v="2026-04-01"/>
    <x v="1"/>
    <x v="1"/>
    <x v="6"/>
    <x v="566"/>
    <x v="569"/>
    <x v="3"/>
    <x v="40"/>
    <x v="0"/>
    <n v="6"/>
    <n v="20459.456599999998"/>
  </r>
  <r>
    <s v="ENC-571"/>
    <s v="PAT-1107"/>
    <s v="PROV-113"/>
    <s v="HOS-01"/>
    <s v="CLM-571"/>
    <s v="2022-10-22"/>
    <x v="1"/>
    <x v="1"/>
    <x v="2"/>
    <x v="567"/>
    <x v="570"/>
    <x v="4"/>
    <x v="0"/>
    <x v="0"/>
    <n v="6"/>
    <n v="18930.286999999997"/>
  </r>
  <r>
    <s v="ENC-572"/>
    <s v="PAT-1107"/>
    <s v="PROV-114"/>
    <s v="HOS-01"/>
    <s v="CLM-572"/>
    <s v="2025-10-10"/>
    <x v="0"/>
    <x v="1"/>
    <x v="2"/>
    <x v="568"/>
    <x v="571"/>
    <x v="3"/>
    <x v="54"/>
    <x v="1"/>
    <n v="6"/>
    <n v="19674.320500000005"/>
  </r>
  <r>
    <s v="ENC-573"/>
    <s v="PAT-1108"/>
    <s v="PROV-105"/>
    <s v="HOS-01"/>
    <s v="CLM-573"/>
    <s v="2022-07-25"/>
    <x v="0"/>
    <x v="1"/>
    <x v="2"/>
    <x v="569"/>
    <x v="572"/>
    <x v="1"/>
    <x v="45"/>
    <x v="1"/>
    <n v="5"/>
    <n v="19833.441100000004"/>
  </r>
  <r>
    <s v="ENC-574"/>
    <s v="PAT-1108"/>
    <s v="PROV-110"/>
    <s v="HOS-01"/>
    <s v="CLM-574"/>
    <s v="2024-04-27"/>
    <x v="1"/>
    <x v="1"/>
    <x v="0"/>
    <x v="570"/>
    <x v="573"/>
    <x v="3"/>
    <x v="44"/>
    <x v="0"/>
    <n v="5"/>
    <n v="17205.856699999993"/>
  </r>
  <r>
    <s v="ENC-575"/>
    <s v="PAT-1108"/>
    <s v="PROV-122"/>
    <s v="CLI-01"/>
    <s v="CLM-575"/>
    <s v="2026-01-11"/>
    <x v="2"/>
    <x v="1"/>
    <x v="0"/>
    <x v="571"/>
    <x v="574"/>
    <x v="4"/>
    <x v="17"/>
    <x v="1"/>
    <n v="5"/>
    <n v="19335.334599999998"/>
  </r>
  <r>
    <s v="ENC-576"/>
    <s v="PAT-1108"/>
    <s v="PROV-127"/>
    <s v="HOS-01"/>
    <s v="CLM-576"/>
    <s v="2024-03-27"/>
    <x v="1"/>
    <x v="1"/>
    <x v="2"/>
    <x v="572"/>
    <x v="575"/>
    <x v="3"/>
    <x v="5"/>
    <x v="0"/>
    <n v="5"/>
    <n v="21413.642499999994"/>
  </r>
  <r>
    <s v="ENC-577"/>
    <s v="PAT-1108"/>
    <s v="PROV-125"/>
    <s v="CLI-01"/>
    <s v="CLM-577"/>
    <s v="2025-11-11"/>
    <x v="3"/>
    <x v="1"/>
    <x v="3"/>
    <x v="573"/>
    <x v="576"/>
    <x v="0"/>
    <x v="28"/>
    <x v="0"/>
    <n v="5"/>
    <n v="18866.657099999993"/>
  </r>
  <r>
    <s v="ENC-578"/>
    <s v="PAT-1109"/>
    <s v="PROV-110"/>
    <s v="CLI-01"/>
    <s v="CLM-578"/>
    <s v="2024-07-23"/>
    <x v="3"/>
    <x v="1"/>
    <x v="0"/>
    <x v="574"/>
    <x v="577"/>
    <x v="1"/>
    <x v="14"/>
    <x v="1"/>
    <n v="5"/>
    <n v="17205.856699999993"/>
  </r>
  <r>
    <s v="ENC-579"/>
    <s v="PAT-1109"/>
    <s v="PROV-116"/>
    <s v="HOS-01"/>
    <s v="CLM-579"/>
    <s v="2025-07-03"/>
    <x v="2"/>
    <x v="1"/>
    <x v="5"/>
    <x v="575"/>
    <x v="578"/>
    <x v="0"/>
    <x v="29"/>
    <x v="0"/>
    <n v="5"/>
    <n v="25676.765600000006"/>
  </r>
  <r>
    <s v="ENC-580"/>
    <s v="PAT-1109"/>
    <s v="PROV-119"/>
    <s v="CLI-01"/>
    <s v="CLM-580"/>
    <s v="2024-01-29"/>
    <x v="1"/>
    <x v="1"/>
    <x v="3"/>
    <x v="576"/>
    <x v="579"/>
    <x v="0"/>
    <x v="47"/>
    <x v="0"/>
    <n v="5"/>
    <n v="24472.873299999996"/>
  </r>
  <r>
    <s v="ENC-581"/>
    <s v="PAT-1109"/>
    <s v="PROV-111"/>
    <s v="CLI-01"/>
    <s v="CLM-581"/>
    <s v="2026-01-28"/>
    <x v="2"/>
    <x v="1"/>
    <x v="4"/>
    <x v="577"/>
    <x v="580"/>
    <x v="2"/>
    <x v="17"/>
    <x v="0"/>
    <n v="5"/>
    <n v="11666.590100000001"/>
  </r>
  <r>
    <s v="ENC-582"/>
    <s v="PAT-1109"/>
    <s v="PROV-109"/>
    <s v="CLI-01"/>
    <s v="CLM-582"/>
    <s v="2024-07-25"/>
    <x v="3"/>
    <x v="1"/>
    <x v="3"/>
    <x v="578"/>
    <x v="581"/>
    <x v="3"/>
    <x v="14"/>
    <x v="1"/>
    <n v="5"/>
    <n v="19656.943599999999"/>
  </r>
  <r>
    <s v="ENC-583"/>
    <s v="PAT-1110"/>
    <s v="PROV-127"/>
    <s v="HOS-01"/>
    <s v="CLM-583"/>
    <s v="2026-05-21"/>
    <x v="2"/>
    <x v="1"/>
    <x v="2"/>
    <x v="579"/>
    <x v="582"/>
    <x v="2"/>
    <x v="22"/>
    <x v="0"/>
    <n v="7"/>
    <n v="21413.642499999994"/>
  </r>
  <r>
    <s v="ENC-584"/>
    <s v="PAT-1110"/>
    <s v="PROV-104"/>
    <s v="HOS-01"/>
    <s v="CLM-584"/>
    <s v="2023-01-29"/>
    <x v="3"/>
    <x v="1"/>
    <x v="0"/>
    <x v="580"/>
    <x v="583"/>
    <x v="1"/>
    <x v="18"/>
    <x v="1"/>
    <n v="7"/>
    <n v="19482.340599999985"/>
  </r>
  <r>
    <s v="ENC-585"/>
    <s v="PAT-1110"/>
    <s v="PROV-110"/>
    <s v="HOS-01"/>
    <s v="CLM-585"/>
    <s v="2025-01-31"/>
    <x v="3"/>
    <x v="1"/>
    <x v="0"/>
    <x v="581"/>
    <x v="584"/>
    <x v="1"/>
    <x v="38"/>
    <x v="0"/>
    <n v="7"/>
    <n v="17205.856699999993"/>
  </r>
  <r>
    <s v="ENC-586"/>
    <s v="PAT-1110"/>
    <s v="PROV-116"/>
    <s v="HOS-01"/>
    <s v="CLM-586"/>
    <s v="2022-10-22"/>
    <x v="3"/>
    <x v="1"/>
    <x v="5"/>
    <x v="582"/>
    <x v="585"/>
    <x v="4"/>
    <x v="0"/>
    <x v="0"/>
    <n v="7"/>
    <n v="25676.765600000006"/>
  </r>
  <r>
    <s v="ENC-587"/>
    <s v="PAT-1110"/>
    <s v="PROV-128"/>
    <s v="HOS-01"/>
    <s v="CLM-587"/>
    <s v="2025-09-07"/>
    <x v="0"/>
    <x v="1"/>
    <x v="0"/>
    <x v="583"/>
    <x v="586"/>
    <x v="3"/>
    <x v="52"/>
    <x v="0"/>
    <n v="7"/>
    <n v="16589.7353"/>
  </r>
  <r>
    <s v="ENC-588"/>
    <s v="PAT-1110"/>
    <s v="PROV-126"/>
    <s v="CLI-01"/>
    <s v="CLM-588"/>
    <s v="2025-06-20"/>
    <x v="2"/>
    <x v="1"/>
    <x v="2"/>
    <x v="584"/>
    <x v="587"/>
    <x v="4"/>
    <x v="35"/>
    <x v="0"/>
    <n v="7"/>
    <n v="20345.553199999988"/>
  </r>
  <r>
    <s v="ENC-589"/>
    <s v="PAT-1110"/>
    <s v="PROV-122"/>
    <s v="CLI-01"/>
    <s v="CLM-589"/>
    <s v="2025-03-22"/>
    <x v="3"/>
    <x v="1"/>
    <x v="0"/>
    <x v="585"/>
    <x v="588"/>
    <x v="0"/>
    <x v="33"/>
    <x v="1"/>
    <n v="7"/>
    <n v="19335.334599999998"/>
  </r>
  <r>
    <s v="ENC-590"/>
    <s v="PAT-1111"/>
    <s v="PROV-111"/>
    <s v="HOS-01"/>
    <s v="CLM-590"/>
    <s v="2022-02-20"/>
    <x v="0"/>
    <x v="1"/>
    <x v="4"/>
    <x v="586"/>
    <x v="589"/>
    <x v="4"/>
    <x v="51"/>
    <x v="0"/>
    <n v="4"/>
    <n v="11666.590100000001"/>
  </r>
  <r>
    <s v="ENC-591"/>
    <s v="PAT-1111"/>
    <s v="PROV-124"/>
    <s v="CLI-01"/>
    <s v="CLM-591"/>
    <s v="2022-02-10"/>
    <x v="3"/>
    <x v="1"/>
    <x v="3"/>
    <x v="587"/>
    <x v="590"/>
    <x v="3"/>
    <x v="51"/>
    <x v="0"/>
    <n v="4"/>
    <n v="19337.123900000002"/>
  </r>
  <r>
    <s v="ENC-592"/>
    <s v="PAT-1111"/>
    <s v="PROV-122"/>
    <s v="CLI-01"/>
    <s v="CLM-592"/>
    <s v="2024-01-10"/>
    <x v="0"/>
    <x v="1"/>
    <x v="0"/>
    <x v="588"/>
    <x v="591"/>
    <x v="3"/>
    <x v="47"/>
    <x v="0"/>
    <n v="4"/>
    <n v="19335.334599999998"/>
  </r>
  <r>
    <s v="ENC-593"/>
    <s v="PAT-1111"/>
    <s v="PROV-120"/>
    <s v="HOS-01"/>
    <s v="CLM-593"/>
    <s v="2025-07-05"/>
    <x v="0"/>
    <x v="1"/>
    <x v="6"/>
    <x v="589"/>
    <x v="592"/>
    <x v="4"/>
    <x v="29"/>
    <x v="1"/>
    <n v="4"/>
    <n v="20459.456599999998"/>
  </r>
  <r>
    <s v="ENC-594"/>
    <s v="PAT-1112"/>
    <s v="PROV-108"/>
    <s v="CLI-01"/>
    <s v="CLM-594"/>
    <s v="2025-10-08"/>
    <x v="1"/>
    <x v="1"/>
    <x v="0"/>
    <x v="590"/>
    <x v="593"/>
    <x v="4"/>
    <x v="54"/>
    <x v="0"/>
    <n v="3"/>
    <n v="16655.636999999995"/>
  </r>
  <r>
    <s v="ENC-595"/>
    <s v="PAT-1112"/>
    <s v="PROV-112"/>
    <s v="CLI-01"/>
    <s v="CLM-595"/>
    <s v="2024-08-03"/>
    <x v="2"/>
    <x v="1"/>
    <x v="0"/>
    <x v="591"/>
    <x v="594"/>
    <x v="0"/>
    <x v="24"/>
    <x v="1"/>
    <n v="3"/>
    <n v="20392.786800000002"/>
  </r>
  <r>
    <s v="ENC-596"/>
    <s v="PAT-1112"/>
    <s v="PROV-115"/>
    <s v="HOS-01"/>
    <s v="CLM-596"/>
    <s v="2026-06-18"/>
    <x v="1"/>
    <x v="1"/>
    <x v="1"/>
    <x v="592"/>
    <x v="595"/>
    <x v="4"/>
    <x v="27"/>
    <x v="1"/>
    <n v="3"/>
    <n v="21059.359400000005"/>
  </r>
  <r>
    <s v="ENC-597"/>
    <s v="PAT-1113"/>
    <s v="PROV-119"/>
    <s v="CLI-01"/>
    <s v="CLM-597"/>
    <s v="2025-12-15"/>
    <x v="2"/>
    <x v="1"/>
    <x v="3"/>
    <x v="593"/>
    <x v="596"/>
    <x v="4"/>
    <x v="20"/>
    <x v="0"/>
    <n v="4"/>
    <n v="24472.873299999996"/>
  </r>
  <r>
    <s v="ENC-598"/>
    <s v="PAT-1113"/>
    <s v="PROV-123"/>
    <s v="HOS-01"/>
    <s v="CLM-598"/>
    <s v="2022-04-17"/>
    <x v="1"/>
    <x v="1"/>
    <x v="3"/>
    <x v="594"/>
    <x v="597"/>
    <x v="2"/>
    <x v="19"/>
    <x v="1"/>
    <n v="4"/>
    <n v="15966.304299999994"/>
  </r>
  <r>
    <s v="ENC-599"/>
    <s v="PAT-1113"/>
    <s v="PROV-107"/>
    <s v="CLI-01"/>
    <s v="CLM-599"/>
    <s v="2025-04-22"/>
    <x v="1"/>
    <x v="1"/>
    <x v="6"/>
    <x v="595"/>
    <x v="598"/>
    <x v="4"/>
    <x v="43"/>
    <x v="1"/>
    <n v="4"/>
    <n v="16195.449599999994"/>
  </r>
  <r>
    <s v="ENC-600"/>
    <s v="PAT-1113"/>
    <s v="PROV-110"/>
    <s v="HOS-01"/>
    <s v="CLM-600"/>
    <s v="2025-02-08"/>
    <x v="1"/>
    <x v="1"/>
    <x v="0"/>
    <x v="596"/>
    <x v="599"/>
    <x v="0"/>
    <x v="1"/>
    <x v="1"/>
    <n v="4"/>
    <n v="17205.856699999993"/>
  </r>
  <r>
    <s v="ENC-601"/>
    <s v="PAT-1114"/>
    <s v="PROV-127"/>
    <s v="HOS-01"/>
    <s v="CLM-601"/>
    <s v="2025-04-04"/>
    <x v="2"/>
    <x v="0"/>
    <x v="2"/>
    <x v="597"/>
    <x v="600"/>
    <x v="4"/>
    <x v="43"/>
    <x v="1"/>
    <n v="10"/>
    <n v="21413.642499999994"/>
  </r>
  <r>
    <s v="ENC-602"/>
    <s v="PAT-1114"/>
    <s v="PROV-112"/>
    <s v="CLI-01"/>
    <s v="CLM-602"/>
    <s v="2022-12-08"/>
    <x v="0"/>
    <x v="0"/>
    <x v="0"/>
    <x v="598"/>
    <x v="601"/>
    <x v="1"/>
    <x v="4"/>
    <x v="1"/>
    <n v="10"/>
    <n v="20392.786800000002"/>
  </r>
  <r>
    <s v="ENC-603"/>
    <s v="PAT-1114"/>
    <s v="PROV-123"/>
    <s v="CLI-01"/>
    <s v="CLM-603"/>
    <s v="2024-01-12"/>
    <x v="2"/>
    <x v="0"/>
    <x v="3"/>
    <x v="599"/>
    <x v="602"/>
    <x v="4"/>
    <x v="47"/>
    <x v="0"/>
    <n v="10"/>
    <n v="15966.304299999994"/>
  </r>
  <r>
    <s v="ENC-604"/>
    <s v="PAT-1114"/>
    <s v="PROV-107"/>
    <s v="CLI-01"/>
    <s v="CLM-604"/>
    <s v="2025-07-23"/>
    <x v="1"/>
    <x v="0"/>
    <x v="6"/>
    <x v="600"/>
    <x v="603"/>
    <x v="2"/>
    <x v="29"/>
    <x v="0"/>
    <n v="10"/>
    <n v="16195.449599999994"/>
  </r>
  <r>
    <s v="ENC-605"/>
    <s v="PAT-1114"/>
    <s v="PROV-126"/>
    <s v="HOS-01"/>
    <s v="CLM-605"/>
    <s v="2026-03-30"/>
    <x v="1"/>
    <x v="0"/>
    <x v="2"/>
    <x v="601"/>
    <x v="604"/>
    <x v="4"/>
    <x v="46"/>
    <x v="0"/>
    <n v="10"/>
    <n v="20345.553199999988"/>
  </r>
  <r>
    <s v="ENC-606"/>
    <s v="PAT-1114"/>
    <s v="PROV-108"/>
    <s v="HOS-01"/>
    <s v="CLM-606"/>
    <s v="2022-10-23"/>
    <x v="2"/>
    <x v="0"/>
    <x v="0"/>
    <x v="602"/>
    <x v="605"/>
    <x v="3"/>
    <x v="0"/>
    <x v="0"/>
    <n v="10"/>
    <n v="16655.636999999995"/>
  </r>
  <r>
    <s v="ENC-607"/>
    <s v="PAT-1114"/>
    <s v="PROV-114"/>
    <s v="CLI-01"/>
    <s v="CLM-607"/>
    <s v="2026-02-13"/>
    <x v="0"/>
    <x v="0"/>
    <x v="2"/>
    <x v="603"/>
    <x v="606"/>
    <x v="0"/>
    <x v="3"/>
    <x v="0"/>
    <n v="10"/>
    <n v="19674.320500000005"/>
  </r>
  <r>
    <s v="ENC-608"/>
    <s v="PAT-1114"/>
    <s v="PROV-105"/>
    <s v="CLI-01"/>
    <s v="CLM-608"/>
    <s v="2024-11-04"/>
    <x v="3"/>
    <x v="0"/>
    <x v="2"/>
    <x v="604"/>
    <x v="607"/>
    <x v="2"/>
    <x v="34"/>
    <x v="0"/>
    <n v="10"/>
    <n v="19833.441100000004"/>
  </r>
  <r>
    <s v="ENC-609"/>
    <s v="PAT-1114"/>
    <s v="PROV-110"/>
    <s v="CLI-01"/>
    <s v="CLM-609"/>
    <s v="2022-01-07"/>
    <x v="0"/>
    <x v="0"/>
    <x v="0"/>
    <x v="605"/>
    <x v="608"/>
    <x v="4"/>
    <x v="7"/>
    <x v="0"/>
    <n v="10"/>
    <n v="17205.856699999993"/>
  </r>
  <r>
    <s v="ENC-610"/>
    <s v="PAT-1114"/>
    <s v="PROV-105"/>
    <s v="CLI-01"/>
    <s v="CLM-610"/>
    <s v="2023-09-22"/>
    <x v="3"/>
    <x v="0"/>
    <x v="2"/>
    <x v="606"/>
    <x v="609"/>
    <x v="4"/>
    <x v="26"/>
    <x v="0"/>
    <n v="10"/>
    <n v="19833.441100000004"/>
  </r>
  <r>
    <s v="ENC-611"/>
    <s v="PAT-1115"/>
    <s v="PROV-105"/>
    <s v="CLI-01"/>
    <s v="CLM-611"/>
    <s v="2026-04-15"/>
    <x v="0"/>
    <x v="1"/>
    <x v="2"/>
    <x v="607"/>
    <x v="610"/>
    <x v="3"/>
    <x v="40"/>
    <x v="0"/>
    <n v="7"/>
    <n v="19833.441100000004"/>
  </r>
  <r>
    <s v="ENC-612"/>
    <s v="PAT-1115"/>
    <s v="PROV-119"/>
    <s v="HOS-01"/>
    <s v="CLM-612"/>
    <s v="2026-06-19"/>
    <x v="2"/>
    <x v="1"/>
    <x v="3"/>
    <x v="608"/>
    <x v="611"/>
    <x v="2"/>
    <x v="27"/>
    <x v="0"/>
    <n v="7"/>
    <n v="24472.873299999996"/>
  </r>
  <r>
    <s v="ENC-613"/>
    <s v="PAT-1115"/>
    <s v="PROV-101"/>
    <s v="CLI-01"/>
    <s v="CLM-613"/>
    <s v="2023-09-27"/>
    <x v="2"/>
    <x v="1"/>
    <x v="2"/>
    <x v="609"/>
    <x v="612"/>
    <x v="0"/>
    <x v="26"/>
    <x v="0"/>
    <n v="7"/>
    <n v="20657.172699999996"/>
  </r>
  <r>
    <s v="ENC-614"/>
    <s v="PAT-1115"/>
    <s v="PROV-112"/>
    <s v="HOS-01"/>
    <s v="CLM-614"/>
    <s v="2026-05-21"/>
    <x v="2"/>
    <x v="1"/>
    <x v="0"/>
    <x v="610"/>
    <x v="613"/>
    <x v="2"/>
    <x v="22"/>
    <x v="0"/>
    <n v="7"/>
    <n v="20392.786800000002"/>
  </r>
  <r>
    <s v="ENC-615"/>
    <s v="PAT-1115"/>
    <s v="PROV-116"/>
    <s v="CLI-01"/>
    <s v="CLM-615"/>
    <s v="2022-10-23"/>
    <x v="1"/>
    <x v="1"/>
    <x v="5"/>
    <x v="611"/>
    <x v="614"/>
    <x v="3"/>
    <x v="0"/>
    <x v="0"/>
    <n v="7"/>
    <n v="25676.765600000006"/>
  </r>
  <r>
    <s v="ENC-616"/>
    <s v="PAT-1115"/>
    <s v="PROV-127"/>
    <s v="CLI-01"/>
    <s v="CLM-616"/>
    <s v="2025-08-29"/>
    <x v="3"/>
    <x v="1"/>
    <x v="2"/>
    <x v="612"/>
    <x v="615"/>
    <x v="3"/>
    <x v="41"/>
    <x v="1"/>
    <n v="7"/>
    <n v="21413.642499999994"/>
  </r>
  <r>
    <s v="ENC-617"/>
    <s v="PAT-1115"/>
    <s v="PROV-111"/>
    <s v="HOS-01"/>
    <s v="CLM-617"/>
    <s v="2022-11-26"/>
    <x v="2"/>
    <x v="1"/>
    <x v="4"/>
    <x v="613"/>
    <x v="616"/>
    <x v="0"/>
    <x v="53"/>
    <x v="1"/>
    <n v="7"/>
    <n v="11666.590100000001"/>
  </r>
  <r>
    <s v="ENC-618"/>
    <s v="PAT-1116"/>
    <s v="PROV-112"/>
    <s v="HOS-01"/>
    <s v="CLM-618"/>
    <s v="2022-01-14"/>
    <x v="3"/>
    <x v="1"/>
    <x v="0"/>
    <x v="614"/>
    <x v="617"/>
    <x v="4"/>
    <x v="7"/>
    <x v="1"/>
    <n v="3"/>
    <n v="20392.786800000002"/>
  </r>
  <r>
    <s v="ENC-619"/>
    <s v="PAT-1116"/>
    <s v="PROV-105"/>
    <s v="CLI-01"/>
    <s v="CLM-619"/>
    <s v="2022-08-07"/>
    <x v="2"/>
    <x v="1"/>
    <x v="2"/>
    <x v="615"/>
    <x v="618"/>
    <x v="0"/>
    <x v="21"/>
    <x v="0"/>
    <n v="3"/>
    <n v="19833.441100000004"/>
  </r>
  <r>
    <s v="ENC-620"/>
    <s v="PAT-1116"/>
    <s v="PROV-117"/>
    <s v="CLI-01"/>
    <s v="CLM-620"/>
    <s v="2024-12-15"/>
    <x v="1"/>
    <x v="1"/>
    <x v="4"/>
    <x v="616"/>
    <x v="619"/>
    <x v="1"/>
    <x v="12"/>
    <x v="0"/>
    <n v="3"/>
    <n v="16320.415199999998"/>
  </r>
  <r>
    <s v="ENC-621"/>
    <s v="PAT-1117"/>
    <s v="PROV-113"/>
    <s v="CLI-01"/>
    <s v="CLM-621"/>
    <s v="2024-01-24"/>
    <x v="3"/>
    <x v="1"/>
    <x v="2"/>
    <x v="617"/>
    <x v="620"/>
    <x v="3"/>
    <x v="47"/>
    <x v="0"/>
    <n v="3"/>
    <n v="18930.286999999997"/>
  </r>
  <r>
    <s v="ENC-622"/>
    <s v="PAT-1117"/>
    <s v="PROV-101"/>
    <s v="CLI-01"/>
    <s v="CLM-622"/>
    <s v="2025-07-14"/>
    <x v="2"/>
    <x v="1"/>
    <x v="2"/>
    <x v="618"/>
    <x v="621"/>
    <x v="0"/>
    <x v="29"/>
    <x v="0"/>
    <n v="3"/>
    <n v="20657.172699999996"/>
  </r>
  <r>
    <s v="ENC-623"/>
    <s v="PAT-1117"/>
    <s v="PROV-120"/>
    <s v="HOS-01"/>
    <s v="CLM-623"/>
    <s v="2022-05-05"/>
    <x v="0"/>
    <x v="1"/>
    <x v="6"/>
    <x v="619"/>
    <x v="622"/>
    <x v="0"/>
    <x v="32"/>
    <x v="0"/>
    <n v="3"/>
    <n v="20459.456599999998"/>
  </r>
  <r>
    <s v="ENC-624"/>
    <s v="PAT-1118"/>
    <s v="PROV-116"/>
    <s v="HOS-01"/>
    <s v="CLM-624"/>
    <s v="2022-07-30"/>
    <x v="2"/>
    <x v="1"/>
    <x v="5"/>
    <x v="620"/>
    <x v="623"/>
    <x v="0"/>
    <x v="45"/>
    <x v="0"/>
    <n v="6"/>
    <n v="25676.765600000006"/>
  </r>
  <r>
    <s v="ENC-625"/>
    <s v="PAT-1118"/>
    <s v="PROV-109"/>
    <s v="CLI-01"/>
    <s v="CLM-625"/>
    <s v="2026-06-16"/>
    <x v="3"/>
    <x v="1"/>
    <x v="3"/>
    <x v="621"/>
    <x v="624"/>
    <x v="2"/>
    <x v="27"/>
    <x v="0"/>
    <n v="6"/>
    <n v="19656.943599999999"/>
  </r>
  <r>
    <s v="ENC-626"/>
    <s v="PAT-1118"/>
    <s v="PROV-112"/>
    <s v="CLI-01"/>
    <s v="CLM-626"/>
    <s v="2024-07-04"/>
    <x v="3"/>
    <x v="1"/>
    <x v="0"/>
    <x v="622"/>
    <x v="625"/>
    <x v="4"/>
    <x v="14"/>
    <x v="1"/>
    <n v="6"/>
    <n v="20392.786800000002"/>
  </r>
  <r>
    <s v="ENC-627"/>
    <s v="PAT-1118"/>
    <s v="PROV-111"/>
    <s v="HOS-01"/>
    <s v="CLM-627"/>
    <s v="2023-08-08"/>
    <x v="3"/>
    <x v="1"/>
    <x v="4"/>
    <x v="623"/>
    <x v="626"/>
    <x v="2"/>
    <x v="2"/>
    <x v="0"/>
    <n v="6"/>
    <n v="11666.590100000001"/>
  </r>
  <r>
    <s v="ENC-628"/>
    <s v="PAT-1118"/>
    <s v="PROV-102"/>
    <s v="CLI-01"/>
    <s v="CLM-628"/>
    <s v="2026-03-10"/>
    <x v="3"/>
    <x v="1"/>
    <x v="5"/>
    <x v="624"/>
    <x v="627"/>
    <x v="1"/>
    <x v="46"/>
    <x v="0"/>
    <n v="6"/>
    <n v="17482.5101"/>
  </r>
  <r>
    <s v="ENC-629"/>
    <s v="PAT-1118"/>
    <s v="PROV-113"/>
    <s v="CLI-01"/>
    <s v="CLM-629"/>
    <s v="2022-11-25"/>
    <x v="3"/>
    <x v="1"/>
    <x v="2"/>
    <x v="625"/>
    <x v="628"/>
    <x v="0"/>
    <x v="53"/>
    <x v="1"/>
    <n v="6"/>
    <n v="18930.286999999997"/>
  </r>
  <r>
    <s v="ENC-630"/>
    <s v="PAT-1119"/>
    <s v="PROV-112"/>
    <s v="CLI-01"/>
    <s v="CLM-630"/>
    <s v="2026-08-08"/>
    <x v="0"/>
    <x v="1"/>
    <x v="0"/>
    <x v="626"/>
    <x v="629"/>
    <x v="1"/>
    <x v="15"/>
    <x v="1"/>
    <n v="6"/>
    <n v="20392.786800000002"/>
  </r>
  <r>
    <s v="ENC-631"/>
    <s v="PAT-1119"/>
    <s v="PROV-103"/>
    <s v="HOS-01"/>
    <s v="CLM-631"/>
    <s v="2026-07-04"/>
    <x v="0"/>
    <x v="1"/>
    <x v="1"/>
    <x v="627"/>
    <x v="630"/>
    <x v="3"/>
    <x v="39"/>
    <x v="1"/>
    <n v="6"/>
    <n v="16713.101299999998"/>
  </r>
  <r>
    <s v="ENC-632"/>
    <s v="PAT-1119"/>
    <s v="PROV-107"/>
    <s v="CLI-01"/>
    <s v="CLM-632"/>
    <s v="2023-06-23"/>
    <x v="3"/>
    <x v="1"/>
    <x v="6"/>
    <x v="628"/>
    <x v="631"/>
    <x v="0"/>
    <x v="6"/>
    <x v="0"/>
    <n v="6"/>
    <n v="16195.449599999994"/>
  </r>
  <r>
    <s v="ENC-633"/>
    <s v="PAT-1119"/>
    <s v="PROV-128"/>
    <s v="HOS-01"/>
    <s v="CLM-633"/>
    <s v="2022-06-21"/>
    <x v="3"/>
    <x v="1"/>
    <x v="0"/>
    <x v="629"/>
    <x v="632"/>
    <x v="2"/>
    <x v="23"/>
    <x v="0"/>
    <n v="6"/>
    <n v="16589.7353"/>
  </r>
  <r>
    <s v="ENC-634"/>
    <s v="PAT-1119"/>
    <s v="PROV-107"/>
    <s v="HOS-01"/>
    <s v="CLM-634"/>
    <s v="2025-06-28"/>
    <x v="0"/>
    <x v="1"/>
    <x v="6"/>
    <x v="630"/>
    <x v="633"/>
    <x v="4"/>
    <x v="35"/>
    <x v="0"/>
    <n v="6"/>
    <n v="16195.449599999994"/>
  </r>
  <r>
    <s v="ENC-635"/>
    <s v="PAT-1119"/>
    <s v="PROV-115"/>
    <s v="CLI-01"/>
    <s v="CLM-635"/>
    <s v="2022-05-31"/>
    <x v="3"/>
    <x v="1"/>
    <x v="1"/>
    <x v="631"/>
    <x v="634"/>
    <x v="2"/>
    <x v="32"/>
    <x v="1"/>
    <n v="6"/>
    <n v="21059.359400000005"/>
  </r>
  <r>
    <s v="ENC-636"/>
    <s v="PAT-1120"/>
    <s v="PROV-119"/>
    <s v="CLI-01"/>
    <s v="CLM-636"/>
    <s v="2023-12-23"/>
    <x v="2"/>
    <x v="1"/>
    <x v="3"/>
    <x v="632"/>
    <x v="635"/>
    <x v="4"/>
    <x v="31"/>
    <x v="0"/>
    <n v="4"/>
    <n v="24472.873299999996"/>
  </r>
  <r>
    <s v="ENC-637"/>
    <s v="PAT-1120"/>
    <s v="PROV-121"/>
    <s v="HOS-01"/>
    <s v="CLM-637"/>
    <s v="2024-05-27"/>
    <x v="1"/>
    <x v="1"/>
    <x v="2"/>
    <x v="633"/>
    <x v="636"/>
    <x v="0"/>
    <x v="49"/>
    <x v="0"/>
    <n v="4"/>
    <n v="19110.715800000002"/>
  </r>
  <r>
    <s v="ENC-638"/>
    <s v="PAT-1120"/>
    <s v="PROV-123"/>
    <s v="CLI-01"/>
    <s v="CLM-638"/>
    <s v="2026-01-22"/>
    <x v="0"/>
    <x v="1"/>
    <x v="3"/>
    <x v="634"/>
    <x v="637"/>
    <x v="4"/>
    <x v="17"/>
    <x v="1"/>
    <n v="4"/>
    <n v="15966.304299999994"/>
  </r>
  <r>
    <s v="ENC-639"/>
    <s v="PAT-1120"/>
    <s v="PROV-108"/>
    <s v="CLI-01"/>
    <s v="CLM-639"/>
    <s v="2023-06-12"/>
    <x v="2"/>
    <x v="1"/>
    <x v="0"/>
    <x v="635"/>
    <x v="638"/>
    <x v="2"/>
    <x v="6"/>
    <x v="1"/>
    <n v="4"/>
    <n v="16655.636999999995"/>
  </r>
  <r>
    <s v="ENC-640"/>
    <s v="PAT-1121"/>
    <s v="PROV-107"/>
    <s v="HOS-01"/>
    <s v="CLM-640"/>
    <s v="2023-10-13"/>
    <x v="2"/>
    <x v="1"/>
    <x v="6"/>
    <x v="636"/>
    <x v="639"/>
    <x v="3"/>
    <x v="48"/>
    <x v="1"/>
    <n v="2"/>
    <n v="16195.449599999994"/>
  </r>
  <r>
    <s v="ENC-641"/>
    <s v="PAT-1121"/>
    <s v="PROV-101"/>
    <s v="CLI-01"/>
    <s v="CLM-641"/>
    <s v="2024-01-06"/>
    <x v="0"/>
    <x v="1"/>
    <x v="2"/>
    <x v="637"/>
    <x v="640"/>
    <x v="2"/>
    <x v="47"/>
    <x v="0"/>
    <n v="2"/>
    <n v="20657.172699999996"/>
  </r>
  <r>
    <s v="ENC-642"/>
    <s v="PAT-1122"/>
    <s v="PROV-122"/>
    <s v="HOS-01"/>
    <s v="CLM-642"/>
    <s v="2025-01-31"/>
    <x v="3"/>
    <x v="1"/>
    <x v="0"/>
    <x v="638"/>
    <x v="641"/>
    <x v="3"/>
    <x v="38"/>
    <x v="1"/>
    <n v="7"/>
    <n v="19335.334599999998"/>
  </r>
  <r>
    <s v="ENC-643"/>
    <s v="PAT-1122"/>
    <s v="PROV-127"/>
    <s v="HOS-01"/>
    <s v="CLM-643"/>
    <s v="2023-05-26"/>
    <x v="2"/>
    <x v="1"/>
    <x v="2"/>
    <x v="639"/>
    <x v="642"/>
    <x v="3"/>
    <x v="9"/>
    <x v="1"/>
    <n v="7"/>
    <n v="21413.642499999994"/>
  </r>
  <r>
    <s v="ENC-644"/>
    <s v="PAT-1122"/>
    <s v="PROV-102"/>
    <s v="HOS-01"/>
    <s v="CLM-644"/>
    <s v="2024-07-11"/>
    <x v="1"/>
    <x v="1"/>
    <x v="5"/>
    <x v="640"/>
    <x v="643"/>
    <x v="0"/>
    <x v="14"/>
    <x v="0"/>
    <n v="7"/>
    <n v="17482.5101"/>
  </r>
  <r>
    <s v="ENC-645"/>
    <s v="PAT-1122"/>
    <s v="PROV-105"/>
    <s v="CLI-01"/>
    <s v="CLM-645"/>
    <s v="2025-07-22"/>
    <x v="0"/>
    <x v="1"/>
    <x v="2"/>
    <x v="641"/>
    <x v="644"/>
    <x v="1"/>
    <x v="29"/>
    <x v="0"/>
    <n v="7"/>
    <n v="19833.441100000004"/>
  </r>
  <r>
    <s v="ENC-646"/>
    <s v="PAT-1122"/>
    <s v="PROV-115"/>
    <s v="HOS-01"/>
    <s v="CLM-646"/>
    <s v="2025-09-29"/>
    <x v="1"/>
    <x v="1"/>
    <x v="1"/>
    <x v="642"/>
    <x v="645"/>
    <x v="4"/>
    <x v="52"/>
    <x v="0"/>
    <n v="7"/>
    <n v="21059.359400000005"/>
  </r>
  <r>
    <s v="ENC-647"/>
    <s v="PAT-1122"/>
    <s v="PROV-122"/>
    <s v="CLI-01"/>
    <s v="CLM-647"/>
    <s v="2023-12-24"/>
    <x v="0"/>
    <x v="1"/>
    <x v="0"/>
    <x v="643"/>
    <x v="646"/>
    <x v="4"/>
    <x v="31"/>
    <x v="1"/>
    <n v="7"/>
    <n v="19335.334599999998"/>
  </r>
  <r>
    <s v="ENC-648"/>
    <s v="PAT-1122"/>
    <s v="PROV-115"/>
    <s v="HOS-01"/>
    <s v="CLM-648"/>
    <s v="2024-09-10"/>
    <x v="3"/>
    <x v="1"/>
    <x v="1"/>
    <x v="644"/>
    <x v="647"/>
    <x v="1"/>
    <x v="10"/>
    <x v="0"/>
    <n v="7"/>
    <n v="21059.359400000005"/>
  </r>
  <r>
    <s v="ENC-649"/>
    <s v="PAT-1123"/>
    <s v="PROV-121"/>
    <s v="CLI-01"/>
    <s v="CLM-649"/>
    <s v="2022-07-09"/>
    <x v="2"/>
    <x v="1"/>
    <x v="2"/>
    <x v="645"/>
    <x v="648"/>
    <x v="1"/>
    <x v="45"/>
    <x v="0"/>
    <n v="5"/>
    <n v="19110.715800000002"/>
  </r>
  <r>
    <s v="ENC-650"/>
    <s v="PAT-1123"/>
    <s v="PROV-120"/>
    <s v="CLI-01"/>
    <s v="CLM-650"/>
    <s v="2023-01-25"/>
    <x v="0"/>
    <x v="1"/>
    <x v="6"/>
    <x v="646"/>
    <x v="649"/>
    <x v="0"/>
    <x v="18"/>
    <x v="1"/>
    <n v="5"/>
    <n v="20459.456599999998"/>
  </r>
  <r>
    <s v="ENC-651"/>
    <s v="PAT-1123"/>
    <s v="PROV-128"/>
    <s v="CLI-01"/>
    <s v="CLM-651"/>
    <s v="2025-10-21"/>
    <x v="0"/>
    <x v="1"/>
    <x v="0"/>
    <x v="647"/>
    <x v="650"/>
    <x v="0"/>
    <x v="54"/>
    <x v="1"/>
    <n v="5"/>
    <n v="16589.7353"/>
  </r>
  <r>
    <s v="ENC-652"/>
    <s v="PAT-1123"/>
    <s v="PROV-125"/>
    <s v="CLI-01"/>
    <s v="CLM-652"/>
    <s v="2022-06-28"/>
    <x v="0"/>
    <x v="1"/>
    <x v="3"/>
    <x v="648"/>
    <x v="651"/>
    <x v="1"/>
    <x v="23"/>
    <x v="0"/>
    <n v="5"/>
    <n v="18866.657099999993"/>
  </r>
  <r>
    <s v="ENC-653"/>
    <s v="PAT-1123"/>
    <s v="PROV-127"/>
    <s v="CLI-01"/>
    <s v="CLM-653"/>
    <s v="2023-12-03"/>
    <x v="0"/>
    <x v="1"/>
    <x v="2"/>
    <x v="649"/>
    <x v="652"/>
    <x v="1"/>
    <x v="31"/>
    <x v="0"/>
    <n v="5"/>
    <n v="21413.642499999994"/>
  </r>
  <r>
    <s v="ENC-654"/>
    <s v="PAT-1124"/>
    <s v="PROV-125"/>
    <s v="HOS-01"/>
    <s v="CLM-654"/>
    <s v="2023-11-22"/>
    <x v="0"/>
    <x v="1"/>
    <x v="3"/>
    <x v="650"/>
    <x v="653"/>
    <x v="1"/>
    <x v="37"/>
    <x v="0"/>
    <n v="6"/>
    <n v="18866.657099999993"/>
  </r>
  <r>
    <s v="ENC-655"/>
    <s v="PAT-1124"/>
    <s v="PROV-111"/>
    <s v="HOS-01"/>
    <s v="CLM-655"/>
    <s v="2025-02-15"/>
    <x v="3"/>
    <x v="1"/>
    <x v="4"/>
    <x v="651"/>
    <x v="654"/>
    <x v="0"/>
    <x v="1"/>
    <x v="0"/>
    <n v="6"/>
    <n v="11666.590100000001"/>
  </r>
  <r>
    <s v="ENC-656"/>
    <s v="PAT-1124"/>
    <s v="PROV-122"/>
    <s v="CLI-01"/>
    <s v="CLM-656"/>
    <s v="2024-09-27"/>
    <x v="3"/>
    <x v="1"/>
    <x v="0"/>
    <x v="652"/>
    <x v="655"/>
    <x v="4"/>
    <x v="10"/>
    <x v="0"/>
    <n v="6"/>
    <n v="19335.334599999998"/>
  </r>
  <r>
    <s v="ENC-657"/>
    <s v="PAT-1124"/>
    <s v="PROV-115"/>
    <s v="HOS-01"/>
    <s v="CLM-657"/>
    <s v="2023-08-07"/>
    <x v="2"/>
    <x v="1"/>
    <x v="1"/>
    <x v="653"/>
    <x v="656"/>
    <x v="3"/>
    <x v="2"/>
    <x v="0"/>
    <n v="6"/>
    <n v="21059.359400000005"/>
  </r>
  <r>
    <s v="ENC-658"/>
    <s v="PAT-1124"/>
    <s v="PROV-110"/>
    <s v="HOS-01"/>
    <s v="CLM-658"/>
    <s v="2023-03-02"/>
    <x v="3"/>
    <x v="1"/>
    <x v="0"/>
    <x v="654"/>
    <x v="657"/>
    <x v="0"/>
    <x v="8"/>
    <x v="1"/>
    <n v="6"/>
    <n v="17205.856699999993"/>
  </r>
  <r>
    <s v="ENC-659"/>
    <s v="PAT-1124"/>
    <s v="PROV-129"/>
    <s v="HOS-01"/>
    <s v="CLM-659"/>
    <s v="2024-05-19"/>
    <x v="2"/>
    <x v="1"/>
    <x v="0"/>
    <x v="655"/>
    <x v="658"/>
    <x v="1"/>
    <x v="49"/>
    <x v="0"/>
    <n v="6"/>
    <n v="16325.449900000001"/>
  </r>
  <r>
    <s v="ENC-660"/>
    <s v="PAT-1125"/>
    <s v="PROV-126"/>
    <s v="CLI-01"/>
    <s v="CLM-660"/>
    <s v="2026-04-14"/>
    <x v="0"/>
    <x v="1"/>
    <x v="2"/>
    <x v="656"/>
    <x v="659"/>
    <x v="3"/>
    <x v="40"/>
    <x v="0"/>
    <n v="2"/>
    <n v="20345.553199999988"/>
  </r>
  <r>
    <s v="ENC-661"/>
    <s v="PAT-1125"/>
    <s v="PROV-108"/>
    <s v="HOS-01"/>
    <s v="CLM-661"/>
    <s v="2025-04-17"/>
    <x v="0"/>
    <x v="1"/>
    <x v="0"/>
    <x v="657"/>
    <x v="660"/>
    <x v="4"/>
    <x v="43"/>
    <x v="0"/>
    <n v="2"/>
    <n v="16655.636999999995"/>
  </r>
  <r>
    <s v="ENC-662"/>
    <s v="PAT-1126"/>
    <s v="PROV-129"/>
    <s v="HOS-01"/>
    <s v="CLM-662"/>
    <s v="2024-07-12"/>
    <x v="2"/>
    <x v="1"/>
    <x v="0"/>
    <x v="658"/>
    <x v="661"/>
    <x v="1"/>
    <x v="14"/>
    <x v="1"/>
    <n v="4"/>
    <n v="16325.449900000001"/>
  </r>
  <r>
    <s v="ENC-663"/>
    <s v="PAT-1126"/>
    <s v="PROV-108"/>
    <s v="HOS-01"/>
    <s v="CLM-663"/>
    <s v="2024-01-27"/>
    <x v="2"/>
    <x v="1"/>
    <x v="0"/>
    <x v="659"/>
    <x v="662"/>
    <x v="4"/>
    <x v="47"/>
    <x v="1"/>
    <n v="4"/>
    <n v="16655.636999999995"/>
  </r>
  <r>
    <s v="ENC-664"/>
    <s v="PAT-1126"/>
    <s v="PROV-117"/>
    <s v="CLI-01"/>
    <s v="CLM-664"/>
    <s v="2023-10-28"/>
    <x v="1"/>
    <x v="1"/>
    <x v="4"/>
    <x v="660"/>
    <x v="663"/>
    <x v="3"/>
    <x v="48"/>
    <x v="1"/>
    <n v="4"/>
    <n v="16320.415199999998"/>
  </r>
  <r>
    <s v="ENC-665"/>
    <s v="PAT-1126"/>
    <s v="PROV-101"/>
    <s v="HOS-01"/>
    <s v="CLM-665"/>
    <s v="2022-12-18"/>
    <x v="0"/>
    <x v="1"/>
    <x v="2"/>
    <x v="661"/>
    <x v="664"/>
    <x v="4"/>
    <x v="4"/>
    <x v="0"/>
    <n v="4"/>
    <n v="20657.172699999996"/>
  </r>
  <r>
    <s v="ENC-666"/>
    <s v="PAT-1127"/>
    <s v="PROV-111"/>
    <s v="HOS-01"/>
    <s v="CLM-666"/>
    <s v="2026-04-12"/>
    <x v="1"/>
    <x v="1"/>
    <x v="4"/>
    <x v="662"/>
    <x v="665"/>
    <x v="4"/>
    <x v="40"/>
    <x v="0"/>
    <n v="8"/>
    <n v="11666.590100000001"/>
  </r>
  <r>
    <s v="ENC-667"/>
    <s v="PAT-1127"/>
    <s v="PROV-107"/>
    <s v="CLI-01"/>
    <s v="CLM-667"/>
    <s v="2023-10-26"/>
    <x v="1"/>
    <x v="1"/>
    <x v="6"/>
    <x v="663"/>
    <x v="666"/>
    <x v="0"/>
    <x v="48"/>
    <x v="1"/>
    <n v="8"/>
    <n v="16195.449599999994"/>
  </r>
  <r>
    <s v="ENC-668"/>
    <s v="PAT-1127"/>
    <s v="PROV-118"/>
    <s v="HOS-01"/>
    <s v="CLM-668"/>
    <s v="2024-10-04"/>
    <x v="3"/>
    <x v="1"/>
    <x v="2"/>
    <x v="664"/>
    <x v="667"/>
    <x v="2"/>
    <x v="11"/>
    <x v="0"/>
    <n v="8"/>
    <n v="17502.678000000004"/>
  </r>
  <r>
    <s v="ENC-669"/>
    <s v="PAT-1127"/>
    <s v="PROV-124"/>
    <s v="CLI-01"/>
    <s v="CLM-669"/>
    <s v="2023-02-27"/>
    <x v="3"/>
    <x v="1"/>
    <x v="3"/>
    <x v="665"/>
    <x v="668"/>
    <x v="4"/>
    <x v="13"/>
    <x v="1"/>
    <n v="8"/>
    <n v="19337.123900000002"/>
  </r>
  <r>
    <s v="ENC-670"/>
    <s v="PAT-1127"/>
    <s v="PROV-121"/>
    <s v="HOS-01"/>
    <s v="CLM-670"/>
    <s v="2025-07-13"/>
    <x v="0"/>
    <x v="1"/>
    <x v="2"/>
    <x v="666"/>
    <x v="669"/>
    <x v="1"/>
    <x v="29"/>
    <x v="0"/>
    <n v="8"/>
    <n v="19110.715800000002"/>
  </r>
  <r>
    <s v="ENC-671"/>
    <s v="PAT-1127"/>
    <s v="PROV-116"/>
    <s v="CLI-01"/>
    <s v="CLM-671"/>
    <s v="2022-05-18"/>
    <x v="1"/>
    <x v="1"/>
    <x v="5"/>
    <x v="667"/>
    <x v="670"/>
    <x v="1"/>
    <x v="32"/>
    <x v="0"/>
    <n v="8"/>
    <n v="25676.765600000006"/>
  </r>
  <r>
    <s v="ENC-672"/>
    <s v="PAT-1127"/>
    <s v="PROV-116"/>
    <s v="HOS-01"/>
    <s v="CLM-672"/>
    <s v="2023-12-01"/>
    <x v="3"/>
    <x v="1"/>
    <x v="5"/>
    <x v="668"/>
    <x v="671"/>
    <x v="2"/>
    <x v="31"/>
    <x v="0"/>
    <n v="8"/>
    <n v="25676.765600000006"/>
  </r>
  <r>
    <s v="ENC-673"/>
    <s v="PAT-1127"/>
    <s v="PROV-107"/>
    <s v="CLI-01"/>
    <s v="CLM-673"/>
    <s v="2023-09-12"/>
    <x v="1"/>
    <x v="1"/>
    <x v="6"/>
    <x v="669"/>
    <x v="672"/>
    <x v="4"/>
    <x v="26"/>
    <x v="0"/>
    <n v="8"/>
    <n v="16195.449599999994"/>
  </r>
  <r>
    <s v="ENC-674"/>
    <s v="PAT-1128"/>
    <s v="PROV-109"/>
    <s v="CLI-01"/>
    <s v="CLM-674"/>
    <s v="2026-05-22"/>
    <x v="3"/>
    <x v="1"/>
    <x v="3"/>
    <x v="670"/>
    <x v="673"/>
    <x v="2"/>
    <x v="22"/>
    <x v="0"/>
    <n v="4"/>
    <n v="19656.943599999999"/>
  </r>
  <r>
    <s v="ENC-675"/>
    <s v="PAT-1128"/>
    <s v="PROV-130"/>
    <s v="CLI-01"/>
    <s v="CLM-675"/>
    <s v="2025-05-01"/>
    <x v="3"/>
    <x v="1"/>
    <x v="0"/>
    <x v="671"/>
    <x v="674"/>
    <x v="3"/>
    <x v="42"/>
    <x v="1"/>
    <n v="4"/>
    <n v="16957.942200000001"/>
  </r>
  <r>
    <s v="ENC-676"/>
    <s v="PAT-1128"/>
    <s v="PROV-103"/>
    <s v="CLI-01"/>
    <s v="CLM-676"/>
    <s v="2024-05-17"/>
    <x v="3"/>
    <x v="1"/>
    <x v="1"/>
    <x v="672"/>
    <x v="675"/>
    <x v="1"/>
    <x v="49"/>
    <x v="0"/>
    <n v="4"/>
    <n v="16713.101299999998"/>
  </r>
  <r>
    <s v="ENC-677"/>
    <s v="PAT-1128"/>
    <s v="PROV-103"/>
    <s v="CLI-01"/>
    <s v="CLM-677"/>
    <s v="2022-05-19"/>
    <x v="2"/>
    <x v="1"/>
    <x v="1"/>
    <x v="673"/>
    <x v="676"/>
    <x v="2"/>
    <x v="32"/>
    <x v="0"/>
    <n v="4"/>
    <n v="16713.101299999998"/>
  </r>
  <r>
    <s v="ENC-678"/>
    <s v="PAT-1129"/>
    <s v="PROV-109"/>
    <s v="HOS-01"/>
    <s v="CLM-678"/>
    <s v="2024-08-01"/>
    <x v="2"/>
    <x v="1"/>
    <x v="3"/>
    <x v="674"/>
    <x v="677"/>
    <x v="1"/>
    <x v="24"/>
    <x v="0"/>
    <n v="4"/>
    <n v="19656.943599999999"/>
  </r>
  <r>
    <s v="ENC-679"/>
    <s v="PAT-1129"/>
    <s v="PROV-113"/>
    <s v="CLI-01"/>
    <s v="CLM-679"/>
    <s v="2026-03-12"/>
    <x v="2"/>
    <x v="1"/>
    <x v="2"/>
    <x v="675"/>
    <x v="678"/>
    <x v="0"/>
    <x v="46"/>
    <x v="0"/>
    <n v="4"/>
    <n v="18930.286999999997"/>
  </r>
  <r>
    <s v="ENC-680"/>
    <s v="PAT-1129"/>
    <s v="PROV-108"/>
    <s v="HOS-01"/>
    <s v="CLM-680"/>
    <s v="2026-08-26"/>
    <x v="0"/>
    <x v="1"/>
    <x v="0"/>
    <x v="676"/>
    <x v="679"/>
    <x v="1"/>
    <x v="15"/>
    <x v="0"/>
    <n v="4"/>
    <n v="16655.636999999995"/>
  </r>
  <r>
    <s v="ENC-681"/>
    <s v="PAT-1129"/>
    <s v="PROV-106"/>
    <s v="CLI-01"/>
    <s v="CLM-681"/>
    <s v="2023-08-23"/>
    <x v="3"/>
    <x v="1"/>
    <x v="2"/>
    <x v="677"/>
    <x v="680"/>
    <x v="0"/>
    <x v="2"/>
    <x v="1"/>
    <n v="4"/>
    <n v="13711.558999999999"/>
  </r>
  <r>
    <s v="ENC-682"/>
    <s v="PAT-1130"/>
    <s v="PROV-112"/>
    <s v="HOS-01"/>
    <s v="CLM-682"/>
    <s v="2025-08-08"/>
    <x v="3"/>
    <x v="1"/>
    <x v="0"/>
    <x v="678"/>
    <x v="681"/>
    <x v="2"/>
    <x v="41"/>
    <x v="1"/>
    <n v="5"/>
    <n v="20392.786800000002"/>
  </r>
  <r>
    <s v="ENC-683"/>
    <s v="PAT-1130"/>
    <s v="PROV-108"/>
    <s v="HOS-01"/>
    <s v="CLM-683"/>
    <s v="2024-05-24"/>
    <x v="3"/>
    <x v="1"/>
    <x v="0"/>
    <x v="679"/>
    <x v="682"/>
    <x v="2"/>
    <x v="49"/>
    <x v="0"/>
    <n v="5"/>
    <n v="16655.636999999995"/>
  </r>
  <r>
    <s v="ENC-684"/>
    <s v="PAT-1130"/>
    <s v="PROV-124"/>
    <s v="CLI-01"/>
    <s v="CLM-684"/>
    <s v="2022-07-19"/>
    <x v="2"/>
    <x v="1"/>
    <x v="3"/>
    <x v="680"/>
    <x v="683"/>
    <x v="4"/>
    <x v="45"/>
    <x v="0"/>
    <n v="5"/>
    <n v="19337.123900000002"/>
  </r>
  <r>
    <s v="ENC-685"/>
    <s v="PAT-1130"/>
    <s v="PROV-118"/>
    <s v="CLI-01"/>
    <s v="CLM-685"/>
    <s v="2022-01-18"/>
    <x v="0"/>
    <x v="1"/>
    <x v="2"/>
    <x v="681"/>
    <x v="684"/>
    <x v="3"/>
    <x v="7"/>
    <x v="1"/>
    <n v="5"/>
    <n v="17502.678000000004"/>
  </r>
  <r>
    <s v="ENC-686"/>
    <s v="PAT-1130"/>
    <s v="PROV-101"/>
    <s v="CLI-01"/>
    <s v="CLM-686"/>
    <s v="2025-01-10"/>
    <x v="0"/>
    <x v="1"/>
    <x v="2"/>
    <x v="682"/>
    <x v="685"/>
    <x v="2"/>
    <x v="38"/>
    <x v="0"/>
    <n v="5"/>
    <n v="20657.172699999996"/>
  </r>
  <r>
    <s v="ENC-687"/>
    <s v="PAT-1131"/>
    <s v="PROV-118"/>
    <s v="CLI-01"/>
    <s v="CLM-687"/>
    <s v="2025-08-30"/>
    <x v="0"/>
    <x v="1"/>
    <x v="2"/>
    <x v="683"/>
    <x v="686"/>
    <x v="1"/>
    <x v="41"/>
    <x v="0"/>
    <n v="4"/>
    <n v="17502.678000000004"/>
  </r>
  <r>
    <s v="ENC-688"/>
    <s v="PAT-1131"/>
    <s v="PROV-120"/>
    <s v="HOS-01"/>
    <s v="CLM-688"/>
    <s v="2025-08-21"/>
    <x v="0"/>
    <x v="1"/>
    <x v="6"/>
    <x v="684"/>
    <x v="687"/>
    <x v="1"/>
    <x v="41"/>
    <x v="0"/>
    <n v="4"/>
    <n v="20459.456599999998"/>
  </r>
  <r>
    <s v="ENC-689"/>
    <s v="PAT-1131"/>
    <s v="PROV-107"/>
    <s v="HOS-01"/>
    <s v="CLM-689"/>
    <s v="2026-08-31"/>
    <x v="3"/>
    <x v="1"/>
    <x v="6"/>
    <x v="685"/>
    <x v="688"/>
    <x v="2"/>
    <x v="15"/>
    <x v="1"/>
    <n v="4"/>
    <n v="16195.449599999994"/>
  </r>
  <r>
    <s v="ENC-690"/>
    <s v="PAT-1131"/>
    <s v="PROV-103"/>
    <s v="HOS-01"/>
    <s v="CLM-690"/>
    <s v="2023-08-18"/>
    <x v="2"/>
    <x v="1"/>
    <x v="1"/>
    <x v="686"/>
    <x v="689"/>
    <x v="2"/>
    <x v="2"/>
    <x v="0"/>
    <n v="4"/>
    <n v="16713.101299999998"/>
  </r>
  <r>
    <s v="ENC-691"/>
    <s v="PAT-1132"/>
    <s v="PROV-119"/>
    <s v="CLI-01"/>
    <s v="CLM-691"/>
    <s v="2025-11-29"/>
    <x v="3"/>
    <x v="1"/>
    <x v="3"/>
    <x v="687"/>
    <x v="690"/>
    <x v="0"/>
    <x v="28"/>
    <x v="1"/>
    <n v="5"/>
    <n v="24472.873299999996"/>
  </r>
  <r>
    <s v="ENC-692"/>
    <s v="PAT-1132"/>
    <s v="PROV-124"/>
    <s v="HOS-01"/>
    <s v="CLM-692"/>
    <s v="2024-02-21"/>
    <x v="1"/>
    <x v="1"/>
    <x v="3"/>
    <x v="688"/>
    <x v="691"/>
    <x v="1"/>
    <x v="55"/>
    <x v="0"/>
    <n v="5"/>
    <n v="19337.123900000002"/>
  </r>
  <r>
    <s v="ENC-693"/>
    <s v="PAT-1132"/>
    <s v="PROV-103"/>
    <s v="HOS-01"/>
    <s v="CLM-693"/>
    <s v="2025-05-10"/>
    <x v="0"/>
    <x v="1"/>
    <x v="1"/>
    <x v="689"/>
    <x v="692"/>
    <x v="3"/>
    <x v="42"/>
    <x v="1"/>
    <n v="5"/>
    <n v="16713.101299999998"/>
  </r>
  <r>
    <s v="ENC-694"/>
    <s v="PAT-1132"/>
    <s v="PROV-126"/>
    <s v="CLI-01"/>
    <s v="CLM-694"/>
    <s v="2025-04-04"/>
    <x v="3"/>
    <x v="1"/>
    <x v="2"/>
    <x v="690"/>
    <x v="693"/>
    <x v="0"/>
    <x v="43"/>
    <x v="0"/>
    <n v="5"/>
    <n v="20345.553199999988"/>
  </r>
  <r>
    <s v="ENC-695"/>
    <s v="PAT-1132"/>
    <s v="PROV-121"/>
    <s v="CLI-01"/>
    <s v="CLM-695"/>
    <s v="2025-12-13"/>
    <x v="3"/>
    <x v="1"/>
    <x v="2"/>
    <x v="691"/>
    <x v="694"/>
    <x v="0"/>
    <x v="20"/>
    <x v="0"/>
    <n v="5"/>
    <n v="19110.715800000002"/>
  </r>
  <r>
    <s v="ENC-696"/>
    <s v="PAT-1133"/>
    <s v="PROV-104"/>
    <s v="HOS-01"/>
    <s v="CLM-696"/>
    <s v="2026-09-19"/>
    <x v="3"/>
    <x v="1"/>
    <x v="0"/>
    <x v="692"/>
    <x v="695"/>
    <x v="1"/>
    <x v="56"/>
    <x v="0"/>
    <n v="10"/>
    <n v="19482.340599999985"/>
  </r>
  <r>
    <s v="ENC-697"/>
    <s v="PAT-1133"/>
    <s v="PROV-124"/>
    <s v="HOS-01"/>
    <s v="CLM-697"/>
    <s v="2026-02-09"/>
    <x v="2"/>
    <x v="1"/>
    <x v="3"/>
    <x v="693"/>
    <x v="696"/>
    <x v="4"/>
    <x v="3"/>
    <x v="0"/>
    <n v="10"/>
    <n v="19337.123900000002"/>
  </r>
  <r>
    <s v="ENC-698"/>
    <s v="PAT-1133"/>
    <s v="PROV-130"/>
    <s v="HOS-01"/>
    <s v="CLM-698"/>
    <s v="2025-01-21"/>
    <x v="1"/>
    <x v="1"/>
    <x v="0"/>
    <x v="694"/>
    <x v="697"/>
    <x v="0"/>
    <x v="38"/>
    <x v="0"/>
    <n v="10"/>
    <n v="16957.942200000001"/>
  </r>
  <r>
    <s v="ENC-699"/>
    <s v="PAT-1133"/>
    <s v="PROV-119"/>
    <s v="CLI-01"/>
    <s v="CLM-699"/>
    <s v="2023-11-05"/>
    <x v="1"/>
    <x v="1"/>
    <x v="3"/>
    <x v="695"/>
    <x v="698"/>
    <x v="2"/>
    <x v="37"/>
    <x v="0"/>
    <n v="10"/>
    <n v="24472.873299999996"/>
  </r>
  <r>
    <s v="ENC-700"/>
    <s v="PAT-1133"/>
    <s v="PROV-129"/>
    <s v="HOS-01"/>
    <s v="CLM-700"/>
    <s v="2024-01-26"/>
    <x v="2"/>
    <x v="1"/>
    <x v="0"/>
    <x v="696"/>
    <x v="699"/>
    <x v="2"/>
    <x v="47"/>
    <x v="0"/>
    <n v="10"/>
    <n v="16325.449900000001"/>
  </r>
  <r>
    <s v="ENC-701"/>
    <s v="PAT-1133"/>
    <s v="PROV-113"/>
    <s v="CLI-01"/>
    <s v="CLM-701"/>
    <s v="2022-06-03"/>
    <x v="2"/>
    <x v="1"/>
    <x v="2"/>
    <x v="697"/>
    <x v="700"/>
    <x v="2"/>
    <x v="23"/>
    <x v="1"/>
    <n v="10"/>
    <n v="18930.286999999997"/>
  </r>
  <r>
    <s v="ENC-702"/>
    <s v="PAT-1133"/>
    <s v="PROV-114"/>
    <s v="HOS-01"/>
    <s v="CLM-702"/>
    <s v="2025-06-13"/>
    <x v="3"/>
    <x v="1"/>
    <x v="2"/>
    <x v="698"/>
    <x v="701"/>
    <x v="4"/>
    <x v="35"/>
    <x v="1"/>
    <n v="10"/>
    <n v="19674.320500000005"/>
  </r>
  <r>
    <s v="ENC-703"/>
    <s v="PAT-1133"/>
    <s v="PROV-113"/>
    <s v="CLI-01"/>
    <s v="CLM-703"/>
    <s v="2026-07-03"/>
    <x v="1"/>
    <x v="1"/>
    <x v="2"/>
    <x v="699"/>
    <x v="702"/>
    <x v="0"/>
    <x v="39"/>
    <x v="0"/>
    <n v="10"/>
    <n v="18930.286999999997"/>
  </r>
  <r>
    <s v="ENC-704"/>
    <s v="PAT-1133"/>
    <s v="PROV-101"/>
    <s v="CLI-01"/>
    <s v="CLM-704"/>
    <s v="2023-01-25"/>
    <x v="2"/>
    <x v="1"/>
    <x v="2"/>
    <x v="700"/>
    <x v="703"/>
    <x v="0"/>
    <x v="18"/>
    <x v="0"/>
    <n v="10"/>
    <n v="20657.172699999996"/>
  </r>
  <r>
    <s v="ENC-705"/>
    <s v="PAT-1133"/>
    <s v="PROV-123"/>
    <s v="CLI-01"/>
    <s v="CLM-705"/>
    <s v="2026-01-25"/>
    <x v="1"/>
    <x v="1"/>
    <x v="3"/>
    <x v="701"/>
    <x v="704"/>
    <x v="3"/>
    <x v="17"/>
    <x v="1"/>
    <n v="10"/>
    <n v="15966.304299999994"/>
  </r>
  <r>
    <s v="ENC-706"/>
    <s v="PAT-1134"/>
    <s v="PROV-126"/>
    <s v="HOS-01"/>
    <s v="CLM-706"/>
    <s v="2024-06-19"/>
    <x v="0"/>
    <x v="1"/>
    <x v="2"/>
    <x v="702"/>
    <x v="705"/>
    <x v="2"/>
    <x v="30"/>
    <x v="0"/>
    <n v="4"/>
    <n v="20345.553199999988"/>
  </r>
  <r>
    <s v="ENC-707"/>
    <s v="PAT-1134"/>
    <s v="PROV-125"/>
    <s v="CLI-01"/>
    <s v="CLM-707"/>
    <s v="2026-05-24"/>
    <x v="3"/>
    <x v="1"/>
    <x v="3"/>
    <x v="703"/>
    <x v="706"/>
    <x v="4"/>
    <x v="22"/>
    <x v="0"/>
    <n v="4"/>
    <n v="18866.657099999993"/>
  </r>
  <r>
    <s v="ENC-708"/>
    <s v="PAT-1134"/>
    <s v="PROV-123"/>
    <s v="CLI-01"/>
    <s v="CLM-708"/>
    <s v="2023-05-18"/>
    <x v="3"/>
    <x v="1"/>
    <x v="3"/>
    <x v="704"/>
    <x v="707"/>
    <x v="2"/>
    <x v="9"/>
    <x v="0"/>
    <n v="4"/>
    <n v="15966.304299999994"/>
  </r>
  <r>
    <s v="ENC-709"/>
    <s v="PAT-1134"/>
    <s v="PROV-101"/>
    <s v="CLI-01"/>
    <s v="CLM-709"/>
    <s v="2022-02-06"/>
    <x v="0"/>
    <x v="1"/>
    <x v="2"/>
    <x v="705"/>
    <x v="708"/>
    <x v="1"/>
    <x v="51"/>
    <x v="1"/>
    <n v="4"/>
    <n v="20657.172699999996"/>
  </r>
  <r>
    <s v="ENC-710"/>
    <s v="PAT-1135"/>
    <s v="PROV-119"/>
    <s v="HOS-01"/>
    <s v="CLM-710"/>
    <s v="2023-12-17"/>
    <x v="3"/>
    <x v="1"/>
    <x v="3"/>
    <x v="706"/>
    <x v="709"/>
    <x v="4"/>
    <x v="31"/>
    <x v="0"/>
    <n v="3"/>
    <n v="24472.873299999996"/>
  </r>
  <r>
    <s v="ENC-711"/>
    <s v="PAT-1135"/>
    <s v="PROV-113"/>
    <s v="CLI-01"/>
    <s v="CLM-711"/>
    <s v="2022-11-19"/>
    <x v="2"/>
    <x v="1"/>
    <x v="2"/>
    <x v="707"/>
    <x v="710"/>
    <x v="1"/>
    <x v="53"/>
    <x v="1"/>
    <n v="3"/>
    <n v="18930.286999999997"/>
  </r>
  <r>
    <s v="ENC-712"/>
    <s v="PAT-1135"/>
    <s v="PROV-112"/>
    <s v="HOS-01"/>
    <s v="CLM-712"/>
    <s v="2022-09-11"/>
    <x v="2"/>
    <x v="1"/>
    <x v="0"/>
    <x v="708"/>
    <x v="711"/>
    <x v="4"/>
    <x v="25"/>
    <x v="0"/>
    <n v="3"/>
    <n v="20392.786800000002"/>
  </r>
  <r>
    <s v="ENC-713"/>
    <s v="PAT-1136"/>
    <s v="PROV-108"/>
    <s v="HOS-01"/>
    <s v="CLM-713"/>
    <s v="2022-04-17"/>
    <x v="0"/>
    <x v="1"/>
    <x v="0"/>
    <x v="709"/>
    <x v="712"/>
    <x v="1"/>
    <x v="19"/>
    <x v="0"/>
    <n v="4"/>
    <n v="16655.636999999995"/>
  </r>
  <r>
    <s v="ENC-714"/>
    <s v="PAT-1136"/>
    <s v="PROV-119"/>
    <s v="HOS-01"/>
    <s v="CLM-714"/>
    <s v="2022-01-21"/>
    <x v="1"/>
    <x v="1"/>
    <x v="3"/>
    <x v="710"/>
    <x v="713"/>
    <x v="0"/>
    <x v="7"/>
    <x v="0"/>
    <n v="4"/>
    <n v="24472.873299999996"/>
  </r>
  <r>
    <s v="ENC-715"/>
    <s v="PAT-1136"/>
    <s v="PROV-127"/>
    <s v="HOS-01"/>
    <s v="CLM-715"/>
    <s v="2022-02-22"/>
    <x v="2"/>
    <x v="1"/>
    <x v="2"/>
    <x v="711"/>
    <x v="714"/>
    <x v="4"/>
    <x v="51"/>
    <x v="0"/>
    <n v="4"/>
    <n v="21413.642499999994"/>
  </r>
  <r>
    <s v="ENC-716"/>
    <s v="PAT-1136"/>
    <s v="PROV-114"/>
    <s v="HOS-01"/>
    <s v="CLM-716"/>
    <s v="2022-05-17"/>
    <x v="3"/>
    <x v="1"/>
    <x v="2"/>
    <x v="712"/>
    <x v="715"/>
    <x v="1"/>
    <x v="32"/>
    <x v="0"/>
    <n v="4"/>
    <n v="19674.320500000005"/>
  </r>
  <r>
    <s v="ENC-717"/>
    <s v="PAT-1137"/>
    <s v="PROV-119"/>
    <s v="HOS-01"/>
    <s v="CLM-717"/>
    <s v="2025-05-15"/>
    <x v="2"/>
    <x v="1"/>
    <x v="3"/>
    <x v="713"/>
    <x v="716"/>
    <x v="3"/>
    <x v="42"/>
    <x v="0"/>
    <n v="1"/>
    <n v="24472.873299999996"/>
  </r>
  <r>
    <s v="ENC-718"/>
    <s v="PAT-1138"/>
    <s v="PROV-114"/>
    <s v="HOS-01"/>
    <s v="CLM-718"/>
    <s v="2026-07-23"/>
    <x v="3"/>
    <x v="1"/>
    <x v="2"/>
    <x v="714"/>
    <x v="717"/>
    <x v="2"/>
    <x v="39"/>
    <x v="1"/>
    <n v="9"/>
    <n v="19674.320500000005"/>
  </r>
  <r>
    <s v="ENC-719"/>
    <s v="PAT-1138"/>
    <s v="PROV-122"/>
    <s v="HOS-01"/>
    <s v="CLM-719"/>
    <s v="2023-05-02"/>
    <x v="1"/>
    <x v="1"/>
    <x v="0"/>
    <x v="715"/>
    <x v="718"/>
    <x v="4"/>
    <x v="9"/>
    <x v="0"/>
    <n v="9"/>
    <n v="19335.334599999998"/>
  </r>
  <r>
    <s v="ENC-720"/>
    <s v="PAT-1138"/>
    <s v="PROV-109"/>
    <s v="CLI-01"/>
    <s v="CLM-720"/>
    <s v="2026-01-31"/>
    <x v="3"/>
    <x v="1"/>
    <x v="3"/>
    <x v="716"/>
    <x v="719"/>
    <x v="1"/>
    <x v="17"/>
    <x v="0"/>
    <n v="9"/>
    <n v="19656.943599999999"/>
  </r>
  <r>
    <s v="ENC-721"/>
    <s v="PAT-1138"/>
    <s v="PROV-111"/>
    <s v="HOS-01"/>
    <s v="CLM-721"/>
    <s v="2024-06-22"/>
    <x v="2"/>
    <x v="1"/>
    <x v="4"/>
    <x v="717"/>
    <x v="720"/>
    <x v="4"/>
    <x v="30"/>
    <x v="0"/>
    <n v="9"/>
    <n v="11666.590100000001"/>
  </r>
  <r>
    <s v="ENC-722"/>
    <s v="PAT-1138"/>
    <s v="PROV-106"/>
    <s v="CLI-01"/>
    <s v="CLM-722"/>
    <s v="2026-04-03"/>
    <x v="2"/>
    <x v="1"/>
    <x v="2"/>
    <x v="718"/>
    <x v="721"/>
    <x v="3"/>
    <x v="40"/>
    <x v="1"/>
    <n v="9"/>
    <n v="13711.558999999999"/>
  </r>
  <r>
    <s v="ENC-723"/>
    <s v="PAT-1138"/>
    <s v="PROV-116"/>
    <s v="CLI-01"/>
    <s v="CLM-723"/>
    <s v="2025-07-11"/>
    <x v="1"/>
    <x v="1"/>
    <x v="5"/>
    <x v="719"/>
    <x v="722"/>
    <x v="0"/>
    <x v="29"/>
    <x v="1"/>
    <n v="9"/>
    <n v="25676.765600000006"/>
  </r>
  <r>
    <s v="ENC-724"/>
    <s v="PAT-1138"/>
    <s v="PROV-126"/>
    <s v="HOS-01"/>
    <s v="CLM-724"/>
    <s v="2023-07-30"/>
    <x v="2"/>
    <x v="1"/>
    <x v="2"/>
    <x v="720"/>
    <x v="723"/>
    <x v="1"/>
    <x v="36"/>
    <x v="0"/>
    <n v="9"/>
    <n v="20345.553199999988"/>
  </r>
  <r>
    <s v="ENC-725"/>
    <s v="PAT-1138"/>
    <s v="PROV-130"/>
    <s v="HOS-01"/>
    <s v="CLM-725"/>
    <s v="2024-06-09"/>
    <x v="1"/>
    <x v="1"/>
    <x v="0"/>
    <x v="721"/>
    <x v="724"/>
    <x v="4"/>
    <x v="30"/>
    <x v="0"/>
    <n v="9"/>
    <n v="16957.942200000001"/>
  </r>
  <r>
    <s v="ENC-726"/>
    <s v="PAT-1138"/>
    <s v="PROV-114"/>
    <s v="HOS-01"/>
    <s v="CLM-726"/>
    <s v="2024-02-19"/>
    <x v="0"/>
    <x v="1"/>
    <x v="2"/>
    <x v="722"/>
    <x v="725"/>
    <x v="1"/>
    <x v="55"/>
    <x v="0"/>
    <n v="9"/>
    <n v="19674.320500000005"/>
  </r>
  <r>
    <s v="ENC-727"/>
    <s v="PAT-1139"/>
    <s v="PROV-120"/>
    <s v="HOS-01"/>
    <s v="CLM-727"/>
    <s v="2024-12-16"/>
    <x v="1"/>
    <x v="1"/>
    <x v="6"/>
    <x v="723"/>
    <x v="726"/>
    <x v="0"/>
    <x v="12"/>
    <x v="0"/>
    <n v="8"/>
    <n v="20459.456599999998"/>
  </r>
  <r>
    <s v="ENC-728"/>
    <s v="PAT-1139"/>
    <s v="PROV-114"/>
    <s v="HOS-01"/>
    <s v="CLM-728"/>
    <s v="2025-06-24"/>
    <x v="3"/>
    <x v="1"/>
    <x v="2"/>
    <x v="724"/>
    <x v="727"/>
    <x v="3"/>
    <x v="35"/>
    <x v="0"/>
    <n v="8"/>
    <n v="19674.320500000005"/>
  </r>
  <r>
    <s v="ENC-729"/>
    <s v="PAT-1139"/>
    <s v="PROV-109"/>
    <s v="CLI-01"/>
    <s v="CLM-729"/>
    <s v="2023-03-04"/>
    <x v="1"/>
    <x v="1"/>
    <x v="3"/>
    <x v="725"/>
    <x v="728"/>
    <x v="2"/>
    <x v="8"/>
    <x v="1"/>
    <n v="8"/>
    <n v="19656.943599999999"/>
  </r>
  <r>
    <s v="ENC-730"/>
    <s v="PAT-1139"/>
    <s v="PROV-124"/>
    <s v="CLI-01"/>
    <s v="CLM-730"/>
    <s v="2026-08-19"/>
    <x v="0"/>
    <x v="1"/>
    <x v="3"/>
    <x v="726"/>
    <x v="729"/>
    <x v="2"/>
    <x v="15"/>
    <x v="1"/>
    <n v="8"/>
    <n v="19337.123900000002"/>
  </r>
  <r>
    <s v="ENC-731"/>
    <s v="PAT-1139"/>
    <s v="PROV-117"/>
    <s v="CLI-01"/>
    <s v="CLM-731"/>
    <s v="2025-07-24"/>
    <x v="2"/>
    <x v="1"/>
    <x v="4"/>
    <x v="727"/>
    <x v="730"/>
    <x v="3"/>
    <x v="29"/>
    <x v="0"/>
    <n v="8"/>
    <n v="16320.415199999998"/>
  </r>
  <r>
    <s v="ENC-732"/>
    <s v="PAT-1139"/>
    <s v="PROV-130"/>
    <s v="HOS-01"/>
    <s v="CLM-732"/>
    <s v="2022-06-05"/>
    <x v="2"/>
    <x v="1"/>
    <x v="0"/>
    <x v="728"/>
    <x v="731"/>
    <x v="2"/>
    <x v="23"/>
    <x v="0"/>
    <n v="8"/>
    <n v="16957.942200000001"/>
  </r>
  <r>
    <s v="ENC-733"/>
    <s v="PAT-1139"/>
    <s v="PROV-128"/>
    <s v="CLI-01"/>
    <s v="CLM-733"/>
    <s v="2022-10-08"/>
    <x v="2"/>
    <x v="1"/>
    <x v="0"/>
    <x v="729"/>
    <x v="732"/>
    <x v="4"/>
    <x v="0"/>
    <x v="0"/>
    <n v="8"/>
    <n v="16589.7353"/>
  </r>
  <r>
    <s v="ENC-734"/>
    <s v="PAT-1139"/>
    <s v="PROV-111"/>
    <s v="CLI-01"/>
    <s v="CLM-734"/>
    <s v="2025-07-02"/>
    <x v="1"/>
    <x v="1"/>
    <x v="4"/>
    <x v="730"/>
    <x v="733"/>
    <x v="2"/>
    <x v="29"/>
    <x v="0"/>
    <n v="8"/>
    <n v="11666.590100000001"/>
  </r>
  <r>
    <s v="ENC-735"/>
    <s v="PAT-1140"/>
    <s v="PROV-129"/>
    <s v="CLI-01"/>
    <s v="CLM-735"/>
    <s v="2023-05-08"/>
    <x v="3"/>
    <x v="1"/>
    <x v="0"/>
    <x v="731"/>
    <x v="734"/>
    <x v="2"/>
    <x v="9"/>
    <x v="0"/>
    <n v="4"/>
    <n v="16325.449900000001"/>
  </r>
  <r>
    <s v="ENC-736"/>
    <s v="PAT-1140"/>
    <s v="PROV-109"/>
    <s v="HOS-01"/>
    <s v="CLM-736"/>
    <s v="2025-01-25"/>
    <x v="3"/>
    <x v="1"/>
    <x v="3"/>
    <x v="732"/>
    <x v="735"/>
    <x v="3"/>
    <x v="38"/>
    <x v="1"/>
    <n v="4"/>
    <n v="19656.943599999999"/>
  </r>
  <r>
    <s v="ENC-737"/>
    <s v="PAT-1140"/>
    <s v="PROV-111"/>
    <s v="HOS-01"/>
    <s v="CLM-737"/>
    <s v="2023-04-17"/>
    <x v="3"/>
    <x v="1"/>
    <x v="4"/>
    <x v="733"/>
    <x v="736"/>
    <x v="3"/>
    <x v="50"/>
    <x v="0"/>
    <n v="4"/>
    <n v="11666.590100000001"/>
  </r>
  <r>
    <s v="ENC-738"/>
    <s v="PAT-1140"/>
    <s v="PROV-115"/>
    <s v="HOS-01"/>
    <s v="CLM-738"/>
    <s v="2024-01-17"/>
    <x v="3"/>
    <x v="1"/>
    <x v="1"/>
    <x v="734"/>
    <x v="737"/>
    <x v="3"/>
    <x v="47"/>
    <x v="0"/>
    <n v="4"/>
    <n v="21059.359400000005"/>
  </r>
  <r>
    <s v="ENC-739"/>
    <s v="PAT-1141"/>
    <s v="PROV-102"/>
    <s v="CLI-01"/>
    <s v="CLM-739"/>
    <s v="2023-04-12"/>
    <x v="1"/>
    <x v="1"/>
    <x v="5"/>
    <x v="735"/>
    <x v="738"/>
    <x v="3"/>
    <x v="50"/>
    <x v="0"/>
    <n v="8"/>
    <n v="17482.5101"/>
  </r>
  <r>
    <s v="ENC-740"/>
    <s v="PAT-1141"/>
    <s v="PROV-127"/>
    <s v="HOS-01"/>
    <s v="CLM-740"/>
    <s v="2023-10-11"/>
    <x v="1"/>
    <x v="1"/>
    <x v="2"/>
    <x v="736"/>
    <x v="739"/>
    <x v="2"/>
    <x v="48"/>
    <x v="1"/>
    <n v="8"/>
    <n v="21413.642499999994"/>
  </r>
  <r>
    <s v="ENC-741"/>
    <s v="PAT-1141"/>
    <s v="PROV-126"/>
    <s v="CLI-01"/>
    <s v="CLM-741"/>
    <s v="2022-01-03"/>
    <x v="3"/>
    <x v="1"/>
    <x v="2"/>
    <x v="737"/>
    <x v="740"/>
    <x v="4"/>
    <x v="7"/>
    <x v="1"/>
    <n v="8"/>
    <n v="20345.553199999988"/>
  </r>
  <r>
    <s v="ENC-742"/>
    <s v="PAT-1141"/>
    <s v="PROV-116"/>
    <s v="CLI-01"/>
    <s v="CLM-742"/>
    <s v="2026-07-29"/>
    <x v="1"/>
    <x v="1"/>
    <x v="5"/>
    <x v="738"/>
    <x v="741"/>
    <x v="0"/>
    <x v="39"/>
    <x v="0"/>
    <n v="8"/>
    <n v="25676.765600000006"/>
  </r>
  <r>
    <s v="ENC-743"/>
    <s v="PAT-1141"/>
    <s v="PROV-108"/>
    <s v="CLI-01"/>
    <s v="CLM-743"/>
    <s v="2022-09-12"/>
    <x v="3"/>
    <x v="1"/>
    <x v="0"/>
    <x v="739"/>
    <x v="742"/>
    <x v="3"/>
    <x v="25"/>
    <x v="1"/>
    <n v="8"/>
    <n v="16655.636999999995"/>
  </r>
  <r>
    <s v="ENC-744"/>
    <s v="PAT-1141"/>
    <s v="PROV-108"/>
    <s v="CLI-01"/>
    <s v="CLM-744"/>
    <s v="2025-12-18"/>
    <x v="2"/>
    <x v="1"/>
    <x v="0"/>
    <x v="740"/>
    <x v="743"/>
    <x v="0"/>
    <x v="20"/>
    <x v="0"/>
    <n v="8"/>
    <n v="16655.636999999995"/>
  </r>
  <r>
    <s v="ENC-745"/>
    <s v="PAT-1141"/>
    <s v="PROV-114"/>
    <s v="HOS-01"/>
    <s v="CLM-745"/>
    <s v="2022-03-31"/>
    <x v="1"/>
    <x v="1"/>
    <x v="2"/>
    <x v="741"/>
    <x v="744"/>
    <x v="0"/>
    <x v="16"/>
    <x v="1"/>
    <n v="8"/>
    <n v="19674.320500000005"/>
  </r>
  <r>
    <s v="ENC-746"/>
    <s v="PAT-1141"/>
    <s v="PROV-110"/>
    <s v="HOS-01"/>
    <s v="CLM-746"/>
    <s v="2023-05-12"/>
    <x v="1"/>
    <x v="1"/>
    <x v="0"/>
    <x v="742"/>
    <x v="745"/>
    <x v="4"/>
    <x v="9"/>
    <x v="1"/>
    <n v="8"/>
    <n v="17205.856699999993"/>
  </r>
  <r>
    <s v="ENC-747"/>
    <s v="PAT-1142"/>
    <s v="PROV-105"/>
    <s v="CLI-01"/>
    <s v="CLM-747"/>
    <s v="2024-10-14"/>
    <x v="3"/>
    <x v="1"/>
    <x v="2"/>
    <x v="743"/>
    <x v="746"/>
    <x v="1"/>
    <x v="11"/>
    <x v="0"/>
    <n v="9"/>
    <n v="19833.441100000004"/>
  </r>
  <r>
    <s v="ENC-748"/>
    <s v="PAT-1142"/>
    <s v="PROV-101"/>
    <s v="HOS-01"/>
    <s v="CLM-748"/>
    <s v="2022-10-16"/>
    <x v="3"/>
    <x v="1"/>
    <x v="2"/>
    <x v="744"/>
    <x v="747"/>
    <x v="0"/>
    <x v="0"/>
    <x v="1"/>
    <n v="9"/>
    <n v="20657.172699999996"/>
  </r>
  <r>
    <s v="ENC-749"/>
    <s v="PAT-1142"/>
    <s v="PROV-116"/>
    <s v="HOS-01"/>
    <s v="CLM-749"/>
    <s v="2023-03-29"/>
    <x v="0"/>
    <x v="1"/>
    <x v="5"/>
    <x v="745"/>
    <x v="748"/>
    <x v="4"/>
    <x v="8"/>
    <x v="0"/>
    <n v="9"/>
    <n v="25676.765600000006"/>
  </r>
  <r>
    <s v="ENC-750"/>
    <s v="PAT-1142"/>
    <s v="PROV-107"/>
    <s v="CLI-01"/>
    <s v="CLM-750"/>
    <s v="2022-08-28"/>
    <x v="1"/>
    <x v="1"/>
    <x v="6"/>
    <x v="746"/>
    <x v="749"/>
    <x v="4"/>
    <x v="21"/>
    <x v="1"/>
    <n v="9"/>
    <n v="16195.449599999994"/>
  </r>
  <r>
    <s v="ENC-751"/>
    <s v="PAT-1142"/>
    <s v="PROV-112"/>
    <s v="HOS-01"/>
    <s v="CLM-751"/>
    <s v="2022-01-08"/>
    <x v="1"/>
    <x v="1"/>
    <x v="0"/>
    <x v="747"/>
    <x v="750"/>
    <x v="0"/>
    <x v="7"/>
    <x v="0"/>
    <n v="9"/>
    <n v="20392.786800000002"/>
  </r>
  <r>
    <s v="ENC-752"/>
    <s v="PAT-1142"/>
    <s v="PROV-114"/>
    <s v="CLI-01"/>
    <s v="CLM-752"/>
    <s v="2026-06-11"/>
    <x v="2"/>
    <x v="1"/>
    <x v="2"/>
    <x v="748"/>
    <x v="751"/>
    <x v="4"/>
    <x v="27"/>
    <x v="0"/>
    <n v="9"/>
    <n v="19674.320500000005"/>
  </r>
  <r>
    <s v="ENC-753"/>
    <s v="PAT-1142"/>
    <s v="PROV-107"/>
    <s v="HOS-01"/>
    <s v="CLM-753"/>
    <s v="2022-12-09"/>
    <x v="1"/>
    <x v="1"/>
    <x v="6"/>
    <x v="749"/>
    <x v="752"/>
    <x v="1"/>
    <x v="4"/>
    <x v="0"/>
    <n v="9"/>
    <n v="16195.449599999994"/>
  </r>
  <r>
    <s v="ENC-754"/>
    <s v="PAT-1142"/>
    <s v="PROV-112"/>
    <s v="HOS-01"/>
    <s v="CLM-754"/>
    <s v="2023-09-18"/>
    <x v="1"/>
    <x v="1"/>
    <x v="0"/>
    <x v="750"/>
    <x v="753"/>
    <x v="4"/>
    <x v="26"/>
    <x v="0"/>
    <n v="9"/>
    <n v="20392.786800000002"/>
  </r>
  <r>
    <s v="ENC-755"/>
    <s v="PAT-1142"/>
    <s v="PROV-119"/>
    <s v="HOS-01"/>
    <s v="CLM-755"/>
    <s v="2022-07-22"/>
    <x v="3"/>
    <x v="1"/>
    <x v="3"/>
    <x v="751"/>
    <x v="754"/>
    <x v="3"/>
    <x v="45"/>
    <x v="0"/>
    <n v="9"/>
    <n v="24472.873299999996"/>
  </r>
  <r>
    <s v="ENC-756"/>
    <s v="PAT-1143"/>
    <s v="PROV-101"/>
    <s v="HOS-01"/>
    <s v="CLM-756"/>
    <s v="2023-09-28"/>
    <x v="1"/>
    <x v="1"/>
    <x v="2"/>
    <x v="752"/>
    <x v="755"/>
    <x v="4"/>
    <x v="26"/>
    <x v="0"/>
    <n v="8"/>
    <n v="20657.172699999996"/>
  </r>
  <r>
    <s v="ENC-757"/>
    <s v="PAT-1143"/>
    <s v="PROV-101"/>
    <s v="CLI-01"/>
    <s v="CLM-757"/>
    <s v="2025-07-21"/>
    <x v="3"/>
    <x v="1"/>
    <x v="2"/>
    <x v="753"/>
    <x v="756"/>
    <x v="1"/>
    <x v="29"/>
    <x v="0"/>
    <n v="8"/>
    <n v="20657.172699999996"/>
  </r>
  <r>
    <s v="ENC-758"/>
    <s v="PAT-1143"/>
    <s v="PROV-130"/>
    <s v="HOS-01"/>
    <s v="CLM-758"/>
    <s v="2022-03-27"/>
    <x v="1"/>
    <x v="1"/>
    <x v="0"/>
    <x v="754"/>
    <x v="757"/>
    <x v="2"/>
    <x v="16"/>
    <x v="0"/>
    <n v="8"/>
    <n v="16957.942200000001"/>
  </r>
  <r>
    <s v="ENC-759"/>
    <s v="PAT-1143"/>
    <s v="PROV-130"/>
    <s v="CLI-01"/>
    <s v="CLM-759"/>
    <s v="2025-03-27"/>
    <x v="0"/>
    <x v="1"/>
    <x v="0"/>
    <x v="755"/>
    <x v="758"/>
    <x v="3"/>
    <x v="33"/>
    <x v="0"/>
    <n v="8"/>
    <n v="16957.942200000001"/>
  </r>
  <r>
    <s v="ENC-760"/>
    <s v="PAT-1143"/>
    <s v="PROV-107"/>
    <s v="CLI-01"/>
    <s v="CLM-760"/>
    <s v="2023-05-26"/>
    <x v="0"/>
    <x v="1"/>
    <x v="6"/>
    <x v="756"/>
    <x v="759"/>
    <x v="1"/>
    <x v="9"/>
    <x v="0"/>
    <n v="8"/>
    <n v="16195.449599999994"/>
  </r>
  <r>
    <s v="ENC-761"/>
    <s v="PAT-1143"/>
    <s v="PROV-123"/>
    <s v="HOS-01"/>
    <s v="CLM-761"/>
    <s v="2025-07-28"/>
    <x v="2"/>
    <x v="1"/>
    <x v="3"/>
    <x v="757"/>
    <x v="760"/>
    <x v="0"/>
    <x v="29"/>
    <x v="1"/>
    <n v="8"/>
    <n v="15966.304299999994"/>
  </r>
  <r>
    <s v="ENC-762"/>
    <s v="PAT-1143"/>
    <s v="PROV-106"/>
    <s v="CLI-01"/>
    <s v="CLM-762"/>
    <s v="2022-02-17"/>
    <x v="0"/>
    <x v="1"/>
    <x v="2"/>
    <x v="758"/>
    <x v="761"/>
    <x v="2"/>
    <x v="51"/>
    <x v="0"/>
    <n v="8"/>
    <n v="13711.558999999999"/>
  </r>
  <r>
    <s v="ENC-763"/>
    <s v="PAT-1143"/>
    <s v="PROV-119"/>
    <s v="CLI-01"/>
    <s v="CLM-763"/>
    <s v="2023-04-18"/>
    <x v="3"/>
    <x v="1"/>
    <x v="3"/>
    <x v="759"/>
    <x v="762"/>
    <x v="2"/>
    <x v="50"/>
    <x v="0"/>
    <n v="8"/>
    <n v="24472.873299999996"/>
  </r>
  <r>
    <s v="ENC-764"/>
    <s v="PAT-1144"/>
    <s v="PROV-126"/>
    <s v="HOS-01"/>
    <s v="CLM-764"/>
    <s v="2024-05-16"/>
    <x v="3"/>
    <x v="1"/>
    <x v="2"/>
    <x v="760"/>
    <x v="763"/>
    <x v="0"/>
    <x v="49"/>
    <x v="0"/>
    <n v="7"/>
    <n v="20345.553199999988"/>
  </r>
  <r>
    <s v="ENC-765"/>
    <s v="PAT-1144"/>
    <s v="PROV-127"/>
    <s v="CLI-01"/>
    <s v="CLM-765"/>
    <s v="2023-08-21"/>
    <x v="3"/>
    <x v="1"/>
    <x v="2"/>
    <x v="761"/>
    <x v="764"/>
    <x v="4"/>
    <x v="2"/>
    <x v="0"/>
    <n v="7"/>
    <n v="21413.642499999994"/>
  </r>
  <r>
    <s v="ENC-766"/>
    <s v="PAT-1144"/>
    <s v="PROV-108"/>
    <s v="HOS-01"/>
    <s v="CLM-766"/>
    <s v="2022-10-28"/>
    <x v="1"/>
    <x v="1"/>
    <x v="0"/>
    <x v="762"/>
    <x v="765"/>
    <x v="1"/>
    <x v="0"/>
    <x v="0"/>
    <n v="7"/>
    <n v="16655.636999999995"/>
  </r>
  <r>
    <s v="ENC-767"/>
    <s v="PAT-1144"/>
    <s v="PROV-127"/>
    <s v="HOS-01"/>
    <s v="CLM-767"/>
    <s v="2022-11-25"/>
    <x v="0"/>
    <x v="1"/>
    <x v="2"/>
    <x v="763"/>
    <x v="766"/>
    <x v="4"/>
    <x v="53"/>
    <x v="1"/>
    <n v="7"/>
    <n v="21413.642499999994"/>
  </r>
  <r>
    <s v="ENC-768"/>
    <s v="PAT-1144"/>
    <s v="PROV-112"/>
    <s v="CLI-01"/>
    <s v="CLM-768"/>
    <s v="2023-10-09"/>
    <x v="2"/>
    <x v="1"/>
    <x v="0"/>
    <x v="764"/>
    <x v="767"/>
    <x v="0"/>
    <x v="48"/>
    <x v="0"/>
    <n v="7"/>
    <n v="20392.786800000002"/>
  </r>
  <r>
    <s v="ENC-769"/>
    <s v="PAT-1144"/>
    <s v="PROV-126"/>
    <s v="CLI-01"/>
    <s v="CLM-769"/>
    <s v="2025-01-10"/>
    <x v="0"/>
    <x v="1"/>
    <x v="2"/>
    <x v="765"/>
    <x v="768"/>
    <x v="1"/>
    <x v="38"/>
    <x v="0"/>
    <n v="7"/>
    <n v="20345.553199999988"/>
  </r>
  <r>
    <s v="ENC-770"/>
    <s v="PAT-1144"/>
    <s v="PROV-109"/>
    <s v="HOS-01"/>
    <s v="CLM-770"/>
    <s v="2026-08-09"/>
    <x v="2"/>
    <x v="1"/>
    <x v="3"/>
    <x v="766"/>
    <x v="769"/>
    <x v="0"/>
    <x v="15"/>
    <x v="0"/>
    <n v="7"/>
    <n v="19656.943599999999"/>
  </r>
  <r>
    <s v="ENC-771"/>
    <s v="PAT-1145"/>
    <s v="PROV-106"/>
    <s v="CLI-01"/>
    <s v="CLM-771"/>
    <s v="2025-03-26"/>
    <x v="2"/>
    <x v="1"/>
    <x v="2"/>
    <x v="767"/>
    <x v="770"/>
    <x v="2"/>
    <x v="33"/>
    <x v="0"/>
    <n v="10"/>
    <n v="13711.558999999999"/>
  </r>
  <r>
    <s v="ENC-772"/>
    <s v="PAT-1145"/>
    <s v="PROV-127"/>
    <s v="HOS-01"/>
    <s v="CLM-772"/>
    <s v="2025-11-08"/>
    <x v="1"/>
    <x v="1"/>
    <x v="2"/>
    <x v="768"/>
    <x v="771"/>
    <x v="3"/>
    <x v="28"/>
    <x v="0"/>
    <n v="10"/>
    <n v="21413.642499999994"/>
  </r>
  <r>
    <s v="ENC-773"/>
    <s v="PAT-1145"/>
    <s v="PROV-117"/>
    <s v="CLI-01"/>
    <s v="CLM-773"/>
    <s v="2022-01-09"/>
    <x v="1"/>
    <x v="1"/>
    <x v="4"/>
    <x v="769"/>
    <x v="772"/>
    <x v="2"/>
    <x v="7"/>
    <x v="0"/>
    <n v="10"/>
    <n v="16320.415199999998"/>
  </r>
  <r>
    <s v="ENC-774"/>
    <s v="PAT-1145"/>
    <s v="PROV-110"/>
    <s v="HOS-01"/>
    <s v="CLM-774"/>
    <s v="2025-10-04"/>
    <x v="2"/>
    <x v="1"/>
    <x v="0"/>
    <x v="770"/>
    <x v="773"/>
    <x v="2"/>
    <x v="54"/>
    <x v="1"/>
    <n v="10"/>
    <n v="17205.856699999993"/>
  </r>
  <r>
    <s v="ENC-775"/>
    <s v="PAT-1145"/>
    <s v="PROV-104"/>
    <s v="CLI-01"/>
    <s v="CLM-775"/>
    <s v="2023-05-30"/>
    <x v="3"/>
    <x v="1"/>
    <x v="0"/>
    <x v="771"/>
    <x v="774"/>
    <x v="2"/>
    <x v="9"/>
    <x v="0"/>
    <n v="10"/>
    <n v="19482.340599999985"/>
  </r>
  <r>
    <s v="ENC-776"/>
    <s v="PAT-1145"/>
    <s v="PROV-110"/>
    <s v="CLI-01"/>
    <s v="CLM-776"/>
    <s v="2025-10-02"/>
    <x v="1"/>
    <x v="1"/>
    <x v="0"/>
    <x v="772"/>
    <x v="775"/>
    <x v="2"/>
    <x v="54"/>
    <x v="1"/>
    <n v="10"/>
    <n v="17205.856699999993"/>
  </r>
  <r>
    <s v="ENC-777"/>
    <s v="PAT-1145"/>
    <s v="PROV-120"/>
    <s v="HOS-01"/>
    <s v="CLM-777"/>
    <s v="2022-12-27"/>
    <x v="2"/>
    <x v="1"/>
    <x v="6"/>
    <x v="773"/>
    <x v="776"/>
    <x v="2"/>
    <x v="4"/>
    <x v="1"/>
    <n v="10"/>
    <n v="20459.456599999998"/>
  </r>
  <r>
    <s v="ENC-778"/>
    <s v="PAT-1145"/>
    <s v="PROV-113"/>
    <s v="HOS-01"/>
    <s v="CLM-778"/>
    <s v="2023-04-14"/>
    <x v="1"/>
    <x v="1"/>
    <x v="2"/>
    <x v="774"/>
    <x v="777"/>
    <x v="0"/>
    <x v="50"/>
    <x v="0"/>
    <n v="10"/>
    <n v="18930.286999999997"/>
  </r>
  <r>
    <s v="ENC-779"/>
    <s v="PAT-1145"/>
    <s v="PROV-109"/>
    <s v="HOS-01"/>
    <s v="CLM-779"/>
    <s v="2025-07-31"/>
    <x v="2"/>
    <x v="1"/>
    <x v="3"/>
    <x v="775"/>
    <x v="778"/>
    <x v="0"/>
    <x v="29"/>
    <x v="1"/>
    <n v="10"/>
    <n v="19656.943599999999"/>
  </r>
  <r>
    <s v="ENC-780"/>
    <s v="PAT-1145"/>
    <s v="PROV-103"/>
    <s v="CLI-01"/>
    <s v="CLM-780"/>
    <s v="2024-09-16"/>
    <x v="2"/>
    <x v="1"/>
    <x v="1"/>
    <x v="776"/>
    <x v="779"/>
    <x v="3"/>
    <x v="10"/>
    <x v="1"/>
    <n v="10"/>
    <n v="16713.101299999998"/>
  </r>
  <r>
    <s v="ENC-781"/>
    <s v="PAT-1146"/>
    <s v="PROV-112"/>
    <s v="CLI-01"/>
    <s v="CLM-781"/>
    <s v="2026-05-31"/>
    <x v="3"/>
    <x v="1"/>
    <x v="0"/>
    <x v="777"/>
    <x v="780"/>
    <x v="0"/>
    <x v="22"/>
    <x v="1"/>
    <n v="2"/>
    <n v="20392.786800000002"/>
  </r>
  <r>
    <s v="ENC-782"/>
    <s v="PAT-1146"/>
    <s v="PROV-112"/>
    <s v="CLI-01"/>
    <s v="CLM-782"/>
    <s v="2024-11-27"/>
    <x v="2"/>
    <x v="1"/>
    <x v="0"/>
    <x v="778"/>
    <x v="781"/>
    <x v="0"/>
    <x v="34"/>
    <x v="0"/>
    <n v="2"/>
    <n v="20392.786800000002"/>
  </r>
  <r>
    <s v="ENC-783"/>
    <s v="PAT-1147"/>
    <s v="PROV-122"/>
    <s v="CLI-01"/>
    <s v="CLM-783"/>
    <s v="2025-12-15"/>
    <x v="3"/>
    <x v="1"/>
    <x v="0"/>
    <x v="779"/>
    <x v="782"/>
    <x v="0"/>
    <x v="20"/>
    <x v="0"/>
    <n v="4"/>
    <n v="19335.334599999998"/>
  </r>
  <r>
    <s v="ENC-784"/>
    <s v="PAT-1147"/>
    <s v="PROV-122"/>
    <s v="CLI-01"/>
    <s v="CLM-784"/>
    <s v="2024-04-20"/>
    <x v="3"/>
    <x v="1"/>
    <x v="0"/>
    <x v="780"/>
    <x v="783"/>
    <x v="3"/>
    <x v="44"/>
    <x v="0"/>
    <n v="4"/>
    <n v="19335.334599999998"/>
  </r>
  <r>
    <s v="ENC-785"/>
    <s v="PAT-1147"/>
    <s v="PROV-123"/>
    <s v="CLI-01"/>
    <s v="CLM-785"/>
    <s v="2022-06-01"/>
    <x v="3"/>
    <x v="1"/>
    <x v="3"/>
    <x v="781"/>
    <x v="784"/>
    <x v="2"/>
    <x v="23"/>
    <x v="0"/>
    <n v="4"/>
    <n v="15966.304299999994"/>
  </r>
  <r>
    <s v="ENC-786"/>
    <s v="PAT-1147"/>
    <s v="PROV-119"/>
    <s v="HOS-01"/>
    <s v="CLM-786"/>
    <s v="2022-04-24"/>
    <x v="0"/>
    <x v="1"/>
    <x v="3"/>
    <x v="782"/>
    <x v="785"/>
    <x v="3"/>
    <x v="19"/>
    <x v="1"/>
    <n v="4"/>
    <n v="24472.873299999996"/>
  </r>
  <r>
    <s v="ENC-787"/>
    <s v="PAT-1148"/>
    <s v="PROV-106"/>
    <s v="CLI-01"/>
    <s v="CLM-787"/>
    <s v="2025-04-18"/>
    <x v="2"/>
    <x v="1"/>
    <x v="2"/>
    <x v="783"/>
    <x v="786"/>
    <x v="2"/>
    <x v="43"/>
    <x v="1"/>
    <n v="1"/>
    <n v="13711.558999999999"/>
  </r>
  <r>
    <s v="ENC-788"/>
    <s v="PAT-1149"/>
    <s v="PROV-117"/>
    <s v="CLI-01"/>
    <s v="CLM-788"/>
    <s v="2024-07-20"/>
    <x v="1"/>
    <x v="1"/>
    <x v="4"/>
    <x v="784"/>
    <x v="787"/>
    <x v="4"/>
    <x v="14"/>
    <x v="0"/>
    <n v="7"/>
    <n v="16320.415199999998"/>
  </r>
  <r>
    <s v="ENC-789"/>
    <s v="PAT-1149"/>
    <s v="PROV-119"/>
    <s v="HOS-01"/>
    <s v="CLM-789"/>
    <s v="2026-04-10"/>
    <x v="3"/>
    <x v="1"/>
    <x v="3"/>
    <x v="785"/>
    <x v="788"/>
    <x v="4"/>
    <x v="40"/>
    <x v="1"/>
    <n v="7"/>
    <n v="24472.873299999996"/>
  </r>
  <r>
    <s v="ENC-790"/>
    <s v="PAT-1149"/>
    <s v="PROV-103"/>
    <s v="CLI-01"/>
    <s v="CLM-790"/>
    <s v="2024-10-19"/>
    <x v="3"/>
    <x v="1"/>
    <x v="1"/>
    <x v="786"/>
    <x v="789"/>
    <x v="0"/>
    <x v="11"/>
    <x v="0"/>
    <n v="7"/>
    <n v="16713.101299999998"/>
  </r>
  <r>
    <s v="ENC-791"/>
    <s v="PAT-1149"/>
    <s v="PROV-116"/>
    <s v="HOS-01"/>
    <s v="CLM-791"/>
    <s v="2025-02-10"/>
    <x v="1"/>
    <x v="1"/>
    <x v="5"/>
    <x v="787"/>
    <x v="790"/>
    <x v="3"/>
    <x v="1"/>
    <x v="1"/>
    <n v="7"/>
    <n v="25676.765600000006"/>
  </r>
  <r>
    <s v="ENC-792"/>
    <s v="PAT-1149"/>
    <s v="PROV-126"/>
    <s v="CLI-01"/>
    <s v="CLM-792"/>
    <s v="2022-12-30"/>
    <x v="0"/>
    <x v="1"/>
    <x v="2"/>
    <x v="788"/>
    <x v="791"/>
    <x v="1"/>
    <x v="4"/>
    <x v="0"/>
    <n v="7"/>
    <n v="20345.553199999988"/>
  </r>
  <r>
    <s v="ENC-793"/>
    <s v="PAT-1149"/>
    <s v="PROV-124"/>
    <s v="HOS-01"/>
    <s v="CLM-793"/>
    <s v="2025-11-19"/>
    <x v="3"/>
    <x v="1"/>
    <x v="3"/>
    <x v="789"/>
    <x v="792"/>
    <x v="0"/>
    <x v="28"/>
    <x v="0"/>
    <n v="7"/>
    <n v="19337.123900000002"/>
  </r>
  <r>
    <s v="ENC-794"/>
    <s v="PAT-1149"/>
    <s v="PROV-109"/>
    <s v="HOS-01"/>
    <s v="CLM-794"/>
    <s v="2024-03-02"/>
    <x v="1"/>
    <x v="1"/>
    <x v="3"/>
    <x v="790"/>
    <x v="793"/>
    <x v="2"/>
    <x v="5"/>
    <x v="1"/>
    <n v="7"/>
    <n v="19656.943599999999"/>
  </r>
  <r>
    <s v="ENC-795"/>
    <s v="PAT-1150"/>
    <s v="PROV-116"/>
    <s v="HOS-01"/>
    <s v="CLM-795"/>
    <s v="2026-04-05"/>
    <x v="0"/>
    <x v="1"/>
    <x v="5"/>
    <x v="791"/>
    <x v="794"/>
    <x v="3"/>
    <x v="40"/>
    <x v="1"/>
    <n v="6"/>
    <n v="25676.765600000006"/>
  </r>
  <r>
    <s v="ENC-796"/>
    <s v="PAT-1150"/>
    <s v="PROV-110"/>
    <s v="CLI-01"/>
    <s v="CLM-796"/>
    <s v="2024-10-13"/>
    <x v="0"/>
    <x v="1"/>
    <x v="0"/>
    <x v="792"/>
    <x v="795"/>
    <x v="0"/>
    <x v="11"/>
    <x v="0"/>
    <n v="6"/>
    <n v="17205.856699999993"/>
  </r>
  <r>
    <s v="ENC-797"/>
    <s v="PAT-1150"/>
    <s v="PROV-104"/>
    <s v="CLI-01"/>
    <s v="CLM-797"/>
    <s v="2025-12-31"/>
    <x v="0"/>
    <x v="1"/>
    <x v="0"/>
    <x v="793"/>
    <x v="796"/>
    <x v="3"/>
    <x v="20"/>
    <x v="0"/>
    <n v="6"/>
    <n v="19482.340599999985"/>
  </r>
  <r>
    <s v="ENC-798"/>
    <s v="PAT-1150"/>
    <s v="PROV-118"/>
    <s v="CLI-01"/>
    <s v="CLM-798"/>
    <s v="2024-07-26"/>
    <x v="3"/>
    <x v="1"/>
    <x v="2"/>
    <x v="794"/>
    <x v="797"/>
    <x v="2"/>
    <x v="14"/>
    <x v="1"/>
    <n v="6"/>
    <n v="17502.678000000004"/>
  </r>
  <r>
    <s v="ENC-799"/>
    <s v="PAT-1150"/>
    <s v="PROV-108"/>
    <s v="HOS-01"/>
    <s v="CLM-799"/>
    <s v="2023-07-16"/>
    <x v="3"/>
    <x v="1"/>
    <x v="0"/>
    <x v="795"/>
    <x v="798"/>
    <x v="0"/>
    <x v="36"/>
    <x v="1"/>
    <n v="6"/>
    <n v="16655.636999999995"/>
  </r>
  <r>
    <s v="ENC-800"/>
    <s v="PAT-1150"/>
    <s v="PROV-108"/>
    <s v="HOS-01"/>
    <s v="CLM-800"/>
    <s v="2026-05-16"/>
    <x v="2"/>
    <x v="1"/>
    <x v="0"/>
    <x v="796"/>
    <x v="799"/>
    <x v="4"/>
    <x v="22"/>
    <x v="0"/>
    <n v="6"/>
    <n v="16655.636999999995"/>
  </r>
  <r>
    <s v="ENC-801"/>
    <s v="PAT-1151"/>
    <s v="PROV-119"/>
    <s v="HOS-01"/>
    <s v="CLM-801"/>
    <s v="2023-03-26"/>
    <x v="1"/>
    <x v="1"/>
    <x v="3"/>
    <x v="797"/>
    <x v="800"/>
    <x v="1"/>
    <x v="8"/>
    <x v="0"/>
    <n v="2"/>
    <n v="24472.873299999996"/>
  </r>
  <r>
    <s v="ENC-802"/>
    <s v="PAT-1151"/>
    <s v="PROV-114"/>
    <s v="CLI-01"/>
    <s v="CLM-802"/>
    <s v="2025-04-22"/>
    <x v="1"/>
    <x v="1"/>
    <x v="2"/>
    <x v="798"/>
    <x v="801"/>
    <x v="2"/>
    <x v="43"/>
    <x v="1"/>
    <n v="2"/>
    <n v="19674.320500000005"/>
  </r>
  <r>
    <s v="ENC-803"/>
    <s v="PAT-1152"/>
    <s v="PROV-119"/>
    <s v="HOS-01"/>
    <s v="CLM-803"/>
    <s v="2024-05-16"/>
    <x v="3"/>
    <x v="1"/>
    <x v="3"/>
    <x v="799"/>
    <x v="802"/>
    <x v="1"/>
    <x v="49"/>
    <x v="0"/>
    <n v="1"/>
    <n v="24472.873299999996"/>
  </r>
  <r>
    <s v="ENC-804"/>
    <s v="PAT-1153"/>
    <s v="PROV-114"/>
    <s v="HOS-01"/>
    <s v="CLM-804"/>
    <s v="2023-10-10"/>
    <x v="0"/>
    <x v="1"/>
    <x v="2"/>
    <x v="800"/>
    <x v="803"/>
    <x v="4"/>
    <x v="48"/>
    <x v="1"/>
    <n v="10"/>
    <n v="19674.320500000005"/>
  </r>
  <r>
    <s v="ENC-805"/>
    <s v="PAT-1153"/>
    <s v="PROV-123"/>
    <s v="CLI-01"/>
    <s v="CLM-805"/>
    <s v="2024-07-11"/>
    <x v="1"/>
    <x v="1"/>
    <x v="3"/>
    <x v="801"/>
    <x v="804"/>
    <x v="1"/>
    <x v="14"/>
    <x v="1"/>
    <n v="10"/>
    <n v="15966.304299999994"/>
  </r>
  <r>
    <s v="ENC-806"/>
    <s v="PAT-1153"/>
    <s v="PROV-110"/>
    <s v="HOS-01"/>
    <s v="CLM-806"/>
    <s v="2025-09-06"/>
    <x v="1"/>
    <x v="1"/>
    <x v="0"/>
    <x v="802"/>
    <x v="805"/>
    <x v="4"/>
    <x v="52"/>
    <x v="0"/>
    <n v="10"/>
    <n v="17205.856699999993"/>
  </r>
  <r>
    <s v="ENC-807"/>
    <s v="PAT-1153"/>
    <s v="PROV-126"/>
    <s v="CLI-01"/>
    <s v="CLM-807"/>
    <s v="2024-10-09"/>
    <x v="1"/>
    <x v="1"/>
    <x v="2"/>
    <x v="803"/>
    <x v="806"/>
    <x v="3"/>
    <x v="11"/>
    <x v="0"/>
    <n v="10"/>
    <n v="20345.553199999988"/>
  </r>
  <r>
    <s v="ENC-808"/>
    <s v="PAT-1153"/>
    <s v="PROV-127"/>
    <s v="CLI-01"/>
    <s v="CLM-808"/>
    <s v="2023-04-21"/>
    <x v="1"/>
    <x v="1"/>
    <x v="2"/>
    <x v="804"/>
    <x v="807"/>
    <x v="2"/>
    <x v="50"/>
    <x v="0"/>
    <n v="10"/>
    <n v="21413.642499999994"/>
  </r>
  <r>
    <s v="ENC-809"/>
    <s v="PAT-1153"/>
    <s v="PROV-118"/>
    <s v="HOS-01"/>
    <s v="CLM-809"/>
    <s v="2026-07-19"/>
    <x v="1"/>
    <x v="1"/>
    <x v="2"/>
    <x v="805"/>
    <x v="808"/>
    <x v="4"/>
    <x v="39"/>
    <x v="1"/>
    <n v="10"/>
    <n v="17502.678000000004"/>
  </r>
  <r>
    <s v="ENC-810"/>
    <s v="PAT-1153"/>
    <s v="PROV-115"/>
    <s v="HOS-01"/>
    <s v="CLM-810"/>
    <s v="2024-12-06"/>
    <x v="0"/>
    <x v="1"/>
    <x v="1"/>
    <x v="806"/>
    <x v="809"/>
    <x v="2"/>
    <x v="12"/>
    <x v="0"/>
    <n v="10"/>
    <n v="21059.359400000005"/>
  </r>
  <r>
    <s v="ENC-811"/>
    <s v="PAT-1153"/>
    <s v="PROV-114"/>
    <s v="HOS-01"/>
    <s v="CLM-811"/>
    <s v="2025-01-23"/>
    <x v="0"/>
    <x v="1"/>
    <x v="2"/>
    <x v="31"/>
    <x v="810"/>
    <x v="3"/>
    <x v="38"/>
    <x v="1"/>
    <n v="10"/>
    <n v="19674.320500000005"/>
  </r>
  <r>
    <s v="ENC-812"/>
    <s v="PAT-1153"/>
    <s v="PROV-129"/>
    <s v="HOS-01"/>
    <s v="CLM-812"/>
    <s v="2022-10-20"/>
    <x v="0"/>
    <x v="1"/>
    <x v="0"/>
    <x v="807"/>
    <x v="811"/>
    <x v="2"/>
    <x v="0"/>
    <x v="0"/>
    <n v="10"/>
    <n v="16325.449900000001"/>
  </r>
  <r>
    <s v="ENC-813"/>
    <s v="PAT-1153"/>
    <s v="PROV-125"/>
    <s v="HOS-01"/>
    <s v="CLM-813"/>
    <s v="2024-07-02"/>
    <x v="3"/>
    <x v="1"/>
    <x v="3"/>
    <x v="808"/>
    <x v="812"/>
    <x v="2"/>
    <x v="14"/>
    <x v="0"/>
    <n v="10"/>
    <n v="18866.657099999993"/>
  </r>
  <r>
    <s v="ENC-814"/>
    <s v="PAT-1154"/>
    <s v="PROV-102"/>
    <s v="CLI-01"/>
    <s v="CLM-814"/>
    <s v="2024-05-17"/>
    <x v="3"/>
    <x v="1"/>
    <x v="5"/>
    <x v="574"/>
    <x v="813"/>
    <x v="0"/>
    <x v="49"/>
    <x v="1"/>
    <n v="5"/>
    <n v="17482.5101"/>
  </r>
  <r>
    <s v="ENC-815"/>
    <s v="PAT-1154"/>
    <s v="PROV-124"/>
    <s v="HOS-01"/>
    <s v="CLM-815"/>
    <s v="2024-06-28"/>
    <x v="1"/>
    <x v="1"/>
    <x v="3"/>
    <x v="809"/>
    <x v="814"/>
    <x v="3"/>
    <x v="30"/>
    <x v="0"/>
    <n v="5"/>
    <n v="19337.123900000002"/>
  </r>
  <r>
    <s v="ENC-816"/>
    <s v="PAT-1154"/>
    <s v="PROV-101"/>
    <s v="HOS-01"/>
    <s v="CLM-816"/>
    <s v="2025-06-29"/>
    <x v="2"/>
    <x v="1"/>
    <x v="2"/>
    <x v="810"/>
    <x v="815"/>
    <x v="1"/>
    <x v="35"/>
    <x v="0"/>
    <n v="5"/>
    <n v="20657.172699999996"/>
  </r>
  <r>
    <s v="ENC-817"/>
    <s v="PAT-1154"/>
    <s v="PROV-130"/>
    <s v="CLI-01"/>
    <s v="CLM-817"/>
    <s v="2023-07-06"/>
    <x v="2"/>
    <x v="1"/>
    <x v="0"/>
    <x v="811"/>
    <x v="816"/>
    <x v="1"/>
    <x v="36"/>
    <x v="0"/>
    <n v="5"/>
    <n v="16957.942200000001"/>
  </r>
  <r>
    <s v="ENC-818"/>
    <s v="PAT-1154"/>
    <s v="PROV-106"/>
    <s v="CLI-01"/>
    <s v="CLM-818"/>
    <s v="2024-11-26"/>
    <x v="3"/>
    <x v="1"/>
    <x v="2"/>
    <x v="812"/>
    <x v="817"/>
    <x v="1"/>
    <x v="34"/>
    <x v="1"/>
    <n v="5"/>
    <n v="13711.558999999999"/>
  </r>
  <r>
    <s v="ENC-819"/>
    <s v="PAT-1155"/>
    <s v="PROV-130"/>
    <s v="CLI-01"/>
    <s v="CLM-819"/>
    <s v="2022-03-18"/>
    <x v="0"/>
    <x v="1"/>
    <x v="0"/>
    <x v="813"/>
    <x v="818"/>
    <x v="4"/>
    <x v="16"/>
    <x v="0"/>
    <n v="7"/>
    <n v="16957.942200000001"/>
  </r>
  <r>
    <s v="ENC-820"/>
    <s v="PAT-1155"/>
    <s v="PROV-122"/>
    <s v="HOS-01"/>
    <s v="CLM-820"/>
    <s v="2026-01-23"/>
    <x v="1"/>
    <x v="1"/>
    <x v="0"/>
    <x v="814"/>
    <x v="819"/>
    <x v="4"/>
    <x v="17"/>
    <x v="0"/>
    <n v="7"/>
    <n v="19335.334599999998"/>
  </r>
  <r>
    <s v="ENC-821"/>
    <s v="PAT-1155"/>
    <s v="PROV-102"/>
    <s v="CLI-01"/>
    <s v="CLM-821"/>
    <s v="2025-07-31"/>
    <x v="1"/>
    <x v="1"/>
    <x v="5"/>
    <x v="815"/>
    <x v="820"/>
    <x v="0"/>
    <x v="29"/>
    <x v="1"/>
    <n v="7"/>
    <n v="17482.5101"/>
  </r>
  <r>
    <s v="ENC-822"/>
    <s v="PAT-1155"/>
    <s v="PROV-129"/>
    <s v="HOS-01"/>
    <s v="CLM-822"/>
    <s v="2025-03-12"/>
    <x v="3"/>
    <x v="1"/>
    <x v="0"/>
    <x v="816"/>
    <x v="821"/>
    <x v="4"/>
    <x v="33"/>
    <x v="1"/>
    <n v="7"/>
    <n v="16325.449900000001"/>
  </r>
  <r>
    <s v="ENC-823"/>
    <s v="PAT-1155"/>
    <s v="PROV-117"/>
    <s v="CLI-01"/>
    <s v="CLM-823"/>
    <s v="2025-08-17"/>
    <x v="0"/>
    <x v="1"/>
    <x v="4"/>
    <x v="817"/>
    <x v="822"/>
    <x v="4"/>
    <x v="41"/>
    <x v="0"/>
    <n v="7"/>
    <n v="16320.415199999998"/>
  </r>
  <r>
    <s v="ENC-824"/>
    <s v="PAT-1155"/>
    <s v="PROV-109"/>
    <s v="HOS-01"/>
    <s v="CLM-824"/>
    <s v="2024-10-17"/>
    <x v="0"/>
    <x v="1"/>
    <x v="3"/>
    <x v="818"/>
    <x v="823"/>
    <x v="0"/>
    <x v="11"/>
    <x v="0"/>
    <n v="7"/>
    <n v="19656.943599999999"/>
  </r>
  <r>
    <s v="ENC-825"/>
    <s v="PAT-1155"/>
    <s v="PROV-117"/>
    <s v="CLI-01"/>
    <s v="CLM-825"/>
    <s v="2023-12-18"/>
    <x v="1"/>
    <x v="1"/>
    <x v="4"/>
    <x v="819"/>
    <x v="824"/>
    <x v="0"/>
    <x v="31"/>
    <x v="1"/>
    <n v="7"/>
    <n v="16320.415199999998"/>
  </r>
  <r>
    <s v="ENC-826"/>
    <s v="PAT-1156"/>
    <s v="PROV-119"/>
    <s v="HOS-01"/>
    <s v="CLM-826"/>
    <s v="2026-01-23"/>
    <x v="0"/>
    <x v="1"/>
    <x v="3"/>
    <x v="820"/>
    <x v="825"/>
    <x v="3"/>
    <x v="17"/>
    <x v="0"/>
    <n v="10"/>
    <n v="24472.873299999996"/>
  </r>
  <r>
    <s v="ENC-827"/>
    <s v="PAT-1156"/>
    <s v="PROV-104"/>
    <s v="CLI-01"/>
    <s v="CLM-827"/>
    <s v="2025-05-08"/>
    <x v="3"/>
    <x v="1"/>
    <x v="0"/>
    <x v="821"/>
    <x v="826"/>
    <x v="4"/>
    <x v="42"/>
    <x v="1"/>
    <n v="10"/>
    <n v="19482.340599999985"/>
  </r>
  <r>
    <s v="ENC-828"/>
    <s v="PAT-1156"/>
    <s v="PROV-103"/>
    <s v="HOS-01"/>
    <s v="CLM-828"/>
    <s v="2025-01-14"/>
    <x v="0"/>
    <x v="1"/>
    <x v="1"/>
    <x v="822"/>
    <x v="827"/>
    <x v="3"/>
    <x v="38"/>
    <x v="0"/>
    <n v="10"/>
    <n v="16713.101299999998"/>
  </r>
  <r>
    <s v="ENC-829"/>
    <s v="PAT-1156"/>
    <s v="PROV-125"/>
    <s v="CLI-01"/>
    <s v="CLM-829"/>
    <s v="2022-06-12"/>
    <x v="2"/>
    <x v="1"/>
    <x v="3"/>
    <x v="676"/>
    <x v="828"/>
    <x v="2"/>
    <x v="23"/>
    <x v="0"/>
    <n v="10"/>
    <n v="18866.657099999993"/>
  </r>
  <r>
    <s v="ENC-830"/>
    <s v="PAT-1156"/>
    <s v="PROV-123"/>
    <s v="HOS-01"/>
    <s v="CLM-830"/>
    <s v="2024-11-05"/>
    <x v="3"/>
    <x v="1"/>
    <x v="3"/>
    <x v="823"/>
    <x v="829"/>
    <x v="2"/>
    <x v="34"/>
    <x v="0"/>
    <n v="10"/>
    <n v="15966.304299999994"/>
  </r>
  <r>
    <s v="ENC-831"/>
    <s v="PAT-1156"/>
    <s v="PROV-104"/>
    <s v="CLI-01"/>
    <s v="CLM-831"/>
    <s v="2025-05-15"/>
    <x v="3"/>
    <x v="1"/>
    <x v="0"/>
    <x v="824"/>
    <x v="830"/>
    <x v="1"/>
    <x v="42"/>
    <x v="0"/>
    <n v="10"/>
    <n v="19482.340599999985"/>
  </r>
  <r>
    <s v="ENC-832"/>
    <s v="PAT-1156"/>
    <s v="PROV-101"/>
    <s v="HOS-01"/>
    <s v="CLM-832"/>
    <s v="2022-08-27"/>
    <x v="1"/>
    <x v="1"/>
    <x v="2"/>
    <x v="825"/>
    <x v="831"/>
    <x v="1"/>
    <x v="21"/>
    <x v="0"/>
    <n v="10"/>
    <n v="20657.172699999996"/>
  </r>
  <r>
    <s v="ENC-833"/>
    <s v="PAT-1156"/>
    <s v="PROV-110"/>
    <s v="CLI-01"/>
    <s v="CLM-833"/>
    <s v="2023-08-21"/>
    <x v="0"/>
    <x v="1"/>
    <x v="0"/>
    <x v="826"/>
    <x v="832"/>
    <x v="1"/>
    <x v="2"/>
    <x v="0"/>
    <n v="10"/>
    <n v="17205.856699999993"/>
  </r>
  <r>
    <s v="ENC-834"/>
    <s v="PAT-1156"/>
    <s v="PROV-130"/>
    <s v="HOS-01"/>
    <s v="CLM-834"/>
    <s v="2025-07-06"/>
    <x v="2"/>
    <x v="1"/>
    <x v="0"/>
    <x v="827"/>
    <x v="833"/>
    <x v="2"/>
    <x v="29"/>
    <x v="1"/>
    <n v="10"/>
    <n v="16957.942200000001"/>
  </r>
  <r>
    <s v="ENC-835"/>
    <s v="PAT-1156"/>
    <s v="PROV-126"/>
    <s v="CLI-01"/>
    <s v="CLM-835"/>
    <s v="2022-05-26"/>
    <x v="1"/>
    <x v="1"/>
    <x v="2"/>
    <x v="828"/>
    <x v="834"/>
    <x v="0"/>
    <x v="32"/>
    <x v="1"/>
    <n v="10"/>
    <n v="20345.553199999988"/>
  </r>
  <r>
    <s v="ENC-836"/>
    <s v="PAT-1157"/>
    <s v="PROV-107"/>
    <s v="HOS-01"/>
    <s v="CLM-836"/>
    <s v="2025-09-07"/>
    <x v="0"/>
    <x v="1"/>
    <x v="6"/>
    <x v="829"/>
    <x v="835"/>
    <x v="3"/>
    <x v="52"/>
    <x v="1"/>
    <n v="4"/>
    <n v="16195.449599999994"/>
  </r>
  <r>
    <s v="ENC-837"/>
    <s v="PAT-1157"/>
    <s v="PROV-124"/>
    <s v="CLI-01"/>
    <s v="CLM-837"/>
    <s v="2022-05-26"/>
    <x v="1"/>
    <x v="1"/>
    <x v="3"/>
    <x v="830"/>
    <x v="836"/>
    <x v="3"/>
    <x v="32"/>
    <x v="1"/>
    <n v="4"/>
    <n v="19337.123900000002"/>
  </r>
  <r>
    <s v="ENC-838"/>
    <s v="PAT-1157"/>
    <s v="PROV-129"/>
    <s v="HOS-01"/>
    <s v="CLM-838"/>
    <s v="2025-02-03"/>
    <x v="0"/>
    <x v="1"/>
    <x v="0"/>
    <x v="831"/>
    <x v="837"/>
    <x v="2"/>
    <x v="1"/>
    <x v="0"/>
    <n v="4"/>
    <n v="16325.449900000001"/>
  </r>
  <r>
    <s v="ENC-839"/>
    <s v="PAT-1157"/>
    <s v="PROV-111"/>
    <s v="CLI-01"/>
    <s v="CLM-839"/>
    <s v="2023-08-04"/>
    <x v="0"/>
    <x v="1"/>
    <x v="4"/>
    <x v="832"/>
    <x v="838"/>
    <x v="0"/>
    <x v="2"/>
    <x v="0"/>
    <n v="4"/>
    <n v="11666.590100000001"/>
  </r>
  <r>
    <s v="ENC-840"/>
    <s v="PAT-1158"/>
    <s v="PROV-128"/>
    <s v="CLI-01"/>
    <s v="CLM-840"/>
    <s v="2023-03-01"/>
    <x v="2"/>
    <x v="1"/>
    <x v="0"/>
    <x v="833"/>
    <x v="839"/>
    <x v="3"/>
    <x v="8"/>
    <x v="0"/>
    <n v="5"/>
    <n v="16589.7353"/>
  </r>
  <r>
    <s v="ENC-841"/>
    <s v="PAT-1158"/>
    <s v="PROV-109"/>
    <s v="CLI-01"/>
    <s v="CLM-841"/>
    <s v="2025-10-27"/>
    <x v="2"/>
    <x v="1"/>
    <x v="3"/>
    <x v="834"/>
    <x v="840"/>
    <x v="4"/>
    <x v="54"/>
    <x v="1"/>
    <n v="5"/>
    <n v="19656.943599999999"/>
  </r>
  <r>
    <s v="ENC-842"/>
    <s v="PAT-1158"/>
    <s v="PROV-128"/>
    <s v="CLI-01"/>
    <s v="CLM-842"/>
    <s v="2023-07-11"/>
    <x v="2"/>
    <x v="1"/>
    <x v="0"/>
    <x v="835"/>
    <x v="841"/>
    <x v="1"/>
    <x v="36"/>
    <x v="1"/>
    <n v="5"/>
    <n v="16589.7353"/>
  </r>
  <r>
    <s v="ENC-843"/>
    <s v="PAT-1158"/>
    <s v="PROV-116"/>
    <s v="HOS-01"/>
    <s v="CLM-843"/>
    <s v="2025-09-01"/>
    <x v="1"/>
    <x v="1"/>
    <x v="5"/>
    <x v="372"/>
    <x v="842"/>
    <x v="1"/>
    <x v="52"/>
    <x v="0"/>
    <n v="5"/>
    <n v="25676.765600000006"/>
  </r>
  <r>
    <s v="ENC-844"/>
    <s v="PAT-1158"/>
    <s v="PROV-129"/>
    <s v="CLI-01"/>
    <s v="CLM-844"/>
    <s v="2025-05-21"/>
    <x v="2"/>
    <x v="1"/>
    <x v="0"/>
    <x v="836"/>
    <x v="843"/>
    <x v="3"/>
    <x v="42"/>
    <x v="0"/>
    <n v="5"/>
    <n v="16325.449900000001"/>
  </r>
  <r>
    <s v="ENC-845"/>
    <s v="PAT-1159"/>
    <s v="PROV-122"/>
    <s v="CLI-01"/>
    <s v="CLM-845"/>
    <s v="2022-05-11"/>
    <x v="2"/>
    <x v="1"/>
    <x v="0"/>
    <x v="837"/>
    <x v="844"/>
    <x v="2"/>
    <x v="32"/>
    <x v="1"/>
    <n v="7"/>
    <n v="19335.334599999998"/>
  </r>
  <r>
    <s v="ENC-846"/>
    <s v="PAT-1159"/>
    <s v="PROV-122"/>
    <s v="HOS-01"/>
    <s v="CLM-846"/>
    <s v="2023-11-20"/>
    <x v="2"/>
    <x v="1"/>
    <x v="0"/>
    <x v="838"/>
    <x v="845"/>
    <x v="3"/>
    <x v="37"/>
    <x v="1"/>
    <n v="7"/>
    <n v="19335.334599999998"/>
  </r>
  <r>
    <s v="ENC-847"/>
    <s v="PAT-1159"/>
    <s v="PROV-102"/>
    <s v="CLI-01"/>
    <s v="CLM-847"/>
    <s v="2026-02-03"/>
    <x v="3"/>
    <x v="1"/>
    <x v="5"/>
    <x v="839"/>
    <x v="846"/>
    <x v="3"/>
    <x v="3"/>
    <x v="0"/>
    <n v="7"/>
    <n v="17482.5101"/>
  </r>
  <r>
    <s v="ENC-848"/>
    <s v="PAT-1159"/>
    <s v="PROV-107"/>
    <s v="HOS-01"/>
    <s v="CLM-848"/>
    <s v="2025-09-02"/>
    <x v="3"/>
    <x v="1"/>
    <x v="6"/>
    <x v="840"/>
    <x v="847"/>
    <x v="4"/>
    <x v="52"/>
    <x v="0"/>
    <n v="7"/>
    <n v="16195.449599999994"/>
  </r>
  <r>
    <s v="ENC-849"/>
    <s v="PAT-1159"/>
    <s v="PROV-108"/>
    <s v="HOS-01"/>
    <s v="CLM-849"/>
    <s v="2025-02-07"/>
    <x v="3"/>
    <x v="1"/>
    <x v="0"/>
    <x v="841"/>
    <x v="848"/>
    <x v="4"/>
    <x v="1"/>
    <x v="1"/>
    <n v="7"/>
    <n v="16655.636999999995"/>
  </r>
  <r>
    <s v="ENC-850"/>
    <s v="PAT-1159"/>
    <s v="PROV-129"/>
    <s v="HOS-01"/>
    <s v="CLM-850"/>
    <s v="2023-03-07"/>
    <x v="2"/>
    <x v="1"/>
    <x v="0"/>
    <x v="842"/>
    <x v="849"/>
    <x v="0"/>
    <x v="8"/>
    <x v="0"/>
    <n v="7"/>
    <n v="16325.449900000001"/>
  </r>
  <r>
    <s v="ENC-851"/>
    <s v="PAT-1159"/>
    <s v="PROV-109"/>
    <s v="HOS-01"/>
    <s v="CLM-851"/>
    <s v="2025-11-28"/>
    <x v="3"/>
    <x v="1"/>
    <x v="3"/>
    <x v="843"/>
    <x v="850"/>
    <x v="2"/>
    <x v="28"/>
    <x v="0"/>
    <n v="7"/>
    <n v="19656.943599999999"/>
  </r>
  <r>
    <s v="ENC-852"/>
    <s v="PAT-1160"/>
    <s v="PROV-114"/>
    <s v="HOS-01"/>
    <s v="CLM-852"/>
    <s v="2025-01-07"/>
    <x v="2"/>
    <x v="1"/>
    <x v="2"/>
    <x v="844"/>
    <x v="851"/>
    <x v="1"/>
    <x v="38"/>
    <x v="0"/>
    <n v="6"/>
    <n v="19674.320500000005"/>
  </r>
  <r>
    <s v="ENC-853"/>
    <s v="PAT-1160"/>
    <s v="PROV-101"/>
    <s v="CLI-01"/>
    <s v="CLM-853"/>
    <s v="2026-02-15"/>
    <x v="3"/>
    <x v="1"/>
    <x v="2"/>
    <x v="174"/>
    <x v="852"/>
    <x v="2"/>
    <x v="3"/>
    <x v="0"/>
    <n v="6"/>
    <n v="20657.172699999996"/>
  </r>
  <r>
    <s v="ENC-854"/>
    <s v="PAT-1160"/>
    <s v="PROV-112"/>
    <s v="CLI-01"/>
    <s v="CLM-854"/>
    <s v="2025-03-17"/>
    <x v="3"/>
    <x v="1"/>
    <x v="0"/>
    <x v="845"/>
    <x v="853"/>
    <x v="1"/>
    <x v="33"/>
    <x v="0"/>
    <n v="6"/>
    <n v="20392.786800000002"/>
  </r>
  <r>
    <s v="ENC-855"/>
    <s v="PAT-1160"/>
    <s v="PROV-123"/>
    <s v="CLI-01"/>
    <s v="CLM-855"/>
    <s v="2025-06-14"/>
    <x v="0"/>
    <x v="1"/>
    <x v="3"/>
    <x v="846"/>
    <x v="854"/>
    <x v="3"/>
    <x v="35"/>
    <x v="1"/>
    <n v="6"/>
    <n v="15966.304299999994"/>
  </r>
  <r>
    <s v="ENC-856"/>
    <s v="PAT-1160"/>
    <s v="PROV-119"/>
    <s v="CLI-01"/>
    <s v="CLM-856"/>
    <s v="2026-06-21"/>
    <x v="3"/>
    <x v="1"/>
    <x v="3"/>
    <x v="847"/>
    <x v="855"/>
    <x v="0"/>
    <x v="27"/>
    <x v="1"/>
    <n v="6"/>
    <n v="24472.873299999996"/>
  </r>
  <r>
    <s v="ENC-857"/>
    <s v="PAT-1160"/>
    <s v="PROV-128"/>
    <s v="HOS-01"/>
    <s v="CLM-857"/>
    <s v="2024-01-16"/>
    <x v="2"/>
    <x v="1"/>
    <x v="0"/>
    <x v="848"/>
    <x v="856"/>
    <x v="0"/>
    <x v="47"/>
    <x v="0"/>
    <n v="6"/>
    <n v="16589.7353"/>
  </r>
  <r>
    <s v="ENC-858"/>
    <s v="PAT-1161"/>
    <s v="PROV-120"/>
    <s v="CLI-01"/>
    <s v="CLM-858"/>
    <s v="2025-11-05"/>
    <x v="1"/>
    <x v="1"/>
    <x v="6"/>
    <x v="849"/>
    <x v="857"/>
    <x v="2"/>
    <x v="28"/>
    <x v="0"/>
    <n v="7"/>
    <n v="20459.456599999998"/>
  </r>
  <r>
    <s v="ENC-859"/>
    <s v="PAT-1161"/>
    <s v="PROV-107"/>
    <s v="CLI-01"/>
    <s v="CLM-859"/>
    <s v="2026-03-27"/>
    <x v="1"/>
    <x v="1"/>
    <x v="6"/>
    <x v="850"/>
    <x v="858"/>
    <x v="2"/>
    <x v="46"/>
    <x v="0"/>
    <n v="7"/>
    <n v="16195.449599999994"/>
  </r>
  <r>
    <s v="ENC-860"/>
    <s v="PAT-1161"/>
    <s v="PROV-109"/>
    <s v="CLI-01"/>
    <s v="CLM-860"/>
    <s v="2024-12-15"/>
    <x v="0"/>
    <x v="1"/>
    <x v="3"/>
    <x v="851"/>
    <x v="859"/>
    <x v="4"/>
    <x v="12"/>
    <x v="0"/>
    <n v="7"/>
    <n v="19656.943599999999"/>
  </r>
  <r>
    <s v="ENC-861"/>
    <s v="PAT-1161"/>
    <s v="PROV-107"/>
    <s v="CLI-01"/>
    <s v="CLM-861"/>
    <s v="2023-04-19"/>
    <x v="2"/>
    <x v="1"/>
    <x v="6"/>
    <x v="852"/>
    <x v="860"/>
    <x v="3"/>
    <x v="50"/>
    <x v="1"/>
    <n v="7"/>
    <n v="16195.449599999994"/>
  </r>
  <r>
    <s v="ENC-862"/>
    <s v="PAT-1161"/>
    <s v="PROV-101"/>
    <s v="CLI-01"/>
    <s v="CLM-862"/>
    <s v="2026-07-17"/>
    <x v="2"/>
    <x v="1"/>
    <x v="2"/>
    <x v="853"/>
    <x v="861"/>
    <x v="4"/>
    <x v="39"/>
    <x v="0"/>
    <n v="7"/>
    <n v="20657.172699999996"/>
  </r>
  <r>
    <s v="ENC-863"/>
    <s v="PAT-1161"/>
    <s v="PROV-120"/>
    <s v="CLI-01"/>
    <s v="CLM-863"/>
    <s v="2023-08-23"/>
    <x v="0"/>
    <x v="1"/>
    <x v="6"/>
    <x v="854"/>
    <x v="862"/>
    <x v="3"/>
    <x v="2"/>
    <x v="0"/>
    <n v="7"/>
    <n v="20459.456599999998"/>
  </r>
  <r>
    <s v="ENC-864"/>
    <s v="PAT-1161"/>
    <s v="PROV-102"/>
    <s v="HOS-01"/>
    <s v="CLM-864"/>
    <s v="2024-02-23"/>
    <x v="3"/>
    <x v="1"/>
    <x v="5"/>
    <x v="855"/>
    <x v="863"/>
    <x v="1"/>
    <x v="55"/>
    <x v="1"/>
    <n v="7"/>
    <n v="17482.5101"/>
  </r>
  <r>
    <s v="ENC-865"/>
    <s v="PAT-1162"/>
    <s v="PROV-116"/>
    <s v="CLI-01"/>
    <s v="CLM-865"/>
    <s v="2025-12-22"/>
    <x v="3"/>
    <x v="1"/>
    <x v="5"/>
    <x v="856"/>
    <x v="864"/>
    <x v="0"/>
    <x v="20"/>
    <x v="0"/>
    <n v="10"/>
    <n v="25676.765600000006"/>
  </r>
  <r>
    <s v="ENC-866"/>
    <s v="PAT-1162"/>
    <s v="PROV-115"/>
    <s v="HOS-01"/>
    <s v="CLM-866"/>
    <s v="2026-07-25"/>
    <x v="2"/>
    <x v="1"/>
    <x v="1"/>
    <x v="857"/>
    <x v="865"/>
    <x v="0"/>
    <x v="39"/>
    <x v="0"/>
    <n v="10"/>
    <n v="21059.359400000005"/>
  </r>
  <r>
    <s v="ENC-867"/>
    <s v="PAT-1162"/>
    <s v="PROV-128"/>
    <s v="HOS-01"/>
    <s v="CLM-867"/>
    <s v="2024-05-03"/>
    <x v="3"/>
    <x v="1"/>
    <x v="0"/>
    <x v="858"/>
    <x v="866"/>
    <x v="0"/>
    <x v="49"/>
    <x v="0"/>
    <n v="10"/>
    <n v="16589.7353"/>
  </r>
  <r>
    <s v="ENC-868"/>
    <s v="PAT-1162"/>
    <s v="PROV-112"/>
    <s v="CLI-01"/>
    <s v="CLM-868"/>
    <s v="2024-01-30"/>
    <x v="2"/>
    <x v="1"/>
    <x v="0"/>
    <x v="859"/>
    <x v="867"/>
    <x v="4"/>
    <x v="47"/>
    <x v="0"/>
    <n v="10"/>
    <n v="20392.786800000002"/>
  </r>
  <r>
    <s v="ENC-869"/>
    <s v="PAT-1162"/>
    <s v="PROV-125"/>
    <s v="CLI-01"/>
    <s v="CLM-869"/>
    <s v="2022-08-30"/>
    <x v="2"/>
    <x v="1"/>
    <x v="3"/>
    <x v="860"/>
    <x v="868"/>
    <x v="4"/>
    <x v="21"/>
    <x v="0"/>
    <n v="10"/>
    <n v="18866.657099999993"/>
  </r>
  <r>
    <s v="ENC-870"/>
    <s v="PAT-1162"/>
    <s v="PROV-114"/>
    <s v="CLI-01"/>
    <s v="CLM-870"/>
    <s v="2025-03-11"/>
    <x v="2"/>
    <x v="1"/>
    <x v="2"/>
    <x v="861"/>
    <x v="869"/>
    <x v="4"/>
    <x v="33"/>
    <x v="1"/>
    <n v="10"/>
    <n v="19674.320500000005"/>
  </r>
  <r>
    <s v="ENC-871"/>
    <s v="PAT-1162"/>
    <s v="PROV-130"/>
    <s v="HOS-01"/>
    <s v="CLM-871"/>
    <s v="2023-10-30"/>
    <x v="0"/>
    <x v="1"/>
    <x v="0"/>
    <x v="862"/>
    <x v="870"/>
    <x v="4"/>
    <x v="48"/>
    <x v="1"/>
    <n v="10"/>
    <n v="16957.942200000001"/>
  </r>
  <r>
    <s v="ENC-872"/>
    <s v="PAT-1162"/>
    <s v="PROV-122"/>
    <s v="CLI-01"/>
    <s v="CLM-872"/>
    <s v="2022-03-20"/>
    <x v="2"/>
    <x v="1"/>
    <x v="0"/>
    <x v="863"/>
    <x v="871"/>
    <x v="0"/>
    <x v="16"/>
    <x v="0"/>
    <n v="10"/>
    <n v="19335.334599999998"/>
  </r>
  <r>
    <s v="ENC-873"/>
    <s v="PAT-1162"/>
    <s v="PROV-108"/>
    <s v="CLI-01"/>
    <s v="CLM-873"/>
    <s v="2023-11-05"/>
    <x v="1"/>
    <x v="1"/>
    <x v="0"/>
    <x v="864"/>
    <x v="872"/>
    <x v="3"/>
    <x v="37"/>
    <x v="0"/>
    <n v="10"/>
    <n v="16655.636999999995"/>
  </r>
  <r>
    <s v="ENC-874"/>
    <s v="PAT-1162"/>
    <s v="PROV-110"/>
    <s v="CLI-01"/>
    <s v="CLM-874"/>
    <s v="2023-11-01"/>
    <x v="1"/>
    <x v="1"/>
    <x v="0"/>
    <x v="865"/>
    <x v="873"/>
    <x v="4"/>
    <x v="37"/>
    <x v="1"/>
    <n v="10"/>
    <n v="17205.856699999993"/>
  </r>
  <r>
    <s v="ENC-875"/>
    <s v="PAT-1163"/>
    <s v="PROV-104"/>
    <s v="HOS-01"/>
    <s v="CLM-875"/>
    <s v="2023-08-14"/>
    <x v="1"/>
    <x v="1"/>
    <x v="0"/>
    <x v="866"/>
    <x v="874"/>
    <x v="3"/>
    <x v="2"/>
    <x v="1"/>
    <n v="8"/>
    <n v="19482.340599999985"/>
  </r>
  <r>
    <s v="ENC-876"/>
    <s v="PAT-1163"/>
    <s v="PROV-126"/>
    <s v="HOS-01"/>
    <s v="CLM-876"/>
    <s v="2024-08-11"/>
    <x v="3"/>
    <x v="1"/>
    <x v="2"/>
    <x v="867"/>
    <x v="875"/>
    <x v="1"/>
    <x v="24"/>
    <x v="1"/>
    <n v="8"/>
    <n v="20345.553199999988"/>
  </r>
  <r>
    <s v="ENC-877"/>
    <s v="PAT-1163"/>
    <s v="PROV-116"/>
    <s v="CLI-01"/>
    <s v="CLM-877"/>
    <s v="2025-05-08"/>
    <x v="3"/>
    <x v="1"/>
    <x v="5"/>
    <x v="868"/>
    <x v="876"/>
    <x v="4"/>
    <x v="42"/>
    <x v="1"/>
    <n v="8"/>
    <n v="25676.765600000006"/>
  </r>
  <r>
    <s v="ENC-878"/>
    <s v="PAT-1163"/>
    <s v="PROV-106"/>
    <s v="HOS-01"/>
    <s v="CLM-878"/>
    <s v="2024-05-09"/>
    <x v="2"/>
    <x v="1"/>
    <x v="2"/>
    <x v="869"/>
    <x v="877"/>
    <x v="3"/>
    <x v="49"/>
    <x v="0"/>
    <n v="8"/>
    <n v="13711.558999999999"/>
  </r>
  <r>
    <s v="ENC-879"/>
    <s v="PAT-1163"/>
    <s v="PROV-101"/>
    <s v="HOS-01"/>
    <s v="CLM-879"/>
    <s v="2023-03-09"/>
    <x v="3"/>
    <x v="1"/>
    <x v="2"/>
    <x v="870"/>
    <x v="878"/>
    <x v="0"/>
    <x v="8"/>
    <x v="0"/>
    <n v="8"/>
    <n v="20657.172699999996"/>
  </r>
  <r>
    <s v="ENC-880"/>
    <s v="PAT-1163"/>
    <s v="PROV-127"/>
    <s v="HOS-01"/>
    <s v="CLM-880"/>
    <s v="2022-06-23"/>
    <x v="0"/>
    <x v="1"/>
    <x v="2"/>
    <x v="871"/>
    <x v="879"/>
    <x v="4"/>
    <x v="23"/>
    <x v="0"/>
    <n v="8"/>
    <n v="21413.642499999994"/>
  </r>
  <r>
    <s v="ENC-881"/>
    <s v="PAT-1163"/>
    <s v="PROV-110"/>
    <s v="CLI-01"/>
    <s v="CLM-881"/>
    <s v="2024-02-25"/>
    <x v="1"/>
    <x v="1"/>
    <x v="0"/>
    <x v="872"/>
    <x v="880"/>
    <x v="0"/>
    <x v="55"/>
    <x v="0"/>
    <n v="8"/>
    <n v="17205.856699999993"/>
  </r>
  <r>
    <s v="ENC-882"/>
    <s v="PAT-1163"/>
    <s v="PROV-109"/>
    <s v="CLI-01"/>
    <s v="CLM-882"/>
    <s v="2025-03-26"/>
    <x v="3"/>
    <x v="1"/>
    <x v="3"/>
    <x v="873"/>
    <x v="881"/>
    <x v="2"/>
    <x v="33"/>
    <x v="1"/>
    <n v="8"/>
    <n v="19656.943599999999"/>
  </r>
  <r>
    <s v="ENC-883"/>
    <s v="PAT-1164"/>
    <s v="PROV-110"/>
    <s v="CLI-01"/>
    <s v="CLM-883"/>
    <s v="2023-03-29"/>
    <x v="3"/>
    <x v="1"/>
    <x v="0"/>
    <x v="874"/>
    <x v="882"/>
    <x v="4"/>
    <x v="8"/>
    <x v="0"/>
    <n v="4"/>
    <n v="17205.856699999993"/>
  </r>
  <r>
    <s v="ENC-884"/>
    <s v="PAT-1164"/>
    <s v="PROV-121"/>
    <s v="CLI-01"/>
    <s v="CLM-884"/>
    <s v="2022-02-05"/>
    <x v="2"/>
    <x v="1"/>
    <x v="2"/>
    <x v="875"/>
    <x v="883"/>
    <x v="4"/>
    <x v="51"/>
    <x v="1"/>
    <n v="4"/>
    <n v="19110.715800000002"/>
  </r>
  <r>
    <s v="ENC-885"/>
    <s v="PAT-1164"/>
    <s v="PROV-126"/>
    <s v="HOS-01"/>
    <s v="CLM-885"/>
    <s v="2024-03-07"/>
    <x v="1"/>
    <x v="1"/>
    <x v="2"/>
    <x v="876"/>
    <x v="884"/>
    <x v="4"/>
    <x v="5"/>
    <x v="0"/>
    <n v="4"/>
    <n v="20345.553199999988"/>
  </r>
  <r>
    <s v="ENC-886"/>
    <s v="PAT-1164"/>
    <s v="PROV-103"/>
    <s v="CLI-01"/>
    <s v="CLM-886"/>
    <s v="2023-10-28"/>
    <x v="3"/>
    <x v="1"/>
    <x v="1"/>
    <x v="877"/>
    <x v="885"/>
    <x v="3"/>
    <x v="48"/>
    <x v="1"/>
    <n v="4"/>
    <n v="16713.101299999998"/>
  </r>
  <r>
    <s v="ENC-887"/>
    <s v="PAT-1165"/>
    <s v="PROV-116"/>
    <s v="HOS-01"/>
    <s v="CLM-887"/>
    <s v="2026-09-22"/>
    <x v="3"/>
    <x v="1"/>
    <x v="5"/>
    <x v="878"/>
    <x v="886"/>
    <x v="3"/>
    <x v="56"/>
    <x v="0"/>
    <n v="7"/>
    <n v="25676.765600000006"/>
  </r>
  <r>
    <s v="ENC-888"/>
    <s v="PAT-1165"/>
    <s v="PROV-130"/>
    <s v="HOS-01"/>
    <s v="CLM-888"/>
    <s v="2025-10-04"/>
    <x v="3"/>
    <x v="1"/>
    <x v="0"/>
    <x v="879"/>
    <x v="887"/>
    <x v="3"/>
    <x v="54"/>
    <x v="1"/>
    <n v="7"/>
    <n v="16957.942200000001"/>
  </r>
  <r>
    <s v="ENC-889"/>
    <s v="PAT-1165"/>
    <s v="PROV-120"/>
    <s v="CLI-01"/>
    <s v="CLM-889"/>
    <s v="2024-11-13"/>
    <x v="0"/>
    <x v="1"/>
    <x v="6"/>
    <x v="880"/>
    <x v="888"/>
    <x v="4"/>
    <x v="34"/>
    <x v="0"/>
    <n v="7"/>
    <n v="20459.456599999998"/>
  </r>
  <r>
    <s v="ENC-890"/>
    <s v="PAT-1165"/>
    <s v="PROV-109"/>
    <s v="CLI-01"/>
    <s v="CLM-890"/>
    <s v="2025-04-01"/>
    <x v="1"/>
    <x v="1"/>
    <x v="3"/>
    <x v="881"/>
    <x v="889"/>
    <x v="4"/>
    <x v="43"/>
    <x v="0"/>
    <n v="7"/>
    <n v="19656.943599999999"/>
  </r>
  <r>
    <s v="ENC-891"/>
    <s v="PAT-1165"/>
    <s v="PROV-101"/>
    <s v="HOS-01"/>
    <s v="CLM-891"/>
    <s v="2025-04-08"/>
    <x v="3"/>
    <x v="1"/>
    <x v="2"/>
    <x v="882"/>
    <x v="890"/>
    <x v="1"/>
    <x v="43"/>
    <x v="0"/>
    <n v="7"/>
    <n v="20657.172699999996"/>
  </r>
  <r>
    <s v="ENC-892"/>
    <s v="PAT-1165"/>
    <s v="PROV-101"/>
    <s v="HOS-01"/>
    <s v="CLM-892"/>
    <s v="2026-03-22"/>
    <x v="2"/>
    <x v="1"/>
    <x v="2"/>
    <x v="883"/>
    <x v="891"/>
    <x v="2"/>
    <x v="46"/>
    <x v="0"/>
    <n v="7"/>
    <n v="20657.172699999996"/>
  </r>
  <r>
    <s v="ENC-893"/>
    <s v="PAT-1165"/>
    <s v="PROV-127"/>
    <s v="HOS-01"/>
    <s v="CLM-893"/>
    <s v="2024-12-06"/>
    <x v="0"/>
    <x v="1"/>
    <x v="2"/>
    <x v="884"/>
    <x v="892"/>
    <x v="1"/>
    <x v="12"/>
    <x v="1"/>
    <n v="7"/>
    <n v="21413.642499999994"/>
  </r>
  <r>
    <s v="ENC-894"/>
    <s v="PAT-1166"/>
    <s v="PROV-105"/>
    <s v="CLI-01"/>
    <s v="CLM-894"/>
    <s v="2025-02-12"/>
    <x v="3"/>
    <x v="1"/>
    <x v="2"/>
    <x v="885"/>
    <x v="893"/>
    <x v="0"/>
    <x v="1"/>
    <x v="1"/>
    <n v="1"/>
    <n v="19833.441100000004"/>
  </r>
  <r>
    <s v="ENC-895"/>
    <s v="PAT-1167"/>
    <s v="PROV-102"/>
    <s v="CLI-01"/>
    <s v="CLM-895"/>
    <s v="2023-11-09"/>
    <x v="1"/>
    <x v="1"/>
    <x v="5"/>
    <x v="886"/>
    <x v="894"/>
    <x v="2"/>
    <x v="37"/>
    <x v="0"/>
    <n v="7"/>
    <n v="17482.5101"/>
  </r>
  <r>
    <s v="ENC-896"/>
    <s v="PAT-1167"/>
    <s v="PROV-126"/>
    <s v="HOS-01"/>
    <s v="CLM-896"/>
    <s v="2023-11-04"/>
    <x v="1"/>
    <x v="1"/>
    <x v="2"/>
    <x v="887"/>
    <x v="895"/>
    <x v="0"/>
    <x v="37"/>
    <x v="1"/>
    <n v="7"/>
    <n v="20345.553199999988"/>
  </r>
  <r>
    <s v="ENC-897"/>
    <s v="PAT-1167"/>
    <s v="PROV-113"/>
    <s v="HOS-01"/>
    <s v="CLM-897"/>
    <s v="2022-04-14"/>
    <x v="2"/>
    <x v="1"/>
    <x v="2"/>
    <x v="888"/>
    <x v="896"/>
    <x v="1"/>
    <x v="19"/>
    <x v="1"/>
    <n v="7"/>
    <n v="18930.286999999997"/>
  </r>
  <r>
    <s v="ENC-898"/>
    <s v="PAT-1167"/>
    <s v="PROV-113"/>
    <s v="HOS-01"/>
    <s v="CLM-898"/>
    <s v="2026-09-10"/>
    <x v="3"/>
    <x v="1"/>
    <x v="2"/>
    <x v="889"/>
    <x v="897"/>
    <x v="2"/>
    <x v="56"/>
    <x v="1"/>
    <n v="7"/>
    <n v="18930.286999999997"/>
  </r>
  <r>
    <s v="ENC-899"/>
    <s v="PAT-1167"/>
    <s v="PROV-109"/>
    <s v="CLI-01"/>
    <s v="CLM-899"/>
    <s v="2024-02-24"/>
    <x v="1"/>
    <x v="1"/>
    <x v="3"/>
    <x v="890"/>
    <x v="898"/>
    <x v="0"/>
    <x v="55"/>
    <x v="1"/>
    <n v="7"/>
    <n v="19656.943599999999"/>
  </r>
  <r>
    <s v="ENC-900"/>
    <s v="PAT-1167"/>
    <s v="PROV-108"/>
    <s v="CLI-01"/>
    <s v="CLM-900"/>
    <s v="2023-01-23"/>
    <x v="3"/>
    <x v="1"/>
    <x v="0"/>
    <x v="891"/>
    <x v="899"/>
    <x v="2"/>
    <x v="18"/>
    <x v="0"/>
    <n v="7"/>
    <n v="16655.636999999995"/>
  </r>
  <r>
    <s v="ENC-901"/>
    <s v="PAT-1167"/>
    <s v="PROV-116"/>
    <s v="HOS-01"/>
    <s v="CLM-901"/>
    <s v="2026-07-14"/>
    <x v="2"/>
    <x v="1"/>
    <x v="5"/>
    <x v="892"/>
    <x v="900"/>
    <x v="1"/>
    <x v="39"/>
    <x v="1"/>
    <n v="7"/>
    <n v="25676.765600000006"/>
  </r>
  <r>
    <s v="ENC-902"/>
    <s v="PAT-1168"/>
    <s v="PROV-102"/>
    <s v="HOS-01"/>
    <s v="CLM-902"/>
    <s v="2024-08-06"/>
    <x v="2"/>
    <x v="1"/>
    <x v="5"/>
    <x v="893"/>
    <x v="901"/>
    <x v="1"/>
    <x v="24"/>
    <x v="0"/>
    <n v="4"/>
    <n v="17482.5101"/>
  </r>
  <r>
    <s v="ENC-903"/>
    <s v="PAT-1168"/>
    <s v="PROV-128"/>
    <s v="CLI-01"/>
    <s v="CLM-903"/>
    <s v="2022-01-12"/>
    <x v="3"/>
    <x v="1"/>
    <x v="0"/>
    <x v="894"/>
    <x v="902"/>
    <x v="2"/>
    <x v="7"/>
    <x v="1"/>
    <n v="4"/>
    <n v="16589.7353"/>
  </r>
  <r>
    <s v="ENC-904"/>
    <s v="PAT-1168"/>
    <s v="PROV-116"/>
    <s v="HOS-01"/>
    <s v="CLM-904"/>
    <s v="2026-07-10"/>
    <x v="1"/>
    <x v="1"/>
    <x v="5"/>
    <x v="895"/>
    <x v="903"/>
    <x v="3"/>
    <x v="39"/>
    <x v="1"/>
    <n v="4"/>
    <n v="25676.765600000006"/>
  </r>
  <r>
    <s v="ENC-905"/>
    <s v="PAT-1168"/>
    <s v="PROV-119"/>
    <s v="HOS-01"/>
    <s v="CLM-905"/>
    <s v="2022-09-23"/>
    <x v="1"/>
    <x v="1"/>
    <x v="3"/>
    <x v="896"/>
    <x v="904"/>
    <x v="4"/>
    <x v="25"/>
    <x v="0"/>
    <n v="4"/>
    <n v="24472.873299999996"/>
  </r>
  <r>
    <s v="ENC-906"/>
    <s v="PAT-1169"/>
    <s v="PROV-130"/>
    <s v="HOS-01"/>
    <s v="CLM-906"/>
    <s v="2025-07-28"/>
    <x v="0"/>
    <x v="1"/>
    <x v="0"/>
    <x v="897"/>
    <x v="905"/>
    <x v="3"/>
    <x v="29"/>
    <x v="1"/>
    <n v="3"/>
    <n v="16957.942200000001"/>
  </r>
  <r>
    <s v="ENC-907"/>
    <s v="PAT-1169"/>
    <s v="PROV-120"/>
    <s v="HOS-01"/>
    <s v="CLM-907"/>
    <s v="2025-08-25"/>
    <x v="3"/>
    <x v="1"/>
    <x v="6"/>
    <x v="898"/>
    <x v="906"/>
    <x v="3"/>
    <x v="41"/>
    <x v="1"/>
    <n v="3"/>
    <n v="20459.456599999998"/>
  </r>
  <r>
    <s v="ENC-908"/>
    <s v="PAT-1169"/>
    <s v="PROV-114"/>
    <s v="CLI-01"/>
    <s v="CLM-908"/>
    <s v="2024-10-27"/>
    <x v="0"/>
    <x v="1"/>
    <x v="2"/>
    <x v="802"/>
    <x v="907"/>
    <x v="3"/>
    <x v="11"/>
    <x v="0"/>
    <n v="3"/>
    <n v="19674.320500000005"/>
  </r>
  <r>
    <s v="ENC-909"/>
    <s v="PAT-1170"/>
    <s v="PROV-104"/>
    <s v="HOS-01"/>
    <s v="CLM-909"/>
    <s v="2022-07-30"/>
    <x v="2"/>
    <x v="1"/>
    <x v="0"/>
    <x v="899"/>
    <x v="908"/>
    <x v="4"/>
    <x v="45"/>
    <x v="0"/>
    <n v="2"/>
    <n v="19482.340599999985"/>
  </r>
  <r>
    <s v="ENC-910"/>
    <s v="PAT-1170"/>
    <s v="PROV-122"/>
    <s v="HOS-01"/>
    <s v="CLM-910"/>
    <s v="2025-09-09"/>
    <x v="3"/>
    <x v="1"/>
    <x v="0"/>
    <x v="900"/>
    <x v="909"/>
    <x v="3"/>
    <x v="52"/>
    <x v="0"/>
    <n v="2"/>
    <n v="19335.334599999998"/>
  </r>
  <r>
    <s v="ENC-911"/>
    <s v="PAT-1171"/>
    <s v="PROV-124"/>
    <s v="HOS-01"/>
    <s v="CLM-911"/>
    <s v="2023-05-26"/>
    <x v="1"/>
    <x v="1"/>
    <x v="3"/>
    <x v="901"/>
    <x v="910"/>
    <x v="1"/>
    <x v="9"/>
    <x v="1"/>
    <n v="3"/>
    <n v="19337.123900000002"/>
  </r>
  <r>
    <s v="ENC-912"/>
    <s v="PAT-1171"/>
    <s v="PROV-104"/>
    <s v="CLI-01"/>
    <s v="CLM-912"/>
    <s v="2025-09-05"/>
    <x v="0"/>
    <x v="1"/>
    <x v="0"/>
    <x v="902"/>
    <x v="911"/>
    <x v="4"/>
    <x v="52"/>
    <x v="0"/>
    <n v="3"/>
    <n v="19482.340599999985"/>
  </r>
  <r>
    <s v="ENC-913"/>
    <s v="PAT-1171"/>
    <s v="PROV-111"/>
    <s v="CLI-01"/>
    <s v="CLM-913"/>
    <s v="2022-09-02"/>
    <x v="2"/>
    <x v="1"/>
    <x v="4"/>
    <x v="903"/>
    <x v="912"/>
    <x v="3"/>
    <x v="25"/>
    <x v="1"/>
    <n v="3"/>
    <n v="11666.590100000001"/>
  </r>
  <r>
    <s v="ENC-914"/>
    <s v="PAT-1172"/>
    <s v="PROV-125"/>
    <s v="CLI-01"/>
    <s v="CLM-914"/>
    <s v="2024-02-06"/>
    <x v="1"/>
    <x v="1"/>
    <x v="3"/>
    <x v="904"/>
    <x v="913"/>
    <x v="0"/>
    <x v="55"/>
    <x v="0"/>
    <n v="1"/>
    <n v="18866.657099999993"/>
  </r>
  <r>
    <s v="ENC-915"/>
    <s v="PAT-1173"/>
    <s v="PROV-130"/>
    <s v="HOS-01"/>
    <s v="CLM-915"/>
    <s v="2026-05-11"/>
    <x v="0"/>
    <x v="1"/>
    <x v="0"/>
    <x v="905"/>
    <x v="914"/>
    <x v="3"/>
    <x v="22"/>
    <x v="0"/>
    <n v="2"/>
    <n v="16957.942200000001"/>
  </r>
  <r>
    <s v="ENC-916"/>
    <s v="PAT-1173"/>
    <s v="PROV-106"/>
    <s v="CLI-01"/>
    <s v="CLM-916"/>
    <s v="2023-01-17"/>
    <x v="3"/>
    <x v="1"/>
    <x v="2"/>
    <x v="906"/>
    <x v="915"/>
    <x v="2"/>
    <x v="18"/>
    <x v="0"/>
    <n v="2"/>
    <n v="13711.558999999999"/>
  </r>
  <r>
    <s v="ENC-917"/>
    <s v="PAT-1174"/>
    <s v="PROV-130"/>
    <s v="HOS-01"/>
    <s v="CLM-917"/>
    <s v="2024-01-05"/>
    <x v="0"/>
    <x v="1"/>
    <x v="0"/>
    <x v="907"/>
    <x v="916"/>
    <x v="1"/>
    <x v="47"/>
    <x v="0"/>
    <n v="6"/>
    <n v="16957.942200000001"/>
  </r>
  <r>
    <s v="ENC-918"/>
    <s v="PAT-1174"/>
    <s v="PROV-101"/>
    <s v="CLI-01"/>
    <s v="CLM-918"/>
    <s v="2023-11-24"/>
    <x v="3"/>
    <x v="1"/>
    <x v="2"/>
    <x v="908"/>
    <x v="917"/>
    <x v="3"/>
    <x v="37"/>
    <x v="0"/>
    <n v="6"/>
    <n v="20657.172699999996"/>
  </r>
  <r>
    <s v="ENC-919"/>
    <s v="PAT-1174"/>
    <s v="PROV-120"/>
    <s v="CLI-01"/>
    <s v="CLM-919"/>
    <s v="2022-10-23"/>
    <x v="3"/>
    <x v="1"/>
    <x v="6"/>
    <x v="909"/>
    <x v="918"/>
    <x v="0"/>
    <x v="0"/>
    <x v="0"/>
    <n v="6"/>
    <n v="20459.456599999998"/>
  </r>
  <r>
    <s v="ENC-920"/>
    <s v="PAT-1174"/>
    <s v="PROV-117"/>
    <s v="CLI-01"/>
    <s v="CLM-920"/>
    <s v="2025-11-15"/>
    <x v="0"/>
    <x v="1"/>
    <x v="4"/>
    <x v="910"/>
    <x v="919"/>
    <x v="2"/>
    <x v="28"/>
    <x v="1"/>
    <n v="6"/>
    <n v="16320.415199999998"/>
  </r>
  <r>
    <s v="ENC-921"/>
    <s v="PAT-1174"/>
    <s v="PROV-107"/>
    <s v="CLI-01"/>
    <s v="CLM-921"/>
    <s v="2025-07-25"/>
    <x v="0"/>
    <x v="1"/>
    <x v="6"/>
    <x v="911"/>
    <x v="920"/>
    <x v="0"/>
    <x v="29"/>
    <x v="0"/>
    <n v="6"/>
    <n v="16195.449599999994"/>
  </r>
  <r>
    <s v="ENC-922"/>
    <s v="PAT-1174"/>
    <s v="PROV-129"/>
    <s v="HOS-01"/>
    <s v="CLM-922"/>
    <s v="2022-09-01"/>
    <x v="3"/>
    <x v="1"/>
    <x v="0"/>
    <x v="670"/>
    <x v="921"/>
    <x v="3"/>
    <x v="25"/>
    <x v="0"/>
    <n v="6"/>
    <n v="16325.449900000001"/>
  </r>
  <r>
    <s v="ENC-923"/>
    <s v="PAT-1175"/>
    <s v="PROV-119"/>
    <s v="HOS-01"/>
    <s v="CLM-923"/>
    <s v="2026-09-03"/>
    <x v="3"/>
    <x v="1"/>
    <x v="3"/>
    <x v="912"/>
    <x v="922"/>
    <x v="4"/>
    <x v="56"/>
    <x v="0"/>
    <n v="6"/>
    <n v="24472.873299999996"/>
  </r>
  <r>
    <s v="ENC-924"/>
    <s v="PAT-1175"/>
    <s v="PROV-117"/>
    <s v="CLI-01"/>
    <s v="CLM-924"/>
    <s v="2023-10-09"/>
    <x v="3"/>
    <x v="1"/>
    <x v="4"/>
    <x v="913"/>
    <x v="923"/>
    <x v="3"/>
    <x v="48"/>
    <x v="0"/>
    <n v="6"/>
    <n v="16320.415199999998"/>
  </r>
  <r>
    <s v="ENC-925"/>
    <s v="PAT-1175"/>
    <s v="PROV-105"/>
    <s v="HOS-01"/>
    <s v="CLM-925"/>
    <s v="2026-03-29"/>
    <x v="2"/>
    <x v="1"/>
    <x v="2"/>
    <x v="914"/>
    <x v="924"/>
    <x v="3"/>
    <x v="46"/>
    <x v="0"/>
    <n v="6"/>
    <n v="19833.441100000004"/>
  </r>
  <r>
    <s v="ENC-926"/>
    <s v="PAT-1175"/>
    <s v="PROV-104"/>
    <s v="HOS-01"/>
    <s v="CLM-926"/>
    <s v="2025-12-26"/>
    <x v="1"/>
    <x v="1"/>
    <x v="0"/>
    <x v="915"/>
    <x v="925"/>
    <x v="1"/>
    <x v="20"/>
    <x v="0"/>
    <n v="6"/>
    <n v="19482.340599999985"/>
  </r>
  <r>
    <s v="ENC-927"/>
    <s v="PAT-1175"/>
    <s v="PROV-119"/>
    <s v="CLI-01"/>
    <s v="CLM-927"/>
    <s v="2024-07-15"/>
    <x v="0"/>
    <x v="1"/>
    <x v="3"/>
    <x v="916"/>
    <x v="926"/>
    <x v="4"/>
    <x v="14"/>
    <x v="1"/>
    <n v="6"/>
    <n v="24472.873299999996"/>
  </r>
  <r>
    <s v="ENC-928"/>
    <s v="PAT-1175"/>
    <s v="PROV-130"/>
    <s v="HOS-01"/>
    <s v="CLM-928"/>
    <s v="2026-07-22"/>
    <x v="3"/>
    <x v="1"/>
    <x v="0"/>
    <x v="917"/>
    <x v="927"/>
    <x v="1"/>
    <x v="39"/>
    <x v="1"/>
    <n v="6"/>
    <n v="16957.942200000001"/>
  </r>
  <r>
    <s v="ENC-929"/>
    <s v="PAT-1176"/>
    <s v="PROV-124"/>
    <s v="CLI-01"/>
    <s v="CLM-929"/>
    <s v="2022-07-09"/>
    <x v="1"/>
    <x v="1"/>
    <x v="3"/>
    <x v="918"/>
    <x v="928"/>
    <x v="3"/>
    <x v="45"/>
    <x v="0"/>
    <n v="2"/>
    <n v="19337.123900000002"/>
  </r>
  <r>
    <s v="ENC-930"/>
    <s v="PAT-1176"/>
    <s v="PROV-110"/>
    <s v="HOS-01"/>
    <s v="CLM-930"/>
    <s v="2023-03-30"/>
    <x v="0"/>
    <x v="1"/>
    <x v="0"/>
    <x v="919"/>
    <x v="929"/>
    <x v="4"/>
    <x v="8"/>
    <x v="0"/>
    <n v="2"/>
    <n v="17205.856699999993"/>
  </r>
  <r>
    <s v="ENC-931"/>
    <s v="PAT-1177"/>
    <s v="PROV-107"/>
    <s v="CLI-01"/>
    <s v="CLM-931"/>
    <s v="2023-09-21"/>
    <x v="0"/>
    <x v="1"/>
    <x v="6"/>
    <x v="920"/>
    <x v="930"/>
    <x v="2"/>
    <x v="26"/>
    <x v="1"/>
    <n v="1"/>
    <n v="16195.449599999994"/>
  </r>
  <r>
    <s v="ENC-932"/>
    <s v="PAT-1178"/>
    <s v="PROV-120"/>
    <s v="HOS-01"/>
    <s v="CLM-932"/>
    <s v="2022-06-10"/>
    <x v="2"/>
    <x v="1"/>
    <x v="6"/>
    <x v="921"/>
    <x v="931"/>
    <x v="3"/>
    <x v="23"/>
    <x v="0"/>
    <n v="2"/>
    <n v="20459.456599999998"/>
  </r>
  <r>
    <s v="ENC-933"/>
    <s v="PAT-1178"/>
    <s v="PROV-129"/>
    <s v="CLI-01"/>
    <s v="CLM-933"/>
    <s v="2024-12-06"/>
    <x v="2"/>
    <x v="1"/>
    <x v="0"/>
    <x v="922"/>
    <x v="932"/>
    <x v="1"/>
    <x v="12"/>
    <x v="0"/>
    <n v="2"/>
    <n v="16325.449900000001"/>
  </r>
  <r>
    <s v="ENC-934"/>
    <s v="PAT-1179"/>
    <s v="PROV-112"/>
    <s v="CLI-01"/>
    <s v="CLM-934"/>
    <s v="2025-05-25"/>
    <x v="1"/>
    <x v="1"/>
    <x v="0"/>
    <x v="923"/>
    <x v="933"/>
    <x v="2"/>
    <x v="42"/>
    <x v="0"/>
    <n v="4"/>
    <n v="20392.786800000002"/>
  </r>
  <r>
    <s v="ENC-935"/>
    <s v="PAT-1179"/>
    <s v="PROV-108"/>
    <s v="HOS-01"/>
    <s v="CLM-935"/>
    <s v="2025-10-30"/>
    <x v="0"/>
    <x v="1"/>
    <x v="0"/>
    <x v="924"/>
    <x v="934"/>
    <x v="1"/>
    <x v="54"/>
    <x v="1"/>
    <n v="4"/>
    <n v="16655.636999999995"/>
  </r>
  <r>
    <s v="ENC-936"/>
    <s v="PAT-1179"/>
    <s v="PROV-121"/>
    <s v="HOS-01"/>
    <s v="CLM-936"/>
    <s v="2026-07-20"/>
    <x v="0"/>
    <x v="1"/>
    <x v="2"/>
    <x v="925"/>
    <x v="935"/>
    <x v="0"/>
    <x v="39"/>
    <x v="1"/>
    <n v="4"/>
    <n v="19110.715800000002"/>
  </r>
  <r>
    <s v="ENC-937"/>
    <s v="PAT-1179"/>
    <s v="PROV-118"/>
    <s v="HOS-01"/>
    <s v="CLM-937"/>
    <s v="2025-02-28"/>
    <x v="3"/>
    <x v="1"/>
    <x v="2"/>
    <x v="926"/>
    <x v="936"/>
    <x v="0"/>
    <x v="1"/>
    <x v="1"/>
    <n v="4"/>
    <n v="17502.678000000004"/>
  </r>
  <r>
    <s v="ENC-938"/>
    <s v="PAT-1180"/>
    <s v="PROV-111"/>
    <s v="HOS-01"/>
    <s v="CLM-938"/>
    <s v="2023-05-08"/>
    <x v="3"/>
    <x v="1"/>
    <x v="4"/>
    <x v="927"/>
    <x v="937"/>
    <x v="3"/>
    <x v="9"/>
    <x v="0"/>
    <n v="8"/>
    <n v="11666.590100000001"/>
  </r>
  <r>
    <s v="ENC-939"/>
    <s v="PAT-1180"/>
    <s v="PROV-114"/>
    <s v="HOS-01"/>
    <s v="CLM-939"/>
    <s v="2023-08-21"/>
    <x v="0"/>
    <x v="1"/>
    <x v="2"/>
    <x v="928"/>
    <x v="938"/>
    <x v="1"/>
    <x v="2"/>
    <x v="1"/>
    <n v="8"/>
    <n v="19674.320500000005"/>
  </r>
  <r>
    <s v="ENC-940"/>
    <s v="PAT-1180"/>
    <s v="PROV-109"/>
    <s v="CLI-01"/>
    <s v="CLM-940"/>
    <s v="2024-05-04"/>
    <x v="1"/>
    <x v="1"/>
    <x v="3"/>
    <x v="929"/>
    <x v="939"/>
    <x v="2"/>
    <x v="49"/>
    <x v="0"/>
    <n v="8"/>
    <n v="19656.943599999999"/>
  </r>
  <r>
    <s v="ENC-941"/>
    <s v="PAT-1180"/>
    <s v="PROV-117"/>
    <s v="HOS-01"/>
    <s v="CLM-941"/>
    <s v="2024-01-05"/>
    <x v="1"/>
    <x v="1"/>
    <x v="4"/>
    <x v="930"/>
    <x v="940"/>
    <x v="1"/>
    <x v="47"/>
    <x v="0"/>
    <n v="8"/>
    <n v="16320.415199999998"/>
  </r>
  <r>
    <s v="ENC-942"/>
    <s v="PAT-1180"/>
    <s v="PROV-111"/>
    <s v="HOS-01"/>
    <s v="CLM-942"/>
    <s v="2025-11-14"/>
    <x v="1"/>
    <x v="1"/>
    <x v="4"/>
    <x v="931"/>
    <x v="941"/>
    <x v="4"/>
    <x v="28"/>
    <x v="1"/>
    <n v="8"/>
    <n v="11666.590100000001"/>
  </r>
  <r>
    <s v="ENC-943"/>
    <s v="PAT-1180"/>
    <s v="PROV-130"/>
    <s v="HOS-01"/>
    <s v="CLM-943"/>
    <s v="2022-05-08"/>
    <x v="2"/>
    <x v="1"/>
    <x v="0"/>
    <x v="932"/>
    <x v="942"/>
    <x v="3"/>
    <x v="32"/>
    <x v="1"/>
    <n v="8"/>
    <n v="16957.942200000001"/>
  </r>
  <r>
    <s v="ENC-944"/>
    <s v="PAT-1180"/>
    <s v="PROV-126"/>
    <s v="HOS-01"/>
    <s v="CLM-944"/>
    <s v="2024-03-15"/>
    <x v="1"/>
    <x v="1"/>
    <x v="2"/>
    <x v="933"/>
    <x v="943"/>
    <x v="4"/>
    <x v="5"/>
    <x v="1"/>
    <n v="8"/>
    <n v="20345.553199999988"/>
  </r>
  <r>
    <s v="ENC-945"/>
    <s v="PAT-1180"/>
    <s v="PROV-115"/>
    <s v="HOS-01"/>
    <s v="CLM-945"/>
    <s v="2023-04-12"/>
    <x v="0"/>
    <x v="1"/>
    <x v="1"/>
    <x v="934"/>
    <x v="944"/>
    <x v="4"/>
    <x v="50"/>
    <x v="0"/>
    <n v="8"/>
    <n v="21059.359400000005"/>
  </r>
  <r>
    <s v="ENC-946"/>
    <s v="PAT-1181"/>
    <s v="PROV-114"/>
    <s v="HOS-01"/>
    <s v="CLM-946"/>
    <s v="2024-03-29"/>
    <x v="2"/>
    <x v="1"/>
    <x v="2"/>
    <x v="578"/>
    <x v="945"/>
    <x v="3"/>
    <x v="5"/>
    <x v="1"/>
    <n v="6"/>
    <n v="19674.320500000005"/>
  </r>
  <r>
    <s v="ENC-947"/>
    <s v="PAT-1181"/>
    <s v="PROV-127"/>
    <s v="HOS-01"/>
    <s v="CLM-947"/>
    <s v="2022-08-18"/>
    <x v="2"/>
    <x v="1"/>
    <x v="2"/>
    <x v="935"/>
    <x v="946"/>
    <x v="3"/>
    <x v="21"/>
    <x v="0"/>
    <n v="6"/>
    <n v="21413.642499999994"/>
  </r>
  <r>
    <s v="ENC-948"/>
    <s v="PAT-1181"/>
    <s v="PROV-125"/>
    <s v="HOS-01"/>
    <s v="CLM-948"/>
    <s v="2025-07-22"/>
    <x v="1"/>
    <x v="1"/>
    <x v="3"/>
    <x v="936"/>
    <x v="947"/>
    <x v="0"/>
    <x v="29"/>
    <x v="0"/>
    <n v="6"/>
    <n v="18866.657099999993"/>
  </r>
  <r>
    <s v="ENC-949"/>
    <s v="PAT-1181"/>
    <s v="PROV-104"/>
    <s v="HOS-01"/>
    <s v="CLM-949"/>
    <s v="2024-07-29"/>
    <x v="2"/>
    <x v="1"/>
    <x v="0"/>
    <x v="937"/>
    <x v="948"/>
    <x v="1"/>
    <x v="14"/>
    <x v="0"/>
    <n v="6"/>
    <n v="19482.340599999985"/>
  </r>
  <r>
    <s v="ENC-950"/>
    <s v="PAT-1181"/>
    <s v="PROV-110"/>
    <s v="HOS-01"/>
    <s v="CLM-950"/>
    <s v="2026-08-09"/>
    <x v="0"/>
    <x v="1"/>
    <x v="0"/>
    <x v="938"/>
    <x v="949"/>
    <x v="2"/>
    <x v="15"/>
    <x v="1"/>
    <n v="6"/>
    <n v="17205.856699999993"/>
  </r>
  <r>
    <s v="ENC-951"/>
    <s v="PAT-1181"/>
    <s v="PROV-123"/>
    <s v="CLI-01"/>
    <s v="CLM-951"/>
    <s v="2025-03-08"/>
    <x v="0"/>
    <x v="1"/>
    <x v="3"/>
    <x v="939"/>
    <x v="950"/>
    <x v="1"/>
    <x v="33"/>
    <x v="0"/>
    <n v="6"/>
    <n v="15966.304299999994"/>
  </r>
  <r>
    <s v="ENC-952"/>
    <s v="PAT-1182"/>
    <s v="PROV-117"/>
    <s v="CLI-01"/>
    <s v="CLM-952"/>
    <s v="2024-09-20"/>
    <x v="3"/>
    <x v="1"/>
    <x v="4"/>
    <x v="940"/>
    <x v="951"/>
    <x v="2"/>
    <x v="10"/>
    <x v="1"/>
    <n v="5"/>
    <n v="16320.415199999998"/>
  </r>
  <r>
    <s v="ENC-953"/>
    <s v="PAT-1182"/>
    <s v="PROV-102"/>
    <s v="CLI-01"/>
    <s v="CLM-953"/>
    <s v="2026-04-08"/>
    <x v="0"/>
    <x v="1"/>
    <x v="5"/>
    <x v="941"/>
    <x v="952"/>
    <x v="3"/>
    <x v="40"/>
    <x v="0"/>
    <n v="5"/>
    <n v="17482.5101"/>
  </r>
  <r>
    <s v="ENC-954"/>
    <s v="PAT-1182"/>
    <s v="PROV-105"/>
    <s v="HOS-01"/>
    <s v="CLM-954"/>
    <s v="2026-08-05"/>
    <x v="2"/>
    <x v="1"/>
    <x v="2"/>
    <x v="942"/>
    <x v="953"/>
    <x v="0"/>
    <x v="15"/>
    <x v="1"/>
    <n v="5"/>
    <n v="19833.441100000004"/>
  </r>
  <r>
    <s v="ENC-955"/>
    <s v="PAT-1182"/>
    <s v="PROV-128"/>
    <s v="CLI-01"/>
    <s v="CLM-955"/>
    <s v="2023-09-08"/>
    <x v="2"/>
    <x v="1"/>
    <x v="0"/>
    <x v="943"/>
    <x v="954"/>
    <x v="4"/>
    <x v="26"/>
    <x v="0"/>
    <n v="5"/>
    <n v="16589.7353"/>
  </r>
  <r>
    <s v="ENC-956"/>
    <s v="PAT-1182"/>
    <s v="PROV-118"/>
    <s v="CLI-01"/>
    <s v="CLM-956"/>
    <s v="2022-02-02"/>
    <x v="3"/>
    <x v="1"/>
    <x v="2"/>
    <x v="403"/>
    <x v="955"/>
    <x v="0"/>
    <x v="51"/>
    <x v="0"/>
    <n v="5"/>
    <n v="17502.678000000004"/>
  </r>
  <r>
    <s v="ENC-957"/>
    <s v="PAT-1183"/>
    <s v="PROV-127"/>
    <s v="CLI-01"/>
    <s v="CLM-957"/>
    <s v="2022-08-30"/>
    <x v="3"/>
    <x v="1"/>
    <x v="2"/>
    <x v="944"/>
    <x v="956"/>
    <x v="2"/>
    <x v="21"/>
    <x v="0"/>
    <n v="8"/>
    <n v="21413.642499999994"/>
  </r>
  <r>
    <s v="ENC-958"/>
    <s v="PAT-1183"/>
    <s v="PROV-110"/>
    <s v="HOS-01"/>
    <s v="CLM-958"/>
    <s v="2026-03-17"/>
    <x v="2"/>
    <x v="1"/>
    <x v="0"/>
    <x v="945"/>
    <x v="957"/>
    <x v="0"/>
    <x v="46"/>
    <x v="0"/>
    <n v="8"/>
    <n v="17205.856699999993"/>
  </r>
  <r>
    <s v="ENC-959"/>
    <s v="PAT-1183"/>
    <s v="PROV-101"/>
    <s v="HOS-01"/>
    <s v="CLM-959"/>
    <s v="2026-05-16"/>
    <x v="0"/>
    <x v="1"/>
    <x v="2"/>
    <x v="946"/>
    <x v="958"/>
    <x v="0"/>
    <x v="22"/>
    <x v="0"/>
    <n v="8"/>
    <n v="20657.172699999996"/>
  </r>
  <r>
    <s v="ENC-960"/>
    <s v="PAT-1183"/>
    <s v="PROV-116"/>
    <s v="CLI-01"/>
    <s v="CLM-960"/>
    <s v="2022-02-09"/>
    <x v="1"/>
    <x v="1"/>
    <x v="5"/>
    <x v="947"/>
    <x v="959"/>
    <x v="4"/>
    <x v="51"/>
    <x v="1"/>
    <n v="8"/>
    <n v="25676.765600000006"/>
  </r>
  <r>
    <s v="ENC-961"/>
    <s v="PAT-1183"/>
    <s v="PROV-114"/>
    <s v="CLI-01"/>
    <s v="CLM-961"/>
    <s v="2022-07-09"/>
    <x v="3"/>
    <x v="1"/>
    <x v="2"/>
    <x v="948"/>
    <x v="960"/>
    <x v="0"/>
    <x v="45"/>
    <x v="0"/>
    <n v="8"/>
    <n v="19674.320500000005"/>
  </r>
  <r>
    <s v="ENC-962"/>
    <s v="PAT-1183"/>
    <s v="PROV-109"/>
    <s v="HOS-01"/>
    <s v="CLM-962"/>
    <s v="2022-10-28"/>
    <x v="3"/>
    <x v="1"/>
    <x v="3"/>
    <x v="949"/>
    <x v="961"/>
    <x v="3"/>
    <x v="0"/>
    <x v="0"/>
    <n v="8"/>
    <n v="19656.943599999999"/>
  </r>
  <r>
    <s v="ENC-963"/>
    <s v="PAT-1183"/>
    <s v="PROV-115"/>
    <s v="HOS-01"/>
    <s v="CLM-963"/>
    <s v="2026-01-06"/>
    <x v="3"/>
    <x v="1"/>
    <x v="1"/>
    <x v="950"/>
    <x v="962"/>
    <x v="4"/>
    <x v="17"/>
    <x v="1"/>
    <n v="8"/>
    <n v="21059.359400000005"/>
  </r>
  <r>
    <s v="ENC-964"/>
    <s v="PAT-1183"/>
    <s v="PROV-123"/>
    <s v="HOS-01"/>
    <s v="CLM-964"/>
    <s v="2022-03-06"/>
    <x v="1"/>
    <x v="1"/>
    <x v="3"/>
    <x v="951"/>
    <x v="963"/>
    <x v="0"/>
    <x v="16"/>
    <x v="1"/>
    <n v="8"/>
    <n v="15966.304299999994"/>
  </r>
  <r>
    <s v="ENC-965"/>
    <s v="PAT-1184"/>
    <s v="PROV-107"/>
    <s v="HOS-01"/>
    <s v="CLM-965"/>
    <s v="2023-05-30"/>
    <x v="2"/>
    <x v="1"/>
    <x v="6"/>
    <x v="952"/>
    <x v="964"/>
    <x v="3"/>
    <x v="9"/>
    <x v="1"/>
    <n v="2"/>
    <n v="16195.449599999994"/>
  </r>
  <r>
    <s v="ENC-966"/>
    <s v="PAT-1184"/>
    <s v="PROV-115"/>
    <s v="HOS-01"/>
    <s v="CLM-966"/>
    <s v="2026-08-29"/>
    <x v="2"/>
    <x v="1"/>
    <x v="1"/>
    <x v="953"/>
    <x v="965"/>
    <x v="0"/>
    <x v="15"/>
    <x v="1"/>
    <n v="2"/>
    <n v="21059.359400000005"/>
  </r>
  <r>
    <s v="ENC-967"/>
    <s v="PAT-1185"/>
    <s v="PROV-108"/>
    <s v="CLI-01"/>
    <s v="CLM-967"/>
    <s v="2024-02-03"/>
    <x v="3"/>
    <x v="1"/>
    <x v="0"/>
    <x v="954"/>
    <x v="966"/>
    <x v="4"/>
    <x v="55"/>
    <x v="0"/>
    <n v="6"/>
    <n v="16655.636999999995"/>
  </r>
  <r>
    <s v="ENC-968"/>
    <s v="PAT-1185"/>
    <s v="PROV-101"/>
    <s v="CLI-01"/>
    <s v="CLM-968"/>
    <s v="2025-12-27"/>
    <x v="0"/>
    <x v="1"/>
    <x v="2"/>
    <x v="955"/>
    <x v="967"/>
    <x v="3"/>
    <x v="20"/>
    <x v="1"/>
    <n v="6"/>
    <n v="20657.172699999996"/>
  </r>
  <r>
    <s v="ENC-969"/>
    <s v="PAT-1185"/>
    <s v="PROV-105"/>
    <s v="HOS-01"/>
    <s v="CLM-969"/>
    <s v="2023-04-01"/>
    <x v="2"/>
    <x v="1"/>
    <x v="2"/>
    <x v="956"/>
    <x v="968"/>
    <x v="4"/>
    <x v="50"/>
    <x v="1"/>
    <n v="6"/>
    <n v="19833.441100000004"/>
  </r>
  <r>
    <s v="ENC-970"/>
    <s v="PAT-1185"/>
    <s v="PROV-117"/>
    <s v="CLI-01"/>
    <s v="CLM-970"/>
    <s v="2025-08-12"/>
    <x v="0"/>
    <x v="1"/>
    <x v="4"/>
    <x v="957"/>
    <x v="969"/>
    <x v="0"/>
    <x v="41"/>
    <x v="0"/>
    <n v="6"/>
    <n v="16320.415199999998"/>
  </r>
  <r>
    <s v="ENC-971"/>
    <s v="PAT-1185"/>
    <s v="PROV-109"/>
    <s v="CLI-01"/>
    <s v="CLM-971"/>
    <s v="2024-12-26"/>
    <x v="0"/>
    <x v="1"/>
    <x v="3"/>
    <x v="958"/>
    <x v="970"/>
    <x v="3"/>
    <x v="12"/>
    <x v="1"/>
    <n v="6"/>
    <n v="19656.943599999999"/>
  </r>
  <r>
    <s v="ENC-972"/>
    <s v="PAT-1185"/>
    <s v="PROV-101"/>
    <s v="HOS-01"/>
    <s v="CLM-972"/>
    <s v="2023-12-16"/>
    <x v="0"/>
    <x v="1"/>
    <x v="2"/>
    <x v="959"/>
    <x v="971"/>
    <x v="2"/>
    <x v="31"/>
    <x v="0"/>
    <n v="6"/>
    <n v="20657.172699999996"/>
  </r>
  <r>
    <s v="ENC-973"/>
    <s v="PAT-1186"/>
    <s v="PROV-125"/>
    <s v="CLI-01"/>
    <s v="CLM-973"/>
    <s v="2025-12-26"/>
    <x v="0"/>
    <x v="1"/>
    <x v="3"/>
    <x v="960"/>
    <x v="972"/>
    <x v="2"/>
    <x v="20"/>
    <x v="0"/>
    <n v="4"/>
    <n v="18866.657099999993"/>
  </r>
  <r>
    <s v="ENC-974"/>
    <s v="PAT-1186"/>
    <s v="PROV-126"/>
    <s v="HOS-01"/>
    <s v="CLM-974"/>
    <s v="2024-02-11"/>
    <x v="2"/>
    <x v="1"/>
    <x v="2"/>
    <x v="961"/>
    <x v="973"/>
    <x v="2"/>
    <x v="55"/>
    <x v="0"/>
    <n v="4"/>
    <n v="20345.553199999988"/>
  </r>
  <r>
    <s v="ENC-975"/>
    <s v="PAT-1186"/>
    <s v="PROV-119"/>
    <s v="HOS-01"/>
    <s v="CLM-975"/>
    <s v="2024-08-29"/>
    <x v="2"/>
    <x v="1"/>
    <x v="3"/>
    <x v="962"/>
    <x v="974"/>
    <x v="4"/>
    <x v="24"/>
    <x v="1"/>
    <n v="4"/>
    <n v="24472.873299999996"/>
  </r>
  <r>
    <s v="ENC-976"/>
    <s v="PAT-1186"/>
    <s v="PROV-130"/>
    <s v="CLI-01"/>
    <s v="CLM-976"/>
    <s v="2022-08-30"/>
    <x v="2"/>
    <x v="1"/>
    <x v="0"/>
    <x v="963"/>
    <x v="975"/>
    <x v="1"/>
    <x v="21"/>
    <x v="0"/>
    <n v="4"/>
    <n v="16957.942200000001"/>
  </r>
  <r>
    <s v="ENC-977"/>
    <s v="PAT-1187"/>
    <s v="PROV-107"/>
    <s v="HOS-01"/>
    <s v="CLM-977"/>
    <s v="2024-05-25"/>
    <x v="1"/>
    <x v="1"/>
    <x v="6"/>
    <x v="964"/>
    <x v="976"/>
    <x v="0"/>
    <x v="49"/>
    <x v="0"/>
    <n v="3"/>
    <n v="16195.449599999994"/>
  </r>
  <r>
    <s v="ENC-978"/>
    <s v="PAT-1187"/>
    <s v="PROV-109"/>
    <s v="HOS-01"/>
    <s v="CLM-978"/>
    <s v="2024-03-16"/>
    <x v="3"/>
    <x v="1"/>
    <x v="3"/>
    <x v="965"/>
    <x v="977"/>
    <x v="2"/>
    <x v="5"/>
    <x v="1"/>
    <n v="3"/>
    <n v="19656.943599999999"/>
  </r>
  <r>
    <s v="ENC-979"/>
    <s v="PAT-1187"/>
    <s v="PROV-121"/>
    <s v="HOS-01"/>
    <s v="CLM-979"/>
    <s v="2025-02-03"/>
    <x v="0"/>
    <x v="1"/>
    <x v="2"/>
    <x v="966"/>
    <x v="978"/>
    <x v="0"/>
    <x v="1"/>
    <x v="0"/>
    <n v="3"/>
    <n v="19110.715800000002"/>
  </r>
  <r>
    <s v="ENC-980"/>
    <s v="PAT-1188"/>
    <s v="PROV-115"/>
    <s v="CLI-01"/>
    <s v="CLM-980"/>
    <s v="2023-12-02"/>
    <x v="0"/>
    <x v="1"/>
    <x v="1"/>
    <x v="967"/>
    <x v="979"/>
    <x v="0"/>
    <x v="31"/>
    <x v="1"/>
    <n v="6"/>
    <n v="21059.359400000005"/>
  </r>
  <r>
    <s v="ENC-981"/>
    <s v="PAT-1188"/>
    <s v="PROV-121"/>
    <s v="HOS-01"/>
    <s v="CLM-981"/>
    <s v="2025-10-03"/>
    <x v="2"/>
    <x v="1"/>
    <x v="2"/>
    <x v="968"/>
    <x v="980"/>
    <x v="1"/>
    <x v="54"/>
    <x v="0"/>
    <n v="6"/>
    <n v="19110.715800000002"/>
  </r>
  <r>
    <s v="ENC-982"/>
    <s v="PAT-1188"/>
    <s v="PROV-111"/>
    <s v="CLI-01"/>
    <s v="CLM-982"/>
    <s v="2025-02-12"/>
    <x v="2"/>
    <x v="1"/>
    <x v="4"/>
    <x v="969"/>
    <x v="981"/>
    <x v="1"/>
    <x v="1"/>
    <x v="0"/>
    <n v="6"/>
    <n v="11666.590100000001"/>
  </r>
  <r>
    <s v="ENC-983"/>
    <s v="PAT-1188"/>
    <s v="PROV-117"/>
    <s v="HOS-01"/>
    <s v="CLM-983"/>
    <s v="2025-06-26"/>
    <x v="0"/>
    <x v="1"/>
    <x v="4"/>
    <x v="970"/>
    <x v="982"/>
    <x v="3"/>
    <x v="35"/>
    <x v="0"/>
    <n v="6"/>
    <n v="16320.415199999998"/>
  </r>
  <r>
    <s v="ENC-984"/>
    <s v="PAT-1188"/>
    <s v="PROV-119"/>
    <s v="CLI-01"/>
    <s v="CLM-984"/>
    <s v="2023-10-08"/>
    <x v="3"/>
    <x v="1"/>
    <x v="3"/>
    <x v="971"/>
    <x v="983"/>
    <x v="3"/>
    <x v="48"/>
    <x v="0"/>
    <n v="6"/>
    <n v="24472.873299999996"/>
  </r>
  <r>
    <s v="ENC-985"/>
    <s v="PAT-1188"/>
    <s v="PROV-109"/>
    <s v="CLI-01"/>
    <s v="CLM-985"/>
    <s v="2024-06-28"/>
    <x v="3"/>
    <x v="1"/>
    <x v="3"/>
    <x v="159"/>
    <x v="984"/>
    <x v="4"/>
    <x v="30"/>
    <x v="1"/>
    <n v="6"/>
    <n v="19656.943599999999"/>
  </r>
  <r>
    <s v="ENC-986"/>
    <s v="PAT-1189"/>
    <s v="PROV-128"/>
    <s v="CLI-01"/>
    <s v="CLM-986"/>
    <s v="2022-02-14"/>
    <x v="3"/>
    <x v="1"/>
    <x v="0"/>
    <x v="972"/>
    <x v="985"/>
    <x v="0"/>
    <x v="51"/>
    <x v="1"/>
    <n v="9"/>
    <n v="16589.7353"/>
  </r>
  <r>
    <s v="ENC-987"/>
    <s v="PAT-1189"/>
    <s v="PROV-126"/>
    <s v="HOS-01"/>
    <s v="CLM-987"/>
    <s v="2026-08-19"/>
    <x v="2"/>
    <x v="1"/>
    <x v="2"/>
    <x v="973"/>
    <x v="986"/>
    <x v="2"/>
    <x v="15"/>
    <x v="0"/>
    <n v="9"/>
    <n v="20345.553199999988"/>
  </r>
  <r>
    <s v="ENC-988"/>
    <s v="PAT-1189"/>
    <s v="PROV-101"/>
    <s v="HOS-01"/>
    <s v="CLM-988"/>
    <s v="2024-01-02"/>
    <x v="1"/>
    <x v="1"/>
    <x v="2"/>
    <x v="974"/>
    <x v="987"/>
    <x v="1"/>
    <x v="47"/>
    <x v="0"/>
    <n v="9"/>
    <n v="20657.172699999996"/>
  </r>
  <r>
    <s v="ENC-989"/>
    <s v="PAT-1189"/>
    <s v="PROV-122"/>
    <s v="HOS-01"/>
    <s v="CLM-989"/>
    <s v="2024-07-19"/>
    <x v="1"/>
    <x v="1"/>
    <x v="0"/>
    <x v="975"/>
    <x v="988"/>
    <x v="1"/>
    <x v="14"/>
    <x v="0"/>
    <n v="9"/>
    <n v="19335.334599999998"/>
  </r>
  <r>
    <s v="ENC-990"/>
    <s v="PAT-1189"/>
    <s v="PROV-128"/>
    <s v="HOS-01"/>
    <s v="CLM-990"/>
    <s v="2022-02-17"/>
    <x v="0"/>
    <x v="1"/>
    <x v="0"/>
    <x v="976"/>
    <x v="989"/>
    <x v="1"/>
    <x v="51"/>
    <x v="0"/>
    <n v="9"/>
    <n v="16589.7353"/>
  </r>
  <r>
    <s v="ENC-991"/>
    <s v="PAT-1189"/>
    <s v="PROV-113"/>
    <s v="CLI-01"/>
    <s v="CLM-991"/>
    <s v="2025-11-18"/>
    <x v="1"/>
    <x v="1"/>
    <x v="2"/>
    <x v="977"/>
    <x v="990"/>
    <x v="2"/>
    <x v="28"/>
    <x v="0"/>
    <n v="9"/>
    <n v="18930.286999999997"/>
  </r>
  <r>
    <s v="ENC-992"/>
    <s v="PAT-1189"/>
    <s v="PROV-102"/>
    <s v="CLI-01"/>
    <s v="CLM-992"/>
    <s v="2024-07-07"/>
    <x v="0"/>
    <x v="1"/>
    <x v="5"/>
    <x v="978"/>
    <x v="991"/>
    <x v="1"/>
    <x v="14"/>
    <x v="1"/>
    <n v="9"/>
    <n v="17482.5101"/>
  </r>
  <r>
    <s v="ENC-993"/>
    <s v="PAT-1189"/>
    <s v="PROV-122"/>
    <s v="CLI-01"/>
    <s v="CLM-993"/>
    <s v="2024-06-06"/>
    <x v="3"/>
    <x v="1"/>
    <x v="0"/>
    <x v="979"/>
    <x v="992"/>
    <x v="2"/>
    <x v="30"/>
    <x v="0"/>
    <n v="9"/>
    <n v="19335.334599999998"/>
  </r>
  <r>
    <s v="ENC-994"/>
    <s v="PAT-1189"/>
    <s v="PROV-125"/>
    <s v="HOS-01"/>
    <s v="CLM-994"/>
    <s v="2026-06-17"/>
    <x v="0"/>
    <x v="1"/>
    <x v="3"/>
    <x v="980"/>
    <x v="993"/>
    <x v="0"/>
    <x v="27"/>
    <x v="1"/>
    <n v="9"/>
    <n v="18866.657099999993"/>
  </r>
  <r>
    <s v="ENC-995"/>
    <s v="PAT-1190"/>
    <s v="PROV-117"/>
    <s v="HOS-01"/>
    <s v="CLM-995"/>
    <s v="2023-10-13"/>
    <x v="0"/>
    <x v="1"/>
    <x v="4"/>
    <x v="981"/>
    <x v="994"/>
    <x v="1"/>
    <x v="48"/>
    <x v="1"/>
    <n v="6"/>
    <n v="16320.415199999998"/>
  </r>
  <r>
    <s v="ENC-996"/>
    <s v="PAT-1190"/>
    <s v="PROV-125"/>
    <s v="HOS-01"/>
    <s v="CLM-996"/>
    <s v="2025-05-23"/>
    <x v="1"/>
    <x v="1"/>
    <x v="3"/>
    <x v="982"/>
    <x v="995"/>
    <x v="3"/>
    <x v="42"/>
    <x v="0"/>
    <n v="6"/>
    <n v="18866.657099999993"/>
  </r>
  <r>
    <s v="ENC-997"/>
    <s v="PAT-1190"/>
    <s v="PROV-114"/>
    <s v="HOS-01"/>
    <s v="CLM-997"/>
    <s v="2026-02-27"/>
    <x v="0"/>
    <x v="1"/>
    <x v="2"/>
    <x v="983"/>
    <x v="996"/>
    <x v="4"/>
    <x v="3"/>
    <x v="0"/>
    <n v="6"/>
    <n v="19674.320500000005"/>
  </r>
  <r>
    <s v="ENC-998"/>
    <s v="PAT-1190"/>
    <s v="PROV-107"/>
    <s v="CLI-01"/>
    <s v="CLM-998"/>
    <s v="2025-06-17"/>
    <x v="0"/>
    <x v="1"/>
    <x v="6"/>
    <x v="984"/>
    <x v="997"/>
    <x v="2"/>
    <x v="35"/>
    <x v="0"/>
    <n v="6"/>
    <n v="16195.449599999994"/>
  </r>
  <r>
    <s v="ENC-999"/>
    <s v="PAT-1190"/>
    <s v="PROV-127"/>
    <s v="HOS-01"/>
    <s v="CLM-999"/>
    <s v="2022-03-27"/>
    <x v="1"/>
    <x v="1"/>
    <x v="2"/>
    <x v="985"/>
    <x v="998"/>
    <x v="2"/>
    <x v="16"/>
    <x v="1"/>
    <n v="6"/>
    <n v="21413.642499999994"/>
  </r>
  <r>
    <s v="ENC-1000"/>
    <s v="PAT-1190"/>
    <s v="PROV-104"/>
    <s v="CLI-01"/>
    <s v="CLM-1000"/>
    <s v="2024-01-30"/>
    <x v="2"/>
    <x v="1"/>
    <x v="0"/>
    <x v="986"/>
    <x v="999"/>
    <x v="1"/>
    <x v="47"/>
    <x v="1"/>
    <n v="6"/>
    <n v="19482.340599999985"/>
  </r>
  <r>
    <s v="ENC-1001"/>
    <s v="PAT-1191"/>
    <s v="PROV-124"/>
    <s v="CLI-01"/>
    <s v="CLM-1001"/>
    <s v="2026-05-05"/>
    <x v="2"/>
    <x v="1"/>
    <x v="3"/>
    <x v="987"/>
    <x v="1000"/>
    <x v="1"/>
    <x v="22"/>
    <x v="0"/>
    <n v="8"/>
    <n v="19337.123900000002"/>
  </r>
  <r>
    <s v="ENC-1002"/>
    <s v="PAT-1191"/>
    <s v="PROV-117"/>
    <s v="CLI-01"/>
    <s v="CLM-1002"/>
    <s v="2022-08-14"/>
    <x v="2"/>
    <x v="1"/>
    <x v="4"/>
    <x v="988"/>
    <x v="1001"/>
    <x v="4"/>
    <x v="21"/>
    <x v="0"/>
    <n v="8"/>
    <n v="16320.415199999998"/>
  </r>
  <r>
    <s v="ENC-1003"/>
    <s v="PAT-1191"/>
    <s v="PROV-117"/>
    <s v="HOS-01"/>
    <s v="CLM-1003"/>
    <s v="2024-01-21"/>
    <x v="0"/>
    <x v="1"/>
    <x v="4"/>
    <x v="989"/>
    <x v="1002"/>
    <x v="1"/>
    <x v="47"/>
    <x v="0"/>
    <n v="8"/>
    <n v="16320.415199999998"/>
  </r>
  <r>
    <s v="ENC-1004"/>
    <s v="PAT-1191"/>
    <s v="PROV-119"/>
    <s v="HOS-01"/>
    <s v="CLM-1004"/>
    <s v="2024-08-27"/>
    <x v="1"/>
    <x v="1"/>
    <x v="3"/>
    <x v="990"/>
    <x v="1003"/>
    <x v="2"/>
    <x v="24"/>
    <x v="1"/>
    <n v="8"/>
    <n v="24472.873299999996"/>
  </r>
  <r>
    <s v="ENC-1005"/>
    <s v="PAT-1191"/>
    <s v="PROV-123"/>
    <s v="HOS-01"/>
    <s v="CLM-1005"/>
    <s v="2026-06-10"/>
    <x v="1"/>
    <x v="1"/>
    <x v="3"/>
    <x v="991"/>
    <x v="1004"/>
    <x v="0"/>
    <x v="27"/>
    <x v="0"/>
    <n v="8"/>
    <n v="15966.304299999994"/>
  </r>
  <r>
    <s v="ENC-1006"/>
    <s v="PAT-1191"/>
    <s v="PROV-106"/>
    <s v="CLI-01"/>
    <s v="CLM-1006"/>
    <s v="2024-01-04"/>
    <x v="1"/>
    <x v="1"/>
    <x v="2"/>
    <x v="992"/>
    <x v="1005"/>
    <x v="4"/>
    <x v="47"/>
    <x v="1"/>
    <n v="8"/>
    <n v="13711.558999999999"/>
  </r>
  <r>
    <s v="ENC-1007"/>
    <s v="PAT-1191"/>
    <s v="PROV-103"/>
    <s v="CLI-01"/>
    <s v="CLM-1007"/>
    <s v="2025-02-18"/>
    <x v="1"/>
    <x v="1"/>
    <x v="1"/>
    <x v="993"/>
    <x v="1006"/>
    <x v="2"/>
    <x v="1"/>
    <x v="0"/>
    <n v="8"/>
    <n v="16713.101299999998"/>
  </r>
  <r>
    <s v="ENC-1008"/>
    <s v="PAT-1191"/>
    <s v="PROV-121"/>
    <s v="CLI-01"/>
    <s v="CLM-1008"/>
    <s v="2025-09-29"/>
    <x v="3"/>
    <x v="1"/>
    <x v="2"/>
    <x v="994"/>
    <x v="1007"/>
    <x v="0"/>
    <x v="52"/>
    <x v="0"/>
    <n v="8"/>
    <n v="19110.715800000002"/>
  </r>
  <r>
    <s v="ENC-1009"/>
    <s v="PAT-1192"/>
    <s v="PROV-126"/>
    <s v="HOS-01"/>
    <s v="CLM-1009"/>
    <s v="2023-01-31"/>
    <x v="2"/>
    <x v="1"/>
    <x v="2"/>
    <x v="995"/>
    <x v="1008"/>
    <x v="0"/>
    <x v="18"/>
    <x v="1"/>
    <n v="8"/>
    <n v="20345.553199999988"/>
  </r>
  <r>
    <s v="ENC-1010"/>
    <s v="PAT-1192"/>
    <s v="PROV-107"/>
    <s v="CLI-01"/>
    <s v="CLM-1010"/>
    <s v="2025-12-08"/>
    <x v="1"/>
    <x v="1"/>
    <x v="6"/>
    <x v="996"/>
    <x v="1009"/>
    <x v="3"/>
    <x v="20"/>
    <x v="0"/>
    <n v="8"/>
    <n v="16195.449599999994"/>
  </r>
  <r>
    <s v="ENC-1011"/>
    <s v="PAT-1192"/>
    <s v="PROV-118"/>
    <s v="CLI-01"/>
    <s v="CLM-1011"/>
    <s v="2024-07-05"/>
    <x v="1"/>
    <x v="1"/>
    <x v="2"/>
    <x v="997"/>
    <x v="1010"/>
    <x v="3"/>
    <x v="14"/>
    <x v="0"/>
    <n v="8"/>
    <n v="17502.678000000004"/>
  </r>
  <r>
    <s v="ENC-1012"/>
    <s v="PAT-1192"/>
    <s v="PROV-123"/>
    <s v="HOS-01"/>
    <s v="CLM-1012"/>
    <s v="2023-11-26"/>
    <x v="2"/>
    <x v="1"/>
    <x v="3"/>
    <x v="998"/>
    <x v="1011"/>
    <x v="0"/>
    <x v="37"/>
    <x v="0"/>
    <n v="8"/>
    <n v="15966.304299999994"/>
  </r>
  <r>
    <s v="ENC-1013"/>
    <s v="PAT-1192"/>
    <s v="PROV-103"/>
    <s v="HOS-01"/>
    <s v="CLM-1013"/>
    <s v="2023-09-07"/>
    <x v="0"/>
    <x v="1"/>
    <x v="1"/>
    <x v="999"/>
    <x v="1012"/>
    <x v="2"/>
    <x v="26"/>
    <x v="0"/>
    <n v="8"/>
    <n v="16713.101299999998"/>
  </r>
  <r>
    <s v="ENC-1014"/>
    <s v="PAT-1192"/>
    <s v="PROV-116"/>
    <s v="CLI-01"/>
    <s v="CLM-1014"/>
    <s v="2022-09-10"/>
    <x v="0"/>
    <x v="1"/>
    <x v="5"/>
    <x v="1000"/>
    <x v="1013"/>
    <x v="0"/>
    <x v="25"/>
    <x v="0"/>
    <n v="8"/>
    <n v="25676.765600000006"/>
  </r>
  <r>
    <s v="ENC-1015"/>
    <s v="PAT-1192"/>
    <s v="PROV-116"/>
    <s v="CLI-01"/>
    <s v="CLM-1015"/>
    <s v="2023-03-21"/>
    <x v="0"/>
    <x v="1"/>
    <x v="5"/>
    <x v="1001"/>
    <x v="1014"/>
    <x v="2"/>
    <x v="8"/>
    <x v="0"/>
    <n v="8"/>
    <n v="25676.765600000006"/>
  </r>
  <r>
    <s v="ENC-1016"/>
    <s v="PAT-1192"/>
    <s v="PROV-110"/>
    <s v="CLI-01"/>
    <s v="CLM-1016"/>
    <s v="2022-07-11"/>
    <x v="2"/>
    <x v="1"/>
    <x v="0"/>
    <x v="1002"/>
    <x v="1015"/>
    <x v="2"/>
    <x v="45"/>
    <x v="0"/>
    <n v="8"/>
    <n v="17205.856699999993"/>
  </r>
  <r>
    <s v="ENC-1017"/>
    <s v="PAT-1193"/>
    <s v="PROV-105"/>
    <s v="CLI-01"/>
    <s v="CLM-1017"/>
    <s v="2022-06-28"/>
    <x v="3"/>
    <x v="1"/>
    <x v="2"/>
    <x v="1003"/>
    <x v="1016"/>
    <x v="2"/>
    <x v="23"/>
    <x v="0"/>
    <n v="8"/>
    <n v="19833.441100000004"/>
  </r>
  <r>
    <s v="ENC-1018"/>
    <s v="PAT-1193"/>
    <s v="PROV-107"/>
    <s v="HOS-01"/>
    <s v="CLM-1018"/>
    <s v="2022-12-01"/>
    <x v="0"/>
    <x v="1"/>
    <x v="6"/>
    <x v="1004"/>
    <x v="1017"/>
    <x v="0"/>
    <x v="4"/>
    <x v="0"/>
    <n v="8"/>
    <n v="16195.449599999994"/>
  </r>
  <r>
    <s v="ENC-1019"/>
    <s v="PAT-1193"/>
    <s v="PROV-119"/>
    <s v="HOS-01"/>
    <s v="CLM-1019"/>
    <s v="2026-04-14"/>
    <x v="3"/>
    <x v="1"/>
    <x v="3"/>
    <x v="1005"/>
    <x v="1018"/>
    <x v="2"/>
    <x v="40"/>
    <x v="0"/>
    <n v="8"/>
    <n v="24472.873299999996"/>
  </r>
  <r>
    <s v="ENC-1020"/>
    <s v="PAT-1193"/>
    <s v="PROV-126"/>
    <s v="HOS-01"/>
    <s v="CLM-1020"/>
    <s v="2022-11-29"/>
    <x v="3"/>
    <x v="1"/>
    <x v="2"/>
    <x v="1006"/>
    <x v="1019"/>
    <x v="3"/>
    <x v="53"/>
    <x v="0"/>
    <n v="8"/>
    <n v="20345.553199999988"/>
  </r>
  <r>
    <s v="ENC-1021"/>
    <s v="PAT-1193"/>
    <s v="PROV-130"/>
    <s v="HOS-01"/>
    <s v="CLM-1021"/>
    <s v="2024-12-24"/>
    <x v="2"/>
    <x v="1"/>
    <x v="0"/>
    <x v="1007"/>
    <x v="1020"/>
    <x v="4"/>
    <x v="12"/>
    <x v="0"/>
    <n v="8"/>
    <n v="16957.942200000001"/>
  </r>
  <r>
    <s v="ENC-1022"/>
    <s v="PAT-1193"/>
    <s v="PROV-127"/>
    <s v="HOS-01"/>
    <s v="CLM-1022"/>
    <s v="2022-12-27"/>
    <x v="3"/>
    <x v="1"/>
    <x v="2"/>
    <x v="1008"/>
    <x v="1021"/>
    <x v="0"/>
    <x v="4"/>
    <x v="0"/>
    <n v="8"/>
    <n v="21413.642499999994"/>
  </r>
  <r>
    <s v="ENC-1023"/>
    <s v="PAT-1193"/>
    <s v="PROV-116"/>
    <s v="CLI-01"/>
    <s v="CLM-1023"/>
    <s v="2022-09-25"/>
    <x v="3"/>
    <x v="1"/>
    <x v="5"/>
    <x v="1009"/>
    <x v="1022"/>
    <x v="2"/>
    <x v="25"/>
    <x v="1"/>
    <n v="8"/>
    <n v="25676.765600000006"/>
  </r>
  <r>
    <s v="ENC-1024"/>
    <s v="PAT-1193"/>
    <s v="PROV-121"/>
    <s v="HOS-01"/>
    <s v="CLM-1024"/>
    <s v="2024-11-30"/>
    <x v="1"/>
    <x v="1"/>
    <x v="2"/>
    <x v="1010"/>
    <x v="1023"/>
    <x v="3"/>
    <x v="34"/>
    <x v="0"/>
    <n v="8"/>
    <n v="19110.715800000002"/>
  </r>
  <r>
    <s v="ENC-1025"/>
    <s v="PAT-1194"/>
    <s v="PROV-101"/>
    <s v="CLI-01"/>
    <s v="CLM-1025"/>
    <s v="2022-11-03"/>
    <x v="0"/>
    <x v="1"/>
    <x v="2"/>
    <x v="1011"/>
    <x v="1024"/>
    <x v="2"/>
    <x v="53"/>
    <x v="0"/>
    <n v="8"/>
    <n v="20657.172699999996"/>
  </r>
  <r>
    <s v="ENC-1026"/>
    <s v="PAT-1194"/>
    <s v="PROV-102"/>
    <s v="HOS-01"/>
    <s v="CLM-1026"/>
    <s v="2026-08-12"/>
    <x v="0"/>
    <x v="1"/>
    <x v="5"/>
    <x v="1012"/>
    <x v="1025"/>
    <x v="4"/>
    <x v="15"/>
    <x v="0"/>
    <n v="8"/>
    <n v="17482.5101"/>
  </r>
  <r>
    <s v="ENC-1027"/>
    <s v="PAT-1194"/>
    <s v="PROV-122"/>
    <s v="CLI-01"/>
    <s v="CLM-1027"/>
    <s v="2025-05-31"/>
    <x v="2"/>
    <x v="1"/>
    <x v="0"/>
    <x v="1013"/>
    <x v="1026"/>
    <x v="2"/>
    <x v="42"/>
    <x v="0"/>
    <n v="8"/>
    <n v="19335.334599999998"/>
  </r>
  <r>
    <s v="ENC-1028"/>
    <s v="PAT-1194"/>
    <s v="PROV-115"/>
    <s v="HOS-01"/>
    <s v="CLM-1028"/>
    <s v="2023-10-06"/>
    <x v="3"/>
    <x v="1"/>
    <x v="1"/>
    <x v="1014"/>
    <x v="1027"/>
    <x v="0"/>
    <x v="48"/>
    <x v="0"/>
    <n v="8"/>
    <n v="21059.359400000005"/>
  </r>
  <r>
    <s v="ENC-1029"/>
    <s v="PAT-1194"/>
    <s v="PROV-128"/>
    <s v="CLI-01"/>
    <s v="CLM-1029"/>
    <s v="2024-08-04"/>
    <x v="2"/>
    <x v="1"/>
    <x v="0"/>
    <x v="1015"/>
    <x v="1028"/>
    <x v="2"/>
    <x v="24"/>
    <x v="0"/>
    <n v="8"/>
    <n v="16589.7353"/>
  </r>
  <r>
    <s v="ENC-1030"/>
    <s v="PAT-1194"/>
    <s v="PROV-113"/>
    <s v="HOS-01"/>
    <s v="CLM-1030"/>
    <s v="2025-06-19"/>
    <x v="2"/>
    <x v="1"/>
    <x v="2"/>
    <x v="1016"/>
    <x v="1029"/>
    <x v="2"/>
    <x v="35"/>
    <x v="0"/>
    <n v="8"/>
    <n v="18930.286999999997"/>
  </r>
  <r>
    <s v="ENC-1031"/>
    <s v="PAT-1194"/>
    <s v="PROV-113"/>
    <s v="CLI-01"/>
    <s v="CLM-1031"/>
    <s v="2025-04-03"/>
    <x v="3"/>
    <x v="1"/>
    <x v="2"/>
    <x v="1017"/>
    <x v="1030"/>
    <x v="0"/>
    <x v="43"/>
    <x v="1"/>
    <n v="8"/>
    <n v="18930.286999999997"/>
  </r>
  <r>
    <s v="ENC-1032"/>
    <s v="PAT-1194"/>
    <s v="PROV-126"/>
    <s v="HOS-01"/>
    <s v="CLM-1032"/>
    <s v="2025-03-13"/>
    <x v="3"/>
    <x v="1"/>
    <x v="2"/>
    <x v="1018"/>
    <x v="1031"/>
    <x v="4"/>
    <x v="33"/>
    <x v="0"/>
    <n v="8"/>
    <n v="20345.553199999988"/>
  </r>
  <r>
    <s v="ENC-1033"/>
    <s v="PAT-1195"/>
    <s v="PROV-104"/>
    <s v="CLI-01"/>
    <s v="CLM-1033"/>
    <s v="2023-03-09"/>
    <x v="3"/>
    <x v="1"/>
    <x v="0"/>
    <x v="1019"/>
    <x v="1032"/>
    <x v="0"/>
    <x v="8"/>
    <x v="0"/>
    <n v="5"/>
    <n v="19482.340599999985"/>
  </r>
  <r>
    <s v="ENC-1034"/>
    <s v="PAT-1195"/>
    <s v="PROV-124"/>
    <s v="HOS-01"/>
    <s v="CLM-1034"/>
    <s v="2026-05-30"/>
    <x v="0"/>
    <x v="1"/>
    <x v="3"/>
    <x v="1020"/>
    <x v="1033"/>
    <x v="1"/>
    <x v="22"/>
    <x v="0"/>
    <n v="5"/>
    <n v="19337.123900000002"/>
  </r>
  <r>
    <s v="ENC-1035"/>
    <s v="PAT-1195"/>
    <s v="PROV-114"/>
    <s v="CLI-01"/>
    <s v="CLM-1035"/>
    <s v="2022-01-29"/>
    <x v="1"/>
    <x v="1"/>
    <x v="2"/>
    <x v="1021"/>
    <x v="1034"/>
    <x v="4"/>
    <x v="7"/>
    <x v="0"/>
    <n v="5"/>
    <n v="19674.320500000005"/>
  </r>
  <r>
    <s v="ENC-1036"/>
    <s v="PAT-1195"/>
    <s v="PROV-123"/>
    <s v="HOS-01"/>
    <s v="CLM-1036"/>
    <s v="2022-04-25"/>
    <x v="0"/>
    <x v="1"/>
    <x v="3"/>
    <x v="662"/>
    <x v="1035"/>
    <x v="4"/>
    <x v="19"/>
    <x v="0"/>
    <n v="5"/>
    <n v="15966.304299999994"/>
  </r>
  <r>
    <s v="ENC-1037"/>
    <s v="PAT-1195"/>
    <s v="PROV-129"/>
    <s v="CLI-01"/>
    <s v="CLM-1037"/>
    <s v="2025-03-10"/>
    <x v="2"/>
    <x v="1"/>
    <x v="0"/>
    <x v="1022"/>
    <x v="1036"/>
    <x v="4"/>
    <x v="33"/>
    <x v="1"/>
    <n v="5"/>
    <n v="16325.449900000001"/>
  </r>
  <r>
    <s v="ENC-1038"/>
    <s v="PAT-1196"/>
    <s v="PROV-129"/>
    <s v="HOS-01"/>
    <s v="CLM-1038"/>
    <s v="2022-08-21"/>
    <x v="1"/>
    <x v="1"/>
    <x v="0"/>
    <x v="1023"/>
    <x v="1037"/>
    <x v="3"/>
    <x v="21"/>
    <x v="0"/>
    <n v="6"/>
    <n v="16325.449900000001"/>
  </r>
  <r>
    <s v="ENC-1039"/>
    <s v="PAT-1196"/>
    <s v="PROV-125"/>
    <s v="HOS-01"/>
    <s v="CLM-1039"/>
    <s v="2023-03-27"/>
    <x v="0"/>
    <x v="1"/>
    <x v="3"/>
    <x v="1024"/>
    <x v="1038"/>
    <x v="2"/>
    <x v="8"/>
    <x v="0"/>
    <n v="6"/>
    <n v="18866.657099999993"/>
  </r>
  <r>
    <s v="ENC-1040"/>
    <s v="PAT-1196"/>
    <s v="PROV-127"/>
    <s v="HOS-01"/>
    <s v="CLM-1040"/>
    <s v="2022-04-08"/>
    <x v="0"/>
    <x v="1"/>
    <x v="2"/>
    <x v="1025"/>
    <x v="1039"/>
    <x v="0"/>
    <x v="19"/>
    <x v="1"/>
    <n v="6"/>
    <n v="21413.642499999994"/>
  </r>
  <r>
    <s v="ENC-1041"/>
    <s v="PAT-1196"/>
    <s v="PROV-110"/>
    <s v="CLI-01"/>
    <s v="CLM-1041"/>
    <s v="2023-05-02"/>
    <x v="3"/>
    <x v="1"/>
    <x v="0"/>
    <x v="1026"/>
    <x v="1040"/>
    <x v="4"/>
    <x v="9"/>
    <x v="0"/>
    <n v="6"/>
    <n v="17205.856699999993"/>
  </r>
  <r>
    <s v="ENC-1042"/>
    <s v="PAT-1196"/>
    <s v="PROV-102"/>
    <s v="CLI-01"/>
    <s v="CLM-1042"/>
    <s v="2022-10-22"/>
    <x v="2"/>
    <x v="1"/>
    <x v="5"/>
    <x v="1027"/>
    <x v="1041"/>
    <x v="3"/>
    <x v="0"/>
    <x v="0"/>
    <n v="6"/>
    <n v="17482.5101"/>
  </r>
  <r>
    <s v="ENC-1043"/>
    <s v="PAT-1196"/>
    <s v="PROV-116"/>
    <s v="CLI-01"/>
    <s v="CLM-1043"/>
    <s v="2025-11-28"/>
    <x v="3"/>
    <x v="1"/>
    <x v="5"/>
    <x v="1028"/>
    <x v="1042"/>
    <x v="1"/>
    <x v="28"/>
    <x v="0"/>
    <n v="6"/>
    <n v="25676.765600000006"/>
  </r>
  <r>
    <s v="ENC-1044"/>
    <s v="PAT-1197"/>
    <s v="PROV-129"/>
    <s v="HOS-01"/>
    <s v="CLM-1044"/>
    <s v="2023-07-29"/>
    <x v="1"/>
    <x v="1"/>
    <x v="0"/>
    <x v="1029"/>
    <x v="1043"/>
    <x v="4"/>
    <x v="36"/>
    <x v="0"/>
    <n v="8"/>
    <n v="16325.449900000001"/>
  </r>
  <r>
    <s v="ENC-1045"/>
    <s v="PAT-1197"/>
    <s v="PROV-103"/>
    <s v="CLI-01"/>
    <s v="CLM-1045"/>
    <s v="2023-04-22"/>
    <x v="0"/>
    <x v="1"/>
    <x v="1"/>
    <x v="1030"/>
    <x v="1044"/>
    <x v="0"/>
    <x v="50"/>
    <x v="0"/>
    <n v="8"/>
    <n v="16713.101299999998"/>
  </r>
  <r>
    <s v="ENC-1046"/>
    <s v="PAT-1197"/>
    <s v="PROV-112"/>
    <s v="CLI-01"/>
    <s v="CLM-1046"/>
    <s v="2025-08-27"/>
    <x v="2"/>
    <x v="1"/>
    <x v="0"/>
    <x v="1031"/>
    <x v="1045"/>
    <x v="1"/>
    <x v="41"/>
    <x v="0"/>
    <n v="8"/>
    <n v="20392.786800000002"/>
  </r>
  <r>
    <s v="ENC-1047"/>
    <s v="PAT-1197"/>
    <s v="PROV-106"/>
    <s v="HOS-01"/>
    <s v="CLM-1047"/>
    <s v="2026-04-26"/>
    <x v="1"/>
    <x v="1"/>
    <x v="2"/>
    <x v="1032"/>
    <x v="1046"/>
    <x v="2"/>
    <x v="40"/>
    <x v="0"/>
    <n v="8"/>
    <n v="13711.558999999999"/>
  </r>
  <r>
    <s v="ENC-1048"/>
    <s v="PAT-1197"/>
    <s v="PROV-101"/>
    <s v="CLI-01"/>
    <s v="CLM-1048"/>
    <s v="2024-10-15"/>
    <x v="1"/>
    <x v="1"/>
    <x v="2"/>
    <x v="1033"/>
    <x v="1047"/>
    <x v="3"/>
    <x v="11"/>
    <x v="0"/>
    <n v="8"/>
    <n v="20657.172699999996"/>
  </r>
  <r>
    <s v="ENC-1049"/>
    <s v="PAT-1197"/>
    <s v="PROV-121"/>
    <s v="HOS-01"/>
    <s v="CLM-1049"/>
    <s v="2026-09-08"/>
    <x v="0"/>
    <x v="1"/>
    <x v="2"/>
    <x v="1034"/>
    <x v="1048"/>
    <x v="3"/>
    <x v="56"/>
    <x v="0"/>
    <n v="8"/>
    <n v="19110.715800000002"/>
  </r>
  <r>
    <s v="ENC-1050"/>
    <s v="PAT-1197"/>
    <s v="PROV-120"/>
    <s v="HOS-01"/>
    <s v="CLM-1050"/>
    <s v="2024-07-28"/>
    <x v="2"/>
    <x v="1"/>
    <x v="6"/>
    <x v="1035"/>
    <x v="1049"/>
    <x v="0"/>
    <x v="14"/>
    <x v="0"/>
    <n v="8"/>
    <n v="20459.456599999998"/>
  </r>
  <r>
    <s v="ENC-1051"/>
    <s v="PAT-1197"/>
    <s v="PROV-108"/>
    <s v="HOS-01"/>
    <s v="CLM-1051"/>
    <s v="2022-09-12"/>
    <x v="2"/>
    <x v="1"/>
    <x v="0"/>
    <x v="1036"/>
    <x v="1050"/>
    <x v="4"/>
    <x v="25"/>
    <x v="0"/>
    <n v="8"/>
    <n v="16655.636999999995"/>
  </r>
  <r>
    <s v="ENC-1052"/>
    <s v="PAT-1198"/>
    <s v="PROV-120"/>
    <s v="HOS-01"/>
    <s v="CLM-1052"/>
    <s v="2024-06-13"/>
    <x v="1"/>
    <x v="1"/>
    <x v="6"/>
    <x v="609"/>
    <x v="1051"/>
    <x v="3"/>
    <x v="30"/>
    <x v="0"/>
    <n v="6"/>
    <n v="20459.456599999998"/>
  </r>
  <r>
    <s v="ENC-1053"/>
    <s v="PAT-1198"/>
    <s v="PROV-104"/>
    <s v="HOS-01"/>
    <s v="CLM-1053"/>
    <s v="2023-12-05"/>
    <x v="0"/>
    <x v="1"/>
    <x v="0"/>
    <x v="1037"/>
    <x v="1052"/>
    <x v="4"/>
    <x v="31"/>
    <x v="0"/>
    <n v="6"/>
    <n v="19482.340599999985"/>
  </r>
  <r>
    <s v="ENC-1054"/>
    <s v="PAT-1198"/>
    <s v="PROV-115"/>
    <s v="HOS-01"/>
    <s v="CLM-1054"/>
    <s v="2024-01-25"/>
    <x v="0"/>
    <x v="1"/>
    <x v="1"/>
    <x v="1038"/>
    <x v="1053"/>
    <x v="0"/>
    <x v="47"/>
    <x v="0"/>
    <n v="6"/>
    <n v="21059.359400000005"/>
  </r>
  <r>
    <s v="ENC-1055"/>
    <s v="PAT-1198"/>
    <s v="PROV-118"/>
    <s v="HOS-01"/>
    <s v="CLM-1055"/>
    <s v="2024-01-24"/>
    <x v="3"/>
    <x v="1"/>
    <x v="2"/>
    <x v="1039"/>
    <x v="1054"/>
    <x v="2"/>
    <x v="47"/>
    <x v="1"/>
    <n v="6"/>
    <n v="17502.678000000004"/>
  </r>
  <r>
    <s v="ENC-1056"/>
    <s v="PAT-1198"/>
    <s v="PROV-115"/>
    <s v="CLI-01"/>
    <s v="CLM-1056"/>
    <s v="2024-12-11"/>
    <x v="0"/>
    <x v="1"/>
    <x v="1"/>
    <x v="1040"/>
    <x v="1055"/>
    <x v="2"/>
    <x v="12"/>
    <x v="0"/>
    <n v="6"/>
    <n v="21059.359400000005"/>
  </r>
  <r>
    <s v="ENC-1057"/>
    <s v="PAT-1198"/>
    <s v="PROV-127"/>
    <s v="HOS-01"/>
    <s v="CLM-1057"/>
    <s v="2025-10-13"/>
    <x v="1"/>
    <x v="1"/>
    <x v="2"/>
    <x v="1041"/>
    <x v="1056"/>
    <x v="0"/>
    <x v="54"/>
    <x v="0"/>
    <n v="6"/>
    <n v="21413.642499999994"/>
  </r>
  <r>
    <s v="ENC-1058"/>
    <s v="PAT-1199"/>
    <s v="PROV-114"/>
    <s v="CLI-01"/>
    <s v="CLM-1058"/>
    <s v="2025-04-05"/>
    <x v="3"/>
    <x v="1"/>
    <x v="2"/>
    <x v="1042"/>
    <x v="1057"/>
    <x v="1"/>
    <x v="43"/>
    <x v="1"/>
    <n v="3"/>
    <n v="19674.320500000005"/>
  </r>
  <r>
    <s v="ENC-1059"/>
    <s v="PAT-1199"/>
    <s v="PROV-130"/>
    <s v="CLI-01"/>
    <s v="CLM-1059"/>
    <s v="2026-06-11"/>
    <x v="0"/>
    <x v="1"/>
    <x v="0"/>
    <x v="1043"/>
    <x v="1058"/>
    <x v="0"/>
    <x v="27"/>
    <x v="0"/>
    <n v="3"/>
    <n v="16957.942200000001"/>
  </r>
  <r>
    <s v="ENC-1060"/>
    <s v="PAT-1199"/>
    <s v="PROV-127"/>
    <s v="HOS-01"/>
    <s v="CLM-1060"/>
    <s v="2023-11-30"/>
    <x v="0"/>
    <x v="1"/>
    <x v="2"/>
    <x v="1044"/>
    <x v="1059"/>
    <x v="3"/>
    <x v="37"/>
    <x v="0"/>
    <n v="3"/>
    <n v="21413.642499999994"/>
  </r>
  <r>
    <s v="ENC-1061"/>
    <s v="PAT-1200"/>
    <s v="PROV-122"/>
    <s v="HOS-01"/>
    <s v="CLM-1061"/>
    <s v="2025-04-17"/>
    <x v="1"/>
    <x v="1"/>
    <x v="0"/>
    <x v="1045"/>
    <x v="1060"/>
    <x v="0"/>
    <x v="43"/>
    <x v="0"/>
    <n v="2"/>
    <n v="19335.334599999998"/>
  </r>
  <r>
    <s v="ENC-1062"/>
    <s v="PAT-1200"/>
    <s v="PROV-130"/>
    <s v="CLI-01"/>
    <s v="CLM-1062"/>
    <s v="2026-05-03"/>
    <x v="3"/>
    <x v="1"/>
    <x v="0"/>
    <x v="1046"/>
    <x v="1061"/>
    <x v="4"/>
    <x v="22"/>
    <x v="1"/>
    <n v="2"/>
    <n v="16957.942200000001"/>
  </r>
  <r>
    <s v="ENC-1063"/>
    <s v="PAT-1201"/>
    <s v="PROV-116"/>
    <s v="HOS-01"/>
    <s v="CLM-1063"/>
    <s v="2026-06-05"/>
    <x v="0"/>
    <x v="1"/>
    <x v="5"/>
    <x v="1047"/>
    <x v="1062"/>
    <x v="3"/>
    <x v="27"/>
    <x v="1"/>
    <n v="10"/>
    <n v="25676.765600000006"/>
  </r>
  <r>
    <s v="ENC-1064"/>
    <s v="PAT-1201"/>
    <s v="PROV-122"/>
    <s v="CLI-01"/>
    <s v="CLM-1064"/>
    <s v="2024-08-05"/>
    <x v="0"/>
    <x v="1"/>
    <x v="0"/>
    <x v="1048"/>
    <x v="1063"/>
    <x v="0"/>
    <x v="24"/>
    <x v="0"/>
    <n v="10"/>
    <n v="19335.334599999998"/>
  </r>
  <r>
    <s v="ENC-1065"/>
    <s v="PAT-1201"/>
    <s v="PROV-128"/>
    <s v="CLI-01"/>
    <s v="CLM-1065"/>
    <s v="2026-07-08"/>
    <x v="1"/>
    <x v="1"/>
    <x v="0"/>
    <x v="1049"/>
    <x v="1064"/>
    <x v="4"/>
    <x v="39"/>
    <x v="0"/>
    <n v="10"/>
    <n v="16589.7353"/>
  </r>
  <r>
    <s v="ENC-1066"/>
    <s v="PAT-1201"/>
    <s v="PROV-114"/>
    <s v="CLI-01"/>
    <s v="CLM-1066"/>
    <s v="2022-03-10"/>
    <x v="0"/>
    <x v="1"/>
    <x v="2"/>
    <x v="1050"/>
    <x v="1065"/>
    <x v="1"/>
    <x v="16"/>
    <x v="1"/>
    <n v="10"/>
    <n v="19674.320500000005"/>
  </r>
  <r>
    <s v="ENC-1067"/>
    <s v="PAT-1201"/>
    <s v="PROV-117"/>
    <s v="HOS-01"/>
    <s v="CLM-1067"/>
    <s v="2022-12-25"/>
    <x v="2"/>
    <x v="1"/>
    <x v="4"/>
    <x v="1051"/>
    <x v="1066"/>
    <x v="4"/>
    <x v="4"/>
    <x v="0"/>
    <n v="10"/>
    <n v="16320.415199999998"/>
  </r>
  <r>
    <s v="ENC-1068"/>
    <s v="PAT-1201"/>
    <s v="PROV-127"/>
    <s v="CLI-01"/>
    <s v="CLM-1068"/>
    <s v="2026-04-01"/>
    <x v="3"/>
    <x v="1"/>
    <x v="2"/>
    <x v="1052"/>
    <x v="1067"/>
    <x v="3"/>
    <x v="40"/>
    <x v="1"/>
    <n v="10"/>
    <n v="21413.642499999994"/>
  </r>
  <r>
    <s v="ENC-1069"/>
    <s v="PAT-1201"/>
    <s v="PROV-107"/>
    <s v="HOS-01"/>
    <s v="CLM-1069"/>
    <s v="2023-07-14"/>
    <x v="0"/>
    <x v="1"/>
    <x v="6"/>
    <x v="1053"/>
    <x v="1068"/>
    <x v="2"/>
    <x v="36"/>
    <x v="0"/>
    <n v="10"/>
    <n v="16195.449599999994"/>
  </r>
  <r>
    <s v="ENC-1070"/>
    <s v="PAT-1201"/>
    <s v="PROV-130"/>
    <s v="CLI-01"/>
    <s v="CLM-1070"/>
    <s v="2025-07-01"/>
    <x v="1"/>
    <x v="1"/>
    <x v="0"/>
    <x v="1054"/>
    <x v="1069"/>
    <x v="0"/>
    <x v="29"/>
    <x v="1"/>
    <n v="10"/>
    <n v="16957.942200000001"/>
  </r>
  <r>
    <s v="ENC-1071"/>
    <s v="PAT-1201"/>
    <s v="PROV-116"/>
    <s v="HOS-01"/>
    <s v="CLM-1071"/>
    <s v="2024-03-17"/>
    <x v="1"/>
    <x v="1"/>
    <x v="5"/>
    <x v="1055"/>
    <x v="1070"/>
    <x v="4"/>
    <x v="5"/>
    <x v="1"/>
    <n v="10"/>
    <n v="25676.765600000006"/>
  </r>
  <r>
    <s v="ENC-1072"/>
    <s v="PAT-1201"/>
    <s v="PROV-105"/>
    <s v="CLI-01"/>
    <s v="CLM-1072"/>
    <s v="2024-02-06"/>
    <x v="3"/>
    <x v="1"/>
    <x v="2"/>
    <x v="1056"/>
    <x v="1071"/>
    <x v="4"/>
    <x v="55"/>
    <x v="0"/>
    <n v="10"/>
    <n v="19833.441100000004"/>
  </r>
  <r>
    <s v="ENC-1073"/>
    <s v="PAT-1202"/>
    <s v="PROV-110"/>
    <s v="HOS-01"/>
    <s v="CLM-1073"/>
    <s v="2026-07-19"/>
    <x v="1"/>
    <x v="1"/>
    <x v="0"/>
    <x v="1057"/>
    <x v="1072"/>
    <x v="4"/>
    <x v="39"/>
    <x v="1"/>
    <n v="8"/>
    <n v="17205.856699999993"/>
  </r>
  <r>
    <s v="ENC-1074"/>
    <s v="PAT-1202"/>
    <s v="PROV-124"/>
    <s v="CLI-01"/>
    <s v="CLM-1074"/>
    <s v="2023-07-21"/>
    <x v="2"/>
    <x v="1"/>
    <x v="3"/>
    <x v="1058"/>
    <x v="1073"/>
    <x v="4"/>
    <x v="36"/>
    <x v="0"/>
    <n v="8"/>
    <n v="19337.123900000002"/>
  </r>
  <r>
    <s v="ENC-1075"/>
    <s v="PAT-1202"/>
    <s v="PROV-104"/>
    <s v="CLI-01"/>
    <s v="CLM-1075"/>
    <s v="2025-10-15"/>
    <x v="2"/>
    <x v="1"/>
    <x v="0"/>
    <x v="1059"/>
    <x v="1074"/>
    <x v="2"/>
    <x v="54"/>
    <x v="0"/>
    <n v="8"/>
    <n v="19482.340599999985"/>
  </r>
  <r>
    <s v="ENC-1076"/>
    <s v="PAT-1202"/>
    <s v="PROV-104"/>
    <s v="HOS-01"/>
    <s v="CLM-1076"/>
    <s v="2025-07-16"/>
    <x v="2"/>
    <x v="1"/>
    <x v="0"/>
    <x v="1060"/>
    <x v="1075"/>
    <x v="0"/>
    <x v="29"/>
    <x v="0"/>
    <n v="8"/>
    <n v="19482.340599999985"/>
  </r>
  <r>
    <s v="ENC-1077"/>
    <s v="PAT-1202"/>
    <s v="PROV-128"/>
    <s v="HOS-01"/>
    <s v="CLM-1077"/>
    <s v="2024-08-11"/>
    <x v="0"/>
    <x v="1"/>
    <x v="0"/>
    <x v="1061"/>
    <x v="1076"/>
    <x v="0"/>
    <x v="24"/>
    <x v="0"/>
    <n v="8"/>
    <n v="16589.7353"/>
  </r>
  <r>
    <s v="ENC-1078"/>
    <s v="PAT-1202"/>
    <s v="PROV-111"/>
    <s v="CLI-01"/>
    <s v="CLM-1078"/>
    <s v="2025-01-29"/>
    <x v="2"/>
    <x v="1"/>
    <x v="4"/>
    <x v="1062"/>
    <x v="1077"/>
    <x v="1"/>
    <x v="38"/>
    <x v="0"/>
    <n v="8"/>
    <n v="11666.590100000001"/>
  </r>
  <r>
    <s v="ENC-1079"/>
    <s v="PAT-1202"/>
    <s v="PROV-120"/>
    <s v="HOS-01"/>
    <s v="CLM-1079"/>
    <s v="2026-09-16"/>
    <x v="0"/>
    <x v="1"/>
    <x v="6"/>
    <x v="1063"/>
    <x v="1078"/>
    <x v="0"/>
    <x v="56"/>
    <x v="0"/>
    <n v="8"/>
    <n v="20459.456599999998"/>
  </r>
  <r>
    <s v="ENC-1080"/>
    <s v="PAT-1202"/>
    <s v="PROV-122"/>
    <s v="CLI-01"/>
    <s v="CLM-1080"/>
    <s v="2022-01-22"/>
    <x v="0"/>
    <x v="1"/>
    <x v="0"/>
    <x v="1064"/>
    <x v="1079"/>
    <x v="1"/>
    <x v="7"/>
    <x v="0"/>
    <n v="8"/>
    <n v="19335.334599999998"/>
  </r>
  <r>
    <s v="ENC-1081"/>
    <s v="PAT-1203"/>
    <s v="PROV-107"/>
    <s v="HOS-01"/>
    <s v="CLM-1081"/>
    <s v="2025-03-24"/>
    <x v="0"/>
    <x v="1"/>
    <x v="6"/>
    <x v="1065"/>
    <x v="1080"/>
    <x v="0"/>
    <x v="33"/>
    <x v="0"/>
    <n v="10"/>
    <n v="16195.449599999994"/>
  </r>
  <r>
    <s v="ENC-1082"/>
    <s v="PAT-1203"/>
    <s v="PROV-103"/>
    <s v="CLI-01"/>
    <s v="CLM-1082"/>
    <s v="2023-01-16"/>
    <x v="1"/>
    <x v="1"/>
    <x v="1"/>
    <x v="1066"/>
    <x v="1081"/>
    <x v="2"/>
    <x v="18"/>
    <x v="0"/>
    <n v="10"/>
    <n v="16713.101299999998"/>
  </r>
  <r>
    <s v="ENC-1083"/>
    <s v="PAT-1203"/>
    <s v="PROV-127"/>
    <s v="CLI-01"/>
    <s v="CLM-1083"/>
    <s v="2026-04-17"/>
    <x v="3"/>
    <x v="1"/>
    <x v="2"/>
    <x v="1067"/>
    <x v="1082"/>
    <x v="0"/>
    <x v="40"/>
    <x v="0"/>
    <n v="10"/>
    <n v="21413.642499999994"/>
  </r>
  <r>
    <s v="ENC-1084"/>
    <s v="PAT-1203"/>
    <s v="PROV-124"/>
    <s v="HOS-01"/>
    <s v="CLM-1084"/>
    <s v="2022-11-16"/>
    <x v="0"/>
    <x v="1"/>
    <x v="3"/>
    <x v="1068"/>
    <x v="1083"/>
    <x v="2"/>
    <x v="53"/>
    <x v="0"/>
    <n v="10"/>
    <n v="19337.123900000002"/>
  </r>
  <r>
    <s v="ENC-1085"/>
    <s v="PAT-1203"/>
    <s v="PROV-126"/>
    <s v="HOS-01"/>
    <s v="CLM-1085"/>
    <s v="2022-10-16"/>
    <x v="2"/>
    <x v="1"/>
    <x v="2"/>
    <x v="1069"/>
    <x v="1084"/>
    <x v="0"/>
    <x v="0"/>
    <x v="0"/>
    <n v="10"/>
    <n v="20345.553199999988"/>
  </r>
  <r>
    <s v="ENC-1086"/>
    <s v="PAT-1203"/>
    <s v="PROV-126"/>
    <s v="HOS-01"/>
    <s v="CLM-1086"/>
    <s v="2024-04-16"/>
    <x v="3"/>
    <x v="1"/>
    <x v="2"/>
    <x v="1070"/>
    <x v="1085"/>
    <x v="0"/>
    <x v="44"/>
    <x v="0"/>
    <n v="10"/>
    <n v="20345.553199999988"/>
  </r>
  <r>
    <s v="ENC-1087"/>
    <s v="PAT-1203"/>
    <s v="PROV-106"/>
    <s v="CLI-01"/>
    <s v="CLM-1087"/>
    <s v="2022-05-11"/>
    <x v="0"/>
    <x v="1"/>
    <x v="2"/>
    <x v="1071"/>
    <x v="1086"/>
    <x v="0"/>
    <x v="32"/>
    <x v="0"/>
    <n v="10"/>
    <n v="13711.558999999999"/>
  </r>
  <r>
    <s v="ENC-1088"/>
    <s v="PAT-1203"/>
    <s v="PROV-122"/>
    <s v="HOS-01"/>
    <s v="CLM-1088"/>
    <s v="2025-06-05"/>
    <x v="2"/>
    <x v="1"/>
    <x v="0"/>
    <x v="1072"/>
    <x v="1087"/>
    <x v="2"/>
    <x v="35"/>
    <x v="0"/>
    <n v="10"/>
    <n v="19335.334599999998"/>
  </r>
  <r>
    <s v="ENC-1089"/>
    <s v="PAT-1203"/>
    <s v="PROV-121"/>
    <s v="HOS-01"/>
    <s v="CLM-1089"/>
    <s v="2024-05-16"/>
    <x v="1"/>
    <x v="1"/>
    <x v="2"/>
    <x v="1073"/>
    <x v="1088"/>
    <x v="0"/>
    <x v="49"/>
    <x v="1"/>
    <n v="10"/>
    <n v="19110.715800000002"/>
  </r>
  <r>
    <s v="ENC-1090"/>
    <s v="PAT-1203"/>
    <s v="PROV-115"/>
    <s v="CLI-01"/>
    <s v="CLM-1090"/>
    <s v="2022-11-28"/>
    <x v="2"/>
    <x v="1"/>
    <x v="1"/>
    <x v="1074"/>
    <x v="1089"/>
    <x v="0"/>
    <x v="53"/>
    <x v="0"/>
    <n v="10"/>
    <n v="21059.359400000005"/>
  </r>
  <r>
    <s v="ENC-1091"/>
    <s v="PAT-1204"/>
    <s v="PROV-125"/>
    <s v="HOS-01"/>
    <s v="CLM-1091"/>
    <s v="2022-12-28"/>
    <x v="2"/>
    <x v="1"/>
    <x v="3"/>
    <x v="1075"/>
    <x v="1090"/>
    <x v="0"/>
    <x v="4"/>
    <x v="0"/>
    <n v="3"/>
    <n v="18866.657099999993"/>
  </r>
  <r>
    <s v="ENC-1092"/>
    <s v="PAT-1204"/>
    <s v="PROV-127"/>
    <s v="HOS-01"/>
    <s v="CLM-1092"/>
    <s v="2022-12-08"/>
    <x v="2"/>
    <x v="1"/>
    <x v="2"/>
    <x v="1076"/>
    <x v="1091"/>
    <x v="3"/>
    <x v="4"/>
    <x v="0"/>
    <n v="3"/>
    <n v="21413.642499999994"/>
  </r>
  <r>
    <s v="ENC-1093"/>
    <s v="PAT-1204"/>
    <s v="PROV-124"/>
    <s v="CLI-01"/>
    <s v="CLM-1093"/>
    <s v="2024-09-19"/>
    <x v="1"/>
    <x v="1"/>
    <x v="3"/>
    <x v="1077"/>
    <x v="1092"/>
    <x v="0"/>
    <x v="10"/>
    <x v="0"/>
    <n v="3"/>
    <n v="19337.123900000002"/>
  </r>
  <r>
    <s v="ENC-1094"/>
    <s v="PAT-1205"/>
    <s v="PROV-106"/>
    <s v="CLI-01"/>
    <s v="CLM-1094"/>
    <s v="2022-02-08"/>
    <x v="3"/>
    <x v="1"/>
    <x v="2"/>
    <x v="1078"/>
    <x v="1093"/>
    <x v="0"/>
    <x v="51"/>
    <x v="0"/>
    <n v="4"/>
    <n v="13711.558999999999"/>
  </r>
  <r>
    <s v="ENC-1095"/>
    <s v="PAT-1205"/>
    <s v="PROV-116"/>
    <s v="HOS-01"/>
    <s v="CLM-1095"/>
    <s v="2025-09-23"/>
    <x v="0"/>
    <x v="1"/>
    <x v="5"/>
    <x v="1079"/>
    <x v="1094"/>
    <x v="1"/>
    <x v="52"/>
    <x v="1"/>
    <n v="4"/>
    <n v="25676.765600000006"/>
  </r>
  <r>
    <s v="ENC-1096"/>
    <s v="PAT-1205"/>
    <s v="PROV-111"/>
    <s v="HOS-01"/>
    <s v="CLM-1096"/>
    <s v="2025-03-04"/>
    <x v="2"/>
    <x v="1"/>
    <x v="4"/>
    <x v="1080"/>
    <x v="1095"/>
    <x v="0"/>
    <x v="33"/>
    <x v="0"/>
    <n v="4"/>
    <n v="11666.590100000001"/>
  </r>
  <r>
    <s v="ENC-1097"/>
    <s v="PAT-1205"/>
    <s v="PROV-103"/>
    <s v="CLI-01"/>
    <s v="CLM-1097"/>
    <s v="2023-07-05"/>
    <x v="1"/>
    <x v="1"/>
    <x v="1"/>
    <x v="1081"/>
    <x v="1096"/>
    <x v="2"/>
    <x v="36"/>
    <x v="1"/>
    <n v="4"/>
    <n v="16713.101299999998"/>
  </r>
  <r>
    <s v="ENC-1098"/>
    <s v="PAT-1206"/>
    <s v="PROV-105"/>
    <s v="HOS-01"/>
    <s v="CLM-1098"/>
    <s v="2024-12-10"/>
    <x v="0"/>
    <x v="1"/>
    <x v="2"/>
    <x v="1082"/>
    <x v="1097"/>
    <x v="4"/>
    <x v="12"/>
    <x v="0"/>
    <n v="10"/>
    <n v="19833.441100000004"/>
  </r>
  <r>
    <s v="ENC-1099"/>
    <s v="PAT-1206"/>
    <s v="PROV-116"/>
    <s v="HOS-01"/>
    <s v="CLM-1099"/>
    <s v="2023-04-03"/>
    <x v="1"/>
    <x v="1"/>
    <x v="5"/>
    <x v="1083"/>
    <x v="1098"/>
    <x v="1"/>
    <x v="50"/>
    <x v="0"/>
    <n v="10"/>
    <n v="25676.765600000006"/>
  </r>
  <r>
    <s v="ENC-1100"/>
    <s v="PAT-1206"/>
    <s v="PROV-102"/>
    <s v="CLI-01"/>
    <s v="CLM-1100"/>
    <s v="2024-10-19"/>
    <x v="3"/>
    <x v="1"/>
    <x v="5"/>
    <x v="1084"/>
    <x v="1099"/>
    <x v="1"/>
    <x v="11"/>
    <x v="1"/>
    <n v="10"/>
    <n v="17482.5101"/>
  </r>
  <r>
    <s v="ENC-1101"/>
    <s v="PAT-1206"/>
    <s v="PROV-123"/>
    <s v="CLI-01"/>
    <s v="CLM-1101"/>
    <s v="2025-07-29"/>
    <x v="2"/>
    <x v="1"/>
    <x v="3"/>
    <x v="1085"/>
    <x v="1100"/>
    <x v="0"/>
    <x v="29"/>
    <x v="1"/>
    <n v="10"/>
    <n v="15966.304299999994"/>
  </r>
  <r>
    <s v="ENC-1102"/>
    <s v="PAT-1206"/>
    <s v="PROV-127"/>
    <s v="CLI-01"/>
    <s v="CLM-1102"/>
    <s v="2025-09-23"/>
    <x v="0"/>
    <x v="1"/>
    <x v="2"/>
    <x v="1086"/>
    <x v="1101"/>
    <x v="3"/>
    <x v="52"/>
    <x v="1"/>
    <n v="10"/>
    <n v="21413.642499999994"/>
  </r>
  <r>
    <s v="ENC-1103"/>
    <s v="PAT-1206"/>
    <s v="PROV-123"/>
    <s v="CLI-01"/>
    <s v="CLM-1103"/>
    <s v="2023-09-14"/>
    <x v="0"/>
    <x v="1"/>
    <x v="3"/>
    <x v="1087"/>
    <x v="1102"/>
    <x v="2"/>
    <x v="26"/>
    <x v="1"/>
    <n v="10"/>
    <n v="15966.304299999994"/>
  </r>
  <r>
    <s v="ENC-1104"/>
    <s v="PAT-1206"/>
    <s v="PROV-122"/>
    <s v="CLI-01"/>
    <s v="CLM-1104"/>
    <s v="2023-08-20"/>
    <x v="1"/>
    <x v="1"/>
    <x v="0"/>
    <x v="1088"/>
    <x v="1103"/>
    <x v="2"/>
    <x v="2"/>
    <x v="0"/>
    <n v="10"/>
    <n v="19335.334599999998"/>
  </r>
  <r>
    <s v="ENC-1105"/>
    <s v="PAT-1206"/>
    <s v="PROV-111"/>
    <s v="CLI-01"/>
    <s v="CLM-1105"/>
    <s v="2024-07-15"/>
    <x v="3"/>
    <x v="1"/>
    <x v="4"/>
    <x v="1089"/>
    <x v="1104"/>
    <x v="0"/>
    <x v="14"/>
    <x v="1"/>
    <n v="10"/>
    <n v="11666.590100000001"/>
  </r>
  <r>
    <s v="ENC-1106"/>
    <s v="PAT-1206"/>
    <s v="PROV-109"/>
    <s v="CLI-01"/>
    <s v="CLM-1106"/>
    <s v="2022-08-22"/>
    <x v="2"/>
    <x v="1"/>
    <x v="3"/>
    <x v="1090"/>
    <x v="1105"/>
    <x v="0"/>
    <x v="21"/>
    <x v="0"/>
    <n v="10"/>
    <n v="19656.943599999999"/>
  </r>
  <r>
    <s v="ENC-1107"/>
    <s v="PAT-1206"/>
    <s v="PROV-110"/>
    <s v="CLI-01"/>
    <s v="CLM-1107"/>
    <s v="2024-10-14"/>
    <x v="1"/>
    <x v="1"/>
    <x v="0"/>
    <x v="1091"/>
    <x v="1106"/>
    <x v="0"/>
    <x v="11"/>
    <x v="1"/>
    <n v="10"/>
    <n v="17205.856699999993"/>
  </r>
  <r>
    <s v="ENC-1108"/>
    <s v="PAT-1207"/>
    <s v="PROV-127"/>
    <s v="CLI-01"/>
    <s v="CLM-1108"/>
    <s v="2026-07-05"/>
    <x v="2"/>
    <x v="1"/>
    <x v="2"/>
    <x v="1092"/>
    <x v="1107"/>
    <x v="4"/>
    <x v="39"/>
    <x v="0"/>
    <n v="8"/>
    <n v="21413.642499999994"/>
  </r>
  <r>
    <s v="ENC-1109"/>
    <s v="PAT-1207"/>
    <s v="PROV-104"/>
    <s v="CLI-01"/>
    <s v="CLM-1109"/>
    <s v="2022-05-21"/>
    <x v="2"/>
    <x v="1"/>
    <x v="0"/>
    <x v="1093"/>
    <x v="1108"/>
    <x v="0"/>
    <x v="32"/>
    <x v="0"/>
    <n v="8"/>
    <n v="19482.340599999985"/>
  </r>
  <r>
    <s v="ENC-1110"/>
    <s v="PAT-1207"/>
    <s v="PROV-126"/>
    <s v="CLI-01"/>
    <s v="CLM-1110"/>
    <s v="2024-07-02"/>
    <x v="2"/>
    <x v="1"/>
    <x v="2"/>
    <x v="1094"/>
    <x v="1109"/>
    <x v="3"/>
    <x v="14"/>
    <x v="1"/>
    <n v="8"/>
    <n v="20345.553199999988"/>
  </r>
  <r>
    <s v="ENC-1111"/>
    <s v="PAT-1207"/>
    <s v="PROV-116"/>
    <s v="CLI-01"/>
    <s v="CLM-1111"/>
    <s v="2024-02-05"/>
    <x v="0"/>
    <x v="1"/>
    <x v="5"/>
    <x v="1095"/>
    <x v="1110"/>
    <x v="3"/>
    <x v="55"/>
    <x v="0"/>
    <n v="8"/>
    <n v="25676.765600000006"/>
  </r>
  <r>
    <s v="ENC-1112"/>
    <s v="PAT-1207"/>
    <s v="PROV-107"/>
    <s v="CLI-01"/>
    <s v="CLM-1112"/>
    <s v="2026-09-16"/>
    <x v="3"/>
    <x v="1"/>
    <x v="6"/>
    <x v="1096"/>
    <x v="1111"/>
    <x v="4"/>
    <x v="56"/>
    <x v="0"/>
    <n v="8"/>
    <n v="16195.449599999994"/>
  </r>
  <r>
    <s v="ENC-1113"/>
    <s v="PAT-1207"/>
    <s v="PROV-121"/>
    <s v="HOS-01"/>
    <s v="CLM-1113"/>
    <s v="2025-04-25"/>
    <x v="2"/>
    <x v="1"/>
    <x v="2"/>
    <x v="1097"/>
    <x v="1112"/>
    <x v="3"/>
    <x v="43"/>
    <x v="0"/>
    <n v="8"/>
    <n v="19110.715800000002"/>
  </r>
  <r>
    <s v="ENC-1114"/>
    <s v="PAT-1207"/>
    <s v="PROV-123"/>
    <s v="HOS-01"/>
    <s v="CLM-1114"/>
    <s v="2023-09-01"/>
    <x v="0"/>
    <x v="1"/>
    <x v="3"/>
    <x v="28"/>
    <x v="1113"/>
    <x v="3"/>
    <x v="26"/>
    <x v="1"/>
    <n v="8"/>
    <n v="15966.304299999994"/>
  </r>
  <r>
    <s v="ENC-1115"/>
    <s v="PAT-1207"/>
    <s v="PROV-112"/>
    <s v="CLI-01"/>
    <s v="CLM-1115"/>
    <s v="2023-01-24"/>
    <x v="1"/>
    <x v="1"/>
    <x v="0"/>
    <x v="1098"/>
    <x v="1114"/>
    <x v="0"/>
    <x v="18"/>
    <x v="0"/>
    <n v="8"/>
    <n v="20392.786800000002"/>
  </r>
  <r>
    <s v="ENC-1116"/>
    <s v="PAT-1208"/>
    <s v="PROV-107"/>
    <s v="CLI-01"/>
    <s v="CLM-1116"/>
    <s v="2023-02-27"/>
    <x v="1"/>
    <x v="1"/>
    <x v="6"/>
    <x v="1099"/>
    <x v="1115"/>
    <x v="4"/>
    <x v="13"/>
    <x v="1"/>
    <n v="4"/>
    <n v="16195.449599999994"/>
  </r>
  <r>
    <s v="ENC-1117"/>
    <s v="PAT-1208"/>
    <s v="PROV-112"/>
    <s v="HOS-01"/>
    <s v="CLM-1117"/>
    <s v="2022-09-18"/>
    <x v="2"/>
    <x v="1"/>
    <x v="0"/>
    <x v="1100"/>
    <x v="1116"/>
    <x v="3"/>
    <x v="25"/>
    <x v="0"/>
    <n v="4"/>
    <n v="20392.786800000002"/>
  </r>
  <r>
    <s v="ENC-1118"/>
    <s v="PAT-1208"/>
    <s v="PROV-124"/>
    <s v="CLI-01"/>
    <s v="CLM-1118"/>
    <s v="2024-01-03"/>
    <x v="0"/>
    <x v="1"/>
    <x v="3"/>
    <x v="1101"/>
    <x v="1117"/>
    <x v="1"/>
    <x v="47"/>
    <x v="0"/>
    <n v="4"/>
    <n v="19337.123900000002"/>
  </r>
  <r>
    <s v="ENC-1119"/>
    <s v="PAT-1208"/>
    <s v="PROV-109"/>
    <s v="HOS-01"/>
    <s v="CLM-1119"/>
    <s v="2026-09-01"/>
    <x v="0"/>
    <x v="1"/>
    <x v="3"/>
    <x v="1102"/>
    <x v="1118"/>
    <x v="4"/>
    <x v="56"/>
    <x v="0"/>
    <n v="4"/>
    <n v="19656.943599999999"/>
  </r>
  <r>
    <s v="ENC-1120"/>
    <s v="PAT-1209"/>
    <s v="PROV-118"/>
    <s v="CLI-01"/>
    <s v="CLM-1120"/>
    <s v="2022-04-16"/>
    <x v="2"/>
    <x v="1"/>
    <x v="2"/>
    <x v="1103"/>
    <x v="1119"/>
    <x v="0"/>
    <x v="19"/>
    <x v="0"/>
    <n v="7"/>
    <n v="17502.678000000004"/>
  </r>
  <r>
    <s v="ENC-1121"/>
    <s v="PAT-1209"/>
    <s v="PROV-127"/>
    <s v="HOS-01"/>
    <s v="CLM-1121"/>
    <s v="2026-05-21"/>
    <x v="2"/>
    <x v="1"/>
    <x v="2"/>
    <x v="1104"/>
    <x v="1120"/>
    <x v="3"/>
    <x v="22"/>
    <x v="0"/>
    <n v="7"/>
    <n v="21413.642499999994"/>
  </r>
  <r>
    <s v="ENC-1122"/>
    <s v="PAT-1209"/>
    <s v="PROV-124"/>
    <s v="HOS-01"/>
    <s v="CLM-1122"/>
    <s v="2026-01-03"/>
    <x v="2"/>
    <x v="1"/>
    <x v="3"/>
    <x v="1105"/>
    <x v="1121"/>
    <x v="4"/>
    <x v="17"/>
    <x v="1"/>
    <n v="7"/>
    <n v="19337.123900000002"/>
  </r>
  <r>
    <s v="ENC-1123"/>
    <s v="PAT-1209"/>
    <s v="PROV-129"/>
    <s v="CLI-01"/>
    <s v="CLM-1123"/>
    <s v="2022-08-29"/>
    <x v="0"/>
    <x v="1"/>
    <x v="0"/>
    <x v="1106"/>
    <x v="1122"/>
    <x v="4"/>
    <x v="21"/>
    <x v="0"/>
    <n v="7"/>
    <n v="16325.449900000001"/>
  </r>
  <r>
    <s v="ENC-1124"/>
    <s v="PAT-1209"/>
    <s v="PROV-106"/>
    <s v="CLI-01"/>
    <s v="CLM-1124"/>
    <s v="2022-05-16"/>
    <x v="2"/>
    <x v="1"/>
    <x v="2"/>
    <x v="1107"/>
    <x v="1123"/>
    <x v="0"/>
    <x v="32"/>
    <x v="0"/>
    <n v="7"/>
    <n v="13711.558999999999"/>
  </r>
  <r>
    <s v="ENC-1125"/>
    <s v="PAT-1209"/>
    <s v="PROV-112"/>
    <s v="CLI-01"/>
    <s v="CLM-1125"/>
    <s v="2025-12-17"/>
    <x v="1"/>
    <x v="1"/>
    <x v="0"/>
    <x v="1108"/>
    <x v="1124"/>
    <x v="1"/>
    <x v="20"/>
    <x v="1"/>
    <n v="7"/>
    <n v="20392.786800000002"/>
  </r>
  <r>
    <s v="ENC-1126"/>
    <s v="PAT-1209"/>
    <s v="PROV-106"/>
    <s v="CLI-01"/>
    <s v="CLM-1126"/>
    <s v="2022-08-13"/>
    <x v="0"/>
    <x v="1"/>
    <x v="2"/>
    <x v="1109"/>
    <x v="1125"/>
    <x v="1"/>
    <x v="21"/>
    <x v="0"/>
    <n v="7"/>
    <n v="13711.558999999999"/>
  </r>
  <r>
    <s v="ENC-1127"/>
    <s v="PAT-1210"/>
    <s v="PROV-112"/>
    <s v="CLI-01"/>
    <s v="CLM-1127"/>
    <s v="2025-06-07"/>
    <x v="1"/>
    <x v="1"/>
    <x v="0"/>
    <x v="1110"/>
    <x v="1126"/>
    <x v="0"/>
    <x v="35"/>
    <x v="0"/>
    <n v="10"/>
    <n v="20392.786800000002"/>
  </r>
  <r>
    <s v="ENC-1128"/>
    <s v="PAT-1210"/>
    <s v="PROV-105"/>
    <s v="HOS-01"/>
    <s v="CLM-1128"/>
    <s v="2025-08-24"/>
    <x v="0"/>
    <x v="1"/>
    <x v="2"/>
    <x v="1111"/>
    <x v="1127"/>
    <x v="3"/>
    <x v="41"/>
    <x v="1"/>
    <n v="10"/>
    <n v="19833.441100000004"/>
  </r>
  <r>
    <s v="ENC-1129"/>
    <s v="PAT-1210"/>
    <s v="PROV-102"/>
    <s v="HOS-01"/>
    <s v="CLM-1129"/>
    <s v="2024-04-28"/>
    <x v="2"/>
    <x v="1"/>
    <x v="5"/>
    <x v="1112"/>
    <x v="1128"/>
    <x v="1"/>
    <x v="44"/>
    <x v="0"/>
    <n v="10"/>
    <n v="17482.5101"/>
  </r>
  <r>
    <s v="ENC-1130"/>
    <s v="PAT-1210"/>
    <s v="PROV-122"/>
    <s v="HOS-01"/>
    <s v="CLM-1130"/>
    <s v="2024-01-02"/>
    <x v="3"/>
    <x v="1"/>
    <x v="0"/>
    <x v="1113"/>
    <x v="1129"/>
    <x v="0"/>
    <x v="47"/>
    <x v="0"/>
    <n v="10"/>
    <n v="19335.334599999998"/>
  </r>
  <r>
    <s v="ENC-1131"/>
    <s v="PAT-1210"/>
    <s v="PROV-124"/>
    <s v="HOS-01"/>
    <s v="CLM-1131"/>
    <s v="2026-05-03"/>
    <x v="1"/>
    <x v="1"/>
    <x v="3"/>
    <x v="1114"/>
    <x v="1130"/>
    <x v="1"/>
    <x v="22"/>
    <x v="0"/>
    <n v="10"/>
    <n v="19337.123900000002"/>
  </r>
  <r>
    <s v="ENC-1132"/>
    <s v="PAT-1210"/>
    <s v="PROV-106"/>
    <s v="HOS-01"/>
    <s v="CLM-1132"/>
    <s v="2024-10-31"/>
    <x v="2"/>
    <x v="1"/>
    <x v="2"/>
    <x v="1115"/>
    <x v="1131"/>
    <x v="0"/>
    <x v="11"/>
    <x v="0"/>
    <n v="10"/>
    <n v="13711.558999999999"/>
  </r>
  <r>
    <s v="ENC-1133"/>
    <s v="PAT-1210"/>
    <s v="PROV-121"/>
    <s v="CLI-01"/>
    <s v="CLM-1133"/>
    <s v="2022-08-05"/>
    <x v="0"/>
    <x v="1"/>
    <x v="2"/>
    <x v="1116"/>
    <x v="1132"/>
    <x v="0"/>
    <x v="21"/>
    <x v="0"/>
    <n v="10"/>
    <n v="19110.715800000002"/>
  </r>
  <r>
    <s v="ENC-1134"/>
    <s v="PAT-1210"/>
    <s v="PROV-121"/>
    <s v="CLI-01"/>
    <s v="CLM-1134"/>
    <s v="2026-07-09"/>
    <x v="1"/>
    <x v="1"/>
    <x v="2"/>
    <x v="1117"/>
    <x v="1133"/>
    <x v="0"/>
    <x v="39"/>
    <x v="1"/>
    <n v="10"/>
    <n v="19110.715800000002"/>
  </r>
  <r>
    <s v="ENC-1135"/>
    <s v="PAT-1210"/>
    <s v="PROV-124"/>
    <s v="CLI-01"/>
    <s v="CLM-1135"/>
    <s v="2025-09-26"/>
    <x v="3"/>
    <x v="1"/>
    <x v="3"/>
    <x v="1118"/>
    <x v="1134"/>
    <x v="1"/>
    <x v="52"/>
    <x v="0"/>
    <n v="10"/>
    <n v="19337.123900000002"/>
  </r>
  <r>
    <s v="ENC-1136"/>
    <s v="PAT-1210"/>
    <s v="PROV-111"/>
    <s v="CLI-01"/>
    <s v="CLM-1136"/>
    <s v="2025-12-30"/>
    <x v="2"/>
    <x v="1"/>
    <x v="4"/>
    <x v="1119"/>
    <x v="1135"/>
    <x v="1"/>
    <x v="20"/>
    <x v="0"/>
    <n v="10"/>
    <n v="11666.590100000001"/>
  </r>
  <r>
    <s v="ENC-1137"/>
    <s v="PAT-1211"/>
    <s v="PROV-109"/>
    <s v="HOS-01"/>
    <s v="CLM-1137"/>
    <s v="2025-09-05"/>
    <x v="1"/>
    <x v="1"/>
    <x v="3"/>
    <x v="1120"/>
    <x v="1136"/>
    <x v="2"/>
    <x v="52"/>
    <x v="0"/>
    <n v="8"/>
    <n v="19656.943599999999"/>
  </r>
  <r>
    <s v="ENC-1138"/>
    <s v="PAT-1211"/>
    <s v="PROV-114"/>
    <s v="CLI-01"/>
    <s v="CLM-1138"/>
    <s v="2026-05-02"/>
    <x v="3"/>
    <x v="1"/>
    <x v="2"/>
    <x v="1121"/>
    <x v="1137"/>
    <x v="1"/>
    <x v="22"/>
    <x v="1"/>
    <n v="8"/>
    <n v="19674.320500000005"/>
  </r>
  <r>
    <s v="ENC-1139"/>
    <s v="PAT-1211"/>
    <s v="PROV-114"/>
    <s v="HOS-01"/>
    <s v="CLM-1139"/>
    <s v="2022-07-02"/>
    <x v="2"/>
    <x v="1"/>
    <x v="2"/>
    <x v="1122"/>
    <x v="1138"/>
    <x v="2"/>
    <x v="45"/>
    <x v="0"/>
    <n v="8"/>
    <n v="19674.320500000005"/>
  </r>
  <r>
    <s v="ENC-1140"/>
    <s v="PAT-1211"/>
    <s v="PROV-124"/>
    <s v="CLI-01"/>
    <s v="CLM-1140"/>
    <s v="2026-01-09"/>
    <x v="1"/>
    <x v="1"/>
    <x v="3"/>
    <x v="1123"/>
    <x v="1139"/>
    <x v="0"/>
    <x v="17"/>
    <x v="0"/>
    <n v="8"/>
    <n v="19337.123900000002"/>
  </r>
  <r>
    <s v="ENC-1141"/>
    <s v="PAT-1211"/>
    <s v="PROV-111"/>
    <s v="CLI-01"/>
    <s v="CLM-1141"/>
    <s v="2022-03-27"/>
    <x v="0"/>
    <x v="1"/>
    <x v="4"/>
    <x v="1124"/>
    <x v="1140"/>
    <x v="1"/>
    <x v="16"/>
    <x v="0"/>
    <n v="8"/>
    <n v="11666.590100000001"/>
  </r>
  <r>
    <s v="ENC-1142"/>
    <s v="PAT-1211"/>
    <s v="PROV-118"/>
    <s v="HOS-01"/>
    <s v="CLM-1142"/>
    <s v="2026-06-29"/>
    <x v="0"/>
    <x v="1"/>
    <x v="2"/>
    <x v="1000"/>
    <x v="1141"/>
    <x v="4"/>
    <x v="27"/>
    <x v="0"/>
    <n v="8"/>
    <n v="17502.678000000004"/>
  </r>
  <r>
    <s v="ENC-1143"/>
    <s v="PAT-1211"/>
    <s v="PROV-104"/>
    <s v="CLI-01"/>
    <s v="CLM-1143"/>
    <s v="2026-01-18"/>
    <x v="1"/>
    <x v="1"/>
    <x v="0"/>
    <x v="1125"/>
    <x v="1142"/>
    <x v="3"/>
    <x v="17"/>
    <x v="1"/>
    <n v="8"/>
    <n v="19482.340599999985"/>
  </r>
  <r>
    <s v="ENC-1144"/>
    <s v="PAT-1211"/>
    <s v="PROV-113"/>
    <s v="CLI-01"/>
    <s v="CLM-1144"/>
    <s v="2025-10-19"/>
    <x v="2"/>
    <x v="1"/>
    <x v="2"/>
    <x v="1126"/>
    <x v="1143"/>
    <x v="3"/>
    <x v="54"/>
    <x v="0"/>
    <n v="8"/>
    <n v="18930.286999999997"/>
  </r>
  <r>
    <s v="ENC-1145"/>
    <s v="PAT-1212"/>
    <s v="PROV-129"/>
    <s v="CLI-01"/>
    <s v="CLM-1145"/>
    <s v="2024-07-05"/>
    <x v="2"/>
    <x v="1"/>
    <x v="0"/>
    <x v="1127"/>
    <x v="1144"/>
    <x v="1"/>
    <x v="14"/>
    <x v="0"/>
    <n v="4"/>
    <n v="16325.449900000001"/>
  </r>
  <r>
    <s v="ENC-1146"/>
    <s v="PAT-1212"/>
    <s v="PROV-101"/>
    <s v="HOS-01"/>
    <s v="CLM-1146"/>
    <s v="2022-10-28"/>
    <x v="1"/>
    <x v="1"/>
    <x v="2"/>
    <x v="1128"/>
    <x v="1145"/>
    <x v="1"/>
    <x v="0"/>
    <x v="1"/>
    <n v="4"/>
    <n v="20657.172699999996"/>
  </r>
  <r>
    <s v="ENC-1147"/>
    <s v="PAT-1212"/>
    <s v="PROV-109"/>
    <s v="CLI-01"/>
    <s v="CLM-1147"/>
    <s v="2025-10-30"/>
    <x v="1"/>
    <x v="1"/>
    <x v="3"/>
    <x v="1129"/>
    <x v="1146"/>
    <x v="1"/>
    <x v="54"/>
    <x v="0"/>
    <n v="4"/>
    <n v="19656.943599999999"/>
  </r>
  <r>
    <s v="ENC-1148"/>
    <s v="PAT-1212"/>
    <s v="PROV-105"/>
    <s v="CLI-01"/>
    <s v="CLM-1148"/>
    <s v="2024-07-12"/>
    <x v="3"/>
    <x v="1"/>
    <x v="2"/>
    <x v="1130"/>
    <x v="1147"/>
    <x v="2"/>
    <x v="14"/>
    <x v="1"/>
    <n v="4"/>
    <n v="19833.441100000004"/>
  </r>
  <r>
    <s v="ENC-1149"/>
    <s v="PAT-1213"/>
    <s v="PROV-113"/>
    <s v="HOS-01"/>
    <s v="CLM-1149"/>
    <s v="2023-06-05"/>
    <x v="0"/>
    <x v="1"/>
    <x v="2"/>
    <x v="1131"/>
    <x v="1148"/>
    <x v="4"/>
    <x v="6"/>
    <x v="1"/>
    <n v="7"/>
    <n v="18930.286999999997"/>
  </r>
  <r>
    <s v="ENC-1150"/>
    <s v="PAT-1213"/>
    <s v="PROV-106"/>
    <s v="CLI-01"/>
    <s v="CLM-1150"/>
    <s v="2024-12-09"/>
    <x v="1"/>
    <x v="1"/>
    <x v="2"/>
    <x v="1132"/>
    <x v="1149"/>
    <x v="0"/>
    <x v="12"/>
    <x v="1"/>
    <n v="7"/>
    <n v="13711.558999999999"/>
  </r>
  <r>
    <s v="ENC-1151"/>
    <s v="PAT-1213"/>
    <s v="PROV-107"/>
    <s v="CLI-01"/>
    <s v="CLM-1151"/>
    <s v="2022-05-17"/>
    <x v="0"/>
    <x v="1"/>
    <x v="6"/>
    <x v="1133"/>
    <x v="1150"/>
    <x v="4"/>
    <x v="32"/>
    <x v="0"/>
    <n v="7"/>
    <n v="16195.449599999994"/>
  </r>
  <r>
    <s v="ENC-1152"/>
    <s v="PAT-1213"/>
    <s v="PROV-125"/>
    <s v="CLI-01"/>
    <s v="CLM-1152"/>
    <s v="2026-04-03"/>
    <x v="0"/>
    <x v="1"/>
    <x v="3"/>
    <x v="1134"/>
    <x v="1151"/>
    <x v="3"/>
    <x v="40"/>
    <x v="1"/>
    <n v="7"/>
    <n v="18866.657099999993"/>
  </r>
  <r>
    <s v="ENC-1153"/>
    <s v="PAT-1213"/>
    <s v="PROV-127"/>
    <s v="CLI-01"/>
    <s v="CLM-1153"/>
    <s v="2025-05-24"/>
    <x v="1"/>
    <x v="1"/>
    <x v="2"/>
    <x v="1135"/>
    <x v="1152"/>
    <x v="1"/>
    <x v="42"/>
    <x v="1"/>
    <n v="7"/>
    <n v="21413.642499999994"/>
  </r>
  <r>
    <s v="ENC-1154"/>
    <s v="PAT-1213"/>
    <s v="PROV-122"/>
    <s v="HOS-01"/>
    <s v="CLM-1154"/>
    <s v="2024-10-11"/>
    <x v="2"/>
    <x v="1"/>
    <x v="0"/>
    <x v="1136"/>
    <x v="1153"/>
    <x v="3"/>
    <x v="11"/>
    <x v="0"/>
    <n v="7"/>
    <n v="19335.334599999998"/>
  </r>
  <r>
    <s v="ENC-1155"/>
    <s v="PAT-1213"/>
    <s v="PROV-108"/>
    <s v="HOS-01"/>
    <s v="CLM-1155"/>
    <s v="2025-06-26"/>
    <x v="0"/>
    <x v="1"/>
    <x v="0"/>
    <x v="1137"/>
    <x v="1154"/>
    <x v="0"/>
    <x v="35"/>
    <x v="1"/>
    <n v="7"/>
    <n v="16655.636999999995"/>
  </r>
  <r>
    <s v="ENC-1156"/>
    <s v="PAT-1214"/>
    <s v="PROV-110"/>
    <s v="HOS-01"/>
    <s v="CLM-1156"/>
    <s v="2022-07-10"/>
    <x v="3"/>
    <x v="1"/>
    <x v="0"/>
    <x v="1138"/>
    <x v="1155"/>
    <x v="0"/>
    <x v="45"/>
    <x v="1"/>
    <n v="6"/>
    <n v="17205.856699999993"/>
  </r>
  <r>
    <s v="ENC-1157"/>
    <s v="PAT-1214"/>
    <s v="PROV-101"/>
    <s v="HOS-01"/>
    <s v="CLM-1157"/>
    <s v="2026-09-03"/>
    <x v="2"/>
    <x v="1"/>
    <x v="2"/>
    <x v="1139"/>
    <x v="1156"/>
    <x v="4"/>
    <x v="56"/>
    <x v="0"/>
    <n v="6"/>
    <n v="20657.172699999996"/>
  </r>
  <r>
    <s v="ENC-1158"/>
    <s v="PAT-1214"/>
    <s v="PROV-122"/>
    <s v="CLI-01"/>
    <s v="CLM-1158"/>
    <s v="2024-10-24"/>
    <x v="0"/>
    <x v="1"/>
    <x v="0"/>
    <x v="1140"/>
    <x v="1157"/>
    <x v="3"/>
    <x v="11"/>
    <x v="1"/>
    <n v="6"/>
    <n v="19335.334599999998"/>
  </r>
  <r>
    <s v="ENC-1159"/>
    <s v="PAT-1214"/>
    <s v="PROV-120"/>
    <s v="CLI-01"/>
    <s v="CLM-1159"/>
    <s v="2022-05-20"/>
    <x v="0"/>
    <x v="1"/>
    <x v="6"/>
    <x v="1141"/>
    <x v="1158"/>
    <x v="1"/>
    <x v="32"/>
    <x v="0"/>
    <n v="6"/>
    <n v="20459.456599999998"/>
  </r>
  <r>
    <s v="ENC-1160"/>
    <s v="PAT-1214"/>
    <s v="PROV-112"/>
    <s v="CLI-01"/>
    <s v="CLM-1160"/>
    <s v="2022-05-05"/>
    <x v="1"/>
    <x v="1"/>
    <x v="0"/>
    <x v="1142"/>
    <x v="1159"/>
    <x v="0"/>
    <x v="32"/>
    <x v="1"/>
    <n v="6"/>
    <n v="20392.786800000002"/>
  </r>
  <r>
    <s v="ENC-1161"/>
    <s v="PAT-1214"/>
    <s v="PROV-110"/>
    <s v="CLI-01"/>
    <s v="CLM-1161"/>
    <s v="2024-06-15"/>
    <x v="2"/>
    <x v="1"/>
    <x v="0"/>
    <x v="1143"/>
    <x v="1160"/>
    <x v="1"/>
    <x v="30"/>
    <x v="0"/>
    <n v="6"/>
    <n v="17205.856699999993"/>
  </r>
  <r>
    <s v="ENC-1162"/>
    <s v="PAT-1215"/>
    <s v="PROV-103"/>
    <s v="CLI-01"/>
    <s v="CLM-1162"/>
    <s v="2024-01-22"/>
    <x v="1"/>
    <x v="1"/>
    <x v="1"/>
    <x v="1144"/>
    <x v="1161"/>
    <x v="1"/>
    <x v="47"/>
    <x v="0"/>
    <n v="2"/>
    <n v="16713.101299999998"/>
  </r>
  <r>
    <s v="ENC-1163"/>
    <s v="PAT-1215"/>
    <s v="PROV-115"/>
    <s v="CLI-01"/>
    <s v="CLM-1163"/>
    <s v="2025-08-30"/>
    <x v="3"/>
    <x v="1"/>
    <x v="1"/>
    <x v="1145"/>
    <x v="1162"/>
    <x v="3"/>
    <x v="41"/>
    <x v="1"/>
    <n v="2"/>
    <n v="21059.359400000005"/>
  </r>
  <r>
    <s v="ENC-1164"/>
    <s v="PAT-1216"/>
    <s v="PROV-128"/>
    <s v="CLI-01"/>
    <s v="CLM-1164"/>
    <s v="2022-10-26"/>
    <x v="0"/>
    <x v="1"/>
    <x v="0"/>
    <x v="1146"/>
    <x v="1163"/>
    <x v="0"/>
    <x v="0"/>
    <x v="0"/>
    <n v="2"/>
    <n v="16589.7353"/>
  </r>
  <r>
    <s v="ENC-1165"/>
    <s v="PAT-1216"/>
    <s v="PROV-112"/>
    <s v="HOS-01"/>
    <s v="CLM-1165"/>
    <s v="2024-07-05"/>
    <x v="0"/>
    <x v="1"/>
    <x v="0"/>
    <x v="1147"/>
    <x v="1164"/>
    <x v="1"/>
    <x v="14"/>
    <x v="1"/>
    <n v="2"/>
    <n v="20392.786800000002"/>
  </r>
  <r>
    <s v="ENC-1166"/>
    <s v="PAT-1217"/>
    <s v="PROV-114"/>
    <s v="HOS-01"/>
    <s v="CLM-1166"/>
    <s v="2025-11-06"/>
    <x v="3"/>
    <x v="1"/>
    <x v="2"/>
    <x v="1148"/>
    <x v="1165"/>
    <x v="4"/>
    <x v="28"/>
    <x v="0"/>
    <n v="4"/>
    <n v="19674.320500000005"/>
  </r>
  <r>
    <s v="ENC-1167"/>
    <s v="PAT-1217"/>
    <s v="PROV-116"/>
    <s v="HOS-01"/>
    <s v="CLM-1167"/>
    <s v="2024-12-05"/>
    <x v="2"/>
    <x v="1"/>
    <x v="5"/>
    <x v="1149"/>
    <x v="1166"/>
    <x v="0"/>
    <x v="12"/>
    <x v="1"/>
    <n v="4"/>
    <n v="25676.765600000006"/>
  </r>
  <r>
    <s v="ENC-1168"/>
    <s v="PAT-1217"/>
    <s v="PROV-106"/>
    <s v="HOS-01"/>
    <s v="CLM-1168"/>
    <s v="2022-06-22"/>
    <x v="0"/>
    <x v="1"/>
    <x v="2"/>
    <x v="1150"/>
    <x v="1167"/>
    <x v="0"/>
    <x v="23"/>
    <x v="1"/>
    <n v="4"/>
    <n v="13711.558999999999"/>
  </r>
  <r>
    <s v="ENC-1169"/>
    <s v="PAT-1217"/>
    <s v="PROV-124"/>
    <s v="CLI-01"/>
    <s v="CLM-1169"/>
    <s v="2024-06-15"/>
    <x v="3"/>
    <x v="1"/>
    <x v="3"/>
    <x v="1151"/>
    <x v="1168"/>
    <x v="4"/>
    <x v="30"/>
    <x v="1"/>
    <n v="4"/>
    <n v="19337.123900000002"/>
  </r>
  <r>
    <s v="ENC-1170"/>
    <s v="PAT-1218"/>
    <s v="PROV-112"/>
    <s v="CLI-01"/>
    <s v="CLM-1170"/>
    <s v="2024-03-06"/>
    <x v="0"/>
    <x v="1"/>
    <x v="0"/>
    <x v="1152"/>
    <x v="1169"/>
    <x v="2"/>
    <x v="5"/>
    <x v="0"/>
    <n v="2"/>
    <n v="20392.786800000002"/>
  </r>
  <r>
    <s v="ENC-1171"/>
    <s v="PAT-1218"/>
    <s v="PROV-127"/>
    <s v="HOS-01"/>
    <s v="CLM-1171"/>
    <s v="2026-08-30"/>
    <x v="3"/>
    <x v="1"/>
    <x v="2"/>
    <x v="1153"/>
    <x v="1170"/>
    <x v="4"/>
    <x v="15"/>
    <x v="0"/>
    <n v="2"/>
    <n v="21413.642499999994"/>
  </r>
  <r>
    <s v="ENC-1172"/>
    <s v="PAT-1219"/>
    <s v="PROV-130"/>
    <s v="CLI-01"/>
    <s v="CLM-1172"/>
    <s v="2023-02-01"/>
    <x v="0"/>
    <x v="1"/>
    <x v="0"/>
    <x v="1154"/>
    <x v="1171"/>
    <x v="4"/>
    <x v="13"/>
    <x v="0"/>
    <n v="3"/>
    <n v="16957.942200000001"/>
  </r>
  <r>
    <s v="ENC-1173"/>
    <s v="PAT-1219"/>
    <s v="PROV-123"/>
    <s v="CLI-01"/>
    <s v="CLM-1173"/>
    <s v="2024-06-22"/>
    <x v="3"/>
    <x v="1"/>
    <x v="3"/>
    <x v="1155"/>
    <x v="1172"/>
    <x v="0"/>
    <x v="30"/>
    <x v="0"/>
    <n v="3"/>
    <n v="15966.304299999994"/>
  </r>
  <r>
    <s v="ENC-1174"/>
    <s v="PAT-1219"/>
    <s v="PROV-129"/>
    <s v="CLI-01"/>
    <s v="CLM-1174"/>
    <s v="2022-05-07"/>
    <x v="2"/>
    <x v="1"/>
    <x v="0"/>
    <x v="1156"/>
    <x v="1173"/>
    <x v="0"/>
    <x v="32"/>
    <x v="0"/>
    <n v="3"/>
    <n v="16325.449900000001"/>
  </r>
  <r>
    <s v="ENC-1175"/>
    <s v="PAT-1220"/>
    <s v="PROV-116"/>
    <s v="CLI-01"/>
    <s v="CLM-1175"/>
    <s v="2023-09-18"/>
    <x v="1"/>
    <x v="1"/>
    <x v="5"/>
    <x v="1157"/>
    <x v="1174"/>
    <x v="4"/>
    <x v="26"/>
    <x v="0"/>
    <n v="1"/>
    <n v="25676.765600000006"/>
  </r>
  <r>
    <s v="ENC-1176"/>
    <s v="PAT-1221"/>
    <s v="PROV-114"/>
    <s v="HOS-01"/>
    <s v="CLM-1176"/>
    <s v="2022-06-12"/>
    <x v="0"/>
    <x v="1"/>
    <x v="2"/>
    <x v="1158"/>
    <x v="1175"/>
    <x v="0"/>
    <x v="23"/>
    <x v="1"/>
    <n v="10"/>
    <n v="19674.320500000005"/>
  </r>
  <r>
    <s v="ENC-1177"/>
    <s v="PAT-1221"/>
    <s v="PROV-126"/>
    <s v="CLI-01"/>
    <s v="CLM-1177"/>
    <s v="2024-12-10"/>
    <x v="2"/>
    <x v="1"/>
    <x v="2"/>
    <x v="1159"/>
    <x v="1176"/>
    <x v="4"/>
    <x v="12"/>
    <x v="1"/>
    <n v="10"/>
    <n v="20345.553199999988"/>
  </r>
  <r>
    <s v="ENC-1178"/>
    <s v="PAT-1221"/>
    <s v="PROV-104"/>
    <s v="CLI-01"/>
    <s v="CLM-1178"/>
    <s v="2024-07-03"/>
    <x v="3"/>
    <x v="1"/>
    <x v="0"/>
    <x v="1160"/>
    <x v="1177"/>
    <x v="2"/>
    <x v="14"/>
    <x v="0"/>
    <n v="10"/>
    <n v="19482.340599999985"/>
  </r>
  <r>
    <s v="ENC-1179"/>
    <s v="PAT-1221"/>
    <s v="PROV-124"/>
    <s v="CLI-01"/>
    <s v="CLM-1179"/>
    <s v="2023-01-13"/>
    <x v="0"/>
    <x v="1"/>
    <x v="3"/>
    <x v="1161"/>
    <x v="1178"/>
    <x v="4"/>
    <x v="18"/>
    <x v="0"/>
    <n v="10"/>
    <n v="19337.123900000002"/>
  </r>
  <r>
    <s v="ENC-1180"/>
    <s v="PAT-1221"/>
    <s v="PROV-121"/>
    <s v="HOS-01"/>
    <s v="CLM-1180"/>
    <s v="2026-07-02"/>
    <x v="1"/>
    <x v="1"/>
    <x v="2"/>
    <x v="1162"/>
    <x v="1179"/>
    <x v="3"/>
    <x v="39"/>
    <x v="0"/>
    <n v="10"/>
    <n v="19110.715800000002"/>
  </r>
  <r>
    <s v="ENC-1181"/>
    <s v="PAT-1221"/>
    <s v="PROV-107"/>
    <s v="CLI-01"/>
    <s v="CLM-1181"/>
    <s v="2023-06-14"/>
    <x v="2"/>
    <x v="1"/>
    <x v="6"/>
    <x v="1163"/>
    <x v="1180"/>
    <x v="1"/>
    <x v="6"/>
    <x v="0"/>
    <n v="10"/>
    <n v="16195.449599999994"/>
  </r>
  <r>
    <s v="ENC-1182"/>
    <s v="PAT-1221"/>
    <s v="PROV-112"/>
    <s v="HOS-01"/>
    <s v="CLM-1182"/>
    <s v="2025-09-24"/>
    <x v="0"/>
    <x v="1"/>
    <x v="0"/>
    <x v="1164"/>
    <x v="1181"/>
    <x v="1"/>
    <x v="52"/>
    <x v="0"/>
    <n v="10"/>
    <n v="20392.786800000002"/>
  </r>
  <r>
    <s v="ENC-1183"/>
    <s v="PAT-1221"/>
    <s v="PROV-125"/>
    <s v="CLI-01"/>
    <s v="CLM-1183"/>
    <s v="2024-01-18"/>
    <x v="2"/>
    <x v="1"/>
    <x v="3"/>
    <x v="1165"/>
    <x v="1182"/>
    <x v="4"/>
    <x v="47"/>
    <x v="0"/>
    <n v="10"/>
    <n v="18866.657099999993"/>
  </r>
  <r>
    <s v="ENC-1184"/>
    <s v="PAT-1221"/>
    <s v="PROV-112"/>
    <s v="HOS-01"/>
    <s v="CLM-1184"/>
    <s v="2023-08-17"/>
    <x v="2"/>
    <x v="1"/>
    <x v="0"/>
    <x v="1166"/>
    <x v="1183"/>
    <x v="4"/>
    <x v="2"/>
    <x v="0"/>
    <n v="10"/>
    <n v="20392.786800000002"/>
  </r>
  <r>
    <s v="ENC-1185"/>
    <s v="PAT-1221"/>
    <s v="PROV-106"/>
    <s v="HOS-01"/>
    <s v="CLM-1185"/>
    <s v="2023-02-03"/>
    <x v="3"/>
    <x v="1"/>
    <x v="2"/>
    <x v="1167"/>
    <x v="1184"/>
    <x v="1"/>
    <x v="13"/>
    <x v="1"/>
    <n v="10"/>
    <n v="13711.558999999999"/>
  </r>
  <r>
    <s v="ENC-1186"/>
    <s v="PAT-1222"/>
    <s v="PROV-101"/>
    <s v="CLI-01"/>
    <s v="CLM-1186"/>
    <s v="2022-10-24"/>
    <x v="2"/>
    <x v="1"/>
    <x v="2"/>
    <x v="1168"/>
    <x v="1185"/>
    <x v="1"/>
    <x v="0"/>
    <x v="1"/>
    <n v="6"/>
    <n v="20657.172699999996"/>
  </r>
  <r>
    <s v="ENC-1187"/>
    <s v="PAT-1222"/>
    <s v="PROV-121"/>
    <s v="CLI-01"/>
    <s v="CLM-1187"/>
    <s v="2022-05-07"/>
    <x v="0"/>
    <x v="1"/>
    <x v="2"/>
    <x v="1169"/>
    <x v="1186"/>
    <x v="2"/>
    <x v="32"/>
    <x v="1"/>
    <n v="6"/>
    <n v="19110.715800000002"/>
  </r>
  <r>
    <s v="ENC-1188"/>
    <s v="PAT-1222"/>
    <s v="PROV-112"/>
    <s v="CLI-01"/>
    <s v="CLM-1188"/>
    <s v="2023-12-22"/>
    <x v="2"/>
    <x v="1"/>
    <x v="0"/>
    <x v="1170"/>
    <x v="1187"/>
    <x v="3"/>
    <x v="31"/>
    <x v="0"/>
    <n v="6"/>
    <n v="20392.786800000002"/>
  </r>
  <r>
    <s v="ENC-1189"/>
    <s v="PAT-1222"/>
    <s v="PROV-121"/>
    <s v="HOS-01"/>
    <s v="CLM-1189"/>
    <s v="2024-07-01"/>
    <x v="0"/>
    <x v="1"/>
    <x v="2"/>
    <x v="1171"/>
    <x v="1188"/>
    <x v="2"/>
    <x v="14"/>
    <x v="1"/>
    <n v="6"/>
    <n v="19110.715800000002"/>
  </r>
  <r>
    <s v="ENC-1190"/>
    <s v="PAT-1222"/>
    <s v="PROV-110"/>
    <s v="HOS-01"/>
    <s v="CLM-1190"/>
    <s v="2024-05-19"/>
    <x v="0"/>
    <x v="1"/>
    <x v="0"/>
    <x v="1172"/>
    <x v="1189"/>
    <x v="2"/>
    <x v="49"/>
    <x v="0"/>
    <n v="6"/>
    <n v="17205.856699999993"/>
  </r>
  <r>
    <s v="ENC-1191"/>
    <s v="PAT-1222"/>
    <s v="PROV-105"/>
    <s v="CLI-01"/>
    <s v="CLM-1191"/>
    <s v="2024-11-18"/>
    <x v="0"/>
    <x v="1"/>
    <x v="2"/>
    <x v="1173"/>
    <x v="1190"/>
    <x v="4"/>
    <x v="34"/>
    <x v="0"/>
    <n v="6"/>
    <n v="19833.441100000004"/>
  </r>
  <r>
    <s v="ENC-1192"/>
    <s v="PAT-1223"/>
    <s v="PROV-112"/>
    <s v="CLI-01"/>
    <s v="CLM-1192"/>
    <s v="2024-03-03"/>
    <x v="3"/>
    <x v="1"/>
    <x v="0"/>
    <x v="1174"/>
    <x v="1191"/>
    <x v="1"/>
    <x v="5"/>
    <x v="0"/>
    <n v="5"/>
    <n v="20392.786800000002"/>
  </r>
  <r>
    <s v="ENC-1193"/>
    <s v="PAT-1223"/>
    <s v="PROV-107"/>
    <s v="CLI-01"/>
    <s v="CLM-1193"/>
    <s v="2023-04-24"/>
    <x v="2"/>
    <x v="1"/>
    <x v="6"/>
    <x v="1175"/>
    <x v="1192"/>
    <x v="4"/>
    <x v="50"/>
    <x v="1"/>
    <n v="5"/>
    <n v="16195.449599999994"/>
  </r>
  <r>
    <s v="ENC-1194"/>
    <s v="PAT-1223"/>
    <s v="PROV-122"/>
    <s v="CLI-01"/>
    <s v="CLM-1194"/>
    <s v="2022-12-13"/>
    <x v="3"/>
    <x v="1"/>
    <x v="0"/>
    <x v="4"/>
    <x v="1193"/>
    <x v="4"/>
    <x v="4"/>
    <x v="0"/>
    <n v="5"/>
    <n v="19335.334599999998"/>
  </r>
  <r>
    <s v="ENC-1195"/>
    <s v="PAT-1223"/>
    <s v="PROV-120"/>
    <s v="CLI-01"/>
    <s v="CLM-1195"/>
    <s v="2024-07-28"/>
    <x v="3"/>
    <x v="1"/>
    <x v="6"/>
    <x v="1176"/>
    <x v="1194"/>
    <x v="4"/>
    <x v="14"/>
    <x v="0"/>
    <n v="5"/>
    <n v="20459.456599999998"/>
  </r>
  <r>
    <s v="ENC-1196"/>
    <s v="PAT-1223"/>
    <s v="PROV-120"/>
    <s v="HOS-01"/>
    <s v="CLM-1196"/>
    <s v="2023-11-30"/>
    <x v="1"/>
    <x v="1"/>
    <x v="6"/>
    <x v="1177"/>
    <x v="1195"/>
    <x v="4"/>
    <x v="37"/>
    <x v="1"/>
    <n v="5"/>
    <n v="20459.456599999998"/>
  </r>
  <r>
    <s v="ENC-1197"/>
    <s v="PAT-1224"/>
    <s v="PROV-130"/>
    <s v="CLI-01"/>
    <s v="CLM-1197"/>
    <s v="2026-01-09"/>
    <x v="2"/>
    <x v="1"/>
    <x v="0"/>
    <x v="1178"/>
    <x v="1196"/>
    <x v="4"/>
    <x v="17"/>
    <x v="0"/>
    <n v="4"/>
    <n v="16957.942200000001"/>
  </r>
  <r>
    <s v="ENC-1198"/>
    <s v="PAT-1224"/>
    <s v="PROV-110"/>
    <s v="CLI-01"/>
    <s v="CLM-1198"/>
    <s v="2025-08-12"/>
    <x v="3"/>
    <x v="1"/>
    <x v="0"/>
    <x v="1179"/>
    <x v="1197"/>
    <x v="0"/>
    <x v="41"/>
    <x v="1"/>
    <n v="4"/>
    <n v="17205.856699999993"/>
  </r>
  <r>
    <s v="ENC-1199"/>
    <s v="PAT-1224"/>
    <s v="PROV-116"/>
    <s v="HOS-01"/>
    <s v="CLM-1199"/>
    <s v="2024-04-18"/>
    <x v="3"/>
    <x v="1"/>
    <x v="5"/>
    <x v="1180"/>
    <x v="1198"/>
    <x v="4"/>
    <x v="44"/>
    <x v="0"/>
    <n v="4"/>
    <n v="25676.765600000006"/>
  </r>
  <r>
    <s v="ENC-1200"/>
    <s v="PAT-1224"/>
    <s v="PROV-127"/>
    <s v="HOS-01"/>
    <s v="CLM-1200"/>
    <s v="2026-09-14"/>
    <x v="0"/>
    <x v="1"/>
    <x v="2"/>
    <x v="1181"/>
    <x v="1199"/>
    <x v="1"/>
    <x v="56"/>
    <x v="0"/>
    <n v="4"/>
    <n v="21413.642499999994"/>
  </r>
  <r>
    <s v="ENC-1201"/>
    <s v="PAT-1225"/>
    <s v="PROV-116"/>
    <s v="HOS-01"/>
    <s v="CLM-1201"/>
    <s v="2025-06-19"/>
    <x v="3"/>
    <x v="1"/>
    <x v="5"/>
    <x v="1182"/>
    <x v="1200"/>
    <x v="4"/>
    <x v="35"/>
    <x v="1"/>
    <n v="1"/>
    <n v="25676.765600000006"/>
  </r>
  <r>
    <s v="ENC-1202"/>
    <s v="PAT-1226"/>
    <s v="PROV-103"/>
    <s v="HOS-01"/>
    <s v="CLM-1202"/>
    <s v="2022-11-12"/>
    <x v="2"/>
    <x v="1"/>
    <x v="1"/>
    <x v="1183"/>
    <x v="1201"/>
    <x v="0"/>
    <x v="53"/>
    <x v="0"/>
    <n v="4"/>
    <n v="16713.101299999998"/>
  </r>
  <r>
    <s v="ENC-1203"/>
    <s v="PAT-1226"/>
    <s v="PROV-115"/>
    <s v="HOS-01"/>
    <s v="CLM-1203"/>
    <s v="2024-08-02"/>
    <x v="0"/>
    <x v="1"/>
    <x v="1"/>
    <x v="1184"/>
    <x v="1202"/>
    <x v="3"/>
    <x v="24"/>
    <x v="0"/>
    <n v="4"/>
    <n v="21059.359400000005"/>
  </r>
  <r>
    <s v="ENC-1204"/>
    <s v="PAT-1226"/>
    <s v="PROV-119"/>
    <s v="CLI-01"/>
    <s v="CLM-1204"/>
    <s v="2022-12-28"/>
    <x v="3"/>
    <x v="1"/>
    <x v="3"/>
    <x v="1185"/>
    <x v="1203"/>
    <x v="1"/>
    <x v="4"/>
    <x v="0"/>
    <n v="4"/>
    <n v="24472.873299999996"/>
  </r>
  <r>
    <s v="ENC-1205"/>
    <s v="PAT-1226"/>
    <s v="PROV-102"/>
    <s v="CLI-01"/>
    <s v="CLM-1205"/>
    <s v="2024-02-10"/>
    <x v="0"/>
    <x v="1"/>
    <x v="5"/>
    <x v="1186"/>
    <x v="1204"/>
    <x v="2"/>
    <x v="55"/>
    <x v="0"/>
    <n v="4"/>
    <n v="17482.5101"/>
  </r>
  <r>
    <s v="ENC-1206"/>
    <s v="PAT-1227"/>
    <s v="PROV-123"/>
    <s v="CLI-01"/>
    <s v="CLM-1206"/>
    <s v="2025-01-04"/>
    <x v="3"/>
    <x v="1"/>
    <x v="3"/>
    <x v="1187"/>
    <x v="1205"/>
    <x v="3"/>
    <x v="38"/>
    <x v="0"/>
    <n v="7"/>
    <n v="15966.304299999994"/>
  </r>
  <r>
    <s v="ENC-1207"/>
    <s v="PAT-1227"/>
    <s v="PROV-111"/>
    <s v="HOS-01"/>
    <s v="CLM-1207"/>
    <s v="2022-04-01"/>
    <x v="0"/>
    <x v="1"/>
    <x v="4"/>
    <x v="1188"/>
    <x v="1206"/>
    <x v="3"/>
    <x v="19"/>
    <x v="0"/>
    <n v="7"/>
    <n v="11666.590100000001"/>
  </r>
  <r>
    <s v="ENC-1208"/>
    <s v="PAT-1227"/>
    <s v="PROV-122"/>
    <s v="HOS-01"/>
    <s v="CLM-1208"/>
    <s v="2024-11-03"/>
    <x v="0"/>
    <x v="1"/>
    <x v="0"/>
    <x v="1189"/>
    <x v="1207"/>
    <x v="2"/>
    <x v="34"/>
    <x v="1"/>
    <n v="7"/>
    <n v="19335.334599999998"/>
  </r>
  <r>
    <s v="ENC-1209"/>
    <s v="PAT-1227"/>
    <s v="PROV-111"/>
    <s v="CLI-01"/>
    <s v="CLM-1209"/>
    <s v="2024-06-20"/>
    <x v="3"/>
    <x v="1"/>
    <x v="4"/>
    <x v="1190"/>
    <x v="1208"/>
    <x v="2"/>
    <x v="30"/>
    <x v="0"/>
    <n v="7"/>
    <n v="11666.590100000001"/>
  </r>
  <r>
    <s v="ENC-1210"/>
    <s v="PAT-1227"/>
    <s v="PROV-104"/>
    <s v="HOS-01"/>
    <s v="CLM-1210"/>
    <s v="2023-09-18"/>
    <x v="1"/>
    <x v="1"/>
    <x v="0"/>
    <x v="1191"/>
    <x v="1209"/>
    <x v="3"/>
    <x v="26"/>
    <x v="0"/>
    <n v="7"/>
    <n v="19482.340599999985"/>
  </r>
  <r>
    <s v="ENC-1211"/>
    <s v="PAT-1227"/>
    <s v="PROV-121"/>
    <s v="CLI-01"/>
    <s v="CLM-1211"/>
    <s v="2025-02-10"/>
    <x v="3"/>
    <x v="1"/>
    <x v="2"/>
    <x v="1192"/>
    <x v="1210"/>
    <x v="4"/>
    <x v="1"/>
    <x v="0"/>
    <n v="7"/>
    <n v="19110.715800000002"/>
  </r>
  <r>
    <s v="ENC-1212"/>
    <s v="PAT-1227"/>
    <s v="PROV-105"/>
    <s v="HOS-01"/>
    <s v="CLM-1212"/>
    <s v="2025-12-26"/>
    <x v="1"/>
    <x v="1"/>
    <x v="2"/>
    <x v="1193"/>
    <x v="1211"/>
    <x v="1"/>
    <x v="20"/>
    <x v="0"/>
    <n v="7"/>
    <n v="19833.441100000004"/>
  </r>
  <r>
    <s v="ENC-1213"/>
    <s v="PAT-1228"/>
    <s v="PROV-114"/>
    <s v="HOS-01"/>
    <s v="CLM-1213"/>
    <s v="2026-02-11"/>
    <x v="0"/>
    <x v="1"/>
    <x v="2"/>
    <x v="1194"/>
    <x v="1212"/>
    <x v="1"/>
    <x v="3"/>
    <x v="0"/>
    <n v="1"/>
    <n v="19674.320500000005"/>
  </r>
  <r>
    <s v="ENC-1214"/>
    <s v="PAT-1229"/>
    <s v="PROV-129"/>
    <s v="HOS-01"/>
    <s v="CLM-1214"/>
    <s v="2023-06-21"/>
    <x v="1"/>
    <x v="1"/>
    <x v="0"/>
    <x v="1195"/>
    <x v="1213"/>
    <x v="0"/>
    <x v="6"/>
    <x v="0"/>
    <n v="6"/>
    <n v="16325.449900000001"/>
  </r>
  <r>
    <s v="ENC-1215"/>
    <s v="PAT-1229"/>
    <s v="PROV-118"/>
    <s v="HOS-01"/>
    <s v="CLM-1215"/>
    <s v="2025-07-26"/>
    <x v="1"/>
    <x v="1"/>
    <x v="2"/>
    <x v="1196"/>
    <x v="1214"/>
    <x v="4"/>
    <x v="29"/>
    <x v="0"/>
    <n v="6"/>
    <n v="17502.678000000004"/>
  </r>
  <r>
    <s v="ENC-1216"/>
    <s v="PAT-1229"/>
    <s v="PROV-127"/>
    <s v="CLI-01"/>
    <s v="CLM-1216"/>
    <s v="2025-11-28"/>
    <x v="3"/>
    <x v="1"/>
    <x v="2"/>
    <x v="1197"/>
    <x v="1215"/>
    <x v="3"/>
    <x v="28"/>
    <x v="1"/>
    <n v="6"/>
    <n v="21413.642499999994"/>
  </r>
  <r>
    <s v="ENC-1217"/>
    <s v="PAT-1229"/>
    <s v="PROV-129"/>
    <s v="HOS-01"/>
    <s v="CLM-1217"/>
    <s v="2023-10-10"/>
    <x v="0"/>
    <x v="1"/>
    <x v="0"/>
    <x v="1198"/>
    <x v="1216"/>
    <x v="0"/>
    <x v="48"/>
    <x v="1"/>
    <n v="6"/>
    <n v="16325.449900000001"/>
  </r>
  <r>
    <s v="ENC-1218"/>
    <s v="PAT-1229"/>
    <s v="PROV-121"/>
    <s v="CLI-01"/>
    <s v="CLM-1218"/>
    <s v="2024-09-09"/>
    <x v="0"/>
    <x v="1"/>
    <x v="2"/>
    <x v="1199"/>
    <x v="1217"/>
    <x v="0"/>
    <x v="10"/>
    <x v="0"/>
    <n v="6"/>
    <n v="19110.715800000002"/>
  </r>
  <r>
    <s v="ENC-1219"/>
    <s v="PAT-1229"/>
    <s v="PROV-102"/>
    <s v="HOS-01"/>
    <s v="CLM-1219"/>
    <s v="2023-09-23"/>
    <x v="2"/>
    <x v="1"/>
    <x v="5"/>
    <x v="1200"/>
    <x v="1218"/>
    <x v="0"/>
    <x v="26"/>
    <x v="0"/>
    <n v="6"/>
    <n v="17482.5101"/>
  </r>
  <r>
    <s v="ENC-1220"/>
    <s v="PAT-1230"/>
    <s v="PROV-103"/>
    <s v="HOS-01"/>
    <s v="CLM-1220"/>
    <s v="2024-07-13"/>
    <x v="3"/>
    <x v="1"/>
    <x v="1"/>
    <x v="1201"/>
    <x v="1219"/>
    <x v="4"/>
    <x v="14"/>
    <x v="1"/>
    <n v="4"/>
    <n v="16713.101299999998"/>
  </r>
  <r>
    <s v="ENC-1221"/>
    <s v="PAT-1230"/>
    <s v="PROV-105"/>
    <s v="HOS-01"/>
    <s v="CLM-1221"/>
    <s v="2024-06-14"/>
    <x v="2"/>
    <x v="1"/>
    <x v="2"/>
    <x v="1202"/>
    <x v="1220"/>
    <x v="0"/>
    <x v="30"/>
    <x v="0"/>
    <n v="4"/>
    <n v="19833.441100000004"/>
  </r>
  <r>
    <s v="ENC-1222"/>
    <s v="PAT-1230"/>
    <s v="PROV-114"/>
    <s v="CLI-01"/>
    <s v="CLM-1222"/>
    <s v="2026-03-17"/>
    <x v="1"/>
    <x v="1"/>
    <x v="2"/>
    <x v="1203"/>
    <x v="1221"/>
    <x v="0"/>
    <x v="46"/>
    <x v="0"/>
    <n v="4"/>
    <n v="19674.320500000005"/>
  </r>
  <r>
    <s v="ENC-1223"/>
    <s v="PAT-1230"/>
    <s v="PROV-118"/>
    <s v="CLI-01"/>
    <s v="CLM-1223"/>
    <s v="2022-12-19"/>
    <x v="3"/>
    <x v="1"/>
    <x v="2"/>
    <x v="1204"/>
    <x v="1222"/>
    <x v="0"/>
    <x v="4"/>
    <x v="0"/>
    <n v="4"/>
    <n v="17502.678000000004"/>
  </r>
  <r>
    <s v="ENC-1224"/>
    <s v="PAT-1231"/>
    <s v="PROV-116"/>
    <s v="HOS-01"/>
    <s v="CLM-1224"/>
    <s v="2026-06-26"/>
    <x v="2"/>
    <x v="1"/>
    <x v="5"/>
    <x v="1205"/>
    <x v="1223"/>
    <x v="0"/>
    <x v="27"/>
    <x v="1"/>
    <n v="9"/>
    <n v="25676.765600000006"/>
  </r>
  <r>
    <s v="ENC-1225"/>
    <s v="PAT-1231"/>
    <s v="PROV-107"/>
    <s v="CLI-01"/>
    <s v="CLM-1225"/>
    <s v="2022-05-19"/>
    <x v="0"/>
    <x v="1"/>
    <x v="6"/>
    <x v="1206"/>
    <x v="1224"/>
    <x v="0"/>
    <x v="32"/>
    <x v="0"/>
    <n v="9"/>
    <n v="16195.449599999994"/>
  </r>
  <r>
    <s v="ENC-1226"/>
    <s v="PAT-1231"/>
    <s v="PROV-108"/>
    <s v="HOS-01"/>
    <s v="CLM-1226"/>
    <s v="2022-07-30"/>
    <x v="0"/>
    <x v="1"/>
    <x v="0"/>
    <x v="1207"/>
    <x v="1225"/>
    <x v="1"/>
    <x v="45"/>
    <x v="0"/>
    <n v="9"/>
    <n v="16655.636999999995"/>
  </r>
  <r>
    <s v="ENC-1227"/>
    <s v="PAT-1231"/>
    <s v="PROV-114"/>
    <s v="CLI-01"/>
    <s v="CLM-1227"/>
    <s v="2025-07-16"/>
    <x v="1"/>
    <x v="1"/>
    <x v="2"/>
    <x v="1208"/>
    <x v="1226"/>
    <x v="1"/>
    <x v="29"/>
    <x v="1"/>
    <n v="9"/>
    <n v="19674.320500000005"/>
  </r>
  <r>
    <s v="ENC-1228"/>
    <s v="PAT-1231"/>
    <s v="PROV-109"/>
    <s v="HOS-01"/>
    <s v="CLM-1228"/>
    <s v="2024-05-15"/>
    <x v="1"/>
    <x v="1"/>
    <x v="3"/>
    <x v="1209"/>
    <x v="1227"/>
    <x v="3"/>
    <x v="49"/>
    <x v="0"/>
    <n v="9"/>
    <n v="19656.943599999999"/>
  </r>
  <r>
    <s v="ENC-1229"/>
    <s v="PAT-1231"/>
    <s v="PROV-111"/>
    <s v="HOS-01"/>
    <s v="CLM-1229"/>
    <s v="2022-06-20"/>
    <x v="0"/>
    <x v="1"/>
    <x v="4"/>
    <x v="1210"/>
    <x v="1228"/>
    <x v="4"/>
    <x v="23"/>
    <x v="1"/>
    <n v="9"/>
    <n v="11666.590100000001"/>
  </r>
  <r>
    <s v="ENC-1230"/>
    <s v="PAT-1231"/>
    <s v="PROV-123"/>
    <s v="CLI-01"/>
    <s v="CLM-1230"/>
    <s v="2022-08-07"/>
    <x v="3"/>
    <x v="1"/>
    <x v="3"/>
    <x v="1211"/>
    <x v="1229"/>
    <x v="3"/>
    <x v="21"/>
    <x v="0"/>
    <n v="9"/>
    <n v="15966.304299999994"/>
  </r>
  <r>
    <s v="ENC-1231"/>
    <s v="PAT-1231"/>
    <s v="PROV-117"/>
    <s v="CLI-01"/>
    <s v="CLM-1231"/>
    <s v="2025-11-20"/>
    <x v="0"/>
    <x v="1"/>
    <x v="4"/>
    <x v="1212"/>
    <x v="1230"/>
    <x v="4"/>
    <x v="28"/>
    <x v="0"/>
    <n v="9"/>
    <n v="16320.415199999998"/>
  </r>
  <r>
    <s v="ENC-1232"/>
    <s v="PAT-1231"/>
    <s v="PROV-119"/>
    <s v="HOS-01"/>
    <s v="CLM-1232"/>
    <s v="2025-09-11"/>
    <x v="3"/>
    <x v="1"/>
    <x v="3"/>
    <x v="1213"/>
    <x v="1231"/>
    <x v="4"/>
    <x v="52"/>
    <x v="0"/>
    <n v="9"/>
    <n v="24472.873299999996"/>
  </r>
  <r>
    <s v="ENC-1233"/>
    <s v="PAT-1232"/>
    <s v="PROV-116"/>
    <s v="CLI-01"/>
    <s v="CLM-1233"/>
    <s v="2022-02-05"/>
    <x v="0"/>
    <x v="1"/>
    <x v="5"/>
    <x v="1214"/>
    <x v="1232"/>
    <x v="0"/>
    <x v="51"/>
    <x v="0"/>
    <n v="7"/>
    <n v="25676.765600000006"/>
  </r>
  <r>
    <s v="ENC-1234"/>
    <s v="PAT-1232"/>
    <s v="PROV-107"/>
    <s v="CLI-01"/>
    <s v="CLM-1234"/>
    <s v="2023-09-21"/>
    <x v="0"/>
    <x v="1"/>
    <x v="6"/>
    <x v="1215"/>
    <x v="1233"/>
    <x v="3"/>
    <x v="26"/>
    <x v="0"/>
    <n v="7"/>
    <n v="16195.449599999994"/>
  </r>
  <r>
    <s v="ENC-1235"/>
    <s v="PAT-1232"/>
    <s v="PROV-118"/>
    <s v="HOS-01"/>
    <s v="CLM-1235"/>
    <s v="2022-03-15"/>
    <x v="0"/>
    <x v="1"/>
    <x v="2"/>
    <x v="1216"/>
    <x v="1234"/>
    <x v="3"/>
    <x v="16"/>
    <x v="0"/>
    <n v="7"/>
    <n v="17502.678000000004"/>
  </r>
  <r>
    <s v="ENC-1236"/>
    <s v="PAT-1232"/>
    <s v="PROV-116"/>
    <s v="CLI-01"/>
    <s v="CLM-1236"/>
    <s v="2025-10-16"/>
    <x v="2"/>
    <x v="1"/>
    <x v="5"/>
    <x v="1217"/>
    <x v="1235"/>
    <x v="1"/>
    <x v="54"/>
    <x v="0"/>
    <n v="7"/>
    <n v="25676.765600000006"/>
  </r>
  <r>
    <s v="ENC-1237"/>
    <s v="PAT-1232"/>
    <s v="PROV-117"/>
    <s v="CLI-01"/>
    <s v="CLM-1237"/>
    <s v="2024-07-29"/>
    <x v="3"/>
    <x v="1"/>
    <x v="4"/>
    <x v="1218"/>
    <x v="1236"/>
    <x v="3"/>
    <x v="14"/>
    <x v="0"/>
    <n v="7"/>
    <n v="16320.415199999998"/>
  </r>
  <r>
    <s v="ENC-1238"/>
    <s v="PAT-1232"/>
    <s v="PROV-110"/>
    <s v="HOS-01"/>
    <s v="CLM-1238"/>
    <s v="2022-11-25"/>
    <x v="2"/>
    <x v="1"/>
    <x v="0"/>
    <x v="1219"/>
    <x v="1237"/>
    <x v="0"/>
    <x v="53"/>
    <x v="1"/>
    <n v="7"/>
    <n v="17205.856699999993"/>
  </r>
  <r>
    <s v="ENC-1239"/>
    <s v="PAT-1232"/>
    <s v="PROV-119"/>
    <s v="CLI-01"/>
    <s v="CLM-1239"/>
    <s v="2022-12-03"/>
    <x v="0"/>
    <x v="1"/>
    <x v="3"/>
    <x v="1220"/>
    <x v="1238"/>
    <x v="1"/>
    <x v="4"/>
    <x v="1"/>
    <n v="7"/>
    <n v="24472.873299999996"/>
  </r>
  <r>
    <s v="ENC-1240"/>
    <s v="PAT-1233"/>
    <s v="PROV-106"/>
    <s v="HOS-01"/>
    <s v="CLM-1240"/>
    <s v="2026-02-25"/>
    <x v="1"/>
    <x v="1"/>
    <x v="2"/>
    <x v="1221"/>
    <x v="1239"/>
    <x v="4"/>
    <x v="3"/>
    <x v="1"/>
    <n v="6"/>
    <n v="13711.558999999999"/>
  </r>
  <r>
    <s v="ENC-1241"/>
    <s v="PAT-1233"/>
    <s v="PROV-105"/>
    <s v="HOS-01"/>
    <s v="CLM-1241"/>
    <s v="2024-08-10"/>
    <x v="0"/>
    <x v="1"/>
    <x v="2"/>
    <x v="1222"/>
    <x v="1240"/>
    <x v="4"/>
    <x v="24"/>
    <x v="0"/>
    <n v="6"/>
    <n v="19833.441100000004"/>
  </r>
  <r>
    <s v="ENC-1242"/>
    <s v="PAT-1233"/>
    <s v="PROV-122"/>
    <s v="CLI-01"/>
    <s v="CLM-1242"/>
    <s v="2023-09-02"/>
    <x v="0"/>
    <x v="1"/>
    <x v="0"/>
    <x v="1223"/>
    <x v="1241"/>
    <x v="3"/>
    <x v="26"/>
    <x v="1"/>
    <n v="6"/>
    <n v="19335.334599999998"/>
  </r>
  <r>
    <s v="ENC-1243"/>
    <s v="PAT-1233"/>
    <s v="PROV-103"/>
    <s v="CLI-01"/>
    <s v="CLM-1243"/>
    <s v="2024-10-14"/>
    <x v="1"/>
    <x v="1"/>
    <x v="1"/>
    <x v="1224"/>
    <x v="1242"/>
    <x v="2"/>
    <x v="11"/>
    <x v="0"/>
    <n v="6"/>
    <n v="16713.101299999998"/>
  </r>
  <r>
    <s v="ENC-1244"/>
    <s v="PAT-1233"/>
    <s v="PROV-106"/>
    <s v="CLI-01"/>
    <s v="CLM-1244"/>
    <s v="2025-03-13"/>
    <x v="0"/>
    <x v="1"/>
    <x v="2"/>
    <x v="1225"/>
    <x v="1243"/>
    <x v="3"/>
    <x v="33"/>
    <x v="1"/>
    <n v="6"/>
    <n v="13711.558999999999"/>
  </r>
  <r>
    <s v="ENC-1245"/>
    <s v="PAT-1233"/>
    <s v="PROV-128"/>
    <s v="CLI-01"/>
    <s v="CLM-1245"/>
    <s v="2022-07-14"/>
    <x v="0"/>
    <x v="1"/>
    <x v="0"/>
    <x v="1226"/>
    <x v="1244"/>
    <x v="4"/>
    <x v="45"/>
    <x v="1"/>
    <n v="6"/>
    <n v="16589.7353"/>
  </r>
  <r>
    <s v="ENC-1246"/>
    <s v="PAT-1234"/>
    <s v="PROV-106"/>
    <s v="CLI-01"/>
    <s v="CLM-1246"/>
    <s v="2026-01-29"/>
    <x v="0"/>
    <x v="1"/>
    <x v="2"/>
    <x v="1227"/>
    <x v="1245"/>
    <x v="0"/>
    <x v="17"/>
    <x v="1"/>
    <n v="1"/>
    <n v="13711.558999999999"/>
  </r>
  <r>
    <s v="ENC-1247"/>
    <s v="PAT-1235"/>
    <s v="PROV-127"/>
    <s v="CLI-01"/>
    <s v="CLM-1247"/>
    <s v="2023-07-08"/>
    <x v="2"/>
    <x v="1"/>
    <x v="2"/>
    <x v="1228"/>
    <x v="1246"/>
    <x v="3"/>
    <x v="36"/>
    <x v="1"/>
    <n v="9"/>
    <n v="21413.642499999994"/>
  </r>
  <r>
    <s v="ENC-1248"/>
    <s v="PAT-1235"/>
    <s v="PROV-109"/>
    <s v="HOS-01"/>
    <s v="CLM-1248"/>
    <s v="2024-03-12"/>
    <x v="0"/>
    <x v="1"/>
    <x v="3"/>
    <x v="1229"/>
    <x v="1247"/>
    <x v="4"/>
    <x v="5"/>
    <x v="1"/>
    <n v="9"/>
    <n v="19656.943599999999"/>
  </r>
  <r>
    <s v="ENC-1249"/>
    <s v="PAT-1235"/>
    <s v="PROV-115"/>
    <s v="CLI-01"/>
    <s v="CLM-1249"/>
    <s v="2024-12-08"/>
    <x v="1"/>
    <x v="1"/>
    <x v="1"/>
    <x v="1230"/>
    <x v="1248"/>
    <x v="2"/>
    <x v="12"/>
    <x v="0"/>
    <n v="9"/>
    <n v="21059.359400000005"/>
  </r>
  <r>
    <s v="ENC-1250"/>
    <s v="PAT-1235"/>
    <s v="PROV-117"/>
    <s v="HOS-01"/>
    <s v="CLM-1250"/>
    <s v="2022-11-17"/>
    <x v="1"/>
    <x v="1"/>
    <x v="4"/>
    <x v="1231"/>
    <x v="1249"/>
    <x v="2"/>
    <x v="53"/>
    <x v="0"/>
    <n v="9"/>
    <n v="16320.415199999998"/>
  </r>
  <r>
    <s v="ENC-1251"/>
    <s v="PAT-1235"/>
    <s v="PROV-120"/>
    <s v="HOS-01"/>
    <s v="CLM-1251"/>
    <s v="2026-03-07"/>
    <x v="3"/>
    <x v="1"/>
    <x v="6"/>
    <x v="1232"/>
    <x v="1250"/>
    <x v="0"/>
    <x v="46"/>
    <x v="1"/>
    <n v="9"/>
    <n v="20459.456599999998"/>
  </r>
  <r>
    <s v="ENC-1252"/>
    <s v="PAT-1235"/>
    <s v="PROV-102"/>
    <s v="HOS-01"/>
    <s v="CLM-1252"/>
    <s v="2023-07-27"/>
    <x v="2"/>
    <x v="1"/>
    <x v="5"/>
    <x v="1233"/>
    <x v="1251"/>
    <x v="0"/>
    <x v="36"/>
    <x v="0"/>
    <n v="9"/>
    <n v="17482.5101"/>
  </r>
  <r>
    <s v="ENC-1253"/>
    <s v="PAT-1235"/>
    <s v="PROV-115"/>
    <s v="CLI-01"/>
    <s v="CLM-1253"/>
    <s v="2022-08-14"/>
    <x v="1"/>
    <x v="1"/>
    <x v="1"/>
    <x v="1234"/>
    <x v="1252"/>
    <x v="4"/>
    <x v="21"/>
    <x v="1"/>
    <n v="9"/>
    <n v="21059.359400000005"/>
  </r>
  <r>
    <s v="ENC-1254"/>
    <s v="PAT-1235"/>
    <s v="PROV-108"/>
    <s v="HOS-01"/>
    <s v="CLM-1254"/>
    <s v="2022-07-11"/>
    <x v="1"/>
    <x v="1"/>
    <x v="0"/>
    <x v="1235"/>
    <x v="1253"/>
    <x v="4"/>
    <x v="45"/>
    <x v="0"/>
    <n v="9"/>
    <n v="16655.636999999995"/>
  </r>
  <r>
    <s v="ENC-1255"/>
    <s v="PAT-1235"/>
    <s v="PROV-103"/>
    <s v="CLI-01"/>
    <s v="CLM-1255"/>
    <s v="2022-07-24"/>
    <x v="3"/>
    <x v="1"/>
    <x v="1"/>
    <x v="1236"/>
    <x v="1254"/>
    <x v="4"/>
    <x v="45"/>
    <x v="0"/>
    <n v="9"/>
    <n v="16713.101299999998"/>
  </r>
  <r>
    <s v="ENC-1256"/>
    <s v="PAT-1236"/>
    <s v="PROV-112"/>
    <s v="HOS-01"/>
    <s v="CLM-1256"/>
    <s v="2025-07-14"/>
    <x v="1"/>
    <x v="1"/>
    <x v="0"/>
    <x v="1237"/>
    <x v="1255"/>
    <x v="0"/>
    <x v="29"/>
    <x v="1"/>
    <n v="5"/>
    <n v="20392.786800000002"/>
  </r>
  <r>
    <s v="ENC-1257"/>
    <s v="PAT-1236"/>
    <s v="PROV-109"/>
    <s v="CLI-01"/>
    <s v="CLM-1257"/>
    <s v="2023-06-26"/>
    <x v="0"/>
    <x v="1"/>
    <x v="3"/>
    <x v="1238"/>
    <x v="1256"/>
    <x v="1"/>
    <x v="6"/>
    <x v="1"/>
    <n v="5"/>
    <n v="19656.943599999999"/>
  </r>
  <r>
    <s v="ENC-1258"/>
    <s v="PAT-1236"/>
    <s v="PROV-129"/>
    <s v="CLI-01"/>
    <s v="CLM-1258"/>
    <s v="2024-01-14"/>
    <x v="3"/>
    <x v="1"/>
    <x v="0"/>
    <x v="1239"/>
    <x v="1257"/>
    <x v="3"/>
    <x v="47"/>
    <x v="1"/>
    <n v="5"/>
    <n v="16325.449900000001"/>
  </r>
  <r>
    <s v="ENC-1259"/>
    <s v="PAT-1236"/>
    <s v="PROV-122"/>
    <s v="CLI-01"/>
    <s v="CLM-1259"/>
    <s v="2022-05-29"/>
    <x v="1"/>
    <x v="1"/>
    <x v="0"/>
    <x v="1240"/>
    <x v="1258"/>
    <x v="1"/>
    <x v="32"/>
    <x v="0"/>
    <n v="5"/>
    <n v="19335.334599999998"/>
  </r>
  <r>
    <s v="ENC-1260"/>
    <s v="PAT-1236"/>
    <s v="PROV-119"/>
    <s v="CLI-01"/>
    <s v="CLM-1260"/>
    <s v="2026-01-05"/>
    <x v="3"/>
    <x v="1"/>
    <x v="3"/>
    <x v="1241"/>
    <x v="1259"/>
    <x v="4"/>
    <x v="17"/>
    <x v="0"/>
    <n v="5"/>
    <n v="24472.873299999996"/>
  </r>
  <r>
    <s v="ENC-1261"/>
    <s v="PAT-1237"/>
    <s v="PROV-126"/>
    <s v="HOS-01"/>
    <s v="CLM-1261"/>
    <s v="2023-01-05"/>
    <x v="1"/>
    <x v="1"/>
    <x v="2"/>
    <x v="1242"/>
    <x v="1260"/>
    <x v="2"/>
    <x v="18"/>
    <x v="0"/>
    <n v="4"/>
    <n v="20345.553199999988"/>
  </r>
  <r>
    <s v="ENC-1262"/>
    <s v="PAT-1237"/>
    <s v="PROV-118"/>
    <s v="HOS-01"/>
    <s v="CLM-1262"/>
    <s v="2024-01-30"/>
    <x v="0"/>
    <x v="1"/>
    <x v="2"/>
    <x v="1243"/>
    <x v="1261"/>
    <x v="3"/>
    <x v="47"/>
    <x v="1"/>
    <n v="4"/>
    <n v="17502.678000000004"/>
  </r>
  <r>
    <s v="ENC-1263"/>
    <s v="PAT-1237"/>
    <s v="PROV-102"/>
    <s v="CLI-01"/>
    <s v="CLM-1263"/>
    <s v="2024-07-20"/>
    <x v="0"/>
    <x v="1"/>
    <x v="5"/>
    <x v="1244"/>
    <x v="1262"/>
    <x v="1"/>
    <x v="14"/>
    <x v="1"/>
    <n v="4"/>
    <n v="17482.5101"/>
  </r>
  <r>
    <s v="ENC-1264"/>
    <s v="PAT-1237"/>
    <s v="PROV-113"/>
    <s v="CLI-01"/>
    <s v="CLM-1264"/>
    <s v="2022-08-04"/>
    <x v="1"/>
    <x v="1"/>
    <x v="2"/>
    <x v="1245"/>
    <x v="1263"/>
    <x v="4"/>
    <x v="21"/>
    <x v="0"/>
    <n v="4"/>
    <n v="18930.286999999997"/>
  </r>
  <r>
    <s v="ENC-1265"/>
    <s v="PAT-1238"/>
    <s v="PROV-105"/>
    <s v="HOS-01"/>
    <s v="CLM-1265"/>
    <s v="2026-07-05"/>
    <x v="2"/>
    <x v="1"/>
    <x v="2"/>
    <x v="1246"/>
    <x v="1264"/>
    <x v="2"/>
    <x v="39"/>
    <x v="0"/>
    <n v="7"/>
    <n v="19833.441100000004"/>
  </r>
  <r>
    <s v="ENC-1266"/>
    <s v="PAT-1238"/>
    <s v="PROV-116"/>
    <s v="HOS-01"/>
    <s v="CLM-1266"/>
    <s v="2022-08-01"/>
    <x v="2"/>
    <x v="1"/>
    <x v="5"/>
    <x v="1247"/>
    <x v="1265"/>
    <x v="4"/>
    <x v="21"/>
    <x v="1"/>
    <n v="7"/>
    <n v="25676.765600000006"/>
  </r>
  <r>
    <s v="ENC-1267"/>
    <s v="PAT-1238"/>
    <s v="PROV-111"/>
    <s v="HOS-01"/>
    <s v="CLM-1267"/>
    <s v="2022-07-28"/>
    <x v="0"/>
    <x v="1"/>
    <x v="4"/>
    <x v="1248"/>
    <x v="1266"/>
    <x v="3"/>
    <x v="45"/>
    <x v="0"/>
    <n v="7"/>
    <n v="11666.590100000001"/>
  </r>
  <r>
    <s v="ENC-1268"/>
    <s v="PAT-1238"/>
    <s v="PROV-118"/>
    <s v="HOS-01"/>
    <s v="CLM-1268"/>
    <s v="2024-11-19"/>
    <x v="0"/>
    <x v="1"/>
    <x v="2"/>
    <x v="1249"/>
    <x v="1267"/>
    <x v="4"/>
    <x v="34"/>
    <x v="1"/>
    <n v="7"/>
    <n v="17502.678000000004"/>
  </r>
  <r>
    <s v="ENC-1269"/>
    <s v="PAT-1238"/>
    <s v="PROV-103"/>
    <s v="CLI-01"/>
    <s v="CLM-1269"/>
    <s v="2022-06-25"/>
    <x v="1"/>
    <x v="1"/>
    <x v="1"/>
    <x v="1250"/>
    <x v="1189"/>
    <x v="0"/>
    <x v="23"/>
    <x v="0"/>
    <n v="7"/>
    <n v="16713.101299999998"/>
  </r>
  <r>
    <s v="ENC-1270"/>
    <s v="PAT-1238"/>
    <s v="PROV-129"/>
    <s v="HOS-01"/>
    <s v="CLM-1270"/>
    <s v="2024-04-10"/>
    <x v="3"/>
    <x v="1"/>
    <x v="0"/>
    <x v="1251"/>
    <x v="1268"/>
    <x v="3"/>
    <x v="44"/>
    <x v="1"/>
    <n v="7"/>
    <n v="16325.449900000001"/>
  </r>
  <r>
    <s v="ENC-1271"/>
    <s v="PAT-1238"/>
    <s v="PROV-120"/>
    <s v="CLI-01"/>
    <s v="CLM-1271"/>
    <s v="2024-04-20"/>
    <x v="1"/>
    <x v="1"/>
    <x v="6"/>
    <x v="1252"/>
    <x v="1269"/>
    <x v="4"/>
    <x v="44"/>
    <x v="1"/>
    <n v="7"/>
    <n v="20459.456599999998"/>
  </r>
  <r>
    <s v="ENC-1272"/>
    <s v="PAT-1239"/>
    <s v="PROV-117"/>
    <s v="HOS-01"/>
    <s v="CLM-1272"/>
    <s v="2023-01-08"/>
    <x v="0"/>
    <x v="1"/>
    <x v="4"/>
    <x v="1253"/>
    <x v="1270"/>
    <x v="4"/>
    <x v="18"/>
    <x v="0"/>
    <n v="5"/>
    <n v="16320.415199999998"/>
  </r>
  <r>
    <s v="ENC-1273"/>
    <s v="PAT-1239"/>
    <s v="PROV-112"/>
    <s v="HOS-01"/>
    <s v="CLM-1273"/>
    <s v="2026-08-20"/>
    <x v="3"/>
    <x v="1"/>
    <x v="0"/>
    <x v="1254"/>
    <x v="1271"/>
    <x v="0"/>
    <x v="15"/>
    <x v="0"/>
    <n v="5"/>
    <n v="20392.786800000002"/>
  </r>
  <r>
    <s v="ENC-1274"/>
    <s v="PAT-1239"/>
    <s v="PROV-121"/>
    <s v="CLI-01"/>
    <s v="CLM-1274"/>
    <s v="2025-04-24"/>
    <x v="0"/>
    <x v="1"/>
    <x v="2"/>
    <x v="1255"/>
    <x v="1272"/>
    <x v="4"/>
    <x v="43"/>
    <x v="0"/>
    <n v="5"/>
    <n v="19110.715800000002"/>
  </r>
  <r>
    <s v="ENC-1275"/>
    <s v="PAT-1239"/>
    <s v="PROV-116"/>
    <s v="CLI-01"/>
    <s v="CLM-1275"/>
    <s v="2023-05-15"/>
    <x v="2"/>
    <x v="1"/>
    <x v="5"/>
    <x v="1256"/>
    <x v="1273"/>
    <x v="2"/>
    <x v="9"/>
    <x v="0"/>
    <n v="5"/>
    <n v="25676.765600000006"/>
  </r>
  <r>
    <s v="ENC-1276"/>
    <s v="PAT-1239"/>
    <s v="PROV-119"/>
    <s v="CLI-01"/>
    <s v="CLM-1276"/>
    <s v="2026-02-10"/>
    <x v="2"/>
    <x v="1"/>
    <x v="3"/>
    <x v="1257"/>
    <x v="1274"/>
    <x v="1"/>
    <x v="3"/>
    <x v="0"/>
    <n v="5"/>
    <n v="24472.873299999996"/>
  </r>
  <r>
    <s v="ENC-1277"/>
    <s v="PAT-1240"/>
    <s v="PROV-119"/>
    <s v="HOS-01"/>
    <s v="CLM-1277"/>
    <s v="2023-11-20"/>
    <x v="0"/>
    <x v="1"/>
    <x v="3"/>
    <x v="1258"/>
    <x v="1275"/>
    <x v="3"/>
    <x v="37"/>
    <x v="1"/>
    <n v="10"/>
    <n v="24472.873299999996"/>
  </r>
  <r>
    <s v="ENC-1278"/>
    <s v="PAT-1240"/>
    <s v="PROV-118"/>
    <s v="HOS-01"/>
    <s v="CLM-1278"/>
    <s v="2025-04-30"/>
    <x v="1"/>
    <x v="1"/>
    <x v="2"/>
    <x v="1259"/>
    <x v="1276"/>
    <x v="2"/>
    <x v="43"/>
    <x v="0"/>
    <n v="10"/>
    <n v="17502.678000000004"/>
  </r>
  <r>
    <s v="ENC-1279"/>
    <s v="PAT-1240"/>
    <s v="PROV-109"/>
    <s v="HOS-01"/>
    <s v="CLM-1279"/>
    <s v="2024-11-25"/>
    <x v="3"/>
    <x v="1"/>
    <x v="3"/>
    <x v="1260"/>
    <x v="1277"/>
    <x v="1"/>
    <x v="34"/>
    <x v="0"/>
    <n v="10"/>
    <n v="19656.943599999999"/>
  </r>
  <r>
    <s v="ENC-1280"/>
    <s v="PAT-1240"/>
    <s v="PROV-120"/>
    <s v="HOS-01"/>
    <s v="CLM-1280"/>
    <s v="2023-12-08"/>
    <x v="2"/>
    <x v="1"/>
    <x v="6"/>
    <x v="1261"/>
    <x v="1278"/>
    <x v="0"/>
    <x v="31"/>
    <x v="1"/>
    <n v="10"/>
    <n v="20459.456599999998"/>
  </r>
  <r>
    <s v="ENC-1281"/>
    <s v="PAT-1240"/>
    <s v="PROV-116"/>
    <s v="CLI-01"/>
    <s v="CLM-1281"/>
    <s v="2022-12-05"/>
    <x v="2"/>
    <x v="1"/>
    <x v="5"/>
    <x v="1262"/>
    <x v="1279"/>
    <x v="4"/>
    <x v="4"/>
    <x v="0"/>
    <n v="10"/>
    <n v="25676.765600000006"/>
  </r>
  <r>
    <s v="ENC-1282"/>
    <s v="PAT-1240"/>
    <s v="PROV-104"/>
    <s v="CLI-01"/>
    <s v="CLM-1282"/>
    <s v="2023-07-25"/>
    <x v="3"/>
    <x v="1"/>
    <x v="0"/>
    <x v="1263"/>
    <x v="1280"/>
    <x v="0"/>
    <x v="36"/>
    <x v="0"/>
    <n v="10"/>
    <n v="19482.340599999985"/>
  </r>
  <r>
    <s v="ENC-1283"/>
    <s v="PAT-1240"/>
    <s v="PROV-118"/>
    <s v="CLI-01"/>
    <s v="CLM-1283"/>
    <s v="2024-06-14"/>
    <x v="0"/>
    <x v="1"/>
    <x v="2"/>
    <x v="1264"/>
    <x v="1281"/>
    <x v="2"/>
    <x v="30"/>
    <x v="0"/>
    <n v="10"/>
    <n v="17502.678000000004"/>
  </r>
  <r>
    <s v="ENC-1284"/>
    <s v="PAT-1240"/>
    <s v="PROV-109"/>
    <s v="HOS-01"/>
    <s v="CLM-1284"/>
    <s v="2025-08-02"/>
    <x v="1"/>
    <x v="1"/>
    <x v="3"/>
    <x v="1265"/>
    <x v="1282"/>
    <x v="4"/>
    <x v="41"/>
    <x v="1"/>
    <n v="10"/>
    <n v="19656.943599999999"/>
  </r>
  <r>
    <s v="ENC-1285"/>
    <s v="PAT-1240"/>
    <s v="PROV-127"/>
    <s v="HOS-01"/>
    <s v="CLM-1285"/>
    <s v="2022-03-03"/>
    <x v="1"/>
    <x v="1"/>
    <x v="2"/>
    <x v="1266"/>
    <x v="1283"/>
    <x v="1"/>
    <x v="16"/>
    <x v="0"/>
    <n v="10"/>
    <n v="21413.642499999994"/>
  </r>
  <r>
    <s v="ENC-1286"/>
    <s v="PAT-1240"/>
    <s v="PROV-103"/>
    <s v="HOS-01"/>
    <s v="CLM-1286"/>
    <s v="2025-03-29"/>
    <x v="0"/>
    <x v="1"/>
    <x v="1"/>
    <x v="1267"/>
    <x v="1284"/>
    <x v="1"/>
    <x v="33"/>
    <x v="0"/>
    <n v="10"/>
    <n v="16713.101299999998"/>
  </r>
  <r>
    <s v="ENC-1287"/>
    <s v="PAT-1241"/>
    <s v="PROV-124"/>
    <s v="CLI-01"/>
    <s v="CLM-1287"/>
    <s v="2023-12-06"/>
    <x v="1"/>
    <x v="1"/>
    <x v="3"/>
    <x v="1268"/>
    <x v="1285"/>
    <x v="0"/>
    <x v="31"/>
    <x v="0"/>
    <n v="1"/>
    <n v="19337.123900000002"/>
  </r>
  <r>
    <s v="ENC-1288"/>
    <s v="PAT-1242"/>
    <s v="PROV-105"/>
    <s v="CLI-01"/>
    <s v="CLM-1288"/>
    <s v="2022-07-17"/>
    <x v="1"/>
    <x v="1"/>
    <x v="2"/>
    <x v="1269"/>
    <x v="1286"/>
    <x v="1"/>
    <x v="45"/>
    <x v="1"/>
    <n v="7"/>
    <n v="19833.441100000004"/>
  </r>
  <r>
    <s v="ENC-1289"/>
    <s v="PAT-1242"/>
    <s v="PROV-119"/>
    <s v="CLI-01"/>
    <s v="CLM-1289"/>
    <s v="2024-07-14"/>
    <x v="2"/>
    <x v="1"/>
    <x v="3"/>
    <x v="1270"/>
    <x v="1287"/>
    <x v="2"/>
    <x v="14"/>
    <x v="0"/>
    <n v="7"/>
    <n v="24472.873299999996"/>
  </r>
  <r>
    <s v="ENC-1290"/>
    <s v="PAT-1242"/>
    <s v="PROV-129"/>
    <s v="CLI-01"/>
    <s v="CLM-1290"/>
    <s v="2023-08-12"/>
    <x v="2"/>
    <x v="1"/>
    <x v="0"/>
    <x v="1271"/>
    <x v="1288"/>
    <x v="3"/>
    <x v="2"/>
    <x v="0"/>
    <n v="7"/>
    <n v="16325.449900000001"/>
  </r>
  <r>
    <s v="ENC-1291"/>
    <s v="PAT-1242"/>
    <s v="PROV-126"/>
    <s v="CLI-01"/>
    <s v="CLM-1291"/>
    <s v="2024-09-30"/>
    <x v="0"/>
    <x v="1"/>
    <x v="2"/>
    <x v="1272"/>
    <x v="1289"/>
    <x v="4"/>
    <x v="10"/>
    <x v="0"/>
    <n v="7"/>
    <n v="20345.553199999988"/>
  </r>
  <r>
    <s v="ENC-1292"/>
    <s v="PAT-1242"/>
    <s v="PROV-130"/>
    <s v="CLI-01"/>
    <s v="CLM-1292"/>
    <s v="2025-03-31"/>
    <x v="2"/>
    <x v="1"/>
    <x v="0"/>
    <x v="1273"/>
    <x v="1290"/>
    <x v="3"/>
    <x v="33"/>
    <x v="0"/>
    <n v="7"/>
    <n v="16957.942200000001"/>
  </r>
  <r>
    <s v="ENC-1293"/>
    <s v="PAT-1242"/>
    <s v="PROV-117"/>
    <s v="HOS-01"/>
    <s v="CLM-1293"/>
    <s v="2025-06-04"/>
    <x v="0"/>
    <x v="1"/>
    <x v="4"/>
    <x v="1274"/>
    <x v="1291"/>
    <x v="2"/>
    <x v="35"/>
    <x v="0"/>
    <n v="7"/>
    <n v="16320.415199999998"/>
  </r>
  <r>
    <s v="ENC-1294"/>
    <s v="PAT-1242"/>
    <s v="PROV-117"/>
    <s v="HOS-01"/>
    <s v="CLM-1294"/>
    <s v="2023-01-29"/>
    <x v="2"/>
    <x v="1"/>
    <x v="4"/>
    <x v="1275"/>
    <x v="1292"/>
    <x v="0"/>
    <x v="18"/>
    <x v="1"/>
    <n v="7"/>
    <n v="16320.415199999998"/>
  </r>
  <r>
    <s v="ENC-1295"/>
    <s v="PAT-1243"/>
    <s v="PROV-124"/>
    <s v="HOS-01"/>
    <s v="CLM-1295"/>
    <s v="2022-01-16"/>
    <x v="0"/>
    <x v="1"/>
    <x v="3"/>
    <x v="1276"/>
    <x v="1293"/>
    <x v="2"/>
    <x v="7"/>
    <x v="1"/>
    <n v="3"/>
    <n v="19337.123900000002"/>
  </r>
  <r>
    <s v="ENC-1296"/>
    <s v="PAT-1243"/>
    <s v="PROV-104"/>
    <s v="CLI-01"/>
    <s v="CLM-1296"/>
    <s v="2022-01-09"/>
    <x v="1"/>
    <x v="1"/>
    <x v="0"/>
    <x v="1277"/>
    <x v="1294"/>
    <x v="3"/>
    <x v="7"/>
    <x v="1"/>
    <n v="3"/>
    <n v="19482.340599999985"/>
  </r>
  <r>
    <s v="ENC-1297"/>
    <s v="PAT-1243"/>
    <s v="PROV-115"/>
    <s v="HOS-01"/>
    <s v="CLM-1297"/>
    <s v="2026-08-24"/>
    <x v="2"/>
    <x v="1"/>
    <x v="1"/>
    <x v="1278"/>
    <x v="1295"/>
    <x v="2"/>
    <x v="15"/>
    <x v="0"/>
    <n v="3"/>
    <n v="21059.359400000005"/>
  </r>
  <r>
    <s v="ENC-1298"/>
    <s v="PAT-1244"/>
    <s v="PROV-116"/>
    <s v="CLI-01"/>
    <s v="CLM-1298"/>
    <s v="2025-12-02"/>
    <x v="2"/>
    <x v="1"/>
    <x v="5"/>
    <x v="1279"/>
    <x v="1296"/>
    <x v="2"/>
    <x v="20"/>
    <x v="0"/>
    <n v="3"/>
    <n v="25676.765600000006"/>
  </r>
  <r>
    <s v="ENC-1299"/>
    <s v="PAT-1244"/>
    <s v="PROV-129"/>
    <s v="CLI-01"/>
    <s v="CLM-1299"/>
    <s v="2023-04-08"/>
    <x v="1"/>
    <x v="1"/>
    <x v="0"/>
    <x v="1280"/>
    <x v="1297"/>
    <x v="2"/>
    <x v="50"/>
    <x v="1"/>
    <n v="3"/>
    <n v="16325.449900000001"/>
  </r>
  <r>
    <s v="ENC-1300"/>
    <s v="PAT-1244"/>
    <s v="PROV-117"/>
    <s v="CLI-01"/>
    <s v="CLM-1300"/>
    <s v="2022-01-13"/>
    <x v="3"/>
    <x v="1"/>
    <x v="4"/>
    <x v="1281"/>
    <x v="1298"/>
    <x v="1"/>
    <x v="7"/>
    <x v="1"/>
    <n v="3"/>
    <n v="16320.415199999998"/>
  </r>
  <r>
    <s v="ENC-1301"/>
    <s v="PAT-1245"/>
    <s v="PROV-128"/>
    <s v="CLI-01"/>
    <s v="CLM-1301"/>
    <s v="2023-11-09"/>
    <x v="2"/>
    <x v="1"/>
    <x v="0"/>
    <x v="1282"/>
    <x v="1299"/>
    <x v="3"/>
    <x v="37"/>
    <x v="1"/>
    <n v="3"/>
    <n v="16589.7353"/>
  </r>
  <r>
    <s v="ENC-1302"/>
    <s v="PAT-1245"/>
    <s v="PROV-113"/>
    <s v="HOS-01"/>
    <s v="CLM-1302"/>
    <s v="2025-01-06"/>
    <x v="1"/>
    <x v="1"/>
    <x v="2"/>
    <x v="93"/>
    <x v="1300"/>
    <x v="0"/>
    <x v="38"/>
    <x v="1"/>
    <n v="3"/>
    <n v="18930.286999999997"/>
  </r>
  <r>
    <s v="ENC-1303"/>
    <s v="PAT-1245"/>
    <s v="PROV-118"/>
    <s v="HOS-01"/>
    <s v="CLM-1303"/>
    <s v="2023-01-15"/>
    <x v="0"/>
    <x v="1"/>
    <x v="2"/>
    <x v="1283"/>
    <x v="1301"/>
    <x v="0"/>
    <x v="18"/>
    <x v="0"/>
    <n v="3"/>
    <n v="17502.678000000004"/>
  </r>
  <r>
    <s v="ENC-1304"/>
    <s v="PAT-1246"/>
    <s v="PROV-122"/>
    <s v="HOS-01"/>
    <s v="CLM-1304"/>
    <s v="2023-05-01"/>
    <x v="0"/>
    <x v="1"/>
    <x v="0"/>
    <x v="1284"/>
    <x v="1302"/>
    <x v="4"/>
    <x v="9"/>
    <x v="0"/>
    <n v="10"/>
    <n v="19335.334599999998"/>
  </r>
  <r>
    <s v="ENC-1305"/>
    <s v="PAT-1246"/>
    <s v="PROV-124"/>
    <s v="HOS-01"/>
    <s v="CLM-1305"/>
    <s v="2025-09-14"/>
    <x v="1"/>
    <x v="1"/>
    <x v="3"/>
    <x v="1285"/>
    <x v="1303"/>
    <x v="2"/>
    <x v="52"/>
    <x v="0"/>
    <n v="10"/>
    <n v="19337.123900000002"/>
  </r>
  <r>
    <s v="ENC-1306"/>
    <s v="PAT-1246"/>
    <s v="PROV-102"/>
    <s v="CLI-01"/>
    <s v="CLM-1306"/>
    <s v="2022-06-06"/>
    <x v="3"/>
    <x v="1"/>
    <x v="5"/>
    <x v="1286"/>
    <x v="1304"/>
    <x v="2"/>
    <x v="23"/>
    <x v="0"/>
    <n v="10"/>
    <n v="17482.5101"/>
  </r>
  <r>
    <s v="ENC-1307"/>
    <s v="PAT-1246"/>
    <s v="PROV-108"/>
    <s v="HOS-01"/>
    <s v="CLM-1307"/>
    <s v="2022-08-13"/>
    <x v="3"/>
    <x v="1"/>
    <x v="0"/>
    <x v="1287"/>
    <x v="1305"/>
    <x v="2"/>
    <x v="21"/>
    <x v="1"/>
    <n v="10"/>
    <n v="16655.636999999995"/>
  </r>
  <r>
    <s v="ENC-1308"/>
    <s v="PAT-1246"/>
    <s v="PROV-107"/>
    <s v="CLI-01"/>
    <s v="CLM-1308"/>
    <s v="2023-08-16"/>
    <x v="3"/>
    <x v="1"/>
    <x v="6"/>
    <x v="1288"/>
    <x v="1306"/>
    <x v="0"/>
    <x v="2"/>
    <x v="0"/>
    <n v="10"/>
    <n v="16195.449599999994"/>
  </r>
  <r>
    <s v="ENC-1309"/>
    <s v="PAT-1246"/>
    <s v="PROV-108"/>
    <s v="HOS-01"/>
    <s v="CLM-1309"/>
    <s v="2024-09-17"/>
    <x v="1"/>
    <x v="1"/>
    <x v="0"/>
    <x v="1289"/>
    <x v="1307"/>
    <x v="1"/>
    <x v="10"/>
    <x v="0"/>
    <n v="10"/>
    <n v="16655.636999999995"/>
  </r>
  <r>
    <s v="ENC-1310"/>
    <s v="PAT-1246"/>
    <s v="PROV-128"/>
    <s v="HOS-01"/>
    <s v="CLM-1310"/>
    <s v="2025-01-05"/>
    <x v="2"/>
    <x v="1"/>
    <x v="0"/>
    <x v="1290"/>
    <x v="1308"/>
    <x v="4"/>
    <x v="38"/>
    <x v="0"/>
    <n v="10"/>
    <n v="16589.7353"/>
  </r>
  <r>
    <s v="ENC-1311"/>
    <s v="PAT-1246"/>
    <s v="PROV-101"/>
    <s v="HOS-01"/>
    <s v="CLM-1311"/>
    <s v="2023-10-01"/>
    <x v="1"/>
    <x v="1"/>
    <x v="2"/>
    <x v="1291"/>
    <x v="1309"/>
    <x v="0"/>
    <x v="48"/>
    <x v="1"/>
    <n v="10"/>
    <n v="20657.172699999996"/>
  </r>
  <r>
    <s v="ENC-1312"/>
    <s v="PAT-1246"/>
    <s v="PROV-109"/>
    <s v="CLI-01"/>
    <s v="CLM-1312"/>
    <s v="2025-06-23"/>
    <x v="1"/>
    <x v="1"/>
    <x v="3"/>
    <x v="1292"/>
    <x v="1310"/>
    <x v="0"/>
    <x v="35"/>
    <x v="1"/>
    <n v="10"/>
    <n v="19656.943599999999"/>
  </r>
  <r>
    <s v="ENC-1313"/>
    <s v="PAT-1246"/>
    <s v="PROV-104"/>
    <s v="CLI-01"/>
    <s v="CLM-1313"/>
    <s v="2024-11-04"/>
    <x v="1"/>
    <x v="1"/>
    <x v="0"/>
    <x v="1293"/>
    <x v="1311"/>
    <x v="2"/>
    <x v="34"/>
    <x v="1"/>
    <n v="10"/>
    <n v="19482.340599999985"/>
  </r>
  <r>
    <s v="ENC-1314"/>
    <s v="PAT-1247"/>
    <s v="PROV-127"/>
    <s v="CLI-01"/>
    <s v="CLM-1314"/>
    <s v="2026-07-17"/>
    <x v="3"/>
    <x v="1"/>
    <x v="2"/>
    <x v="1294"/>
    <x v="1312"/>
    <x v="3"/>
    <x v="39"/>
    <x v="0"/>
    <n v="3"/>
    <n v="21413.642499999994"/>
  </r>
  <r>
    <s v="ENC-1315"/>
    <s v="PAT-1247"/>
    <s v="PROV-120"/>
    <s v="CLI-01"/>
    <s v="CLM-1315"/>
    <s v="2026-05-29"/>
    <x v="2"/>
    <x v="1"/>
    <x v="6"/>
    <x v="1295"/>
    <x v="1313"/>
    <x v="2"/>
    <x v="22"/>
    <x v="1"/>
    <n v="3"/>
    <n v="20459.456599999998"/>
  </r>
  <r>
    <s v="ENC-1316"/>
    <s v="PAT-1247"/>
    <s v="PROV-101"/>
    <s v="CLI-01"/>
    <s v="CLM-1316"/>
    <s v="2024-10-31"/>
    <x v="0"/>
    <x v="1"/>
    <x v="2"/>
    <x v="1296"/>
    <x v="1314"/>
    <x v="3"/>
    <x v="11"/>
    <x v="1"/>
    <n v="3"/>
    <n v="20657.172699999996"/>
  </r>
  <r>
    <s v="ENC-1317"/>
    <s v="PAT-1248"/>
    <s v="PROV-109"/>
    <s v="CLI-01"/>
    <s v="CLM-1317"/>
    <s v="2024-11-19"/>
    <x v="0"/>
    <x v="1"/>
    <x v="3"/>
    <x v="1297"/>
    <x v="1315"/>
    <x v="4"/>
    <x v="34"/>
    <x v="0"/>
    <n v="2"/>
    <n v="19656.943599999999"/>
  </r>
  <r>
    <s v="ENC-1318"/>
    <s v="PAT-1248"/>
    <s v="PROV-118"/>
    <s v="CLI-01"/>
    <s v="CLM-1318"/>
    <s v="2022-09-20"/>
    <x v="1"/>
    <x v="1"/>
    <x v="2"/>
    <x v="1298"/>
    <x v="1316"/>
    <x v="0"/>
    <x v="25"/>
    <x v="0"/>
    <n v="2"/>
    <n v="17502.678000000004"/>
  </r>
  <r>
    <s v="ENC-1319"/>
    <s v="PAT-1249"/>
    <s v="PROV-126"/>
    <s v="CLI-01"/>
    <s v="CLM-1319"/>
    <s v="2024-06-16"/>
    <x v="1"/>
    <x v="1"/>
    <x v="2"/>
    <x v="1299"/>
    <x v="1317"/>
    <x v="1"/>
    <x v="30"/>
    <x v="0"/>
    <n v="5"/>
    <n v="20345.553199999988"/>
  </r>
  <r>
    <s v="ENC-1320"/>
    <s v="PAT-1249"/>
    <s v="PROV-108"/>
    <s v="CLI-01"/>
    <s v="CLM-1320"/>
    <s v="2025-09-01"/>
    <x v="2"/>
    <x v="1"/>
    <x v="0"/>
    <x v="1300"/>
    <x v="1318"/>
    <x v="3"/>
    <x v="52"/>
    <x v="0"/>
    <n v="5"/>
    <n v="16655.636999999995"/>
  </r>
  <r>
    <s v="ENC-1321"/>
    <s v="PAT-1249"/>
    <s v="PROV-112"/>
    <s v="CLI-01"/>
    <s v="CLM-1321"/>
    <s v="2026-02-18"/>
    <x v="0"/>
    <x v="1"/>
    <x v="0"/>
    <x v="1301"/>
    <x v="1319"/>
    <x v="3"/>
    <x v="3"/>
    <x v="1"/>
    <n v="5"/>
    <n v="20392.786800000002"/>
  </r>
  <r>
    <s v="ENC-1322"/>
    <s v="PAT-1249"/>
    <s v="PROV-116"/>
    <s v="HOS-01"/>
    <s v="CLM-1322"/>
    <s v="2025-08-24"/>
    <x v="3"/>
    <x v="1"/>
    <x v="5"/>
    <x v="1302"/>
    <x v="1320"/>
    <x v="0"/>
    <x v="41"/>
    <x v="0"/>
    <n v="5"/>
    <n v="25676.765600000006"/>
  </r>
  <r>
    <s v="ENC-1323"/>
    <s v="PAT-1249"/>
    <s v="PROV-120"/>
    <s v="CLI-01"/>
    <s v="CLM-1323"/>
    <s v="2023-11-27"/>
    <x v="0"/>
    <x v="1"/>
    <x v="6"/>
    <x v="1303"/>
    <x v="1321"/>
    <x v="2"/>
    <x v="37"/>
    <x v="0"/>
    <n v="5"/>
    <n v="20459.456599999998"/>
  </r>
  <r>
    <s v="ENC-1324"/>
    <s v="PAT-1250"/>
    <s v="PROV-113"/>
    <s v="CLI-01"/>
    <s v="CLM-1324"/>
    <s v="2026-01-27"/>
    <x v="1"/>
    <x v="1"/>
    <x v="2"/>
    <x v="1304"/>
    <x v="1322"/>
    <x v="1"/>
    <x v="17"/>
    <x v="0"/>
    <n v="1"/>
    <n v="18930.286999999997"/>
  </r>
  <r>
    <s v="ENC-1325"/>
    <s v="PAT-1251"/>
    <s v="PROV-119"/>
    <s v="HOS-01"/>
    <s v="CLM-1325"/>
    <s v="2022-06-08"/>
    <x v="2"/>
    <x v="1"/>
    <x v="3"/>
    <x v="1305"/>
    <x v="1323"/>
    <x v="2"/>
    <x v="23"/>
    <x v="0"/>
    <n v="9"/>
    <n v="24472.873299999996"/>
  </r>
  <r>
    <s v="ENC-1326"/>
    <s v="PAT-1251"/>
    <s v="PROV-128"/>
    <s v="CLI-01"/>
    <s v="CLM-1326"/>
    <s v="2022-07-01"/>
    <x v="3"/>
    <x v="1"/>
    <x v="0"/>
    <x v="1306"/>
    <x v="1324"/>
    <x v="3"/>
    <x v="45"/>
    <x v="0"/>
    <n v="9"/>
    <n v="16589.7353"/>
  </r>
  <r>
    <s v="ENC-1327"/>
    <s v="PAT-1251"/>
    <s v="PROV-114"/>
    <s v="CLI-01"/>
    <s v="CLM-1327"/>
    <s v="2022-09-27"/>
    <x v="2"/>
    <x v="1"/>
    <x v="2"/>
    <x v="1307"/>
    <x v="1325"/>
    <x v="1"/>
    <x v="25"/>
    <x v="1"/>
    <n v="9"/>
    <n v="19674.320500000005"/>
  </r>
  <r>
    <s v="ENC-1328"/>
    <s v="PAT-1251"/>
    <s v="PROV-107"/>
    <s v="CLI-01"/>
    <s v="CLM-1328"/>
    <s v="2025-01-08"/>
    <x v="3"/>
    <x v="1"/>
    <x v="6"/>
    <x v="1308"/>
    <x v="1326"/>
    <x v="3"/>
    <x v="38"/>
    <x v="1"/>
    <n v="9"/>
    <n v="16195.449599999994"/>
  </r>
  <r>
    <s v="ENC-1329"/>
    <s v="PAT-1251"/>
    <s v="PROV-126"/>
    <s v="CLI-01"/>
    <s v="CLM-1329"/>
    <s v="2025-10-30"/>
    <x v="2"/>
    <x v="1"/>
    <x v="2"/>
    <x v="1309"/>
    <x v="1327"/>
    <x v="4"/>
    <x v="54"/>
    <x v="1"/>
    <n v="9"/>
    <n v="20345.553199999988"/>
  </r>
  <r>
    <s v="ENC-1330"/>
    <s v="PAT-1251"/>
    <s v="PROV-127"/>
    <s v="HOS-01"/>
    <s v="CLM-1330"/>
    <s v="2024-12-26"/>
    <x v="0"/>
    <x v="1"/>
    <x v="2"/>
    <x v="1310"/>
    <x v="1328"/>
    <x v="2"/>
    <x v="12"/>
    <x v="1"/>
    <n v="9"/>
    <n v="21413.642499999994"/>
  </r>
  <r>
    <s v="ENC-1331"/>
    <s v="PAT-1251"/>
    <s v="PROV-105"/>
    <s v="CLI-01"/>
    <s v="CLM-1331"/>
    <s v="2023-01-25"/>
    <x v="1"/>
    <x v="1"/>
    <x v="2"/>
    <x v="1311"/>
    <x v="1329"/>
    <x v="0"/>
    <x v="18"/>
    <x v="0"/>
    <n v="9"/>
    <n v="19833.441100000004"/>
  </r>
  <r>
    <s v="ENC-1332"/>
    <s v="PAT-1251"/>
    <s v="PROV-118"/>
    <s v="CLI-01"/>
    <s v="CLM-1332"/>
    <s v="2024-06-29"/>
    <x v="0"/>
    <x v="1"/>
    <x v="2"/>
    <x v="1312"/>
    <x v="1330"/>
    <x v="4"/>
    <x v="30"/>
    <x v="0"/>
    <n v="9"/>
    <n v="17502.678000000004"/>
  </r>
  <r>
    <s v="ENC-1333"/>
    <s v="PAT-1251"/>
    <s v="PROV-118"/>
    <s v="CLI-01"/>
    <s v="CLM-1333"/>
    <s v="2023-02-15"/>
    <x v="1"/>
    <x v="1"/>
    <x v="2"/>
    <x v="1313"/>
    <x v="1331"/>
    <x v="3"/>
    <x v="13"/>
    <x v="0"/>
    <n v="9"/>
    <n v="17502.678000000004"/>
  </r>
  <r>
    <s v="ENC-1334"/>
    <s v="PAT-1252"/>
    <s v="PROV-101"/>
    <s v="CLI-01"/>
    <s v="CLM-1334"/>
    <s v="2024-10-23"/>
    <x v="3"/>
    <x v="1"/>
    <x v="2"/>
    <x v="1314"/>
    <x v="1332"/>
    <x v="3"/>
    <x v="11"/>
    <x v="1"/>
    <n v="6"/>
    <n v="20657.172699999996"/>
  </r>
  <r>
    <s v="ENC-1335"/>
    <s v="PAT-1252"/>
    <s v="PROV-116"/>
    <s v="HOS-01"/>
    <s v="CLM-1335"/>
    <s v="2022-10-24"/>
    <x v="0"/>
    <x v="1"/>
    <x v="5"/>
    <x v="1315"/>
    <x v="1333"/>
    <x v="3"/>
    <x v="0"/>
    <x v="1"/>
    <n v="6"/>
    <n v="25676.765600000006"/>
  </r>
  <r>
    <s v="ENC-1336"/>
    <s v="PAT-1252"/>
    <s v="PROV-119"/>
    <s v="CLI-01"/>
    <s v="CLM-1336"/>
    <s v="2023-09-02"/>
    <x v="2"/>
    <x v="1"/>
    <x v="3"/>
    <x v="1316"/>
    <x v="1334"/>
    <x v="3"/>
    <x v="26"/>
    <x v="1"/>
    <n v="6"/>
    <n v="24472.873299999996"/>
  </r>
  <r>
    <s v="ENC-1337"/>
    <s v="PAT-1252"/>
    <s v="PROV-109"/>
    <s v="HOS-01"/>
    <s v="CLM-1337"/>
    <s v="2024-12-04"/>
    <x v="2"/>
    <x v="1"/>
    <x v="3"/>
    <x v="1317"/>
    <x v="1335"/>
    <x v="3"/>
    <x v="12"/>
    <x v="0"/>
    <n v="6"/>
    <n v="19656.943599999999"/>
  </r>
  <r>
    <s v="ENC-1338"/>
    <s v="PAT-1252"/>
    <s v="PROV-108"/>
    <s v="CLI-01"/>
    <s v="CLM-1338"/>
    <s v="2026-04-18"/>
    <x v="2"/>
    <x v="1"/>
    <x v="0"/>
    <x v="1318"/>
    <x v="1336"/>
    <x v="3"/>
    <x v="40"/>
    <x v="0"/>
    <n v="6"/>
    <n v="16655.636999999995"/>
  </r>
  <r>
    <s v="ENC-1339"/>
    <s v="PAT-1252"/>
    <s v="PROV-103"/>
    <s v="HOS-01"/>
    <s v="CLM-1339"/>
    <s v="2024-06-26"/>
    <x v="0"/>
    <x v="1"/>
    <x v="1"/>
    <x v="1319"/>
    <x v="1337"/>
    <x v="2"/>
    <x v="30"/>
    <x v="0"/>
    <n v="6"/>
    <n v="16713.101299999998"/>
  </r>
  <r>
    <s v="ENC-1340"/>
    <s v="PAT-1253"/>
    <s v="PROV-127"/>
    <s v="CLI-01"/>
    <s v="CLM-1340"/>
    <s v="2026-04-17"/>
    <x v="2"/>
    <x v="1"/>
    <x v="2"/>
    <x v="1320"/>
    <x v="1338"/>
    <x v="2"/>
    <x v="40"/>
    <x v="1"/>
    <n v="4"/>
    <n v="21413.642499999994"/>
  </r>
  <r>
    <s v="ENC-1341"/>
    <s v="PAT-1253"/>
    <s v="PROV-103"/>
    <s v="HOS-01"/>
    <s v="CLM-1341"/>
    <s v="2025-07-28"/>
    <x v="2"/>
    <x v="1"/>
    <x v="1"/>
    <x v="1321"/>
    <x v="1339"/>
    <x v="1"/>
    <x v="29"/>
    <x v="1"/>
    <n v="4"/>
    <n v="16713.101299999998"/>
  </r>
  <r>
    <s v="ENC-1342"/>
    <s v="PAT-1253"/>
    <s v="PROV-103"/>
    <s v="HOS-01"/>
    <s v="CLM-1342"/>
    <s v="2026-08-31"/>
    <x v="2"/>
    <x v="1"/>
    <x v="1"/>
    <x v="1322"/>
    <x v="1340"/>
    <x v="2"/>
    <x v="15"/>
    <x v="0"/>
    <n v="4"/>
    <n v="16713.101299999998"/>
  </r>
  <r>
    <s v="ENC-1343"/>
    <s v="PAT-1253"/>
    <s v="PROV-103"/>
    <s v="CLI-01"/>
    <s v="CLM-1343"/>
    <s v="2024-05-02"/>
    <x v="2"/>
    <x v="1"/>
    <x v="1"/>
    <x v="1323"/>
    <x v="1341"/>
    <x v="2"/>
    <x v="49"/>
    <x v="0"/>
    <n v="4"/>
    <n v="16713.101299999998"/>
  </r>
  <r>
    <s v="ENC-1344"/>
    <s v="PAT-1254"/>
    <s v="PROV-119"/>
    <s v="CLI-01"/>
    <s v="CLM-1344"/>
    <s v="2024-08-09"/>
    <x v="3"/>
    <x v="1"/>
    <x v="3"/>
    <x v="1324"/>
    <x v="1342"/>
    <x v="1"/>
    <x v="24"/>
    <x v="0"/>
    <n v="6"/>
    <n v="24472.873299999996"/>
  </r>
  <r>
    <s v="ENC-1345"/>
    <s v="PAT-1254"/>
    <s v="PROV-104"/>
    <s v="CLI-01"/>
    <s v="CLM-1345"/>
    <s v="2025-03-06"/>
    <x v="2"/>
    <x v="1"/>
    <x v="0"/>
    <x v="1325"/>
    <x v="1343"/>
    <x v="4"/>
    <x v="33"/>
    <x v="0"/>
    <n v="6"/>
    <n v="19482.340599999985"/>
  </r>
  <r>
    <s v="ENC-1346"/>
    <s v="PAT-1254"/>
    <s v="PROV-115"/>
    <s v="CLI-01"/>
    <s v="CLM-1346"/>
    <s v="2025-03-04"/>
    <x v="0"/>
    <x v="1"/>
    <x v="1"/>
    <x v="1326"/>
    <x v="1344"/>
    <x v="4"/>
    <x v="33"/>
    <x v="0"/>
    <n v="6"/>
    <n v="21059.359400000005"/>
  </r>
  <r>
    <s v="ENC-1347"/>
    <s v="PAT-1254"/>
    <s v="PROV-107"/>
    <s v="CLI-01"/>
    <s v="CLM-1347"/>
    <s v="2024-06-21"/>
    <x v="2"/>
    <x v="1"/>
    <x v="6"/>
    <x v="1327"/>
    <x v="1345"/>
    <x v="3"/>
    <x v="30"/>
    <x v="0"/>
    <n v="6"/>
    <n v="16195.449599999994"/>
  </r>
  <r>
    <s v="ENC-1348"/>
    <s v="PAT-1254"/>
    <s v="PROV-113"/>
    <s v="CLI-01"/>
    <s v="CLM-1348"/>
    <s v="2024-03-15"/>
    <x v="1"/>
    <x v="1"/>
    <x v="2"/>
    <x v="1328"/>
    <x v="1346"/>
    <x v="4"/>
    <x v="5"/>
    <x v="1"/>
    <n v="6"/>
    <n v="18930.286999999997"/>
  </r>
  <r>
    <s v="ENC-1349"/>
    <s v="PAT-1254"/>
    <s v="PROV-125"/>
    <s v="HOS-01"/>
    <s v="CLM-1349"/>
    <s v="2023-07-26"/>
    <x v="0"/>
    <x v="1"/>
    <x v="3"/>
    <x v="1329"/>
    <x v="1347"/>
    <x v="3"/>
    <x v="36"/>
    <x v="1"/>
    <n v="6"/>
    <n v="18866.657099999993"/>
  </r>
  <r>
    <s v="ENC-1350"/>
    <s v="PAT-1255"/>
    <s v="PROV-122"/>
    <s v="CLI-01"/>
    <s v="CLM-1350"/>
    <s v="2024-05-01"/>
    <x v="2"/>
    <x v="1"/>
    <x v="0"/>
    <x v="1330"/>
    <x v="1348"/>
    <x v="1"/>
    <x v="49"/>
    <x v="1"/>
    <n v="4"/>
    <n v="19335.334599999998"/>
  </r>
  <r>
    <s v="ENC-1351"/>
    <s v="PAT-1255"/>
    <s v="PROV-130"/>
    <s v="CLI-01"/>
    <s v="CLM-1351"/>
    <s v="2023-04-01"/>
    <x v="0"/>
    <x v="1"/>
    <x v="0"/>
    <x v="1331"/>
    <x v="1349"/>
    <x v="0"/>
    <x v="50"/>
    <x v="1"/>
    <n v="4"/>
    <n v="16957.942200000001"/>
  </r>
  <r>
    <s v="ENC-1352"/>
    <s v="PAT-1255"/>
    <s v="PROV-118"/>
    <s v="CLI-01"/>
    <s v="CLM-1352"/>
    <s v="2024-09-08"/>
    <x v="0"/>
    <x v="1"/>
    <x v="2"/>
    <x v="1332"/>
    <x v="1350"/>
    <x v="1"/>
    <x v="10"/>
    <x v="1"/>
    <n v="4"/>
    <n v="17502.678000000004"/>
  </r>
  <r>
    <s v="ENC-1353"/>
    <s v="PAT-1255"/>
    <s v="PROV-101"/>
    <s v="HOS-01"/>
    <s v="CLM-1353"/>
    <s v="2022-03-09"/>
    <x v="0"/>
    <x v="1"/>
    <x v="2"/>
    <x v="1333"/>
    <x v="1351"/>
    <x v="1"/>
    <x v="16"/>
    <x v="1"/>
    <n v="4"/>
    <n v="20657.172699999996"/>
  </r>
  <r>
    <s v="ENC-1354"/>
    <s v="PAT-1256"/>
    <s v="PROV-118"/>
    <s v="CLI-01"/>
    <s v="CLM-1354"/>
    <s v="2023-07-05"/>
    <x v="2"/>
    <x v="1"/>
    <x v="2"/>
    <x v="60"/>
    <x v="1352"/>
    <x v="3"/>
    <x v="36"/>
    <x v="0"/>
    <n v="8"/>
    <n v="17502.678000000004"/>
  </r>
  <r>
    <s v="ENC-1355"/>
    <s v="PAT-1256"/>
    <s v="PROV-106"/>
    <s v="HOS-01"/>
    <s v="CLM-1355"/>
    <s v="2024-02-09"/>
    <x v="1"/>
    <x v="1"/>
    <x v="2"/>
    <x v="1334"/>
    <x v="1353"/>
    <x v="0"/>
    <x v="55"/>
    <x v="0"/>
    <n v="8"/>
    <n v="13711.558999999999"/>
  </r>
  <r>
    <s v="ENC-1356"/>
    <s v="PAT-1256"/>
    <s v="PROV-101"/>
    <s v="HOS-01"/>
    <s v="CLM-1356"/>
    <s v="2026-03-20"/>
    <x v="1"/>
    <x v="1"/>
    <x v="2"/>
    <x v="1335"/>
    <x v="1354"/>
    <x v="2"/>
    <x v="46"/>
    <x v="0"/>
    <n v="8"/>
    <n v="20657.172699999996"/>
  </r>
  <r>
    <s v="ENC-1357"/>
    <s v="PAT-1256"/>
    <s v="PROV-115"/>
    <s v="HOS-01"/>
    <s v="CLM-1357"/>
    <s v="2023-11-10"/>
    <x v="0"/>
    <x v="1"/>
    <x v="1"/>
    <x v="1336"/>
    <x v="1355"/>
    <x v="0"/>
    <x v="37"/>
    <x v="0"/>
    <n v="8"/>
    <n v="21059.359400000005"/>
  </r>
  <r>
    <s v="ENC-1358"/>
    <s v="PAT-1256"/>
    <s v="PROV-123"/>
    <s v="HOS-01"/>
    <s v="CLM-1358"/>
    <s v="2024-04-30"/>
    <x v="2"/>
    <x v="1"/>
    <x v="3"/>
    <x v="1337"/>
    <x v="1356"/>
    <x v="1"/>
    <x v="44"/>
    <x v="0"/>
    <n v="8"/>
    <n v="15966.304299999994"/>
  </r>
  <r>
    <s v="ENC-1359"/>
    <s v="PAT-1256"/>
    <s v="PROV-128"/>
    <s v="HOS-01"/>
    <s v="CLM-1359"/>
    <s v="2025-08-11"/>
    <x v="0"/>
    <x v="1"/>
    <x v="0"/>
    <x v="1338"/>
    <x v="1357"/>
    <x v="2"/>
    <x v="41"/>
    <x v="0"/>
    <n v="8"/>
    <n v="16589.7353"/>
  </r>
  <r>
    <s v="ENC-1360"/>
    <s v="PAT-1256"/>
    <s v="PROV-124"/>
    <s v="CLI-01"/>
    <s v="CLM-1360"/>
    <s v="2024-10-30"/>
    <x v="0"/>
    <x v="1"/>
    <x v="3"/>
    <x v="1339"/>
    <x v="1358"/>
    <x v="2"/>
    <x v="11"/>
    <x v="0"/>
    <n v="8"/>
    <n v="19337.123900000002"/>
  </r>
  <r>
    <s v="ENC-1361"/>
    <s v="PAT-1256"/>
    <s v="PROV-104"/>
    <s v="HOS-01"/>
    <s v="CLM-1361"/>
    <s v="2024-03-03"/>
    <x v="2"/>
    <x v="1"/>
    <x v="0"/>
    <x v="1340"/>
    <x v="1359"/>
    <x v="2"/>
    <x v="5"/>
    <x v="1"/>
    <n v="8"/>
    <n v="19482.340599999985"/>
  </r>
  <r>
    <s v="ENC-1362"/>
    <s v="PAT-1257"/>
    <s v="PROV-102"/>
    <s v="HOS-01"/>
    <s v="CLM-1362"/>
    <s v="2022-03-13"/>
    <x v="0"/>
    <x v="1"/>
    <x v="5"/>
    <x v="1341"/>
    <x v="1360"/>
    <x v="2"/>
    <x v="16"/>
    <x v="1"/>
    <n v="2"/>
    <n v="17482.5101"/>
  </r>
  <r>
    <s v="ENC-1363"/>
    <s v="PAT-1257"/>
    <s v="PROV-112"/>
    <s v="CLI-01"/>
    <s v="CLM-1363"/>
    <s v="2022-05-10"/>
    <x v="3"/>
    <x v="1"/>
    <x v="0"/>
    <x v="1342"/>
    <x v="1361"/>
    <x v="1"/>
    <x v="32"/>
    <x v="0"/>
    <n v="2"/>
    <n v="20392.786800000002"/>
  </r>
  <r>
    <s v="ENC-1364"/>
    <s v="PAT-1258"/>
    <s v="PROV-111"/>
    <s v="CLI-01"/>
    <s v="CLM-1364"/>
    <s v="2022-08-15"/>
    <x v="1"/>
    <x v="1"/>
    <x v="4"/>
    <x v="1343"/>
    <x v="1362"/>
    <x v="3"/>
    <x v="21"/>
    <x v="1"/>
    <n v="5"/>
    <n v="11666.590100000001"/>
  </r>
  <r>
    <s v="ENC-1365"/>
    <s v="PAT-1258"/>
    <s v="PROV-107"/>
    <s v="HOS-01"/>
    <s v="CLM-1365"/>
    <s v="2026-05-30"/>
    <x v="0"/>
    <x v="1"/>
    <x v="6"/>
    <x v="260"/>
    <x v="1363"/>
    <x v="3"/>
    <x v="22"/>
    <x v="1"/>
    <n v="5"/>
    <n v="16195.449599999994"/>
  </r>
  <r>
    <s v="ENC-1366"/>
    <s v="PAT-1258"/>
    <s v="PROV-121"/>
    <s v="CLI-01"/>
    <s v="CLM-1366"/>
    <s v="2026-03-19"/>
    <x v="2"/>
    <x v="1"/>
    <x v="2"/>
    <x v="1344"/>
    <x v="1364"/>
    <x v="1"/>
    <x v="46"/>
    <x v="0"/>
    <n v="5"/>
    <n v="19110.715800000002"/>
  </r>
  <r>
    <s v="ENC-1367"/>
    <s v="PAT-1258"/>
    <s v="PROV-127"/>
    <s v="CLI-01"/>
    <s v="CLM-1367"/>
    <s v="2025-04-23"/>
    <x v="0"/>
    <x v="1"/>
    <x v="2"/>
    <x v="1345"/>
    <x v="1365"/>
    <x v="1"/>
    <x v="43"/>
    <x v="0"/>
    <n v="5"/>
    <n v="21413.642499999994"/>
  </r>
  <r>
    <s v="ENC-1368"/>
    <s v="PAT-1258"/>
    <s v="PROV-124"/>
    <s v="HOS-01"/>
    <s v="CLM-1368"/>
    <s v="2025-09-01"/>
    <x v="1"/>
    <x v="1"/>
    <x v="3"/>
    <x v="1346"/>
    <x v="1366"/>
    <x v="4"/>
    <x v="52"/>
    <x v="0"/>
    <n v="5"/>
    <n v="19337.123900000002"/>
  </r>
  <r>
    <s v="ENC-1369"/>
    <s v="PAT-1259"/>
    <s v="PROV-116"/>
    <s v="HOS-01"/>
    <s v="CLM-1369"/>
    <s v="2023-07-06"/>
    <x v="1"/>
    <x v="1"/>
    <x v="5"/>
    <x v="1347"/>
    <x v="1367"/>
    <x v="3"/>
    <x v="36"/>
    <x v="0"/>
    <n v="6"/>
    <n v="25676.765600000006"/>
  </r>
  <r>
    <s v="ENC-1370"/>
    <s v="PAT-1259"/>
    <s v="PROV-112"/>
    <s v="HOS-01"/>
    <s v="CLM-1370"/>
    <s v="2024-11-26"/>
    <x v="2"/>
    <x v="1"/>
    <x v="0"/>
    <x v="1348"/>
    <x v="1368"/>
    <x v="3"/>
    <x v="34"/>
    <x v="1"/>
    <n v="6"/>
    <n v="20392.786800000002"/>
  </r>
  <r>
    <s v="ENC-1371"/>
    <s v="PAT-1259"/>
    <s v="PROV-115"/>
    <s v="CLI-01"/>
    <s v="CLM-1371"/>
    <s v="2025-03-13"/>
    <x v="0"/>
    <x v="1"/>
    <x v="1"/>
    <x v="1349"/>
    <x v="1369"/>
    <x v="3"/>
    <x v="33"/>
    <x v="0"/>
    <n v="6"/>
    <n v="21059.359400000005"/>
  </r>
  <r>
    <s v="ENC-1372"/>
    <s v="PAT-1259"/>
    <s v="PROV-112"/>
    <s v="CLI-01"/>
    <s v="CLM-1372"/>
    <s v="2024-04-28"/>
    <x v="2"/>
    <x v="1"/>
    <x v="0"/>
    <x v="1350"/>
    <x v="1370"/>
    <x v="3"/>
    <x v="44"/>
    <x v="0"/>
    <n v="6"/>
    <n v="20392.786800000002"/>
  </r>
  <r>
    <s v="ENC-1373"/>
    <s v="PAT-1259"/>
    <s v="PROV-124"/>
    <s v="CLI-01"/>
    <s v="CLM-1373"/>
    <s v="2023-04-15"/>
    <x v="0"/>
    <x v="1"/>
    <x v="3"/>
    <x v="1351"/>
    <x v="1371"/>
    <x v="0"/>
    <x v="50"/>
    <x v="1"/>
    <n v="6"/>
    <n v="19337.123900000002"/>
  </r>
  <r>
    <s v="ENC-1374"/>
    <s v="PAT-1259"/>
    <s v="PROV-118"/>
    <s v="HOS-01"/>
    <s v="CLM-1374"/>
    <s v="2025-12-22"/>
    <x v="0"/>
    <x v="1"/>
    <x v="2"/>
    <x v="1352"/>
    <x v="1372"/>
    <x v="3"/>
    <x v="20"/>
    <x v="0"/>
    <n v="6"/>
    <n v="17502.678000000004"/>
  </r>
  <r>
    <s v="ENC-1375"/>
    <s v="PAT-1260"/>
    <s v="PROV-110"/>
    <s v="CLI-01"/>
    <s v="CLM-1375"/>
    <s v="2024-02-07"/>
    <x v="3"/>
    <x v="1"/>
    <x v="0"/>
    <x v="1131"/>
    <x v="1373"/>
    <x v="1"/>
    <x v="55"/>
    <x v="1"/>
    <n v="3"/>
    <n v="17205.856699999993"/>
  </r>
  <r>
    <s v="ENC-1376"/>
    <s v="PAT-1260"/>
    <s v="PROV-103"/>
    <s v="CLI-01"/>
    <s v="CLM-1376"/>
    <s v="2024-01-23"/>
    <x v="1"/>
    <x v="1"/>
    <x v="1"/>
    <x v="1353"/>
    <x v="1374"/>
    <x v="1"/>
    <x v="47"/>
    <x v="0"/>
    <n v="3"/>
    <n v="16713.101299999998"/>
  </r>
  <r>
    <s v="ENC-1377"/>
    <s v="PAT-1260"/>
    <s v="PROV-127"/>
    <s v="CLI-01"/>
    <s v="CLM-1377"/>
    <s v="2022-06-02"/>
    <x v="0"/>
    <x v="1"/>
    <x v="2"/>
    <x v="1354"/>
    <x v="1375"/>
    <x v="2"/>
    <x v="23"/>
    <x v="0"/>
    <n v="3"/>
    <n v="21413.642499999994"/>
  </r>
  <r>
    <s v="ENC-1378"/>
    <s v="PAT-1261"/>
    <s v="PROV-102"/>
    <s v="HOS-01"/>
    <s v="CLM-1378"/>
    <s v="2024-08-17"/>
    <x v="3"/>
    <x v="1"/>
    <x v="5"/>
    <x v="1355"/>
    <x v="1376"/>
    <x v="3"/>
    <x v="24"/>
    <x v="1"/>
    <n v="7"/>
    <n v="17482.5101"/>
  </r>
  <r>
    <s v="ENC-1379"/>
    <s v="PAT-1261"/>
    <s v="PROV-130"/>
    <s v="HOS-01"/>
    <s v="CLM-1379"/>
    <s v="2022-02-05"/>
    <x v="1"/>
    <x v="1"/>
    <x v="0"/>
    <x v="1356"/>
    <x v="1377"/>
    <x v="0"/>
    <x v="51"/>
    <x v="1"/>
    <n v="7"/>
    <n v="16957.942200000001"/>
  </r>
  <r>
    <s v="ENC-1380"/>
    <s v="PAT-1261"/>
    <s v="PROV-128"/>
    <s v="CLI-01"/>
    <s v="CLM-1380"/>
    <s v="2023-12-05"/>
    <x v="2"/>
    <x v="1"/>
    <x v="0"/>
    <x v="1357"/>
    <x v="1378"/>
    <x v="1"/>
    <x v="31"/>
    <x v="0"/>
    <n v="7"/>
    <n v="16589.7353"/>
  </r>
  <r>
    <s v="ENC-1381"/>
    <s v="PAT-1261"/>
    <s v="PROV-123"/>
    <s v="HOS-01"/>
    <s v="CLM-1381"/>
    <s v="2022-06-07"/>
    <x v="1"/>
    <x v="1"/>
    <x v="3"/>
    <x v="1358"/>
    <x v="1379"/>
    <x v="1"/>
    <x v="23"/>
    <x v="1"/>
    <n v="7"/>
    <n v="15966.304299999994"/>
  </r>
  <r>
    <s v="ENC-1382"/>
    <s v="PAT-1261"/>
    <s v="PROV-120"/>
    <s v="HOS-01"/>
    <s v="CLM-1382"/>
    <s v="2025-11-21"/>
    <x v="0"/>
    <x v="1"/>
    <x v="6"/>
    <x v="1359"/>
    <x v="1380"/>
    <x v="1"/>
    <x v="28"/>
    <x v="0"/>
    <n v="7"/>
    <n v="20459.456599999998"/>
  </r>
  <r>
    <s v="ENC-1383"/>
    <s v="PAT-1261"/>
    <s v="PROV-116"/>
    <s v="CLI-01"/>
    <s v="CLM-1383"/>
    <s v="2025-12-27"/>
    <x v="0"/>
    <x v="1"/>
    <x v="5"/>
    <x v="1360"/>
    <x v="1381"/>
    <x v="2"/>
    <x v="20"/>
    <x v="0"/>
    <n v="7"/>
    <n v="25676.765600000006"/>
  </r>
  <r>
    <s v="ENC-1384"/>
    <s v="PAT-1261"/>
    <s v="PROV-121"/>
    <s v="CLI-01"/>
    <s v="CLM-1384"/>
    <s v="2022-04-25"/>
    <x v="2"/>
    <x v="1"/>
    <x v="2"/>
    <x v="1361"/>
    <x v="1382"/>
    <x v="0"/>
    <x v="19"/>
    <x v="1"/>
    <n v="7"/>
    <n v="19110.715800000002"/>
  </r>
  <r>
    <s v="ENC-1385"/>
    <s v="PAT-1262"/>
    <s v="PROV-110"/>
    <s v="CLI-01"/>
    <s v="CLM-1385"/>
    <s v="2024-02-01"/>
    <x v="2"/>
    <x v="1"/>
    <x v="0"/>
    <x v="1362"/>
    <x v="1383"/>
    <x v="4"/>
    <x v="55"/>
    <x v="1"/>
    <n v="4"/>
    <n v="17205.856699999993"/>
  </r>
  <r>
    <s v="ENC-1386"/>
    <s v="PAT-1262"/>
    <s v="PROV-120"/>
    <s v="CLI-01"/>
    <s v="CLM-1386"/>
    <s v="2022-01-28"/>
    <x v="3"/>
    <x v="1"/>
    <x v="6"/>
    <x v="1363"/>
    <x v="1384"/>
    <x v="1"/>
    <x v="7"/>
    <x v="0"/>
    <n v="4"/>
    <n v="20459.456599999998"/>
  </r>
  <r>
    <s v="ENC-1387"/>
    <s v="PAT-1262"/>
    <s v="PROV-115"/>
    <s v="HOS-01"/>
    <s v="CLM-1387"/>
    <s v="2026-07-18"/>
    <x v="2"/>
    <x v="1"/>
    <x v="1"/>
    <x v="1364"/>
    <x v="1385"/>
    <x v="0"/>
    <x v="39"/>
    <x v="0"/>
    <n v="4"/>
    <n v="21059.359400000005"/>
  </r>
  <r>
    <s v="ENC-1388"/>
    <s v="PAT-1262"/>
    <s v="PROV-106"/>
    <s v="HOS-01"/>
    <s v="CLM-1388"/>
    <s v="2024-04-14"/>
    <x v="2"/>
    <x v="1"/>
    <x v="2"/>
    <x v="1365"/>
    <x v="1386"/>
    <x v="3"/>
    <x v="44"/>
    <x v="1"/>
    <n v="4"/>
    <n v="13711.558999999999"/>
  </r>
  <r>
    <s v="ENC-1389"/>
    <s v="PAT-1263"/>
    <s v="PROV-104"/>
    <s v="HOS-01"/>
    <s v="CLM-1389"/>
    <s v="2022-05-26"/>
    <x v="0"/>
    <x v="1"/>
    <x v="0"/>
    <x v="1366"/>
    <x v="1387"/>
    <x v="3"/>
    <x v="32"/>
    <x v="0"/>
    <n v="10"/>
    <n v="19482.340599999985"/>
  </r>
  <r>
    <s v="ENC-1390"/>
    <s v="PAT-1263"/>
    <s v="PROV-113"/>
    <s v="HOS-01"/>
    <s v="CLM-1390"/>
    <s v="2023-04-25"/>
    <x v="2"/>
    <x v="1"/>
    <x v="2"/>
    <x v="1367"/>
    <x v="1388"/>
    <x v="1"/>
    <x v="50"/>
    <x v="1"/>
    <n v="10"/>
    <n v="18930.286999999997"/>
  </r>
  <r>
    <s v="ENC-1391"/>
    <s v="PAT-1263"/>
    <s v="PROV-113"/>
    <s v="HOS-01"/>
    <s v="CLM-1391"/>
    <s v="2022-01-21"/>
    <x v="3"/>
    <x v="1"/>
    <x v="2"/>
    <x v="1368"/>
    <x v="1389"/>
    <x v="3"/>
    <x v="7"/>
    <x v="0"/>
    <n v="10"/>
    <n v="18930.286999999997"/>
  </r>
  <r>
    <s v="ENC-1392"/>
    <s v="PAT-1263"/>
    <s v="PROV-124"/>
    <s v="CLI-01"/>
    <s v="CLM-1392"/>
    <s v="2025-05-28"/>
    <x v="3"/>
    <x v="1"/>
    <x v="3"/>
    <x v="1369"/>
    <x v="1390"/>
    <x v="2"/>
    <x v="42"/>
    <x v="0"/>
    <n v="10"/>
    <n v="19337.123900000002"/>
  </r>
  <r>
    <s v="ENC-1393"/>
    <s v="PAT-1263"/>
    <s v="PROV-121"/>
    <s v="HOS-01"/>
    <s v="CLM-1393"/>
    <s v="2022-12-10"/>
    <x v="1"/>
    <x v="1"/>
    <x v="2"/>
    <x v="1370"/>
    <x v="1391"/>
    <x v="4"/>
    <x v="4"/>
    <x v="1"/>
    <n v="10"/>
    <n v="19110.715800000002"/>
  </r>
  <r>
    <s v="ENC-1394"/>
    <s v="PAT-1263"/>
    <s v="PROV-106"/>
    <s v="HOS-01"/>
    <s v="CLM-1394"/>
    <s v="2024-07-26"/>
    <x v="1"/>
    <x v="1"/>
    <x v="2"/>
    <x v="1371"/>
    <x v="1392"/>
    <x v="0"/>
    <x v="14"/>
    <x v="1"/>
    <n v="10"/>
    <n v="13711.558999999999"/>
  </r>
  <r>
    <s v="ENC-1395"/>
    <s v="PAT-1263"/>
    <s v="PROV-113"/>
    <s v="HOS-01"/>
    <s v="CLM-1395"/>
    <s v="2023-01-31"/>
    <x v="0"/>
    <x v="1"/>
    <x v="2"/>
    <x v="1372"/>
    <x v="1393"/>
    <x v="3"/>
    <x v="18"/>
    <x v="0"/>
    <n v="10"/>
    <n v="18930.286999999997"/>
  </r>
  <r>
    <s v="ENC-1396"/>
    <s v="PAT-1263"/>
    <s v="PROV-116"/>
    <s v="CLI-01"/>
    <s v="CLM-1396"/>
    <s v="2022-04-15"/>
    <x v="2"/>
    <x v="1"/>
    <x v="5"/>
    <x v="1373"/>
    <x v="1394"/>
    <x v="0"/>
    <x v="19"/>
    <x v="0"/>
    <n v="10"/>
    <n v="25676.765600000006"/>
  </r>
  <r>
    <s v="ENC-1397"/>
    <s v="PAT-1263"/>
    <s v="PROV-115"/>
    <s v="CLI-01"/>
    <s v="CLM-1397"/>
    <s v="2022-10-07"/>
    <x v="1"/>
    <x v="1"/>
    <x v="1"/>
    <x v="1374"/>
    <x v="1395"/>
    <x v="4"/>
    <x v="0"/>
    <x v="0"/>
    <n v="10"/>
    <n v="21059.359400000005"/>
  </r>
  <r>
    <s v="ENC-1398"/>
    <s v="PAT-1263"/>
    <s v="PROV-130"/>
    <s v="CLI-01"/>
    <s v="CLM-1398"/>
    <s v="2026-08-18"/>
    <x v="0"/>
    <x v="1"/>
    <x v="0"/>
    <x v="1375"/>
    <x v="1396"/>
    <x v="4"/>
    <x v="15"/>
    <x v="0"/>
    <n v="10"/>
    <n v="16957.942200000001"/>
  </r>
  <r>
    <s v="ENC-1399"/>
    <s v="PAT-1264"/>
    <s v="PROV-108"/>
    <s v="CLI-01"/>
    <s v="CLM-1399"/>
    <s v="2024-12-14"/>
    <x v="1"/>
    <x v="1"/>
    <x v="0"/>
    <x v="1376"/>
    <x v="1397"/>
    <x v="4"/>
    <x v="12"/>
    <x v="0"/>
    <n v="5"/>
    <n v="16655.636999999995"/>
  </r>
  <r>
    <s v="ENC-1400"/>
    <s v="PAT-1264"/>
    <s v="PROV-113"/>
    <s v="CLI-01"/>
    <s v="CLM-1400"/>
    <s v="2025-03-03"/>
    <x v="3"/>
    <x v="1"/>
    <x v="2"/>
    <x v="1377"/>
    <x v="1398"/>
    <x v="4"/>
    <x v="33"/>
    <x v="1"/>
    <n v="5"/>
    <n v="18930.286999999997"/>
  </r>
  <r>
    <s v="ENC-1401"/>
    <s v="PAT-1264"/>
    <s v="PROV-106"/>
    <s v="HOS-01"/>
    <s v="CLM-1401"/>
    <s v="2025-08-16"/>
    <x v="0"/>
    <x v="1"/>
    <x v="2"/>
    <x v="1378"/>
    <x v="1399"/>
    <x v="4"/>
    <x v="41"/>
    <x v="0"/>
    <n v="5"/>
    <n v="13711.558999999999"/>
  </r>
  <r>
    <s v="ENC-1402"/>
    <s v="PAT-1264"/>
    <s v="PROV-124"/>
    <s v="HOS-01"/>
    <s v="CLM-1402"/>
    <s v="2025-03-04"/>
    <x v="0"/>
    <x v="1"/>
    <x v="3"/>
    <x v="574"/>
    <x v="1400"/>
    <x v="3"/>
    <x v="33"/>
    <x v="1"/>
    <n v="5"/>
    <n v="19337.123900000002"/>
  </r>
  <r>
    <s v="ENC-1403"/>
    <s v="PAT-1264"/>
    <s v="PROV-106"/>
    <s v="HOS-01"/>
    <s v="CLM-1403"/>
    <s v="2024-07-07"/>
    <x v="1"/>
    <x v="1"/>
    <x v="2"/>
    <x v="1379"/>
    <x v="1401"/>
    <x v="1"/>
    <x v="14"/>
    <x v="1"/>
    <n v="5"/>
    <n v="13711.558999999999"/>
  </r>
  <r>
    <s v="ENC-1404"/>
    <s v="PAT-1265"/>
    <s v="PROV-112"/>
    <s v="HOS-01"/>
    <s v="CLM-1404"/>
    <s v="2022-02-17"/>
    <x v="0"/>
    <x v="1"/>
    <x v="0"/>
    <x v="1380"/>
    <x v="1402"/>
    <x v="2"/>
    <x v="51"/>
    <x v="0"/>
    <n v="7"/>
    <n v="20392.786800000002"/>
  </r>
  <r>
    <s v="ENC-1405"/>
    <s v="PAT-1265"/>
    <s v="PROV-119"/>
    <s v="CLI-01"/>
    <s v="CLM-1405"/>
    <s v="2023-01-17"/>
    <x v="2"/>
    <x v="1"/>
    <x v="3"/>
    <x v="1381"/>
    <x v="1403"/>
    <x v="4"/>
    <x v="18"/>
    <x v="0"/>
    <n v="7"/>
    <n v="24472.873299999996"/>
  </r>
  <r>
    <s v="ENC-1406"/>
    <s v="PAT-1265"/>
    <s v="PROV-117"/>
    <s v="CLI-01"/>
    <s v="CLM-1406"/>
    <s v="2024-10-30"/>
    <x v="1"/>
    <x v="1"/>
    <x v="4"/>
    <x v="1382"/>
    <x v="1404"/>
    <x v="0"/>
    <x v="11"/>
    <x v="0"/>
    <n v="7"/>
    <n v="16320.415199999998"/>
  </r>
  <r>
    <s v="ENC-1407"/>
    <s v="PAT-1265"/>
    <s v="PROV-126"/>
    <s v="CLI-01"/>
    <s v="CLM-1407"/>
    <s v="2022-10-02"/>
    <x v="0"/>
    <x v="1"/>
    <x v="2"/>
    <x v="1383"/>
    <x v="1405"/>
    <x v="0"/>
    <x v="0"/>
    <x v="0"/>
    <n v="7"/>
    <n v="20345.553199999988"/>
  </r>
  <r>
    <s v="ENC-1408"/>
    <s v="PAT-1265"/>
    <s v="PROV-109"/>
    <s v="HOS-01"/>
    <s v="CLM-1408"/>
    <s v="2022-03-28"/>
    <x v="2"/>
    <x v="1"/>
    <x v="3"/>
    <x v="1384"/>
    <x v="1406"/>
    <x v="0"/>
    <x v="16"/>
    <x v="1"/>
    <n v="7"/>
    <n v="19656.943599999999"/>
  </r>
  <r>
    <s v="ENC-1409"/>
    <s v="PAT-1265"/>
    <s v="PROV-116"/>
    <s v="HOS-01"/>
    <s v="CLM-1409"/>
    <s v="2022-06-09"/>
    <x v="1"/>
    <x v="1"/>
    <x v="5"/>
    <x v="1385"/>
    <x v="1407"/>
    <x v="4"/>
    <x v="23"/>
    <x v="0"/>
    <n v="7"/>
    <n v="25676.765600000006"/>
  </r>
  <r>
    <s v="ENC-1410"/>
    <s v="PAT-1265"/>
    <s v="PROV-120"/>
    <s v="HOS-01"/>
    <s v="CLM-1410"/>
    <s v="2025-01-14"/>
    <x v="0"/>
    <x v="1"/>
    <x v="6"/>
    <x v="1386"/>
    <x v="1408"/>
    <x v="4"/>
    <x v="38"/>
    <x v="0"/>
    <n v="7"/>
    <n v="20459.456599999998"/>
  </r>
  <r>
    <s v="ENC-1411"/>
    <s v="PAT-1266"/>
    <s v="PROV-125"/>
    <s v="CLI-01"/>
    <s v="CLM-1411"/>
    <s v="2022-05-16"/>
    <x v="0"/>
    <x v="1"/>
    <x v="3"/>
    <x v="1387"/>
    <x v="1409"/>
    <x v="4"/>
    <x v="32"/>
    <x v="0"/>
    <n v="7"/>
    <n v="18866.657099999993"/>
  </r>
  <r>
    <s v="ENC-1412"/>
    <s v="PAT-1266"/>
    <s v="PROV-112"/>
    <s v="CLI-01"/>
    <s v="CLM-1412"/>
    <s v="2023-06-20"/>
    <x v="1"/>
    <x v="1"/>
    <x v="0"/>
    <x v="1388"/>
    <x v="1410"/>
    <x v="1"/>
    <x v="6"/>
    <x v="1"/>
    <n v="7"/>
    <n v="20392.786800000002"/>
  </r>
  <r>
    <s v="ENC-1413"/>
    <s v="PAT-1266"/>
    <s v="PROV-130"/>
    <s v="HOS-01"/>
    <s v="CLM-1413"/>
    <s v="2026-03-02"/>
    <x v="2"/>
    <x v="1"/>
    <x v="0"/>
    <x v="1389"/>
    <x v="1411"/>
    <x v="0"/>
    <x v="46"/>
    <x v="0"/>
    <n v="7"/>
    <n v="16957.942200000001"/>
  </r>
  <r>
    <s v="ENC-1414"/>
    <s v="PAT-1266"/>
    <s v="PROV-122"/>
    <s v="HOS-01"/>
    <s v="CLM-1414"/>
    <s v="2024-02-27"/>
    <x v="3"/>
    <x v="1"/>
    <x v="0"/>
    <x v="1390"/>
    <x v="1412"/>
    <x v="4"/>
    <x v="55"/>
    <x v="0"/>
    <n v="7"/>
    <n v="19335.334599999998"/>
  </r>
  <r>
    <s v="ENC-1415"/>
    <s v="PAT-1266"/>
    <s v="PROV-115"/>
    <s v="HOS-01"/>
    <s v="CLM-1415"/>
    <s v="2023-04-01"/>
    <x v="0"/>
    <x v="1"/>
    <x v="1"/>
    <x v="1391"/>
    <x v="1413"/>
    <x v="4"/>
    <x v="50"/>
    <x v="0"/>
    <n v="7"/>
    <n v="21059.359400000005"/>
  </r>
  <r>
    <s v="ENC-1416"/>
    <s v="PAT-1266"/>
    <s v="PROV-115"/>
    <s v="HOS-01"/>
    <s v="CLM-1416"/>
    <s v="2023-09-19"/>
    <x v="2"/>
    <x v="1"/>
    <x v="1"/>
    <x v="1392"/>
    <x v="1414"/>
    <x v="0"/>
    <x v="26"/>
    <x v="0"/>
    <n v="7"/>
    <n v="21059.359400000005"/>
  </r>
  <r>
    <s v="ENC-1417"/>
    <s v="PAT-1266"/>
    <s v="PROV-120"/>
    <s v="HOS-01"/>
    <s v="CLM-1417"/>
    <s v="2022-02-27"/>
    <x v="3"/>
    <x v="1"/>
    <x v="6"/>
    <x v="1393"/>
    <x v="1415"/>
    <x v="3"/>
    <x v="51"/>
    <x v="0"/>
    <n v="7"/>
    <n v="20459.456599999998"/>
  </r>
  <r>
    <s v="ENC-1418"/>
    <s v="PAT-1267"/>
    <s v="PROV-125"/>
    <s v="CLI-01"/>
    <s v="CLM-1418"/>
    <s v="2024-10-08"/>
    <x v="1"/>
    <x v="1"/>
    <x v="3"/>
    <x v="1394"/>
    <x v="1416"/>
    <x v="0"/>
    <x v="11"/>
    <x v="1"/>
    <n v="8"/>
    <n v="18866.657099999993"/>
  </r>
  <r>
    <s v="ENC-1419"/>
    <s v="PAT-1267"/>
    <s v="PROV-120"/>
    <s v="CLI-01"/>
    <s v="CLM-1419"/>
    <s v="2022-06-03"/>
    <x v="0"/>
    <x v="1"/>
    <x v="6"/>
    <x v="1395"/>
    <x v="1417"/>
    <x v="4"/>
    <x v="23"/>
    <x v="1"/>
    <n v="8"/>
    <n v="20459.456599999998"/>
  </r>
  <r>
    <s v="ENC-1420"/>
    <s v="PAT-1267"/>
    <s v="PROV-120"/>
    <s v="CLI-01"/>
    <s v="CLM-1420"/>
    <s v="2025-01-02"/>
    <x v="0"/>
    <x v="1"/>
    <x v="6"/>
    <x v="1396"/>
    <x v="1418"/>
    <x v="4"/>
    <x v="38"/>
    <x v="0"/>
    <n v="8"/>
    <n v="20459.456599999998"/>
  </r>
  <r>
    <s v="ENC-1421"/>
    <s v="PAT-1267"/>
    <s v="PROV-122"/>
    <s v="HOS-01"/>
    <s v="CLM-1421"/>
    <s v="2023-11-05"/>
    <x v="1"/>
    <x v="1"/>
    <x v="0"/>
    <x v="1397"/>
    <x v="1419"/>
    <x v="1"/>
    <x v="37"/>
    <x v="0"/>
    <n v="8"/>
    <n v="19335.334599999998"/>
  </r>
  <r>
    <s v="ENC-1422"/>
    <s v="PAT-1267"/>
    <s v="PROV-117"/>
    <s v="HOS-01"/>
    <s v="CLM-1422"/>
    <s v="2022-09-27"/>
    <x v="2"/>
    <x v="1"/>
    <x v="4"/>
    <x v="1398"/>
    <x v="1420"/>
    <x v="0"/>
    <x v="25"/>
    <x v="0"/>
    <n v="8"/>
    <n v="16320.415199999998"/>
  </r>
  <r>
    <s v="ENC-1423"/>
    <s v="PAT-1267"/>
    <s v="PROV-118"/>
    <s v="HOS-01"/>
    <s v="CLM-1423"/>
    <s v="2023-01-06"/>
    <x v="3"/>
    <x v="1"/>
    <x v="2"/>
    <x v="1399"/>
    <x v="1421"/>
    <x v="1"/>
    <x v="18"/>
    <x v="0"/>
    <n v="8"/>
    <n v="17502.678000000004"/>
  </r>
  <r>
    <s v="ENC-1424"/>
    <s v="PAT-1267"/>
    <s v="PROV-103"/>
    <s v="CLI-01"/>
    <s v="CLM-1424"/>
    <s v="2024-07-02"/>
    <x v="2"/>
    <x v="1"/>
    <x v="1"/>
    <x v="1400"/>
    <x v="1422"/>
    <x v="0"/>
    <x v="14"/>
    <x v="1"/>
    <n v="8"/>
    <n v="16713.101299999998"/>
  </r>
  <r>
    <s v="ENC-1425"/>
    <s v="PAT-1267"/>
    <s v="PROV-121"/>
    <s v="HOS-01"/>
    <s v="CLM-1425"/>
    <s v="2023-08-07"/>
    <x v="1"/>
    <x v="1"/>
    <x v="2"/>
    <x v="1401"/>
    <x v="1423"/>
    <x v="3"/>
    <x v="2"/>
    <x v="0"/>
    <n v="8"/>
    <n v="19110.715800000002"/>
  </r>
  <r>
    <s v="ENC-1426"/>
    <s v="PAT-1268"/>
    <s v="PROV-116"/>
    <s v="CLI-01"/>
    <s v="CLM-1426"/>
    <s v="2026-04-14"/>
    <x v="1"/>
    <x v="1"/>
    <x v="5"/>
    <x v="1402"/>
    <x v="1424"/>
    <x v="4"/>
    <x v="40"/>
    <x v="1"/>
    <n v="1"/>
    <n v="25676.765600000006"/>
  </r>
  <r>
    <s v="ENC-1427"/>
    <s v="PAT-1269"/>
    <s v="PROV-102"/>
    <s v="CLI-01"/>
    <s v="CLM-1427"/>
    <s v="2025-02-06"/>
    <x v="3"/>
    <x v="1"/>
    <x v="5"/>
    <x v="1403"/>
    <x v="1425"/>
    <x v="4"/>
    <x v="1"/>
    <x v="1"/>
    <n v="6"/>
    <n v="17482.5101"/>
  </r>
  <r>
    <s v="ENC-1428"/>
    <s v="PAT-1269"/>
    <s v="PROV-114"/>
    <s v="CLI-01"/>
    <s v="CLM-1428"/>
    <s v="2023-10-14"/>
    <x v="0"/>
    <x v="1"/>
    <x v="2"/>
    <x v="1404"/>
    <x v="1426"/>
    <x v="3"/>
    <x v="48"/>
    <x v="0"/>
    <n v="6"/>
    <n v="19674.320500000005"/>
  </r>
  <r>
    <s v="ENC-1429"/>
    <s v="PAT-1269"/>
    <s v="PROV-110"/>
    <s v="CLI-01"/>
    <s v="CLM-1429"/>
    <s v="2022-06-16"/>
    <x v="1"/>
    <x v="1"/>
    <x v="0"/>
    <x v="1405"/>
    <x v="1427"/>
    <x v="2"/>
    <x v="23"/>
    <x v="1"/>
    <n v="6"/>
    <n v="17205.856699999993"/>
  </r>
  <r>
    <s v="ENC-1430"/>
    <s v="PAT-1269"/>
    <s v="PROV-116"/>
    <s v="HOS-01"/>
    <s v="CLM-1430"/>
    <s v="2025-03-29"/>
    <x v="1"/>
    <x v="1"/>
    <x v="5"/>
    <x v="1406"/>
    <x v="1428"/>
    <x v="3"/>
    <x v="33"/>
    <x v="0"/>
    <n v="6"/>
    <n v="25676.765600000006"/>
  </r>
  <r>
    <s v="ENC-1431"/>
    <s v="PAT-1269"/>
    <s v="PROV-117"/>
    <s v="HOS-01"/>
    <s v="CLM-1431"/>
    <s v="2022-03-21"/>
    <x v="3"/>
    <x v="1"/>
    <x v="4"/>
    <x v="1407"/>
    <x v="1429"/>
    <x v="0"/>
    <x v="16"/>
    <x v="0"/>
    <n v="6"/>
    <n v="16320.415199999998"/>
  </r>
  <r>
    <s v="ENC-1432"/>
    <s v="PAT-1269"/>
    <s v="PROV-108"/>
    <s v="CLI-01"/>
    <s v="CLM-1432"/>
    <s v="2026-02-13"/>
    <x v="0"/>
    <x v="1"/>
    <x v="0"/>
    <x v="1408"/>
    <x v="1430"/>
    <x v="0"/>
    <x v="3"/>
    <x v="0"/>
    <n v="6"/>
    <n v="16655.636999999995"/>
  </r>
  <r>
    <s v="ENC-1433"/>
    <s v="PAT-1270"/>
    <s v="PROV-127"/>
    <s v="HOS-01"/>
    <s v="CLM-1433"/>
    <s v="2022-09-14"/>
    <x v="0"/>
    <x v="1"/>
    <x v="2"/>
    <x v="1409"/>
    <x v="1431"/>
    <x v="1"/>
    <x v="25"/>
    <x v="1"/>
    <n v="2"/>
    <n v="21413.642499999994"/>
  </r>
  <r>
    <s v="ENC-1434"/>
    <s v="PAT-1270"/>
    <s v="PROV-105"/>
    <s v="CLI-01"/>
    <s v="CLM-1434"/>
    <s v="2026-07-22"/>
    <x v="0"/>
    <x v="1"/>
    <x v="2"/>
    <x v="1410"/>
    <x v="1432"/>
    <x v="0"/>
    <x v="39"/>
    <x v="0"/>
    <n v="2"/>
    <n v="19833.441100000004"/>
  </r>
  <r>
    <s v="ENC-1435"/>
    <s v="PAT-1271"/>
    <s v="PROV-130"/>
    <s v="CLI-01"/>
    <s v="CLM-1435"/>
    <s v="2022-08-28"/>
    <x v="1"/>
    <x v="1"/>
    <x v="0"/>
    <x v="1411"/>
    <x v="1433"/>
    <x v="1"/>
    <x v="21"/>
    <x v="1"/>
    <n v="6"/>
    <n v="16957.942200000001"/>
  </r>
  <r>
    <s v="ENC-1436"/>
    <s v="PAT-1271"/>
    <s v="PROV-117"/>
    <s v="HOS-01"/>
    <s v="CLM-1436"/>
    <s v="2023-04-21"/>
    <x v="0"/>
    <x v="1"/>
    <x v="4"/>
    <x v="1412"/>
    <x v="1434"/>
    <x v="3"/>
    <x v="50"/>
    <x v="0"/>
    <n v="6"/>
    <n v="16320.415199999998"/>
  </r>
  <r>
    <s v="ENC-1437"/>
    <s v="PAT-1271"/>
    <s v="PROV-120"/>
    <s v="CLI-01"/>
    <s v="CLM-1437"/>
    <s v="2022-10-11"/>
    <x v="0"/>
    <x v="1"/>
    <x v="6"/>
    <x v="1413"/>
    <x v="1435"/>
    <x v="3"/>
    <x v="0"/>
    <x v="0"/>
    <n v="6"/>
    <n v="20459.456599999998"/>
  </r>
  <r>
    <s v="ENC-1438"/>
    <s v="PAT-1271"/>
    <s v="PROV-117"/>
    <s v="CLI-01"/>
    <s v="CLM-1438"/>
    <s v="2023-02-25"/>
    <x v="1"/>
    <x v="1"/>
    <x v="4"/>
    <x v="1414"/>
    <x v="1436"/>
    <x v="1"/>
    <x v="13"/>
    <x v="0"/>
    <n v="6"/>
    <n v="16320.415199999998"/>
  </r>
  <r>
    <s v="ENC-1439"/>
    <s v="PAT-1271"/>
    <s v="PROV-107"/>
    <s v="HOS-01"/>
    <s v="CLM-1439"/>
    <s v="2026-08-11"/>
    <x v="0"/>
    <x v="1"/>
    <x v="6"/>
    <x v="1415"/>
    <x v="1437"/>
    <x v="3"/>
    <x v="15"/>
    <x v="1"/>
    <n v="6"/>
    <n v="16195.449599999994"/>
  </r>
  <r>
    <s v="ENC-1440"/>
    <s v="PAT-1271"/>
    <s v="PROV-122"/>
    <s v="CLI-01"/>
    <s v="CLM-1440"/>
    <s v="2022-09-08"/>
    <x v="2"/>
    <x v="1"/>
    <x v="0"/>
    <x v="1416"/>
    <x v="1438"/>
    <x v="0"/>
    <x v="25"/>
    <x v="0"/>
    <n v="6"/>
    <n v="19335.334599999998"/>
  </r>
  <r>
    <s v="ENC-1441"/>
    <s v="PAT-1272"/>
    <s v="PROV-126"/>
    <s v="CLI-01"/>
    <s v="CLM-1441"/>
    <s v="2026-06-26"/>
    <x v="1"/>
    <x v="1"/>
    <x v="2"/>
    <x v="1417"/>
    <x v="1439"/>
    <x v="3"/>
    <x v="27"/>
    <x v="1"/>
    <n v="4"/>
    <n v="20345.553199999988"/>
  </r>
  <r>
    <s v="ENC-1442"/>
    <s v="PAT-1272"/>
    <s v="PROV-104"/>
    <s v="HOS-01"/>
    <s v="CLM-1442"/>
    <s v="2025-09-25"/>
    <x v="2"/>
    <x v="1"/>
    <x v="0"/>
    <x v="1418"/>
    <x v="1440"/>
    <x v="3"/>
    <x v="52"/>
    <x v="0"/>
    <n v="4"/>
    <n v="19482.340599999985"/>
  </r>
  <r>
    <s v="ENC-1443"/>
    <s v="PAT-1272"/>
    <s v="PROV-120"/>
    <s v="HOS-01"/>
    <s v="CLM-1443"/>
    <s v="2026-06-13"/>
    <x v="2"/>
    <x v="1"/>
    <x v="6"/>
    <x v="1419"/>
    <x v="1441"/>
    <x v="3"/>
    <x v="27"/>
    <x v="1"/>
    <n v="4"/>
    <n v="20459.456599999998"/>
  </r>
  <r>
    <s v="ENC-1444"/>
    <s v="PAT-1272"/>
    <s v="PROV-127"/>
    <s v="CLI-01"/>
    <s v="CLM-1444"/>
    <s v="2023-06-29"/>
    <x v="1"/>
    <x v="1"/>
    <x v="2"/>
    <x v="1420"/>
    <x v="1442"/>
    <x v="4"/>
    <x v="6"/>
    <x v="0"/>
    <n v="4"/>
    <n v="21413.642499999994"/>
  </r>
  <r>
    <s v="ENC-1445"/>
    <s v="PAT-1273"/>
    <s v="PROV-121"/>
    <s v="CLI-01"/>
    <s v="CLM-1445"/>
    <s v="2022-10-16"/>
    <x v="2"/>
    <x v="1"/>
    <x v="2"/>
    <x v="1421"/>
    <x v="1443"/>
    <x v="0"/>
    <x v="0"/>
    <x v="0"/>
    <n v="8"/>
    <n v="19110.715800000002"/>
  </r>
  <r>
    <s v="ENC-1446"/>
    <s v="PAT-1273"/>
    <s v="PROV-108"/>
    <s v="CLI-01"/>
    <s v="CLM-1446"/>
    <s v="2026-02-28"/>
    <x v="3"/>
    <x v="1"/>
    <x v="0"/>
    <x v="1422"/>
    <x v="1444"/>
    <x v="4"/>
    <x v="3"/>
    <x v="1"/>
    <n v="8"/>
    <n v="16655.636999999995"/>
  </r>
  <r>
    <s v="ENC-1447"/>
    <s v="PAT-1273"/>
    <s v="PROV-101"/>
    <s v="HOS-01"/>
    <s v="CLM-1447"/>
    <s v="2024-12-08"/>
    <x v="2"/>
    <x v="1"/>
    <x v="2"/>
    <x v="1423"/>
    <x v="1445"/>
    <x v="0"/>
    <x v="12"/>
    <x v="0"/>
    <n v="8"/>
    <n v="20657.172699999996"/>
  </r>
  <r>
    <s v="ENC-1448"/>
    <s v="PAT-1273"/>
    <s v="PROV-127"/>
    <s v="CLI-01"/>
    <s v="CLM-1448"/>
    <s v="2022-07-23"/>
    <x v="2"/>
    <x v="1"/>
    <x v="2"/>
    <x v="1424"/>
    <x v="1446"/>
    <x v="0"/>
    <x v="45"/>
    <x v="1"/>
    <n v="8"/>
    <n v="21413.642499999994"/>
  </r>
  <r>
    <s v="ENC-1449"/>
    <s v="PAT-1273"/>
    <s v="PROV-123"/>
    <s v="HOS-01"/>
    <s v="CLM-1449"/>
    <s v="2024-08-04"/>
    <x v="1"/>
    <x v="1"/>
    <x v="3"/>
    <x v="1425"/>
    <x v="1447"/>
    <x v="1"/>
    <x v="24"/>
    <x v="0"/>
    <n v="8"/>
    <n v="15966.304299999994"/>
  </r>
  <r>
    <s v="ENC-1450"/>
    <s v="PAT-1273"/>
    <s v="PROV-102"/>
    <s v="HOS-01"/>
    <s v="CLM-1450"/>
    <s v="2024-10-15"/>
    <x v="0"/>
    <x v="1"/>
    <x v="5"/>
    <x v="1426"/>
    <x v="1448"/>
    <x v="1"/>
    <x v="11"/>
    <x v="0"/>
    <n v="8"/>
    <n v="17482.5101"/>
  </r>
  <r>
    <s v="ENC-1451"/>
    <s v="PAT-1273"/>
    <s v="PROV-103"/>
    <s v="HOS-01"/>
    <s v="CLM-1451"/>
    <s v="2022-12-30"/>
    <x v="0"/>
    <x v="1"/>
    <x v="1"/>
    <x v="1427"/>
    <x v="1449"/>
    <x v="0"/>
    <x v="4"/>
    <x v="1"/>
    <n v="8"/>
    <n v="16713.101299999998"/>
  </r>
  <r>
    <s v="ENC-1452"/>
    <s v="PAT-1273"/>
    <s v="PROV-127"/>
    <s v="HOS-01"/>
    <s v="CLM-1452"/>
    <s v="2023-05-12"/>
    <x v="3"/>
    <x v="1"/>
    <x v="2"/>
    <x v="1428"/>
    <x v="1450"/>
    <x v="3"/>
    <x v="9"/>
    <x v="0"/>
    <n v="8"/>
    <n v="21413.642499999994"/>
  </r>
  <r>
    <s v="ENC-1453"/>
    <s v="PAT-1274"/>
    <s v="PROV-109"/>
    <s v="CLI-01"/>
    <s v="CLM-1453"/>
    <s v="2023-10-07"/>
    <x v="0"/>
    <x v="0"/>
    <x v="3"/>
    <x v="1429"/>
    <x v="1451"/>
    <x v="3"/>
    <x v="48"/>
    <x v="0"/>
    <n v="7"/>
    <n v="19656.943599999999"/>
  </r>
  <r>
    <s v="ENC-1454"/>
    <s v="PAT-1274"/>
    <s v="PROV-116"/>
    <s v="HOS-01"/>
    <s v="CLM-1454"/>
    <s v="2024-02-04"/>
    <x v="1"/>
    <x v="0"/>
    <x v="5"/>
    <x v="1430"/>
    <x v="1452"/>
    <x v="1"/>
    <x v="55"/>
    <x v="1"/>
    <n v="7"/>
    <n v="25676.765600000006"/>
  </r>
  <r>
    <s v="ENC-1455"/>
    <s v="PAT-1274"/>
    <s v="PROV-115"/>
    <s v="CLI-01"/>
    <s v="CLM-1455"/>
    <s v="2023-02-02"/>
    <x v="1"/>
    <x v="0"/>
    <x v="1"/>
    <x v="1431"/>
    <x v="1453"/>
    <x v="4"/>
    <x v="13"/>
    <x v="1"/>
    <n v="7"/>
    <n v="21059.359400000005"/>
  </r>
  <r>
    <s v="ENC-1456"/>
    <s v="PAT-1274"/>
    <s v="PROV-120"/>
    <s v="HOS-01"/>
    <s v="CLM-1456"/>
    <s v="2023-09-29"/>
    <x v="2"/>
    <x v="0"/>
    <x v="6"/>
    <x v="1432"/>
    <x v="1454"/>
    <x v="0"/>
    <x v="26"/>
    <x v="0"/>
    <n v="7"/>
    <n v="20459.456599999998"/>
  </r>
  <r>
    <s v="ENC-1457"/>
    <s v="PAT-1274"/>
    <s v="PROV-119"/>
    <s v="CLI-01"/>
    <s v="CLM-1457"/>
    <s v="2025-10-05"/>
    <x v="0"/>
    <x v="0"/>
    <x v="3"/>
    <x v="1433"/>
    <x v="1455"/>
    <x v="4"/>
    <x v="54"/>
    <x v="0"/>
    <n v="7"/>
    <n v="24472.873299999996"/>
  </r>
  <r>
    <s v="ENC-1458"/>
    <s v="PAT-1274"/>
    <s v="PROV-121"/>
    <s v="CLI-01"/>
    <s v="CLM-1458"/>
    <s v="2022-09-30"/>
    <x v="3"/>
    <x v="0"/>
    <x v="2"/>
    <x v="642"/>
    <x v="1456"/>
    <x v="4"/>
    <x v="25"/>
    <x v="0"/>
    <n v="7"/>
    <n v="19110.715800000002"/>
  </r>
  <r>
    <s v="ENC-1459"/>
    <s v="PAT-1274"/>
    <s v="PROV-129"/>
    <s v="CLI-01"/>
    <s v="CLM-1459"/>
    <s v="2025-05-19"/>
    <x v="0"/>
    <x v="0"/>
    <x v="0"/>
    <x v="1434"/>
    <x v="1457"/>
    <x v="0"/>
    <x v="42"/>
    <x v="0"/>
    <n v="7"/>
    <n v="16325.449900000001"/>
  </r>
  <r>
    <s v="ENC-1460"/>
    <s v="PAT-1275"/>
    <s v="PROV-128"/>
    <s v="HOS-01"/>
    <s v="CLM-1460"/>
    <s v="2024-12-01"/>
    <x v="1"/>
    <x v="1"/>
    <x v="0"/>
    <x v="1435"/>
    <x v="1458"/>
    <x v="1"/>
    <x v="12"/>
    <x v="1"/>
    <n v="1"/>
    <n v="16589.7353"/>
  </r>
  <r>
    <s v="ENC-1461"/>
    <s v="PAT-1276"/>
    <s v="PROV-113"/>
    <s v="CLI-01"/>
    <s v="CLM-1461"/>
    <s v="2026-07-21"/>
    <x v="3"/>
    <x v="1"/>
    <x v="2"/>
    <x v="1436"/>
    <x v="1459"/>
    <x v="3"/>
    <x v="39"/>
    <x v="1"/>
    <n v="4"/>
    <n v="18930.286999999997"/>
  </r>
  <r>
    <s v="ENC-1462"/>
    <s v="PAT-1276"/>
    <s v="PROV-113"/>
    <s v="CLI-01"/>
    <s v="CLM-1462"/>
    <s v="2022-09-30"/>
    <x v="3"/>
    <x v="1"/>
    <x v="2"/>
    <x v="1437"/>
    <x v="1460"/>
    <x v="0"/>
    <x v="25"/>
    <x v="0"/>
    <n v="4"/>
    <n v="18930.286999999997"/>
  </r>
  <r>
    <s v="ENC-1463"/>
    <s v="PAT-1276"/>
    <s v="PROV-112"/>
    <s v="HOS-01"/>
    <s v="CLM-1463"/>
    <s v="2022-10-27"/>
    <x v="0"/>
    <x v="1"/>
    <x v="0"/>
    <x v="1438"/>
    <x v="1461"/>
    <x v="4"/>
    <x v="0"/>
    <x v="1"/>
    <n v="4"/>
    <n v="20392.786800000002"/>
  </r>
  <r>
    <s v="ENC-1464"/>
    <s v="PAT-1276"/>
    <s v="PROV-122"/>
    <s v="HOS-01"/>
    <s v="CLM-1464"/>
    <s v="2024-02-06"/>
    <x v="2"/>
    <x v="1"/>
    <x v="0"/>
    <x v="1439"/>
    <x v="1462"/>
    <x v="1"/>
    <x v="55"/>
    <x v="1"/>
    <n v="4"/>
    <n v="19335.334599999998"/>
  </r>
  <r>
    <s v="ENC-1465"/>
    <s v="PAT-1277"/>
    <s v="PROV-106"/>
    <s v="CLI-01"/>
    <s v="CLM-1465"/>
    <s v="2023-02-23"/>
    <x v="0"/>
    <x v="1"/>
    <x v="2"/>
    <x v="529"/>
    <x v="1463"/>
    <x v="3"/>
    <x v="13"/>
    <x v="0"/>
    <n v="2"/>
    <n v="13711.558999999999"/>
  </r>
  <r>
    <s v="ENC-1466"/>
    <s v="PAT-1277"/>
    <s v="PROV-119"/>
    <s v="CLI-01"/>
    <s v="CLM-1466"/>
    <s v="2025-10-13"/>
    <x v="1"/>
    <x v="1"/>
    <x v="3"/>
    <x v="1440"/>
    <x v="1464"/>
    <x v="4"/>
    <x v="54"/>
    <x v="0"/>
    <n v="2"/>
    <n v="24472.873299999996"/>
  </r>
  <r>
    <s v="ENC-1467"/>
    <s v="PAT-1278"/>
    <s v="PROV-113"/>
    <s v="HOS-01"/>
    <s v="CLM-1467"/>
    <s v="2026-03-25"/>
    <x v="0"/>
    <x v="1"/>
    <x v="2"/>
    <x v="1441"/>
    <x v="1465"/>
    <x v="4"/>
    <x v="46"/>
    <x v="0"/>
    <n v="9"/>
    <n v="18930.286999999997"/>
  </r>
  <r>
    <s v="ENC-1468"/>
    <s v="PAT-1278"/>
    <s v="PROV-107"/>
    <s v="HOS-01"/>
    <s v="CLM-1468"/>
    <s v="2024-12-23"/>
    <x v="2"/>
    <x v="1"/>
    <x v="6"/>
    <x v="1442"/>
    <x v="1466"/>
    <x v="0"/>
    <x v="12"/>
    <x v="0"/>
    <n v="9"/>
    <n v="16195.449599999994"/>
  </r>
  <r>
    <s v="ENC-1469"/>
    <s v="PAT-1278"/>
    <s v="PROV-115"/>
    <s v="CLI-01"/>
    <s v="CLM-1469"/>
    <s v="2024-05-17"/>
    <x v="3"/>
    <x v="1"/>
    <x v="1"/>
    <x v="1443"/>
    <x v="1467"/>
    <x v="4"/>
    <x v="49"/>
    <x v="1"/>
    <n v="9"/>
    <n v="21059.359400000005"/>
  </r>
  <r>
    <s v="ENC-1470"/>
    <s v="PAT-1278"/>
    <s v="PROV-117"/>
    <s v="CLI-01"/>
    <s v="CLM-1470"/>
    <s v="2024-02-19"/>
    <x v="1"/>
    <x v="1"/>
    <x v="4"/>
    <x v="1444"/>
    <x v="1468"/>
    <x v="3"/>
    <x v="55"/>
    <x v="0"/>
    <n v="9"/>
    <n v="16320.415199999998"/>
  </r>
  <r>
    <s v="ENC-1471"/>
    <s v="PAT-1278"/>
    <s v="PROV-113"/>
    <s v="HOS-01"/>
    <s v="CLM-1471"/>
    <s v="2025-05-12"/>
    <x v="3"/>
    <x v="1"/>
    <x v="2"/>
    <x v="1445"/>
    <x v="1469"/>
    <x v="4"/>
    <x v="42"/>
    <x v="0"/>
    <n v="9"/>
    <n v="18930.286999999997"/>
  </r>
  <r>
    <s v="ENC-1472"/>
    <s v="PAT-1278"/>
    <s v="PROV-124"/>
    <s v="HOS-01"/>
    <s v="CLM-1472"/>
    <s v="2022-08-13"/>
    <x v="2"/>
    <x v="1"/>
    <x v="3"/>
    <x v="1446"/>
    <x v="1470"/>
    <x v="4"/>
    <x v="21"/>
    <x v="1"/>
    <n v="9"/>
    <n v="19337.123900000002"/>
  </r>
  <r>
    <s v="ENC-1473"/>
    <s v="PAT-1278"/>
    <s v="PROV-110"/>
    <s v="HOS-01"/>
    <s v="CLM-1473"/>
    <s v="2023-06-25"/>
    <x v="0"/>
    <x v="1"/>
    <x v="0"/>
    <x v="1447"/>
    <x v="1471"/>
    <x v="2"/>
    <x v="6"/>
    <x v="1"/>
    <n v="9"/>
    <n v="17205.856699999993"/>
  </r>
  <r>
    <s v="ENC-1474"/>
    <s v="PAT-1278"/>
    <s v="PROV-130"/>
    <s v="CLI-01"/>
    <s v="CLM-1474"/>
    <s v="2022-01-24"/>
    <x v="1"/>
    <x v="1"/>
    <x v="0"/>
    <x v="1448"/>
    <x v="1472"/>
    <x v="1"/>
    <x v="7"/>
    <x v="0"/>
    <n v="9"/>
    <n v="16957.942200000001"/>
  </r>
  <r>
    <s v="ENC-1475"/>
    <s v="PAT-1278"/>
    <s v="PROV-102"/>
    <s v="CLI-01"/>
    <s v="CLM-1475"/>
    <s v="2024-11-23"/>
    <x v="0"/>
    <x v="1"/>
    <x v="5"/>
    <x v="1449"/>
    <x v="1473"/>
    <x v="2"/>
    <x v="34"/>
    <x v="1"/>
    <n v="9"/>
    <n v="17482.5101"/>
  </r>
  <r>
    <s v="ENC-1476"/>
    <s v="PAT-1279"/>
    <s v="PROV-110"/>
    <s v="CLI-01"/>
    <s v="CLM-1476"/>
    <s v="2024-02-22"/>
    <x v="1"/>
    <x v="1"/>
    <x v="0"/>
    <x v="1450"/>
    <x v="1474"/>
    <x v="4"/>
    <x v="55"/>
    <x v="0"/>
    <n v="2"/>
    <n v="17205.856699999993"/>
  </r>
  <r>
    <s v="ENC-1477"/>
    <s v="PAT-1279"/>
    <s v="PROV-121"/>
    <s v="HOS-01"/>
    <s v="CLM-1477"/>
    <s v="2022-06-30"/>
    <x v="3"/>
    <x v="1"/>
    <x v="2"/>
    <x v="1451"/>
    <x v="1475"/>
    <x v="4"/>
    <x v="23"/>
    <x v="0"/>
    <n v="2"/>
    <n v="19110.715800000002"/>
  </r>
  <r>
    <s v="ENC-1478"/>
    <s v="PAT-1280"/>
    <s v="PROV-107"/>
    <s v="CLI-01"/>
    <s v="CLM-1478"/>
    <s v="2023-03-29"/>
    <x v="1"/>
    <x v="1"/>
    <x v="6"/>
    <x v="1452"/>
    <x v="1476"/>
    <x v="1"/>
    <x v="8"/>
    <x v="0"/>
    <n v="8"/>
    <n v="16195.449599999994"/>
  </r>
  <r>
    <s v="ENC-1479"/>
    <s v="PAT-1280"/>
    <s v="PROV-117"/>
    <s v="CLI-01"/>
    <s v="CLM-1479"/>
    <s v="2025-06-29"/>
    <x v="2"/>
    <x v="1"/>
    <x v="4"/>
    <x v="1453"/>
    <x v="1477"/>
    <x v="4"/>
    <x v="35"/>
    <x v="0"/>
    <n v="8"/>
    <n v="16320.415199999998"/>
  </r>
  <r>
    <s v="ENC-1480"/>
    <s v="PAT-1280"/>
    <s v="PROV-130"/>
    <s v="HOS-01"/>
    <s v="CLM-1480"/>
    <s v="2022-07-08"/>
    <x v="1"/>
    <x v="1"/>
    <x v="0"/>
    <x v="1454"/>
    <x v="1478"/>
    <x v="4"/>
    <x v="45"/>
    <x v="1"/>
    <n v="8"/>
    <n v="16957.942200000001"/>
  </r>
  <r>
    <s v="ENC-1481"/>
    <s v="PAT-1280"/>
    <s v="PROV-121"/>
    <s v="HOS-01"/>
    <s v="CLM-1481"/>
    <s v="2024-07-20"/>
    <x v="2"/>
    <x v="1"/>
    <x v="2"/>
    <x v="1455"/>
    <x v="1479"/>
    <x v="0"/>
    <x v="14"/>
    <x v="1"/>
    <n v="8"/>
    <n v="19110.715800000002"/>
  </r>
  <r>
    <s v="ENC-1482"/>
    <s v="PAT-1280"/>
    <s v="PROV-118"/>
    <s v="HOS-01"/>
    <s v="CLM-1482"/>
    <s v="2024-07-05"/>
    <x v="0"/>
    <x v="1"/>
    <x v="2"/>
    <x v="1456"/>
    <x v="1480"/>
    <x v="0"/>
    <x v="14"/>
    <x v="0"/>
    <n v="8"/>
    <n v="17502.678000000004"/>
  </r>
  <r>
    <s v="ENC-1483"/>
    <s v="PAT-1280"/>
    <s v="PROV-125"/>
    <s v="CLI-01"/>
    <s v="CLM-1483"/>
    <s v="2022-06-23"/>
    <x v="0"/>
    <x v="1"/>
    <x v="3"/>
    <x v="1457"/>
    <x v="1481"/>
    <x v="4"/>
    <x v="23"/>
    <x v="1"/>
    <n v="8"/>
    <n v="18866.657099999993"/>
  </r>
  <r>
    <s v="ENC-1484"/>
    <s v="PAT-1280"/>
    <s v="PROV-130"/>
    <s v="CLI-01"/>
    <s v="CLM-1484"/>
    <s v="2024-10-15"/>
    <x v="3"/>
    <x v="1"/>
    <x v="0"/>
    <x v="1458"/>
    <x v="1482"/>
    <x v="0"/>
    <x v="11"/>
    <x v="1"/>
    <n v="8"/>
    <n v="16957.942200000001"/>
  </r>
  <r>
    <s v="ENC-1485"/>
    <s v="PAT-1280"/>
    <s v="PROV-103"/>
    <s v="CLI-01"/>
    <s v="CLM-1485"/>
    <s v="2024-11-30"/>
    <x v="1"/>
    <x v="1"/>
    <x v="1"/>
    <x v="630"/>
    <x v="1483"/>
    <x v="0"/>
    <x v="34"/>
    <x v="0"/>
    <n v="8"/>
    <n v="16713.101299999998"/>
  </r>
  <r>
    <s v="ENC-1486"/>
    <s v="PAT-1281"/>
    <s v="PROV-123"/>
    <s v="CLI-01"/>
    <s v="CLM-1486"/>
    <s v="2023-06-15"/>
    <x v="2"/>
    <x v="1"/>
    <x v="3"/>
    <x v="1459"/>
    <x v="1484"/>
    <x v="3"/>
    <x v="6"/>
    <x v="1"/>
    <n v="9"/>
    <n v="15966.304299999994"/>
  </r>
  <r>
    <s v="ENC-1487"/>
    <s v="PAT-1281"/>
    <s v="PROV-116"/>
    <s v="CLI-01"/>
    <s v="CLM-1487"/>
    <s v="2022-08-04"/>
    <x v="0"/>
    <x v="1"/>
    <x v="5"/>
    <x v="1460"/>
    <x v="1485"/>
    <x v="2"/>
    <x v="21"/>
    <x v="0"/>
    <n v="9"/>
    <n v="25676.765600000006"/>
  </r>
  <r>
    <s v="ENC-1488"/>
    <s v="PAT-1281"/>
    <s v="PROV-127"/>
    <s v="HOS-01"/>
    <s v="CLM-1488"/>
    <s v="2024-11-21"/>
    <x v="2"/>
    <x v="1"/>
    <x v="2"/>
    <x v="1461"/>
    <x v="1486"/>
    <x v="3"/>
    <x v="34"/>
    <x v="0"/>
    <n v="9"/>
    <n v="21413.642499999994"/>
  </r>
  <r>
    <s v="ENC-1489"/>
    <s v="PAT-1281"/>
    <s v="PROV-111"/>
    <s v="CLI-01"/>
    <s v="CLM-1489"/>
    <s v="2024-08-06"/>
    <x v="0"/>
    <x v="1"/>
    <x v="4"/>
    <x v="1462"/>
    <x v="1487"/>
    <x v="3"/>
    <x v="24"/>
    <x v="1"/>
    <n v="9"/>
    <n v="11666.590100000001"/>
  </r>
  <r>
    <s v="ENC-1490"/>
    <s v="PAT-1281"/>
    <s v="PROV-120"/>
    <s v="HOS-01"/>
    <s v="CLM-1490"/>
    <s v="2023-06-30"/>
    <x v="1"/>
    <x v="1"/>
    <x v="6"/>
    <x v="1463"/>
    <x v="1488"/>
    <x v="1"/>
    <x v="6"/>
    <x v="1"/>
    <n v="9"/>
    <n v="20459.456599999998"/>
  </r>
  <r>
    <s v="ENC-1491"/>
    <s v="PAT-1281"/>
    <s v="PROV-122"/>
    <s v="HOS-01"/>
    <s v="CLM-1491"/>
    <s v="2025-07-12"/>
    <x v="3"/>
    <x v="1"/>
    <x v="0"/>
    <x v="1464"/>
    <x v="1489"/>
    <x v="2"/>
    <x v="29"/>
    <x v="1"/>
    <n v="9"/>
    <n v="19335.334599999998"/>
  </r>
  <r>
    <s v="ENC-1492"/>
    <s v="PAT-1281"/>
    <s v="PROV-106"/>
    <s v="CLI-01"/>
    <s v="CLM-1492"/>
    <s v="2024-05-12"/>
    <x v="3"/>
    <x v="1"/>
    <x v="2"/>
    <x v="1465"/>
    <x v="1490"/>
    <x v="0"/>
    <x v="49"/>
    <x v="0"/>
    <n v="9"/>
    <n v="13711.558999999999"/>
  </r>
  <r>
    <s v="ENC-1493"/>
    <s v="PAT-1281"/>
    <s v="PROV-105"/>
    <s v="HOS-01"/>
    <s v="CLM-1493"/>
    <s v="2023-12-05"/>
    <x v="1"/>
    <x v="1"/>
    <x v="2"/>
    <x v="1466"/>
    <x v="1491"/>
    <x v="3"/>
    <x v="31"/>
    <x v="0"/>
    <n v="9"/>
    <n v="19833.441100000004"/>
  </r>
  <r>
    <s v="ENC-1494"/>
    <s v="PAT-1281"/>
    <s v="PROV-115"/>
    <s v="HOS-01"/>
    <s v="CLM-1494"/>
    <s v="2025-01-28"/>
    <x v="0"/>
    <x v="1"/>
    <x v="1"/>
    <x v="1467"/>
    <x v="1492"/>
    <x v="0"/>
    <x v="38"/>
    <x v="0"/>
    <n v="9"/>
    <n v="21059.359400000005"/>
  </r>
  <r>
    <s v="ENC-1495"/>
    <s v="PAT-1282"/>
    <s v="PROV-113"/>
    <s v="CLI-01"/>
    <s v="CLM-1495"/>
    <s v="2023-08-16"/>
    <x v="2"/>
    <x v="1"/>
    <x v="2"/>
    <x v="1468"/>
    <x v="1493"/>
    <x v="0"/>
    <x v="2"/>
    <x v="0"/>
    <n v="4"/>
    <n v="18930.286999999997"/>
  </r>
  <r>
    <s v="ENC-1496"/>
    <s v="PAT-1282"/>
    <s v="PROV-112"/>
    <s v="HOS-01"/>
    <s v="CLM-1496"/>
    <s v="2025-06-10"/>
    <x v="1"/>
    <x v="1"/>
    <x v="0"/>
    <x v="1469"/>
    <x v="1494"/>
    <x v="3"/>
    <x v="35"/>
    <x v="0"/>
    <n v="4"/>
    <n v="20392.786800000002"/>
  </r>
  <r>
    <s v="ENC-1497"/>
    <s v="PAT-1282"/>
    <s v="PROV-126"/>
    <s v="CLI-01"/>
    <s v="CLM-1497"/>
    <s v="2023-07-12"/>
    <x v="1"/>
    <x v="1"/>
    <x v="2"/>
    <x v="1470"/>
    <x v="1495"/>
    <x v="3"/>
    <x v="36"/>
    <x v="1"/>
    <n v="4"/>
    <n v="20345.553199999988"/>
  </r>
  <r>
    <s v="ENC-1498"/>
    <s v="PAT-1282"/>
    <s v="PROV-105"/>
    <s v="HOS-01"/>
    <s v="CLM-1498"/>
    <s v="2023-02-12"/>
    <x v="3"/>
    <x v="1"/>
    <x v="2"/>
    <x v="1471"/>
    <x v="1496"/>
    <x v="0"/>
    <x v="13"/>
    <x v="0"/>
    <n v="4"/>
    <n v="19833.441100000004"/>
  </r>
  <r>
    <s v="ENC-1499"/>
    <s v="PAT-1283"/>
    <s v="PROV-125"/>
    <s v="CLI-01"/>
    <s v="CLM-1499"/>
    <s v="2025-04-18"/>
    <x v="2"/>
    <x v="1"/>
    <x v="3"/>
    <x v="1472"/>
    <x v="1497"/>
    <x v="0"/>
    <x v="43"/>
    <x v="0"/>
    <n v="3"/>
    <n v="18866.657099999993"/>
  </r>
  <r>
    <s v="ENC-1500"/>
    <s v="PAT-1283"/>
    <s v="PROV-118"/>
    <s v="HOS-01"/>
    <s v="CLM-1500"/>
    <s v="2024-04-21"/>
    <x v="2"/>
    <x v="1"/>
    <x v="2"/>
    <x v="1473"/>
    <x v="1498"/>
    <x v="0"/>
    <x v="44"/>
    <x v="0"/>
    <n v="3"/>
    <n v="17502.678000000004"/>
  </r>
  <r>
    <s v="ENC-1501"/>
    <s v="PAT-1283"/>
    <s v="PROV-106"/>
    <s v="HOS-01"/>
    <s v="CLM-1501"/>
    <s v="2026-03-31"/>
    <x v="1"/>
    <x v="1"/>
    <x v="2"/>
    <x v="1474"/>
    <x v="1499"/>
    <x v="2"/>
    <x v="46"/>
    <x v="1"/>
    <n v="3"/>
    <n v="13711.558999999999"/>
  </r>
  <r>
    <s v="ENC-1502"/>
    <s v="PAT-1284"/>
    <s v="PROV-109"/>
    <s v="HOS-01"/>
    <s v="CLM-1502"/>
    <s v="2022-02-04"/>
    <x v="0"/>
    <x v="1"/>
    <x v="3"/>
    <x v="1475"/>
    <x v="1500"/>
    <x v="2"/>
    <x v="51"/>
    <x v="1"/>
    <n v="10"/>
    <n v="19656.943599999999"/>
  </r>
  <r>
    <s v="ENC-1503"/>
    <s v="PAT-1284"/>
    <s v="PROV-104"/>
    <s v="HOS-01"/>
    <s v="CLM-1503"/>
    <s v="2024-08-24"/>
    <x v="1"/>
    <x v="1"/>
    <x v="0"/>
    <x v="1476"/>
    <x v="1501"/>
    <x v="0"/>
    <x v="24"/>
    <x v="0"/>
    <n v="10"/>
    <n v="19482.340599999985"/>
  </r>
  <r>
    <s v="ENC-1504"/>
    <s v="PAT-1284"/>
    <s v="PROV-127"/>
    <s v="HOS-01"/>
    <s v="CLM-1504"/>
    <s v="2024-12-31"/>
    <x v="3"/>
    <x v="1"/>
    <x v="2"/>
    <x v="1477"/>
    <x v="1502"/>
    <x v="1"/>
    <x v="12"/>
    <x v="0"/>
    <n v="10"/>
    <n v="21413.642499999994"/>
  </r>
  <r>
    <s v="ENC-1505"/>
    <s v="PAT-1284"/>
    <s v="PROV-104"/>
    <s v="HOS-01"/>
    <s v="CLM-1505"/>
    <s v="2025-01-24"/>
    <x v="1"/>
    <x v="1"/>
    <x v="0"/>
    <x v="1478"/>
    <x v="1503"/>
    <x v="2"/>
    <x v="38"/>
    <x v="0"/>
    <n v="10"/>
    <n v="19482.340599999985"/>
  </r>
  <r>
    <s v="ENC-1506"/>
    <s v="PAT-1284"/>
    <s v="PROV-106"/>
    <s v="HOS-01"/>
    <s v="CLM-1506"/>
    <s v="2022-04-04"/>
    <x v="2"/>
    <x v="1"/>
    <x v="2"/>
    <x v="1479"/>
    <x v="1504"/>
    <x v="0"/>
    <x v="19"/>
    <x v="0"/>
    <n v="10"/>
    <n v="13711.558999999999"/>
  </r>
  <r>
    <s v="ENC-1507"/>
    <s v="PAT-1284"/>
    <s v="PROV-125"/>
    <s v="HOS-01"/>
    <s v="CLM-1507"/>
    <s v="2022-11-27"/>
    <x v="0"/>
    <x v="1"/>
    <x v="3"/>
    <x v="1480"/>
    <x v="1505"/>
    <x v="0"/>
    <x v="53"/>
    <x v="0"/>
    <n v="10"/>
    <n v="18866.657099999993"/>
  </r>
  <r>
    <s v="ENC-1508"/>
    <s v="PAT-1284"/>
    <s v="PROV-119"/>
    <s v="CLI-01"/>
    <s v="CLM-1508"/>
    <s v="2024-06-25"/>
    <x v="2"/>
    <x v="1"/>
    <x v="3"/>
    <x v="1481"/>
    <x v="1506"/>
    <x v="2"/>
    <x v="30"/>
    <x v="0"/>
    <n v="10"/>
    <n v="24472.873299999996"/>
  </r>
  <r>
    <s v="ENC-1509"/>
    <s v="PAT-1284"/>
    <s v="PROV-126"/>
    <s v="CLI-01"/>
    <s v="CLM-1509"/>
    <s v="2024-02-03"/>
    <x v="1"/>
    <x v="1"/>
    <x v="2"/>
    <x v="1482"/>
    <x v="1507"/>
    <x v="0"/>
    <x v="55"/>
    <x v="1"/>
    <n v="10"/>
    <n v="20345.553199999988"/>
  </r>
  <r>
    <s v="ENC-1510"/>
    <s v="PAT-1284"/>
    <s v="PROV-102"/>
    <s v="HOS-01"/>
    <s v="CLM-1510"/>
    <s v="2022-09-01"/>
    <x v="0"/>
    <x v="1"/>
    <x v="5"/>
    <x v="1483"/>
    <x v="1508"/>
    <x v="3"/>
    <x v="25"/>
    <x v="0"/>
    <n v="10"/>
    <n v="17482.5101"/>
  </r>
  <r>
    <s v="ENC-1511"/>
    <s v="PAT-1284"/>
    <s v="PROV-102"/>
    <s v="HOS-01"/>
    <s v="CLM-1511"/>
    <s v="2025-10-26"/>
    <x v="1"/>
    <x v="1"/>
    <x v="5"/>
    <x v="1484"/>
    <x v="1509"/>
    <x v="1"/>
    <x v="54"/>
    <x v="0"/>
    <n v="10"/>
    <n v="17482.5101"/>
  </r>
  <r>
    <s v="ENC-1512"/>
    <s v="PAT-1285"/>
    <s v="PROV-116"/>
    <s v="CLI-01"/>
    <s v="CLM-1512"/>
    <s v="2023-04-03"/>
    <x v="1"/>
    <x v="1"/>
    <x v="5"/>
    <x v="1485"/>
    <x v="1510"/>
    <x v="2"/>
    <x v="50"/>
    <x v="1"/>
    <n v="3"/>
    <n v="25676.765600000006"/>
  </r>
  <r>
    <s v="ENC-1513"/>
    <s v="PAT-1285"/>
    <s v="PROV-108"/>
    <s v="CLI-01"/>
    <s v="CLM-1513"/>
    <s v="2026-02-03"/>
    <x v="1"/>
    <x v="1"/>
    <x v="0"/>
    <x v="1486"/>
    <x v="1511"/>
    <x v="0"/>
    <x v="3"/>
    <x v="0"/>
    <n v="3"/>
    <n v="16655.636999999995"/>
  </r>
  <r>
    <s v="ENC-1514"/>
    <s v="PAT-1285"/>
    <s v="PROV-116"/>
    <s v="CLI-01"/>
    <s v="CLM-1514"/>
    <s v="2025-10-28"/>
    <x v="2"/>
    <x v="1"/>
    <x v="5"/>
    <x v="1487"/>
    <x v="1512"/>
    <x v="1"/>
    <x v="54"/>
    <x v="0"/>
    <n v="3"/>
    <n v="25676.765600000006"/>
  </r>
  <r>
    <s v="ENC-1515"/>
    <s v="PAT-1286"/>
    <s v="PROV-113"/>
    <s v="HOS-01"/>
    <s v="CLM-1515"/>
    <s v="2023-04-03"/>
    <x v="1"/>
    <x v="0"/>
    <x v="2"/>
    <x v="1488"/>
    <x v="1513"/>
    <x v="3"/>
    <x v="50"/>
    <x v="0"/>
    <n v="4"/>
    <n v="18930.286999999997"/>
  </r>
  <r>
    <s v="ENC-1516"/>
    <s v="PAT-1286"/>
    <s v="PROV-113"/>
    <s v="CLI-01"/>
    <s v="CLM-1516"/>
    <s v="2024-04-07"/>
    <x v="0"/>
    <x v="0"/>
    <x v="2"/>
    <x v="1489"/>
    <x v="1514"/>
    <x v="3"/>
    <x v="44"/>
    <x v="1"/>
    <n v="4"/>
    <n v="18930.286999999997"/>
  </r>
  <r>
    <s v="ENC-1517"/>
    <s v="PAT-1286"/>
    <s v="PROV-111"/>
    <s v="HOS-01"/>
    <s v="CLM-1517"/>
    <s v="2023-09-22"/>
    <x v="2"/>
    <x v="0"/>
    <x v="4"/>
    <x v="1490"/>
    <x v="1515"/>
    <x v="1"/>
    <x v="26"/>
    <x v="0"/>
    <n v="4"/>
    <n v="11666.590100000001"/>
  </r>
  <r>
    <s v="ENC-1518"/>
    <s v="PAT-1286"/>
    <s v="PROV-126"/>
    <s v="HOS-01"/>
    <s v="CLM-1518"/>
    <s v="2022-04-17"/>
    <x v="0"/>
    <x v="0"/>
    <x v="2"/>
    <x v="1491"/>
    <x v="1516"/>
    <x v="4"/>
    <x v="19"/>
    <x v="1"/>
    <n v="4"/>
    <n v="20345.553199999988"/>
  </r>
  <r>
    <s v="ENC-1519"/>
    <s v="PAT-1287"/>
    <s v="PROV-104"/>
    <s v="HOS-01"/>
    <s v="CLM-1519"/>
    <s v="2022-04-07"/>
    <x v="1"/>
    <x v="1"/>
    <x v="0"/>
    <x v="1492"/>
    <x v="1517"/>
    <x v="3"/>
    <x v="19"/>
    <x v="1"/>
    <n v="8"/>
    <n v="19482.340599999985"/>
  </r>
  <r>
    <s v="ENC-1520"/>
    <s v="PAT-1287"/>
    <s v="PROV-114"/>
    <s v="HOS-01"/>
    <s v="CLM-1520"/>
    <s v="2023-01-27"/>
    <x v="0"/>
    <x v="1"/>
    <x v="2"/>
    <x v="1493"/>
    <x v="1518"/>
    <x v="4"/>
    <x v="18"/>
    <x v="0"/>
    <n v="8"/>
    <n v="19674.320500000005"/>
  </r>
  <r>
    <s v="ENC-1521"/>
    <s v="PAT-1287"/>
    <s v="PROV-130"/>
    <s v="CLI-01"/>
    <s v="CLM-1521"/>
    <s v="2026-09-19"/>
    <x v="3"/>
    <x v="1"/>
    <x v="0"/>
    <x v="1494"/>
    <x v="1519"/>
    <x v="4"/>
    <x v="56"/>
    <x v="0"/>
    <n v="8"/>
    <n v="16957.942200000001"/>
  </r>
  <r>
    <s v="ENC-1522"/>
    <s v="PAT-1287"/>
    <s v="PROV-106"/>
    <s v="CLI-01"/>
    <s v="CLM-1522"/>
    <s v="2022-11-19"/>
    <x v="3"/>
    <x v="1"/>
    <x v="2"/>
    <x v="1495"/>
    <x v="1520"/>
    <x v="1"/>
    <x v="53"/>
    <x v="0"/>
    <n v="8"/>
    <n v="13711.558999999999"/>
  </r>
  <r>
    <s v="ENC-1523"/>
    <s v="PAT-1287"/>
    <s v="PROV-123"/>
    <s v="CLI-01"/>
    <s v="CLM-1523"/>
    <s v="2025-10-14"/>
    <x v="3"/>
    <x v="1"/>
    <x v="3"/>
    <x v="1496"/>
    <x v="1521"/>
    <x v="0"/>
    <x v="54"/>
    <x v="1"/>
    <n v="8"/>
    <n v="15966.304299999994"/>
  </r>
  <r>
    <s v="ENC-1524"/>
    <s v="PAT-1287"/>
    <s v="PROV-126"/>
    <s v="HOS-01"/>
    <s v="CLM-1524"/>
    <s v="2022-01-24"/>
    <x v="2"/>
    <x v="1"/>
    <x v="2"/>
    <x v="1497"/>
    <x v="1522"/>
    <x v="3"/>
    <x v="7"/>
    <x v="0"/>
    <n v="8"/>
    <n v="20345.553199999988"/>
  </r>
  <r>
    <s v="ENC-1525"/>
    <s v="PAT-1287"/>
    <s v="PROV-104"/>
    <s v="HOS-01"/>
    <s v="CLM-1525"/>
    <s v="2023-12-29"/>
    <x v="1"/>
    <x v="1"/>
    <x v="0"/>
    <x v="1498"/>
    <x v="1523"/>
    <x v="1"/>
    <x v="31"/>
    <x v="1"/>
    <n v="8"/>
    <n v="19482.340599999985"/>
  </r>
  <r>
    <s v="ENC-1526"/>
    <s v="PAT-1287"/>
    <s v="PROV-129"/>
    <s v="HOS-01"/>
    <s v="CLM-1526"/>
    <s v="2023-07-23"/>
    <x v="1"/>
    <x v="1"/>
    <x v="0"/>
    <x v="1499"/>
    <x v="1524"/>
    <x v="1"/>
    <x v="36"/>
    <x v="0"/>
    <n v="8"/>
    <n v="16325.449900000001"/>
  </r>
  <r>
    <s v="ENC-1527"/>
    <s v="PAT-1288"/>
    <s v="PROV-120"/>
    <s v="HOS-01"/>
    <s v="CLM-1527"/>
    <s v="2025-11-14"/>
    <x v="0"/>
    <x v="1"/>
    <x v="6"/>
    <x v="1500"/>
    <x v="1525"/>
    <x v="2"/>
    <x v="28"/>
    <x v="1"/>
    <n v="7"/>
    <n v="20459.456599999998"/>
  </r>
  <r>
    <s v="ENC-1528"/>
    <s v="PAT-1288"/>
    <s v="PROV-106"/>
    <s v="CLI-01"/>
    <s v="CLM-1528"/>
    <s v="2024-07-15"/>
    <x v="0"/>
    <x v="1"/>
    <x v="2"/>
    <x v="1501"/>
    <x v="1526"/>
    <x v="1"/>
    <x v="14"/>
    <x v="0"/>
    <n v="7"/>
    <n v="13711.558999999999"/>
  </r>
  <r>
    <s v="ENC-1529"/>
    <s v="PAT-1288"/>
    <s v="PROV-101"/>
    <s v="CLI-01"/>
    <s v="CLM-1529"/>
    <s v="2023-11-30"/>
    <x v="1"/>
    <x v="1"/>
    <x v="2"/>
    <x v="1502"/>
    <x v="1527"/>
    <x v="1"/>
    <x v="37"/>
    <x v="0"/>
    <n v="7"/>
    <n v="20657.172699999996"/>
  </r>
  <r>
    <s v="ENC-1530"/>
    <s v="PAT-1288"/>
    <s v="PROV-125"/>
    <s v="HOS-01"/>
    <s v="CLM-1530"/>
    <s v="2022-08-24"/>
    <x v="3"/>
    <x v="1"/>
    <x v="3"/>
    <x v="1503"/>
    <x v="1528"/>
    <x v="2"/>
    <x v="21"/>
    <x v="1"/>
    <n v="7"/>
    <n v="18866.657099999993"/>
  </r>
  <r>
    <s v="ENC-1531"/>
    <s v="PAT-1288"/>
    <s v="PROV-119"/>
    <s v="HOS-01"/>
    <s v="CLM-1531"/>
    <s v="2022-05-31"/>
    <x v="2"/>
    <x v="1"/>
    <x v="3"/>
    <x v="1504"/>
    <x v="1529"/>
    <x v="4"/>
    <x v="32"/>
    <x v="1"/>
    <n v="7"/>
    <n v="24472.873299999996"/>
  </r>
  <r>
    <s v="ENC-1532"/>
    <s v="PAT-1288"/>
    <s v="PROV-128"/>
    <s v="HOS-01"/>
    <s v="CLM-1532"/>
    <s v="2024-10-21"/>
    <x v="2"/>
    <x v="1"/>
    <x v="0"/>
    <x v="1505"/>
    <x v="1530"/>
    <x v="2"/>
    <x v="11"/>
    <x v="0"/>
    <n v="7"/>
    <n v="16589.7353"/>
  </r>
  <r>
    <s v="ENC-1533"/>
    <s v="PAT-1288"/>
    <s v="PROV-111"/>
    <s v="CLI-01"/>
    <s v="CLM-1533"/>
    <s v="2023-11-27"/>
    <x v="2"/>
    <x v="1"/>
    <x v="4"/>
    <x v="1506"/>
    <x v="1531"/>
    <x v="2"/>
    <x v="37"/>
    <x v="0"/>
    <n v="7"/>
    <n v="11666.590100000001"/>
  </r>
  <r>
    <s v="ENC-1534"/>
    <s v="PAT-1289"/>
    <s v="PROV-119"/>
    <s v="HOS-01"/>
    <s v="CLM-1534"/>
    <s v="2022-10-30"/>
    <x v="1"/>
    <x v="1"/>
    <x v="3"/>
    <x v="1507"/>
    <x v="1532"/>
    <x v="0"/>
    <x v="0"/>
    <x v="1"/>
    <n v="7"/>
    <n v="24472.873299999996"/>
  </r>
  <r>
    <s v="ENC-1535"/>
    <s v="PAT-1289"/>
    <s v="PROV-130"/>
    <s v="HOS-01"/>
    <s v="CLM-1535"/>
    <s v="2025-03-07"/>
    <x v="1"/>
    <x v="1"/>
    <x v="0"/>
    <x v="1508"/>
    <x v="1533"/>
    <x v="4"/>
    <x v="33"/>
    <x v="1"/>
    <n v="7"/>
    <n v="16957.942200000001"/>
  </r>
  <r>
    <s v="ENC-1536"/>
    <s v="PAT-1289"/>
    <s v="PROV-101"/>
    <s v="CLI-01"/>
    <s v="CLM-1536"/>
    <s v="2025-08-21"/>
    <x v="3"/>
    <x v="1"/>
    <x v="2"/>
    <x v="1509"/>
    <x v="1534"/>
    <x v="2"/>
    <x v="41"/>
    <x v="0"/>
    <n v="7"/>
    <n v="20657.172699999996"/>
  </r>
  <r>
    <s v="ENC-1537"/>
    <s v="PAT-1289"/>
    <s v="PROV-116"/>
    <s v="HOS-01"/>
    <s v="CLM-1537"/>
    <s v="2026-01-27"/>
    <x v="3"/>
    <x v="1"/>
    <x v="5"/>
    <x v="1510"/>
    <x v="1535"/>
    <x v="3"/>
    <x v="17"/>
    <x v="0"/>
    <n v="7"/>
    <n v="25676.765600000006"/>
  </r>
  <r>
    <s v="ENC-1538"/>
    <s v="PAT-1289"/>
    <s v="PROV-120"/>
    <s v="CLI-01"/>
    <s v="CLM-1538"/>
    <s v="2022-08-13"/>
    <x v="2"/>
    <x v="1"/>
    <x v="6"/>
    <x v="1511"/>
    <x v="1536"/>
    <x v="3"/>
    <x v="21"/>
    <x v="0"/>
    <n v="7"/>
    <n v="20459.456599999998"/>
  </r>
  <r>
    <s v="ENC-1539"/>
    <s v="PAT-1289"/>
    <s v="PROV-115"/>
    <s v="HOS-01"/>
    <s v="CLM-1539"/>
    <s v="2023-02-01"/>
    <x v="0"/>
    <x v="1"/>
    <x v="1"/>
    <x v="1512"/>
    <x v="1537"/>
    <x v="3"/>
    <x v="13"/>
    <x v="0"/>
    <n v="7"/>
    <n v="21059.359400000005"/>
  </r>
  <r>
    <s v="ENC-1540"/>
    <s v="PAT-1289"/>
    <s v="PROV-113"/>
    <s v="CLI-01"/>
    <s v="CLM-1540"/>
    <s v="2024-05-19"/>
    <x v="2"/>
    <x v="1"/>
    <x v="2"/>
    <x v="1513"/>
    <x v="1538"/>
    <x v="4"/>
    <x v="49"/>
    <x v="1"/>
    <n v="7"/>
    <n v="18930.286999999997"/>
  </r>
  <r>
    <s v="ENC-1541"/>
    <s v="PAT-1290"/>
    <s v="PROV-125"/>
    <s v="CLI-01"/>
    <s v="CLM-1541"/>
    <s v="2023-02-17"/>
    <x v="0"/>
    <x v="1"/>
    <x v="3"/>
    <x v="1514"/>
    <x v="1539"/>
    <x v="0"/>
    <x v="13"/>
    <x v="0"/>
    <n v="7"/>
    <n v="18866.657099999993"/>
  </r>
  <r>
    <s v="ENC-1542"/>
    <s v="PAT-1290"/>
    <s v="PROV-127"/>
    <s v="CLI-01"/>
    <s v="CLM-1542"/>
    <s v="2023-06-27"/>
    <x v="1"/>
    <x v="1"/>
    <x v="2"/>
    <x v="1515"/>
    <x v="1540"/>
    <x v="3"/>
    <x v="6"/>
    <x v="1"/>
    <n v="7"/>
    <n v="21413.642499999994"/>
  </r>
  <r>
    <s v="ENC-1543"/>
    <s v="PAT-1290"/>
    <s v="PROV-130"/>
    <s v="CLI-01"/>
    <s v="CLM-1543"/>
    <s v="2022-08-18"/>
    <x v="2"/>
    <x v="1"/>
    <x v="0"/>
    <x v="1516"/>
    <x v="1541"/>
    <x v="1"/>
    <x v="21"/>
    <x v="1"/>
    <n v="7"/>
    <n v="16957.942200000001"/>
  </r>
  <r>
    <s v="ENC-1544"/>
    <s v="PAT-1290"/>
    <s v="PROV-103"/>
    <s v="HOS-01"/>
    <s v="CLM-1544"/>
    <s v="2026-05-12"/>
    <x v="0"/>
    <x v="1"/>
    <x v="1"/>
    <x v="1517"/>
    <x v="1542"/>
    <x v="1"/>
    <x v="22"/>
    <x v="1"/>
    <n v="7"/>
    <n v="16713.101299999998"/>
  </r>
  <r>
    <s v="ENC-1545"/>
    <s v="PAT-1290"/>
    <s v="PROV-115"/>
    <s v="HOS-01"/>
    <s v="CLM-1545"/>
    <s v="2022-08-10"/>
    <x v="0"/>
    <x v="1"/>
    <x v="1"/>
    <x v="1518"/>
    <x v="1543"/>
    <x v="4"/>
    <x v="21"/>
    <x v="0"/>
    <n v="7"/>
    <n v="21059.359400000005"/>
  </r>
  <r>
    <s v="ENC-1546"/>
    <s v="PAT-1290"/>
    <s v="PROV-109"/>
    <s v="HOS-01"/>
    <s v="CLM-1546"/>
    <s v="2024-02-07"/>
    <x v="1"/>
    <x v="1"/>
    <x v="3"/>
    <x v="1519"/>
    <x v="1544"/>
    <x v="2"/>
    <x v="55"/>
    <x v="1"/>
    <n v="7"/>
    <n v="19656.943599999999"/>
  </r>
  <r>
    <s v="ENC-1547"/>
    <s v="PAT-1290"/>
    <s v="PROV-104"/>
    <s v="HOS-01"/>
    <s v="CLM-1547"/>
    <s v="2026-08-13"/>
    <x v="2"/>
    <x v="1"/>
    <x v="0"/>
    <x v="1520"/>
    <x v="1545"/>
    <x v="1"/>
    <x v="15"/>
    <x v="0"/>
    <n v="7"/>
    <n v="19482.340599999985"/>
  </r>
  <r>
    <s v="ENC-1548"/>
    <s v="PAT-1291"/>
    <s v="PROV-104"/>
    <s v="CLI-01"/>
    <s v="CLM-1548"/>
    <s v="2023-07-19"/>
    <x v="1"/>
    <x v="1"/>
    <x v="0"/>
    <x v="1521"/>
    <x v="1546"/>
    <x v="2"/>
    <x v="36"/>
    <x v="0"/>
    <n v="8"/>
    <n v="19482.340599999985"/>
  </r>
  <r>
    <s v="ENC-1549"/>
    <s v="PAT-1291"/>
    <s v="PROV-116"/>
    <s v="HOS-01"/>
    <s v="CLM-1549"/>
    <s v="2024-07-10"/>
    <x v="3"/>
    <x v="1"/>
    <x v="5"/>
    <x v="1522"/>
    <x v="1547"/>
    <x v="1"/>
    <x v="14"/>
    <x v="0"/>
    <n v="8"/>
    <n v="25676.765600000006"/>
  </r>
  <r>
    <s v="ENC-1550"/>
    <s v="PAT-1291"/>
    <s v="PROV-119"/>
    <s v="CLI-01"/>
    <s v="CLM-1550"/>
    <s v="2025-01-14"/>
    <x v="1"/>
    <x v="1"/>
    <x v="3"/>
    <x v="1523"/>
    <x v="1548"/>
    <x v="2"/>
    <x v="38"/>
    <x v="0"/>
    <n v="8"/>
    <n v="24472.873299999996"/>
  </r>
  <r>
    <s v="ENC-1551"/>
    <s v="PAT-1291"/>
    <s v="PROV-117"/>
    <s v="HOS-01"/>
    <s v="CLM-1551"/>
    <s v="2022-12-19"/>
    <x v="0"/>
    <x v="1"/>
    <x v="4"/>
    <x v="1524"/>
    <x v="1549"/>
    <x v="0"/>
    <x v="4"/>
    <x v="0"/>
    <n v="8"/>
    <n v="16320.415199999998"/>
  </r>
  <r>
    <s v="ENC-1552"/>
    <s v="PAT-1291"/>
    <s v="PROV-101"/>
    <s v="CLI-01"/>
    <s v="CLM-1552"/>
    <s v="2022-04-04"/>
    <x v="1"/>
    <x v="1"/>
    <x v="2"/>
    <x v="1525"/>
    <x v="1550"/>
    <x v="0"/>
    <x v="19"/>
    <x v="0"/>
    <n v="8"/>
    <n v="20657.172699999996"/>
  </r>
  <r>
    <s v="ENC-1553"/>
    <s v="PAT-1291"/>
    <s v="PROV-101"/>
    <s v="CLI-01"/>
    <s v="CLM-1553"/>
    <s v="2023-03-12"/>
    <x v="1"/>
    <x v="1"/>
    <x v="2"/>
    <x v="1526"/>
    <x v="1551"/>
    <x v="0"/>
    <x v="8"/>
    <x v="0"/>
    <n v="8"/>
    <n v="20657.172699999996"/>
  </r>
  <r>
    <s v="ENC-1554"/>
    <s v="PAT-1291"/>
    <s v="PROV-118"/>
    <s v="CLI-01"/>
    <s v="CLM-1554"/>
    <s v="2024-02-26"/>
    <x v="2"/>
    <x v="1"/>
    <x v="2"/>
    <x v="1527"/>
    <x v="1552"/>
    <x v="0"/>
    <x v="55"/>
    <x v="0"/>
    <n v="8"/>
    <n v="17502.678000000004"/>
  </r>
  <r>
    <s v="ENC-1555"/>
    <s v="PAT-1291"/>
    <s v="PROV-117"/>
    <s v="CLI-01"/>
    <s v="CLM-1555"/>
    <s v="2023-03-28"/>
    <x v="1"/>
    <x v="1"/>
    <x v="4"/>
    <x v="1528"/>
    <x v="1553"/>
    <x v="3"/>
    <x v="8"/>
    <x v="0"/>
    <n v="8"/>
    <n v="16320.415199999998"/>
  </r>
  <r>
    <s v="ENC-1556"/>
    <s v="PAT-1292"/>
    <s v="PROV-130"/>
    <s v="CLI-01"/>
    <s v="CLM-1556"/>
    <s v="2025-10-11"/>
    <x v="2"/>
    <x v="1"/>
    <x v="0"/>
    <x v="1529"/>
    <x v="1554"/>
    <x v="3"/>
    <x v="54"/>
    <x v="0"/>
    <n v="6"/>
    <n v="16957.942200000001"/>
  </r>
  <r>
    <s v="ENC-1557"/>
    <s v="PAT-1292"/>
    <s v="PROV-128"/>
    <s v="CLI-01"/>
    <s v="CLM-1557"/>
    <s v="2024-04-16"/>
    <x v="1"/>
    <x v="1"/>
    <x v="0"/>
    <x v="1530"/>
    <x v="1555"/>
    <x v="1"/>
    <x v="44"/>
    <x v="1"/>
    <n v="6"/>
    <n v="16589.7353"/>
  </r>
  <r>
    <s v="ENC-1558"/>
    <s v="PAT-1292"/>
    <s v="PROV-109"/>
    <s v="HOS-01"/>
    <s v="CLM-1558"/>
    <s v="2025-07-15"/>
    <x v="3"/>
    <x v="1"/>
    <x v="3"/>
    <x v="1531"/>
    <x v="1556"/>
    <x v="0"/>
    <x v="29"/>
    <x v="0"/>
    <n v="6"/>
    <n v="19656.943599999999"/>
  </r>
  <r>
    <s v="ENC-1559"/>
    <s v="PAT-1292"/>
    <s v="PROV-119"/>
    <s v="CLI-01"/>
    <s v="CLM-1559"/>
    <s v="2026-03-01"/>
    <x v="1"/>
    <x v="1"/>
    <x v="3"/>
    <x v="1532"/>
    <x v="1557"/>
    <x v="0"/>
    <x v="46"/>
    <x v="0"/>
    <n v="6"/>
    <n v="24472.873299999996"/>
  </r>
  <r>
    <s v="ENC-1560"/>
    <s v="PAT-1292"/>
    <s v="PROV-128"/>
    <s v="CLI-01"/>
    <s v="CLM-1560"/>
    <s v="2025-05-15"/>
    <x v="3"/>
    <x v="1"/>
    <x v="0"/>
    <x v="1533"/>
    <x v="1558"/>
    <x v="2"/>
    <x v="42"/>
    <x v="1"/>
    <n v="6"/>
    <n v="16589.7353"/>
  </r>
  <r>
    <s v="ENC-1561"/>
    <s v="PAT-1292"/>
    <s v="PROV-120"/>
    <s v="HOS-01"/>
    <s v="CLM-1561"/>
    <s v="2022-04-10"/>
    <x v="0"/>
    <x v="1"/>
    <x v="6"/>
    <x v="1534"/>
    <x v="1559"/>
    <x v="2"/>
    <x v="19"/>
    <x v="0"/>
    <n v="6"/>
    <n v="20459.456599999998"/>
  </r>
  <r>
    <s v="ENC-1562"/>
    <s v="PAT-1293"/>
    <s v="PROV-123"/>
    <s v="CLI-01"/>
    <s v="CLM-1562"/>
    <s v="2025-10-17"/>
    <x v="3"/>
    <x v="1"/>
    <x v="3"/>
    <x v="1535"/>
    <x v="1560"/>
    <x v="3"/>
    <x v="54"/>
    <x v="1"/>
    <n v="9"/>
    <n v="15966.304299999994"/>
  </r>
  <r>
    <s v="ENC-1563"/>
    <s v="PAT-1293"/>
    <s v="PROV-106"/>
    <s v="HOS-01"/>
    <s v="CLM-1563"/>
    <s v="2023-04-29"/>
    <x v="1"/>
    <x v="1"/>
    <x v="2"/>
    <x v="1536"/>
    <x v="1561"/>
    <x v="1"/>
    <x v="50"/>
    <x v="0"/>
    <n v="9"/>
    <n v="13711.558999999999"/>
  </r>
  <r>
    <s v="ENC-1564"/>
    <s v="PAT-1293"/>
    <s v="PROV-102"/>
    <s v="HOS-01"/>
    <s v="CLM-1564"/>
    <s v="2025-09-19"/>
    <x v="0"/>
    <x v="1"/>
    <x v="5"/>
    <x v="1537"/>
    <x v="1562"/>
    <x v="1"/>
    <x v="52"/>
    <x v="0"/>
    <n v="9"/>
    <n v="17482.5101"/>
  </r>
  <r>
    <s v="ENC-1565"/>
    <s v="PAT-1293"/>
    <s v="PROV-130"/>
    <s v="HOS-01"/>
    <s v="CLM-1565"/>
    <s v="2022-09-23"/>
    <x v="2"/>
    <x v="1"/>
    <x v="0"/>
    <x v="1538"/>
    <x v="1563"/>
    <x v="3"/>
    <x v="25"/>
    <x v="0"/>
    <n v="9"/>
    <n v="16957.942200000001"/>
  </r>
  <r>
    <s v="ENC-1566"/>
    <s v="PAT-1293"/>
    <s v="PROV-110"/>
    <s v="HOS-01"/>
    <s v="CLM-1566"/>
    <s v="2025-07-15"/>
    <x v="2"/>
    <x v="1"/>
    <x v="0"/>
    <x v="1539"/>
    <x v="1564"/>
    <x v="2"/>
    <x v="29"/>
    <x v="1"/>
    <n v="9"/>
    <n v="17205.856699999993"/>
  </r>
  <r>
    <s v="ENC-1567"/>
    <s v="PAT-1293"/>
    <s v="PROV-107"/>
    <s v="CLI-01"/>
    <s v="CLM-1567"/>
    <s v="2023-12-13"/>
    <x v="3"/>
    <x v="1"/>
    <x v="6"/>
    <x v="1540"/>
    <x v="1565"/>
    <x v="0"/>
    <x v="31"/>
    <x v="0"/>
    <n v="9"/>
    <n v="16195.449599999994"/>
  </r>
  <r>
    <s v="ENC-1568"/>
    <s v="PAT-1293"/>
    <s v="PROV-130"/>
    <s v="CLI-01"/>
    <s v="CLM-1568"/>
    <s v="2023-12-13"/>
    <x v="3"/>
    <x v="1"/>
    <x v="0"/>
    <x v="1541"/>
    <x v="1566"/>
    <x v="4"/>
    <x v="31"/>
    <x v="0"/>
    <n v="9"/>
    <n v="16957.942200000001"/>
  </r>
  <r>
    <s v="ENC-1569"/>
    <s v="PAT-1293"/>
    <s v="PROV-108"/>
    <s v="CLI-01"/>
    <s v="CLM-1569"/>
    <s v="2025-01-14"/>
    <x v="1"/>
    <x v="1"/>
    <x v="0"/>
    <x v="1542"/>
    <x v="1567"/>
    <x v="4"/>
    <x v="38"/>
    <x v="0"/>
    <n v="9"/>
    <n v="16655.636999999995"/>
  </r>
  <r>
    <s v="ENC-1570"/>
    <s v="PAT-1293"/>
    <s v="PROV-126"/>
    <s v="HOS-01"/>
    <s v="CLM-1570"/>
    <s v="2023-11-07"/>
    <x v="0"/>
    <x v="1"/>
    <x v="2"/>
    <x v="1543"/>
    <x v="1568"/>
    <x v="0"/>
    <x v="37"/>
    <x v="0"/>
    <n v="9"/>
    <n v="20345.553199999988"/>
  </r>
  <r>
    <s v="ENC-1571"/>
    <s v="PAT-1294"/>
    <s v="PROV-126"/>
    <s v="CLI-01"/>
    <s v="CLM-1571"/>
    <s v="2025-04-24"/>
    <x v="3"/>
    <x v="1"/>
    <x v="2"/>
    <x v="1544"/>
    <x v="1569"/>
    <x v="0"/>
    <x v="43"/>
    <x v="1"/>
    <n v="4"/>
    <n v="20345.553199999988"/>
  </r>
  <r>
    <s v="ENC-1572"/>
    <s v="PAT-1294"/>
    <s v="PROV-129"/>
    <s v="HOS-01"/>
    <s v="CLM-1572"/>
    <s v="2024-10-28"/>
    <x v="0"/>
    <x v="1"/>
    <x v="0"/>
    <x v="1545"/>
    <x v="1570"/>
    <x v="3"/>
    <x v="11"/>
    <x v="0"/>
    <n v="4"/>
    <n v="16325.449900000001"/>
  </r>
  <r>
    <s v="ENC-1573"/>
    <s v="PAT-1294"/>
    <s v="PROV-127"/>
    <s v="HOS-01"/>
    <s v="CLM-1573"/>
    <s v="2024-03-19"/>
    <x v="2"/>
    <x v="1"/>
    <x v="2"/>
    <x v="1546"/>
    <x v="1571"/>
    <x v="1"/>
    <x v="5"/>
    <x v="0"/>
    <n v="4"/>
    <n v="21413.642499999994"/>
  </r>
  <r>
    <s v="ENC-1574"/>
    <s v="PAT-1294"/>
    <s v="PROV-111"/>
    <s v="HOS-01"/>
    <s v="CLM-1574"/>
    <s v="2024-10-29"/>
    <x v="0"/>
    <x v="1"/>
    <x v="4"/>
    <x v="1547"/>
    <x v="1572"/>
    <x v="0"/>
    <x v="11"/>
    <x v="1"/>
    <n v="4"/>
    <n v="11666.590100000001"/>
  </r>
  <r>
    <s v="ENC-1575"/>
    <s v="PAT-1295"/>
    <s v="PROV-128"/>
    <s v="HOS-01"/>
    <s v="CLM-1575"/>
    <s v="2026-08-17"/>
    <x v="1"/>
    <x v="1"/>
    <x v="0"/>
    <x v="1548"/>
    <x v="1573"/>
    <x v="1"/>
    <x v="15"/>
    <x v="0"/>
    <n v="10"/>
    <n v="16589.7353"/>
  </r>
  <r>
    <s v="ENC-1576"/>
    <s v="PAT-1295"/>
    <s v="PROV-107"/>
    <s v="HOS-01"/>
    <s v="CLM-1576"/>
    <s v="2023-06-23"/>
    <x v="3"/>
    <x v="1"/>
    <x v="6"/>
    <x v="1549"/>
    <x v="1574"/>
    <x v="4"/>
    <x v="6"/>
    <x v="0"/>
    <n v="10"/>
    <n v="16195.449599999994"/>
  </r>
  <r>
    <s v="ENC-1577"/>
    <s v="PAT-1295"/>
    <s v="PROV-122"/>
    <s v="HOS-01"/>
    <s v="CLM-1577"/>
    <s v="2022-01-18"/>
    <x v="0"/>
    <x v="1"/>
    <x v="0"/>
    <x v="1550"/>
    <x v="1575"/>
    <x v="0"/>
    <x v="7"/>
    <x v="0"/>
    <n v="10"/>
    <n v="19335.334599999998"/>
  </r>
  <r>
    <s v="ENC-1578"/>
    <s v="PAT-1295"/>
    <s v="PROV-105"/>
    <s v="HOS-01"/>
    <s v="CLM-1578"/>
    <s v="2022-11-15"/>
    <x v="2"/>
    <x v="1"/>
    <x v="2"/>
    <x v="1551"/>
    <x v="1576"/>
    <x v="2"/>
    <x v="53"/>
    <x v="1"/>
    <n v="10"/>
    <n v="19833.441100000004"/>
  </r>
  <r>
    <s v="ENC-1579"/>
    <s v="PAT-1295"/>
    <s v="PROV-101"/>
    <s v="HOS-01"/>
    <s v="CLM-1579"/>
    <s v="2022-12-24"/>
    <x v="1"/>
    <x v="1"/>
    <x v="2"/>
    <x v="1552"/>
    <x v="1577"/>
    <x v="4"/>
    <x v="4"/>
    <x v="0"/>
    <n v="10"/>
    <n v="20657.172699999996"/>
  </r>
  <r>
    <s v="ENC-1580"/>
    <s v="PAT-1295"/>
    <s v="PROV-124"/>
    <s v="HOS-01"/>
    <s v="CLM-1580"/>
    <s v="2022-02-04"/>
    <x v="3"/>
    <x v="1"/>
    <x v="3"/>
    <x v="1553"/>
    <x v="1578"/>
    <x v="2"/>
    <x v="51"/>
    <x v="0"/>
    <n v="10"/>
    <n v="19337.123900000002"/>
  </r>
  <r>
    <s v="ENC-1581"/>
    <s v="PAT-1295"/>
    <s v="PROV-101"/>
    <s v="HOS-01"/>
    <s v="CLM-1581"/>
    <s v="2026-07-07"/>
    <x v="3"/>
    <x v="1"/>
    <x v="2"/>
    <x v="1554"/>
    <x v="1579"/>
    <x v="3"/>
    <x v="39"/>
    <x v="0"/>
    <n v="10"/>
    <n v="20657.172699999996"/>
  </r>
  <r>
    <s v="ENC-1582"/>
    <s v="PAT-1295"/>
    <s v="PROV-127"/>
    <s v="CLI-01"/>
    <s v="CLM-1582"/>
    <s v="2024-07-21"/>
    <x v="0"/>
    <x v="1"/>
    <x v="2"/>
    <x v="1555"/>
    <x v="1580"/>
    <x v="3"/>
    <x v="14"/>
    <x v="1"/>
    <n v="10"/>
    <n v="21413.642499999994"/>
  </r>
  <r>
    <s v="ENC-1583"/>
    <s v="PAT-1295"/>
    <s v="PROV-128"/>
    <s v="CLI-01"/>
    <s v="CLM-1583"/>
    <s v="2025-11-22"/>
    <x v="3"/>
    <x v="1"/>
    <x v="0"/>
    <x v="1556"/>
    <x v="1581"/>
    <x v="4"/>
    <x v="28"/>
    <x v="1"/>
    <n v="10"/>
    <n v="16589.7353"/>
  </r>
  <r>
    <s v="ENC-1584"/>
    <s v="PAT-1295"/>
    <s v="PROV-112"/>
    <s v="HOS-01"/>
    <s v="CLM-1584"/>
    <s v="2026-09-16"/>
    <x v="3"/>
    <x v="1"/>
    <x v="0"/>
    <x v="1557"/>
    <x v="1582"/>
    <x v="1"/>
    <x v="56"/>
    <x v="1"/>
    <n v="10"/>
    <n v="20392.786800000002"/>
  </r>
  <r>
    <s v="ENC-1585"/>
    <s v="PAT-1296"/>
    <s v="PROV-106"/>
    <s v="CLI-01"/>
    <s v="CLM-1585"/>
    <s v="2026-08-10"/>
    <x v="3"/>
    <x v="1"/>
    <x v="2"/>
    <x v="1284"/>
    <x v="1583"/>
    <x v="2"/>
    <x v="15"/>
    <x v="0"/>
    <n v="10"/>
    <n v="13711.558999999999"/>
  </r>
  <r>
    <s v="ENC-1586"/>
    <s v="PAT-1296"/>
    <s v="PROV-122"/>
    <s v="CLI-01"/>
    <s v="CLM-1586"/>
    <s v="2024-06-09"/>
    <x v="1"/>
    <x v="1"/>
    <x v="0"/>
    <x v="1558"/>
    <x v="1584"/>
    <x v="4"/>
    <x v="30"/>
    <x v="0"/>
    <n v="10"/>
    <n v="19335.334599999998"/>
  </r>
  <r>
    <s v="ENC-1587"/>
    <s v="PAT-1296"/>
    <s v="PROV-118"/>
    <s v="CLI-01"/>
    <s v="CLM-1587"/>
    <s v="2022-05-10"/>
    <x v="2"/>
    <x v="1"/>
    <x v="2"/>
    <x v="1559"/>
    <x v="1585"/>
    <x v="2"/>
    <x v="32"/>
    <x v="1"/>
    <n v="10"/>
    <n v="17502.678000000004"/>
  </r>
  <r>
    <s v="ENC-1588"/>
    <s v="PAT-1296"/>
    <s v="PROV-120"/>
    <s v="HOS-01"/>
    <s v="CLM-1588"/>
    <s v="2024-12-13"/>
    <x v="0"/>
    <x v="1"/>
    <x v="6"/>
    <x v="1560"/>
    <x v="1586"/>
    <x v="4"/>
    <x v="12"/>
    <x v="0"/>
    <n v="10"/>
    <n v="20459.456599999998"/>
  </r>
  <r>
    <s v="ENC-1589"/>
    <s v="PAT-1296"/>
    <s v="PROV-106"/>
    <s v="HOS-01"/>
    <s v="CLM-1589"/>
    <s v="2022-01-14"/>
    <x v="2"/>
    <x v="1"/>
    <x v="2"/>
    <x v="1561"/>
    <x v="1587"/>
    <x v="1"/>
    <x v="7"/>
    <x v="0"/>
    <n v="10"/>
    <n v="13711.558999999999"/>
  </r>
  <r>
    <s v="ENC-1590"/>
    <s v="PAT-1296"/>
    <s v="PROV-120"/>
    <s v="CLI-01"/>
    <s v="CLM-1590"/>
    <s v="2022-06-30"/>
    <x v="1"/>
    <x v="1"/>
    <x v="6"/>
    <x v="1562"/>
    <x v="1588"/>
    <x v="0"/>
    <x v="23"/>
    <x v="1"/>
    <n v="10"/>
    <n v="20459.456599999998"/>
  </r>
  <r>
    <s v="ENC-1591"/>
    <s v="PAT-1296"/>
    <s v="PROV-121"/>
    <s v="HOS-01"/>
    <s v="CLM-1591"/>
    <s v="2026-04-09"/>
    <x v="1"/>
    <x v="1"/>
    <x v="2"/>
    <x v="1563"/>
    <x v="1589"/>
    <x v="2"/>
    <x v="40"/>
    <x v="1"/>
    <n v="10"/>
    <n v="19110.715800000002"/>
  </r>
  <r>
    <s v="ENC-1592"/>
    <s v="PAT-1296"/>
    <s v="PROV-121"/>
    <s v="CLI-01"/>
    <s v="CLM-1592"/>
    <s v="2024-12-07"/>
    <x v="0"/>
    <x v="1"/>
    <x v="2"/>
    <x v="1564"/>
    <x v="1590"/>
    <x v="3"/>
    <x v="12"/>
    <x v="0"/>
    <n v="10"/>
    <n v="19110.715800000002"/>
  </r>
  <r>
    <s v="ENC-1593"/>
    <s v="PAT-1296"/>
    <s v="PROV-125"/>
    <s v="CLI-01"/>
    <s v="CLM-1593"/>
    <s v="2026-06-26"/>
    <x v="3"/>
    <x v="1"/>
    <x v="3"/>
    <x v="1565"/>
    <x v="1591"/>
    <x v="2"/>
    <x v="27"/>
    <x v="1"/>
    <n v="10"/>
    <n v="18866.657099999993"/>
  </r>
  <r>
    <s v="ENC-1594"/>
    <s v="PAT-1296"/>
    <s v="PROV-114"/>
    <s v="CLI-01"/>
    <s v="CLM-1594"/>
    <s v="2024-03-25"/>
    <x v="3"/>
    <x v="1"/>
    <x v="2"/>
    <x v="1566"/>
    <x v="1592"/>
    <x v="1"/>
    <x v="5"/>
    <x v="0"/>
    <n v="10"/>
    <n v="19674.320500000005"/>
  </r>
  <r>
    <s v="ENC-1595"/>
    <s v="PAT-1297"/>
    <s v="PROV-126"/>
    <s v="HOS-01"/>
    <s v="CLM-1595"/>
    <s v="2022-09-16"/>
    <x v="1"/>
    <x v="1"/>
    <x v="2"/>
    <x v="1567"/>
    <x v="1593"/>
    <x v="3"/>
    <x v="25"/>
    <x v="0"/>
    <n v="1"/>
    <n v="20345.553199999988"/>
  </r>
  <r>
    <s v="ENC-1596"/>
    <s v="PAT-1298"/>
    <s v="PROV-113"/>
    <s v="HOS-01"/>
    <s v="CLM-1596"/>
    <s v="2022-04-26"/>
    <x v="0"/>
    <x v="1"/>
    <x v="2"/>
    <x v="1568"/>
    <x v="1594"/>
    <x v="4"/>
    <x v="19"/>
    <x v="1"/>
    <n v="6"/>
    <n v="18930.286999999997"/>
  </r>
  <r>
    <s v="ENC-1597"/>
    <s v="PAT-1298"/>
    <s v="PROV-124"/>
    <s v="CLI-01"/>
    <s v="CLM-1597"/>
    <s v="2024-06-22"/>
    <x v="1"/>
    <x v="1"/>
    <x v="3"/>
    <x v="1569"/>
    <x v="1595"/>
    <x v="4"/>
    <x v="30"/>
    <x v="1"/>
    <n v="6"/>
    <n v="19337.123900000002"/>
  </r>
  <r>
    <s v="ENC-1598"/>
    <s v="PAT-1298"/>
    <s v="PROV-103"/>
    <s v="CLI-01"/>
    <s v="CLM-1598"/>
    <s v="2022-04-11"/>
    <x v="0"/>
    <x v="1"/>
    <x v="1"/>
    <x v="1570"/>
    <x v="1596"/>
    <x v="0"/>
    <x v="19"/>
    <x v="0"/>
    <n v="6"/>
    <n v="16713.101299999998"/>
  </r>
  <r>
    <s v="ENC-1599"/>
    <s v="PAT-1298"/>
    <s v="PROV-129"/>
    <s v="HOS-01"/>
    <s v="CLM-1599"/>
    <s v="2025-07-30"/>
    <x v="3"/>
    <x v="1"/>
    <x v="0"/>
    <x v="1571"/>
    <x v="1597"/>
    <x v="4"/>
    <x v="29"/>
    <x v="0"/>
    <n v="6"/>
    <n v="16325.449900000001"/>
  </r>
  <r>
    <s v="ENC-1600"/>
    <s v="PAT-1298"/>
    <s v="PROV-117"/>
    <s v="HOS-01"/>
    <s v="CLM-1600"/>
    <s v="2023-03-25"/>
    <x v="2"/>
    <x v="1"/>
    <x v="4"/>
    <x v="1572"/>
    <x v="1598"/>
    <x v="2"/>
    <x v="8"/>
    <x v="1"/>
    <n v="6"/>
    <n v="16320.415199999998"/>
  </r>
  <r>
    <s v="ENC-1601"/>
    <s v="PAT-1298"/>
    <s v="PROV-115"/>
    <s v="HOS-01"/>
    <s v="CLM-1601"/>
    <s v="2024-08-27"/>
    <x v="3"/>
    <x v="1"/>
    <x v="1"/>
    <x v="1573"/>
    <x v="1599"/>
    <x v="0"/>
    <x v="24"/>
    <x v="0"/>
    <n v="6"/>
    <n v="21059.359400000005"/>
  </r>
  <r>
    <s v="ENC-1602"/>
    <s v="PAT-1299"/>
    <s v="PROV-103"/>
    <s v="HOS-01"/>
    <s v="CLM-1602"/>
    <s v="2026-03-17"/>
    <x v="3"/>
    <x v="1"/>
    <x v="1"/>
    <x v="1574"/>
    <x v="1600"/>
    <x v="1"/>
    <x v="46"/>
    <x v="1"/>
    <n v="5"/>
    <n v="16713.101299999998"/>
  </r>
  <r>
    <s v="ENC-1603"/>
    <s v="PAT-1299"/>
    <s v="PROV-101"/>
    <s v="CLI-01"/>
    <s v="CLM-1603"/>
    <s v="2022-08-09"/>
    <x v="3"/>
    <x v="1"/>
    <x v="2"/>
    <x v="1575"/>
    <x v="1601"/>
    <x v="0"/>
    <x v="21"/>
    <x v="0"/>
    <n v="5"/>
    <n v="20657.172699999996"/>
  </r>
  <r>
    <s v="ENC-1604"/>
    <s v="PAT-1299"/>
    <s v="PROV-118"/>
    <s v="CLI-01"/>
    <s v="CLM-1604"/>
    <s v="2023-05-07"/>
    <x v="1"/>
    <x v="1"/>
    <x v="2"/>
    <x v="1576"/>
    <x v="1602"/>
    <x v="4"/>
    <x v="9"/>
    <x v="0"/>
    <n v="5"/>
    <n v="17502.678000000004"/>
  </r>
  <r>
    <s v="ENC-1605"/>
    <s v="PAT-1299"/>
    <s v="PROV-119"/>
    <s v="HOS-01"/>
    <s v="CLM-1605"/>
    <s v="2025-02-10"/>
    <x v="2"/>
    <x v="1"/>
    <x v="3"/>
    <x v="1577"/>
    <x v="1603"/>
    <x v="3"/>
    <x v="1"/>
    <x v="0"/>
    <n v="5"/>
    <n v="24472.873299999996"/>
  </r>
  <r>
    <s v="ENC-1606"/>
    <s v="PAT-1299"/>
    <s v="PROV-116"/>
    <s v="HOS-01"/>
    <s v="CLM-1606"/>
    <s v="2022-08-06"/>
    <x v="3"/>
    <x v="1"/>
    <x v="5"/>
    <x v="1578"/>
    <x v="1604"/>
    <x v="0"/>
    <x v="21"/>
    <x v="1"/>
    <n v="5"/>
    <n v="25676.765600000006"/>
  </r>
  <r>
    <s v="ENC-1607"/>
    <s v="PAT-1300"/>
    <s v="PROV-123"/>
    <s v="HOS-01"/>
    <s v="CLM-1607"/>
    <s v="2024-05-02"/>
    <x v="3"/>
    <x v="1"/>
    <x v="3"/>
    <x v="1579"/>
    <x v="1605"/>
    <x v="3"/>
    <x v="49"/>
    <x v="1"/>
    <n v="9"/>
    <n v="15966.304299999994"/>
  </r>
  <r>
    <s v="ENC-1608"/>
    <s v="PAT-1300"/>
    <s v="PROV-117"/>
    <s v="HOS-01"/>
    <s v="CLM-1608"/>
    <s v="2024-05-29"/>
    <x v="2"/>
    <x v="1"/>
    <x v="4"/>
    <x v="1580"/>
    <x v="1606"/>
    <x v="3"/>
    <x v="49"/>
    <x v="0"/>
    <n v="9"/>
    <n v="16320.415199999998"/>
  </r>
  <r>
    <s v="ENC-1609"/>
    <s v="PAT-1300"/>
    <s v="PROV-114"/>
    <s v="HOS-01"/>
    <s v="CLM-1609"/>
    <s v="2024-03-04"/>
    <x v="2"/>
    <x v="1"/>
    <x v="2"/>
    <x v="1581"/>
    <x v="1607"/>
    <x v="1"/>
    <x v="5"/>
    <x v="0"/>
    <n v="9"/>
    <n v="19674.320500000005"/>
  </r>
  <r>
    <s v="ENC-1610"/>
    <s v="PAT-1300"/>
    <s v="PROV-102"/>
    <s v="CLI-01"/>
    <s v="CLM-1610"/>
    <s v="2023-08-26"/>
    <x v="3"/>
    <x v="1"/>
    <x v="5"/>
    <x v="1582"/>
    <x v="1608"/>
    <x v="0"/>
    <x v="2"/>
    <x v="1"/>
    <n v="9"/>
    <n v="17482.5101"/>
  </r>
  <r>
    <s v="ENC-1611"/>
    <s v="PAT-1300"/>
    <s v="PROV-123"/>
    <s v="HOS-01"/>
    <s v="CLM-1611"/>
    <s v="2026-04-27"/>
    <x v="1"/>
    <x v="1"/>
    <x v="3"/>
    <x v="1583"/>
    <x v="1609"/>
    <x v="2"/>
    <x v="40"/>
    <x v="0"/>
    <n v="9"/>
    <n v="15966.304299999994"/>
  </r>
  <r>
    <s v="ENC-1612"/>
    <s v="PAT-1300"/>
    <s v="PROV-113"/>
    <s v="CLI-01"/>
    <s v="CLM-1612"/>
    <s v="2023-10-16"/>
    <x v="1"/>
    <x v="1"/>
    <x v="2"/>
    <x v="1584"/>
    <x v="1610"/>
    <x v="3"/>
    <x v="48"/>
    <x v="1"/>
    <n v="9"/>
    <n v="18930.286999999997"/>
  </r>
  <r>
    <s v="ENC-1613"/>
    <s v="PAT-1300"/>
    <s v="PROV-116"/>
    <s v="CLI-01"/>
    <s v="CLM-1613"/>
    <s v="2025-05-14"/>
    <x v="2"/>
    <x v="1"/>
    <x v="5"/>
    <x v="1585"/>
    <x v="1611"/>
    <x v="0"/>
    <x v="42"/>
    <x v="0"/>
    <n v="9"/>
    <n v="25676.765600000006"/>
  </r>
  <r>
    <s v="ENC-1614"/>
    <s v="PAT-1300"/>
    <s v="PROV-122"/>
    <s v="CLI-01"/>
    <s v="CLM-1614"/>
    <s v="2024-03-10"/>
    <x v="1"/>
    <x v="1"/>
    <x v="0"/>
    <x v="1586"/>
    <x v="1612"/>
    <x v="0"/>
    <x v="5"/>
    <x v="0"/>
    <n v="9"/>
    <n v="19335.334599999998"/>
  </r>
  <r>
    <s v="ENC-1615"/>
    <s v="PAT-1300"/>
    <s v="PROV-109"/>
    <s v="HOS-01"/>
    <s v="CLM-1615"/>
    <s v="2022-04-13"/>
    <x v="2"/>
    <x v="1"/>
    <x v="3"/>
    <x v="1587"/>
    <x v="1613"/>
    <x v="3"/>
    <x v="19"/>
    <x v="1"/>
    <n v="9"/>
    <n v="19656.943599999999"/>
  </r>
  <r>
    <s v="ENC-1616"/>
    <s v="PAT-1301"/>
    <s v="PROV-106"/>
    <s v="HOS-01"/>
    <s v="CLM-1616"/>
    <s v="2023-07-17"/>
    <x v="2"/>
    <x v="1"/>
    <x v="2"/>
    <x v="1588"/>
    <x v="1614"/>
    <x v="2"/>
    <x v="36"/>
    <x v="1"/>
    <n v="4"/>
    <n v="13711.558999999999"/>
  </r>
  <r>
    <s v="ENC-1617"/>
    <s v="PAT-1301"/>
    <s v="PROV-130"/>
    <s v="HOS-01"/>
    <s v="CLM-1617"/>
    <s v="2022-11-17"/>
    <x v="2"/>
    <x v="1"/>
    <x v="0"/>
    <x v="1589"/>
    <x v="1615"/>
    <x v="1"/>
    <x v="53"/>
    <x v="0"/>
    <n v="4"/>
    <n v="16957.942200000001"/>
  </r>
  <r>
    <s v="ENC-1618"/>
    <s v="PAT-1301"/>
    <s v="PROV-118"/>
    <s v="CLI-01"/>
    <s v="CLM-1618"/>
    <s v="2026-03-03"/>
    <x v="3"/>
    <x v="1"/>
    <x v="2"/>
    <x v="1590"/>
    <x v="1616"/>
    <x v="0"/>
    <x v="46"/>
    <x v="1"/>
    <n v="4"/>
    <n v="17502.678000000004"/>
  </r>
  <r>
    <s v="ENC-1619"/>
    <s v="PAT-1301"/>
    <s v="PROV-117"/>
    <s v="HOS-01"/>
    <s v="CLM-1619"/>
    <s v="2024-08-15"/>
    <x v="0"/>
    <x v="1"/>
    <x v="4"/>
    <x v="1591"/>
    <x v="1617"/>
    <x v="3"/>
    <x v="24"/>
    <x v="0"/>
    <n v="4"/>
    <n v="16320.415199999998"/>
  </r>
  <r>
    <s v="ENC-1620"/>
    <s v="PAT-1302"/>
    <s v="PROV-128"/>
    <s v="CLI-01"/>
    <s v="CLM-1620"/>
    <s v="2023-04-26"/>
    <x v="1"/>
    <x v="1"/>
    <x v="0"/>
    <x v="1592"/>
    <x v="1618"/>
    <x v="2"/>
    <x v="50"/>
    <x v="1"/>
    <n v="8"/>
    <n v="16589.7353"/>
  </r>
  <r>
    <s v="ENC-1621"/>
    <s v="PAT-1302"/>
    <s v="PROV-119"/>
    <s v="CLI-01"/>
    <s v="CLM-1621"/>
    <s v="2024-03-16"/>
    <x v="2"/>
    <x v="1"/>
    <x v="3"/>
    <x v="1593"/>
    <x v="1619"/>
    <x v="3"/>
    <x v="5"/>
    <x v="1"/>
    <n v="8"/>
    <n v="24472.873299999996"/>
  </r>
  <r>
    <s v="ENC-1622"/>
    <s v="PAT-1302"/>
    <s v="PROV-117"/>
    <s v="HOS-01"/>
    <s v="CLM-1622"/>
    <s v="2026-09-15"/>
    <x v="2"/>
    <x v="1"/>
    <x v="4"/>
    <x v="1594"/>
    <x v="1620"/>
    <x v="1"/>
    <x v="56"/>
    <x v="0"/>
    <n v="8"/>
    <n v="16320.415199999998"/>
  </r>
  <r>
    <s v="ENC-1623"/>
    <s v="PAT-1302"/>
    <s v="PROV-118"/>
    <s v="CLI-01"/>
    <s v="CLM-1623"/>
    <s v="2025-11-14"/>
    <x v="1"/>
    <x v="1"/>
    <x v="2"/>
    <x v="1595"/>
    <x v="1621"/>
    <x v="3"/>
    <x v="28"/>
    <x v="0"/>
    <n v="8"/>
    <n v="17502.678000000004"/>
  </r>
  <r>
    <s v="ENC-1624"/>
    <s v="PAT-1302"/>
    <s v="PROV-102"/>
    <s v="HOS-01"/>
    <s v="CLM-1624"/>
    <s v="2023-06-02"/>
    <x v="1"/>
    <x v="1"/>
    <x v="5"/>
    <x v="1596"/>
    <x v="1622"/>
    <x v="1"/>
    <x v="6"/>
    <x v="0"/>
    <n v="8"/>
    <n v="17482.5101"/>
  </r>
  <r>
    <s v="ENC-1625"/>
    <s v="PAT-1302"/>
    <s v="PROV-105"/>
    <s v="HOS-01"/>
    <s v="CLM-1625"/>
    <s v="2023-07-17"/>
    <x v="1"/>
    <x v="1"/>
    <x v="2"/>
    <x v="1597"/>
    <x v="1623"/>
    <x v="2"/>
    <x v="36"/>
    <x v="0"/>
    <n v="8"/>
    <n v="19833.441100000004"/>
  </r>
  <r>
    <s v="ENC-1626"/>
    <s v="PAT-1302"/>
    <s v="PROV-122"/>
    <s v="CLI-01"/>
    <s v="CLM-1626"/>
    <s v="2022-07-08"/>
    <x v="0"/>
    <x v="1"/>
    <x v="0"/>
    <x v="1598"/>
    <x v="1624"/>
    <x v="2"/>
    <x v="45"/>
    <x v="0"/>
    <n v="8"/>
    <n v="19335.334599999998"/>
  </r>
  <r>
    <s v="ENC-1627"/>
    <s v="PAT-1302"/>
    <s v="PROV-112"/>
    <s v="CLI-01"/>
    <s v="CLM-1627"/>
    <s v="2025-11-22"/>
    <x v="0"/>
    <x v="1"/>
    <x v="0"/>
    <x v="1599"/>
    <x v="1625"/>
    <x v="2"/>
    <x v="28"/>
    <x v="1"/>
    <n v="8"/>
    <n v="20392.786800000002"/>
  </r>
  <r>
    <s v="ENC-1628"/>
    <s v="PAT-1303"/>
    <s v="PROV-116"/>
    <s v="HOS-01"/>
    <s v="CLM-1628"/>
    <s v="2022-03-03"/>
    <x v="0"/>
    <x v="1"/>
    <x v="5"/>
    <x v="1600"/>
    <x v="1626"/>
    <x v="0"/>
    <x v="16"/>
    <x v="1"/>
    <n v="10"/>
    <n v="25676.765600000006"/>
  </r>
  <r>
    <s v="ENC-1629"/>
    <s v="PAT-1303"/>
    <s v="PROV-114"/>
    <s v="CLI-01"/>
    <s v="CLM-1629"/>
    <s v="2022-10-17"/>
    <x v="3"/>
    <x v="1"/>
    <x v="2"/>
    <x v="1601"/>
    <x v="1627"/>
    <x v="2"/>
    <x v="0"/>
    <x v="0"/>
    <n v="10"/>
    <n v="19674.320500000005"/>
  </r>
  <r>
    <s v="ENC-1630"/>
    <s v="PAT-1303"/>
    <s v="PROV-113"/>
    <s v="HOS-01"/>
    <s v="CLM-1630"/>
    <s v="2026-07-26"/>
    <x v="0"/>
    <x v="1"/>
    <x v="2"/>
    <x v="1602"/>
    <x v="1628"/>
    <x v="0"/>
    <x v="39"/>
    <x v="0"/>
    <n v="10"/>
    <n v="18930.286999999997"/>
  </r>
  <r>
    <s v="ENC-1631"/>
    <s v="PAT-1303"/>
    <s v="PROV-126"/>
    <s v="HOS-01"/>
    <s v="CLM-1631"/>
    <s v="2025-02-26"/>
    <x v="1"/>
    <x v="1"/>
    <x v="2"/>
    <x v="1603"/>
    <x v="1629"/>
    <x v="3"/>
    <x v="1"/>
    <x v="1"/>
    <n v="10"/>
    <n v="20345.553199999988"/>
  </r>
  <r>
    <s v="ENC-1632"/>
    <s v="PAT-1303"/>
    <s v="PROV-120"/>
    <s v="HOS-01"/>
    <s v="CLM-1632"/>
    <s v="2026-01-13"/>
    <x v="2"/>
    <x v="1"/>
    <x v="6"/>
    <x v="1604"/>
    <x v="1630"/>
    <x v="2"/>
    <x v="17"/>
    <x v="0"/>
    <n v="10"/>
    <n v="20459.456599999998"/>
  </r>
  <r>
    <s v="ENC-1633"/>
    <s v="PAT-1303"/>
    <s v="PROV-113"/>
    <s v="HOS-01"/>
    <s v="CLM-1633"/>
    <s v="2025-09-07"/>
    <x v="0"/>
    <x v="1"/>
    <x v="2"/>
    <x v="1605"/>
    <x v="1631"/>
    <x v="3"/>
    <x v="52"/>
    <x v="1"/>
    <n v="10"/>
    <n v="18930.286999999997"/>
  </r>
  <r>
    <s v="ENC-1634"/>
    <s v="PAT-1303"/>
    <s v="PROV-129"/>
    <s v="CLI-01"/>
    <s v="CLM-1634"/>
    <s v="2023-03-18"/>
    <x v="1"/>
    <x v="1"/>
    <x v="0"/>
    <x v="1606"/>
    <x v="1632"/>
    <x v="2"/>
    <x v="8"/>
    <x v="0"/>
    <n v="10"/>
    <n v="16325.449900000001"/>
  </r>
  <r>
    <s v="ENC-1635"/>
    <s v="PAT-1303"/>
    <s v="PROV-101"/>
    <s v="HOS-01"/>
    <s v="CLM-1635"/>
    <s v="2026-02-11"/>
    <x v="3"/>
    <x v="1"/>
    <x v="2"/>
    <x v="1607"/>
    <x v="1633"/>
    <x v="2"/>
    <x v="3"/>
    <x v="0"/>
    <n v="10"/>
    <n v="20657.172699999996"/>
  </r>
  <r>
    <s v="ENC-1636"/>
    <s v="PAT-1303"/>
    <s v="PROV-101"/>
    <s v="HOS-01"/>
    <s v="CLM-1636"/>
    <s v="2026-04-11"/>
    <x v="2"/>
    <x v="1"/>
    <x v="2"/>
    <x v="1608"/>
    <x v="1634"/>
    <x v="0"/>
    <x v="40"/>
    <x v="1"/>
    <n v="10"/>
    <n v="20657.172699999996"/>
  </r>
  <r>
    <s v="ENC-1637"/>
    <s v="PAT-1303"/>
    <s v="PROV-112"/>
    <s v="HOS-01"/>
    <s v="CLM-1637"/>
    <s v="2026-08-27"/>
    <x v="3"/>
    <x v="1"/>
    <x v="0"/>
    <x v="1609"/>
    <x v="1635"/>
    <x v="0"/>
    <x v="15"/>
    <x v="0"/>
    <n v="10"/>
    <n v="20392.786800000002"/>
  </r>
  <r>
    <s v="ENC-1638"/>
    <s v="PAT-1304"/>
    <s v="PROV-124"/>
    <s v="HOS-01"/>
    <s v="CLM-1638"/>
    <s v="2024-04-21"/>
    <x v="1"/>
    <x v="1"/>
    <x v="3"/>
    <x v="1610"/>
    <x v="1636"/>
    <x v="4"/>
    <x v="44"/>
    <x v="0"/>
    <n v="1"/>
    <n v="19337.123900000002"/>
  </r>
  <r>
    <s v="ENC-1639"/>
    <s v="PAT-1305"/>
    <s v="PROV-127"/>
    <s v="CLI-01"/>
    <s v="CLM-1639"/>
    <s v="2026-07-08"/>
    <x v="1"/>
    <x v="1"/>
    <x v="2"/>
    <x v="1611"/>
    <x v="1637"/>
    <x v="2"/>
    <x v="39"/>
    <x v="0"/>
    <n v="10"/>
    <n v="21413.642499999994"/>
  </r>
  <r>
    <s v="ENC-1640"/>
    <s v="PAT-1305"/>
    <s v="PROV-120"/>
    <s v="HOS-01"/>
    <s v="CLM-1640"/>
    <s v="2025-05-28"/>
    <x v="2"/>
    <x v="1"/>
    <x v="6"/>
    <x v="1612"/>
    <x v="1638"/>
    <x v="3"/>
    <x v="42"/>
    <x v="0"/>
    <n v="10"/>
    <n v="20459.456599999998"/>
  </r>
  <r>
    <s v="ENC-1641"/>
    <s v="PAT-1305"/>
    <s v="PROV-116"/>
    <s v="CLI-01"/>
    <s v="CLM-1641"/>
    <s v="2022-12-12"/>
    <x v="2"/>
    <x v="1"/>
    <x v="5"/>
    <x v="1613"/>
    <x v="1639"/>
    <x v="4"/>
    <x v="4"/>
    <x v="1"/>
    <n v="10"/>
    <n v="25676.765600000006"/>
  </r>
  <r>
    <s v="ENC-1642"/>
    <s v="PAT-1305"/>
    <s v="PROV-112"/>
    <s v="CLI-01"/>
    <s v="CLM-1642"/>
    <s v="2023-01-02"/>
    <x v="1"/>
    <x v="1"/>
    <x v="0"/>
    <x v="1614"/>
    <x v="1640"/>
    <x v="4"/>
    <x v="18"/>
    <x v="0"/>
    <n v="10"/>
    <n v="20392.786800000002"/>
  </r>
  <r>
    <s v="ENC-1643"/>
    <s v="PAT-1305"/>
    <s v="PROV-129"/>
    <s v="CLI-01"/>
    <s v="CLM-1643"/>
    <s v="2023-11-18"/>
    <x v="1"/>
    <x v="1"/>
    <x v="0"/>
    <x v="1615"/>
    <x v="1641"/>
    <x v="1"/>
    <x v="37"/>
    <x v="1"/>
    <n v="10"/>
    <n v="16325.449900000001"/>
  </r>
  <r>
    <s v="ENC-1644"/>
    <s v="PAT-1305"/>
    <s v="PROV-120"/>
    <s v="CLI-01"/>
    <s v="CLM-1644"/>
    <s v="2022-12-29"/>
    <x v="3"/>
    <x v="1"/>
    <x v="6"/>
    <x v="1616"/>
    <x v="1642"/>
    <x v="1"/>
    <x v="4"/>
    <x v="0"/>
    <n v="10"/>
    <n v="20459.456599999998"/>
  </r>
  <r>
    <s v="ENC-1645"/>
    <s v="PAT-1305"/>
    <s v="PROV-108"/>
    <s v="HOS-01"/>
    <s v="CLM-1645"/>
    <s v="2022-02-21"/>
    <x v="3"/>
    <x v="1"/>
    <x v="0"/>
    <x v="1617"/>
    <x v="1643"/>
    <x v="3"/>
    <x v="51"/>
    <x v="0"/>
    <n v="10"/>
    <n v="16655.636999999995"/>
  </r>
  <r>
    <s v="ENC-1646"/>
    <s v="PAT-1305"/>
    <s v="PROV-121"/>
    <s v="HOS-01"/>
    <s v="CLM-1646"/>
    <s v="2024-01-07"/>
    <x v="1"/>
    <x v="1"/>
    <x v="2"/>
    <x v="1618"/>
    <x v="1644"/>
    <x v="2"/>
    <x v="47"/>
    <x v="0"/>
    <n v="10"/>
    <n v="19110.715800000002"/>
  </r>
  <r>
    <s v="ENC-1647"/>
    <s v="PAT-1305"/>
    <s v="PROV-118"/>
    <s v="HOS-01"/>
    <s v="CLM-1647"/>
    <s v="2025-06-26"/>
    <x v="2"/>
    <x v="1"/>
    <x v="2"/>
    <x v="1619"/>
    <x v="1645"/>
    <x v="1"/>
    <x v="35"/>
    <x v="0"/>
    <n v="10"/>
    <n v="17502.678000000004"/>
  </r>
  <r>
    <s v="ENC-1648"/>
    <s v="PAT-1305"/>
    <s v="PROV-124"/>
    <s v="HOS-01"/>
    <s v="CLM-1648"/>
    <s v="2023-08-31"/>
    <x v="1"/>
    <x v="1"/>
    <x v="3"/>
    <x v="1620"/>
    <x v="1646"/>
    <x v="2"/>
    <x v="2"/>
    <x v="0"/>
    <n v="10"/>
    <n v="19337.123900000002"/>
  </r>
  <r>
    <s v="ENC-1649"/>
    <s v="PAT-1306"/>
    <s v="PROV-109"/>
    <s v="CLI-01"/>
    <s v="CLM-1649"/>
    <s v="2023-10-10"/>
    <x v="3"/>
    <x v="1"/>
    <x v="3"/>
    <x v="1621"/>
    <x v="1647"/>
    <x v="3"/>
    <x v="48"/>
    <x v="1"/>
    <n v="5"/>
    <n v="19656.943599999999"/>
  </r>
  <r>
    <s v="ENC-1650"/>
    <s v="PAT-1306"/>
    <s v="PROV-108"/>
    <s v="HOS-01"/>
    <s v="CLM-1650"/>
    <s v="2023-01-01"/>
    <x v="3"/>
    <x v="1"/>
    <x v="0"/>
    <x v="1622"/>
    <x v="1648"/>
    <x v="3"/>
    <x v="18"/>
    <x v="0"/>
    <n v="5"/>
    <n v="16655.636999999995"/>
  </r>
  <r>
    <s v="ENC-1651"/>
    <s v="PAT-1306"/>
    <s v="PROV-117"/>
    <s v="HOS-01"/>
    <s v="CLM-1651"/>
    <s v="2026-02-05"/>
    <x v="2"/>
    <x v="1"/>
    <x v="4"/>
    <x v="1623"/>
    <x v="1649"/>
    <x v="1"/>
    <x v="3"/>
    <x v="0"/>
    <n v="5"/>
    <n v="16320.415199999998"/>
  </r>
  <r>
    <s v="ENC-1652"/>
    <s v="PAT-1306"/>
    <s v="PROV-122"/>
    <s v="CLI-01"/>
    <s v="CLM-1652"/>
    <s v="2024-09-23"/>
    <x v="0"/>
    <x v="1"/>
    <x v="0"/>
    <x v="1624"/>
    <x v="1650"/>
    <x v="0"/>
    <x v="10"/>
    <x v="0"/>
    <n v="5"/>
    <n v="19335.334599999998"/>
  </r>
  <r>
    <s v="ENC-1653"/>
    <s v="PAT-1306"/>
    <s v="PROV-114"/>
    <s v="HOS-01"/>
    <s v="CLM-1653"/>
    <s v="2023-09-29"/>
    <x v="2"/>
    <x v="1"/>
    <x v="2"/>
    <x v="1625"/>
    <x v="1651"/>
    <x v="2"/>
    <x v="26"/>
    <x v="0"/>
    <n v="5"/>
    <n v="19674.320500000005"/>
  </r>
  <r>
    <s v="ENC-1654"/>
    <s v="PAT-1307"/>
    <s v="PROV-119"/>
    <s v="HOS-01"/>
    <s v="CLM-1654"/>
    <s v="2025-12-18"/>
    <x v="3"/>
    <x v="1"/>
    <x v="3"/>
    <x v="1626"/>
    <x v="1652"/>
    <x v="1"/>
    <x v="20"/>
    <x v="0"/>
    <n v="1"/>
    <n v="24472.873299999996"/>
  </r>
  <r>
    <s v="ENC-1655"/>
    <s v="PAT-1308"/>
    <s v="PROV-102"/>
    <s v="HOS-01"/>
    <s v="CLM-1655"/>
    <s v="2025-03-17"/>
    <x v="2"/>
    <x v="1"/>
    <x v="5"/>
    <x v="1627"/>
    <x v="1653"/>
    <x v="3"/>
    <x v="33"/>
    <x v="0"/>
    <n v="9"/>
    <n v="17482.5101"/>
  </r>
  <r>
    <s v="ENC-1656"/>
    <s v="PAT-1308"/>
    <s v="PROV-101"/>
    <s v="HOS-01"/>
    <s v="CLM-1656"/>
    <s v="2023-05-25"/>
    <x v="3"/>
    <x v="1"/>
    <x v="2"/>
    <x v="1628"/>
    <x v="1654"/>
    <x v="3"/>
    <x v="9"/>
    <x v="0"/>
    <n v="9"/>
    <n v="20657.172699999996"/>
  </r>
  <r>
    <s v="ENC-1657"/>
    <s v="PAT-1308"/>
    <s v="PROV-109"/>
    <s v="CLI-01"/>
    <s v="CLM-1657"/>
    <s v="2025-05-17"/>
    <x v="3"/>
    <x v="1"/>
    <x v="3"/>
    <x v="1629"/>
    <x v="1655"/>
    <x v="0"/>
    <x v="42"/>
    <x v="0"/>
    <n v="9"/>
    <n v="19656.943599999999"/>
  </r>
  <r>
    <s v="ENC-1658"/>
    <s v="PAT-1308"/>
    <s v="PROV-114"/>
    <s v="HOS-01"/>
    <s v="CLM-1658"/>
    <s v="2026-01-16"/>
    <x v="3"/>
    <x v="1"/>
    <x v="2"/>
    <x v="1630"/>
    <x v="1656"/>
    <x v="1"/>
    <x v="17"/>
    <x v="0"/>
    <n v="9"/>
    <n v="19674.320500000005"/>
  </r>
  <r>
    <s v="ENC-1659"/>
    <s v="PAT-1308"/>
    <s v="PROV-110"/>
    <s v="HOS-01"/>
    <s v="CLM-1659"/>
    <s v="2026-05-07"/>
    <x v="3"/>
    <x v="1"/>
    <x v="0"/>
    <x v="1631"/>
    <x v="1657"/>
    <x v="1"/>
    <x v="22"/>
    <x v="1"/>
    <n v="9"/>
    <n v="17205.856699999993"/>
  </r>
  <r>
    <s v="ENC-1660"/>
    <s v="PAT-1308"/>
    <s v="PROV-101"/>
    <s v="HOS-01"/>
    <s v="CLM-1660"/>
    <s v="2024-02-02"/>
    <x v="1"/>
    <x v="1"/>
    <x v="2"/>
    <x v="1632"/>
    <x v="1658"/>
    <x v="1"/>
    <x v="55"/>
    <x v="0"/>
    <n v="9"/>
    <n v="20657.172699999996"/>
  </r>
  <r>
    <s v="ENC-1661"/>
    <s v="PAT-1308"/>
    <s v="PROV-119"/>
    <s v="HOS-01"/>
    <s v="CLM-1661"/>
    <s v="2023-02-01"/>
    <x v="1"/>
    <x v="1"/>
    <x v="3"/>
    <x v="1633"/>
    <x v="1659"/>
    <x v="0"/>
    <x v="13"/>
    <x v="1"/>
    <n v="9"/>
    <n v="24472.873299999996"/>
  </r>
  <r>
    <s v="ENC-1662"/>
    <s v="PAT-1308"/>
    <s v="PROV-124"/>
    <s v="CLI-01"/>
    <s v="CLM-1662"/>
    <s v="2023-10-13"/>
    <x v="3"/>
    <x v="1"/>
    <x v="3"/>
    <x v="1634"/>
    <x v="1660"/>
    <x v="2"/>
    <x v="48"/>
    <x v="1"/>
    <n v="9"/>
    <n v="19337.123900000002"/>
  </r>
  <r>
    <s v="ENC-1663"/>
    <s v="PAT-1308"/>
    <s v="PROV-121"/>
    <s v="HOS-01"/>
    <s v="CLM-1663"/>
    <s v="2023-06-17"/>
    <x v="2"/>
    <x v="1"/>
    <x v="2"/>
    <x v="1635"/>
    <x v="1661"/>
    <x v="1"/>
    <x v="6"/>
    <x v="1"/>
    <n v="9"/>
    <n v="19110.715800000002"/>
  </r>
  <r>
    <s v="ENC-1664"/>
    <s v="PAT-1309"/>
    <s v="PROV-126"/>
    <s v="HOS-01"/>
    <s v="CLM-1664"/>
    <s v="2022-04-28"/>
    <x v="2"/>
    <x v="1"/>
    <x v="2"/>
    <x v="1636"/>
    <x v="1662"/>
    <x v="3"/>
    <x v="19"/>
    <x v="0"/>
    <n v="3"/>
    <n v="20345.553199999988"/>
  </r>
  <r>
    <s v="ENC-1665"/>
    <s v="PAT-1309"/>
    <s v="PROV-122"/>
    <s v="CLI-01"/>
    <s v="CLM-1665"/>
    <s v="2026-07-24"/>
    <x v="3"/>
    <x v="1"/>
    <x v="0"/>
    <x v="1637"/>
    <x v="1663"/>
    <x v="1"/>
    <x v="39"/>
    <x v="0"/>
    <n v="3"/>
    <n v="19335.334599999998"/>
  </r>
  <r>
    <s v="ENC-1666"/>
    <s v="PAT-1309"/>
    <s v="PROV-127"/>
    <s v="CLI-01"/>
    <s v="CLM-1666"/>
    <s v="2024-09-01"/>
    <x v="3"/>
    <x v="1"/>
    <x v="2"/>
    <x v="1638"/>
    <x v="1664"/>
    <x v="4"/>
    <x v="10"/>
    <x v="1"/>
    <n v="3"/>
    <n v="21413.642499999994"/>
  </r>
  <r>
    <s v="ENC-1667"/>
    <s v="PAT-1310"/>
    <s v="PROV-112"/>
    <s v="CLI-01"/>
    <s v="CLM-1667"/>
    <s v="2023-02-23"/>
    <x v="1"/>
    <x v="1"/>
    <x v="0"/>
    <x v="1639"/>
    <x v="1665"/>
    <x v="0"/>
    <x v="13"/>
    <x v="1"/>
    <n v="6"/>
    <n v="20392.786800000002"/>
  </r>
  <r>
    <s v="ENC-1668"/>
    <s v="PAT-1310"/>
    <s v="PROV-101"/>
    <s v="HOS-01"/>
    <s v="CLM-1668"/>
    <s v="2025-07-16"/>
    <x v="2"/>
    <x v="1"/>
    <x v="2"/>
    <x v="1640"/>
    <x v="1666"/>
    <x v="3"/>
    <x v="29"/>
    <x v="1"/>
    <n v="6"/>
    <n v="20657.172699999996"/>
  </r>
  <r>
    <s v="ENC-1669"/>
    <s v="PAT-1310"/>
    <s v="PROV-128"/>
    <s v="HOS-01"/>
    <s v="CLM-1669"/>
    <s v="2023-05-24"/>
    <x v="0"/>
    <x v="1"/>
    <x v="0"/>
    <x v="1641"/>
    <x v="1667"/>
    <x v="4"/>
    <x v="9"/>
    <x v="0"/>
    <n v="6"/>
    <n v="16589.7353"/>
  </r>
  <r>
    <s v="ENC-1670"/>
    <s v="PAT-1310"/>
    <s v="PROV-110"/>
    <s v="HOS-01"/>
    <s v="CLM-1670"/>
    <s v="2024-02-16"/>
    <x v="1"/>
    <x v="1"/>
    <x v="0"/>
    <x v="1642"/>
    <x v="1668"/>
    <x v="1"/>
    <x v="55"/>
    <x v="1"/>
    <n v="6"/>
    <n v="17205.856699999993"/>
  </r>
  <r>
    <s v="ENC-1671"/>
    <s v="PAT-1310"/>
    <s v="PROV-112"/>
    <s v="HOS-01"/>
    <s v="CLM-1671"/>
    <s v="2022-05-30"/>
    <x v="2"/>
    <x v="1"/>
    <x v="0"/>
    <x v="1643"/>
    <x v="1669"/>
    <x v="3"/>
    <x v="32"/>
    <x v="1"/>
    <n v="6"/>
    <n v="20392.786800000002"/>
  </r>
  <r>
    <s v="ENC-1672"/>
    <s v="PAT-1310"/>
    <s v="PROV-128"/>
    <s v="CLI-01"/>
    <s v="CLM-1672"/>
    <s v="2026-05-22"/>
    <x v="0"/>
    <x v="1"/>
    <x v="0"/>
    <x v="1644"/>
    <x v="1670"/>
    <x v="2"/>
    <x v="22"/>
    <x v="1"/>
    <n v="6"/>
    <n v="16589.7353"/>
  </r>
  <r>
    <s v="ENC-1673"/>
    <s v="PAT-1311"/>
    <s v="PROV-114"/>
    <s v="HOS-01"/>
    <s v="CLM-1673"/>
    <s v="2023-08-23"/>
    <x v="0"/>
    <x v="1"/>
    <x v="2"/>
    <x v="1645"/>
    <x v="1671"/>
    <x v="4"/>
    <x v="2"/>
    <x v="1"/>
    <n v="8"/>
    <n v="19674.320500000005"/>
  </r>
  <r>
    <s v="ENC-1674"/>
    <s v="PAT-1311"/>
    <s v="PROV-108"/>
    <s v="HOS-01"/>
    <s v="CLM-1674"/>
    <s v="2022-09-05"/>
    <x v="0"/>
    <x v="1"/>
    <x v="0"/>
    <x v="1646"/>
    <x v="1672"/>
    <x v="3"/>
    <x v="25"/>
    <x v="0"/>
    <n v="8"/>
    <n v="16655.636999999995"/>
  </r>
  <r>
    <s v="ENC-1675"/>
    <s v="PAT-1311"/>
    <s v="PROV-116"/>
    <s v="CLI-01"/>
    <s v="CLM-1675"/>
    <s v="2023-12-11"/>
    <x v="2"/>
    <x v="1"/>
    <x v="5"/>
    <x v="1647"/>
    <x v="1673"/>
    <x v="4"/>
    <x v="31"/>
    <x v="0"/>
    <n v="8"/>
    <n v="25676.765600000006"/>
  </r>
  <r>
    <s v="ENC-1676"/>
    <s v="PAT-1311"/>
    <s v="PROV-114"/>
    <s v="HOS-01"/>
    <s v="CLM-1676"/>
    <s v="2026-02-09"/>
    <x v="0"/>
    <x v="1"/>
    <x v="2"/>
    <x v="1648"/>
    <x v="1674"/>
    <x v="4"/>
    <x v="3"/>
    <x v="1"/>
    <n v="8"/>
    <n v="19674.320500000005"/>
  </r>
  <r>
    <s v="ENC-1677"/>
    <s v="PAT-1311"/>
    <s v="PROV-103"/>
    <s v="HOS-01"/>
    <s v="CLM-1677"/>
    <s v="2025-06-18"/>
    <x v="1"/>
    <x v="1"/>
    <x v="1"/>
    <x v="1649"/>
    <x v="1675"/>
    <x v="1"/>
    <x v="35"/>
    <x v="1"/>
    <n v="8"/>
    <n v="16713.101299999998"/>
  </r>
  <r>
    <s v="ENC-1678"/>
    <s v="PAT-1311"/>
    <s v="PROV-129"/>
    <s v="HOS-01"/>
    <s v="CLM-1678"/>
    <s v="2023-12-27"/>
    <x v="3"/>
    <x v="1"/>
    <x v="0"/>
    <x v="1650"/>
    <x v="1676"/>
    <x v="4"/>
    <x v="31"/>
    <x v="0"/>
    <n v="8"/>
    <n v="16325.449900000001"/>
  </r>
  <r>
    <s v="ENC-1679"/>
    <s v="PAT-1311"/>
    <s v="PROV-102"/>
    <s v="HOS-01"/>
    <s v="CLM-1679"/>
    <s v="2023-12-25"/>
    <x v="2"/>
    <x v="1"/>
    <x v="5"/>
    <x v="1651"/>
    <x v="1677"/>
    <x v="3"/>
    <x v="31"/>
    <x v="0"/>
    <n v="8"/>
    <n v="17482.5101"/>
  </r>
  <r>
    <s v="ENC-1680"/>
    <s v="PAT-1311"/>
    <s v="PROV-111"/>
    <s v="CLI-01"/>
    <s v="CLM-1680"/>
    <s v="2025-04-13"/>
    <x v="1"/>
    <x v="1"/>
    <x v="4"/>
    <x v="1652"/>
    <x v="1678"/>
    <x v="2"/>
    <x v="43"/>
    <x v="1"/>
    <n v="8"/>
    <n v="11666.590100000001"/>
  </r>
  <r>
    <s v="ENC-1681"/>
    <s v="PAT-1312"/>
    <s v="PROV-124"/>
    <s v="CLI-01"/>
    <s v="CLM-1681"/>
    <s v="2023-05-10"/>
    <x v="3"/>
    <x v="1"/>
    <x v="3"/>
    <x v="1653"/>
    <x v="1679"/>
    <x v="4"/>
    <x v="9"/>
    <x v="0"/>
    <n v="9"/>
    <n v="19337.123900000002"/>
  </r>
  <r>
    <s v="ENC-1682"/>
    <s v="PAT-1312"/>
    <s v="PROV-126"/>
    <s v="HOS-01"/>
    <s v="CLM-1682"/>
    <s v="2022-03-22"/>
    <x v="0"/>
    <x v="1"/>
    <x v="2"/>
    <x v="1654"/>
    <x v="1680"/>
    <x v="1"/>
    <x v="16"/>
    <x v="1"/>
    <n v="9"/>
    <n v="20345.553199999988"/>
  </r>
  <r>
    <s v="ENC-1683"/>
    <s v="PAT-1312"/>
    <s v="PROV-124"/>
    <s v="HOS-01"/>
    <s v="CLM-1683"/>
    <s v="2024-05-27"/>
    <x v="1"/>
    <x v="1"/>
    <x v="3"/>
    <x v="1655"/>
    <x v="1681"/>
    <x v="3"/>
    <x v="49"/>
    <x v="1"/>
    <n v="9"/>
    <n v="19337.123900000002"/>
  </r>
  <r>
    <s v="ENC-1684"/>
    <s v="PAT-1312"/>
    <s v="PROV-102"/>
    <s v="CLI-01"/>
    <s v="CLM-1684"/>
    <s v="2026-07-02"/>
    <x v="2"/>
    <x v="1"/>
    <x v="5"/>
    <x v="1656"/>
    <x v="1682"/>
    <x v="4"/>
    <x v="39"/>
    <x v="1"/>
    <n v="9"/>
    <n v="17482.5101"/>
  </r>
  <r>
    <s v="ENC-1685"/>
    <s v="PAT-1312"/>
    <s v="PROV-114"/>
    <s v="HOS-01"/>
    <s v="CLM-1685"/>
    <s v="2023-03-27"/>
    <x v="3"/>
    <x v="1"/>
    <x v="2"/>
    <x v="1657"/>
    <x v="1683"/>
    <x v="0"/>
    <x v="8"/>
    <x v="0"/>
    <n v="9"/>
    <n v="19674.320500000005"/>
  </r>
  <r>
    <s v="ENC-1686"/>
    <s v="PAT-1312"/>
    <s v="PROV-107"/>
    <s v="HOS-01"/>
    <s v="CLM-1686"/>
    <s v="2023-10-01"/>
    <x v="2"/>
    <x v="1"/>
    <x v="6"/>
    <x v="1658"/>
    <x v="1684"/>
    <x v="4"/>
    <x v="48"/>
    <x v="0"/>
    <n v="9"/>
    <n v="16195.449599999994"/>
  </r>
  <r>
    <s v="ENC-1687"/>
    <s v="PAT-1312"/>
    <s v="PROV-102"/>
    <s v="CLI-01"/>
    <s v="CLM-1687"/>
    <s v="2024-04-12"/>
    <x v="1"/>
    <x v="1"/>
    <x v="5"/>
    <x v="1659"/>
    <x v="1685"/>
    <x v="0"/>
    <x v="44"/>
    <x v="1"/>
    <n v="9"/>
    <n v="17482.5101"/>
  </r>
  <r>
    <s v="ENC-1688"/>
    <s v="PAT-1312"/>
    <s v="PROV-101"/>
    <s v="HOS-01"/>
    <s v="CLM-1688"/>
    <s v="2024-11-08"/>
    <x v="3"/>
    <x v="1"/>
    <x v="2"/>
    <x v="1660"/>
    <x v="1686"/>
    <x v="1"/>
    <x v="34"/>
    <x v="0"/>
    <n v="9"/>
    <n v="20657.172699999996"/>
  </r>
  <r>
    <s v="ENC-1689"/>
    <s v="PAT-1312"/>
    <s v="PROV-125"/>
    <s v="CLI-01"/>
    <s v="CLM-1689"/>
    <s v="2024-08-19"/>
    <x v="3"/>
    <x v="1"/>
    <x v="3"/>
    <x v="1661"/>
    <x v="1687"/>
    <x v="1"/>
    <x v="24"/>
    <x v="0"/>
    <n v="9"/>
    <n v="18866.657099999993"/>
  </r>
  <r>
    <s v="ENC-1690"/>
    <s v="PAT-1313"/>
    <s v="PROV-104"/>
    <s v="CLI-01"/>
    <s v="CLM-1690"/>
    <s v="2025-08-05"/>
    <x v="0"/>
    <x v="1"/>
    <x v="0"/>
    <x v="1662"/>
    <x v="1688"/>
    <x v="0"/>
    <x v="41"/>
    <x v="1"/>
    <n v="8"/>
    <n v="19482.340599999985"/>
  </r>
  <r>
    <s v="ENC-1691"/>
    <s v="PAT-1313"/>
    <s v="PROV-118"/>
    <s v="CLI-01"/>
    <s v="CLM-1691"/>
    <s v="2024-12-17"/>
    <x v="0"/>
    <x v="1"/>
    <x v="2"/>
    <x v="1663"/>
    <x v="1689"/>
    <x v="4"/>
    <x v="12"/>
    <x v="0"/>
    <n v="8"/>
    <n v="17502.678000000004"/>
  </r>
  <r>
    <s v="ENC-1692"/>
    <s v="PAT-1313"/>
    <s v="PROV-122"/>
    <s v="HOS-01"/>
    <s v="CLM-1692"/>
    <s v="2024-06-29"/>
    <x v="1"/>
    <x v="1"/>
    <x v="0"/>
    <x v="1664"/>
    <x v="1690"/>
    <x v="2"/>
    <x v="30"/>
    <x v="1"/>
    <n v="8"/>
    <n v="19335.334599999998"/>
  </r>
  <r>
    <s v="ENC-1693"/>
    <s v="PAT-1313"/>
    <s v="PROV-120"/>
    <s v="HOS-01"/>
    <s v="CLM-1693"/>
    <s v="2022-05-31"/>
    <x v="1"/>
    <x v="1"/>
    <x v="6"/>
    <x v="1665"/>
    <x v="1691"/>
    <x v="0"/>
    <x v="32"/>
    <x v="0"/>
    <n v="8"/>
    <n v="20459.456599999998"/>
  </r>
  <r>
    <s v="ENC-1694"/>
    <s v="PAT-1313"/>
    <s v="PROV-120"/>
    <s v="HOS-01"/>
    <s v="CLM-1694"/>
    <s v="2025-09-06"/>
    <x v="3"/>
    <x v="1"/>
    <x v="6"/>
    <x v="1666"/>
    <x v="1692"/>
    <x v="0"/>
    <x v="52"/>
    <x v="0"/>
    <n v="8"/>
    <n v="20459.456599999998"/>
  </r>
  <r>
    <s v="ENC-1695"/>
    <s v="PAT-1313"/>
    <s v="PROV-114"/>
    <s v="HOS-01"/>
    <s v="CLM-1695"/>
    <s v="2024-02-13"/>
    <x v="0"/>
    <x v="1"/>
    <x v="2"/>
    <x v="1667"/>
    <x v="1693"/>
    <x v="0"/>
    <x v="55"/>
    <x v="1"/>
    <n v="8"/>
    <n v="19674.320500000005"/>
  </r>
  <r>
    <s v="ENC-1696"/>
    <s v="PAT-1313"/>
    <s v="PROV-115"/>
    <s v="HOS-01"/>
    <s v="CLM-1696"/>
    <s v="2024-12-21"/>
    <x v="0"/>
    <x v="1"/>
    <x v="1"/>
    <x v="1668"/>
    <x v="1694"/>
    <x v="4"/>
    <x v="12"/>
    <x v="1"/>
    <n v="8"/>
    <n v="21059.359400000005"/>
  </r>
  <r>
    <s v="ENC-1697"/>
    <s v="PAT-1313"/>
    <s v="PROV-129"/>
    <s v="HOS-01"/>
    <s v="CLM-1697"/>
    <s v="2022-09-30"/>
    <x v="2"/>
    <x v="1"/>
    <x v="0"/>
    <x v="1669"/>
    <x v="1695"/>
    <x v="0"/>
    <x v="25"/>
    <x v="0"/>
    <n v="8"/>
    <n v="16325.449900000001"/>
  </r>
  <r>
    <s v="ENC-1698"/>
    <s v="PAT-1314"/>
    <s v="PROV-128"/>
    <s v="CLI-01"/>
    <s v="CLM-1698"/>
    <s v="2026-08-27"/>
    <x v="3"/>
    <x v="1"/>
    <x v="0"/>
    <x v="1670"/>
    <x v="1696"/>
    <x v="0"/>
    <x v="15"/>
    <x v="1"/>
    <n v="8"/>
    <n v="16589.7353"/>
  </r>
  <r>
    <s v="ENC-1699"/>
    <s v="PAT-1314"/>
    <s v="PROV-119"/>
    <s v="CLI-01"/>
    <s v="CLM-1699"/>
    <s v="2025-05-30"/>
    <x v="0"/>
    <x v="1"/>
    <x v="3"/>
    <x v="1671"/>
    <x v="1697"/>
    <x v="3"/>
    <x v="42"/>
    <x v="1"/>
    <n v="8"/>
    <n v="24472.873299999996"/>
  </r>
  <r>
    <s v="ENC-1700"/>
    <s v="PAT-1314"/>
    <s v="PROV-104"/>
    <s v="HOS-01"/>
    <s v="CLM-1700"/>
    <s v="2025-08-23"/>
    <x v="1"/>
    <x v="1"/>
    <x v="0"/>
    <x v="1672"/>
    <x v="1698"/>
    <x v="3"/>
    <x v="41"/>
    <x v="1"/>
    <n v="8"/>
    <n v="19482.340599999985"/>
  </r>
  <r>
    <s v="ENC-1701"/>
    <s v="PAT-1314"/>
    <s v="PROV-123"/>
    <s v="CLI-01"/>
    <s v="CLM-1701"/>
    <s v="2023-12-10"/>
    <x v="1"/>
    <x v="1"/>
    <x v="3"/>
    <x v="1673"/>
    <x v="1699"/>
    <x v="2"/>
    <x v="31"/>
    <x v="0"/>
    <n v="8"/>
    <n v="15966.304299999994"/>
  </r>
  <r>
    <s v="ENC-1702"/>
    <s v="PAT-1314"/>
    <s v="PROV-120"/>
    <s v="CLI-01"/>
    <s v="CLM-1702"/>
    <s v="2025-04-18"/>
    <x v="2"/>
    <x v="1"/>
    <x v="6"/>
    <x v="1674"/>
    <x v="1700"/>
    <x v="3"/>
    <x v="43"/>
    <x v="0"/>
    <n v="8"/>
    <n v="20459.456599999998"/>
  </r>
  <r>
    <s v="ENC-1703"/>
    <s v="PAT-1314"/>
    <s v="PROV-118"/>
    <s v="HOS-01"/>
    <s v="CLM-1703"/>
    <s v="2022-07-31"/>
    <x v="2"/>
    <x v="1"/>
    <x v="2"/>
    <x v="1675"/>
    <x v="1701"/>
    <x v="3"/>
    <x v="45"/>
    <x v="0"/>
    <n v="8"/>
    <n v="17502.678000000004"/>
  </r>
  <r>
    <s v="ENC-1704"/>
    <s v="PAT-1314"/>
    <s v="PROV-118"/>
    <s v="HOS-01"/>
    <s v="CLM-1704"/>
    <s v="2024-09-24"/>
    <x v="0"/>
    <x v="1"/>
    <x v="2"/>
    <x v="1676"/>
    <x v="1702"/>
    <x v="3"/>
    <x v="10"/>
    <x v="0"/>
    <n v="8"/>
    <n v="17502.678000000004"/>
  </r>
  <r>
    <s v="ENC-1705"/>
    <s v="PAT-1314"/>
    <s v="PROV-116"/>
    <s v="HOS-01"/>
    <s v="CLM-1705"/>
    <s v="2026-02-09"/>
    <x v="2"/>
    <x v="1"/>
    <x v="5"/>
    <x v="1677"/>
    <x v="1703"/>
    <x v="4"/>
    <x v="3"/>
    <x v="1"/>
    <n v="8"/>
    <n v="25676.765600000006"/>
  </r>
  <r>
    <s v="ENC-1706"/>
    <s v="PAT-1315"/>
    <s v="PROV-114"/>
    <s v="HOS-01"/>
    <s v="CLM-1706"/>
    <s v="2023-01-25"/>
    <x v="3"/>
    <x v="1"/>
    <x v="2"/>
    <x v="1678"/>
    <x v="1704"/>
    <x v="0"/>
    <x v="18"/>
    <x v="0"/>
    <n v="8"/>
    <n v="19674.320500000005"/>
  </r>
  <r>
    <s v="ENC-1707"/>
    <s v="PAT-1315"/>
    <s v="PROV-115"/>
    <s v="HOS-01"/>
    <s v="CLM-1707"/>
    <s v="2022-04-06"/>
    <x v="1"/>
    <x v="1"/>
    <x v="1"/>
    <x v="1679"/>
    <x v="1705"/>
    <x v="2"/>
    <x v="19"/>
    <x v="0"/>
    <n v="8"/>
    <n v="21059.359400000005"/>
  </r>
  <r>
    <s v="ENC-1708"/>
    <s v="PAT-1315"/>
    <s v="PROV-106"/>
    <s v="CLI-01"/>
    <s v="CLM-1708"/>
    <s v="2023-04-17"/>
    <x v="1"/>
    <x v="1"/>
    <x v="2"/>
    <x v="1680"/>
    <x v="1706"/>
    <x v="4"/>
    <x v="50"/>
    <x v="0"/>
    <n v="8"/>
    <n v="13711.558999999999"/>
  </r>
  <r>
    <s v="ENC-1709"/>
    <s v="PAT-1315"/>
    <s v="PROV-109"/>
    <s v="CLI-01"/>
    <s v="CLM-1709"/>
    <s v="2026-07-09"/>
    <x v="3"/>
    <x v="1"/>
    <x v="3"/>
    <x v="1681"/>
    <x v="1707"/>
    <x v="4"/>
    <x v="39"/>
    <x v="0"/>
    <n v="8"/>
    <n v="19656.943599999999"/>
  </r>
  <r>
    <s v="ENC-1710"/>
    <s v="PAT-1315"/>
    <s v="PROV-128"/>
    <s v="CLI-01"/>
    <s v="CLM-1710"/>
    <s v="2024-12-10"/>
    <x v="2"/>
    <x v="1"/>
    <x v="0"/>
    <x v="1682"/>
    <x v="1708"/>
    <x v="2"/>
    <x v="12"/>
    <x v="1"/>
    <n v="8"/>
    <n v="16589.7353"/>
  </r>
  <r>
    <s v="ENC-1711"/>
    <s v="PAT-1315"/>
    <s v="PROV-103"/>
    <s v="CLI-01"/>
    <s v="CLM-1711"/>
    <s v="2026-02-08"/>
    <x v="2"/>
    <x v="1"/>
    <x v="1"/>
    <x v="1683"/>
    <x v="1709"/>
    <x v="2"/>
    <x v="3"/>
    <x v="0"/>
    <n v="8"/>
    <n v="16713.101299999998"/>
  </r>
  <r>
    <s v="ENC-1712"/>
    <s v="PAT-1315"/>
    <s v="PROV-121"/>
    <s v="CLI-01"/>
    <s v="CLM-1712"/>
    <s v="2023-08-25"/>
    <x v="2"/>
    <x v="1"/>
    <x v="2"/>
    <x v="1684"/>
    <x v="1710"/>
    <x v="0"/>
    <x v="2"/>
    <x v="1"/>
    <n v="8"/>
    <n v="19110.715800000002"/>
  </r>
  <r>
    <s v="ENC-1713"/>
    <s v="PAT-1315"/>
    <s v="PROV-116"/>
    <s v="CLI-01"/>
    <s v="CLM-1713"/>
    <s v="2024-09-21"/>
    <x v="0"/>
    <x v="1"/>
    <x v="5"/>
    <x v="1685"/>
    <x v="1711"/>
    <x v="3"/>
    <x v="10"/>
    <x v="0"/>
    <n v="8"/>
    <n v="25676.765600000006"/>
  </r>
  <r>
    <s v="ENC-1714"/>
    <s v="PAT-1316"/>
    <s v="PROV-114"/>
    <s v="HOS-01"/>
    <s v="CLM-1714"/>
    <s v="2025-01-10"/>
    <x v="3"/>
    <x v="1"/>
    <x v="2"/>
    <x v="1686"/>
    <x v="1712"/>
    <x v="3"/>
    <x v="38"/>
    <x v="0"/>
    <n v="6"/>
    <n v="19674.320500000005"/>
  </r>
  <r>
    <s v="ENC-1715"/>
    <s v="PAT-1316"/>
    <s v="PROV-120"/>
    <s v="CLI-01"/>
    <s v="CLM-1715"/>
    <s v="2025-05-09"/>
    <x v="2"/>
    <x v="1"/>
    <x v="6"/>
    <x v="1687"/>
    <x v="1713"/>
    <x v="3"/>
    <x v="42"/>
    <x v="0"/>
    <n v="6"/>
    <n v="20459.456599999998"/>
  </r>
  <r>
    <s v="ENC-1716"/>
    <s v="PAT-1316"/>
    <s v="PROV-124"/>
    <s v="CLI-01"/>
    <s v="CLM-1716"/>
    <s v="2022-04-20"/>
    <x v="0"/>
    <x v="1"/>
    <x v="3"/>
    <x v="1688"/>
    <x v="1714"/>
    <x v="4"/>
    <x v="19"/>
    <x v="0"/>
    <n v="6"/>
    <n v="19337.123900000002"/>
  </r>
  <r>
    <s v="ENC-1717"/>
    <s v="PAT-1316"/>
    <s v="PROV-104"/>
    <s v="HOS-01"/>
    <s v="CLM-1717"/>
    <s v="2025-01-29"/>
    <x v="1"/>
    <x v="1"/>
    <x v="0"/>
    <x v="1689"/>
    <x v="1715"/>
    <x v="1"/>
    <x v="38"/>
    <x v="1"/>
    <n v="6"/>
    <n v="19482.340599999985"/>
  </r>
  <r>
    <s v="ENC-1718"/>
    <s v="PAT-1316"/>
    <s v="PROV-107"/>
    <s v="HOS-01"/>
    <s v="CLM-1718"/>
    <s v="2022-03-22"/>
    <x v="1"/>
    <x v="1"/>
    <x v="6"/>
    <x v="1690"/>
    <x v="1716"/>
    <x v="3"/>
    <x v="16"/>
    <x v="0"/>
    <n v="6"/>
    <n v="16195.449599999994"/>
  </r>
  <r>
    <s v="ENC-1719"/>
    <s v="PAT-1316"/>
    <s v="PROV-122"/>
    <s v="HOS-01"/>
    <s v="CLM-1719"/>
    <s v="2025-04-12"/>
    <x v="3"/>
    <x v="1"/>
    <x v="0"/>
    <x v="1691"/>
    <x v="1717"/>
    <x v="2"/>
    <x v="43"/>
    <x v="1"/>
    <n v="6"/>
    <n v="19335.334599999998"/>
  </r>
  <r>
    <s v="ENC-1720"/>
    <s v="PAT-1317"/>
    <s v="PROV-111"/>
    <s v="HOS-01"/>
    <s v="CLM-1720"/>
    <s v="2026-05-02"/>
    <x v="2"/>
    <x v="1"/>
    <x v="4"/>
    <x v="1692"/>
    <x v="1718"/>
    <x v="3"/>
    <x v="22"/>
    <x v="0"/>
    <n v="1"/>
    <n v="11666.590100000001"/>
  </r>
  <r>
    <s v="ENC-1721"/>
    <s v="PAT-1318"/>
    <s v="PROV-126"/>
    <s v="CLI-01"/>
    <s v="CLM-1721"/>
    <s v="2022-06-19"/>
    <x v="1"/>
    <x v="1"/>
    <x v="2"/>
    <x v="1693"/>
    <x v="1719"/>
    <x v="1"/>
    <x v="23"/>
    <x v="0"/>
    <n v="5"/>
    <n v="20345.553199999988"/>
  </r>
  <r>
    <s v="ENC-1722"/>
    <s v="PAT-1318"/>
    <s v="PROV-110"/>
    <s v="HOS-01"/>
    <s v="CLM-1722"/>
    <s v="2022-01-13"/>
    <x v="3"/>
    <x v="1"/>
    <x v="0"/>
    <x v="1694"/>
    <x v="1720"/>
    <x v="3"/>
    <x v="7"/>
    <x v="0"/>
    <n v="5"/>
    <n v="17205.856699999993"/>
  </r>
  <r>
    <s v="ENC-1723"/>
    <s v="PAT-1318"/>
    <s v="PROV-125"/>
    <s v="CLI-01"/>
    <s v="CLM-1723"/>
    <s v="2023-04-12"/>
    <x v="0"/>
    <x v="1"/>
    <x v="3"/>
    <x v="1695"/>
    <x v="1721"/>
    <x v="4"/>
    <x v="50"/>
    <x v="0"/>
    <n v="5"/>
    <n v="18866.657099999993"/>
  </r>
  <r>
    <s v="ENC-1724"/>
    <s v="PAT-1318"/>
    <s v="PROV-118"/>
    <s v="HOS-01"/>
    <s v="CLM-1724"/>
    <s v="2023-07-22"/>
    <x v="3"/>
    <x v="1"/>
    <x v="2"/>
    <x v="1696"/>
    <x v="1722"/>
    <x v="0"/>
    <x v="36"/>
    <x v="0"/>
    <n v="5"/>
    <n v="17502.678000000004"/>
  </r>
  <r>
    <s v="ENC-1725"/>
    <s v="PAT-1318"/>
    <s v="PROV-116"/>
    <s v="HOS-01"/>
    <s v="CLM-1725"/>
    <s v="2024-10-09"/>
    <x v="0"/>
    <x v="1"/>
    <x v="5"/>
    <x v="1697"/>
    <x v="1723"/>
    <x v="4"/>
    <x v="11"/>
    <x v="0"/>
    <n v="5"/>
    <n v="25676.765600000006"/>
  </r>
  <r>
    <s v="ENC-1726"/>
    <s v="PAT-1319"/>
    <s v="PROV-116"/>
    <s v="CLI-01"/>
    <s v="CLM-1726"/>
    <s v="2025-05-22"/>
    <x v="3"/>
    <x v="1"/>
    <x v="5"/>
    <x v="1698"/>
    <x v="1724"/>
    <x v="1"/>
    <x v="42"/>
    <x v="0"/>
    <n v="2"/>
    <n v="25676.765600000006"/>
  </r>
  <r>
    <s v="ENC-1727"/>
    <s v="PAT-1319"/>
    <s v="PROV-122"/>
    <s v="HOS-01"/>
    <s v="CLM-1727"/>
    <s v="2022-10-08"/>
    <x v="0"/>
    <x v="1"/>
    <x v="0"/>
    <x v="1699"/>
    <x v="1725"/>
    <x v="4"/>
    <x v="0"/>
    <x v="1"/>
    <n v="2"/>
    <n v="19335.334599999998"/>
  </r>
  <r>
    <s v="ENC-1728"/>
    <s v="PAT-1320"/>
    <s v="PROV-126"/>
    <s v="HOS-01"/>
    <s v="CLM-1728"/>
    <s v="2022-12-29"/>
    <x v="0"/>
    <x v="1"/>
    <x v="2"/>
    <x v="1700"/>
    <x v="1726"/>
    <x v="0"/>
    <x v="4"/>
    <x v="1"/>
    <n v="10"/>
    <n v="20345.553199999988"/>
  </r>
  <r>
    <s v="ENC-1729"/>
    <s v="PAT-1320"/>
    <s v="PROV-126"/>
    <s v="HOS-01"/>
    <s v="CLM-1729"/>
    <s v="2023-09-09"/>
    <x v="0"/>
    <x v="1"/>
    <x v="2"/>
    <x v="1701"/>
    <x v="1727"/>
    <x v="1"/>
    <x v="26"/>
    <x v="0"/>
    <n v="10"/>
    <n v="20345.553199999988"/>
  </r>
  <r>
    <s v="ENC-1730"/>
    <s v="PAT-1320"/>
    <s v="PROV-130"/>
    <s v="CLI-01"/>
    <s v="CLM-1730"/>
    <s v="2024-10-25"/>
    <x v="3"/>
    <x v="1"/>
    <x v="0"/>
    <x v="1702"/>
    <x v="1728"/>
    <x v="2"/>
    <x v="11"/>
    <x v="0"/>
    <n v="10"/>
    <n v="16957.942200000001"/>
  </r>
  <r>
    <s v="ENC-1731"/>
    <s v="PAT-1320"/>
    <s v="PROV-110"/>
    <s v="CLI-01"/>
    <s v="CLM-1731"/>
    <s v="2024-05-28"/>
    <x v="1"/>
    <x v="1"/>
    <x v="0"/>
    <x v="1703"/>
    <x v="1729"/>
    <x v="4"/>
    <x v="49"/>
    <x v="0"/>
    <n v="10"/>
    <n v="17205.856699999993"/>
  </r>
  <r>
    <s v="ENC-1732"/>
    <s v="PAT-1320"/>
    <s v="PROV-124"/>
    <s v="CLI-01"/>
    <s v="CLM-1732"/>
    <s v="2022-11-04"/>
    <x v="2"/>
    <x v="1"/>
    <x v="3"/>
    <x v="1704"/>
    <x v="1730"/>
    <x v="4"/>
    <x v="53"/>
    <x v="0"/>
    <n v="10"/>
    <n v="19337.123900000002"/>
  </r>
  <r>
    <s v="ENC-1733"/>
    <s v="PAT-1320"/>
    <s v="PROV-109"/>
    <s v="CLI-01"/>
    <s v="CLM-1733"/>
    <s v="2024-12-27"/>
    <x v="3"/>
    <x v="1"/>
    <x v="3"/>
    <x v="1705"/>
    <x v="1731"/>
    <x v="0"/>
    <x v="12"/>
    <x v="0"/>
    <n v="10"/>
    <n v="19656.943599999999"/>
  </r>
  <r>
    <s v="ENC-1734"/>
    <s v="PAT-1320"/>
    <s v="PROV-112"/>
    <s v="CLI-01"/>
    <s v="CLM-1734"/>
    <s v="2026-04-10"/>
    <x v="0"/>
    <x v="1"/>
    <x v="0"/>
    <x v="1706"/>
    <x v="1732"/>
    <x v="4"/>
    <x v="40"/>
    <x v="1"/>
    <n v="10"/>
    <n v="20392.786800000002"/>
  </r>
  <r>
    <s v="ENC-1735"/>
    <s v="PAT-1320"/>
    <s v="PROV-114"/>
    <s v="CLI-01"/>
    <s v="CLM-1735"/>
    <s v="2024-11-29"/>
    <x v="1"/>
    <x v="1"/>
    <x v="2"/>
    <x v="1707"/>
    <x v="1733"/>
    <x v="2"/>
    <x v="34"/>
    <x v="1"/>
    <n v="10"/>
    <n v="19674.320500000005"/>
  </r>
  <r>
    <s v="ENC-1736"/>
    <s v="PAT-1320"/>
    <s v="PROV-124"/>
    <s v="CLI-01"/>
    <s v="CLM-1736"/>
    <s v="2025-02-20"/>
    <x v="1"/>
    <x v="1"/>
    <x v="3"/>
    <x v="1708"/>
    <x v="1734"/>
    <x v="4"/>
    <x v="1"/>
    <x v="0"/>
    <n v="10"/>
    <n v="19337.123900000002"/>
  </r>
  <r>
    <s v="ENC-1737"/>
    <s v="PAT-1320"/>
    <s v="PROV-120"/>
    <s v="CLI-01"/>
    <s v="CLM-1737"/>
    <s v="2022-07-01"/>
    <x v="3"/>
    <x v="1"/>
    <x v="6"/>
    <x v="1709"/>
    <x v="1735"/>
    <x v="2"/>
    <x v="45"/>
    <x v="1"/>
    <n v="10"/>
    <n v="20459.456599999998"/>
  </r>
  <r>
    <s v="ENC-1738"/>
    <s v="PAT-1321"/>
    <s v="PROV-118"/>
    <s v="HOS-01"/>
    <s v="CLM-1738"/>
    <s v="2024-07-04"/>
    <x v="3"/>
    <x v="1"/>
    <x v="2"/>
    <x v="1710"/>
    <x v="1736"/>
    <x v="0"/>
    <x v="14"/>
    <x v="0"/>
    <n v="10"/>
    <n v="17502.678000000004"/>
  </r>
  <r>
    <s v="ENC-1739"/>
    <s v="PAT-1321"/>
    <s v="PROV-113"/>
    <s v="CLI-01"/>
    <s v="CLM-1739"/>
    <s v="2023-04-27"/>
    <x v="1"/>
    <x v="1"/>
    <x v="2"/>
    <x v="1711"/>
    <x v="1737"/>
    <x v="4"/>
    <x v="50"/>
    <x v="0"/>
    <n v="10"/>
    <n v="18930.286999999997"/>
  </r>
  <r>
    <s v="ENC-1740"/>
    <s v="PAT-1321"/>
    <s v="PROV-117"/>
    <s v="HOS-01"/>
    <s v="CLM-1740"/>
    <s v="2023-07-05"/>
    <x v="1"/>
    <x v="1"/>
    <x v="4"/>
    <x v="1712"/>
    <x v="1738"/>
    <x v="1"/>
    <x v="36"/>
    <x v="0"/>
    <n v="10"/>
    <n v="16320.415199999998"/>
  </r>
  <r>
    <s v="ENC-1741"/>
    <s v="PAT-1321"/>
    <s v="PROV-113"/>
    <s v="HOS-01"/>
    <s v="CLM-1741"/>
    <s v="2022-07-14"/>
    <x v="1"/>
    <x v="1"/>
    <x v="2"/>
    <x v="1713"/>
    <x v="1739"/>
    <x v="0"/>
    <x v="45"/>
    <x v="0"/>
    <n v="10"/>
    <n v="18930.286999999997"/>
  </r>
  <r>
    <s v="ENC-1742"/>
    <s v="PAT-1321"/>
    <s v="PROV-119"/>
    <s v="CLI-01"/>
    <s v="CLM-1742"/>
    <s v="2023-12-26"/>
    <x v="2"/>
    <x v="1"/>
    <x v="3"/>
    <x v="1714"/>
    <x v="1740"/>
    <x v="0"/>
    <x v="31"/>
    <x v="0"/>
    <n v="10"/>
    <n v="24472.873299999996"/>
  </r>
  <r>
    <s v="ENC-1743"/>
    <s v="PAT-1321"/>
    <s v="PROV-116"/>
    <s v="CLI-01"/>
    <s v="CLM-1743"/>
    <s v="2026-09-24"/>
    <x v="1"/>
    <x v="1"/>
    <x v="5"/>
    <x v="1715"/>
    <x v="1741"/>
    <x v="3"/>
    <x v="56"/>
    <x v="0"/>
    <n v="10"/>
    <n v="25676.765600000006"/>
  </r>
  <r>
    <s v="ENC-1744"/>
    <s v="PAT-1321"/>
    <s v="PROV-116"/>
    <s v="HOS-01"/>
    <s v="CLM-1744"/>
    <s v="2025-09-05"/>
    <x v="2"/>
    <x v="1"/>
    <x v="5"/>
    <x v="1716"/>
    <x v="1742"/>
    <x v="2"/>
    <x v="52"/>
    <x v="0"/>
    <n v="10"/>
    <n v="25676.765600000006"/>
  </r>
  <r>
    <s v="ENC-1745"/>
    <s v="PAT-1321"/>
    <s v="PROV-127"/>
    <s v="HOS-01"/>
    <s v="CLM-1745"/>
    <s v="2026-09-24"/>
    <x v="3"/>
    <x v="1"/>
    <x v="2"/>
    <x v="1717"/>
    <x v="1743"/>
    <x v="2"/>
    <x v="56"/>
    <x v="0"/>
    <n v="10"/>
    <n v="21413.642499999994"/>
  </r>
  <r>
    <s v="ENC-1746"/>
    <s v="PAT-1321"/>
    <s v="PROV-126"/>
    <s v="HOS-01"/>
    <s v="CLM-1746"/>
    <s v="2025-10-04"/>
    <x v="0"/>
    <x v="1"/>
    <x v="2"/>
    <x v="1718"/>
    <x v="1744"/>
    <x v="0"/>
    <x v="54"/>
    <x v="1"/>
    <n v="10"/>
    <n v="20345.553199999988"/>
  </r>
  <r>
    <s v="ENC-1747"/>
    <s v="PAT-1321"/>
    <s v="PROV-104"/>
    <s v="CLI-01"/>
    <s v="CLM-1747"/>
    <s v="2024-10-23"/>
    <x v="2"/>
    <x v="1"/>
    <x v="0"/>
    <x v="1719"/>
    <x v="1745"/>
    <x v="4"/>
    <x v="11"/>
    <x v="0"/>
    <n v="10"/>
    <n v="19482.340599999985"/>
  </r>
  <r>
    <s v="ENC-1748"/>
    <s v="PAT-1322"/>
    <s v="PROV-127"/>
    <s v="HOS-01"/>
    <s v="CLM-1748"/>
    <s v="2026-06-08"/>
    <x v="1"/>
    <x v="1"/>
    <x v="2"/>
    <x v="1720"/>
    <x v="1746"/>
    <x v="4"/>
    <x v="27"/>
    <x v="1"/>
    <n v="4"/>
    <n v="21413.642499999994"/>
  </r>
  <r>
    <s v="ENC-1749"/>
    <s v="PAT-1322"/>
    <s v="PROV-107"/>
    <s v="HOS-01"/>
    <s v="CLM-1749"/>
    <s v="2025-06-27"/>
    <x v="3"/>
    <x v="1"/>
    <x v="6"/>
    <x v="1721"/>
    <x v="1747"/>
    <x v="2"/>
    <x v="35"/>
    <x v="0"/>
    <n v="4"/>
    <n v="16195.449599999994"/>
  </r>
  <r>
    <s v="ENC-1750"/>
    <s v="PAT-1322"/>
    <s v="PROV-103"/>
    <s v="HOS-01"/>
    <s v="CLM-1750"/>
    <s v="2022-12-24"/>
    <x v="1"/>
    <x v="1"/>
    <x v="1"/>
    <x v="1722"/>
    <x v="1748"/>
    <x v="3"/>
    <x v="4"/>
    <x v="0"/>
    <n v="4"/>
    <n v="16713.101299999998"/>
  </r>
  <r>
    <s v="ENC-1751"/>
    <s v="PAT-1322"/>
    <s v="PROV-126"/>
    <s v="HOS-01"/>
    <s v="CLM-1751"/>
    <s v="2026-02-17"/>
    <x v="0"/>
    <x v="1"/>
    <x v="2"/>
    <x v="1723"/>
    <x v="1749"/>
    <x v="1"/>
    <x v="3"/>
    <x v="1"/>
    <n v="4"/>
    <n v="20345.553199999988"/>
  </r>
  <r>
    <s v="ENC-1752"/>
    <s v="PAT-1323"/>
    <s v="PROV-112"/>
    <s v="HOS-01"/>
    <s v="CLM-1752"/>
    <s v="2026-01-17"/>
    <x v="3"/>
    <x v="1"/>
    <x v="0"/>
    <x v="1724"/>
    <x v="1750"/>
    <x v="1"/>
    <x v="17"/>
    <x v="1"/>
    <n v="10"/>
    <n v="20392.786800000002"/>
  </r>
  <r>
    <s v="ENC-1753"/>
    <s v="PAT-1323"/>
    <s v="PROV-130"/>
    <s v="HOS-01"/>
    <s v="CLM-1753"/>
    <s v="2022-05-14"/>
    <x v="2"/>
    <x v="1"/>
    <x v="0"/>
    <x v="1298"/>
    <x v="1751"/>
    <x v="0"/>
    <x v="32"/>
    <x v="0"/>
    <n v="10"/>
    <n v="16957.942200000001"/>
  </r>
  <r>
    <s v="ENC-1754"/>
    <s v="PAT-1323"/>
    <s v="PROV-107"/>
    <s v="HOS-01"/>
    <s v="CLM-1754"/>
    <s v="2024-05-25"/>
    <x v="2"/>
    <x v="1"/>
    <x v="6"/>
    <x v="1725"/>
    <x v="1752"/>
    <x v="1"/>
    <x v="49"/>
    <x v="1"/>
    <n v="10"/>
    <n v="16195.449599999994"/>
  </r>
  <r>
    <s v="ENC-1755"/>
    <s v="PAT-1323"/>
    <s v="PROV-106"/>
    <s v="HOS-01"/>
    <s v="CLM-1755"/>
    <s v="2026-01-24"/>
    <x v="0"/>
    <x v="1"/>
    <x v="2"/>
    <x v="1726"/>
    <x v="1753"/>
    <x v="2"/>
    <x v="17"/>
    <x v="0"/>
    <n v="10"/>
    <n v="13711.558999999999"/>
  </r>
  <r>
    <s v="ENC-1756"/>
    <s v="PAT-1323"/>
    <s v="PROV-108"/>
    <s v="HOS-01"/>
    <s v="CLM-1756"/>
    <s v="2022-12-22"/>
    <x v="0"/>
    <x v="1"/>
    <x v="0"/>
    <x v="1727"/>
    <x v="1754"/>
    <x v="0"/>
    <x v="4"/>
    <x v="0"/>
    <n v="10"/>
    <n v="16655.636999999995"/>
  </r>
  <r>
    <s v="ENC-1757"/>
    <s v="PAT-1323"/>
    <s v="PROV-105"/>
    <s v="HOS-01"/>
    <s v="CLM-1757"/>
    <s v="2024-02-29"/>
    <x v="3"/>
    <x v="1"/>
    <x v="2"/>
    <x v="1728"/>
    <x v="1755"/>
    <x v="2"/>
    <x v="55"/>
    <x v="0"/>
    <n v="10"/>
    <n v="19833.441100000004"/>
  </r>
  <r>
    <s v="ENC-1758"/>
    <s v="PAT-1323"/>
    <s v="PROV-114"/>
    <s v="CLI-01"/>
    <s v="CLM-1758"/>
    <s v="2025-04-30"/>
    <x v="1"/>
    <x v="1"/>
    <x v="2"/>
    <x v="1729"/>
    <x v="1756"/>
    <x v="3"/>
    <x v="43"/>
    <x v="1"/>
    <n v="10"/>
    <n v="19674.320500000005"/>
  </r>
  <r>
    <s v="ENC-1759"/>
    <s v="PAT-1323"/>
    <s v="PROV-107"/>
    <s v="CLI-01"/>
    <s v="CLM-1759"/>
    <s v="2026-05-01"/>
    <x v="2"/>
    <x v="1"/>
    <x v="6"/>
    <x v="1730"/>
    <x v="1757"/>
    <x v="2"/>
    <x v="22"/>
    <x v="0"/>
    <n v="10"/>
    <n v="16195.449599999994"/>
  </r>
  <r>
    <s v="ENC-1760"/>
    <s v="PAT-1323"/>
    <s v="PROV-110"/>
    <s v="HOS-01"/>
    <s v="CLM-1760"/>
    <s v="2023-08-27"/>
    <x v="2"/>
    <x v="1"/>
    <x v="0"/>
    <x v="1731"/>
    <x v="1758"/>
    <x v="3"/>
    <x v="2"/>
    <x v="0"/>
    <n v="10"/>
    <n v="17205.856699999993"/>
  </r>
  <r>
    <s v="ENC-1761"/>
    <s v="PAT-1323"/>
    <s v="PROV-106"/>
    <s v="HOS-01"/>
    <s v="CLM-1761"/>
    <s v="2022-11-23"/>
    <x v="3"/>
    <x v="1"/>
    <x v="2"/>
    <x v="1732"/>
    <x v="1759"/>
    <x v="1"/>
    <x v="53"/>
    <x v="0"/>
    <n v="10"/>
    <n v="13711.558999999999"/>
  </r>
  <r>
    <s v="ENC-1762"/>
    <s v="PAT-1324"/>
    <s v="PROV-128"/>
    <s v="CLI-01"/>
    <s v="CLM-1762"/>
    <s v="2024-09-01"/>
    <x v="3"/>
    <x v="1"/>
    <x v="0"/>
    <x v="1733"/>
    <x v="1760"/>
    <x v="2"/>
    <x v="10"/>
    <x v="1"/>
    <n v="9"/>
    <n v="16589.7353"/>
  </r>
  <r>
    <s v="ENC-1763"/>
    <s v="PAT-1324"/>
    <s v="PROV-129"/>
    <s v="CLI-01"/>
    <s v="CLM-1763"/>
    <s v="2024-04-19"/>
    <x v="1"/>
    <x v="1"/>
    <x v="0"/>
    <x v="1734"/>
    <x v="1761"/>
    <x v="4"/>
    <x v="44"/>
    <x v="0"/>
    <n v="9"/>
    <n v="16325.449900000001"/>
  </r>
  <r>
    <s v="ENC-1764"/>
    <s v="PAT-1324"/>
    <s v="PROV-105"/>
    <s v="CLI-01"/>
    <s v="CLM-1764"/>
    <s v="2025-11-29"/>
    <x v="1"/>
    <x v="1"/>
    <x v="2"/>
    <x v="1735"/>
    <x v="1762"/>
    <x v="3"/>
    <x v="28"/>
    <x v="0"/>
    <n v="9"/>
    <n v="19833.441100000004"/>
  </r>
  <r>
    <s v="ENC-1765"/>
    <s v="PAT-1324"/>
    <s v="PROV-101"/>
    <s v="HOS-01"/>
    <s v="CLM-1765"/>
    <s v="2025-03-26"/>
    <x v="2"/>
    <x v="1"/>
    <x v="2"/>
    <x v="1736"/>
    <x v="1763"/>
    <x v="0"/>
    <x v="33"/>
    <x v="0"/>
    <n v="9"/>
    <n v="20657.172699999996"/>
  </r>
  <r>
    <s v="ENC-1766"/>
    <s v="PAT-1324"/>
    <s v="PROV-125"/>
    <s v="CLI-01"/>
    <s v="CLM-1766"/>
    <s v="2024-06-12"/>
    <x v="0"/>
    <x v="1"/>
    <x v="3"/>
    <x v="1737"/>
    <x v="1764"/>
    <x v="3"/>
    <x v="30"/>
    <x v="0"/>
    <n v="9"/>
    <n v="18866.657099999993"/>
  </r>
  <r>
    <s v="ENC-1767"/>
    <s v="PAT-1324"/>
    <s v="PROV-117"/>
    <s v="CLI-01"/>
    <s v="CLM-1767"/>
    <s v="2024-11-14"/>
    <x v="2"/>
    <x v="1"/>
    <x v="4"/>
    <x v="1738"/>
    <x v="1765"/>
    <x v="2"/>
    <x v="34"/>
    <x v="0"/>
    <n v="9"/>
    <n v="16320.415199999998"/>
  </r>
  <r>
    <s v="ENC-1768"/>
    <s v="PAT-1324"/>
    <s v="PROV-109"/>
    <s v="HOS-01"/>
    <s v="CLM-1768"/>
    <s v="2025-11-02"/>
    <x v="3"/>
    <x v="1"/>
    <x v="3"/>
    <x v="1739"/>
    <x v="1766"/>
    <x v="4"/>
    <x v="28"/>
    <x v="1"/>
    <n v="9"/>
    <n v="19656.943599999999"/>
  </r>
  <r>
    <s v="ENC-1769"/>
    <s v="PAT-1324"/>
    <s v="PROV-120"/>
    <s v="CLI-01"/>
    <s v="CLM-1769"/>
    <s v="2026-05-17"/>
    <x v="1"/>
    <x v="1"/>
    <x v="6"/>
    <x v="1740"/>
    <x v="1767"/>
    <x v="4"/>
    <x v="22"/>
    <x v="1"/>
    <n v="9"/>
    <n v="20459.456599999998"/>
  </r>
  <r>
    <s v="ENC-1770"/>
    <s v="PAT-1324"/>
    <s v="PROV-127"/>
    <s v="HOS-01"/>
    <s v="CLM-1770"/>
    <s v="2022-08-19"/>
    <x v="3"/>
    <x v="1"/>
    <x v="2"/>
    <x v="1741"/>
    <x v="1768"/>
    <x v="2"/>
    <x v="21"/>
    <x v="0"/>
    <n v="9"/>
    <n v="21413.642499999994"/>
  </r>
  <r>
    <s v="ENC-1771"/>
    <s v="PAT-1325"/>
    <s v="PROV-119"/>
    <s v="HOS-01"/>
    <s v="CLM-1771"/>
    <s v="2025-02-19"/>
    <x v="1"/>
    <x v="1"/>
    <x v="3"/>
    <x v="1742"/>
    <x v="1769"/>
    <x v="2"/>
    <x v="1"/>
    <x v="0"/>
    <n v="4"/>
    <n v="24472.873299999996"/>
  </r>
  <r>
    <s v="ENC-1772"/>
    <s v="PAT-1325"/>
    <s v="PROV-124"/>
    <s v="HOS-01"/>
    <s v="CLM-1772"/>
    <s v="2022-10-15"/>
    <x v="1"/>
    <x v="1"/>
    <x v="3"/>
    <x v="1743"/>
    <x v="1770"/>
    <x v="3"/>
    <x v="0"/>
    <x v="0"/>
    <n v="4"/>
    <n v="19337.123900000002"/>
  </r>
  <r>
    <s v="ENC-1773"/>
    <s v="PAT-1325"/>
    <s v="PROV-108"/>
    <s v="CLI-01"/>
    <s v="CLM-1773"/>
    <s v="2022-02-08"/>
    <x v="2"/>
    <x v="1"/>
    <x v="0"/>
    <x v="1744"/>
    <x v="1771"/>
    <x v="2"/>
    <x v="51"/>
    <x v="0"/>
    <n v="4"/>
    <n v="16655.636999999995"/>
  </r>
  <r>
    <s v="ENC-1774"/>
    <s v="PAT-1325"/>
    <s v="PROV-127"/>
    <s v="CLI-01"/>
    <s v="CLM-1774"/>
    <s v="2022-09-27"/>
    <x v="1"/>
    <x v="1"/>
    <x v="2"/>
    <x v="1745"/>
    <x v="1772"/>
    <x v="2"/>
    <x v="25"/>
    <x v="0"/>
    <n v="4"/>
    <n v="21413.642499999994"/>
  </r>
  <r>
    <s v="ENC-1775"/>
    <s v="PAT-1326"/>
    <s v="PROV-117"/>
    <s v="HOS-01"/>
    <s v="CLM-1775"/>
    <s v="2023-05-04"/>
    <x v="1"/>
    <x v="1"/>
    <x v="4"/>
    <x v="1746"/>
    <x v="1773"/>
    <x v="1"/>
    <x v="9"/>
    <x v="0"/>
    <n v="2"/>
    <n v="16320.415199999998"/>
  </r>
  <r>
    <s v="ENC-1776"/>
    <s v="PAT-1326"/>
    <s v="PROV-109"/>
    <s v="HOS-01"/>
    <s v="CLM-1776"/>
    <s v="2022-08-03"/>
    <x v="3"/>
    <x v="1"/>
    <x v="3"/>
    <x v="1747"/>
    <x v="1774"/>
    <x v="3"/>
    <x v="21"/>
    <x v="0"/>
    <n v="2"/>
    <n v="19656.943599999999"/>
  </r>
  <r>
    <s v="ENC-1777"/>
    <s v="PAT-1327"/>
    <s v="PROV-118"/>
    <s v="HOS-01"/>
    <s v="CLM-1777"/>
    <s v="2024-07-31"/>
    <x v="0"/>
    <x v="1"/>
    <x v="2"/>
    <x v="1748"/>
    <x v="1775"/>
    <x v="1"/>
    <x v="14"/>
    <x v="0"/>
    <n v="6"/>
    <n v="17502.678000000004"/>
  </r>
  <r>
    <s v="ENC-1778"/>
    <s v="PAT-1327"/>
    <s v="PROV-122"/>
    <s v="CLI-01"/>
    <s v="CLM-1778"/>
    <s v="2023-10-04"/>
    <x v="1"/>
    <x v="1"/>
    <x v="0"/>
    <x v="1749"/>
    <x v="1776"/>
    <x v="2"/>
    <x v="48"/>
    <x v="1"/>
    <n v="6"/>
    <n v="19335.334599999998"/>
  </r>
  <r>
    <s v="ENC-1779"/>
    <s v="PAT-1327"/>
    <s v="PROV-112"/>
    <s v="CLI-01"/>
    <s v="CLM-1779"/>
    <s v="2023-09-04"/>
    <x v="3"/>
    <x v="1"/>
    <x v="0"/>
    <x v="1750"/>
    <x v="1777"/>
    <x v="1"/>
    <x v="26"/>
    <x v="1"/>
    <n v="6"/>
    <n v="20392.786800000002"/>
  </r>
  <r>
    <s v="ENC-1780"/>
    <s v="PAT-1327"/>
    <s v="PROV-129"/>
    <s v="CLI-01"/>
    <s v="CLM-1780"/>
    <s v="2025-01-13"/>
    <x v="0"/>
    <x v="1"/>
    <x v="0"/>
    <x v="1751"/>
    <x v="1778"/>
    <x v="4"/>
    <x v="38"/>
    <x v="1"/>
    <n v="6"/>
    <n v="16325.449900000001"/>
  </r>
  <r>
    <s v="ENC-1781"/>
    <s v="PAT-1327"/>
    <s v="PROV-108"/>
    <s v="CLI-01"/>
    <s v="CLM-1781"/>
    <s v="2023-07-25"/>
    <x v="1"/>
    <x v="1"/>
    <x v="0"/>
    <x v="1752"/>
    <x v="1779"/>
    <x v="2"/>
    <x v="36"/>
    <x v="0"/>
    <n v="6"/>
    <n v="16655.636999999995"/>
  </r>
  <r>
    <s v="ENC-1782"/>
    <s v="PAT-1327"/>
    <s v="PROV-116"/>
    <s v="CLI-01"/>
    <s v="CLM-1782"/>
    <s v="2023-11-03"/>
    <x v="2"/>
    <x v="1"/>
    <x v="5"/>
    <x v="1753"/>
    <x v="1780"/>
    <x v="4"/>
    <x v="37"/>
    <x v="0"/>
    <n v="6"/>
    <n v="25676.765600000006"/>
  </r>
  <r>
    <s v="ENC-1783"/>
    <s v="PAT-1328"/>
    <s v="PROV-103"/>
    <s v="HOS-01"/>
    <s v="CLM-1783"/>
    <s v="2025-03-06"/>
    <x v="2"/>
    <x v="1"/>
    <x v="1"/>
    <x v="1754"/>
    <x v="1781"/>
    <x v="3"/>
    <x v="33"/>
    <x v="0"/>
    <n v="5"/>
    <n v="16713.101299999998"/>
  </r>
  <r>
    <s v="ENC-1784"/>
    <s v="PAT-1328"/>
    <s v="PROV-113"/>
    <s v="CLI-01"/>
    <s v="CLM-1784"/>
    <s v="2025-03-10"/>
    <x v="0"/>
    <x v="1"/>
    <x v="2"/>
    <x v="1755"/>
    <x v="1782"/>
    <x v="2"/>
    <x v="33"/>
    <x v="1"/>
    <n v="5"/>
    <n v="18930.286999999997"/>
  </r>
  <r>
    <s v="ENC-1785"/>
    <s v="PAT-1328"/>
    <s v="PROV-108"/>
    <s v="HOS-01"/>
    <s v="CLM-1785"/>
    <s v="2025-04-14"/>
    <x v="3"/>
    <x v="1"/>
    <x v="0"/>
    <x v="1756"/>
    <x v="1783"/>
    <x v="1"/>
    <x v="43"/>
    <x v="0"/>
    <n v="5"/>
    <n v="16655.636999999995"/>
  </r>
  <r>
    <s v="ENC-1786"/>
    <s v="PAT-1328"/>
    <s v="PROV-130"/>
    <s v="HOS-01"/>
    <s v="CLM-1786"/>
    <s v="2026-01-16"/>
    <x v="2"/>
    <x v="1"/>
    <x v="0"/>
    <x v="1757"/>
    <x v="1784"/>
    <x v="4"/>
    <x v="17"/>
    <x v="0"/>
    <n v="5"/>
    <n v="16957.942200000001"/>
  </r>
  <r>
    <s v="ENC-1787"/>
    <s v="PAT-1328"/>
    <s v="PROV-121"/>
    <s v="HOS-01"/>
    <s v="CLM-1787"/>
    <s v="2026-06-27"/>
    <x v="0"/>
    <x v="1"/>
    <x v="2"/>
    <x v="1758"/>
    <x v="1785"/>
    <x v="4"/>
    <x v="27"/>
    <x v="0"/>
    <n v="5"/>
    <n v="19110.715800000002"/>
  </r>
  <r>
    <s v="ENC-1788"/>
    <s v="PAT-1329"/>
    <s v="PROV-122"/>
    <s v="CLI-01"/>
    <s v="CLM-1788"/>
    <s v="2022-05-21"/>
    <x v="0"/>
    <x v="1"/>
    <x v="0"/>
    <x v="1759"/>
    <x v="1786"/>
    <x v="2"/>
    <x v="32"/>
    <x v="0"/>
    <n v="4"/>
    <n v="19335.334599999998"/>
  </r>
  <r>
    <s v="ENC-1789"/>
    <s v="PAT-1329"/>
    <s v="PROV-126"/>
    <s v="HOS-01"/>
    <s v="CLM-1789"/>
    <s v="2026-07-11"/>
    <x v="0"/>
    <x v="1"/>
    <x v="2"/>
    <x v="1760"/>
    <x v="1787"/>
    <x v="2"/>
    <x v="39"/>
    <x v="0"/>
    <n v="4"/>
    <n v="20345.553199999988"/>
  </r>
  <r>
    <s v="ENC-1790"/>
    <s v="PAT-1329"/>
    <s v="PROV-116"/>
    <s v="CLI-01"/>
    <s v="CLM-1790"/>
    <s v="2023-07-01"/>
    <x v="2"/>
    <x v="1"/>
    <x v="5"/>
    <x v="1761"/>
    <x v="1788"/>
    <x v="0"/>
    <x v="36"/>
    <x v="0"/>
    <n v="4"/>
    <n v="25676.765600000006"/>
  </r>
  <r>
    <s v="ENC-1791"/>
    <s v="PAT-1329"/>
    <s v="PROV-125"/>
    <s v="HOS-01"/>
    <s v="CLM-1791"/>
    <s v="2024-12-18"/>
    <x v="0"/>
    <x v="1"/>
    <x v="3"/>
    <x v="1762"/>
    <x v="1789"/>
    <x v="4"/>
    <x v="12"/>
    <x v="1"/>
    <n v="4"/>
    <n v="18866.657099999993"/>
  </r>
  <r>
    <s v="ENC-1792"/>
    <s v="PAT-1330"/>
    <s v="PROV-115"/>
    <s v="HOS-01"/>
    <s v="CLM-1792"/>
    <s v="2024-09-08"/>
    <x v="2"/>
    <x v="1"/>
    <x v="1"/>
    <x v="1763"/>
    <x v="1790"/>
    <x v="3"/>
    <x v="10"/>
    <x v="0"/>
    <n v="2"/>
    <n v="21059.359400000005"/>
  </r>
  <r>
    <s v="ENC-1793"/>
    <s v="PAT-1330"/>
    <s v="PROV-112"/>
    <s v="CLI-01"/>
    <s v="CLM-1793"/>
    <s v="2022-01-04"/>
    <x v="2"/>
    <x v="1"/>
    <x v="0"/>
    <x v="1764"/>
    <x v="1791"/>
    <x v="4"/>
    <x v="7"/>
    <x v="0"/>
    <n v="2"/>
    <n v="20392.786800000002"/>
  </r>
  <r>
    <s v="ENC-1794"/>
    <s v="PAT-1331"/>
    <s v="PROV-127"/>
    <s v="CLI-01"/>
    <s v="CLM-1794"/>
    <s v="2022-03-31"/>
    <x v="3"/>
    <x v="1"/>
    <x v="2"/>
    <x v="1765"/>
    <x v="1792"/>
    <x v="3"/>
    <x v="16"/>
    <x v="1"/>
    <n v="4"/>
    <n v="21413.642499999994"/>
  </r>
  <r>
    <s v="ENC-1795"/>
    <s v="PAT-1331"/>
    <s v="PROV-118"/>
    <s v="CLI-01"/>
    <s v="CLM-1795"/>
    <s v="2025-10-08"/>
    <x v="2"/>
    <x v="1"/>
    <x v="2"/>
    <x v="1766"/>
    <x v="1793"/>
    <x v="1"/>
    <x v="54"/>
    <x v="1"/>
    <n v="4"/>
    <n v="17502.678000000004"/>
  </r>
  <r>
    <s v="ENC-1796"/>
    <s v="PAT-1331"/>
    <s v="PROV-114"/>
    <s v="HOS-01"/>
    <s v="CLM-1796"/>
    <s v="2023-12-08"/>
    <x v="1"/>
    <x v="1"/>
    <x v="2"/>
    <x v="1767"/>
    <x v="1794"/>
    <x v="1"/>
    <x v="31"/>
    <x v="0"/>
    <n v="4"/>
    <n v="19674.320500000005"/>
  </r>
  <r>
    <s v="ENC-1797"/>
    <s v="PAT-1331"/>
    <s v="PROV-118"/>
    <s v="CLI-01"/>
    <s v="CLM-1797"/>
    <s v="2025-06-23"/>
    <x v="1"/>
    <x v="1"/>
    <x v="2"/>
    <x v="1768"/>
    <x v="1795"/>
    <x v="0"/>
    <x v="35"/>
    <x v="0"/>
    <n v="4"/>
    <n v="17502.678000000004"/>
  </r>
  <r>
    <s v="ENC-1798"/>
    <s v="PAT-1332"/>
    <s v="PROV-117"/>
    <s v="HOS-01"/>
    <s v="CLM-1798"/>
    <s v="2022-09-20"/>
    <x v="3"/>
    <x v="1"/>
    <x v="4"/>
    <x v="1769"/>
    <x v="1796"/>
    <x v="0"/>
    <x v="25"/>
    <x v="0"/>
    <n v="1"/>
    <n v="16320.415199999998"/>
  </r>
  <r>
    <s v="ENC-1799"/>
    <s v="PAT-1333"/>
    <s v="PROV-119"/>
    <s v="CLI-01"/>
    <s v="CLM-1799"/>
    <s v="2024-04-17"/>
    <x v="0"/>
    <x v="1"/>
    <x v="3"/>
    <x v="1770"/>
    <x v="1797"/>
    <x v="3"/>
    <x v="44"/>
    <x v="1"/>
    <n v="1"/>
    <n v="24472.873299999996"/>
  </r>
  <r>
    <s v="ENC-1800"/>
    <s v="PAT-1334"/>
    <s v="PROV-120"/>
    <s v="CLI-01"/>
    <s v="CLM-1800"/>
    <s v="2023-03-15"/>
    <x v="1"/>
    <x v="1"/>
    <x v="6"/>
    <x v="1771"/>
    <x v="1798"/>
    <x v="1"/>
    <x v="8"/>
    <x v="0"/>
    <n v="2"/>
    <n v="20459.456599999998"/>
  </r>
  <r>
    <s v="ENC-1801"/>
    <s v="PAT-1334"/>
    <s v="PROV-112"/>
    <s v="CLI-01"/>
    <s v="CLM-1801"/>
    <s v="2022-04-20"/>
    <x v="0"/>
    <x v="1"/>
    <x v="0"/>
    <x v="1772"/>
    <x v="1799"/>
    <x v="4"/>
    <x v="19"/>
    <x v="0"/>
    <n v="2"/>
    <n v="20392.786800000002"/>
  </r>
  <r>
    <s v="ENC-1802"/>
    <s v="PAT-1335"/>
    <s v="PROV-101"/>
    <s v="CLI-01"/>
    <s v="CLM-1802"/>
    <s v="2022-09-23"/>
    <x v="1"/>
    <x v="1"/>
    <x v="2"/>
    <x v="1773"/>
    <x v="1800"/>
    <x v="3"/>
    <x v="25"/>
    <x v="1"/>
    <n v="8"/>
    <n v="20657.172699999996"/>
  </r>
  <r>
    <s v="ENC-1803"/>
    <s v="PAT-1335"/>
    <s v="PROV-114"/>
    <s v="HOS-01"/>
    <s v="CLM-1803"/>
    <s v="2026-09-07"/>
    <x v="2"/>
    <x v="1"/>
    <x v="2"/>
    <x v="1774"/>
    <x v="1801"/>
    <x v="0"/>
    <x v="56"/>
    <x v="1"/>
    <n v="8"/>
    <n v="19674.320500000005"/>
  </r>
  <r>
    <s v="ENC-1804"/>
    <s v="PAT-1335"/>
    <s v="PROV-119"/>
    <s v="CLI-01"/>
    <s v="CLM-1804"/>
    <s v="2023-06-07"/>
    <x v="2"/>
    <x v="1"/>
    <x v="3"/>
    <x v="1775"/>
    <x v="1802"/>
    <x v="4"/>
    <x v="6"/>
    <x v="0"/>
    <n v="8"/>
    <n v="24472.873299999996"/>
  </r>
  <r>
    <s v="ENC-1805"/>
    <s v="PAT-1335"/>
    <s v="PROV-121"/>
    <s v="CLI-01"/>
    <s v="CLM-1805"/>
    <s v="2025-11-03"/>
    <x v="1"/>
    <x v="1"/>
    <x v="2"/>
    <x v="1776"/>
    <x v="1803"/>
    <x v="2"/>
    <x v="28"/>
    <x v="0"/>
    <n v="8"/>
    <n v="19110.715800000002"/>
  </r>
  <r>
    <s v="ENC-1806"/>
    <s v="PAT-1335"/>
    <s v="PROV-120"/>
    <s v="CLI-01"/>
    <s v="CLM-1806"/>
    <s v="2022-01-16"/>
    <x v="1"/>
    <x v="1"/>
    <x v="6"/>
    <x v="1777"/>
    <x v="1804"/>
    <x v="4"/>
    <x v="7"/>
    <x v="1"/>
    <n v="8"/>
    <n v="20459.456599999998"/>
  </r>
  <r>
    <s v="ENC-1807"/>
    <s v="PAT-1335"/>
    <s v="PROV-115"/>
    <s v="HOS-01"/>
    <s v="CLM-1807"/>
    <s v="2025-04-12"/>
    <x v="1"/>
    <x v="1"/>
    <x v="1"/>
    <x v="1778"/>
    <x v="1805"/>
    <x v="0"/>
    <x v="43"/>
    <x v="1"/>
    <n v="8"/>
    <n v="21059.359400000005"/>
  </r>
  <r>
    <s v="ENC-1808"/>
    <s v="PAT-1335"/>
    <s v="PROV-122"/>
    <s v="CLI-01"/>
    <s v="CLM-1808"/>
    <s v="2024-02-03"/>
    <x v="3"/>
    <x v="1"/>
    <x v="0"/>
    <x v="1779"/>
    <x v="1806"/>
    <x v="0"/>
    <x v="55"/>
    <x v="0"/>
    <n v="8"/>
    <n v="19335.334599999998"/>
  </r>
  <r>
    <s v="ENC-1809"/>
    <s v="PAT-1335"/>
    <s v="PROV-110"/>
    <s v="HOS-01"/>
    <s v="CLM-1809"/>
    <s v="2024-09-24"/>
    <x v="1"/>
    <x v="1"/>
    <x v="0"/>
    <x v="1780"/>
    <x v="1807"/>
    <x v="0"/>
    <x v="10"/>
    <x v="0"/>
    <n v="8"/>
    <n v="17205.856699999993"/>
  </r>
  <r>
    <s v="ENC-1810"/>
    <s v="PAT-1336"/>
    <s v="PROV-112"/>
    <s v="CLI-01"/>
    <s v="CLM-1810"/>
    <s v="2022-07-07"/>
    <x v="3"/>
    <x v="1"/>
    <x v="0"/>
    <x v="1632"/>
    <x v="1808"/>
    <x v="2"/>
    <x v="45"/>
    <x v="0"/>
    <n v="2"/>
    <n v="20392.786800000002"/>
  </r>
  <r>
    <s v="ENC-1811"/>
    <s v="PAT-1336"/>
    <s v="PROV-118"/>
    <s v="CLI-01"/>
    <s v="CLM-1811"/>
    <s v="2025-11-15"/>
    <x v="0"/>
    <x v="1"/>
    <x v="2"/>
    <x v="1781"/>
    <x v="1809"/>
    <x v="0"/>
    <x v="28"/>
    <x v="0"/>
    <n v="2"/>
    <n v="17502.678000000004"/>
  </r>
  <r>
    <s v="ENC-1812"/>
    <s v="PAT-1337"/>
    <s v="PROV-103"/>
    <s v="HOS-01"/>
    <s v="CLM-1812"/>
    <s v="2025-03-06"/>
    <x v="0"/>
    <x v="1"/>
    <x v="1"/>
    <x v="1782"/>
    <x v="1810"/>
    <x v="1"/>
    <x v="33"/>
    <x v="0"/>
    <n v="7"/>
    <n v="16713.101299999998"/>
  </r>
  <r>
    <s v="ENC-1813"/>
    <s v="PAT-1337"/>
    <s v="PROV-101"/>
    <s v="CLI-01"/>
    <s v="CLM-1813"/>
    <s v="2023-08-12"/>
    <x v="2"/>
    <x v="1"/>
    <x v="2"/>
    <x v="1783"/>
    <x v="1811"/>
    <x v="2"/>
    <x v="2"/>
    <x v="1"/>
    <n v="7"/>
    <n v="20657.172699999996"/>
  </r>
  <r>
    <s v="ENC-1814"/>
    <s v="PAT-1337"/>
    <s v="PROV-120"/>
    <s v="HOS-01"/>
    <s v="CLM-1814"/>
    <s v="2025-11-14"/>
    <x v="3"/>
    <x v="1"/>
    <x v="6"/>
    <x v="1784"/>
    <x v="1812"/>
    <x v="3"/>
    <x v="28"/>
    <x v="0"/>
    <n v="7"/>
    <n v="20459.456599999998"/>
  </r>
  <r>
    <s v="ENC-1815"/>
    <s v="PAT-1337"/>
    <s v="PROV-110"/>
    <s v="CLI-01"/>
    <s v="CLM-1815"/>
    <s v="2024-02-05"/>
    <x v="3"/>
    <x v="1"/>
    <x v="0"/>
    <x v="1785"/>
    <x v="1813"/>
    <x v="1"/>
    <x v="55"/>
    <x v="1"/>
    <n v="7"/>
    <n v="17205.856699999993"/>
  </r>
  <r>
    <s v="ENC-1816"/>
    <s v="PAT-1337"/>
    <s v="PROV-124"/>
    <s v="HOS-01"/>
    <s v="CLM-1816"/>
    <s v="2024-03-31"/>
    <x v="3"/>
    <x v="1"/>
    <x v="3"/>
    <x v="1786"/>
    <x v="1814"/>
    <x v="0"/>
    <x v="5"/>
    <x v="0"/>
    <n v="7"/>
    <n v="19337.123900000002"/>
  </r>
  <r>
    <s v="ENC-1817"/>
    <s v="PAT-1337"/>
    <s v="PROV-126"/>
    <s v="CLI-01"/>
    <s v="CLM-1817"/>
    <s v="2023-10-08"/>
    <x v="1"/>
    <x v="1"/>
    <x v="2"/>
    <x v="1787"/>
    <x v="1815"/>
    <x v="4"/>
    <x v="48"/>
    <x v="0"/>
    <n v="7"/>
    <n v="20345.553199999988"/>
  </r>
  <r>
    <s v="ENC-1818"/>
    <s v="PAT-1337"/>
    <s v="PROV-129"/>
    <s v="HOS-01"/>
    <s v="CLM-1818"/>
    <s v="2024-04-15"/>
    <x v="1"/>
    <x v="1"/>
    <x v="0"/>
    <x v="1788"/>
    <x v="1816"/>
    <x v="2"/>
    <x v="44"/>
    <x v="0"/>
    <n v="7"/>
    <n v="16325.449900000001"/>
  </r>
  <r>
    <s v="ENC-1819"/>
    <s v="PAT-1338"/>
    <s v="PROV-102"/>
    <s v="CLI-01"/>
    <s v="CLM-1819"/>
    <s v="2022-09-07"/>
    <x v="2"/>
    <x v="1"/>
    <x v="5"/>
    <x v="1789"/>
    <x v="1817"/>
    <x v="1"/>
    <x v="25"/>
    <x v="0"/>
    <n v="3"/>
    <n v="17482.5101"/>
  </r>
  <r>
    <s v="ENC-1820"/>
    <s v="PAT-1338"/>
    <s v="PROV-103"/>
    <s v="HOS-01"/>
    <s v="CLM-1820"/>
    <s v="2026-01-20"/>
    <x v="0"/>
    <x v="1"/>
    <x v="1"/>
    <x v="1790"/>
    <x v="1818"/>
    <x v="4"/>
    <x v="17"/>
    <x v="1"/>
    <n v="3"/>
    <n v="16713.101299999998"/>
  </r>
  <r>
    <s v="ENC-1821"/>
    <s v="PAT-1338"/>
    <s v="PROV-104"/>
    <s v="HOS-01"/>
    <s v="CLM-1821"/>
    <s v="2023-11-29"/>
    <x v="0"/>
    <x v="1"/>
    <x v="0"/>
    <x v="1791"/>
    <x v="1819"/>
    <x v="1"/>
    <x v="37"/>
    <x v="0"/>
    <n v="3"/>
    <n v="19482.340599999985"/>
  </r>
  <r>
    <s v="ENC-1822"/>
    <s v="PAT-1339"/>
    <s v="PROV-102"/>
    <s v="CLI-01"/>
    <s v="CLM-1822"/>
    <s v="2023-09-28"/>
    <x v="3"/>
    <x v="1"/>
    <x v="5"/>
    <x v="1306"/>
    <x v="1820"/>
    <x v="0"/>
    <x v="26"/>
    <x v="0"/>
    <n v="8"/>
    <n v="17482.5101"/>
  </r>
  <r>
    <s v="ENC-1823"/>
    <s v="PAT-1339"/>
    <s v="PROV-113"/>
    <s v="CLI-01"/>
    <s v="CLM-1823"/>
    <s v="2022-01-01"/>
    <x v="2"/>
    <x v="1"/>
    <x v="2"/>
    <x v="1792"/>
    <x v="1821"/>
    <x v="2"/>
    <x v="7"/>
    <x v="0"/>
    <n v="8"/>
    <n v="18930.286999999997"/>
  </r>
  <r>
    <s v="ENC-1824"/>
    <s v="PAT-1339"/>
    <s v="PROV-110"/>
    <s v="HOS-01"/>
    <s v="CLM-1824"/>
    <s v="2024-03-20"/>
    <x v="0"/>
    <x v="1"/>
    <x v="0"/>
    <x v="1793"/>
    <x v="1822"/>
    <x v="4"/>
    <x v="5"/>
    <x v="1"/>
    <n v="8"/>
    <n v="17205.856699999993"/>
  </r>
  <r>
    <s v="ENC-1825"/>
    <s v="PAT-1339"/>
    <s v="PROV-130"/>
    <s v="CLI-01"/>
    <s v="CLM-1825"/>
    <s v="2023-07-16"/>
    <x v="0"/>
    <x v="1"/>
    <x v="0"/>
    <x v="1794"/>
    <x v="1823"/>
    <x v="3"/>
    <x v="36"/>
    <x v="0"/>
    <n v="8"/>
    <n v="16957.942200000001"/>
  </r>
  <r>
    <s v="ENC-1826"/>
    <s v="PAT-1339"/>
    <s v="PROV-129"/>
    <s v="HOS-01"/>
    <s v="CLM-1826"/>
    <s v="2026-02-05"/>
    <x v="3"/>
    <x v="1"/>
    <x v="0"/>
    <x v="1795"/>
    <x v="1824"/>
    <x v="1"/>
    <x v="3"/>
    <x v="0"/>
    <n v="8"/>
    <n v="16325.449900000001"/>
  </r>
  <r>
    <s v="ENC-1827"/>
    <s v="PAT-1339"/>
    <s v="PROV-126"/>
    <s v="HOS-01"/>
    <s v="CLM-1827"/>
    <s v="2025-07-31"/>
    <x v="2"/>
    <x v="1"/>
    <x v="2"/>
    <x v="1796"/>
    <x v="1825"/>
    <x v="4"/>
    <x v="29"/>
    <x v="1"/>
    <n v="8"/>
    <n v="20345.553199999988"/>
  </r>
  <r>
    <s v="ENC-1828"/>
    <s v="PAT-1339"/>
    <s v="PROV-121"/>
    <s v="CLI-01"/>
    <s v="CLM-1828"/>
    <s v="2024-05-16"/>
    <x v="3"/>
    <x v="1"/>
    <x v="2"/>
    <x v="1797"/>
    <x v="1826"/>
    <x v="2"/>
    <x v="49"/>
    <x v="1"/>
    <n v="8"/>
    <n v="19110.715800000002"/>
  </r>
  <r>
    <s v="ENC-1829"/>
    <s v="PAT-1339"/>
    <s v="PROV-106"/>
    <s v="CLI-01"/>
    <s v="CLM-1829"/>
    <s v="2023-03-10"/>
    <x v="0"/>
    <x v="1"/>
    <x v="2"/>
    <x v="1798"/>
    <x v="1827"/>
    <x v="4"/>
    <x v="8"/>
    <x v="0"/>
    <n v="8"/>
    <n v="13711.558999999999"/>
  </r>
  <r>
    <s v="ENC-1830"/>
    <s v="PAT-1340"/>
    <s v="PROV-104"/>
    <s v="CLI-01"/>
    <s v="CLM-1830"/>
    <s v="2025-11-10"/>
    <x v="2"/>
    <x v="1"/>
    <x v="0"/>
    <x v="1799"/>
    <x v="1828"/>
    <x v="4"/>
    <x v="28"/>
    <x v="0"/>
    <n v="9"/>
    <n v="19482.340599999985"/>
  </r>
  <r>
    <s v="ENC-1831"/>
    <s v="PAT-1340"/>
    <s v="PROV-115"/>
    <s v="HOS-01"/>
    <s v="CLM-1831"/>
    <s v="2024-12-02"/>
    <x v="0"/>
    <x v="1"/>
    <x v="1"/>
    <x v="1800"/>
    <x v="1829"/>
    <x v="0"/>
    <x v="12"/>
    <x v="0"/>
    <n v="9"/>
    <n v="21059.359400000005"/>
  </r>
  <r>
    <s v="ENC-1832"/>
    <s v="PAT-1340"/>
    <s v="PROV-111"/>
    <s v="CLI-01"/>
    <s v="CLM-1832"/>
    <s v="2025-05-28"/>
    <x v="3"/>
    <x v="1"/>
    <x v="4"/>
    <x v="1801"/>
    <x v="1830"/>
    <x v="2"/>
    <x v="42"/>
    <x v="0"/>
    <n v="9"/>
    <n v="11666.590100000001"/>
  </r>
  <r>
    <s v="ENC-1833"/>
    <s v="PAT-1340"/>
    <s v="PROV-103"/>
    <s v="HOS-01"/>
    <s v="CLM-1833"/>
    <s v="2026-04-17"/>
    <x v="2"/>
    <x v="1"/>
    <x v="1"/>
    <x v="1802"/>
    <x v="1831"/>
    <x v="2"/>
    <x v="40"/>
    <x v="1"/>
    <n v="9"/>
    <n v="16713.101299999998"/>
  </r>
  <r>
    <s v="ENC-1834"/>
    <s v="PAT-1340"/>
    <s v="PROV-120"/>
    <s v="CLI-01"/>
    <s v="CLM-1834"/>
    <s v="2026-06-29"/>
    <x v="2"/>
    <x v="1"/>
    <x v="6"/>
    <x v="1803"/>
    <x v="1832"/>
    <x v="1"/>
    <x v="27"/>
    <x v="1"/>
    <n v="9"/>
    <n v="20459.456599999998"/>
  </r>
  <r>
    <s v="ENC-1835"/>
    <s v="PAT-1340"/>
    <s v="PROV-113"/>
    <s v="HOS-01"/>
    <s v="CLM-1835"/>
    <s v="2024-06-07"/>
    <x v="2"/>
    <x v="1"/>
    <x v="2"/>
    <x v="1804"/>
    <x v="1833"/>
    <x v="3"/>
    <x v="30"/>
    <x v="0"/>
    <n v="9"/>
    <n v="18930.286999999997"/>
  </r>
  <r>
    <s v="ENC-1836"/>
    <s v="PAT-1340"/>
    <s v="PROV-119"/>
    <s v="HOS-01"/>
    <s v="CLM-1836"/>
    <s v="2022-10-11"/>
    <x v="1"/>
    <x v="1"/>
    <x v="3"/>
    <x v="1805"/>
    <x v="1834"/>
    <x v="4"/>
    <x v="0"/>
    <x v="1"/>
    <n v="9"/>
    <n v="24472.873299999996"/>
  </r>
  <r>
    <s v="ENC-1837"/>
    <s v="PAT-1340"/>
    <s v="PROV-127"/>
    <s v="HOS-01"/>
    <s v="CLM-1837"/>
    <s v="2023-10-28"/>
    <x v="3"/>
    <x v="1"/>
    <x v="2"/>
    <x v="1806"/>
    <x v="1835"/>
    <x v="1"/>
    <x v="48"/>
    <x v="1"/>
    <n v="9"/>
    <n v="21413.642499999994"/>
  </r>
  <r>
    <s v="ENC-1838"/>
    <s v="PAT-1340"/>
    <s v="PROV-116"/>
    <s v="HOS-01"/>
    <s v="CLM-1838"/>
    <s v="2025-06-16"/>
    <x v="3"/>
    <x v="1"/>
    <x v="5"/>
    <x v="559"/>
    <x v="1836"/>
    <x v="3"/>
    <x v="35"/>
    <x v="1"/>
    <n v="9"/>
    <n v="25676.765600000006"/>
  </r>
  <r>
    <s v="ENC-1839"/>
    <s v="PAT-1341"/>
    <s v="PROV-101"/>
    <s v="HOS-01"/>
    <s v="CLM-1839"/>
    <s v="2023-03-27"/>
    <x v="1"/>
    <x v="1"/>
    <x v="2"/>
    <x v="1807"/>
    <x v="1837"/>
    <x v="0"/>
    <x v="8"/>
    <x v="1"/>
    <n v="2"/>
    <n v="20657.172699999996"/>
  </r>
  <r>
    <s v="ENC-1840"/>
    <s v="PAT-1341"/>
    <s v="PROV-107"/>
    <s v="CLI-01"/>
    <s v="CLM-1840"/>
    <s v="2025-04-11"/>
    <x v="1"/>
    <x v="1"/>
    <x v="6"/>
    <x v="1808"/>
    <x v="1838"/>
    <x v="1"/>
    <x v="43"/>
    <x v="0"/>
    <n v="2"/>
    <n v="16195.449599999994"/>
  </r>
  <r>
    <s v="ENC-1841"/>
    <s v="PAT-1342"/>
    <s v="PROV-116"/>
    <s v="HOS-01"/>
    <s v="CLM-1841"/>
    <s v="2026-01-16"/>
    <x v="1"/>
    <x v="1"/>
    <x v="5"/>
    <x v="1809"/>
    <x v="1839"/>
    <x v="3"/>
    <x v="17"/>
    <x v="0"/>
    <n v="3"/>
    <n v="25676.765600000006"/>
  </r>
  <r>
    <s v="ENC-1842"/>
    <s v="PAT-1342"/>
    <s v="PROV-115"/>
    <s v="CLI-01"/>
    <s v="CLM-1842"/>
    <s v="2022-01-02"/>
    <x v="0"/>
    <x v="1"/>
    <x v="1"/>
    <x v="1810"/>
    <x v="1840"/>
    <x v="2"/>
    <x v="7"/>
    <x v="1"/>
    <n v="3"/>
    <n v="21059.359400000005"/>
  </r>
  <r>
    <s v="ENC-1843"/>
    <s v="PAT-1342"/>
    <s v="PROV-120"/>
    <s v="CLI-01"/>
    <s v="CLM-1843"/>
    <s v="2022-12-11"/>
    <x v="1"/>
    <x v="1"/>
    <x v="6"/>
    <x v="1811"/>
    <x v="1841"/>
    <x v="2"/>
    <x v="4"/>
    <x v="0"/>
    <n v="3"/>
    <n v="20459.456599999998"/>
  </r>
  <r>
    <s v="ENC-1844"/>
    <s v="PAT-1343"/>
    <s v="PROV-112"/>
    <s v="CLI-01"/>
    <s v="CLM-1844"/>
    <s v="2022-04-16"/>
    <x v="3"/>
    <x v="1"/>
    <x v="0"/>
    <x v="1812"/>
    <x v="1842"/>
    <x v="1"/>
    <x v="19"/>
    <x v="0"/>
    <n v="2"/>
    <n v="20392.786800000002"/>
  </r>
  <r>
    <s v="ENC-1845"/>
    <s v="PAT-1343"/>
    <s v="PROV-121"/>
    <s v="CLI-01"/>
    <s v="CLM-1845"/>
    <s v="2024-10-27"/>
    <x v="2"/>
    <x v="1"/>
    <x v="2"/>
    <x v="1813"/>
    <x v="1843"/>
    <x v="0"/>
    <x v="11"/>
    <x v="0"/>
    <n v="2"/>
    <n v="19110.715800000002"/>
  </r>
  <r>
    <s v="ENC-1846"/>
    <s v="PAT-1344"/>
    <s v="PROV-124"/>
    <s v="HOS-01"/>
    <s v="CLM-1846"/>
    <s v="2024-01-16"/>
    <x v="3"/>
    <x v="1"/>
    <x v="3"/>
    <x v="1814"/>
    <x v="1844"/>
    <x v="1"/>
    <x v="47"/>
    <x v="0"/>
    <n v="8"/>
    <n v="19337.123900000002"/>
  </r>
  <r>
    <s v="ENC-1847"/>
    <s v="PAT-1344"/>
    <s v="PROV-128"/>
    <s v="CLI-01"/>
    <s v="CLM-1847"/>
    <s v="2026-08-04"/>
    <x v="0"/>
    <x v="1"/>
    <x v="0"/>
    <x v="1815"/>
    <x v="1845"/>
    <x v="3"/>
    <x v="15"/>
    <x v="0"/>
    <n v="8"/>
    <n v="16589.7353"/>
  </r>
  <r>
    <s v="ENC-1848"/>
    <s v="PAT-1344"/>
    <s v="PROV-129"/>
    <s v="CLI-01"/>
    <s v="CLM-1848"/>
    <s v="2026-06-01"/>
    <x v="3"/>
    <x v="1"/>
    <x v="0"/>
    <x v="1816"/>
    <x v="1846"/>
    <x v="4"/>
    <x v="27"/>
    <x v="1"/>
    <n v="8"/>
    <n v="16325.449900000001"/>
  </r>
  <r>
    <s v="ENC-1849"/>
    <s v="PAT-1344"/>
    <s v="PROV-102"/>
    <s v="HOS-01"/>
    <s v="CLM-1849"/>
    <s v="2023-10-16"/>
    <x v="2"/>
    <x v="1"/>
    <x v="5"/>
    <x v="1817"/>
    <x v="1847"/>
    <x v="1"/>
    <x v="48"/>
    <x v="0"/>
    <n v="8"/>
    <n v="17482.5101"/>
  </r>
  <r>
    <s v="ENC-1850"/>
    <s v="PAT-1344"/>
    <s v="PROV-109"/>
    <s v="CLI-01"/>
    <s v="CLM-1850"/>
    <s v="2023-04-16"/>
    <x v="0"/>
    <x v="1"/>
    <x v="3"/>
    <x v="1818"/>
    <x v="1848"/>
    <x v="2"/>
    <x v="50"/>
    <x v="0"/>
    <n v="8"/>
    <n v="19656.943599999999"/>
  </r>
  <r>
    <s v="ENC-1851"/>
    <s v="PAT-1344"/>
    <s v="PROV-110"/>
    <s v="HOS-01"/>
    <s v="CLM-1851"/>
    <s v="2026-03-26"/>
    <x v="2"/>
    <x v="1"/>
    <x v="0"/>
    <x v="1819"/>
    <x v="1849"/>
    <x v="3"/>
    <x v="46"/>
    <x v="0"/>
    <n v="8"/>
    <n v="17205.856699999993"/>
  </r>
  <r>
    <s v="ENC-1852"/>
    <s v="PAT-1344"/>
    <s v="PROV-124"/>
    <s v="CLI-01"/>
    <s v="CLM-1852"/>
    <s v="2023-05-19"/>
    <x v="2"/>
    <x v="1"/>
    <x v="3"/>
    <x v="1820"/>
    <x v="1850"/>
    <x v="1"/>
    <x v="9"/>
    <x v="1"/>
    <n v="8"/>
    <n v="19337.123900000002"/>
  </r>
  <r>
    <s v="ENC-1853"/>
    <s v="PAT-1344"/>
    <s v="PROV-101"/>
    <s v="HOS-01"/>
    <s v="CLM-1853"/>
    <s v="2022-09-30"/>
    <x v="2"/>
    <x v="1"/>
    <x v="2"/>
    <x v="1821"/>
    <x v="1851"/>
    <x v="2"/>
    <x v="25"/>
    <x v="1"/>
    <n v="8"/>
    <n v="20657.172699999996"/>
  </r>
  <r>
    <s v="ENC-1854"/>
    <s v="PAT-1345"/>
    <s v="PROV-111"/>
    <s v="HOS-01"/>
    <s v="CLM-1854"/>
    <s v="2026-02-14"/>
    <x v="2"/>
    <x v="0"/>
    <x v="4"/>
    <x v="1822"/>
    <x v="1852"/>
    <x v="1"/>
    <x v="3"/>
    <x v="0"/>
    <n v="8"/>
    <n v="11666.590100000001"/>
  </r>
  <r>
    <s v="ENC-1855"/>
    <s v="PAT-1345"/>
    <s v="PROV-119"/>
    <s v="CLI-01"/>
    <s v="CLM-1855"/>
    <s v="2023-08-02"/>
    <x v="2"/>
    <x v="0"/>
    <x v="3"/>
    <x v="1379"/>
    <x v="1853"/>
    <x v="0"/>
    <x v="2"/>
    <x v="1"/>
    <n v="8"/>
    <n v="24472.873299999996"/>
  </r>
  <r>
    <s v="ENC-1856"/>
    <s v="PAT-1345"/>
    <s v="PROV-108"/>
    <s v="HOS-01"/>
    <s v="CLM-1856"/>
    <s v="2022-07-20"/>
    <x v="2"/>
    <x v="0"/>
    <x v="0"/>
    <x v="1823"/>
    <x v="1854"/>
    <x v="4"/>
    <x v="45"/>
    <x v="1"/>
    <n v="8"/>
    <n v="16655.636999999995"/>
  </r>
  <r>
    <s v="ENC-1857"/>
    <s v="PAT-1345"/>
    <s v="PROV-103"/>
    <s v="CLI-01"/>
    <s v="CLM-1857"/>
    <s v="2024-09-11"/>
    <x v="0"/>
    <x v="0"/>
    <x v="1"/>
    <x v="1824"/>
    <x v="1855"/>
    <x v="1"/>
    <x v="10"/>
    <x v="0"/>
    <n v="8"/>
    <n v="16713.101299999998"/>
  </r>
  <r>
    <s v="ENC-1858"/>
    <s v="PAT-1345"/>
    <s v="PROV-103"/>
    <s v="HOS-01"/>
    <s v="CLM-1858"/>
    <s v="2025-06-13"/>
    <x v="0"/>
    <x v="0"/>
    <x v="1"/>
    <x v="1825"/>
    <x v="1856"/>
    <x v="1"/>
    <x v="35"/>
    <x v="1"/>
    <n v="8"/>
    <n v="16713.101299999998"/>
  </r>
  <r>
    <s v="ENC-1859"/>
    <s v="PAT-1345"/>
    <s v="PROV-106"/>
    <s v="HOS-01"/>
    <s v="CLM-1859"/>
    <s v="2022-09-05"/>
    <x v="2"/>
    <x v="0"/>
    <x v="2"/>
    <x v="1826"/>
    <x v="1857"/>
    <x v="4"/>
    <x v="25"/>
    <x v="1"/>
    <n v="8"/>
    <n v="13711.558999999999"/>
  </r>
  <r>
    <s v="ENC-1860"/>
    <s v="PAT-1345"/>
    <s v="PROV-125"/>
    <s v="CLI-01"/>
    <s v="CLM-1860"/>
    <s v="2026-08-08"/>
    <x v="2"/>
    <x v="0"/>
    <x v="3"/>
    <x v="1827"/>
    <x v="1858"/>
    <x v="4"/>
    <x v="15"/>
    <x v="1"/>
    <n v="8"/>
    <n v="18866.657099999993"/>
  </r>
  <r>
    <s v="ENC-1861"/>
    <s v="PAT-1345"/>
    <s v="PROV-101"/>
    <s v="HOS-01"/>
    <s v="CLM-1861"/>
    <s v="2022-07-07"/>
    <x v="1"/>
    <x v="0"/>
    <x v="2"/>
    <x v="1828"/>
    <x v="1859"/>
    <x v="3"/>
    <x v="45"/>
    <x v="0"/>
    <n v="8"/>
    <n v="20657.172699999996"/>
  </r>
  <r>
    <s v="ENC-1862"/>
    <s v="PAT-1346"/>
    <s v="PROV-118"/>
    <s v="CLI-01"/>
    <s v="CLM-1862"/>
    <s v="2022-08-18"/>
    <x v="2"/>
    <x v="1"/>
    <x v="2"/>
    <x v="434"/>
    <x v="1860"/>
    <x v="4"/>
    <x v="21"/>
    <x v="0"/>
    <n v="6"/>
    <n v="17502.678000000004"/>
  </r>
  <r>
    <s v="ENC-1863"/>
    <s v="PAT-1346"/>
    <s v="PROV-121"/>
    <s v="HOS-01"/>
    <s v="CLM-1863"/>
    <s v="2022-09-17"/>
    <x v="3"/>
    <x v="1"/>
    <x v="2"/>
    <x v="1829"/>
    <x v="1861"/>
    <x v="0"/>
    <x v="25"/>
    <x v="0"/>
    <n v="6"/>
    <n v="19110.715800000002"/>
  </r>
  <r>
    <s v="ENC-1864"/>
    <s v="PAT-1346"/>
    <s v="PROV-109"/>
    <s v="CLI-01"/>
    <s v="CLM-1864"/>
    <s v="2024-01-14"/>
    <x v="3"/>
    <x v="1"/>
    <x v="3"/>
    <x v="1830"/>
    <x v="1862"/>
    <x v="1"/>
    <x v="47"/>
    <x v="0"/>
    <n v="6"/>
    <n v="19656.943599999999"/>
  </r>
  <r>
    <s v="ENC-1865"/>
    <s v="PAT-1346"/>
    <s v="PROV-106"/>
    <s v="HOS-01"/>
    <s v="CLM-1865"/>
    <s v="2024-03-17"/>
    <x v="3"/>
    <x v="1"/>
    <x v="2"/>
    <x v="1831"/>
    <x v="1863"/>
    <x v="4"/>
    <x v="5"/>
    <x v="0"/>
    <n v="6"/>
    <n v="13711.558999999999"/>
  </r>
  <r>
    <s v="ENC-1866"/>
    <s v="PAT-1346"/>
    <s v="PROV-107"/>
    <s v="CLI-01"/>
    <s v="CLM-1866"/>
    <s v="2023-09-04"/>
    <x v="3"/>
    <x v="1"/>
    <x v="6"/>
    <x v="1832"/>
    <x v="1864"/>
    <x v="1"/>
    <x v="26"/>
    <x v="1"/>
    <n v="6"/>
    <n v="16195.449599999994"/>
  </r>
  <r>
    <s v="ENC-1867"/>
    <s v="PAT-1346"/>
    <s v="PROV-108"/>
    <s v="CLI-01"/>
    <s v="CLM-1867"/>
    <s v="2026-01-03"/>
    <x v="3"/>
    <x v="1"/>
    <x v="0"/>
    <x v="1833"/>
    <x v="1865"/>
    <x v="4"/>
    <x v="17"/>
    <x v="0"/>
    <n v="6"/>
    <n v="16655.636999999995"/>
  </r>
  <r>
    <s v="ENC-1868"/>
    <s v="PAT-1347"/>
    <s v="PROV-115"/>
    <s v="HOS-01"/>
    <s v="CLM-1868"/>
    <s v="2023-08-30"/>
    <x v="2"/>
    <x v="1"/>
    <x v="1"/>
    <x v="1834"/>
    <x v="1866"/>
    <x v="2"/>
    <x v="2"/>
    <x v="1"/>
    <n v="7"/>
    <n v="21059.359400000005"/>
  </r>
  <r>
    <s v="ENC-1869"/>
    <s v="PAT-1347"/>
    <s v="PROV-122"/>
    <s v="CLI-01"/>
    <s v="CLM-1869"/>
    <s v="2022-01-03"/>
    <x v="2"/>
    <x v="1"/>
    <x v="0"/>
    <x v="1835"/>
    <x v="1867"/>
    <x v="0"/>
    <x v="7"/>
    <x v="0"/>
    <n v="7"/>
    <n v="19335.334599999998"/>
  </r>
  <r>
    <s v="ENC-1870"/>
    <s v="PAT-1347"/>
    <s v="PROV-125"/>
    <s v="HOS-01"/>
    <s v="CLM-1870"/>
    <s v="2022-12-09"/>
    <x v="3"/>
    <x v="1"/>
    <x v="3"/>
    <x v="1407"/>
    <x v="1868"/>
    <x v="2"/>
    <x v="4"/>
    <x v="0"/>
    <n v="7"/>
    <n v="18866.657099999993"/>
  </r>
  <r>
    <s v="ENC-1871"/>
    <s v="PAT-1347"/>
    <s v="PROV-119"/>
    <s v="CLI-01"/>
    <s v="CLM-1871"/>
    <s v="2022-11-15"/>
    <x v="3"/>
    <x v="1"/>
    <x v="3"/>
    <x v="1836"/>
    <x v="1869"/>
    <x v="2"/>
    <x v="53"/>
    <x v="1"/>
    <n v="7"/>
    <n v="24472.873299999996"/>
  </r>
  <r>
    <s v="ENC-1872"/>
    <s v="PAT-1347"/>
    <s v="PROV-129"/>
    <s v="CLI-01"/>
    <s v="CLM-1872"/>
    <s v="2025-01-01"/>
    <x v="1"/>
    <x v="1"/>
    <x v="0"/>
    <x v="1837"/>
    <x v="1870"/>
    <x v="0"/>
    <x v="38"/>
    <x v="0"/>
    <n v="7"/>
    <n v="16325.449900000001"/>
  </r>
  <r>
    <s v="ENC-1873"/>
    <s v="PAT-1347"/>
    <s v="PROV-116"/>
    <s v="CLI-01"/>
    <s v="CLM-1873"/>
    <s v="2025-02-18"/>
    <x v="0"/>
    <x v="1"/>
    <x v="5"/>
    <x v="1838"/>
    <x v="1871"/>
    <x v="0"/>
    <x v="1"/>
    <x v="0"/>
    <n v="7"/>
    <n v="25676.765600000006"/>
  </r>
  <r>
    <s v="ENC-1874"/>
    <s v="PAT-1347"/>
    <s v="PROV-130"/>
    <s v="HOS-01"/>
    <s v="CLM-1874"/>
    <s v="2026-06-10"/>
    <x v="0"/>
    <x v="1"/>
    <x v="0"/>
    <x v="1839"/>
    <x v="1872"/>
    <x v="3"/>
    <x v="27"/>
    <x v="1"/>
    <n v="7"/>
    <n v="16957.942200000001"/>
  </r>
  <r>
    <s v="ENC-1875"/>
    <s v="PAT-1348"/>
    <s v="PROV-123"/>
    <s v="CLI-01"/>
    <s v="CLM-1875"/>
    <s v="2023-02-02"/>
    <x v="0"/>
    <x v="1"/>
    <x v="3"/>
    <x v="1840"/>
    <x v="1873"/>
    <x v="0"/>
    <x v="13"/>
    <x v="0"/>
    <n v="5"/>
    <n v="15966.304299999994"/>
  </r>
  <r>
    <s v="ENC-1876"/>
    <s v="PAT-1348"/>
    <s v="PROV-128"/>
    <s v="HOS-01"/>
    <s v="CLM-1876"/>
    <s v="2026-07-25"/>
    <x v="3"/>
    <x v="1"/>
    <x v="0"/>
    <x v="1841"/>
    <x v="1874"/>
    <x v="4"/>
    <x v="39"/>
    <x v="0"/>
    <n v="5"/>
    <n v="16589.7353"/>
  </r>
  <r>
    <s v="ENC-1877"/>
    <s v="PAT-1348"/>
    <s v="PROV-113"/>
    <s v="CLI-01"/>
    <s v="CLM-1877"/>
    <s v="2026-05-27"/>
    <x v="1"/>
    <x v="1"/>
    <x v="2"/>
    <x v="1842"/>
    <x v="1875"/>
    <x v="1"/>
    <x v="22"/>
    <x v="0"/>
    <n v="5"/>
    <n v="18930.286999999997"/>
  </r>
  <r>
    <s v="ENC-1878"/>
    <s v="PAT-1348"/>
    <s v="PROV-109"/>
    <s v="HOS-01"/>
    <s v="CLM-1878"/>
    <s v="2022-10-16"/>
    <x v="2"/>
    <x v="1"/>
    <x v="3"/>
    <x v="1843"/>
    <x v="1876"/>
    <x v="1"/>
    <x v="0"/>
    <x v="0"/>
    <n v="5"/>
    <n v="19656.943599999999"/>
  </r>
  <r>
    <s v="ENC-1879"/>
    <s v="PAT-1348"/>
    <s v="PROV-121"/>
    <s v="CLI-01"/>
    <s v="CLM-1879"/>
    <s v="2026-02-11"/>
    <x v="0"/>
    <x v="1"/>
    <x v="2"/>
    <x v="1844"/>
    <x v="1877"/>
    <x v="2"/>
    <x v="3"/>
    <x v="0"/>
    <n v="5"/>
    <n v="19110.715800000002"/>
  </r>
  <r>
    <s v="ENC-1880"/>
    <s v="PAT-1349"/>
    <s v="PROV-114"/>
    <s v="HOS-01"/>
    <s v="CLM-1880"/>
    <s v="2026-09-07"/>
    <x v="0"/>
    <x v="1"/>
    <x v="2"/>
    <x v="1845"/>
    <x v="1878"/>
    <x v="4"/>
    <x v="56"/>
    <x v="0"/>
    <n v="1"/>
    <n v="19674.320500000005"/>
  </r>
  <r>
    <s v="ENC-1881"/>
    <s v="PAT-1350"/>
    <s v="PROV-117"/>
    <s v="CLI-01"/>
    <s v="CLM-1881"/>
    <s v="2024-01-04"/>
    <x v="2"/>
    <x v="1"/>
    <x v="4"/>
    <x v="1846"/>
    <x v="1879"/>
    <x v="2"/>
    <x v="47"/>
    <x v="0"/>
    <n v="8"/>
    <n v="16320.415199999998"/>
  </r>
  <r>
    <s v="ENC-1882"/>
    <s v="PAT-1350"/>
    <s v="PROV-123"/>
    <s v="CLI-01"/>
    <s v="CLM-1882"/>
    <s v="2024-09-30"/>
    <x v="2"/>
    <x v="1"/>
    <x v="3"/>
    <x v="1847"/>
    <x v="1880"/>
    <x v="3"/>
    <x v="10"/>
    <x v="0"/>
    <n v="8"/>
    <n v="15966.304299999994"/>
  </r>
  <r>
    <s v="ENC-1883"/>
    <s v="PAT-1350"/>
    <s v="PROV-116"/>
    <s v="CLI-01"/>
    <s v="CLM-1883"/>
    <s v="2024-11-14"/>
    <x v="1"/>
    <x v="1"/>
    <x v="5"/>
    <x v="1848"/>
    <x v="1881"/>
    <x v="3"/>
    <x v="34"/>
    <x v="1"/>
    <n v="8"/>
    <n v="25676.765600000006"/>
  </r>
  <r>
    <s v="ENC-1884"/>
    <s v="PAT-1350"/>
    <s v="PROV-102"/>
    <s v="HOS-01"/>
    <s v="CLM-1884"/>
    <s v="2023-04-17"/>
    <x v="0"/>
    <x v="1"/>
    <x v="5"/>
    <x v="1849"/>
    <x v="1882"/>
    <x v="1"/>
    <x v="50"/>
    <x v="0"/>
    <n v="8"/>
    <n v="17482.5101"/>
  </r>
  <r>
    <s v="ENC-1885"/>
    <s v="PAT-1350"/>
    <s v="PROV-102"/>
    <s v="CLI-01"/>
    <s v="CLM-1885"/>
    <s v="2022-12-06"/>
    <x v="2"/>
    <x v="1"/>
    <x v="5"/>
    <x v="1850"/>
    <x v="1883"/>
    <x v="3"/>
    <x v="4"/>
    <x v="0"/>
    <n v="8"/>
    <n v="17482.5101"/>
  </r>
  <r>
    <s v="ENC-1886"/>
    <s v="PAT-1350"/>
    <s v="PROV-119"/>
    <s v="CLI-01"/>
    <s v="CLM-1886"/>
    <s v="2025-12-08"/>
    <x v="3"/>
    <x v="1"/>
    <x v="3"/>
    <x v="1851"/>
    <x v="1884"/>
    <x v="2"/>
    <x v="20"/>
    <x v="0"/>
    <n v="8"/>
    <n v="24472.873299999996"/>
  </r>
  <r>
    <s v="ENC-1887"/>
    <s v="PAT-1350"/>
    <s v="PROV-118"/>
    <s v="HOS-01"/>
    <s v="CLM-1887"/>
    <s v="2023-01-31"/>
    <x v="3"/>
    <x v="1"/>
    <x v="2"/>
    <x v="1852"/>
    <x v="1885"/>
    <x v="3"/>
    <x v="18"/>
    <x v="1"/>
    <n v="8"/>
    <n v="17502.678000000004"/>
  </r>
  <r>
    <s v="ENC-1888"/>
    <s v="PAT-1350"/>
    <s v="PROV-104"/>
    <s v="CLI-01"/>
    <s v="CLM-1888"/>
    <s v="2022-03-08"/>
    <x v="2"/>
    <x v="1"/>
    <x v="0"/>
    <x v="725"/>
    <x v="1886"/>
    <x v="4"/>
    <x v="16"/>
    <x v="1"/>
    <n v="8"/>
    <n v="19482.340599999985"/>
  </r>
  <r>
    <s v="ENC-1889"/>
    <s v="PAT-1351"/>
    <s v="PROV-125"/>
    <s v="HOS-01"/>
    <s v="CLM-1889"/>
    <s v="2022-01-07"/>
    <x v="2"/>
    <x v="1"/>
    <x v="3"/>
    <x v="1853"/>
    <x v="1887"/>
    <x v="2"/>
    <x v="7"/>
    <x v="1"/>
    <n v="3"/>
    <n v="18866.657099999993"/>
  </r>
  <r>
    <s v="ENC-1890"/>
    <s v="PAT-1351"/>
    <s v="PROV-104"/>
    <s v="HOS-01"/>
    <s v="CLM-1890"/>
    <s v="2023-08-05"/>
    <x v="3"/>
    <x v="1"/>
    <x v="0"/>
    <x v="1854"/>
    <x v="1888"/>
    <x v="1"/>
    <x v="2"/>
    <x v="1"/>
    <n v="3"/>
    <n v="19482.340599999985"/>
  </r>
  <r>
    <s v="ENC-1891"/>
    <s v="PAT-1351"/>
    <s v="PROV-126"/>
    <s v="CLI-01"/>
    <s v="CLM-1891"/>
    <s v="2022-07-21"/>
    <x v="0"/>
    <x v="1"/>
    <x v="2"/>
    <x v="1855"/>
    <x v="1889"/>
    <x v="0"/>
    <x v="45"/>
    <x v="0"/>
    <n v="3"/>
    <n v="20345.553199999988"/>
  </r>
  <r>
    <s v="ENC-1892"/>
    <s v="PAT-1352"/>
    <s v="PROV-112"/>
    <s v="HOS-01"/>
    <s v="CLM-1892"/>
    <s v="2022-01-13"/>
    <x v="1"/>
    <x v="1"/>
    <x v="0"/>
    <x v="1856"/>
    <x v="1890"/>
    <x v="2"/>
    <x v="7"/>
    <x v="0"/>
    <n v="3"/>
    <n v="20392.786800000002"/>
  </r>
  <r>
    <s v="ENC-1893"/>
    <s v="PAT-1352"/>
    <s v="PROV-126"/>
    <s v="CLI-01"/>
    <s v="CLM-1893"/>
    <s v="2022-11-09"/>
    <x v="2"/>
    <x v="1"/>
    <x v="2"/>
    <x v="1857"/>
    <x v="1891"/>
    <x v="1"/>
    <x v="53"/>
    <x v="0"/>
    <n v="3"/>
    <n v="20345.553199999988"/>
  </r>
  <r>
    <s v="ENC-1894"/>
    <s v="PAT-1352"/>
    <s v="PROV-105"/>
    <s v="CLI-01"/>
    <s v="CLM-1894"/>
    <s v="2023-04-23"/>
    <x v="1"/>
    <x v="1"/>
    <x v="2"/>
    <x v="1858"/>
    <x v="1892"/>
    <x v="1"/>
    <x v="50"/>
    <x v="1"/>
    <n v="3"/>
    <n v="19833.441100000004"/>
  </r>
  <r>
    <s v="ENC-1895"/>
    <s v="PAT-1353"/>
    <s v="PROV-128"/>
    <s v="CLI-01"/>
    <s v="CLM-1895"/>
    <s v="2026-03-13"/>
    <x v="3"/>
    <x v="1"/>
    <x v="0"/>
    <x v="1859"/>
    <x v="1893"/>
    <x v="2"/>
    <x v="46"/>
    <x v="0"/>
    <n v="6"/>
    <n v="16589.7353"/>
  </r>
  <r>
    <s v="ENC-1896"/>
    <s v="PAT-1353"/>
    <s v="PROV-118"/>
    <s v="HOS-01"/>
    <s v="CLM-1896"/>
    <s v="2023-02-14"/>
    <x v="1"/>
    <x v="1"/>
    <x v="2"/>
    <x v="1860"/>
    <x v="1894"/>
    <x v="4"/>
    <x v="13"/>
    <x v="0"/>
    <n v="6"/>
    <n v="17502.678000000004"/>
  </r>
  <r>
    <s v="ENC-1897"/>
    <s v="PAT-1353"/>
    <s v="PROV-105"/>
    <s v="HOS-01"/>
    <s v="CLM-1897"/>
    <s v="2022-12-12"/>
    <x v="1"/>
    <x v="1"/>
    <x v="2"/>
    <x v="1861"/>
    <x v="1895"/>
    <x v="1"/>
    <x v="4"/>
    <x v="0"/>
    <n v="6"/>
    <n v="19833.441100000004"/>
  </r>
  <r>
    <s v="ENC-1898"/>
    <s v="PAT-1353"/>
    <s v="PROV-102"/>
    <s v="HOS-01"/>
    <s v="CLM-1898"/>
    <s v="2025-10-29"/>
    <x v="1"/>
    <x v="1"/>
    <x v="5"/>
    <x v="1862"/>
    <x v="1896"/>
    <x v="3"/>
    <x v="54"/>
    <x v="1"/>
    <n v="6"/>
    <n v="17482.5101"/>
  </r>
  <r>
    <s v="ENC-1899"/>
    <s v="PAT-1353"/>
    <s v="PROV-116"/>
    <s v="CLI-01"/>
    <s v="CLM-1899"/>
    <s v="2025-04-21"/>
    <x v="0"/>
    <x v="1"/>
    <x v="5"/>
    <x v="1863"/>
    <x v="1897"/>
    <x v="4"/>
    <x v="43"/>
    <x v="0"/>
    <n v="6"/>
    <n v="25676.765600000006"/>
  </r>
  <r>
    <s v="ENC-1900"/>
    <s v="PAT-1353"/>
    <s v="PROV-115"/>
    <s v="HOS-01"/>
    <s v="CLM-1900"/>
    <s v="2025-01-31"/>
    <x v="3"/>
    <x v="1"/>
    <x v="1"/>
    <x v="985"/>
    <x v="1898"/>
    <x v="2"/>
    <x v="38"/>
    <x v="1"/>
    <n v="6"/>
    <n v="21059.359400000005"/>
  </r>
  <r>
    <s v="ENC-1901"/>
    <s v="PAT-1354"/>
    <s v="PROV-101"/>
    <s v="HOS-01"/>
    <s v="CLM-1901"/>
    <s v="2024-08-29"/>
    <x v="2"/>
    <x v="1"/>
    <x v="2"/>
    <x v="1864"/>
    <x v="1899"/>
    <x v="1"/>
    <x v="24"/>
    <x v="0"/>
    <n v="9"/>
    <n v="20657.172699999996"/>
  </r>
  <r>
    <s v="ENC-1902"/>
    <s v="PAT-1354"/>
    <s v="PROV-115"/>
    <s v="CLI-01"/>
    <s v="CLM-1902"/>
    <s v="2022-06-09"/>
    <x v="0"/>
    <x v="1"/>
    <x v="1"/>
    <x v="1865"/>
    <x v="1900"/>
    <x v="3"/>
    <x v="23"/>
    <x v="0"/>
    <n v="9"/>
    <n v="21059.359400000005"/>
  </r>
  <r>
    <s v="ENC-1903"/>
    <s v="PAT-1354"/>
    <s v="PROV-126"/>
    <s v="HOS-01"/>
    <s v="CLM-1903"/>
    <s v="2025-07-18"/>
    <x v="3"/>
    <x v="1"/>
    <x v="2"/>
    <x v="1866"/>
    <x v="1901"/>
    <x v="3"/>
    <x v="29"/>
    <x v="1"/>
    <n v="9"/>
    <n v="20345.553199999988"/>
  </r>
  <r>
    <s v="ENC-1904"/>
    <s v="PAT-1354"/>
    <s v="PROV-103"/>
    <s v="HOS-01"/>
    <s v="CLM-1904"/>
    <s v="2024-11-10"/>
    <x v="2"/>
    <x v="1"/>
    <x v="1"/>
    <x v="1867"/>
    <x v="1902"/>
    <x v="3"/>
    <x v="34"/>
    <x v="0"/>
    <n v="9"/>
    <n v="16713.101299999998"/>
  </r>
  <r>
    <s v="ENC-1905"/>
    <s v="PAT-1354"/>
    <s v="PROV-125"/>
    <s v="CLI-01"/>
    <s v="CLM-1905"/>
    <s v="2025-07-23"/>
    <x v="3"/>
    <x v="1"/>
    <x v="3"/>
    <x v="1868"/>
    <x v="1903"/>
    <x v="2"/>
    <x v="29"/>
    <x v="0"/>
    <n v="9"/>
    <n v="18866.657099999993"/>
  </r>
  <r>
    <s v="ENC-1906"/>
    <s v="PAT-1354"/>
    <s v="PROV-102"/>
    <s v="CLI-01"/>
    <s v="CLM-1906"/>
    <s v="2022-07-11"/>
    <x v="0"/>
    <x v="1"/>
    <x v="5"/>
    <x v="1869"/>
    <x v="1904"/>
    <x v="2"/>
    <x v="45"/>
    <x v="1"/>
    <n v="9"/>
    <n v="17482.5101"/>
  </r>
  <r>
    <s v="ENC-1907"/>
    <s v="PAT-1354"/>
    <s v="PROV-112"/>
    <s v="HOS-01"/>
    <s v="CLM-1907"/>
    <s v="2022-03-20"/>
    <x v="0"/>
    <x v="1"/>
    <x v="0"/>
    <x v="1870"/>
    <x v="1905"/>
    <x v="0"/>
    <x v="16"/>
    <x v="0"/>
    <n v="9"/>
    <n v="20392.786800000002"/>
  </r>
  <r>
    <s v="ENC-1908"/>
    <s v="PAT-1354"/>
    <s v="PROV-108"/>
    <s v="HOS-01"/>
    <s v="CLM-1908"/>
    <s v="2025-05-08"/>
    <x v="1"/>
    <x v="1"/>
    <x v="0"/>
    <x v="1871"/>
    <x v="1906"/>
    <x v="0"/>
    <x v="42"/>
    <x v="1"/>
    <n v="9"/>
    <n v="16655.636999999995"/>
  </r>
  <r>
    <s v="ENC-1909"/>
    <s v="PAT-1354"/>
    <s v="PROV-102"/>
    <s v="HOS-01"/>
    <s v="CLM-1909"/>
    <s v="2023-10-19"/>
    <x v="3"/>
    <x v="1"/>
    <x v="5"/>
    <x v="1872"/>
    <x v="1907"/>
    <x v="3"/>
    <x v="48"/>
    <x v="1"/>
    <n v="9"/>
    <n v="17482.5101"/>
  </r>
  <r>
    <s v="ENC-1910"/>
    <s v="PAT-1355"/>
    <s v="PROV-129"/>
    <s v="CLI-01"/>
    <s v="CLM-1910"/>
    <s v="2026-05-31"/>
    <x v="3"/>
    <x v="1"/>
    <x v="0"/>
    <x v="1873"/>
    <x v="1908"/>
    <x v="4"/>
    <x v="22"/>
    <x v="0"/>
    <n v="3"/>
    <n v="16325.449900000001"/>
  </r>
  <r>
    <s v="ENC-1911"/>
    <s v="PAT-1355"/>
    <s v="PROV-111"/>
    <s v="CLI-01"/>
    <s v="CLM-1911"/>
    <s v="2026-02-21"/>
    <x v="1"/>
    <x v="1"/>
    <x v="4"/>
    <x v="1874"/>
    <x v="1909"/>
    <x v="3"/>
    <x v="3"/>
    <x v="0"/>
    <n v="3"/>
    <n v="11666.590100000001"/>
  </r>
  <r>
    <s v="ENC-1912"/>
    <s v="PAT-1355"/>
    <s v="PROV-122"/>
    <s v="HOS-01"/>
    <s v="CLM-1912"/>
    <s v="2024-04-24"/>
    <x v="0"/>
    <x v="1"/>
    <x v="0"/>
    <x v="1875"/>
    <x v="1910"/>
    <x v="4"/>
    <x v="44"/>
    <x v="0"/>
    <n v="3"/>
    <n v="19335.334599999998"/>
  </r>
  <r>
    <s v="ENC-1913"/>
    <s v="PAT-1356"/>
    <s v="PROV-110"/>
    <s v="CLI-01"/>
    <s v="CLM-1913"/>
    <s v="2023-06-25"/>
    <x v="1"/>
    <x v="1"/>
    <x v="0"/>
    <x v="1876"/>
    <x v="1911"/>
    <x v="0"/>
    <x v="6"/>
    <x v="0"/>
    <n v="3"/>
    <n v="17205.856699999993"/>
  </r>
  <r>
    <s v="ENC-1914"/>
    <s v="PAT-1356"/>
    <s v="PROV-108"/>
    <s v="HOS-01"/>
    <s v="CLM-1914"/>
    <s v="2026-01-10"/>
    <x v="2"/>
    <x v="1"/>
    <x v="0"/>
    <x v="1877"/>
    <x v="1912"/>
    <x v="2"/>
    <x v="17"/>
    <x v="0"/>
    <n v="3"/>
    <n v="16655.636999999995"/>
  </r>
  <r>
    <s v="ENC-1915"/>
    <s v="PAT-1356"/>
    <s v="PROV-107"/>
    <s v="HOS-01"/>
    <s v="CLM-1915"/>
    <s v="2022-02-07"/>
    <x v="3"/>
    <x v="1"/>
    <x v="6"/>
    <x v="1878"/>
    <x v="1913"/>
    <x v="0"/>
    <x v="51"/>
    <x v="0"/>
    <n v="3"/>
    <n v="16195.449599999994"/>
  </r>
  <r>
    <s v="ENC-1916"/>
    <s v="PAT-1357"/>
    <s v="PROV-103"/>
    <s v="CLI-01"/>
    <s v="CLM-1916"/>
    <s v="2025-07-29"/>
    <x v="0"/>
    <x v="1"/>
    <x v="1"/>
    <x v="1879"/>
    <x v="1914"/>
    <x v="1"/>
    <x v="29"/>
    <x v="1"/>
    <n v="6"/>
    <n v="16713.101299999998"/>
  </r>
  <r>
    <s v="ENC-1917"/>
    <s v="PAT-1357"/>
    <s v="PROV-103"/>
    <s v="CLI-01"/>
    <s v="CLM-1917"/>
    <s v="2023-11-19"/>
    <x v="1"/>
    <x v="1"/>
    <x v="1"/>
    <x v="1880"/>
    <x v="1915"/>
    <x v="3"/>
    <x v="37"/>
    <x v="1"/>
    <n v="6"/>
    <n v="16713.101299999998"/>
  </r>
  <r>
    <s v="ENC-1918"/>
    <s v="PAT-1357"/>
    <s v="PROV-105"/>
    <s v="HOS-01"/>
    <s v="CLM-1918"/>
    <s v="2025-08-24"/>
    <x v="3"/>
    <x v="1"/>
    <x v="2"/>
    <x v="1881"/>
    <x v="1916"/>
    <x v="2"/>
    <x v="41"/>
    <x v="1"/>
    <n v="6"/>
    <n v="19833.441100000004"/>
  </r>
  <r>
    <s v="ENC-1919"/>
    <s v="PAT-1357"/>
    <s v="PROV-122"/>
    <s v="HOS-01"/>
    <s v="CLM-1919"/>
    <s v="2023-08-05"/>
    <x v="3"/>
    <x v="1"/>
    <x v="0"/>
    <x v="1882"/>
    <x v="1917"/>
    <x v="4"/>
    <x v="2"/>
    <x v="1"/>
    <n v="6"/>
    <n v="19335.334599999998"/>
  </r>
  <r>
    <s v="ENC-1920"/>
    <s v="PAT-1357"/>
    <s v="PROV-129"/>
    <s v="HOS-01"/>
    <s v="CLM-1920"/>
    <s v="2024-06-02"/>
    <x v="3"/>
    <x v="1"/>
    <x v="0"/>
    <x v="1883"/>
    <x v="1918"/>
    <x v="0"/>
    <x v="30"/>
    <x v="1"/>
    <n v="6"/>
    <n v="16325.449900000001"/>
  </r>
  <r>
    <s v="ENC-1921"/>
    <s v="PAT-1357"/>
    <s v="PROV-119"/>
    <s v="HOS-01"/>
    <s v="CLM-1921"/>
    <s v="2024-07-01"/>
    <x v="0"/>
    <x v="1"/>
    <x v="3"/>
    <x v="1884"/>
    <x v="1919"/>
    <x v="4"/>
    <x v="14"/>
    <x v="0"/>
    <n v="6"/>
    <n v="24472.873299999996"/>
  </r>
  <r>
    <s v="ENC-1922"/>
    <s v="PAT-1358"/>
    <s v="PROV-112"/>
    <s v="CLI-01"/>
    <s v="CLM-1922"/>
    <s v="2026-07-29"/>
    <x v="0"/>
    <x v="1"/>
    <x v="0"/>
    <x v="1885"/>
    <x v="1920"/>
    <x v="4"/>
    <x v="39"/>
    <x v="0"/>
    <n v="7"/>
    <n v="20392.786800000002"/>
  </r>
  <r>
    <s v="ENC-1923"/>
    <s v="PAT-1358"/>
    <s v="PROV-115"/>
    <s v="HOS-01"/>
    <s v="CLM-1923"/>
    <s v="2022-04-09"/>
    <x v="0"/>
    <x v="1"/>
    <x v="1"/>
    <x v="1886"/>
    <x v="1921"/>
    <x v="3"/>
    <x v="19"/>
    <x v="0"/>
    <n v="7"/>
    <n v="21059.359400000005"/>
  </r>
  <r>
    <s v="ENC-1924"/>
    <s v="PAT-1358"/>
    <s v="PROV-105"/>
    <s v="CLI-01"/>
    <s v="CLM-1924"/>
    <s v="2023-10-02"/>
    <x v="0"/>
    <x v="1"/>
    <x v="2"/>
    <x v="1887"/>
    <x v="1922"/>
    <x v="1"/>
    <x v="48"/>
    <x v="0"/>
    <n v="7"/>
    <n v="19833.441100000004"/>
  </r>
  <r>
    <s v="ENC-1925"/>
    <s v="PAT-1358"/>
    <s v="PROV-123"/>
    <s v="CLI-01"/>
    <s v="CLM-1925"/>
    <s v="2024-01-05"/>
    <x v="2"/>
    <x v="1"/>
    <x v="3"/>
    <x v="1888"/>
    <x v="1923"/>
    <x v="3"/>
    <x v="47"/>
    <x v="0"/>
    <n v="7"/>
    <n v="15966.304299999994"/>
  </r>
  <r>
    <s v="ENC-1926"/>
    <s v="PAT-1358"/>
    <s v="PROV-128"/>
    <s v="CLI-01"/>
    <s v="CLM-1926"/>
    <s v="2022-07-23"/>
    <x v="2"/>
    <x v="1"/>
    <x v="0"/>
    <x v="1889"/>
    <x v="1924"/>
    <x v="1"/>
    <x v="45"/>
    <x v="1"/>
    <n v="7"/>
    <n v="16589.7353"/>
  </r>
  <r>
    <s v="ENC-1927"/>
    <s v="PAT-1358"/>
    <s v="PROV-103"/>
    <s v="HOS-01"/>
    <s v="CLM-1927"/>
    <s v="2022-08-13"/>
    <x v="1"/>
    <x v="1"/>
    <x v="1"/>
    <x v="1890"/>
    <x v="1925"/>
    <x v="3"/>
    <x v="21"/>
    <x v="1"/>
    <n v="7"/>
    <n v="16713.101299999998"/>
  </r>
  <r>
    <s v="ENC-1928"/>
    <s v="PAT-1358"/>
    <s v="PROV-119"/>
    <s v="HOS-01"/>
    <s v="CLM-1928"/>
    <s v="2026-03-03"/>
    <x v="0"/>
    <x v="1"/>
    <x v="3"/>
    <x v="1891"/>
    <x v="1926"/>
    <x v="0"/>
    <x v="46"/>
    <x v="1"/>
    <n v="7"/>
    <n v="24472.873299999996"/>
  </r>
  <r>
    <s v="ENC-1929"/>
    <s v="PAT-1359"/>
    <s v="PROV-127"/>
    <s v="CLI-01"/>
    <s v="CLM-1929"/>
    <s v="2023-08-29"/>
    <x v="2"/>
    <x v="1"/>
    <x v="2"/>
    <x v="1892"/>
    <x v="1927"/>
    <x v="0"/>
    <x v="2"/>
    <x v="0"/>
    <n v="7"/>
    <n v="21413.642499999994"/>
  </r>
  <r>
    <s v="ENC-1930"/>
    <s v="PAT-1359"/>
    <s v="PROV-109"/>
    <s v="HOS-01"/>
    <s v="CLM-1930"/>
    <s v="2024-07-07"/>
    <x v="0"/>
    <x v="1"/>
    <x v="3"/>
    <x v="1893"/>
    <x v="1928"/>
    <x v="2"/>
    <x v="14"/>
    <x v="1"/>
    <n v="7"/>
    <n v="19656.943599999999"/>
  </r>
  <r>
    <s v="ENC-1931"/>
    <s v="PAT-1359"/>
    <s v="PROV-105"/>
    <s v="CLI-01"/>
    <s v="CLM-1931"/>
    <s v="2023-09-03"/>
    <x v="0"/>
    <x v="1"/>
    <x v="2"/>
    <x v="1894"/>
    <x v="1929"/>
    <x v="4"/>
    <x v="26"/>
    <x v="0"/>
    <n v="7"/>
    <n v="19833.441100000004"/>
  </r>
  <r>
    <s v="ENC-1932"/>
    <s v="PAT-1359"/>
    <s v="PROV-120"/>
    <s v="HOS-01"/>
    <s v="CLM-1932"/>
    <s v="2024-09-24"/>
    <x v="3"/>
    <x v="1"/>
    <x v="6"/>
    <x v="1895"/>
    <x v="1930"/>
    <x v="1"/>
    <x v="10"/>
    <x v="1"/>
    <n v="7"/>
    <n v="20459.456599999998"/>
  </r>
  <r>
    <s v="ENC-1933"/>
    <s v="PAT-1359"/>
    <s v="PROV-125"/>
    <s v="HOS-01"/>
    <s v="CLM-1933"/>
    <s v="2022-12-17"/>
    <x v="2"/>
    <x v="1"/>
    <x v="3"/>
    <x v="1896"/>
    <x v="1931"/>
    <x v="3"/>
    <x v="4"/>
    <x v="0"/>
    <n v="7"/>
    <n v="18866.657099999993"/>
  </r>
  <r>
    <s v="ENC-1934"/>
    <s v="PAT-1359"/>
    <s v="PROV-108"/>
    <s v="HOS-01"/>
    <s v="CLM-1934"/>
    <s v="2025-07-02"/>
    <x v="2"/>
    <x v="1"/>
    <x v="0"/>
    <x v="1897"/>
    <x v="1932"/>
    <x v="0"/>
    <x v="29"/>
    <x v="1"/>
    <n v="7"/>
    <n v="16655.636999999995"/>
  </r>
  <r>
    <s v="ENC-1935"/>
    <s v="PAT-1359"/>
    <s v="PROV-119"/>
    <s v="HOS-01"/>
    <s v="CLM-1935"/>
    <s v="2025-03-10"/>
    <x v="0"/>
    <x v="1"/>
    <x v="3"/>
    <x v="1898"/>
    <x v="1933"/>
    <x v="0"/>
    <x v="33"/>
    <x v="0"/>
    <n v="7"/>
    <n v="24472.873299999996"/>
  </r>
  <r>
    <s v="ENC-1936"/>
    <s v="PAT-1360"/>
    <s v="PROV-120"/>
    <s v="CLI-01"/>
    <s v="CLM-1936"/>
    <s v="2024-03-28"/>
    <x v="3"/>
    <x v="1"/>
    <x v="6"/>
    <x v="1899"/>
    <x v="1934"/>
    <x v="4"/>
    <x v="5"/>
    <x v="0"/>
    <n v="6"/>
    <n v="20459.456599999998"/>
  </r>
  <r>
    <s v="ENC-1937"/>
    <s v="PAT-1360"/>
    <s v="PROV-112"/>
    <s v="CLI-01"/>
    <s v="CLM-1937"/>
    <s v="2024-02-12"/>
    <x v="0"/>
    <x v="1"/>
    <x v="0"/>
    <x v="1900"/>
    <x v="1935"/>
    <x v="4"/>
    <x v="55"/>
    <x v="0"/>
    <n v="6"/>
    <n v="20392.786800000002"/>
  </r>
  <r>
    <s v="ENC-1938"/>
    <s v="PAT-1360"/>
    <s v="PROV-105"/>
    <s v="CLI-01"/>
    <s v="CLM-1938"/>
    <s v="2022-03-11"/>
    <x v="1"/>
    <x v="1"/>
    <x v="2"/>
    <x v="1901"/>
    <x v="1936"/>
    <x v="3"/>
    <x v="16"/>
    <x v="1"/>
    <n v="6"/>
    <n v="19833.441100000004"/>
  </r>
  <r>
    <s v="ENC-1939"/>
    <s v="PAT-1360"/>
    <s v="PROV-109"/>
    <s v="HOS-01"/>
    <s v="CLM-1939"/>
    <s v="2026-09-17"/>
    <x v="0"/>
    <x v="1"/>
    <x v="3"/>
    <x v="1902"/>
    <x v="1937"/>
    <x v="4"/>
    <x v="56"/>
    <x v="0"/>
    <n v="6"/>
    <n v="19656.943599999999"/>
  </r>
  <r>
    <s v="ENC-1940"/>
    <s v="PAT-1360"/>
    <s v="PROV-115"/>
    <s v="HOS-01"/>
    <s v="CLM-1940"/>
    <s v="2024-06-26"/>
    <x v="3"/>
    <x v="1"/>
    <x v="1"/>
    <x v="1903"/>
    <x v="1938"/>
    <x v="0"/>
    <x v="30"/>
    <x v="1"/>
    <n v="6"/>
    <n v="21059.359400000005"/>
  </r>
  <r>
    <s v="ENC-1941"/>
    <s v="PAT-1360"/>
    <s v="PROV-110"/>
    <s v="CLI-01"/>
    <s v="CLM-1941"/>
    <s v="2022-08-31"/>
    <x v="3"/>
    <x v="1"/>
    <x v="0"/>
    <x v="1904"/>
    <x v="1939"/>
    <x v="2"/>
    <x v="21"/>
    <x v="0"/>
    <n v="6"/>
    <n v="17205.856699999993"/>
  </r>
  <r>
    <s v="ENC-1942"/>
    <s v="PAT-1361"/>
    <s v="PROV-101"/>
    <s v="HOS-01"/>
    <s v="CLM-1942"/>
    <s v="2024-08-02"/>
    <x v="3"/>
    <x v="1"/>
    <x v="2"/>
    <x v="1905"/>
    <x v="1940"/>
    <x v="4"/>
    <x v="24"/>
    <x v="0"/>
    <n v="7"/>
    <n v="20657.172699999996"/>
  </r>
  <r>
    <s v="ENC-1943"/>
    <s v="PAT-1361"/>
    <s v="PROV-117"/>
    <s v="CLI-01"/>
    <s v="CLM-1943"/>
    <s v="2024-05-16"/>
    <x v="3"/>
    <x v="1"/>
    <x v="4"/>
    <x v="1906"/>
    <x v="1941"/>
    <x v="2"/>
    <x v="49"/>
    <x v="1"/>
    <n v="7"/>
    <n v="16320.415199999998"/>
  </r>
  <r>
    <s v="ENC-1944"/>
    <s v="PAT-1361"/>
    <s v="PROV-122"/>
    <s v="HOS-01"/>
    <s v="CLM-1944"/>
    <s v="2026-09-24"/>
    <x v="0"/>
    <x v="1"/>
    <x v="0"/>
    <x v="1907"/>
    <x v="1942"/>
    <x v="3"/>
    <x v="56"/>
    <x v="0"/>
    <n v="7"/>
    <n v="19335.334599999998"/>
  </r>
  <r>
    <s v="ENC-1945"/>
    <s v="PAT-1361"/>
    <s v="PROV-102"/>
    <s v="CLI-01"/>
    <s v="CLM-1945"/>
    <s v="2025-09-13"/>
    <x v="2"/>
    <x v="1"/>
    <x v="5"/>
    <x v="1908"/>
    <x v="1943"/>
    <x v="3"/>
    <x v="52"/>
    <x v="1"/>
    <n v="7"/>
    <n v="17482.5101"/>
  </r>
  <r>
    <s v="ENC-1946"/>
    <s v="PAT-1361"/>
    <s v="PROV-129"/>
    <s v="CLI-01"/>
    <s v="CLM-1946"/>
    <s v="2024-03-15"/>
    <x v="2"/>
    <x v="1"/>
    <x v="0"/>
    <x v="1909"/>
    <x v="1944"/>
    <x v="0"/>
    <x v="5"/>
    <x v="1"/>
    <n v="7"/>
    <n v="16325.449900000001"/>
  </r>
  <r>
    <s v="ENC-1947"/>
    <s v="PAT-1361"/>
    <s v="PROV-112"/>
    <s v="CLI-01"/>
    <s v="CLM-1947"/>
    <s v="2022-12-11"/>
    <x v="3"/>
    <x v="1"/>
    <x v="0"/>
    <x v="1910"/>
    <x v="1945"/>
    <x v="0"/>
    <x v="4"/>
    <x v="0"/>
    <n v="7"/>
    <n v="20392.786800000002"/>
  </r>
  <r>
    <s v="ENC-1948"/>
    <s v="PAT-1361"/>
    <s v="PROV-124"/>
    <s v="HOS-01"/>
    <s v="CLM-1948"/>
    <s v="2025-10-03"/>
    <x v="0"/>
    <x v="1"/>
    <x v="3"/>
    <x v="1911"/>
    <x v="1946"/>
    <x v="0"/>
    <x v="54"/>
    <x v="0"/>
    <n v="7"/>
    <n v="19337.123900000002"/>
  </r>
  <r>
    <s v="ENC-1949"/>
    <s v="PAT-1362"/>
    <s v="PROV-102"/>
    <s v="HOS-01"/>
    <s v="CLM-1949"/>
    <s v="2023-09-13"/>
    <x v="1"/>
    <x v="1"/>
    <x v="5"/>
    <x v="1912"/>
    <x v="1947"/>
    <x v="3"/>
    <x v="26"/>
    <x v="1"/>
    <n v="5"/>
    <n v="17482.5101"/>
  </r>
  <r>
    <s v="ENC-1950"/>
    <s v="PAT-1362"/>
    <s v="PROV-116"/>
    <s v="HOS-01"/>
    <s v="CLM-1950"/>
    <s v="2023-01-19"/>
    <x v="3"/>
    <x v="1"/>
    <x v="5"/>
    <x v="1913"/>
    <x v="1948"/>
    <x v="3"/>
    <x v="18"/>
    <x v="0"/>
    <n v="5"/>
    <n v="25676.765600000006"/>
  </r>
  <r>
    <s v="ENC-1951"/>
    <s v="PAT-1362"/>
    <s v="PROV-125"/>
    <s v="HOS-01"/>
    <s v="CLM-1951"/>
    <s v="2024-01-07"/>
    <x v="0"/>
    <x v="1"/>
    <x v="3"/>
    <x v="1914"/>
    <x v="1949"/>
    <x v="3"/>
    <x v="47"/>
    <x v="0"/>
    <n v="5"/>
    <n v="18866.657099999993"/>
  </r>
  <r>
    <s v="ENC-1952"/>
    <s v="PAT-1362"/>
    <s v="PROV-130"/>
    <s v="CLI-01"/>
    <s v="CLM-1952"/>
    <s v="2024-05-27"/>
    <x v="0"/>
    <x v="1"/>
    <x v="0"/>
    <x v="1915"/>
    <x v="1950"/>
    <x v="1"/>
    <x v="49"/>
    <x v="0"/>
    <n v="5"/>
    <n v="16957.942200000001"/>
  </r>
  <r>
    <s v="ENC-1953"/>
    <s v="PAT-1362"/>
    <s v="PROV-105"/>
    <s v="CLI-01"/>
    <s v="CLM-1953"/>
    <s v="2022-06-04"/>
    <x v="1"/>
    <x v="1"/>
    <x v="2"/>
    <x v="1916"/>
    <x v="1951"/>
    <x v="4"/>
    <x v="23"/>
    <x v="0"/>
    <n v="5"/>
    <n v="19833.441100000004"/>
  </r>
  <r>
    <s v="ENC-1954"/>
    <s v="PAT-1363"/>
    <s v="PROV-125"/>
    <s v="HOS-01"/>
    <s v="CLM-1954"/>
    <s v="2022-11-29"/>
    <x v="1"/>
    <x v="1"/>
    <x v="3"/>
    <x v="1917"/>
    <x v="1952"/>
    <x v="0"/>
    <x v="53"/>
    <x v="0"/>
    <n v="7"/>
    <n v="18866.657099999993"/>
  </r>
  <r>
    <s v="ENC-1955"/>
    <s v="PAT-1363"/>
    <s v="PROV-127"/>
    <s v="HOS-01"/>
    <s v="CLM-1955"/>
    <s v="2026-05-03"/>
    <x v="0"/>
    <x v="1"/>
    <x v="2"/>
    <x v="1918"/>
    <x v="1953"/>
    <x v="2"/>
    <x v="22"/>
    <x v="0"/>
    <n v="7"/>
    <n v="21413.642499999994"/>
  </r>
  <r>
    <s v="ENC-1956"/>
    <s v="PAT-1363"/>
    <s v="PROV-115"/>
    <s v="CLI-01"/>
    <s v="CLM-1956"/>
    <s v="2024-07-30"/>
    <x v="3"/>
    <x v="1"/>
    <x v="1"/>
    <x v="1919"/>
    <x v="1954"/>
    <x v="2"/>
    <x v="14"/>
    <x v="1"/>
    <n v="7"/>
    <n v="21059.359400000005"/>
  </r>
  <r>
    <s v="ENC-1957"/>
    <s v="PAT-1363"/>
    <s v="PROV-128"/>
    <s v="CLI-01"/>
    <s v="CLM-1957"/>
    <s v="2022-01-08"/>
    <x v="0"/>
    <x v="1"/>
    <x v="0"/>
    <x v="1920"/>
    <x v="1955"/>
    <x v="0"/>
    <x v="7"/>
    <x v="0"/>
    <n v="7"/>
    <n v="16589.7353"/>
  </r>
  <r>
    <s v="ENC-1958"/>
    <s v="PAT-1363"/>
    <s v="PROV-102"/>
    <s v="CLI-01"/>
    <s v="CLM-1958"/>
    <s v="2023-05-31"/>
    <x v="2"/>
    <x v="1"/>
    <x v="5"/>
    <x v="1921"/>
    <x v="1956"/>
    <x v="1"/>
    <x v="9"/>
    <x v="0"/>
    <n v="7"/>
    <n v="17482.5101"/>
  </r>
  <r>
    <s v="ENC-1959"/>
    <s v="PAT-1363"/>
    <s v="PROV-115"/>
    <s v="HOS-01"/>
    <s v="CLM-1959"/>
    <s v="2024-04-30"/>
    <x v="3"/>
    <x v="1"/>
    <x v="1"/>
    <x v="1922"/>
    <x v="1957"/>
    <x v="1"/>
    <x v="44"/>
    <x v="1"/>
    <n v="7"/>
    <n v="21059.359400000005"/>
  </r>
  <r>
    <s v="ENC-1960"/>
    <s v="PAT-1363"/>
    <s v="PROV-104"/>
    <s v="HOS-01"/>
    <s v="CLM-1960"/>
    <s v="2024-04-03"/>
    <x v="1"/>
    <x v="1"/>
    <x v="0"/>
    <x v="1923"/>
    <x v="1958"/>
    <x v="4"/>
    <x v="44"/>
    <x v="1"/>
    <n v="7"/>
    <n v="19482.340599999985"/>
  </r>
  <r>
    <s v="ENC-1961"/>
    <s v="PAT-1364"/>
    <s v="PROV-108"/>
    <s v="HOS-01"/>
    <s v="CLM-1961"/>
    <s v="2025-10-09"/>
    <x v="1"/>
    <x v="1"/>
    <x v="0"/>
    <x v="1924"/>
    <x v="1959"/>
    <x v="4"/>
    <x v="54"/>
    <x v="1"/>
    <n v="10"/>
    <n v="16655.636999999995"/>
  </r>
  <r>
    <s v="ENC-1962"/>
    <s v="PAT-1364"/>
    <s v="PROV-120"/>
    <s v="CLI-01"/>
    <s v="CLM-1962"/>
    <s v="2022-12-17"/>
    <x v="3"/>
    <x v="1"/>
    <x v="6"/>
    <x v="1925"/>
    <x v="1960"/>
    <x v="2"/>
    <x v="4"/>
    <x v="1"/>
    <n v="10"/>
    <n v="20459.456599999998"/>
  </r>
  <r>
    <s v="ENC-1963"/>
    <s v="PAT-1364"/>
    <s v="PROV-126"/>
    <s v="HOS-01"/>
    <s v="CLM-1963"/>
    <s v="2022-02-18"/>
    <x v="1"/>
    <x v="1"/>
    <x v="2"/>
    <x v="1926"/>
    <x v="1961"/>
    <x v="2"/>
    <x v="51"/>
    <x v="1"/>
    <n v="10"/>
    <n v="20345.553199999988"/>
  </r>
  <r>
    <s v="ENC-1964"/>
    <s v="PAT-1364"/>
    <s v="PROV-126"/>
    <s v="CLI-01"/>
    <s v="CLM-1964"/>
    <s v="2024-07-26"/>
    <x v="0"/>
    <x v="1"/>
    <x v="2"/>
    <x v="1927"/>
    <x v="1962"/>
    <x v="4"/>
    <x v="14"/>
    <x v="0"/>
    <n v="10"/>
    <n v="20345.553199999988"/>
  </r>
  <r>
    <s v="ENC-1965"/>
    <s v="PAT-1364"/>
    <s v="PROV-118"/>
    <s v="CLI-01"/>
    <s v="CLM-1965"/>
    <s v="2026-06-20"/>
    <x v="2"/>
    <x v="1"/>
    <x v="2"/>
    <x v="1928"/>
    <x v="1963"/>
    <x v="4"/>
    <x v="27"/>
    <x v="0"/>
    <n v="10"/>
    <n v="17502.678000000004"/>
  </r>
  <r>
    <s v="ENC-1966"/>
    <s v="PAT-1364"/>
    <s v="PROV-124"/>
    <s v="CLI-01"/>
    <s v="CLM-1966"/>
    <s v="2023-08-17"/>
    <x v="3"/>
    <x v="1"/>
    <x v="3"/>
    <x v="1929"/>
    <x v="1964"/>
    <x v="0"/>
    <x v="2"/>
    <x v="0"/>
    <n v="10"/>
    <n v="19337.123900000002"/>
  </r>
  <r>
    <s v="ENC-1967"/>
    <s v="PAT-1364"/>
    <s v="PROV-124"/>
    <s v="CLI-01"/>
    <s v="CLM-1967"/>
    <s v="2025-09-09"/>
    <x v="1"/>
    <x v="1"/>
    <x v="3"/>
    <x v="1930"/>
    <x v="1965"/>
    <x v="0"/>
    <x v="52"/>
    <x v="0"/>
    <n v="10"/>
    <n v="19337.123900000002"/>
  </r>
  <r>
    <s v="ENC-1968"/>
    <s v="PAT-1364"/>
    <s v="PROV-115"/>
    <s v="HOS-01"/>
    <s v="CLM-1968"/>
    <s v="2024-02-23"/>
    <x v="3"/>
    <x v="1"/>
    <x v="1"/>
    <x v="1931"/>
    <x v="1966"/>
    <x v="1"/>
    <x v="55"/>
    <x v="1"/>
    <n v="10"/>
    <n v="21059.359400000005"/>
  </r>
  <r>
    <s v="ENC-1969"/>
    <s v="PAT-1364"/>
    <s v="PROV-123"/>
    <s v="CLI-01"/>
    <s v="CLM-1969"/>
    <s v="2023-07-13"/>
    <x v="2"/>
    <x v="1"/>
    <x v="3"/>
    <x v="1932"/>
    <x v="1967"/>
    <x v="1"/>
    <x v="36"/>
    <x v="0"/>
    <n v="10"/>
    <n v="15966.304299999994"/>
  </r>
  <r>
    <s v="ENC-1970"/>
    <s v="PAT-1364"/>
    <s v="PROV-124"/>
    <s v="CLI-01"/>
    <s v="CLM-1970"/>
    <s v="2023-04-17"/>
    <x v="1"/>
    <x v="1"/>
    <x v="3"/>
    <x v="1933"/>
    <x v="1968"/>
    <x v="1"/>
    <x v="50"/>
    <x v="0"/>
    <n v="10"/>
    <n v="19337.123900000002"/>
  </r>
  <r>
    <s v="ENC-1971"/>
    <s v="PAT-1365"/>
    <s v="PROV-111"/>
    <s v="CLI-01"/>
    <s v="CLM-1971"/>
    <s v="2026-08-27"/>
    <x v="1"/>
    <x v="1"/>
    <x v="4"/>
    <x v="1934"/>
    <x v="1969"/>
    <x v="2"/>
    <x v="15"/>
    <x v="0"/>
    <n v="3"/>
    <n v="11666.590100000001"/>
  </r>
  <r>
    <s v="ENC-1972"/>
    <s v="PAT-1365"/>
    <s v="PROV-123"/>
    <s v="HOS-01"/>
    <s v="CLM-1972"/>
    <s v="2025-12-18"/>
    <x v="3"/>
    <x v="1"/>
    <x v="3"/>
    <x v="1935"/>
    <x v="1970"/>
    <x v="0"/>
    <x v="20"/>
    <x v="1"/>
    <n v="3"/>
    <n v="15966.304299999994"/>
  </r>
  <r>
    <s v="ENC-1973"/>
    <s v="PAT-1365"/>
    <s v="PROV-127"/>
    <s v="CLI-01"/>
    <s v="CLM-1973"/>
    <s v="2024-04-19"/>
    <x v="3"/>
    <x v="1"/>
    <x v="2"/>
    <x v="1936"/>
    <x v="1971"/>
    <x v="0"/>
    <x v="44"/>
    <x v="1"/>
    <n v="3"/>
    <n v="21413.642499999994"/>
  </r>
  <r>
    <s v="ENC-1974"/>
    <s v="PAT-1366"/>
    <s v="PROV-129"/>
    <s v="CLI-01"/>
    <s v="CLM-1974"/>
    <s v="2024-12-19"/>
    <x v="2"/>
    <x v="1"/>
    <x v="0"/>
    <x v="1937"/>
    <x v="1972"/>
    <x v="2"/>
    <x v="12"/>
    <x v="0"/>
    <n v="8"/>
    <n v="16325.449900000001"/>
  </r>
  <r>
    <s v="ENC-1975"/>
    <s v="PAT-1366"/>
    <s v="PROV-105"/>
    <s v="CLI-01"/>
    <s v="CLM-1975"/>
    <s v="2025-08-08"/>
    <x v="3"/>
    <x v="1"/>
    <x v="2"/>
    <x v="1938"/>
    <x v="1973"/>
    <x v="2"/>
    <x v="41"/>
    <x v="1"/>
    <n v="8"/>
    <n v="19833.441100000004"/>
  </r>
  <r>
    <s v="ENC-1976"/>
    <s v="PAT-1366"/>
    <s v="PROV-117"/>
    <s v="HOS-01"/>
    <s v="CLM-1976"/>
    <s v="2024-07-20"/>
    <x v="2"/>
    <x v="1"/>
    <x v="4"/>
    <x v="1939"/>
    <x v="1974"/>
    <x v="3"/>
    <x v="14"/>
    <x v="0"/>
    <n v="8"/>
    <n v="16320.415199999998"/>
  </r>
  <r>
    <s v="ENC-1977"/>
    <s v="PAT-1366"/>
    <s v="PROV-118"/>
    <s v="CLI-01"/>
    <s v="CLM-1977"/>
    <s v="2023-12-31"/>
    <x v="3"/>
    <x v="1"/>
    <x v="2"/>
    <x v="1940"/>
    <x v="1975"/>
    <x v="3"/>
    <x v="31"/>
    <x v="0"/>
    <n v="8"/>
    <n v="17502.678000000004"/>
  </r>
  <r>
    <s v="ENC-1978"/>
    <s v="PAT-1366"/>
    <s v="PROV-113"/>
    <s v="CLI-01"/>
    <s v="CLM-1978"/>
    <s v="2025-07-05"/>
    <x v="1"/>
    <x v="1"/>
    <x v="2"/>
    <x v="1941"/>
    <x v="1976"/>
    <x v="1"/>
    <x v="29"/>
    <x v="1"/>
    <n v="8"/>
    <n v="18930.286999999997"/>
  </r>
  <r>
    <s v="ENC-1979"/>
    <s v="PAT-1366"/>
    <s v="PROV-103"/>
    <s v="CLI-01"/>
    <s v="CLM-1979"/>
    <s v="2024-03-05"/>
    <x v="1"/>
    <x v="1"/>
    <x v="1"/>
    <x v="1942"/>
    <x v="1977"/>
    <x v="2"/>
    <x v="5"/>
    <x v="1"/>
    <n v="8"/>
    <n v="16713.101299999998"/>
  </r>
  <r>
    <s v="ENC-1980"/>
    <s v="PAT-1366"/>
    <s v="PROV-105"/>
    <s v="CLI-01"/>
    <s v="CLM-1980"/>
    <s v="2025-06-24"/>
    <x v="2"/>
    <x v="1"/>
    <x v="2"/>
    <x v="1943"/>
    <x v="1978"/>
    <x v="0"/>
    <x v="35"/>
    <x v="0"/>
    <n v="8"/>
    <n v="19833.441100000004"/>
  </r>
  <r>
    <s v="ENC-1981"/>
    <s v="PAT-1366"/>
    <s v="PROV-120"/>
    <s v="CLI-01"/>
    <s v="CLM-1981"/>
    <s v="2025-12-10"/>
    <x v="0"/>
    <x v="1"/>
    <x v="6"/>
    <x v="1944"/>
    <x v="1979"/>
    <x v="4"/>
    <x v="20"/>
    <x v="0"/>
    <n v="8"/>
    <n v="20459.456599999998"/>
  </r>
  <r>
    <s v="ENC-1982"/>
    <s v="PAT-1367"/>
    <s v="PROV-124"/>
    <s v="HOS-01"/>
    <s v="CLM-1982"/>
    <s v="2022-12-09"/>
    <x v="2"/>
    <x v="1"/>
    <x v="3"/>
    <x v="1945"/>
    <x v="1980"/>
    <x v="3"/>
    <x v="4"/>
    <x v="0"/>
    <n v="9"/>
    <n v="19337.123900000002"/>
  </r>
  <r>
    <s v="ENC-1983"/>
    <s v="PAT-1367"/>
    <s v="PROV-104"/>
    <s v="HOS-01"/>
    <s v="CLM-1983"/>
    <s v="2023-07-30"/>
    <x v="0"/>
    <x v="1"/>
    <x v="0"/>
    <x v="1946"/>
    <x v="1981"/>
    <x v="0"/>
    <x v="36"/>
    <x v="0"/>
    <n v="9"/>
    <n v="19482.340599999985"/>
  </r>
  <r>
    <s v="ENC-1984"/>
    <s v="PAT-1367"/>
    <s v="PROV-122"/>
    <s v="HOS-01"/>
    <s v="CLM-1984"/>
    <s v="2025-11-08"/>
    <x v="3"/>
    <x v="1"/>
    <x v="0"/>
    <x v="1947"/>
    <x v="1982"/>
    <x v="1"/>
    <x v="28"/>
    <x v="0"/>
    <n v="9"/>
    <n v="19335.334599999998"/>
  </r>
  <r>
    <s v="ENC-1985"/>
    <s v="PAT-1367"/>
    <s v="PROV-101"/>
    <s v="HOS-01"/>
    <s v="CLM-1985"/>
    <s v="2025-08-26"/>
    <x v="2"/>
    <x v="1"/>
    <x v="2"/>
    <x v="1948"/>
    <x v="1983"/>
    <x v="3"/>
    <x v="41"/>
    <x v="0"/>
    <n v="9"/>
    <n v="20657.172699999996"/>
  </r>
  <r>
    <s v="ENC-1986"/>
    <s v="PAT-1367"/>
    <s v="PROV-105"/>
    <s v="HOS-01"/>
    <s v="CLM-1986"/>
    <s v="2024-02-28"/>
    <x v="3"/>
    <x v="1"/>
    <x v="2"/>
    <x v="1949"/>
    <x v="1984"/>
    <x v="0"/>
    <x v="55"/>
    <x v="0"/>
    <n v="9"/>
    <n v="19833.441100000004"/>
  </r>
  <r>
    <s v="ENC-1987"/>
    <s v="PAT-1367"/>
    <s v="PROV-106"/>
    <s v="HOS-01"/>
    <s v="CLM-1987"/>
    <s v="2026-08-24"/>
    <x v="2"/>
    <x v="1"/>
    <x v="2"/>
    <x v="1950"/>
    <x v="1985"/>
    <x v="2"/>
    <x v="15"/>
    <x v="0"/>
    <n v="9"/>
    <n v="13711.558999999999"/>
  </r>
  <r>
    <s v="ENC-1988"/>
    <s v="PAT-1367"/>
    <s v="PROV-125"/>
    <s v="HOS-01"/>
    <s v="CLM-1988"/>
    <s v="2023-01-14"/>
    <x v="3"/>
    <x v="1"/>
    <x v="3"/>
    <x v="1951"/>
    <x v="1986"/>
    <x v="3"/>
    <x v="18"/>
    <x v="0"/>
    <n v="9"/>
    <n v="18866.657099999993"/>
  </r>
  <r>
    <s v="ENC-1989"/>
    <s v="PAT-1367"/>
    <s v="PROV-108"/>
    <s v="HOS-01"/>
    <s v="CLM-1989"/>
    <s v="2026-08-09"/>
    <x v="3"/>
    <x v="1"/>
    <x v="0"/>
    <x v="1952"/>
    <x v="1987"/>
    <x v="2"/>
    <x v="15"/>
    <x v="0"/>
    <n v="9"/>
    <n v="16655.636999999995"/>
  </r>
  <r>
    <s v="ENC-1990"/>
    <s v="PAT-1367"/>
    <s v="PROV-108"/>
    <s v="CLI-01"/>
    <s v="CLM-1990"/>
    <s v="2023-07-13"/>
    <x v="1"/>
    <x v="1"/>
    <x v="0"/>
    <x v="1953"/>
    <x v="1988"/>
    <x v="2"/>
    <x v="36"/>
    <x v="0"/>
    <n v="9"/>
    <n v="16655.636999999995"/>
  </r>
  <r>
    <s v="ENC-1991"/>
    <s v="PAT-1368"/>
    <s v="PROV-102"/>
    <s v="HOS-01"/>
    <s v="CLM-1991"/>
    <s v="2025-08-02"/>
    <x v="0"/>
    <x v="1"/>
    <x v="5"/>
    <x v="1954"/>
    <x v="1989"/>
    <x v="3"/>
    <x v="41"/>
    <x v="0"/>
    <n v="5"/>
    <n v="17482.5101"/>
  </r>
  <r>
    <s v="ENC-1992"/>
    <s v="PAT-1368"/>
    <s v="PROV-125"/>
    <s v="HOS-01"/>
    <s v="CLM-1992"/>
    <s v="2025-09-04"/>
    <x v="2"/>
    <x v="1"/>
    <x v="3"/>
    <x v="1622"/>
    <x v="1990"/>
    <x v="4"/>
    <x v="52"/>
    <x v="0"/>
    <n v="5"/>
    <n v="18866.657099999993"/>
  </r>
  <r>
    <s v="ENC-1993"/>
    <s v="PAT-1368"/>
    <s v="PROV-126"/>
    <s v="HOS-01"/>
    <s v="CLM-1993"/>
    <s v="2026-04-10"/>
    <x v="2"/>
    <x v="1"/>
    <x v="2"/>
    <x v="1955"/>
    <x v="1991"/>
    <x v="2"/>
    <x v="40"/>
    <x v="0"/>
    <n v="5"/>
    <n v="20345.553199999988"/>
  </r>
  <r>
    <s v="ENC-1994"/>
    <s v="PAT-1368"/>
    <s v="PROV-125"/>
    <s v="HOS-01"/>
    <s v="CLM-1994"/>
    <s v="2024-01-09"/>
    <x v="0"/>
    <x v="1"/>
    <x v="3"/>
    <x v="1956"/>
    <x v="1992"/>
    <x v="2"/>
    <x v="47"/>
    <x v="1"/>
    <n v="5"/>
    <n v="18866.657099999993"/>
  </r>
  <r>
    <s v="ENC-1995"/>
    <s v="PAT-1368"/>
    <s v="PROV-129"/>
    <s v="HOS-01"/>
    <s v="CLM-1995"/>
    <s v="2026-04-10"/>
    <x v="1"/>
    <x v="1"/>
    <x v="0"/>
    <x v="1957"/>
    <x v="1993"/>
    <x v="0"/>
    <x v="40"/>
    <x v="0"/>
    <n v="5"/>
    <n v="16325.449900000001"/>
  </r>
  <r>
    <s v="ENC-1996"/>
    <s v="PAT-1369"/>
    <s v="PROV-120"/>
    <s v="CLI-01"/>
    <s v="CLM-1996"/>
    <s v="2025-12-15"/>
    <x v="3"/>
    <x v="1"/>
    <x v="6"/>
    <x v="1958"/>
    <x v="1994"/>
    <x v="4"/>
    <x v="20"/>
    <x v="0"/>
    <n v="1"/>
    <n v="20459.456599999998"/>
  </r>
  <r>
    <s v="ENC-1997"/>
    <s v="PAT-1370"/>
    <s v="PROV-106"/>
    <s v="CLI-01"/>
    <s v="CLM-1997"/>
    <s v="2022-11-20"/>
    <x v="2"/>
    <x v="1"/>
    <x v="2"/>
    <x v="1959"/>
    <x v="1995"/>
    <x v="0"/>
    <x v="53"/>
    <x v="0"/>
    <n v="9"/>
    <n v="13711.558999999999"/>
  </r>
  <r>
    <s v="ENC-1998"/>
    <s v="PAT-1370"/>
    <s v="PROV-128"/>
    <s v="CLI-01"/>
    <s v="CLM-1998"/>
    <s v="2025-08-28"/>
    <x v="1"/>
    <x v="1"/>
    <x v="0"/>
    <x v="1960"/>
    <x v="1996"/>
    <x v="3"/>
    <x v="41"/>
    <x v="0"/>
    <n v="9"/>
    <n v="16589.7353"/>
  </r>
  <r>
    <s v="ENC-1999"/>
    <s v="PAT-1370"/>
    <s v="PROV-114"/>
    <s v="CLI-01"/>
    <s v="CLM-1999"/>
    <s v="2025-12-12"/>
    <x v="2"/>
    <x v="1"/>
    <x v="2"/>
    <x v="1961"/>
    <x v="1997"/>
    <x v="2"/>
    <x v="20"/>
    <x v="0"/>
    <n v="9"/>
    <n v="19674.320500000005"/>
  </r>
  <r>
    <s v="ENC-2000"/>
    <s v="PAT-1370"/>
    <s v="PROV-129"/>
    <s v="HOS-01"/>
    <s v="CLM-2000"/>
    <s v="2024-03-27"/>
    <x v="1"/>
    <x v="1"/>
    <x v="0"/>
    <x v="1962"/>
    <x v="1998"/>
    <x v="1"/>
    <x v="5"/>
    <x v="0"/>
    <n v="9"/>
    <n v="16325.449900000001"/>
  </r>
  <r>
    <s v="ENC-2001"/>
    <s v="PAT-1370"/>
    <s v="PROV-104"/>
    <s v="CLI-01"/>
    <s v="CLM-2001"/>
    <s v="2022-08-15"/>
    <x v="3"/>
    <x v="1"/>
    <x v="0"/>
    <x v="1963"/>
    <x v="1999"/>
    <x v="1"/>
    <x v="21"/>
    <x v="1"/>
    <n v="9"/>
    <n v="19482.340599999985"/>
  </r>
  <r>
    <s v="ENC-2002"/>
    <s v="PAT-1370"/>
    <s v="PROV-116"/>
    <s v="CLI-01"/>
    <s v="CLM-2002"/>
    <s v="2022-01-24"/>
    <x v="1"/>
    <x v="1"/>
    <x v="5"/>
    <x v="1964"/>
    <x v="2000"/>
    <x v="2"/>
    <x v="7"/>
    <x v="0"/>
    <n v="9"/>
    <n v="25676.765600000006"/>
  </r>
  <r>
    <s v="ENC-2003"/>
    <s v="PAT-1370"/>
    <s v="PROV-120"/>
    <s v="CLI-01"/>
    <s v="CLM-2003"/>
    <s v="2025-03-24"/>
    <x v="0"/>
    <x v="1"/>
    <x v="6"/>
    <x v="1965"/>
    <x v="2001"/>
    <x v="2"/>
    <x v="33"/>
    <x v="0"/>
    <n v="9"/>
    <n v="20459.456599999998"/>
  </r>
  <r>
    <s v="ENC-2004"/>
    <s v="PAT-1370"/>
    <s v="PROV-102"/>
    <s v="CLI-01"/>
    <s v="CLM-2004"/>
    <s v="2024-08-04"/>
    <x v="2"/>
    <x v="1"/>
    <x v="5"/>
    <x v="1966"/>
    <x v="2002"/>
    <x v="0"/>
    <x v="24"/>
    <x v="0"/>
    <n v="9"/>
    <n v="17482.5101"/>
  </r>
  <r>
    <s v="ENC-2005"/>
    <s v="PAT-1370"/>
    <s v="PROV-108"/>
    <s v="CLI-01"/>
    <s v="CLM-2005"/>
    <s v="2023-03-18"/>
    <x v="2"/>
    <x v="1"/>
    <x v="0"/>
    <x v="1967"/>
    <x v="2003"/>
    <x v="1"/>
    <x v="8"/>
    <x v="0"/>
    <n v="9"/>
    <n v="16655.636999999995"/>
  </r>
  <r>
    <s v="ENC-2006"/>
    <s v="PAT-1371"/>
    <s v="PROV-127"/>
    <s v="HOS-01"/>
    <s v="CLM-2006"/>
    <s v="2023-02-12"/>
    <x v="1"/>
    <x v="1"/>
    <x v="2"/>
    <x v="1968"/>
    <x v="2004"/>
    <x v="3"/>
    <x v="13"/>
    <x v="1"/>
    <n v="3"/>
    <n v="21413.642499999994"/>
  </r>
  <r>
    <s v="ENC-2007"/>
    <s v="PAT-1371"/>
    <s v="PROV-103"/>
    <s v="CLI-01"/>
    <s v="CLM-2007"/>
    <s v="2024-05-30"/>
    <x v="1"/>
    <x v="1"/>
    <x v="1"/>
    <x v="1969"/>
    <x v="2005"/>
    <x v="1"/>
    <x v="49"/>
    <x v="0"/>
    <n v="3"/>
    <n v="16713.101299999998"/>
  </r>
  <r>
    <s v="ENC-2008"/>
    <s v="PAT-1371"/>
    <s v="PROV-116"/>
    <s v="CLI-01"/>
    <s v="CLM-2008"/>
    <s v="2025-11-07"/>
    <x v="1"/>
    <x v="1"/>
    <x v="5"/>
    <x v="1970"/>
    <x v="2006"/>
    <x v="1"/>
    <x v="28"/>
    <x v="1"/>
    <n v="3"/>
    <n v="25676.765600000006"/>
  </r>
  <r>
    <s v="ENC-2009"/>
    <s v="PAT-1372"/>
    <s v="PROV-107"/>
    <s v="CLI-01"/>
    <s v="CLM-2009"/>
    <s v="2026-08-04"/>
    <x v="1"/>
    <x v="1"/>
    <x v="6"/>
    <x v="1971"/>
    <x v="2007"/>
    <x v="1"/>
    <x v="15"/>
    <x v="0"/>
    <n v="1"/>
    <n v="16195.449599999994"/>
  </r>
  <r>
    <s v="ENC-2010"/>
    <s v="PAT-1373"/>
    <s v="PROV-117"/>
    <s v="HOS-01"/>
    <s v="CLM-2010"/>
    <s v="2025-08-13"/>
    <x v="2"/>
    <x v="1"/>
    <x v="4"/>
    <x v="1972"/>
    <x v="2008"/>
    <x v="3"/>
    <x v="41"/>
    <x v="1"/>
    <n v="10"/>
    <n v="16320.415199999998"/>
  </r>
  <r>
    <s v="ENC-2011"/>
    <s v="PAT-1373"/>
    <s v="PROV-117"/>
    <s v="CLI-01"/>
    <s v="CLM-2011"/>
    <s v="2024-08-19"/>
    <x v="2"/>
    <x v="1"/>
    <x v="4"/>
    <x v="1973"/>
    <x v="2009"/>
    <x v="0"/>
    <x v="24"/>
    <x v="0"/>
    <n v="10"/>
    <n v="16320.415199999998"/>
  </r>
  <r>
    <s v="ENC-2012"/>
    <s v="PAT-1373"/>
    <s v="PROV-108"/>
    <s v="HOS-01"/>
    <s v="CLM-2012"/>
    <s v="2023-04-14"/>
    <x v="3"/>
    <x v="1"/>
    <x v="0"/>
    <x v="1974"/>
    <x v="2010"/>
    <x v="4"/>
    <x v="50"/>
    <x v="1"/>
    <n v="10"/>
    <n v="16655.636999999995"/>
  </r>
  <r>
    <s v="ENC-2013"/>
    <s v="PAT-1373"/>
    <s v="PROV-104"/>
    <s v="CLI-01"/>
    <s v="CLM-2013"/>
    <s v="2026-01-25"/>
    <x v="2"/>
    <x v="1"/>
    <x v="0"/>
    <x v="1975"/>
    <x v="2011"/>
    <x v="2"/>
    <x v="17"/>
    <x v="1"/>
    <n v="10"/>
    <n v="19482.340599999985"/>
  </r>
  <r>
    <s v="ENC-2014"/>
    <s v="PAT-1373"/>
    <s v="PROV-125"/>
    <s v="CLI-01"/>
    <s v="CLM-2014"/>
    <s v="2026-06-11"/>
    <x v="2"/>
    <x v="1"/>
    <x v="3"/>
    <x v="1976"/>
    <x v="2012"/>
    <x v="1"/>
    <x v="27"/>
    <x v="0"/>
    <n v="10"/>
    <n v="18866.657099999993"/>
  </r>
  <r>
    <s v="ENC-2015"/>
    <s v="PAT-1373"/>
    <s v="PROV-128"/>
    <s v="CLI-01"/>
    <s v="CLM-2015"/>
    <s v="2024-03-02"/>
    <x v="3"/>
    <x v="1"/>
    <x v="0"/>
    <x v="1977"/>
    <x v="2013"/>
    <x v="0"/>
    <x v="5"/>
    <x v="0"/>
    <n v="10"/>
    <n v="16589.7353"/>
  </r>
  <r>
    <s v="ENC-2016"/>
    <s v="PAT-1373"/>
    <s v="PROV-116"/>
    <s v="CLI-01"/>
    <s v="CLM-2016"/>
    <s v="2024-08-05"/>
    <x v="0"/>
    <x v="1"/>
    <x v="5"/>
    <x v="1978"/>
    <x v="2014"/>
    <x v="4"/>
    <x v="24"/>
    <x v="1"/>
    <n v="10"/>
    <n v="25676.765600000006"/>
  </r>
  <r>
    <s v="ENC-2017"/>
    <s v="PAT-1373"/>
    <s v="PROV-116"/>
    <s v="CLI-01"/>
    <s v="CLM-2017"/>
    <s v="2026-03-30"/>
    <x v="1"/>
    <x v="1"/>
    <x v="5"/>
    <x v="1979"/>
    <x v="2015"/>
    <x v="0"/>
    <x v="46"/>
    <x v="1"/>
    <n v="10"/>
    <n v="25676.765600000006"/>
  </r>
  <r>
    <s v="ENC-2018"/>
    <s v="PAT-1373"/>
    <s v="PROV-122"/>
    <s v="CLI-01"/>
    <s v="CLM-2018"/>
    <s v="2024-02-24"/>
    <x v="2"/>
    <x v="1"/>
    <x v="0"/>
    <x v="1980"/>
    <x v="2016"/>
    <x v="2"/>
    <x v="55"/>
    <x v="0"/>
    <n v="10"/>
    <n v="19335.334599999998"/>
  </r>
  <r>
    <s v="ENC-2019"/>
    <s v="PAT-1373"/>
    <s v="PROV-101"/>
    <s v="HOS-01"/>
    <s v="CLM-2019"/>
    <s v="2024-03-14"/>
    <x v="3"/>
    <x v="1"/>
    <x v="2"/>
    <x v="1981"/>
    <x v="2017"/>
    <x v="0"/>
    <x v="5"/>
    <x v="0"/>
    <n v="10"/>
    <n v="20657.172699999996"/>
  </r>
  <r>
    <s v="ENC-2020"/>
    <s v="PAT-1374"/>
    <s v="PROV-128"/>
    <s v="HOS-01"/>
    <s v="CLM-2020"/>
    <s v="2026-01-15"/>
    <x v="3"/>
    <x v="1"/>
    <x v="0"/>
    <x v="1982"/>
    <x v="2018"/>
    <x v="4"/>
    <x v="17"/>
    <x v="0"/>
    <n v="6"/>
    <n v="16589.7353"/>
  </r>
  <r>
    <s v="ENC-2021"/>
    <s v="PAT-1374"/>
    <s v="PROV-110"/>
    <s v="HOS-01"/>
    <s v="CLM-2021"/>
    <s v="2024-12-06"/>
    <x v="2"/>
    <x v="1"/>
    <x v="0"/>
    <x v="1983"/>
    <x v="2019"/>
    <x v="2"/>
    <x v="12"/>
    <x v="0"/>
    <n v="6"/>
    <n v="17205.856699999993"/>
  </r>
  <r>
    <s v="ENC-2022"/>
    <s v="PAT-1374"/>
    <s v="PROV-103"/>
    <s v="CLI-01"/>
    <s v="CLM-2022"/>
    <s v="2023-05-09"/>
    <x v="0"/>
    <x v="1"/>
    <x v="1"/>
    <x v="1984"/>
    <x v="2020"/>
    <x v="4"/>
    <x v="9"/>
    <x v="1"/>
    <n v="6"/>
    <n v="16713.101299999998"/>
  </r>
  <r>
    <s v="ENC-2023"/>
    <s v="PAT-1374"/>
    <s v="PROV-125"/>
    <s v="CLI-01"/>
    <s v="CLM-2023"/>
    <s v="2026-04-18"/>
    <x v="0"/>
    <x v="1"/>
    <x v="3"/>
    <x v="1985"/>
    <x v="2021"/>
    <x v="0"/>
    <x v="40"/>
    <x v="0"/>
    <n v="6"/>
    <n v="18866.657099999993"/>
  </r>
  <r>
    <s v="ENC-2024"/>
    <s v="PAT-1374"/>
    <s v="PROV-125"/>
    <s v="CLI-01"/>
    <s v="CLM-2024"/>
    <s v="2025-03-28"/>
    <x v="0"/>
    <x v="1"/>
    <x v="3"/>
    <x v="1986"/>
    <x v="2022"/>
    <x v="1"/>
    <x v="33"/>
    <x v="0"/>
    <n v="6"/>
    <n v="18866.657099999993"/>
  </r>
  <r>
    <s v="ENC-2025"/>
    <s v="PAT-1374"/>
    <s v="PROV-123"/>
    <s v="CLI-01"/>
    <s v="CLM-2025"/>
    <s v="2026-03-17"/>
    <x v="1"/>
    <x v="1"/>
    <x v="3"/>
    <x v="1987"/>
    <x v="2023"/>
    <x v="4"/>
    <x v="46"/>
    <x v="0"/>
    <n v="6"/>
    <n v="15966.304299999994"/>
  </r>
  <r>
    <s v="ENC-2026"/>
    <s v="PAT-1375"/>
    <s v="PROV-119"/>
    <s v="HOS-01"/>
    <s v="CLM-2026"/>
    <s v="2025-05-16"/>
    <x v="1"/>
    <x v="0"/>
    <x v="3"/>
    <x v="1988"/>
    <x v="2024"/>
    <x v="3"/>
    <x v="42"/>
    <x v="0"/>
    <n v="9"/>
    <n v="24472.873299999996"/>
  </r>
  <r>
    <s v="ENC-2027"/>
    <s v="PAT-1375"/>
    <s v="PROV-105"/>
    <s v="HOS-01"/>
    <s v="CLM-2027"/>
    <s v="2022-09-13"/>
    <x v="3"/>
    <x v="0"/>
    <x v="2"/>
    <x v="1989"/>
    <x v="2025"/>
    <x v="2"/>
    <x v="25"/>
    <x v="0"/>
    <n v="9"/>
    <n v="19833.441100000004"/>
  </r>
  <r>
    <s v="ENC-2028"/>
    <s v="PAT-1375"/>
    <s v="PROV-120"/>
    <s v="HOS-01"/>
    <s v="CLM-2028"/>
    <s v="2025-05-01"/>
    <x v="0"/>
    <x v="0"/>
    <x v="6"/>
    <x v="1990"/>
    <x v="2026"/>
    <x v="2"/>
    <x v="42"/>
    <x v="0"/>
    <n v="9"/>
    <n v="20459.456599999998"/>
  </r>
  <r>
    <s v="ENC-2029"/>
    <s v="PAT-1375"/>
    <s v="PROV-117"/>
    <s v="CLI-01"/>
    <s v="CLM-2029"/>
    <s v="2025-01-11"/>
    <x v="0"/>
    <x v="0"/>
    <x v="4"/>
    <x v="1991"/>
    <x v="2027"/>
    <x v="1"/>
    <x v="38"/>
    <x v="1"/>
    <n v="9"/>
    <n v="16320.415199999998"/>
  </r>
  <r>
    <s v="ENC-2030"/>
    <s v="PAT-1375"/>
    <s v="PROV-119"/>
    <s v="CLI-01"/>
    <s v="CLM-2030"/>
    <s v="2023-10-18"/>
    <x v="1"/>
    <x v="0"/>
    <x v="3"/>
    <x v="1992"/>
    <x v="2028"/>
    <x v="2"/>
    <x v="48"/>
    <x v="0"/>
    <n v="9"/>
    <n v="24472.873299999996"/>
  </r>
  <r>
    <s v="ENC-2031"/>
    <s v="PAT-1375"/>
    <s v="PROV-105"/>
    <s v="CLI-01"/>
    <s v="CLM-2031"/>
    <s v="2022-04-26"/>
    <x v="1"/>
    <x v="0"/>
    <x v="2"/>
    <x v="1993"/>
    <x v="2029"/>
    <x v="3"/>
    <x v="19"/>
    <x v="1"/>
    <n v="9"/>
    <n v="19833.441100000004"/>
  </r>
  <r>
    <s v="ENC-2032"/>
    <s v="PAT-1375"/>
    <s v="PROV-118"/>
    <s v="HOS-01"/>
    <s v="CLM-2032"/>
    <s v="2022-08-06"/>
    <x v="1"/>
    <x v="0"/>
    <x v="2"/>
    <x v="1994"/>
    <x v="2030"/>
    <x v="1"/>
    <x v="21"/>
    <x v="1"/>
    <n v="9"/>
    <n v="17502.678000000004"/>
  </r>
  <r>
    <s v="ENC-2033"/>
    <s v="PAT-1375"/>
    <s v="PROV-128"/>
    <s v="CLI-01"/>
    <s v="CLM-2033"/>
    <s v="2024-04-03"/>
    <x v="3"/>
    <x v="0"/>
    <x v="0"/>
    <x v="1850"/>
    <x v="2031"/>
    <x v="3"/>
    <x v="44"/>
    <x v="0"/>
    <n v="9"/>
    <n v="16589.7353"/>
  </r>
  <r>
    <s v="ENC-2034"/>
    <s v="PAT-1375"/>
    <s v="PROV-103"/>
    <s v="HOS-01"/>
    <s v="CLM-2034"/>
    <s v="2024-05-24"/>
    <x v="0"/>
    <x v="0"/>
    <x v="1"/>
    <x v="1995"/>
    <x v="2032"/>
    <x v="0"/>
    <x v="49"/>
    <x v="0"/>
    <n v="9"/>
    <n v="16713.101299999998"/>
  </r>
  <r>
    <s v="ENC-2035"/>
    <s v="PAT-1376"/>
    <s v="PROV-104"/>
    <s v="HOS-01"/>
    <s v="CLM-2035"/>
    <s v="2023-04-24"/>
    <x v="1"/>
    <x v="1"/>
    <x v="0"/>
    <x v="1996"/>
    <x v="2033"/>
    <x v="3"/>
    <x v="50"/>
    <x v="0"/>
    <n v="5"/>
    <n v="19482.340599999985"/>
  </r>
  <r>
    <s v="ENC-2036"/>
    <s v="PAT-1376"/>
    <s v="PROV-127"/>
    <s v="CLI-01"/>
    <s v="CLM-2036"/>
    <s v="2022-10-27"/>
    <x v="0"/>
    <x v="1"/>
    <x v="2"/>
    <x v="1997"/>
    <x v="2034"/>
    <x v="0"/>
    <x v="0"/>
    <x v="1"/>
    <n v="5"/>
    <n v="21413.642499999994"/>
  </r>
  <r>
    <s v="ENC-2037"/>
    <s v="PAT-1376"/>
    <s v="PROV-127"/>
    <s v="CLI-01"/>
    <s v="CLM-2037"/>
    <s v="2025-07-31"/>
    <x v="2"/>
    <x v="1"/>
    <x v="2"/>
    <x v="1998"/>
    <x v="2035"/>
    <x v="0"/>
    <x v="29"/>
    <x v="1"/>
    <n v="5"/>
    <n v="21413.642499999994"/>
  </r>
  <r>
    <s v="ENC-2038"/>
    <s v="PAT-1376"/>
    <s v="PROV-112"/>
    <s v="CLI-01"/>
    <s v="CLM-2038"/>
    <s v="2024-12-17"/>
    <x v="3"/>
    <x v="1"/>
    <x v="0"/>
    <x v="1999"/>
    <x v="2036"/>
    <x v="4"/>
    <x v="12"/>
    <x v="0"/>
    <n v="5"/>
    <n v="20392.786800000002"/>
  </r>
  <r>
    <s v="ENC-2039"/>
    <s v="PAT-1376"/>
    <s v="PROV-121"/>
    <s v="HOS-01"/>
    <s v="CLM-2039"/>
    <s v="2026-03-01"/>
    <x v="2"/>
    <x v="1"/>
    <x v="2"/>
    <x v="2000"/>
    <x v="2037"/>
    <x v="0"/>
    <x v="46"/>
    <x v="0"/>
    <n v="5"/>
    <n v="19110.715800000002"/>
  </r>
  <r>
    <s v="ENC-2040"/>
    <s v="PAT-1377"/>
    <s v="PROV-101"/>
    <s v="CLI-01"/>
    <s v="CLM-2040"/>
    <s v="2025-02-04"/>
    <x v="0"/>
    <x v="1"/>
    <x v="2"/>
    <x v="2001"/>
    <x v="2038"/>
    <x v="0"/>
    <x v="1"/>
    <x v="0"/>
    <n v="9"/>
    <n v="20657.172699999996"/>
  </r>
  <r>
    <s v="ENC-2041"/>
    <s v="PAT-1377"/>
    <s v="PROV-113"/>
    <s v="CLI-01"/>
    <s v="CLM-2041"/>
    <s v="2023-06-08"/>
    <x v="1"/>
    <x v="1"/>
    <x v="2"/>
    <x v="2002"/>
    <x v="2039"/>
    <x v="1"/>
    <x v="6"/>
    <x v="0"/>
    <n v="9"/>
    <n v="18930.286999999997"/>
  </r>
  <r>
    <s v="ENC-2042"/>
    <s v="PAT-1377"/>
    <s v="PROV-116"/>
    <s v="HOS-01"/>
    <s v="CLM-2042"/>
    <s v="2025-10-01"/>
    <x v="0"/>
    <x v="1"/>
    <x v="5"/>
    <x v="2003"/>
    <x v="2040"/>
    <x v="1"/>
    <x v="54"/>
    <x v="1"/>
    <n v="9"/>
    <n v="25676.765600000006"/>
  </r>
  <r>
    <s v="ENC-2043"/>
    <s v="PAT-1377"/>
    <s v="PROV-115"/>
    <s v="CLI-01"/>
    <s v="CLM-2043"/>
    <s v="2024-05-14"/>
    <x v="0"/>
    <x v="1"/>
    <x v="1"/>
    <x v="2004"/>
    <x v="2041"/>
    <x v="1"/>
    <x v="49"/>
    <x v="0"/>
    <n v="9"/>
    <n v="21059.359400000005"/>
  </r>
  <r>
    <s v="ENC-2044"/>
    <s v="PAT-1377"/>
    <s v="PROV-125"/>
    <s v="CLI-01"/>
    <s v="CLM-2044"/>
    <s v="2023-09-21"/>
    <x v="1"/>
    <x v="1"/>
    <x v="3"/>
    <x v="2005"/>
    <x v="2042"/>
    <x v="1"/>
    <x v="26"/>
    <x v="0"/>
    <n v="9"/>
    <n v="18866.657099999993"/>
  </r>
  <r>
    <s v="ENC-2045"/>
    <s v="PAT-1377"/>
    <s v="PROV-115"/>
    <s v="CLI-01"/>
    <s v="CLM-2045"/>
    <s v="2026-05-16"/>
    <x v="1"/>
    <x v="1"/>
    <x v="1"/>
    <x v="2006"/>
    <x v="2043"/>
    <x v="4"/>
    <x v="22"/>
    <x v="0"/>
    <n v="9"/>
    <n v="21059.359400000005"/>
  </r>
  <r>
    <s v="ENC-2046"/>
    <s v="PAT-1377"/>
    <s v="PROV-112"/>
    <s v="CLI-01"/>
    <s v="CLM-2046"/>
    <s v="2024-10-19"/>
    <x v="3"/>
    <x v="1"/>
    <x v="0"/>
    <x v="2007"/>
    <x v="2044"/>
    <x v="2"/>
    <x v="11"/>
    <x v="1"/>
    <n v="9"/>
    <n v="20392.786800000002"/>
  </r>
  <r>
    <s v="ENC-2047"/>
    <s v="PAT-1377"/>
    <s v="PROV-108"/>
    <s v="CLI-01"/>
    <s v="CLM-2047"/>
    <s v="2026-03-15"/>
    <x v="1"/>
    <x v="1"/>
    <x v="0"/>
    <x v="2008"/>
    <x v="2045"/>
    <x v="2"/>
    <x v="46"/>
    <x v="1"/>
    <n v="9"/>
    <n v="16655.636999999995"/>
  </r>
  <r>
    <s v="ENC-2048"/>
    <s v="PAT-1377"/>
    <s v="PROV-112"/>
    <s v="HOS-01"/>
    <s v="CLM-2048"/>
    <s v="2026-02-15"/>
    <x v="1"/>
    <x v="1"/>
    <x v="0"/>
    <x v="2009"/>
    <x v="2046"/>
    <x v="1"/>
    <x v="3"/>
    <x v="0"/>
    <n v="9"/>
    <n v="20392.786800000002"/>
  </r>
  <r>
    <s v="ENC-2049"/>
    <s v="PAT-1378"/>
    <s v="PROV-113"/>
    <s v="HOS-01"/>
    <s v="CLM-2049"/>
    <s v="2026-05-04"/>
    <x v="2"/>
    <x v="1"/>
    <x v="2"/>
    <x v="2010"/>
    <x v="2047"/>
    <x v="1"/>
    <x v="22"/>
    <x v="0"/>
    <n v="7"/>
    <n v="18930.286999999997"/>
  </r>
  <r>
    <s v="ENC-2050"/>
    <s v="PAT-1378"/>
    <s v="PROV-104"/>
    <s v="CLI-01"/>
    <s v="CLM-2050"/>
    <s v="2026-05-06"/>
    <x v="1"/>
    <x v="1"/>
    <x v="0"/>
    <x v="2011"/>
    <x v="2048"/>
    <x v="1"/>
    <x v="22"/>
    <x v="1"/>
    <n v="7"/>
    <n v="19482.340599999985"/>
  </r>
  <r>
    <s v="ENC-2051"/>
    <s v="PAT-1378"/>
    <s v="PROV-126"/>
    <s v="HOS-01"/>
    <s v="CLM-2051"/>
    <s v="2026-02-25"/>
    <x v="0"/>
    <x v="1"/>
    <x v="2"/>
    <x v="2012"/>
    <x v="2049"/>
    <x v="3"/>
    <x v="3"/>
    <x v="0"/>
    <n v="7"/>
    <n v="20345.553199999988"/>
  </r>
  <r>
    <s v="ENC-2052"/>
    <s v="PAT-1378"/>
    <s v="PROV-105"/>
    <s v="HOS-01"/>
    <s v="CLM-2052"/>
    <s v="2022-02-11"/>
    <x v="0"/>
    <x v="1"/>
    <x v="2"/>
    <x v="2013"/>
    <x v="2050"/>
    <x v="0"/>
    <x v="51"/>
    <x v="0"/>
    <n v="7"/>
    <n v="19833.441100000004"/>
  </r>
  <r>
    <s v="ENC-2053"/>
    <s v="PAT-1378"/>
    <s v="PROV-104"/>
    <s v="HOS-01"/>
    <s v="CLM-2053"/>
    <s v="2024-11-14"/>
    <x v="0"/>
    <x v="1"/>
    <x v="0"/>
    <x v="2014"/>
    <x v="2051"/>
    <x v="3"/>
    <x v="34"/>
    <x v="1"/>
    <n v="7"/>
    <n v="19482.340599999985"/>
  </r>
  <r>
    <s v="ENC-2054"/>
    <s v="PAT-1378"/>
    <s v="PROV-101"/>
    <s v="HOS-01"/>
    <s v="CLM-2054"/>
    <s v="2022-06-14"/>
    <x v="1"/>
    <x v="1"/>
    <x v="2"/>
    <x v="2015"/>
    <x v="2052"/>
    <x v="4"/>
    <x v="23"/>
    <x v="0"/>
    <n v="7"/>
    <n v="20657.172699999996"/>
  </r>
  <r>
    <s v="ENC-2055"/>
    <s v="PAT-1378"/>
    <s v="PROV-127"/>
    <s v="HOS-01"/>
    <s v="CLM-2055"/>
    <s v="2024-12-23"/>
    <x v="1"/>
    <x v="1"/>
    <x v="2"/>
    <x v="2016"/>
    <x v="2053"/>
    <x v="2"/>
    <x v="12"/>
    <x v="1"/>
    <n v="7"/>
    <n v="21413.642499999994"/>
  </r>
  <r>
    <s v="ENC-2056"/>
    <s v="PAT-1379"/>
    <s v="PROV-129"/>
    <s v="CLI-01"/>
    <s v="CLM-2056"/>
    <s v="2023-12-30"/>
    <x v="2"/>
    <x v="1"/>
    <x v="0"/>
    <x v="2017"/>
    <x v="2054"/>
    <x v="1"/>
    <x v="31"/>
    <x v="0"/>
    <n v="9"/>
    <n v="16325.449900000001"/>
  </r>
  <r>
    <s v="ENC-2057"/>
    <s v="PAT-1379"/>
    <s v="PROV-102"/>
    <s v="CLI-01"/>
    <s v="CLM-2057"/>
    <s v="2023-06-15"/>
    <x v="1"/>
    <x v="1"/>
    <x v="5"/>
    <x v="2018"/>
    <x v="2055"/>
    <x v="1"/>
    <x v="6"/>
    <x v="0"/>
    <n v="9"/>
    <n v="17482.5101"/>
  </r>
  <r>
    <s v="ENC-2058"/>
    <s v="PAT-1379"/>
    <s v="PROV-122"/>
    <s v="HOS-01"/>
    <s v="CLM-2058"/>
    <s v="2025-02-26"/>
    <x v="1"/>
    <x v="1"/>
    <x v="0"/>
    <x v="2019"/>
    <x v="2056"/>
    <x v="3"/>
    <x v="1"/>
    <x v="0"/>
    <n v="9"/>
    <n v="19335.334599999998"/>
  </r>
  <r>
    <s v="ENC-2059"/>
    <s v="PAT-1379"/>
    <s v="PROV-119"/>
    <s v="HOS-01"/>
    <s v="CLM-2059"/>
    <s v="2025-03-09"/>
    <x v="1"/>
    <x v="1"/>
    <x v="3"/>
    <x v="2020"/>
    <x v="2057"/>
    <x v="3"/>
    <x v="33"/>
    <x v="0"/>
    <n v="9"/>
    <n v="24472.873299999996"/>
  </r>
  <r>
    <s v="ENC-2060"/>
    <s v="PAT-1379"/>
    <s v="PROV-105"/>
    <s v="HOS-01"/>
    <s v="CLM-2060"/>
    <s v="2026-05-19"/>
    <x v="1"/>
    <x v="1"/>
    <x v="2"/>
    <x v="2021"/>
    <x v="2058"/>
    <x v="4"/>
    <x v="22"/>
    <x v="0"/>
    <n v="9"/>
    <n v="19833.441100000004"/>
  </r>
  <r>
    <s v="ENC-2061"/>
    <s v="PAT-1379"/>
    <s v="PROV-129"/>
    <s v="HOS-01"/>
    <s v="CLM-2061"/>
    <s v="2022-01-19"/>
    <x v="0"/>
    <x v="1"/>
    <x v="0"/>
    <x v="2022"/>
    <x v="2059"/>
    <x v="3"/>
    <x v="7"/>
    <x v="0"/>
    <n v="9"/>
    <n v="16325.449900000001"/>
  </r>
  <r>
    <s v="ENC-2062"/>
    <s v="PAT-1379"/>
    <s v="PROV-121"/>
    <s v="CLI-01"/>
    <s v="CLM-2062"/>
    <s v="2022-03-01"/>
    <x v="0"/>
    <x v="1"/>
    <x v="2"/>
    <x v="2023"/>
    <x v="2060"/>
    <x v="0"/>
    <x v="16"/>
    <x v="0"/>
    <n v="9"/>
    <n v="19110.715800000002"/>
  </r>
  <r>
    <s v="ENC-2063"/>
    <s v="PAT-1379"/>
    <s v="PROV-113"/>
    <s v="CLI-01"/>
    <s v="CLM-2063"/>
    <s v="2022-07-03"/>
    <x v="1"/>
    <x v="1"/>
    <x v="2"/>
    <x v="2024"/>
    <x v="2061"/>
    <x v="3"/>
    <x v="45"/>
    <x v="1"/>
    <n v="9"/>
    <n v="18930.286999999997"/>
  </r>
  <r>
    <s v="ENC-2064"/>
    <s v="PAT-1379"/>
    <s v="PROV-117"/>
    <s v="CLI-01"/>
    <s v="CLM-2064"/>
    <s v="2023-05-10"/>
    <x v="1"/>
    <x v="1"/>
    <x v="4"/>
    <x v="2025"/>
    <x v="2062"/>
    <x v="0"/>
    <x v="9"/>
    <x v="1"/>
    <n v="9"/>
    <n v="16320.415199999998"/>
  </r>
  <r>
    <s v="ENC-2065"/>
    <s v="PAT-1380"/>
    <s v="PROV-128"/>
    <s v="HOS-01"/>
    <s v="CLM-2065"/>
    <s v="2026-08-10"/>
    <x v="0"/>
    <x v="1"/>
    <x v="0"/>
    <x v="2026"/>
    <x v="2063"/>
    <x v="3"/>
    <x v="15"/>
    <x v="1"/>
    <n v="9"/>
    <n v="16589.7353"/>
  </r>
  <r>
    <s v="ENC-2066"/>
    <s v="PAT-1380"/>
    <s v="PROV-129"/>
    <s v="CLI-01"/>
    <s v="CLM-2066"/>
    <s v="2022-06-21"/>
    <x v="2"/>
    <x v="1"/>
    <x v="0"/>
    <x v="2027"/>
    <x v="2064"/>
    <x v="1"/>
    <x v="23"/>
    <x v="0"/>
    <n v="9"/>
    <n v="16325.449900000001"/>
  </r>
  <r>
    <s v="ENC-2067"/>
    <s v="PAT-1380"/>
    <s v="PROV-126"/>
    <s v="HOS-01"/>
    <s v="CLM-2067"/>
    <s v="2023-07-17"/>
    <x v="0"/>
    <x v="1"/>
    <x v="2"/>
    <x v="1429"/>
    <x v="2065"/>
    <x v="1"/>
    <x v="36"/>
    <x v="0"/>
    <n v="9"/>
    <n v="20345.553199999988"/>
  </r>
  <r>
    <s v="ENC-2068"/>
    <s v="PAT-1380"/>
    <s v="PROV-128"/>
    <s v="HOS-01"/>
    <s v="CLM-2068"/>
    <s v="2026-02-26"/>
    <x v="0"/>
    <x v="1"/>
    <x v="0"/>
    <x v="2028"/>
    <x v="2066"/>
    <x v="3"/>
    <x v="3"/>
    <x v="0"/>
    <n v="9"/>
    <n v="16589.7353"/>
  </r>
  <r>
    <s v="ENC-2069"/>
    <s v="PAT-1380"/>
    <s v="PROV-114"/>
    <s v="HOS-01"/>
    <s v="CLM-2069"/>
    <s v="2024-06-28"/>
    <x v="3"/>
    <x v="1"/>
    <x v="2"/>
    <x v="737"/>
    <x v="2067"/>
    <x v="0"/>
    <x v="30"/>
    <x v="1"/>
    <n v="9"/>
    <n v="19674.320500000005"/>
  </r>
  <r>
    <s v="ENC-2070"/>
    <s v="PAT-1380"/>
    <s v="PROV-123"/>
    <s v="HOS-01"/>
    <s v="CLM-2070"/>
    <s v="2023-05-06"/>
    <x v="3"/>
    <x v="1"/>
    <x v="3"/>
    <x v="2029"/>
    <x v="2068"/>
    <x v="1"/>
    <x v="9"/>
    <x v="0"/>
    <n v="9"/>
    <n v="15966.304299999994"/>
  </r>
  <r>
    <s v="ENC-2071"/>
    <s v="PAT-1380"/>
    <s v="PROV-101"/>
    <s v="HOS-01"/>
    <s v="CLM-2071"/>
    <s v="2022-10-20"/>
    <x v="1"/>
    <x v="1"/>
    <x v="2"/>
    <x v="2030"/>
    <x v="2069"/>
    <x v="4"/>
    <x v="0"/>
    <x v="0"/>
    <n v="9"/>
    <n v="20657.172699999996"/>
  </r>
  <r>
    <s v="ENC-2072"/>
    <s v="PAT-1380"/>
    <s v="PROV-120"/>
    <s v="CLI-01"/>
    <s v="CLM-2072"/>
    <s v="2025-01-11"/>
    <x v="1"/>
    <x v="1"/>
    <x v="6"/>
    <x v="2031"/>
    <x v="2070"/>
    <x v="1"/>
    <x v="38"/>
    <x v="0"/>
    <n v="9"/>
    <n v="20459.456599999998"/>
  </r>
  <r>
    <s v="ENC-2073"/>
    <s v="PAT-1380"/>
    <s v="PROV-128"/>
    <s v="CLI-01"/>
    <s v="CLM-2073"/>
    <s v="2025-04-14"/>
    <x v="3"/>
    <x v="1"/>
    <x v="0"/>
    <x v="2032"/>
    <x v="2071"/>
    <x v="3"/>
    <x v="43"/>
    <x v="0"/>
    <n v="9"/>
    <n v="16589.7353"/>
  </r>
  <r>
    <s v="ENC-2074"/>
    <s v="PAT-1381"/>
    <s v="PROV-109"/>
    <s v="HOS-01"/>
    <s v="CLM-2074"/>
    <s v="2026-03-15"/>
    <x v="0"/>
    <x v="1"/>
    <x v="3"/>
    <x v="2033"/>
    <x v="2072"/>
    <x v="2"/>
    <x v="46"/>
    <x v="0"/>
    <n v="5"/>
    <n v="19656.943599999999"/>
  </r>
  <r>
    <s v="ENC-2075"/>
    <s v="PAT-1381"/>
    <s v="PROV-125"/>
    <s v="CLI-01"/>
    <s v="CLM-2075"/>
    <s v="2022-09-24"/>
    <x v="2"/>
    <x v="1"/>
    <x v="3"/>
    <x v="2034"/>
    <x v="2073"/>
    <x v="0"/>
    <x v="25"/>
    <x v="0"/>
    <n v="5"/>
    <n v="18866.657099999993"/>
  </r>
  <r>
    <s v="ENC-2076"/>
    <s v="PAT-1381"/>
    <s v="PROV-113"/>
    <s v="CLI-01"/>
    <s v="CLM-2076"/>
    <s v="2025-12-07"/>
    <x v="3"/>
    <x v="1"/>
    <x v="2"/>
    <x v="2035"/>
    <x v="2074"/>
    <x v="3"/>
    <x v="20"/>
    <x v="0"/>
    <n v="5"/>
    <n v="18930.286999999997"/>
  </r>
  <r>
    <s v="ENC-2077"/>
    <s v="PAT-1381"/>
    <s v="PROV-125"/>
    <s v="CLI-01"/>
    <s v="CLM-2077"/>
    <s v="2024-06-02"/>
    <x v="1"/>
    <x v="1"/>
    <x v="3"/>
    <x v="2036"/>
    <x v="2075"/>
    <x v="3"/>
    <x v="30"/>
    <x v="0"/>
    <n v="5"/>
    <n v="18866.657099999993"/>
  </r>
  <r>
    <s v="ENC-2078"/>
    <s v="PAT-1381"/>
    <s v="PROV-128"/>
    <s v="HOS-01"/>
    <s v="CLM-2078"/>
    <s v="2022-05-15"/>
    <x v="0"/>
    <x v="1"/>
    <x v="0"/>
    <x v="695"/>
    <x v="2076"/>
    <x v="3"/>
    <x v="32"/>
    <x v="0"/>
    <n v="5"/>
    <n v="16589.7353"/>
  </r>
  <r>
    <s v="ENC-2079"/>
    <s v="PAT-1382"/>
    <s v="PROV-127"/>
    <s v="HOS-01"/>
    <s v="CLM-2079"/>
    <s v="2024-02-14"/>
    <x v="1"/>
    <x v="1"/>
    <x v="2"/>
    <x v="421"/>
    <x v="2077"/>
    <x v="2"/>
    <x v="55"/>
    <x v="0"/>
    <n v="7"/>
    <n v="21413.642499999994"/>
  </r>
  <r>
    <s v="ENC-2080"/>
    <s v="PAT-1382"/>
    <s v="PROV-102"/>
    <s v="CLI-01"/>
    <s v="CLM-2080"/>
    <s v="2023-02-09"/>
    <x v="0"/>
    <x v="1"/>
    <x v="5"/>
    <x v="2037"/>
    <x v="2078"/>
    <x v="2"/>
    <x v="13"/>
    <x v="0"/>
    <n v="7"/>
    <n v="17482.5101"/>
  </r>
  <r>
    <s v="ENC-2081"/>
    <s v="PAT-1382"/>
    <s v="PROV-111"/>
    <s v="HOS-01"/>
    <s v="CLM-2081"/>
    <s v="2026-04-30"/>
    <x v="0"/>
    <x v="1"/>
    <x v="4"/>
    <x v="2038"/>
    <x v="2079"/>
    <x v="3"/>
    <x v="40"/>
    <x v="1"/>
    <n v="7"/>
    <n v="11666.590100000001"/>
  </r>
  <r>
    <s v="ENC-2082"/>
    <s v="PAT-1382"/>
    <s v="PROV-123"/>
    <s v="HOS-01"/>
    <s v="CLM-2082"/>
    <s v="2025-03-17"/>
    <x v="0"/>
    <x v="1"/>
    <x v="3"/>
    <x v="2039"/>
    <x v="2080"/>
    <x v="3"/>
    <x v="33"/>
    <x v="1"/>
    <n v="7"/>
    <n v="15966.304299999994"/>
  </r>
  <r>
    <s v="ENC-2083"/>
    <s v="PAT-1382"/>
    <s v="PROV-110"/>
    <s v="CLI-01"/>
    <s v="CLM-2083"/>
    <s v="2022-03-19"/>
    <x v="0"/>
    <x v="1"/>
    <x v="0"/>
    <x v="2040"/>
    <x v="2081"/>
    <x v="2"/>
    <x v="16"/>
    <x v="1"/>
    <n v="7"/>
    <n v="17205.856699999993"/>
  </r>
  <r>
    <s v="ENC-2084"/>
    <s v="PAT-1382"/>
    <s v="PROV-127"/>
    <s v="CLI-01"/>
    <s v="CLM-2084"/>
    <s v="2024-07-22"/>
    <x v="3"/>
    <x v="1"/>
    <x v="2"/>
    <x v="2041"/>
    <x v="2082"/>
    <x v="1"/>
    <x v="14"/>
    <x v="0"/>
    <n v="7"/>
    <n v="21413.642499999994"/>
  </r>
  <r>
    <s v="ENC-2085"/>
    <s v="PAT-1382"/>
    <s v="PROV-118"/>
    <s v="HOS-01"/>
    <s v="CLM-2085"/>
    <s v="2023-09-28"/>
    <x v="3"/>
    <x v="1"/>
    <x v="2"/>
    <x v="2042"/>
    <x v="2083"/>
    <x v="3"/>
    <x v="26"/>
    <x v="0"/>
    <n v="7"/>
    <n v="17502.678000000004"/>
  </r>
  <r>
    <s v="ENC-2086"/>
    <s v="PAT-1383"/>
    <s v="PROV-128"/>
    <s v="HOS-01"/>
    <s v="CLM-2086"/>
    <s v="2023-02-19"/>
    <x v="2"/>
    <x v="1"/>
    <x v="0"/>
    <x v="643"/>
    <x v="2084"/>
    <x v="2"/>
    <x v="13"/>
    <x v="1"/>
    <n v="9"/>
    <n v="16589.7353"/>
  </r>
  <r>
    <s v="ENC-2087"/>
    <s v="PAT-1383"/>
    <s v="PROV-109"/>
    <s v="CLI-01"/>
    <s v="CLM-2087"/>
    <s v="2022-08-13"/>
    <x v="1"/>
    <x v="1"/>
    <x v="3"/>
    <x v="2043"/>
    <x v="2085"/>
    <x v="3"/>
    <x v="21"/>
    <x v="0"/>
    <n v="9"/>
    <n v="19656.943599999999"/>
  </r>
  <r>
    <s v="ENC-2088"/>
    <s v="PAT-1383"/>
    <s v="PROV-105"/>
    <s v="CLI-01"/>
    <s v="CLM-2088"/>
    <s v="2026-05-21"/>
    <x v="1"/>
    <x v="1"/>
    <x v="2"/>
    <x v="2044"/>
    <x v="2086"/>
    <x v="1"/>
    <x v="22"/>
    <x v="0"/>
    <n v="9"/>
    <n v="19833.441100000004"/>
  </r>
  <r>
    <s v="ENC-2089"/>
    <s v="PAT-1383"/>
    <s v="PROV-126"/>
    <s v="CLI-01"/>
    <s v="CLM-2089"/>
    <s v="2022-09-19"/>
    <x v="2"/>
    <x v="1"/>
    <x v="2"/>
    <x v="2045"/>
    <x v="2087"/>
    <x v="3"/>
    <x v="25"/>
    <x v="0"/>
    <n v="9"/>
    <n v="20345.553199999988"/>
  </r>
  <r>
    <s v="ENC-2090"/>
    <s v="PAT-1383"/>
    <s v="PROV-117"/>
    <s v="CLI-01"/>
    <s v="CLM-2090"/>
    <s v="2025-05-11"/>
    <x v="1"/>
    <x v="1"/>
    <x v="4"/>
    <x v="2046"/>
    <x v="2088"/>
    <x v="0"/>
    <x v="42"/>
    <x v="0"/>
    <n v="9"/>
    <n v="16320.415199999998"/>
  </r>
  <r>
    <s v="ENC-2091"/>
    <s v="PAT-1383"/>
    <s v="PROV-117"/>
    <s v="CLI-01"/>
    <s v="CLM-2091"/>
    <s v="2023-01-03"/>
    <x v="2"/>
    <x v="1"/>
    <x v="4"/>
    <x v="2047"/>
    <x v="2089"/>
    <x v="4"/>
    <x v="18"/>
    <x v="0"/>
    <n v="9"/>
    <n v="16320.415199999998"/>
  </r>
  <r>
    <s v="ENC-2092"/>
    <s v="PAT-1383"/>
    <s v="PROV-119"/>
    <s v="CLI-01"/>
    <s v="CLM-2092"/>
    <s v="2024-06-16"/>
    <x v="0"/>
    <x v="1"/>
    <x v="3"/>
    <x v="2048"/>
    <x v="2090"/>
    <x v="4"/>
    <x v="30"/>
    <x v="0"/>
    <n v="9"/>
    <n v="24472.873299999996"/>
  </r>
  <r>
    <s v="ENC-2093"/>
    <s v="PAT-1383"/>
    <s v="PROV-127"/>
    <s v="CLI-01"/>
    <s v="CLM-2093"/>
    <s v="2023-02-28"/>
    <x v="0"/>
    <x v="1"/>
    <x v="2"/>
    <x v="2049"/>
    <x v="2091"/>
    <x v="1"/>
    <x v="13"/>
    <x v="0"/>
    <n v="9"/>
    <n v="21413.642499999994"/>
  </r>
  <r>
    <s v="ENC-2094"/>
    <s v="PAT-1383"/>
    <s v="PROV-119"/>
    <s v="CLI-01"/>
    <s v="CLM-2094"/>
    <s v="2022-11-15"/>
    <x v="1"/>
    <x v="1"/>
    <x v="3"/>
    <x v="2050"/>
    <x v="2092"/>
    <x v="0"/>
    <x v="53"/>
    <x v="0"/>
    <n v="9"/>
    <n v="24472.873299999996"/>
  </r>
  <r>
    <s v="ENC-2095"/>
    <s v="PAT-1384"/>
    <s v="PROV-116"/>
    <s v="HOS-01"/>
    <s v="CLM-2095"/>
    <s v="2026-07-30"/>
    <x v="0"/>
    <x v="1"/>
    <x v="5"/>
    <x v="2051"/>
    <x v="2093"/>
    <x v="1"/>
    <x v="39"/>
    <x v="0"/>
    <n v="10"/>
    <n v="25676.765600000006"/>
  </r>
  <r>
    <s v="ENC-2096"/>
    <s v="PAT-1384"/>
    <s v="PROV-123"/>
    <s v="HOS-01"/>
    <s v="CLM-2096"/>
    <s v="2026-01-19"/>
    <x v="0"/>
    <x v="1"/>
    <x v="3"/>
    <x v="2052"/>
    <x v="2094"/>
    <x v="4"/>
    <x v="17"/>
    <x v="1"/>
    <n v="10"/>
    <n v="15966.304299999994"/>
  </r>
  <r>
    <s v="ENC-2097"/>
    <s v="PAT-1384"/>
    <s v="PROV-108"/>
    <s v="CLI-01"/>
    <s v="CLM-2097"/>
    <s v="2025-11-12"/>
    <x v="0"/>
    <x v="1"/>
    <x v="0"/>
    <x v="2053"/>
    <x v="2095"/>
    <x v="1"/>
    <x v="28"/>
    <x v="0"/>
    <n v="10"/>
    <n v="16655.636999999995"/>
  </r>
  <r>
    <s v="ENC-2098"/>
    <s v="PAT-1384"/>
    <s v="PROV-107"/>
    <s v="CLI-01"/>
    <s v="CLM-2098"/>
    <s v="2022-11-09"/>
    <x v="2"/>
    <x v="1"/>
    <x v="6"/>
    <x v="2054"/>
    <x v="2096"/>
    <x v="1"/>
    <x v="53"/>
    <x v="1"/>
    <n v="10"/>
    <n v="16195.449599999994"/>
  </r>
  <r>
    <s v="ENC-2099"/>
    <s v="PAT-1384"/>
    <s v="PROV-121"/>
    <s v="HOS-01"/>
    <s v="CLM-2099"/>
    <s v="2023-07-26"/>
    <x v="1"/>
    <x v="1"/>
    <x v="2"/>
    <x v="2055"/>
    <x v="2097"/>
    <x v="3"/>
    <x v="36"/>
    <x v="0"/>
    <n v="10"/>
    <n v="19110.715800000002"/>
  </r>
  <r>
    <s v="ENC-2100"/>
    <s v="PAT-1384"/>
    <s v="PROV-105"/>
    <s v="CLI-01"/>
    <s v="CLM-2100"/>
    <s v="2024-04-06"/>
    <x v="1"/>
    <x v="1"/>
    <x v="2"/>
    <x v="2056"/>
    <x v="2098"/>
    <x v="2"/>
    <x v="44"/>
    <x v="0"/>
    <n v="10"/>
    <n v="19833.441100000004"/>
  </r>
  <r>
    <s v="ENC-2101"/>
    <s v="PAT-1384"/>
    <s v="PROV-125"/>
    <s v="HOS-01"/>
    <s v="CLM-2101"/>
    <s v="2024-03-20"/>
    <x v="1"/>
    <x v="1"/>
    <x v="3"/>
    <x v="2057"/>
    <x v="2099"/>
    <x v="2"/>
    <x v="5"/>
    <x v="0"/>
    <n v="10"/>
    <n v="18866.657099999993"/>
  </r>
  <r>
    <s v="ENC-2102"/>
    <s v="PAT-1384"/>
    <s v="PROV-125"/>
    <s v="HOS-01"/>
    <s v="CLM-2102"/>
    <s v="2024-03-26"/>
    <x v="0"/>
    <x v="1"/>
    <x v="3"/>
    <x v="2058"/>
    <x v="2100"/>
    <x v="0"/>
    <x v="5"/>
    <x v="1"/>
    <n v="10"/>
    <n v="18866.657099999993"/>
  </r>
  <r>
    <s v="ENC-2103"/>
    <s v="PAT-1384"/>
    <s v="PROV-118"/>
    <s v="CLI-01"/>
    <s v="CLM-2103"/>
    <s v="2026-02-06"/>
    <x v="3"/>
    <x v="1"/>
    <x v="2"/>
    <x v="2059"/>
    <x v="2101"/>
    <x v="0"/>
    <x v="3"/>
    <x v="0"/>
    <n v="10"/>
    <n v="17502.678000000004"/>
  </r>
  <r>
    <s v="ENC-2104"/>
    <s v="PAT-1384"/>
    <s v="PROV-101"/>
    <s v="CLI-01"/>
    <s v="CLM-2104"/>
    <s v="2024-06-20"/>
    <x v="3"/>
    <x v="1"/>
    <x v="2"/>
    <x v="2060"/>
    <x v="2102"/>
    <x v="3"/>
    <x v="30"/>
    <x v="0"/>
    <n v="10"/>
    <n v="20657.172699999996"/>
  </r>
  <r>
    <s v="ENC-2105"/>
    <s v="PAT-1385"/>
    <s v="PROV-105"/>
    <s v="CLI-01"/>
    <s v="CLM-2105"/>
    <s v="2023-09-20"/>
    <x v="2"/>
    <x v="1"/>
    <x v="2"/>
    <x v="2061"/>
    <x v="2103"/>
    <x v="1"/>
    <x v="26"/>
    <x v="1"/>
    <n v="7"/>
    <n v="19833.441100000004"/>
  </r>
  <r>
    <s v="ENC-2106"/>
    <s v="PAT-1385"/>
    <s v="PROV-114"/>
    <s v="HOS-01"/>
    <s v="CLM-2106"/>
    <s v="2025-09-18"/>
    <x v="0"/>
    <x v="1"/>
    <x v="2"/>
    <x v="2062"/>
    <x v="2104"/>
    <x v="0"/>
    <x v="52"/>
    <x v="0"/>
    <n v="7"/>
    <n v="19674.320500000005"/>
  </r>
  <r>
    <s v="ENC-2107"/>
    <s v="PAT-1385"/>
    <s v="PROV-117"/>
    <s v="CLI-01"/>
    <s v="CLM-2107"/>
    <s v="2022-05-12"/>
    <x v="3"/>
    <x v="1"/>
    <x v="4"/>
    <x v="2063"/>
    <x v="2105"/>
    <x v="0"/>
    <x v="32"/>
    <x v="0"/>
    <n v="7"/>
    <n v="16320.415199999998"/>
  </r>
  <r>
    <s v="ENC-2108"/>
    <s v="PAT-1385"/>
    <s v="PROV-105"/>
    <s v="HOS-01"/>
    <s v="CLM-2108"/>
    <s v="2025-10-24"/>
    <x v="0"/>
    <x v="1"/>
    <x v="2"/>
    <x v="2064"/>
    <x v="2106"/>
    <x v="1"/>
    <x v="54"/>
    <x v="0"/>
    <n v="7"/>
    <n v="19833.441100000004"/>
  </r>
  <r>
    <s v="ENC-2109"/>
    <s v="PAT-1385"/>
    <s v="PROV-128"/>
    <s v="CLI-01"/>
    <s v="CLM-2109"/>
    <s v="2023-06-03"/>
    <x v="3"/>
    <x v="1"/>
    <x v="0"/>
    <x v="2065"/>
    <x v="2107"/>
    <x v="3"/>
    <x v="6"/>
    <x v="1"/>
    <n v="7"/>
    <n v="16589.7353"/>
  </r>
  <r>
    <s v="ENC-2110"/>
    <s v="PAT-1385"/>
    <s v="PROV-115"/>
    <s v="HOS-01"/>
    <s v="CLM-2110"/>
    <s v="2023-02-17"/>
    <x v="0"/>
    <x v="1"/>
    <x v="1"/>
    <x v="2066"/>
    <x v="2108"/>
    <x v="2"/>
    <x v="13"/>
    <x v="0"/>
    <n v="7"/>
    <n v="21059.359400000005"/>
  </r>
  <r>
    <s v="ENC-2111"/>
    <s v="PAT-1385"/>
    <s v="PROV-119"/>
    <s v="HOS-01"/>
    <s v="CLM-2111"/>
    <s v="2024-01-19"/>
    <x v="3"/>
    <x v="1"/>
    <x v="3"/>
    <x v="2067"/>
    <x v="2109"/>
    <x v="2"/>
    <x v="47"/>
    <x v="1"/>
    <n v="7"/>
    <n v="24472.873299999996"/>
  </r>
  <r>
    <s v="ENC-2112"/>
    <s v="PAT-1386"/>
    <s v="PROV-113"/>
    <s v="CLI-01"/>
    <s v="CLM-2112"/>
    <s v="2025-11-02"/>
    <x v="1"/>
    <x v="0"/>
    <x v="2"/>
    <x v="2068"/>
    <x v="2110"/>
    <x v="2"/>
    <x v="28"/>
    <x v="0"/>
    <n v="6"/>
    <n v="18930.286999999997"/>
  </r>
  <r>
    <s v="ENC-2113"/>
    <s v="PAT-1386"/>
    <s v="PROV-112"/>
    <s v="HOS-01"/>
    <s v="CLM-2113"/>
    <s v="2022-09-03"/>
    <x v="3"/>
    <x v="0"/>
    <x v="0"/>
    <x v="2069"/>
    <x v="2111"/>
    <x v="1"/>
    <x v="25"/>
    <x v="1"/>
    <n v="6"/>
    <n v="20392.786800000002"/>
  </r>
  <r>
    <s v="ENC-2114"/>
    <s v="PAT-1386"/>
    <s v="PROV-109"/>
    <s v="HOS-01"/>
    <s v="CLM-2114"/>
    <s v="2022-02-06"/>
    <x v="2"/>
    <x v="0"/>
    <x v="3"/>
    <x v="2070"/>
    <x v="2112"/>
    <x v="3"/>
    <x v="51"/>
    <x v="0"/>
    <n v="6"/>
    <n v="19656.943599999999"/>
  </r>
  <r>
    <s v="ENC-2115"/>
    <s v="PAT-1386"/>
    <s v="PROV-110"/>
    <s v="CLI-01"/>
    <s v="CLM-2115"/>
    <s v="2023-03-28"/>
    <x v="0"/>
    <x v="0"/>
    <x v="0"/>
    <x v="2071"/>
    <x v="2113"/>
    <x v="2"/>
    <x v="8"/>
    <x v="1"/>
    <n v="6"/>
    <n v="17205.856699999993"/>
  </r>
  <r>
    <s v="ENC-2116"/>
    <s v="PAT-1386"/>
    <s v="PROV-116"/>
    <s v="CLI-01"/>
    <s v="CLM-2116"/>
    <s v="2022-11-14"/>
    <x v="3"/>
    <x v="0"/>
    <x v="5"/>
    <x v="2072"/>
    <x v="2114"/>
    <x v="1"/>
    <x v="53"/>
    <x v="1"/>
    <n v="6"/>
    <n v="25676.765600000006"/>
  </r>
  <r>
    <s v="ENC-2117"/>
    <s v="PAT-1386"/>
    <s v="PROV-121"/>
    <s v="HOS-01"/>
    <s v="CLM-2117"/>
    <s v="2024-11-25"/>
    <x v="2"/>
    <x v="0"/>
    <x v="2"/>
    <x v="2073"/>
    <x v="2115"/>
    <x v="1"/>
    <x v="34"/>
    <x v="1"/>
    <n v="6"/>
    <n v="19110.715800000002"/>
  </r>
  <r>
    <s v="ENC-2118"/>
    <s v="PAT-1387"/>
    <s v="PROV-127"/>
    <s v="HOS-01"/>
    <s v="CLM-2118"/>
    <s v="2025-11-11"/>
    <x v="2"/>
    <x v="1"/>
    <x v="2"/>
    <x v="2074"/>
    <x v="2116"/>
    <x v="4"/>
    <x v="28"/>
    <x v="0"/>
    <n v="7"/>
    <n v="21413.642499999994"/>
  </r>
  <r>
    <s v="ENC-2119"/>
    <s v="PAT-1387"/>
    <s v="PROV-113"/>
    <s v="HOS-01"/>
    <s v="CLM-2119"/>
    <s v="2022-01-31"/>
    <x v="2"/>
    <x v="1"/>
    <x v="2"/>
    <x v="2075"/>
    <x v="2117"/>
    <x v="4"/>
    <x v="7"/>
    <x v="0"/>
    <n v="7"/>
    <n v="18930.286999999997"/>
  </r>
  <r>
    <s v="ENC-2120"/>
    <s v="PAT-1387"/>
    <s v="PROV-104"/>
    <s v="CLI-01"/>
    <s v="CLM-2120"/>
    <s v="2024-12-25"/>
    <x v="1"/>
    <x v="1"/>
    <x v="0"/>
    <x v="2076"/>
    <x v="2118"/>
    <x v="0"/>
    <x v="12"/>
    <x v="0"/>
    <n v="7"/>
    <n v="19482.340599999985"/>
  </r>
  <r>
    <s v="ENC-2121"/>
    <s v="PAT-1387"/>
    <s v="PROV-114"/>
    <s v="CLI-01"/>
    <s v="CLM-2121"/>
    <s v="2023-08-10"/>
    <x v="3"/>
    <x v="1"/>
    <x v="2"/>
    <x v="2077"/>
    <x v="2119"/>
    <x v="0"/>
    <x v="2"/>
    <x v="0"/>
    <n v="7"/>
    <n v="19674.320500000005"/>
  </r>
  <r>
    <s v="ENC-2122"/>
    <s v="PAT-1387"/>
    <s v="PROV-128"/>
    <s v="HOS-01"/>
    <s v="CLM-2122"/>
    <s v="2026-07-29"/>
    <x v="1"/>
    <x v="1"/>
    <x v="0"/>
    <x v="2078"/>
    <x v="2120"/>
    <x v="4"/>
    <x v="39"/>
    <x v="0"/>
    <n v="7"/>
    <n v="16589.7353"/>
  </r>
  <r>
    <s v="ENC-2123"/>
    <s v="PAT-1387"/>
    <s v="PROV-115"/>
    <s v="HOS-01"/>
    <s v="CLM-2123"/>
    <s v="2025-07-29"/>
    <x v="2"/>
    <x v="1"/>
    <x v="1"/>
    <x v="2079"/>
    <x v="2121"/>
    <x v="1"/>
    <x v="29"/>
    <x v="0"/>
    <n v="7"/>
    <n v="21059.359400000005"/>
  </r>
  <r>
    <s v="ENC-2124"/>
    <s v="PAT-1387"/>
    <s v="PROV-124"/>
    <s v="HOS-01"/>
    <s v="CLM-2124"/>
    <s v="2026-07-05"/>
    <x v="3"/>
    <x v="1"/>
    <x v="3"/>
    <x v="2080"/>
    <x v="2122"/>
    <x v="2"/>
    <x v="39"/>
    <x v="0"/>
    <n v="7"/>
    <n v="19337.123900000002"/>
  </r>
  <r>
    <s v="ENC-2125"/>
    <s v="PAT-1388"/>
    <s v="PROV-108"/>
    <s v="CLI-01"/>
    <s v="CLM-2125"/>
    <s v="2025-12-14"/>
    <x v="3"/>
    <x v="1"/>
    <x v="0"/>
    <x v="779"/>
    <x v="2123"/>
    <x v="0"/>
    <x v="20"/>
    <x v="0"/>
    <n v="6"/>
    <n v="16655.636999999995"/>
  </r>
  <r>
    <s v="ENC-2126"/>
    <s v="PAT-1388"/>
    <s v="PROV-110"/>
    <s v="CLI-01"/>
    <s v="CLM-2126"/>
    <s v="2025-05-20"/>
    <x v="3"/>
    <x v="1"/>
    <x v="0"/>
    <x v="2081"/>
    <x v="2124"/>
    <x v="1"/>
    <x v="42"/>
    <x v="0"/>
    <n v="6"/>
    <n v="17205.856699999993"/>
  </r>
  <r>
    <s v="ENC-2127"/>
    <s v="PAT-1388"/>
    <s v="PROV-111"/>
    <s v="CLI-01"/>
    <s v="CLM-2127"/>
    <s v="2025-05-18"/>
    <x v="2"/>
    <x v="1"/>
    <x v="4"/>
    <x v="2082"/>
    <x v="2125"/>
    <x v="0"/>
    <x v="42"/>
    <x v="1"/>
    <n v="6"/>
    <n v="11666.590100000001"/>
  </r>
  <r>
    <s v="ENC-2128"/>
    <s v="PAT-1388"/>
    <s v="PROV-110"/>
    <s v="CLI-01"/>
    <s v="CLM-2128"/>
    <s v="2023-04-10"/>
    <x v="0"/>
    <x v="1"/>
    <x v="0"/>
    <x v="2083"/>
    <x v="2126"/>
    <x v="2"/>
    <x v="50"/>
    <x v="1"/>
    <n v="6"/>
    <n v="17205.856699999993"/>
  </r>
  <r>
    <s v="ENC-2129"/>
    <s v="PAT-1388"/>
    <s v="PROV-101"/>
    <s v="CLI-01"/>
    <s v="CLM-2129"/>
    <s v="2026-06-21"/>
    <x v="2"/>
    <x v="1"/>
    <x v="2"/>
    <x v="2084"/>
    <x v="2127"/>
    <x v="0"/>
    <x v="27"/>
    <x v="0"/>
    <n v="6"/>
    <n v="20657.172699999996"/>
  </r>
  <r>
    <s v="ENC-2130"/>
    <s v="PAT-1388"/>
    <s v="PROV-109"/>
    <s v="HOS-01"/>
    <s v="CLM-2130"/>
    <s v="2023-01-02"/>
    <x v="2"/>
    <x v="1"/>
    <x v="3"/>
    <x v="2085"/>
    <x v="2128"/>
    <x v="0"/>
    <x v="18"/>
    <x v="0"/>
    <n v="6"/>
    <n v="19656.943599999999"/>
  </r>
  <r>
    <s v="ENC-2131"/>
    <s v="PAT-1389"/>
    <s v="PROV-123"/>
    <s v="CLI-01"/>
    <s v="CLM-2131"/>
    <s v="2025-09-29"/>
    <x v="1"/>
    <x v="1"/>
    <x v="3"/>
    <x v="2086"/>
    <x v="2129"/>
    <x v="4"/>
    <x v="52"/>
    <x v="1"/>
    <n v="3"/>
    <n v="15966.304299999994"/>
  </r>
  <r>
    <s v="ENC-2132"/>
    <s v="PAT-1389"/>
    <s v="PROV-121"/>
    <s v="CLI-01"/>
    <s v="CLM-2132"/>
    <s v="2023-05-01"/>
    <x v="0"/>
    <x v="1"/>
    <x v="2"/>
    <x v="2087"/>
    <x v="2130"/>
    <x v="2"/>
    <x v="9"/>
    <x v="1"/>
    <n v="3"/>
    <n v="19110.715800000002"/>
  </r>
  <r>
    <s v="ENC-2133"/>
    <s v="PAT-1389"/>
    <s v="PROV-124"/>
    <s v="CLI-01"/>
    <s v="CLM-2133"/>
    <s v="2026-01-06"/>
    <x v="2"/>
    <x v="1"/>
    <x v="3"/>
    <x v="2088"/>
    <x v="2131"/>
    <x v="3"/>
    <x v="17"/>
    <x v="1"/>
    <n v="3"/>
    <n v="19337.123900000002"/>
  </r>
  <r>
    <s v="ENC-2134"/>
    <s v="PAT-1390"/>
    <s v="PROV-119"/>
    <s v="HOS-01"/>
    <s v="CLM-2134"/>
    <s v="2024-05-02"/>
    <x v="3"/>
    <x v="1"/>
    <x v="3"/>
    <x v="2089"/>
    <x v="2132"/>
    <x v="2"/>
    <x v="49"/>
    <x v="0"/>
    <n v="10"/>
    <n v="24472.873299999996"/>
  </r>
  <r>
    <s v="ENC-2135"/>
    <s v="PAT-1390"/>
    <s v="PROV-114"/>
    <s v="HOS-01"/>
    <s v="CLM-2135"/>
    <s v="2024-03-25"/>
    <x v="3"/>
    <x v="1"/>
    <x v="2"/>
    <x v="2090"/>
    <x v="2133"/>
    <x v="4"/>
    <x v="5"/>
    <x v="0"/>
    <n v="10"/>
    <n v="19674.320500000005"/>
  </r>
  <r>
    <s v="ENC-2136"/>
    <s v="PAT-1390"/>
    <s v="PROV-129"/>
    <s v="CLI-01"/>
    <s v="CLM-2136"/>
    <s v="2023-10-03"/>
    <x v="3"/>
    <x v="1"/>
    <x v="0"/>
    <x v="2091"/>
    <x v="2134"/>
    <x v="3"/>
    <x v="48"/>
    <x v="0"/>
    <n v="10"/>
    <n v="16325.449900000001"/>
  </r>
  <r>
    <s v="ENC-2137"/>
    <s v="PAT-1390"/>
    <s v="PROV-102"/>
    <s v="HOS-01"/>
    <s v="CLM-2137"/>
    <s v="2022-12-22"/>
    <x v="3"/>
    <x v="1"/>
    <x v="5"/>
    <x v="2092"/>
    <x v="2135"/>
    <x v="2"/>
    <x v="4"/>
    <x v="0"/>
    <n v="10"/>
    <n v="17482.5101"/>
  </r>
  <r>
    <s v="ENC-2138"/>
    <s v="PAT-1390"/>
    <s v="PROV-114"/>
    <s v="HOS-01"/>
    <s v="CLM-2138"/>
    <s v="2025-06-18"/>
    <x v="1"/>
    <x v="1"/>
    <x v="2"/>
    <x v="2093"/>
    <x v="2136"/>
    <x v="1"/>
    <x v="35"/>
    <x v="0"/>
    <n v="10"/>
    <n v="19674.320500000005"/>
  </r>
  <r>
    <s v="ENC-2139"/>
    <s v="PAT-1390"/>
    <s v="PROV-119"/>
    <s v="HOS-01"/>
    <s v="CLM-2139"/>
    <s v="2025-01-27"/>
    <x v="0"/>
    <x v="1"/>
    <x v="3"/>
    <x v="2094"/>
    <x v="2137"/>
    <x v="4"/>
    <x v="38"/>
    <x v="1"/>
    <n v="10"/>
    <n v="24472.873299999996"/>
  </r>
  <r>
    <s v="ENC-2140"/>
    <s v="PAT-1390"/>
    <s v="PROV-121"/>
    <s v="CLI-01"/>
    <s v="CLM-2140"/>
    <s v="2022-06-08"/>
    <x v="0"/>
    <x v="1"/>
    <x v="2"/>
    <x v="2095"/>
    <x v="2138"/>
    <x v="2"/>
    <x v="23"/>
    <x v="1"/>
    <n v="10"/>
    <n v="19110.715800000002"/>
  </r>
  <r>
    <s v="ENC-2141"/>
    <s v="PAT-1390"/>
    <s v="PROV-115"/>
    <s v="CLI-01"/>
    <s v="CLM-2141"/>
    <s v="2024-09-07"/>
    <x v="1"/>
    <x v="1"/>
    <x v="1"/>
    <x v="2096"/>
    <x v="2139"/>
    <x v="1"/>
    <x v="10"/>
    <x v="1"/>
    <n v="10"/>
    <n v="21059.359400000005"/>
  </r>
  <r>
    <s v="ENC-2142"/>
    <s v="PAT-1390"/>
    <s v="PROV-125"/>
    <s v="CLI-01"/>
    <s v="CLM-2142"/>
    <s v="2022-12-10"/>
    <x v="1"/>
    <x v="1"/>
    <x v="3"/>
    <x v="2097"/>
    <x v="2140"/>
    <x v="4"/>
    <x v="4"/>
    <x v="1"/>
    <n v="10"/>
    <n v="18866.657099999993"/>
  </r>
  <r>
    <s v="ENC-2143"/>
    <s v="PAT-1390"/>
    <s v="PROV-111"/>
    <s v="CLI-01"/>
    <s v="CLM-2143"/>
    <s v="2026-02-05"/>
    <x v="1"/>
    <x v="1"/>
    <x v="4"/>
    <x v="2098"/>
    <x v="2141"/>
    <x v="0"/>
    <x v="3"/>
    <x v="0"/>
    <n v="10"/>
    <n v="11666.590100000001"/>
  </r>
  <r>
    <s v="ENC-2144"/>
    <s v="PAT-1391"/>
    <s v="PROV-117"/>
    <s v="CLI-01"/>
    <s v="CLM-2144"/>
    <s v="2026-07-13"/>
    <x v="3"/>
    <x v="1"/>
    <x v="4"/>
    <x v="2099"/>
    <x v="2142"/>
    <x v="2"/>
    <x v="39"/>
    <x v="0"/>
    <n v="10"/>
    <n v="16320.415199999998"/>
  </r>
  <r>
    <s v="ENC-2145"/>
    <s v="PAT-1391"/>
    <s v="PROV-120"/>
    <s v="CLI-01"/>
    <s v="CLM-2145"/>
    <s v="2022-07-08"/>
    <x v="1"/>
    <x v="1"/>
    <x v="6"/>
    <x v="768"/>
    <x v="2143"/>
    <x v="3"/>
    <x v="45"/>
    <x v="0"/>
    <n v="10"/>
    <n v="20459.456599999998"/>
  </r>
  <r>
    <s v="ENC-2146"/>
    <s v="PAT-1391"/>
    <s v="PROV-116"/>
    <s v="HOS-01"/>
    <s v="CLM-2146"/>
    <s v="2023-01-13"/>
    <x v="1"/>
    <x v="1"/>
    <x v="5"/>
    <x v="2100"/>
    <x v="2144"/>
    <x v="3"/>
    <x v="18"/>
    <x v="0"/>
    <n v="10"/>
    <n v="25676.765600000006"/>
  </r>
  <r>
    <s v="ENC-2147"/>
    <s v="PAT-1391"/>
    <s v="PROV-117"/>
    <s v="CLI-01"/>
    <s v="CLM-2147"/>
    <s v="2023-07-28"/>
    <x v="3"/>
    <x v="1"/>
    <x v="4"/>
    <x v="2101"/>
    <x v="2145"/>
    <x v="3"/>
    <x v="36"/>
    <x v="0"/>
    <n v="10"/>
    <n v="16320.415199999998"/>
  </r>
  <r>
    <s v="ENC-2148"/>
    <s v="PAT-1391"/>
    <s v="PROV-121"/>
    <s v="HOS-01"/>
    <s v="CLM-2148"/>
    <s v="2025-07-01"/>
    <x v="0"/>
    <x v="1"/>
    <x v="2"/>
    <x v="2102"/>
    <x v="2146"/>
    <x v="0"/>
    <x v="29"/>
    <x v="0"/>
    <n v="10"/>
    <n v="19110.715800000002"/>
  </r>
  <r>
    <s v="ENC-2149"/>
    <s v="PAT-1391"/>
    <s v="PROV-119"/>
    <s v="HOS-01"/>
    <s v="CLM-2149"/>
    <s v="2023-07-31"/>
    <x v="1"/>
    <x v="1"/>
    <x v="3"/>
    <x v="2103"/>
    <x v="2147"/>
    <x v="3"/>
    <x v="36"/>
    <x v="0"/>
    <n v="10"/>
    <n v="24472.873299999996"/>
  </r>
  <r>
    <s v="ENC-2150"/>
    <s v="PAT-1391"/>
    <s v="PROV-101"/>
    <s v="CLI-01"/>
    <s v="CLM-2150"/>
    <s v="2024-11-16"/>
    <x v="1"/>
    <x v="1"/>
    <x v="2"/>
    <x v="2104"/>
    <x v="2148"/>
    <x v="0"/>
    <x v="34"/>
    <x v="0"/>
    <n v="10"/>
    <n v="20657.172699999996"/>
  </r>
  <r>
    <s v="ENC-2151"/>
    <s v="PAT-1391"/>
    <s v="PROV-120"/>
    <s v="HOS-01"/>
    <s v="CLM-2151"/>
    <s v="2023-03-12"/>
    <x v="3"/>
    <x v="1"/>
    <x v="6"/>
    <x v="2105"/>
    <x v="2149"/>
    <x v="4"/>
    <x v="8"/>
    <x v="0"/>
    <n v="10"/>
    <n v="20459.456599999998"/>
  </r>
  <r>
    <s v="ENC-2152"/>
    <s v="PAT-1391"/>
    <s v="PROV-105"/>
    <s v="HOS-01"/>
    <s v="CLM-2152"/>
    <s v="2026-01-08"/>
    <x v="3"/>
    <x v="1"/>
    <x v="2"/>
    <x v="2106"/>
    <x v="2150"/>
    <x v="2"/>
    <x v="17"/>
    <x v="1"/>
    <n v="10"/>
    <n v="19833.441100000004"/>
  </r>
  <r>
    <s v="ENC-2153"/>
    <s v="PAT-1391"/>
    <s v="PROV-105"/>
    <s v="CLI-01"/>
    <s v="CLM-2153"/>
    <s v="2024-04-21"/>
    <x v="3"/>
    <x v="1"/>
    <x v="2"/>
    <x v="568"/>
    <x v="2151"/>
    <x v="0"/>
    <x v="44"/>
    <x v="1"/>
    <n v="10"/>
    <n v="19833.441100000004"/>
  </r>
  <r>
    <s v="ENC-2154"/>
    <s v="PAT-1392"/>
    <s v="PROV-102"/>
    <s v="HOS-01"/>
    <s v="CLM-2154"/>
    <s v="2026-01-10"/>
    <x v="3"/>
    <x v="1"/>
    <x v="5"/>
    <x v="340"/>
    <x v="2152"/>
    <x v="3"/>
    <x v="17"/>
    <x v="0"/>
    <n v="6"/>
    <n v="17482.5101"/>
  </r>
  <r>
    <s v="ENC-2155"/>
    <s v="PAT-1392"/>
    <s v="PROV-129"/>
    <s v="CLI-01"/>
    <s v="CLM-2155"/>
    <s v="2023-10-10"/>
    <x v="3"/>
    <x v="1"/>
    <x v="0"/>
    <x v="2107"/>
    <x v="2153"/>
    <x v="1"/>
    <x v="48"/>
    <x v="0"/>
    <n v="6"/>
    <n v="16325.449900000001"/>
  </r>
  <r>
    <s v="ENC-2156"/>
    <s v="PAT-1392"/>
    <s v="PROV-117"/>
    <s v="HOS-01"/>
    <s v="CLM-2156"/>
    <s v="2026-04-06"/>
    <x v="2"/>
    <x v="1"/>
    <x v="4"/>
    <x v="2108"/>
    <x v="2154"/>
    <x v="0"/>
    <x v="40"/>
    <x v="0"/>
    <n v="6"/>
    <n v="16320.415199999998"/>
  </r>
  <r>
    <s v="ENC-2157"/>
    <s v="PAT-1392"/>
    <s v="PROV-103"/>
    <s v="HOS-01"/>
    <s v="CLM-2157"/>
    <s v="2024-03-22"/>
    <x v="1"/>
    <x v="1"/>
    <x v="1"/>
    <x v="2109"/>
    <x v="2155"/>
    <x v="4"/>
    <x v="5"/>
    <x v="1"/>
    <n v="6"/>
    <n v="16713.101299999998"/>
  </r>
  <r>
    <s v="ENC-2158"/>
    <s v="PAT-1392"/>
    <s v="PROV-113"/>
    <s v="HOS-01"/>
    <s v="CLM-2158"/>
    <s v="2026-01-27"/>
    <x v="0"/>
    <x v="1"/>
    <x v="2"/>
    <x v="2110"/>
    <x v="2156"/>
    <x v="0"/>
    <x v="17"/>
    <x v="0"/>
    <n v="6"/>
    <n v="18930.286999999997"/>
  </r>
  <r>
    <s v="ENC-2159"/>
    <s v="PAT-1392"/>
    <s v="PROV-126"/>
    <s v="CLI-01"/>
    <s v="CLM-2159"/>
    <s v="2024-09-10"/>
    <x v="1"/>
    <x v="1"/>
    <x v="2"/>
    <x v="2111"/>
    <x v="2157"/>
    <x v="4"/>
    <x v="10"/>
    <x v="0"/>
    <n v="6"/>
    <n v="20345.553199999988"/>
  </r>
  <r>
    <s v="ENC-2160"/>
    <s v="PAT-1393"/>
    <s v="PROV-113"/>
    <s v="CLI-01"/>
    <s v="CLM-2160"/>
    <s v="2025-05-23"/>
    <x v="1"/>
    <x v="1"/>
    <x v="2"/>
    <x v="2112"/>
    <x v="2158"/>
    <x v="2"/>
    <x v="42"/>
    <x v="0"/>
    <n v="9"/>
    <n v="18930.286999999997"/>
  </r>
  <r>
    <s v="ENC-2161"/>
    <s v="PAT-1393"/>
    <s v="PROV-119"/>
    <s v="HOS-01"/>
    <s v="CLM-2161"/>
    <s v="2025-07-03"/>
    <x v="1"/>
    <x v="1"/>
    <x v="3"/>
    <x v="2113"/>
    <x v="2159"/>
    <x v="4"/>
    <x v="29"/>
    <x v="1"/>
    <n v="9"/>
    <n v="24472.873299999996"/>
  </r>
  <r>
    <s v="ENC-2162"/>
    <s v="PAT-1393"/>
    <s v="PROV-128"/>
    <s v="CLI-01"/>
    <s v="CLM-2162"/>
    <s v="2025-04-04"/>
    <x v="2"/>
    <x v="1"/>
    <x v="0"/>
    <x v="2114"/>
    <x v="2160"/>
    <x v="1"/>
    <x v="43"/>
    <x v="0"/>
    <n v="9"/>
    <n v="16589.7353"/>
  </r>
  <r>
    <s v="ENC-2163"/>
    <s v="PAT-1393"/>
    <s v="PROV-108"/>
    <s v="HOS-01"/>
    <s v="CLM-2163"/>
    <s v="2026-05-20"/>
    <x v="3"/>
    <x v="1"/>
    <x v="0"/>
    <x v="2115"/>
    <x v="2161"/>
    <x v="4"/>
    <x v="22"/>
    <x v="0"/>
    <n v="9"/>
    <n v="16655.636999999995"/>
  </r>
  <r>
    <s v="ENC-2164"/>
    <s v="PAT-1393"/>
    <s v="PROV-115"/>
    <s v="HOS-01"/>
    <s v="CLM-2164"/>
    <s v="2023-10-28"/>
    <x v="0"/>
    <x v="1"/>
    <x v="1"/>
    <x v="2116"/>
    <x v="2162"/>
    <x v="1"/>
    <x v="48"/>
    <x v="0"/>
    <n v="9"/>
    <n v="21059.359400000005"/>
  </r>
  <r>
    <s v="ENC-2165"/>
    <s v="PAT-1393"/>
    <s v="PROV-122"/>
    <s v="CLI-01"/>
    <s v="CLM-2165"/>
    <s v="2024-04-05"/>
    <x v="3"/>
    <x v="1"/>
    <x v="0"/>
    <x v="2117"/>
    <x v="2163"/>
    <x v="1"/>
    <x v="44"/>
    <x v="0"/>
    <n v="9"/>
    <n v="19335.334599999998"/>
  </r>
  <r>
    <s v="ENC-2166"/>
    <s v="PAT-1393"/>
    <s v="PROV-106"/>
    <s v="HOS-01"/>
    <s v="CLM-2166"/>
    <s v="2025-10-22"/>
    <x v="1"/>
    <x v="1"/>
    <x v="2"/>
    <x v="2118"/>
    <x v="2164"/>
    <x v="4"/>
    <x v="54"/>
    <x v="0"/>
    <n v="9"/>
    <n v="13711.558999999999"/>
  </r>
  <r>
    <s v="ENC-2167"/>
    <s v="PAT-1393"/>
    <s v="PROV-113"/>
    <s v="CLI-01"/>
    <s v="CLM-2167"/>
    <s v="2022-01-24"/>
    <x v="3"/>
    <x v="1"/>
    <x v="2"/>
    <x v="2119"/>
    <x v="2165"/>
    <x v="4"/>
    <x v="7"/>
    <x v="0"/>
    <n v="9"/>
    <n v="18930.286999999997"/>
  </r>
  <r>
    <s v="ENC-2168"/>
    <s v="PAT-1393"/>
    <s v="PROV-111"/>
    <s v="CLI-01"/>
    <s v="CLM-2168"/>
    <s v="2024-03-09"/>
    <x v="2"/>
    <x v="1"/>
    <x v="4"/>
    <x v="2120"/>
    <x v="2166"/>
    <x v="3"/>
    <x v="5"/>
    <x v="1"/>
    <n v="9"/>
    <n v="11666.590100000001"/>
  </r>
  <r>
    <s v="ENC-2169"/>
    <s v="PAT-1394"/>
    <s v="PROV-126"/>
    <s v="CLI-01"/>
    <s v="CLM-2169"/>
    <s v="2026-07-06"/>
    <x v="0"/>
    <x v="1"/>
    <x v="2"/>
    <x v="2121"/>
    <x v="2167"/>
    <x v="1"/>
    <x v="39"/>
    <x v="1"/>
    <n v="3"/>
    <n v="20345.553199999988"/>
  </r>
  <r>
    <s v="ENC-2170"/>
    <s v="PAT-1394"/>
    <s v="PROV-120"/>
    <s v="HOS-01"/>
    <s v="CLM-2170"/>
    <s v="2024-05-21"/>
    <x v="2"/>
    <x v="1"/>
    <x v="6"/>
    <x v="2122"/>
    <x v="2168"/>
    <x v="4"/>
    <x v="49"/>
    <x v="0"/>
    <n v="3"/>
    <n v="20459.456599999998"/>
  </r>
  <r>
    <s v="ENC-2171"/>
    <s v="PAT-1394"/>
    <s v="PROV-122"/>
    <s v="HOS-01"/>
    <s v="CLM-2171"/>
    <s v="2022-12-14"/>
    <x v="0"/>
    <x v="1"/>
    <x v="0"/>
    <x v="2123"/>
    <x v="2169"/>
    <x v="3"/>
    <x v="4"/>
    <x v="1"/>
    <n v="3"/>
    <n v="19335.334599999998"/>
  </r>
  <r>
    <s v="ENC-2172"/>
    <s v="PAT-1395"/>
    <s v="PROV-120"/>
    <s v="HOS-01"/>
    <s v="CLM-2172"/>
    <s v="2022-08-16"/>
    <x v="3"/>
    <x v="1"/>
    <x v="6"/>
    <x v="2124"/>
    <x v="2170"/>
    <x v="4"/>
    <x v="21"/>
    <x v="0"/>
    <n v="10"/>
    <n v="20459.456599999998"/>
  </r>
  <r>
    <s v="ENC-2173"/>
    <s v="PAT-1395"/>
    <s v="PROV-126"/>
    <s v="HOS-01"/>
    <s v="CLM-2173"/>
    <s v="2022-12-01"/>
    <x v="2"/>
    <x v="1"/>
    <x v="2"/>
    <x v="2125"/>
    <x v="2171"/>
    <x v="0"/>
    <x v="4"/>
    <x v="0"/>
    <n v="10"/>
    <n v="20345.553199999988"/>
  </r>
  <r>
    <s v="ENC-2174"/>
    <s v="PAT-1395"/>
    <s v="PROV-122"/>
    <s v="HOS-01"/>
    <s v="CLM-2174"/>
    <s v="2025-08-09"/>
    <x v="0"/>
    <x v="1"/>
    <x v="0"/>
    <x v="2126"/>
    <x v="2172"/>
    <x v="0"/>
    <x v="41"/>
    <x v="0"/>
    <n v="10"/>
    <n v="19335.334599999998"/>
  </r>
  <r>
    <s v="ENC-2175"/>
    <s v="PAT-1395"/>
    <s v="PROV-128"/>
    <s v="HOS-01"/>
    <s v="CLM-2175"/>
    <s v="2026-04-28"/>
    <x v="0"/>
    <x v="1"/>
    <x v="0"/>
    <x v="2127"/>
    <x v="2173"/>
    <x v="1"/>
    <x v="40"/>
    <x v="0"/>
    <n v="10"/>
    <n v="16589.7353"/>
  </r>
  <r>
    <s v="ENC-2176"/>
    <s v="PAT-1395"/>
    <s v="PROV-124"/>
    <s v="CLI-01"/>
    <s v="CLM-2176"/>
    <s v="2025-12-06"/>
    <x v="3"/>
    <x v="1"/>
    <x v="3"/>
    <x v="2128"/>
    <x v="2174"/>
    <x v="0"/>
    <x v="20"/>
    <x v="1"/>
    <n v="10"/>
    <n v="19337.123900000002"/>
  </r>
  <r>
    <s v="ENC-2177"/>
    <s v="PAT-1395"/>
    <s v="PROV-125"/>
    <s v="HOS-01"/>
    <s v="CLM-2177"/>
    <s v="2023-08-12"/>
    <x v="1"/>
    <x v="1"/>
    <x v="3"/>
    <x v="2129"/>
    <x v="2175"/>
    <x v="1"/>
    <x v="2"/>
    <x v="1"/>
    <n v="10"/>
    <n v="18866.657099999993"/>
  </r>
  <r>
    <s v="ENC-2178"/>
    <s v="PAT-1395"/>
    <s v="PROV-103"/>
    <s v="CLI-01"/>
    <s v="CLM-2178"/>
    <s v="2022-12-08"/>
    <x v="0"/>
    <x v="1"/>
    <x v="1"/>
    <x v="2130"/>
    <x v="2176"/>
    <x v="1"/>
    <x v="4"/>
    <x v="0"/>
    <n v="10"/>
    <n v="16713.101299999998"/>
  </r>
  <r>
    <s v="ENC-2179"/>
    <s v="PAT-1395"/>
    <s v="PROV-130"/>
    <s v="HOS-01"/>
    <s v="CLM-2179"/>
    <s v="2024-07-03"/>
    <x v="1"/>
    <x v="1"/>
    <x v="0"/>
    <x v="2131"/>
    <x v="2177"/>
    <x v="0"/>
    <x v="14"/>
    <x v="0"/>
    <n v="10"/>
    <n v="16957.942200000001"/>
  </r>
  <r>
    <s v="ENC-2180"/>
    <s v="PAT-1395"/>
    <s v="PROV-113"/>
    <s v="HOS-01"/>
    <s v="CLM-2180"/>
    <s v="2022-02-13"/>
    <x v="2"/>
    <x v="1"/>
    <x v="2"/>
    <x v="1817"/>
    <x v="2178"/>
    <x v="1"/>
    <x v="51"/>
    <x v="0"/>
    <n v="10"/>
    <n v="18930.286999999997"/>
  </r>
  <r>
    <s v="ENC-2181"/>
    <s v="PAT-1395"/>
    <s v="PROV-111"/>
    <s v="CLI-01"/>
    <s v="CLM-2181"/>
    <s v="2024-12-24"/>
    <x v="3"/>
    <x v="1"/>
    <x v="4"/>
    <x v="2132"/>
    <x v="2179"/>
    <x v="0"/>
    <x v="12"/>
    <x v="0"/>
    <n v="10"/>
    <n v="11666.590100000001"/>
  </r>
  <r>
    <s v="ENC-2182"/>
    <s v="PAT-1396"/>
    <s v="PROV-115"/>
    <s v="CLI-01"/>
    <s v="CLM-2182"/>
    <s v="2023-05-30"/>
    <x v="1"/>
    <x v="1"/>
    <x v="1"/>
    <x v="2133"/>
    <x v="2180"/>
    <x v="0"/>
    <x v="9"/>
    <x v="1"/>
    <n v="9"/>
    <n v="21059.359400000005"/>
  </r>
  <r>
    <s v="ENC-2183"/>
    <s v="PAT-1396"/>
    <s v="PROV-130"/>
    <s v="HOS-01"/>
    <s v="CLM-2183"/>
    <s v="2025-12-11"/>
    <x v="1"/>
    <x v="1"/>
    <x v="0"/>
    <x v="2134"/>
    <x v="2181"/>
    <x v="3"/>
    <x v="20"/>
    <x v="1"/>
    <n v="9"/>
    <n v="16957.942200000001"/>
  </r>
  <r>
    <s v="ENC-2184"/>
    <s v="PAT-1396"/>
    <s v="PROV-121"/>
    <s v="HOS-01"/>
    <s v="CLM-2184"/>
    <s v="2023-08-30"/>
    <x v="0"/>
    <x v="1"/>
    <x v="2"/>
    <x v="2135"/>
    <x v="2182"/>
    <x v="2"/>
    <x v="2"/>
    <x v="1"/>
    <n v="9"/>
    <n v="19110.715800000002"/>
  </r>
  <r>
    <s v="ENC-2185"/>
    <s v="PAT-1396"/>
    <s v="PROV-116"/>
    <s v="CLI-01"/>
    <s v="CLM-2185"/>
    <s v="2024-10-20"/>
    <x v="2"/>
    <x v="1"/>
    <x v="5"/>
    <x v="2136"/>
    <x v="2183"/>
    <x v="4"/>
    <x v="11"/>
    <x v="1"/>
    <n v="9"/>
    <n v="25676.765600000006"/>
  </r>
  <r>
    <s v="ENC-2186"/>
    <s v="PAT-1396"/>
    <s v="PROV-119"/>
    <s v="HOS-01"/>
    <s v="CLM-2186"/>
    <s v="2025-05-26"/>
    <x v="0"/>
    <x v="1"/>
    <x v="3"/>
    <x v="2137"/>
    <x v="2184"/>
    <x v="0"/>
    <x v="42"/>
    <x v="1"/>
    <n v="9"/>
    <n v="24472.873299999996"/>
  </r>
  <r>
    <s v="ENC-2187"/>
    <s v="PAT-1396"/>
    <s v="PROV-122"/>
    <s v="CLI-01"/>
    <s v="CLM-2187"/>
    <s v="2022-12-01"/>
    <x v="0"/>
    <x v="1"/>
    <x v="0"/>
    <x v="2138"/>
    <x v="2185"/>
    <x v="1"/>
    <x v="4"/>
    <x v="0"/>
    <n v="9"/>
    <n v="19335.334599999998"/>
  </r>
  <r>
    <s v="ENC-2188"/>
    <s v="PAT-1396"/>
    <s v="PROV-115"/>
    <s v="HOS-01"/>
    <s v="CLM-2188"/>
    <s v="2026-05-22"/>
    <x v="2"/>
    <x v="1"/>
    <x v="1"/>
    <x v="2139"/>
    <x v="2186"/>
    <x v="3"/>
    <x v="22"/>
    <x v="0"/>
    <n v="9"/>
    <n v="21059.359400000005"/>
  </r>
  <r>
    <s v="ENC-2189"/>
    <s v="PAT-1396"/>
    <s v="PROV-115"/>
    <s v="HOS-01"/>
    <s v="CLM-2189"/>
    <s v="2025-10-14"/>
    <x v="2"/>
    <x v="1"/>
    <x v="1"/>
    <x v="2140"/>
    <x v="2187"/>
    <x v="2"/>
    <x v="54"/>
    <x v="0"/>
    <n v="9"/>
    <n v="21059.359400000005"/>
  </r>
  <r>
    <s v="ENC-2190"/>
    <s v="PAT-1396"/>
    <s v="PROV-123"/>
    <s v="CLI-01"/>
    <s v="CLM-2190"/>
    <s v="2023-12-24"/>
    <x v="0"/>
    <x v="1"/>
    <x v="3"/>
    <x v="2141"/>
    <x v="2188"/>
    <x v="0"/>
    <x v="31"/>
    <x v="0"/>
    <n v="9"/>
    <n v="15966.304299999994"/>
  </r>
  <r>
    <s v="ENC-2191"/>
    <s v="PAT-1397"/>
    <s v="PROV-113"/>
    <s v="CLI-01"/>
    <s v="CLM-2191"/>
    <s v="2022-08-27"/>
    <x v="1"/>
    <x v="1"/>
    <x v="2"/>
    <x v="2142"/>
    <x v="2189"/>
    <x v="1"/>
    <x v="21"/>
    <x v="1"/>
    <n v="7"/>
    <n v="18930.286999999997"/>
  </r>
  <r>
    <s v="ENC-2192"/>
    <s v="PAT-1397"/>
    <s v="PROV-117"/>
    <s v="CLI-01"/>
    <s v="CLM-2192"/>
    <s v="2026-02-14"/>
    <x v="2"/>
    <x v="1"/>
    <x v="4"/>
    <x v="2143"/>
    <x v="2190"/>
    <x v="0"/>
    <x v="3"/>
    <x v="0"/>
    <n v="7"/>
    <n v="16320.415199999998"/>
  </r>
  <r>
    <s v="ENC-2193"/>
    <s v="PAT-1397"/>
    <s v="PROV-104"/>
    <s v="CLI-01"/>
    <s v="CLM-2193"/>
    <s v="2023-01-06"/>
    <x v="0"/>
    <x v="1"/>
    <x v="0"/>
    <x v="2144"/>
    <x v="2191"/>
    <x v="4"/>
    <x v="18"/>
    <x v="0"/>
    <n v="7"/>
    <n v="19482.340599999985"/>
  </r>
  <r>
    <s v="ENC-2194"/>
    <s v="PAT-1397"/>
    <s v="PROV-107"/>
    <s v="CLI-01"/>
    <s v="CLM-2194"/>
    <s v="2024-07-20"/>
    <x v="3"/>
    <x v="1"/>
    <x v="6"/>
    <x v="2145"/>
    <x v="2192"/>
    <x v="1"/>
    <x v="14"/>
    <x v="0"/>
    <n v="7"/>
    <n v="16195.449599999994"/>
  </r>
  <r>
    <s v="ENC-2195"/>
    <s v="PAT-1397"/>
    <s v="PROV-110"/>
    <s v="HOS-01"/>
    <s v="CLM-2195"/>
    <s v="2024-12-08"/>
    <x v="0"/>
    <x v="1"/>
    <x v="0"/>
    <x v="2146"/>
    <x v="2193"/>
    <x v="2"/>
    <x v="12"/>
    <x v="1"/>
    <n v="7"/>
    <n v="17205.856699999993"/>
  </r>
  <r>
    <s v="ENC-2196"/>
    <s v="PAT-1397"/>
    <s v="PROV-124"/>
    <s v="CLI-01"/>
    <s v="CLM-2196"/>
    <s v="2024-07-28"/>
    <x v="0"/>
    <x v="1"/>
    <x v="3"/>
    <x v="2147"/>
    <x v="2194"/>
    <x v="3"/>
    <x v="14"/>
    <x v="0"/>
    <n v="7"/>
    <n v="19337.123900000002"/>
  </r>
  <r>
    <s v="ENC-2197"/>
    <s v="PAT-1397"/>
    <s v="PROV-112"/>
    <s v="CLI-01"/>
    <s v="CLM-2197"/>
    <s v="2023-11-21"/>
    <x v="2"/>
    <x v="1"/>
    <x v="0"/>
    <x v="2148"/>
    <x v="2195"/>
    <x v="3"/>
    <x v="37"/>
    <x v="1"/>
    <n v="7"/>
    <n v="20392.786800000002"/>
  </r>
  <r>
    <s v="ENC-2198"/>
    <s v="PAT-1398"/>
    <s v="PROV-123"/>
    <s v="HOS-01"/>
    <s v="CLM-2198"/>
    <s v="2026-08-28"/>
    <x v="2"/>
    <x v="1"/>
    <x v="3"/>
    <x v="2149"/>
    <x v="2196"/>
    <x v="1"/>
    <x v="15"/>
    <x v="1"/>
    <n v="8"/>
    <n v="15966.304299999994"/>
  </r>
  <r>
    <s v="ENC-2199"/>
    <s v="PAT-1398"/>
    <s v="PROV-108"/>
    <s v="HOS-01"/>
    <s v="CLM-2199"/>
    <s v="2022-02-14"/>
    <x v="0"/>
    <x v="1"/>
    <x v="0"/>
    <x v="2150"/>
    <x v="2197"/>
    <x v="1"/>
    <x v="51"/>
    <x v="1"/>
    <n v="8"/>
    <n v="16655.636999999995"/>
  </r>
  <r>
    <s v="ENC-2200"/>
    <s v="PAT-1398"/>
    <s v="PROV-126"/>
    <s v="HOS-01"/>
    <s v="CLM-2200"/>
    <s v="2023-05-20"/>
    <x v="0"/>
    <x v="1"/>
    <x v="2"/>
    <x v="2151"/>
    <x v="2198"/>
    <x v="0"/>
    <x v="9"/>
    <x v="0"/>
    <n v="8"/>
    <n v="20345.553199999988"/>
  </r>
  <r>
    <s v="ENC-2201"/>
    <s v="PAT-1398"/>
    <s v="PROV-108"/>
    <s v="HOS-01"/>
    <s v="CLM-2201"/>
    <s v="2025-08-31"/>
    <x v="1"/>
    <x v="1"/>
    <x v="0"/>
    <x v="2152"/>
    <x v="2199"/>
    <x v="3"/>
    <x v="41"/>
    <x v="0"/>
    <n v="8"/>
    <n v="16655.636999999995"/>
  </r>
  <r>
    <s v="ENC-2202"/>
    <s v="PAT-1398"/>
    <s v="PROV-113"/>
    <s v="CLI-01"/>
    <s v="CLM-2202"/>
    <s v="2022-11-03"/>
    <x v="2"/>
    <x v="1"/>
    <x v="2"/>
    <x v="2153"/>
    <x v="2200"/>
    <x v="2"/>
    <x v="53"/>
    <x v="0"/>
    <n v="8"/>
    <n v="18930.286999999997"/>
  </r>
  <r>
    <s v="ENC-2203"/>
    <s v="PAT-1398"/>
    <s v="PROV-112"/>
    <s v="HOS-01"/>
    <s v="CLM-2203"/>
    <s v="2024-03-27"/>
    <x v="0"/>
    <x v="1"/>
    <x v="0"/>
    <x v="2154"/>
    <x v="2201"/>
    <x v="1"/>
    <x v="5"/>
    <x v="0"/>
    <n v="8"/>
    <n v="20392.786800000002"/>
  </r>
  <r>
    <s v="ENC-2204"/>
    <s v="PAT-1398"/>
    <s v="PROV-121"/>
    <s v="CLI-01"/>
    <s v="CLM-2204"/>
    <s v="2025-07-09"/>
    <x v="1"/>
    <x v="1"/>
    <x v="2"/>
    <x v="2155"/>
    <x v="2202"/>
    <x v="2"/>
    <x v="29"/>
    <x v="1"/>
    <n v="8"/>
    <n v="19110.715800000002"/>
  </r>
  <r>
    <s v="ENC-2205"/>
    <s v="PAT-1398"/>
    <s v="PROV-102"/>
    <s v="CLI-01"/>
    <s v="CLM-2205"/>
    <s v="2026-07-26"/>
    <x v="3"/>
    <x v="1"/>
    <x v="5"/>
    <x v="2156"/>
    <x v="2203"/>
    <x v="1"/>
    <x v="39"/>
    <x v="1"/>
    <n v="8"/>
    <n v="17482.5101"/>
  </r>
  <r>
    <s v="ENC-2206"/>
    <s v="PAT-1399"/>
    <s v="PROV-119"/>
    <s v="CLI-01"/>
    <s v="CLM-2206"/>
    <s v="2023-06-14"/>
    <x v="1"/>
    <x v="1"/>
    <x v="3"/>
    <x v="2157"/>
    <x v="2204"/>
    <x v="2"/>
    <x v="6"/>
    <x v="0"/>
    <n v="8"/>
    <n v="24472.873299999996"/>
  </r>
  <r>
    <s v="ENC-2207"/>
    <s v="PAT-1399"/>
    <s v="PROV-115"/>
    <s v="HOS-01"/>
    <s v="CLM-2207"/>
    <s v="2023-06-30"/>
    <x v="0"/>
    <x v="1"/>
    <x v="1"/>
    <x v="2158"/>
    <x v="2205"/>
    <x v="2"/>
    <x v="6"/>
    <x v="1"/>
    <n v="8"/>
    <n v="21059.359400000005"/>
  </r>
  <r>
    <s v="ENC-2208"/>
    <s v="PAT-1399"/>
    <s v="PROV-110"/>
    <s v="CLI-01"/>
    <s v="CLM-2208"/>
    <s v="2022-06-30"/>
    <x v="2"/>
    <x v="1"/>
    <x v="0"/>
    <x v="2159"/>
    <x v="2206"/>
    <x v="1"/>
    <x v="23"/>
    <x v="0"/>
    <n v="8"/>
    <n v="17205.856699999993"/>
  </r>
  <r>
    <s v="ENC-2209"/>
    <s v="PAT-1399"/>
    <s v="PROV-101"/>
    <s v="HOS-01"/>
    <s v="CLM-2209"/>
    <s v="2023-01-01"/>
    <x v="2"/>
    <x v="1"/>
    <x v="2"/>
    <x v="2160"/>
    <x v="2207"/>
    <x v="3"/>
    <x v="18"/>
    <x v="0"/>
    <n v="8"/>
    <n v="20657.172699999996"/>
  </r>
  <r>
    <s v="ENC-2210"/>
    <s v="PAT-1399"/>
    <s v="PROV-106"/>
    <s v="HOS-01"/>
    <s v="CLM-2210"/>
    <s v="2023-10-24"/>
    <x v="3"/>
    <x v="1"/>
    <x v="2"/>
    <x v="104"/>
    <x v="2208"/>
    <x v="3"/>
    <x v="48"/>
    <x v="0"/>
    <n v="8"/>
    <n v="13711.558999999999"/>
  </r>
  <r>
    <s v="ENC-2211"/>
    <s v="PAT-1399"/>
    <s v="PROV-108"/>
    <s v="CLI-01"/>
    <s v="CLM-2211"/>
    <s v="2024-11-21"/>
    <x v="3"/>
    <x v="1"/>
    <x v="0"/>
    <x v="2161"/>
    <x v="2209"/>
    <x v="1"/>
    <x v="34"/>
    <x v="0"/>
    <n v="8"/>
    <n v="16655.636999999995"/>
  </r>
  <r>
    <s v="ENC-2212"/>
    <s v="PAT-1399"/>
    <s v="PROV-123"/>
    <s v="CLI-01"/>
    <s v="CLM-2212"/>
    <s v="2022-11-11"/>
    <x v="0"/>
    <x v="1"/>
    <x v="3"/>
    <x v="2162"/>
    <x v="2210"/>
    <x v="2"/>
    <x v="53"/>
    <x v="1"/>
    <n v="8"/>
    <n v="15966.304299999994"/>
  </r>
  <r>
    <s v="ENC-2213"/>
    <s v="PAT-1399"/>
    <s v="PROV-105"/>
    <s v="HOS-01"/>
    <s v="CLM-2213"/>
    <s v="2025-03-01"/>
    <x v="3"/>
    <x v="1"/>
    <x v="2"/>
    <x v="2163"/>
    <x v="2211"/>
    <x v="0"/>
    <x v="33"/>
    <x v="1"/>
    <n v="8"/>
    <n v="19833.441100000004"/>
  </r>
  <r>
    <s v="ENC-2214"/>
    <s v="PAT-1400"/>
    <s v="PROV-107"/>
    <s v="HOS-01"/>
    <s v="CLM-2214"/>
    <s v="2024-01-16"/>
    <x v="1"/>
    <x v="1"/>
    <x v="6"/>
    <x v="2164"/>
    <x v="2212"/>
    <x v="0"/>
    <x v="47"/>
    <x v="0"/>
    <n v="4"/>
    <n v="16195.449599999994"/>
  </r>
  <r>
    <s v="ENC-2215"/>
    <s v="PAT-1400"/>
    <s v="PROV-111"/>
    <s v="HOS-01"/>
    <s v="CLM-2215"/>
    <s v="2023-01-21"/>
    <x v="1"/>
    <x v="1"/>
    <x v="4"/>
    <x v="2165"/>
    <x v="2213"/>
    <x v="0"/>
    <x v="18"/>
    <x v="0"/>
    <n v="4"/>
    <n v="11666.590100000001"/>
  </r>
  <r>
    <s v="ENC-2216"/>
    <s v="PAT-1400"/>
    <s v="PROV-119"/>
    <s v="HOS-01"/>
    <s v="CLM-2216"/>
    <s v="2024-03-24"/>
    <x v="0"/>
    <x v="1"/>
    <x v="3"/>
    <x v="2166"/>
    <x v="2214"/>
    <x v="3"/>
    <x v="5"/>
    <x v="0"/>
    <n v="4"/>
    <n v="24472.873299999996"/>
  </r>
  <r>
    <s v="ENC-2217"/>
    <s v="PAT-1400"/>
    <s v="PROV-117"/>
    <s v="CLI-01"/>
    <s v="CLM-2217"/>
    <s v="2023-07-23"/>
    <x v="0"/>
    <x v="1"/>
    <x v="4"/>
    <x v="2167"/>
    <x v="2215"/>
    <x v="3"/>
    <x v="36"/>
    <x v="0"/>
    <n v="4"/>
    <n v="16320.415199999998"/>
  </r>
  <r>
    <s v="ENC-2218"/>
    <s v="PAT-1401"/>
    <s v="PROV-117"/>
    <s v="CLI-01"/>
    <s v="CLM-2218"/>
    <s v="2026-07-11"/>
    <x v="0"/>
    <x v="1"/>
    <x v="4"/>
    <x v="2168"/>
    <x v="2216"/>
    <x v="1"/>
    <x v="39"/>
    <x v="0"/>
    <n v="4"/>
    <n v="16320.415199999998"/>
  </r>
  <r>
    <s v="ENC-2219"/>
    <s v="PAT-1401"/>
    <s v="PROV-118"/>
    <s v="CLI-01"/>
    <s v="CLM-2219"/>
    <s v="2022-12-03"/>
    <x v="2"/>
    <x v="1"/>
    <x v="2"/>
    <x v="2169"/>
    <x v="2217"/>
    <x v="4"/>
    <x v="4"/>
    <x v="1"/>
    <n v="4"/>
    <n v="17502.678000000004"/>
  </r>
  <r>
    <s v="ENC-2220"/>
    <s v="PAT-1401"/>
    <s v="PROV-129"/>
    <s v="CLI-01"/>
    <s v="CLM-2220"/>
    <s v="2023-01-13"/>
    <x v="0"/>
    <x v="1"/>
    <x v="0"/>
    <x v="2170"/>
    <x v="2218"/>
    <x v="0"/>
    <x v="18"/>
    <x v="0"/>
    <n v="4"/>
    <n v="16325.449900000001"/>
  </r>
  <r>
    <s v="ENC-2221"/>
    <s v="PAT-1401"/>
    <s v="PROV-113"/>
    <s v="CLI-01"/>
    <s v="CLM-2221"/>
    <s v="2023-04-10"/>
    <x v="1"/>
    <x v="1"/>
    <x v="2"/>
    <x v="2171"/>
    <x v="2219"/>
    <x v="4"/>
    <x v="50"/>
    <x v="0"/>
    <n v="4"/>
    <n v="18930.286999999997"/>
  </r>
  <r>
    <s v="ENC-2222"/>
    <s v="PAT-1402"/>
    <s v="PROV-110"/>
    <s v="CLI-01"/>
    <s v="CLM-2222"/>
    <s v="2025-09-27"/>
    <x v="1"/>
    <x v="1"/>
    <x v="0"/>
    <x v="2172"/>
    <x v="2220"/>
    <x v="4"/>
    <x v="52"/>
    <x v="0"/>
    <n v="8"/>
    <n v="17205.856699999993"/>
  </r>
  <r>
    <s v="ENC-2223"/>
    <s v="PAT-1402"/>
    <s v="PROV-114"/>
    <s v="HOS-01"/>
    <s v="CLM-2223"/>
    <s v="2022-07-26"/>
    <x v="3"/>
    <x v="1"/>
    <x v="2"/>
    <x v="2173"/>
    <x v="2221"/>
    <x v="2"/>
    <x v="45"/>
    <x v="1"/>
    <n v="8"/>
    <n v="19674.320500000005"/>
  </r>
  <r>
    <s v="ENC-2224"/>
    <s v="PAT-1402"/>
    <s v="PROV-114"/>
    <s v="HOS-01"/>
    <s v="CLM-2224"/>
    <s v="2025-09-18"/>
    <x v="0"/>
    <x v="1"/>
    <x v="2"/>
    <x v="2174"/>
    <x v="2222"/>
    <x v="1"/>
    <x v="52"/>
    <x v="0"/>
    <n v="8"/>
    <n v="19674.320500000005"/>
  </r>
  <r>
    <s v="ENC-2225"/>
    <s v="PAT-1402"/>
    <s v="PROV-118"/>
    <s v="CLI-01"/>
    <s v="CLM-2225"/>
    <s v="2022-06-11"/>
    <x v="2"/>
    <x v="1"/>
    <x v="2"/>
    <x v="2175"/>
    <x v="2223"/>
    <x v="2"/>
    <x v="23"/>
    <x v="1"/>
    <n v="8"/>
    <n v="17502.678000000004"/>
  </r>
  <r>
    <s v="ENC-2226"/>
    <s v="PAT-1402"/>
    <s v="PROV-109"/>
    <s v="CLI-01"/>
    <s v="CLM-2226"/>
    <s v="2026-03-31"/>
    <x v="0"/>
    <x v="1"/>
    <x v="3"/>
    <x v="2176"/>
    <x v="2224"/>
    <x v="3"/>
    <x v="46"/>
    <x v="0"/>
    <n v="8"/>
    <n v="19656.943599999999"/>
  </r>
  <r>
    <s v="ENC-2227"/>
    <s v="PAT-1402"/>
    <s v="PROV-119"/>
    <s v="CLI-01"/>
    <s v="CLM-2227"/>
    <s v="2023-12-04"/>
    <x v="1"/>
    <x v="1"/>
    <x v="3"/>
    <x v="2177"/>
    <x v="2225"/>
    <x v="1"/>
    <x v="31"/>
    <x v="0"/>
    <n v="8"/>
    <n v="24472.873299999996"/>
  </r>
  <r>
    <s v="ENC-2228"/>
    <s v="PAT-1402"/>
    <s v="PROV-115"/>
    <s v="HOS-01"/>
    <s v="CLM-2228"/>
    <s v="2023-01-25"/>
    <x v="3"/>
    <x v="1"/>
    <x v="1"/>
    <x v="2178"/>
    <x v="2226"/>
    <x v="2"/>
    <x v="18"/>
    <x v="0"/>
    <n v="8"/>
    <n v="21059.359400000005"/>
  </r>
  <r>
    <s v="ENC-2229"/>
    <s v="PAT-1402"/>
    <s v="PROV-122"/>
    <s v="CLI-01"/>
    <s v="CLM-2229"/>
    <s v="2025-12-21"/>
    <x v="3"/>
    <x v="1"/>
    <x v="0"/>
    <x v="2179"/>
    <x v="2227"/>
    <x v="0"/>
    <x v="20"/>
    <x v="0"/>
    <n v="8"/>
    <n v="19335.334599999998"/>
  </r>
  <r>
    <s v="ENC-2230"/>
    <s v="PAT-1403"/>
    <s v="PROV-125"/>
    <s v="CLI-01"/>
    <s v="CLM-2230"/>
    <s v="2026-01-10"/>
    <x v="1"/>
    <x v="1"/>
    <x v="3"/>
    <x v="2180"/>
    <x v="2228"/>
    <x v="2"/>
    <x v="17"/>
    <x v="0"/>
    <n v="6"/>
    <n v="18866.657099999993"/>
  </r>
  <r>
    <s v="ENC-2231"/>
    <s v="PAT-1403"/>
    <s v="PROV-101"/>
    <s v="CLI-01"/>
    <s v="CLM-2231"/>
    <s v="2025-01-20"/>
    <x v="0"/>
    <x v="1"/>
    <x v="2"/>
    <x v="2181"/>
    <x v="2229"/>
    <x v="1"/>
    <x v="38"/>
    <x v="1"/>
    <n v="6"/>
    <n v="20657.172699999996"/>
  </r>
  <r>
    <s v="ENC-2232"/>
    <s v="PAT-1403"/>
    <s v="PROV-109"/>
    <s v="CLI-01"/>
    <s v="CLM-2232"/>
    <s v="2026-04-14"/>
    <x v="1"/>
    <x v="1"/>
    <x v="3"/>
    <x v="2182"/>
    <x v="2230"/>
    <x v="2"/>
    <x v="40"/>
    <x v="0"/>
    <n v="6"/>
    <n v="19656.943599999999"/>
  </r>
  <r>
    <s v="ENC-2233"/>
    <s v="PAT-1403"/>
    <s v="PROV-121"/>
    <s v="CLI-01"/>
    <s v="CLM-2233"/>
    <s v="2023-08-20"/>
    <x v="0"/>
    <x v="1"/>
    <x v="2"/>
    <x v="2183"/>
    <x v="2231"/>
    <x v="0"/>
    <x v="2"/>
    <x v="0"/>
    <n v="6"/>
    <n v="19110.715800000002"/>
  </r>
  <r>
    <s v="ENC-2234"/>
    <s v="PAT-1403"/>
    <s v="PROV-109"/>
    <s v="CLI-01"/>
    <s v="CLM-2234"/>
    <s v="2022-09-27"/>
    <x v="0"/>
    <x v="1"/>
    <x v="3"/>
    <x v="2184"/>
    <x v="2232"/>
    <x v="4"/>
    <x v="25"/>
    <x v="0"/>
    <n v="6"/>
    <n v="19656.943599999999"/>
  </r>
  <r>
    <s v="ENC-2235"/>
    <s v="PAT-1403"/>
    <s v="PROV-107"/>
    <s v="HOS-01"/>
    <s v="CLM-2235"/>
    <s v="2025-01-14"/>
    <x v="2"/>
    <x v="1"/>
    <x v="6"/>
    <x v="2185"/>
    <x v="2233"/>
    <x v="0"/>
    <x v="38"/>
    <x v="0"/>
    <n v="6"/>
    <n v="16195.449599999994"/>
  </r>
  <r>
    <s v="ENC-2236"/>
    <s v="PAT-1404"/>
    <s v="PROV-104"/>
    <s v="CLI-01"/>
    <s v="CLM-2236"/>
    <s v="2022-10-05"/>
    <x v="3"/>
    <x v="0"/>
    <x v="0"/>
    <x v="2186"/>
    <x v="2234"/>
    <x v="2"/>
    <x v="0"/>
    <x v="0"/>
    <n v="10"/>
    <n v="19482.340599999985"/>
  </r>
  <r>
    <s v="ENC-2237"/>
    <s v="PAT-1404"/>
    <s v="PROV-103"/>
    <s v="CLI-01"/>
    <s v="CLM-2237"/>
    <s v="2022-02-03"/>
    <x v="0"/>
    <x v="0"/>
    <x v="1"/>
    <x v="2187"/>
    <x v="2235"/>
    <x v="4"/>
    <x v="51"/>
    <x v="0"/>
    <n v="10"/>
    <n v="16713.101299999998"/>
  </r>
  <r>
    <s v="ENC-2238"/>
    <s v="PAT-1404"/>
    <s v="PROV-107"/>
    <s v="CLI-01"/>
    <s v="CLM-2238"/>
    <s v="2023-09-19"/>
    <x v="1"/>
    <x v="0"/>
    <x v="6"/>
    <x v="2188"/>
    <x v="2236"/>
    <x v="4"/>
    <x v="26"/>
    <x v="0"/>
    <n v="10"/>
    <n v="16195.449599999994"/>
  </r>
  <r>
    <s v="ENC-2239"/>
    <s v="PAT-1404"/>
    <s v="PROV-114"/>
    <s v="HOS-01"/>
    <s v="CLM-2239"/>
    <s v="2023-06-20"/>
    <x v="1"/>
    <x v="0"/>
    <x v="2"/>
    <x v="2189"/>
    <x v="2237"/>
    <x v="2"/>
    <x v="6"/>
    <x v="0"/>
    <n v="10"/>
    <n v="19674.320500000005"/>
  </r>
  <r>
    <s v="ENC-2240"/>
    <s v="PAT-1404"/>
    <s v="PROV-120"/>
    <s v="CLI-01"/>
    <s v="CLM-2240"/>
    <s v="2022-05-24"/>
    <x v="1"/>
    <x v="0"/>
    <x v="6"/>
    <x v="2190"/>
    <x v="2238"/>
    <x v="3"/>
    <x v="32"/>
    <x v="0"/>
    <n v="10"/>
    <n v="20459.456599999998"/>
  </r>
  <r>
    <s v="ENC-2241"/>
    <s v="PAT-1404"/>
    <s v="PROV-109"/>
    <s v="CLI-01"/>
    <s v="CLM-2241"/>
    <s v="2025-04-14"/>
    <x v="1"/>
    <x v="0"/>
    <x v="3"/>
    <x v="2191"/>
    <x v="2239"/>
    <x v="2"/>
    <x v="43"/>
    <x v="0"/>
    <n v="10"/>
    <n v="19656.943599999999"/>
  </r>
  <r>
    <s v="ENC-2242"/>
    <s v="PAT-1404"/>
    <s v="PROV-101"/>
    <s v="CLI-01"/>
    <s v="CLM-2242"/>
    <s v="2025-05-09"/>
    <x v="0"/>
    <x v="0"/>
    <x v="2"/>
    <x v="2192"/>
    <x v="2240"/>
    <x v="1"/>
    <x v="42"/>
    <x v="0"/>
    <n v="10"/>
    <n v="20657.172699999996"/>
  </r>
  <r>
    <s v="ENC-2243"/>
    <s v="PAT-1404"/>
    <s v="PROV-109"/>
    <s v="HOS-01"/>
    <s v="CLM-2243"/>
    <s v="2023-08-03"/>
    <x v="3"/>
    <x v="0"/>
    <x v="3"/>
    <x v="2193"/>
    <x v="2241"/>
    <x v="4"/>
    <x v="2"/>
    <x v="0"/>
    <n v="10"/>
    <n v="19656.943599999999"/>
  </r>
  <r>
    <s v="ENC-2244"/>
    <s v="PAT-1404"/>
    <s v="PROV-124"/>
    <s v="CLI-01"/>
    <s v="CLM-2244"/>
    <s v="2025-04-14"/>
    <x v="2"/>
    <x v="0"/>
    <x v="3"/>
    <x v="2194"/>
    <x v="2242"/>
    <x v="1"/>
    <x v="43"/>
    <x v="1"/>
    <n v="10"/>
    <n v="19337.123900000002"/>
  </r>
  <r>
    <s v="ENC-2245"/>
    <s v="PAT-1404"/>
    <s v="PROV-108"/>
    <s v="CLI-01"/>
    <s v="CLM-2245"/>
    <s v="2023-09-03"/>
    <x v="0"/>
    <x v="0"/>
    <x v="0"/>
    <x v="2195"/>
    <x v="2243"/>
    <x v="4"/>
    <x v="26"/>
    <x v="0"/>
    <n v="10"/>
    <n v="16655.636999999995"/>
  </r>
  <r>
    <s v="ENC-2246"/>
    <s v="PAT-1405"/>
    <s v="PROV-116"/>
    <s v="HOS-01"/>
    <s v="CLM-2246"/>
    <s v="2024-09-23"/>
    <x v="1"/>
    <x v="1"/>
    <x v="5"/>
    <x v="2196"/>
    <x v="2244"/>
    <x v="3"/>
    <x v="10"/>
    <x v="1"/>
    <n v="3"/>
    <n v="25676.765600000006"/>
  </r>
  <r>
    <s v="ENC-2247"/>
    <s v="PAT-1405"/>
    <s v="PROV-122"/>
    <s v="HOS-01"/>
    <s v="CLM-2247"/>
    <s v="2025-12-01"/>
    <x v="3"/>
    <x v="1"/>
    <x v="0"/>
    <x v="2197"/>
    <x v="2245"/>
    <x v="0"/>
    <x v="20"/>
    <x v="1"/>
    <n v="3"/>
    <n v="19335.334599999998"/>
  </r>
  <r>
    <s v="ENC-2248"/>
    <s v="PAT-1405"/>
    <s v="PROV-121"/>
    <s v="CLI-01"/>
    <s v="CLM-2248"/>
    <s v="2022-05-03"/>
    <x v="3"/>
    <x v="1"/>
    <x v="2"/>
    <x v="2198"/>
    <x v="2246"/>
    <x v="4"/>
    <x v="32"/>
    <x v="0"/>
    <n v="3"/>
    <n v="19110.715800000002"/>
  </r>
  <r>
    <s v="ENC-2249"/>
    <s v="PAT-1406"/>
    <s v="PROV-118"/>
    <s v="HOS-01"/>
    <s v="CLM-2249"/>
    <s v="2025-09-02"/>
    <x v="1"/>
    <x v="1"/>
    <x v="2"/>
    <x v="2199"/>
    <x v="2247"/>
    <x v="0"/>
    <x v="52"/>
    <x v="0"/>
    <n v="10"/>
    <n v="17502.678000000004"/>
  </r>
  <r>
    <s v="ENC-2250"/>
    <s v="PAT-1406"/>
    <s v="PROV-104"/>
    <s v="CLI-01"/>
    <s v="CLM-2250"/>
    <s v="2024-09-26"/>
    <x v="1"/>
    <x v="1"/>
    <x v="0"/>
    <x v="1596"/>
    <x v="2248"/>
    <x v="3"/>
    <x v="10"/>
    <x v="0"/>
    <n v="10"/>
    <n v="19482.340599999985"/>
  </r>
  <r>
    <s v="ENC-2251"/>
    <s v="PAT-1406"/>
    <s v="PROV-118"/>
    <s v="HOS-01"/>
    <s v="CLM-2251"/>
    <s v="2022-11-18"/>
    <x v="0"/>
    <x v="1"/>
    <x v="2"/>
    <x v="2200"/>
    <x v="2249"/>
    <x v="3"/>
    <x v="53"/>
    <x v="0"/>
    <n v="10"/>
    <n v="17502.678000000004"/>
  </r>
  <r>
    <s v="ENC-2252"/>
    <s v="PAT-1406"/>
    <s v="PROV-109"/>
    <s v="HOS-01"/>
    <s v="CLM-2252"/>
    <s v="2025-10-31"/>
    <x v="1"/>
    <x v="1"/>
    <x v="3"/>
    <x v="2201"/>
    <x v="2250"/>
    <x v="2"/>
    <x v="54"/>
    <x v="0"/>
    <n v="10"/>
    <n v="19656.943599999999"/>
  </r>
  <r>
    <s v="ENC-2253"/>
    <s v="PAT-1406"/>
    <s v="PROV-127"/>
    <s v="HOS-01"/>
    <s v="CLM-2253"/>
    <s v="2024-05-02"/>
    <x v="3"/>
    <x v="1"/>
    <x v="2"/>
    <x v="2202"/>
    <x v="2251"/>
    <x v="1"/>
    <x v="49"/>
    <x v="0"/>
    <n v="10"/>
    <n v="21413.642499999994"/>
  </r>
  <r>
    <s v="ENC-2254"/>
    <s v="PAT-1406"/>
    <s v="PROV-102"/>
    <s v="HOS-01"/>
    <s v="CLM-2254"/>
    <s v="2025-07-21"/>
    <x v="1"/>
    <x v="1"/>
    <x v="5"/>
    <x v="2203"/>
    <x v="2252"/>
    <x v="4"/>
    <x v="29"/>
    <x v="0"/>
    <n v="10"/>
    <n v="17482.5101"/>
  </r>
  <r>
    <s v="ENC-2255"/>
    <s v="PAT-1406"/>
    <s v="PROV-128"/>
    <s v="CLI-01"/>
    <s v="CLM-2255"/>
    <s v="2025-09-25"/>
    <x v="1"/>
    <x v="1"/>
    <x v="0"/>
    <x v="2204"/>
    <x v="2253"/>
    <x v="2"/>
    <x v="52"/>
    <x v="0"/>
    <n v="10"/>
    <n v="16589.7353"/>
  </r>
  <r>
    <s v="ENC-2256"/>
    <s v="PAT-1406"/>
    <s v="PROV-114"/>
    <s v="CLI-01"/>
    <s v="CLM-2256"/>
    <s v="2022-10-26"/>
    <x v="2"/>
    <x v="1"/>
    <x v="2"/>
    <x v="2205"/>
    <x v="2254"/>
    <x v="0"/>
    <x v="0"/>
    <x v="0"/>
    <n v="10"/>
    <n v="19674.320500000005"/>
  </r>
  <r>
    <s v="ENC-2257"/>
    <s v="PAT-1406"/>
    <s v="PROV-103"/>
    <s v="CLI-01"/>
    <s v="CLM-2257"/>
    <s v="2022-12-23"/>
    <x v="0"/>
    <x v="1"/>
    <x v="1"/>
    <x v="2206"/>
    <x v="2255"/>
    <x v="3"/>
    <x v="4"/>
    <x v="0"/>
    <n v="10"/>
    <n v="16713.101299999998"/>
  </r>
  <r>
    <s v="ENC-2258"/>
    <s v="PAT-1406"/>
    <s v="PROV-106"/>
    <s v="HOS-01"/>
    <s v="CLM-2258"/>
    <s v="2022-04-05"/>
    <x v="3"/>
    <x v="1"/>
    <x v="2"/>
    <x v="2207"/>
    <x v="2256"/>
    <x v="0"/>
    <x v="19"/>
    <x v="0"/>
    <n v="10"/>
    <n v="13711.558999999999"/>
  </r>
  <r>
    <s v="ENC-2259"/>
    <s v="PAT-1407"/>
    <s v="PROV-101"/>
    <s v="HOS-01"/>
    <s v="CLM-2259"/>
    <s v="2022-03-06"/>
    <x v="3"/>
    <x v="1"/>
    <x v="2"/>
    <x v="2208"/>
    <x v="2257"/>
    <x v="2"/>
    <x v="16"/>
    <x v="0"/>
    <n v="5"/>
    <n v="20657.172699999996"/>
  </r>
  <r>
    <s v="ENC-2260"/>
    <s v="PAT-1407"/>
    <s v="PROV-101"/>
    <s v="HOS-01"/>
    <s v="CLM-2260"/>
    <s v="2026-02-14"/>
    <x v="0"/>
    <x v="1"/>
    <x v="2"/>
    <x v="2209"/>
    <x v="2258"/>
    <x v="3"/>
    <x v="3"/>
    <x v="0"/>
    <n v="5"/>
    <n v="20657.172699999996"/>
  </r>
  <r>
    <s v="ENC-2261"/>
    <s v="PAT-1407"/>
    <s v="PROV-122"/>
    <s v="CLI-01"/>
    <s v="CLM-2261"/>
    <s v="2023-07-15"/>
    <x v="0"/>
    <x v="1"/>
    <x v="0"/>
    <x v="1424"/>
    <x v="2259"/>
    <x v="1"/>
    <x v="36"/>
    <x v="1"/>
    <n v="5"/>
    <n v="19335.334599999998"/>
  </r>
  <r>
    <s v="ENC-2262"/>
    <s v="PAT-1407"/>
    <s v="PROV-129"/>
    <s v="HOS-01"/>
    <s v="CLM-2262"/>
    <s v="2023-12-21"/>
    <x v="1"/>
    <x v="1"/>
    <x v="0"/>
    <x v="2210"/>
    <x v="2260"/>
    <x v="4"/>
    <x v="31"/>
    <x v="1"/>
    <n v="5"/>
    <n v="16325.449900000001"/>
  </r>
  <r>
    <s v="ENC-2263"/>
    <s v="PAT-1407"/>
    <s v="PROV-119"/>
    <s v="HOS-01"/>
    <s v="CLM-2263"/>
    <s v="2024-10-02"/>
    <x v="2"/>
    <x v="1"/>
    <x v="3"/>
    <x v="2211"/>
    <x v="2261"/>
    <x v="3"/>
    <x v="11"/>
    <x v="0"/>
    <n v="5"/>
    <n v="24472.873299999996"/>
  </r>
  <r>
    <s v="ENC-2264"/>
    <s v="PAT-1408"/>
    <s v="PROV-104"/>
    <s v="CLI-01"/>
    <s v="CLM-2264"/>
    <s v="2023-05-28"/>
    <x v="3"/>
    <x v="1"/>
    <x v="0"/>
    <x v="2212"/>
    <x v="2262"/>
    <x v="1"/>
    <x v="9"/>
    <x v="0"/>
    <n v="5"/>
    <n v="19482.340599999985"/>
  </r>
  <r>
    <s v="ENC-2265"/>
    <s v="PAT-1408"/>
    <s v="PROV-121"/>
    <s v="HOS-01"/>
    <s v="CLM-2265"/>
    <s v="2024-07-24"/>
    <x v="2"/>
    <x v="1"/>
    <x v="2"/>
    <x v="2213"/>
    <x v="2263"/>
    <x v="0"/>
    <x v="14"/>
    <x v="1"/>
    <n v="5"/>
    <n v="19110.715800000002"/>
  </r>
  <r>
    <s v="ENC-2266"/>
    <s v="PAT-1408"/>
    <s v="PROV-106"/>
    <s v="CLI-01"/>
    <s v="CLM-2266"/>
    <s v="2022-05-15"/>
    <x v="3"/>
    <x v="1"/>
    <x v="2"/>
    <x v="2214"/>
    <x v="2264"/>
    <x v="3"/>
    <x v="32"/>
    <x v="1"/>
    <n v="5"/>
    <n v="13711.558999999999"/>
  </r>
  <r>
    <s v="ENC-2267"/>
    <s v="PAT-1408"/>
    <s v="PROV-126"/>
    <s v="CLI-01"/>
    <s v="CLM-2267"/>
    <s v="2022-04-17"/>
    <x v="0"/>
    <x v="1"/>
    <x v="2"/>
    <x v="2215"/>
    <x v="2265"/>
    <x v="2"/>
    <x v="19"/>
    <x v="0"/>
    <n v="5"/>
    <n v="20345.553199999988"/>
  </r>
  <r>
    <s v="ENC-2268"/>
    <s v="PAT-1408"/>
    <s v="PROV-119"/>
    <s v="CLI-01"/>
    <s v="CLM-2268"/>
    <s v="2026-07-11"/>
    <x v="0"/>
    <x v="1"/>
    <x v="3"/>
    <x v="2216"/>
    <x v="2266"/>
    <x v="3"/>
    <x v="39"/>
    <x v="0"/>
    <n v="5"/>
    <n v="24472.873299999996"/>
  </r>
  <r>
    <s v="ENC-2269"/>
    <s v="PAT-1409"/>
    <s v="PROV-101"/>
    <s v="CLI-01"/>
    <s v="CLM-2269"/>
    <s v="2024-07-25"/>
    <x v="2"/>
    <x v="1"/>
    <x v="2"/>
    <x v="2217"/>
    <x v="2267"/>
    <x v="4"/>
    <x v="14"/>
    <x v="0"/>
    <n v="3"/>
    <n v="20657.172699999996"/>
  </r>
  <r>
    <s v="ENC-2270"/>
    <s v="PAT-1409"/>
    <s v="PROV-105"/>
    <s v="HOS-01"/>
    <s v="CLM-2270"/>
    <s v="2024-02-23"/>
    <x v="2"/>
    <x v="1"/>
    <x v="2"/>
    <x v="2218"/>
    <x v="2268"/>
    <x v="0"/>
    <x v="55"/>
    <x v="0"/>
    <n v="3"/>
    <n v="19833.441100000004"/>
  </r>
  <r>
    <s v="ENC-2271"/>
    <s v="PAT-1409"/>
    <s v="PROV-127"/>
    <s v="CLI-01"/>
    <s v="CLM-2271"/>
    <s v="2026-05-17"/>
    <x v="1"/>
    <x v="1"/>
    <x v="2"/>
    <x v="2219"/>
    <x v="2269"/>
    <x v="4"/>
    <x v="22"/>
    <x v="0"/>
    <n v="3"/>
    <n v="21413.642499999994"/>
  </r>
  <r>
    <s v="ENC-2272"/>
    <s v="PAT-1410"/>
    <s v="PROV-105"/>
    <s v="CLI-01"/>
    <s v="CLM-2272"/>
    <s v="2023-05-27"/>
    <x v="2"/>
    <x v="1"/>
    <x v="2"/>
    <x v="2220"/>
    <x v="2270"/>
    <x v="2"/>
    <x v="9"/>
    <x v="0"/>
    <n v="7"/>
    <n v="19833.441100000004"/>
  </r>
  <r>
    <s v="ENC-2273"/>
    <s v="PAT-1410"/>
    <s v="PROV-119"/>
    <s v="CLI-01"/>
    <s v="CLM-2273"/>
    <s v="2024-03-07"/>
    <x v="1"/>
    <x v="1"/>
    <x v="3"/>
    <x v="2221"/>
    <x v="2271"/>
    <x v="3"/>
    <x v="5"/>
    <x v="0"/>
    <n v="7"/>
    <n v="24472.873299999996"/>
  </r>
  <r>
    <s v="ENC-2274"/>
    <s v="PAT-1410"/>
    <s v="PROV-126"/>
    <s v="HOS-01"/>
    <s v="CLM-2274"/>
    <s v="2025-10-23"/>
    <x v="1"/>
    <x v="1"/>
    <x v="2"/>
    <x v="2222"/>
    <x v="2272"/>
    <x v="1"/>
    <x v="54"/>
    <x v="0"/>
    <n v="7"/>
    <n v="20345.553199999988"/>
  </r>
  <r>
    <s v="ENC-2275"/>
    <s v="PAT-1410"/>
    <s v="PROV-113"/>
    <s v="CLI-01"/>
    <s v="CLM-2275"/>
    <s v="2024-08-24"/>
    <x v="1"/>
    <x v="1"/>
    <x v="2"/>
    <x v="2223"/>
    <x v="2273"/>
    <x v="2"/>
    <x v="24"/>
    <x v="1"/>
    <n v="7"/>
    <n v="18930.286999999997"/>
  </r>
  <r>
    <s v="ENC-2276"/>
    <s v="PAT-1410"/>
    <s v="PROV-125"/>
    <s v="CLI-01"/>
    <s v="CLM-2276"/>
    <s v="2024-05-06"/>
    <x v="3"/>
    <x v="1"/>
    <x v="3"/>
    <x v="2224"/>
    <x v="2274"/>
    <x v="3"/>
    <x v="49"/>
    <x v="0"/>
    <n v="7"/>
    <n v="18866.657099999993"/>
  </r>
  <r>
    <s v="ENC-2277"/>
    <s v="PAT-1410"/>
    <s v="PROV-122"/>
    <s v="HOS-01"/>
    <s v="CLM-2277"/>
    <s v="2022-08-24"/>
    <x v="2"/>
    <x v="1"/>
    <x v="0"/>
    <x v="2225"/>
    <x v="2275"/>
    <x v="1"/>
    <x v="21"/>
    <x v="1"/>
    <n v="7"/>
    <n v="19335.334599999998"/>
  </r>
  <r>
    <s v="ENC-2278"/>
    <s v="PAT-1410"/>
    <s v="PROV-104"/>
    <s v="CLI-01"/>
    <s v="CLM-2278"/>
    <s v="2024-10-28"/>
    <x v="0"/>
    <x v="1"/>
    <x v="0"/>
    <x v="2226"/>
    <x v="2276"/>
    <x v="1"/>
    <x v="11"/>
    <x v="1"/>
    <n v="7"/>
    <n v="19482.340599999985"/>
  </r>
  <r>
    <s v="ENC-2279"/>
    <s v="PAT-1411"/>
    <s v="PROV-121"/>
    <s v="CLI-01"/>
    <s v="CLM-2279"/>
    <s v="2023-12-12"/>
    <x v="3"/>
    <x v="0"/>
    <x v="2"/>
    <x v="2227"/>
    <x v="2277"/>
    <x v="3"/>
    <x v="31"/>
    <x v="0"/>
    <n v="8"/>
    <n v="19110.715800000002"/>
  </r>
  <r>
    <s v="ENC-2280"/>
    <s v="PAT-1411"/>
    <s v="PROV-121"/>
    <s v="CLI-01"/>
    <s v="CLM-2280"/>
    <s v="2023-07-28"/>
    <x v="0"/>
    <x v="0"/>
    <x v="2"/>
    <x v="2228"/>
    <x v="2278"/>
    <x v="3"/>
    <x v="36"/>
    <x v="1"/>
    <n v="8"/>
    <n v="19110.715800000002"/>
  </r>
  <r>
    <s v="ENC-2281"/>
    <s v="PAT-1411"/>
    <s v="PROV-104"/>
    <s v="CLI-01"/>
    <s v="CLM-2281"/>
    <s v="2025-01-25"/>
    <x v="3"/>
    <x v="0"/>
    <x v="0"/>
    <x v="2229"/>
    <x v="2279"/>
    <x v="3"/>
    <x v="38"/>
    <x v="1"/>
    <n v="8"/>
    <n v="19482.340599999985"/>
  </r>
  <r>
    <s v="ENC-2282"/>
    <s v="PAT-1411"/>
    <s v="PROV-121"/>
    <s v="HOS-01"/>
    <s v="CLM-2282"/>
    <s v="2024-02-14"/>
    <x v="2"/>
    <x v="0"/>
    <x v="2"/>
    <x v="2230"/>
    <x v="2280"/>
    <x v="4"/>
    <x v="55"/>
    <x v="0"/>
    <n v="8"/>
    <n v="19110.715800000002"/>
  </r>
  <r>
    <s v="ENC-2283"/>
    <s v="PAT-1411"/>
    <s v="PROV-128"/>
    <s v="CLI-01"/>
    <s v="CLM-2283"/>
    <s v="2025-04-19"/>
    <x v="0"/>
    <x v="0"/>
    <x v="0"/>
    <x v="2231"/>
    <x v="2281"/>
    <x v="0"/>
    <x v="43"/>
    <x v="1"/>
    <n v="8"/>
    <n v="16589.7353"/>
  </r>
  <r>
    <s v="ENC-2284"/>
    <s v="PAT-1411"/>
    <s v="PROV-120"/>
    <s v="HOS-01"/>
    <s v="CLM-2284"/>
    <s v="2022-05-03"/>
    <x v="2"/>
    <x v="0"/>
    <x v="6"/>
    <x v="2232"/>
    <x v="2282"/>
    <x v="4"/>
    <x v="32"/>
    <x v="0"/>
    <n v="8"/>
    <n v="20459.456599999998"/>
  </r>
  <r>
    <s v="ENC-2285"/>
    <s v="PAT-1411"/>
    <s v="PROV-108"/>
    <s v="HOS-01"/>
    <s v="CLM-2285"/>
    <s v="2024-08-28"/>
    <x v="3"/>
    <x v="0"/>
    <x v="0"/>
    <x v="2233"/>
    <x v="2283"/>
    <x v="1"/>
    <x v="24"/>
    <x v="1"/>
    <n v="8"/>
    <n v="16655.636999999995"/>
  </r>
  <r>
    <s v="ENC-2286"/>
    <s v="PAT-1411"/>
    <s v="PROV-120"/>
    <s v="HOS-01"/>
    <s v="CLM-2286"/>
    <s v="2025-10-19"/>
    <x v="1"/>
    <x v="0"/>
    <x v="6"/>
    <x v="2234"/>
    <x v="2284"/>
    <x v="1"/>
    <x v="54"/>
    <x v="0"/>
    <n v="8"/>
    <n v="20459.456599999998"/>
  </r>
  <r>
    <s v="ENC-2287"/>
    <s v="PAT-1412"/>
    <s v="PROV-130"/>
    <s v="HOS-01"/>
    <s v="CLM-2287"/>
    <s v="2024-12-12"/>
    <x v="1"/>
    <x v="1"/>
    <x v="0"/>
    <x v="2235"/>
    <x v="2285"/>
    <x v="0"/>
    <x v="12"/>
    <x v="0"/>
    <n v="6"/>
    <n v="16957.942200000001"/>
  </r>
  <r>
    <s v="ENC-2288"/>
    <s v="PAT-1412"/>
    <s v="PROV-118"/>
    <s v="HOS-01"/>
    <s v="CLM-2288"/>
    <s v="2026-02-28"/>
    <x v="2"/>
    <x v="1"/>
    <x v="2"/>
    <x v="2236"/>
    <x v="2286"/>
    <x v="2"/>
    <x v="3"/>
    <x v="0"/>
    <n v="6"/>
    <n v="17502.678000000004"/>
  </r>
  <r>
    <s v="ENC-2289"/>
    <s v="PAT-1412"/>
    <s v="PROV-124"/>
    <s v="CLI-01"/>
    <s v="CLM-2289"/>
    <s v="2026-05-15"/>
    <x v="3"/>
    <x v="1"/>
    <x v="3"/>
    <x v="2237"/>
    <x v="2287"/>
    <x v="0"/>
    <x v="22"/>
    <x v="0"/>
    <n v="6"/>
    <n v="19337.123900000002"/>
  </r>
  <r>
    <s v="ENC-2290"/>
    <s v="PAT-1412"/>
    <s v="PROV-116"/>
    <s v="HOS-01"/>
    <s v="CLM-2290"/>
    <s v="2022-10-05"/>
    <x v="3"/>
    <x v="1"/>
    <x v="5"/>
    <x v="2238"/>
    <x v="2288"/>
    <x v="0"/>
    <x v="0"/>
    <x v="0"/>
    <n v="6"/>
    <n v="25676.765600000006"/>
  </r>
  <r>
    <s v="ENC-2291"/>
    <s v="PAT-1412"/>
    <s v="PROV-113"/>
    <s v="CLI-01"/>
    <s v="CLM-2291"/>
    <s v="2023-12-14"/>
    <x v="2"/>
    <x v="1"/>
    <x v="2"/>
    <x v="1110"/>
    <x v="2289"/>
    <x v="2"/>
    <x v="31"/>
    <x v="0"/>
    <n v="6"/>
    <n v="18930.286999999997"/>
  </r>
  <r>
    <s v="ENC-2292"/>
    <s v="PAT-1412"/>
    <s v="PROV-108"/>
    <s v="CLI-01"/>
    <s v="CLM-2292"/>
    <s v="2026-08-10"/>
    <x v="0"/>
    <x v="1"/>
    <x v="0"/>
    <x v="2239"/>
    <x v="2290"/>
    <x v="2"/>
    <x v="15"/>
    <x v="1"/>
    <n v="6"/>
    <n v="16655.636999999995"/>
  </r>
  <r>
    <s v="ENC-2293"/>
    <s v="PAT-1413"/>
    <s v="PROV-123"/>
    <s v="HOS-01"/>
    <s v="CLM-2293"/>
    <s v="2025-03-01"/>
    <x v="1"/>
    <x v="1"/>
    <x v="3"/>
    <x v="2240"/>
    <x v="2291"/>
    <x v="1"/>
    <x v="33"/>
    <x v="0"/>
    <n v="10"/>
    <n v="15966.304299999994"/>
  </r>
  <r>
    <s v="ENC-2294"/>
    <s v="PAT-1413"/>
    <s v="PROV-101"/>
    <s v="HOS-01"/>
    <s v="CLM-2294"/>
    <s v="2022-11-26"/>
    <x v="1"/>
    <x v="1"/>
    <x v="2"/>
    <x v="2241"/>
    <x v="2292"/>
    <x v="4"/>
    <x v="53"/>
    <x v="1"/>
    <n v="10"/>
    <n v="20657.172699999996"/>
  </r>
  <r>
    <s v="ENC-2295"/>
    <s v="PAT-1413"/>
    <s v="PROV-103"/>
    <s v="CLI-01"/>
    <s v="CLM-2295"/>
    <s v="2025-03-02"/>
    <x v="2"/>
    <x v="1"/>
    <x v="1"/>
    <x v="2242"/>
    <x v="2293"/>
    <x v="4"/>
    <x v="33"/>
    <x v="0"/>
    <n v="10"/>
    <n v="16713.101299999998"/>
  </r>
  <r>
    <s v="ENC-2296"/>
    <s v="PAT-1413"/>
    <s v="PROV-104"/>
    <s v="HOS-01"/>
    <s v="CLM-2296"/>
    <s v="2024-07-09"/>
    <x v="0"/>
    <x v="1"/>
    <x v="0"/>
    <x v="2243"/>
    <x v="2294"/>
    <x v="0"/>
    <x v="14"/>
    <x v="0"/>
    <n v="10"/>
    <n v="19482.340599999985"/>
  </r>
  <r>
    <s v="ENC-2297"/>
    <s v="PAT-1413"/>
    <s v="PROV-123"/>
    <s v="HOS-01"/>
    <s v="CLM-2297"/>
    <s v="2025-09-16"/>
    <x v="1"/>
    <x v="1"/>
    <x v="3"/>
    <x v="2244"/>
    <x v="2295"/>
    <x v="3"/>
    <x v="52"/>
    <x v="1"/>
    <n v="10"/>
    <n v="15966.304299999994"/>
  </r>
  <r>
    <s v="ENC-2298"/>
    <s v="PAT-1413"/>
    <s v="PROV-130"/>
    <s v="HOS-01"/>
    <s v="CLM-2298"/>
    <s v="2025-11-21"/>
    <x v="3"/>
    <x v="1"/>
    <x v="0"/>
    <x v="2245"/>
    <x v="2296"/>
    <x v="2"/>
    <x v="28"/>
    <x v="0"/>
    <n v="10"/>
    <n v="16957.942200000001"/>
  </r>
  <r>
    <s v="ENC-2299"/>
    <s v="PAT-1413"/>
    <s v="PROV-121"/>
    <s v="HOS-01"/>
    <s v="CLM-2299"/>
    <s v="2025-10-16"/>
    <x v="2"/>
    <x v="1"/>
    <x v="2"/>
    <x v="2246"/>
    <x v="2297"/>
    <x v="0"/>
    <x v="54"/>
    <x v="1"/>
    <n v="10"/>
    <n v="19110.715800000002"/>
  </r>
  <r>
    <s v="ENC-2300"/>
    <s v="PAT-1413"/>
    <s v="PROV-123"/>
    <s v="HOS-01"/>
    <s v="CLM-2300"/>
    <s v="2025-11-03"/>
    <x v="2"/>
    <x v="1"/>
    <x v="3"/>
    <x v="2247"/>
    <x v="2298"/>
    <x v="2"/>
    <x v="28"/>
    <x v="0"/>
    <n v="10"/>
    <n v="15966.304299999994"/>
  </r>
  <r>
    <s v="ENC-2301"/>
    <s v="PAT-1413"/>
    <s v="PROV-129"/>
    <s v="CLI-01"/>
    <s v="CLM-2301"/>
    <s v="2022-07-17"/>
    <x v="2"/>
    <x v="1"/>
    <x v="0"/>
    <x v="2248"/>
    <x v="2299"/>
    <x v="2"/>
    <x v="45"/>
    <x v="0"/>
    <n v="10"/>
    <n v="16325.449900000001"/>
  </r>
  <r>
    <s v="ENC-2302"/>
    <s v="PAT-1413"/>
    <s v="PROV-111"/>
    <s v="HOS-01"/>
    <s v="CLM-2302"/>
    <s v="2023-08-24"/>
    <x v="0"/>
    <x v="1"/>
    <x v="4"/>
    <x v="2249"/>
    <x v="2300"/>
    <x v="2"/>
    <x v="2"/>
    <x v="0"/>
    <n v="10"/>
    <n v="11666.590100000001"/>
  </r>
  <r>
    <s v="ENC-2303"/>
    <s v="PAT-1414"/>
    <s v="PROV-121"/>
    <s v="CLI-01"/>
    <s v="CLM-2303"/>
    <s v="2025-06-28"/>
    <x v="3"/>
    <x v="1"/>
    <x v="2"/>
    <x v="542"/>
    <x v="2301"/>
    <x v="0"/>
    <x v="35"/>
    <x v="0"/>
    <n v="8"/>
    <n v="19110.715800000002"/>
  </r>
  <r>
    <s v="ENC-2304"/>
    <s v="PAT-1414"/>
    <s v="PROV-101"/>
    <s v="HOS-01"/>
    <s v="CLM-2304"/>
    <s v="2024-05-04"/>
    <x v="3"/>
    <x v="1"/>
    <x v="2"/>
    <x v="2250"/>
    <x v="2302"/>
    <x v="4"/>
    <x v="49"/>
    <x v="0"/>
    <n v="8"/>
    <n v="20657.172699999996"/>
  </r>
  <r>
    <s v="ENC-2305"/>
    <s v="PAT-1414"/>
    <s v="PROV-116"/>
    <s v="HOS-01"/>
    <s v="CLM-2305"/>
    <s v="2025-10-16"/>
    <x v="3"/>
    <x v="1"/>
    <x v="5"/>
    <x v="2251"/>
    <x v="2303"/>
    <x v="1"/>
    <x v="54"/>
    <x v="0"/>
    <n v="8"/>
    <n v="25676.765600000006"/>
  </r>
  <r>
    <s v="ENC-2306"/>
    <s v="PAT-1414"/>
    <s v="PROV-102"/>
    <s v="CLI-01"/>
    <s v="CLM-2306"/>
    <s v="2026-03-26"/>
    <x v="0"/>
    <x v="1"/>
    <x v="5"/>
    <x v="2252"/>
    <x v="2304"/>
    <x v="1"/>
    <x v="46"/>
    <x v="0"/>
    <n v="8"/>
    <n v="17482.5101"/>
  </r>
  <r>
    <s v="ENC-2307"/>
    <s v="PAT-1414"/>
    <s v="PROV-110"/>
    <s v="CLI-01"/>
    <s v="CLM-2307"/>
    <s v="2024-01-21"/>
    <x v="1"/>
    <x v="1"/>
    <x v="0"/>
    <x v="2253"/>
    <x v="2305"/>
    <x v="0"/>
    <x v="47"/>
    <x v="0"/>
    <n v="8"/>
    <n v="17205.856699999993"/>
  </r>
  <r>
    <s v="ENC-2308"/>
    <s v="PAT-1414"/>
    <s v="PROV-108"/>
    <s v="CLI-01"/>
    <s v="CLM-2308"/>
    <s v="2022-11-08"/>
    <x v="1"/>
    <x v="1"/>
    <x v="0"/>
    <x v="847"/>
    <x v="2306"/>
    <x v="2"/>
    <x v="53"/>
    <x v="1"/>
    <n v="8"/>
    <n v="16655.636999999995"/>
  </r>
  <r>
    <s v="ENC-2309"/>
    <s v="PAT-1414"/>
    <s v="PROV-108"/>
    <s v="CLI-01"/>
    <s v="CLM-2309"/>
    <s v="2024-09-12"/>
    <x v="0"/>
    <x v="1"/>
    <x v="0"/>
    <x v="2254"/>
    <x v="2307"/>
    <x v="3"/>
    <x v="10"/>
    <x v="0"/>
    <n v="8"/>
    <n v="16655.636999999995"/>
  </r>
  <r>
    <s v="ENC-2310"/>
    <s v="PAT-1414"/>
    <s v="PROV-105"/>
    <s v="HOS-01"/>
    <s v="CLM-2310"/>
    <s v="2024-07-30"/>
    <x v="1"/>
    <x v="1"/>
    <x v="2"/>
    <x v="2255"/>
    <x v="2308"/>
    <x v="3"/>
    <x v="14"/>
    <x v="0"/>
    <n v="8"/>
    <n v="19833.441100000004"/>
  </r>
  <r>
    <s v="ENC-2311"/>
    <s v="PAT-1415"/>
    <s v="PROV-121"/>
    <s v="CLI-01"/>
    <s v="CLM-2311"/>
    <s v="2023-10-13"/>
    <x v="1"/>
    <x v="1"/>
    <x v="2"/>
    <x v="2256"/>
    <x v="2309"/>
    <x v="3"/>
    <x v="48"/>
    <x v="1"/>
    <n v="1"/>
    <n v="19110.715800000002"/>
  </r>
  <r>
    <s v="ENC-2312"/>
    <s v="PAT-1416"/>
    <s v="PROV-105"/>
    <s v="HOS-01"/>
    <s v="CLM-2312"/>
    <s v="2022-09-20"/>
    <x v="0"/>
    <x v="1"/>
    <x v="2"/>
    <x v="2257"/>
    <x v="2310"/>
    <x v="1"/>
    <x v="25"/>
    <x v="0"/>
    <n v="6"/>
    <n v="19833.441100000004"/>
  </r>
  <r>
    <s v="ENC-2313"/>
    <s v="PAT-1416"/>
    <s v="PROV-127"/>
    <s v="HOS-01"/>
    <s v="CLM-2313"/>
    <s v="2025-02-17"/>
    <x v="2"/>
    <x v="1"/>
    <x v="2"/>
    <x v="2258"/>
    <x v="2311"/>
    <x v="4"/>
    <x v="1"/>
    <x v="1"/>
    <n v="6"/>
    <n v="21413.642499999994"/>
  </r>
  <r>
    <s v="ENC-2314"/>
    <s v="PAT-1416"/>
    <s v="PROV-112"/>
    <s v="HOS-01"/>
    <s v="CLM-2314"/>
    <s v="2022-04-04"/>
    <x v="0"/>
    <x v="1"/>
    <x v="0"/>
    <x v="2259"/>
    <x v="2312"/>
    <x v="0"/>
    <x v="19"/>
    <x v="0"/>
    <n v="6"/>
    <n v="20392.786800000002"/>
  </r>
  <r>
    <s v="ENC-2315"/>
    <s v="PAT-1416"/>
    <s v="PROV-130"/>
    <s v="CLI-01"/>
    <s v="CLM-2315"/>
    <s v="2026-02-19"/>
    <x v="0"/>
    <x v="1"/>
    <x v="0"/>
    <x v="2260"/>
    <x v="2313"/>
    <x v="4"/>
    <x v="3"/>
    <x v="0"/>
    <n v="6"/>
    <n v="16957.942200000001"/>
  </r>
  <r>
    <s v="ENC-2316"/>
    <s v="PAT-1416"/>
    <s v="PROV-105"/>
    <s v="HOS-01"/>
    <s v="CLM-2316"/>
    <s v="2026-09-04"/>
    <x v="1"/>
    <x v="1"/>
    <x v="2"/>
    <x v="2261"/>
    <x v="2314"/>
    <x v="1"/>
    <x v="56"/>
    <x v="0"/>
    <n v="6"/>
    <n v="19833.441100000004"/>
  </r>
  <r>
    <s v="ENC-2317"/>
    <s v="PAT-1416"/>
    <s v="PROV-121"/>
    <s v="HOS-01"/>
    <s v="CLM-2317"/>
    <s v="2023-10-05"/>
    <x v="2"/>
    <x v="1"/>
    <x v="2"/>
    <x v="2262"/>
    <x v="2315"/>
    <x v="2"/>
    <x v="48"/>
    <x v="0"/>
    <n v="6"/>
    <n v="19110.715800000002"/>
  </r>
  <r>
    <s v="ENC-2318"/>
    <s v="PAT-1417"/>
    <s v="PROV-104"/>
    <s v="HOS-01"/>
    <s v="CLM-2318"/>
    <s v="2025-05-04"/>
    <x v="3"/>
    <x v="1"/>
    <x v="0"/>
    <x v="2263"/>
    <x v="2316"/>
    <x v="4"/>
    <x v="42"/>
    <x v="0"/>
    <n v="5"/>
    <n v="19482.340599999985"/>
  </r>
  <r>
    <s v="ENC-2319"/>
    <s v="PAT-1417"/>
    <s v="PROV-126"/>
    <s v="CLI-01"/>
    <s v="CLM-2319"/>
    <s v="2024-07-21"/>
    <x v="3"/>
    <x v="1"/>
    <x v="2"/>
    <x v="2264"/>
    <x v="2317"/>
    <x v="0"/>
    <x v="14"/>
    <x v="1"/>
    <n v="5"/>
    <n v="20345.553199999988"/>
  </r>
  <r>
    <s v="ENC-2320"/>
    <s v="PAT-1417"/>
    <s v="PROV-101"/>
    <s v="HOS-01"/>
    <s v="CLM-2320"/>
    <s v="2024-12-11"/>
    <x v="1"/>
    <x v="1"/>
    <x v="2"/>
    <x v="2265"/>
    <x v="2318"/>
    <x v="2"/>
    <x v="12"/>
    <x v="1"/>
    <n v="5"/>
    <n v="20657.172699999996"/>
  </r>
  <r>
    <s v="ENC-2321"/>
    <s v="PAT-1417"/>
    <s v="PROV-124"/>
    <s v="HOS-01"/>
    <s v="CLM-2321"/>
    <s v="2024-07-26"/>
    <x v="2"/>
    <x v="1"/>
    <x v="3"/>
    <x v="2266"/>
    <x v="2319"/>
    <x v="4"/>
    <x v="14"/>
    <x v="0"/>
    <n v="5"/>
    <n v="19337.123900000002"/>
  </r>
  <r>
    <s v="ENC-2322"/>
    <s v="PAT-1417"/>
    <s v="PROV-120"/>
    <s v="CLI-01"/>
    <s v="CLM-2322"/>
    <s v="2025-10-07"/>
    <x v="2"/>
    <x v="1"/>
    <x v="6"/>
    <x v="2267"/>
    <x v="2320"/>
    <x v="1"/>
    <x v="54"/>
    <x v="1"/>
    <n v="5"/>
    <n v="20459.456599999998"/>
  </r>
  <r>
    <s v="ENC-2323"/>
    <s v="PAT-1418"/>
    <s v="PROV-102"/>
    <s v="HOS-01"/>
    <s v="CLM-2323"/>
    <s v="2024-03-14"/>
    <x v="2"/>
    <x v="1"/>
    <x v="5"/>
    <x v="2268"/>
    <x v="2321"/>
    <x v="1"/>
    <x v="5"/>
    <x v="0"/>
    <n v="2"/>
    <n v="17482.5101"/>
  </r>
  <r>
    <s v="ENC-2324"/>
    <s v="PAT-1418"/>
    <s v="PROV-106"/>
    <s v="CLI-01"/>
    <s v="CLM-2324"/>
    <s v="2025-06-05"/>
    <x v="0"/>
    <x v="1"/>
    <x v="2"/>
    <x v="2269"/>
    <x v="2322"/>
    <x v="3"/>
    <x v="35"/>
    <x v="0"/>
    <n v="2"/>
    <n v="13711.558999999999"/>
  </r>
  <r>
    <s v="ENC-2325"/>
    <s v="PAT-1419"/>
    <s v="PROV-121"/>
    <s v="CLI-01"/>
    <s v="CLM-2325"/>
    <s v="2022-09-14"/>
    <x v="3"/>
    <x v="1"/>
    <x v="2"/>
    <x v="1998"/>
    <x v="2323"/>
    <x v="2"/>
    <x v="25"/>
    <x v="1"/>
    <n v="2"/>
    <n v="19110.715800000002"/>
  </r>
  <r>
    <s v="ENC-2326"/>
    <s v="PAT-1419"/>
    <s v="PROV-104"/>
    <s v="CLI-01"/>
    <s v="CLM-2326"/>
    <s v="2023-08-06"/>
    <x v="2"/>
    <x v="1"/>
    <x v="0"/>
    <x v="2270"/>
    <x v="2324"/>
    <x v="3"/>
    <x v="2"/>
    <x v="1"/>
    <n v="2"/>
    <n v="19482.340599999985"/>
  </r>
  <r>
    <s v="ENC-2327"/>
    <s v="PAT-1420"/>
    <s v="PROV-120"/>
    <s v="HOS-01"/>
    <s v="CLM-2327"/>
    <s v="2023-12-28"/>
    <x v="2"/>
    <x v="1"/>
    <x v="6"/>
    <x v="2271"/>
    <x v="2325"/>
    <x v="2"/>
    <x v="31"/>
    <x v="0"/>
    <n v="3"/>
    <n v="20459.456599999998"/>
  </r>
  <r>
    <s v="ENC-2328"/>
    <s v="PAT-1420"/>
    <s v="PROV-130"/>
    <s v="CLI-01"/>
    <s v="CLM-2328"/>
    <s v="2025-10-18"/>
    <x v="2"/>
    <x v="1"/>
    <x v="0"/>
    <x v="2272"/>
    <x v="2326"/>
    <x v="1"/>
    <x v="54"/>
    <x v="0"/>
    <n v="3"/>
    <n v="16957.942200000001"/>
  </r>
  <r>
    <s v="ENC-2329"/>
    <s v="PAT-1420"/>
    <s v="PROV-119"/>
    <s v="CLI-01"/>
    <s v="CLM-2329"/>
    <s v="2024-11-27"/>
    <x v="1"/>
    <x v="1"/>
    <x v="3"/>
    <x v="2273"/>
    <x v="2327"/>
    <x v="0"/>
    <x v="34"/>
    <x v="0"/>
    <n v="3"/>
    <n v="24472.873299999996"/>
  </r>
  <r>
    <s v="ENC-2330"/>
    <s v="PAT-1421"/>
    <s v="PROV-130"/>
    <s v="HOS-01"/>
    <s v="CLM-2330"/>
    <s v="2022-01-15"/>
    <x v="2"/>
    <x v="1"/>
    <x v="0"/>
    <x v="963"/>
    <x v="2328"/>
    <x v="4"/>
    <x v="7"/>
    <x v="0"/>
    <n v="1"/>
    <n v="16957.942200000001"/>
  </r>
  <r>
    <s v="ENC-2331"/>
    <s v="PAT-1422"/>
    <s v="PROV-125"/>
    <s v="HOS-01"/>
    <s v="CLM-2331"/>
    <s v="2023-04-20"/>
    <x v="3"/>
    <x v="1"/>
    <x v="3"/>
    <x v="2274"/>
    <x v="2329"/>
    <x v="2"/>
    <x v="50"/>
    <x v="0"/>
    <n v="4"/>
    <n v="18866.657099999993"/>
  </r>
  <r>
    <s v="ENC-2332"/>
    <s v="PAT-1422"/>
    <s v="PROV-114"/>
    <s v="HOS-01"/>
    <s v="CLM-2332"/>
    <s v="2025-08-03"/>
    <x v="3"/>
    <x v="1"/>
    <x v="2"/>
    <x v="2275"/>
    <x v="2330"/>
    <x v="3"/>
    <x v="41"/>
    <x v="0"/>
    <n v="4"/>
    <n v="19674.320500000005"/>
  </r>
  <r>
    <s v="ENC-2333"/>
    <s v="PAT-1422"/>
    <s v="PROV-102"/>
    <s v="CLI-01"/>
    <s v="CLM-2333"/>
    <s v="2025-12-06"/>
    <x v="3"/>
    <x v="1"/>
    <x v="5"/>
    <x v="2276"/>
    <x v="2331"/>
    <x v="0"/>
    <x v="20"/>
    <x v="1"/>
    <n v="4"/>
    <n v="17482.5101"/>
  </r>
  <r>
    <s v="ENC-2334"/>
    <s v="PAT-1422"/>
    <s v="PROV-108"/>
    <s v="HOS-01"/>
    <s v="CLM-2334"/>
    <s v="2025-08-31"/>
    <x v="3"/>
    <x v="1"/>
    <x v="0"/>
    <x v="2277"/>
    <x v="2332"/>
    <x v="3"/>
    <x v="41"/>
    <x v="1"/>
    <n v="4"/>
    <n v="16655.636999999995"/>
  </r>
  <r>
    <s v="ENC-2335"/>
    <s v="PAT-1423"/>
    <s v="PROV-125"/>
    <s v="HOS-01"/>
    <s v="CLM-2335"/>
    <s v="2024-11-26"/>
    <x v="0"/>
    <x v="1"/>
    <x v="3"/>
    <x v="2278"/>
    <x v="2333"/>
    <x v="0"/>
    <x v="34"/>
    <x v="1"/>
    <n v="10"/>
    <n v="18866.657099999993"/>
  </r>
  <r>
    <s v="ENC-2336"/>
    <s v="PAT-1423"/>
    <s v="PROV-119"/>
    <s v="HOS-01"/>
    <s v="CLM-2336"/>
    <s v="2023-01-02"/>
    <x v="3"/>
    <x v="1"/>
    <x v="3"/>
    <x v="2279"/>
    <x v="2334"/>
    <x v="3"/>
    <x v="18"/>
    <x v="1"/>
    <n v="10"/>
    <n v="24472.873299999996"/>
  </r>
  <r>
    <s v="ENC-2337"/>
    <s v="PAT-1423"/>
    <s v="PROV-123"/>
    <s v="CLI-01"/>
    <s v="CLM-2337"/>
    <s v="2024-01-03"/>
    <x v="2"/>
    <x v="1"/>
    <x v="3"/>
    <x v="2280"/>
    <x v="2335"/>
    <x v="2"/>
    <x v="47"/>
    <x v="0"/>
    <n v="10"/>
    <n v="15966.304299999994"/>
  </r>
  <r>
    <s v="ENC-2338"/>
    <s v="PAT-1423"/>
    <s v="PROV-128"/>
    <s v="HOS-01"/>
    <s v="CLM-2338"/>
    <s v="2023-12-24"/>
    <x v="1"/>
    <x v="1"/>
    <x v="0"/>
    <x v="2281"/>
    <x v="2336"/>
    <x v="4"/>
    <x v="31"/>
    <x v="0"/>
    <n v="10"/>
    <n v="16589.7353"/>
  </r>
  <r>
    <s v="ENC-2339"/>
    <s v="PAT-1423"/>
    <s v="PROV-109"/>
    <s v="HOS-01"/>
    <s v="CLM-2339"/>
    <s v="2026-03-04"/>
    <x v="3"/>
    <x v="1"/>
    <x v="3"/>
    <x v="2282"/>
    <x v="2337"/>
    <x v="1"/>
    <x v="46"/>
    <x v="0"/>
    <n v="10"/>
    <n v="19656.943599999999"/>
  </r>
  <r>
    <s v="ENC-2340"/>
    <s v="PAT-1423"/>
    <s v="PROV-121"/>
    <s v="HOS-01"/>
    <s v="CLM-2340"/>
    <s v="2023-10-12"/>
    <x v="0"/>
    <x v="1"/>
    <x v="2"/>
    <x v="2283"/>
    <x v="2338"/>
    <x v="4"/>
    <x v="48"/>
    <x v="0"/>
    <n v="10"/>
    <n v="19110.715800000002"/>
  </r>
  <r>
    <s v="ENC-2341"/>
    <s v="PAT-1423"/>
    <s v="PROV-113"/>
    <s v="HOS-01"/>
    <s v="CLM-2341"/>
    <s v="2025-07-09"/>
    <x v="3"/>
    <x v="1"/>
    <x v="2"/>
    <x v="2284"/>
    <x v="2339"/>
    <x v="2"/>
    <x v="29"/>
    <x v="1"/>
    <n v="10"/>
    <n v="18930.286999999997"/>
  </r>
  <r>
    <s v="ENC-2342"/>
    <s v="PAT-1423"/>
    <s v="PROV-113"/>
    <s v="HOS-01"/>
    <s v="CLM-2342"/>
    <s v="2024-04-03"/>
    <x v="3"/>
    <x v="1"/>
    <x v="2"/>
    <x v="2285"/>
    <x v="2340"/>
    <x v="3"/>
    <x v="44"/>
    <x v="0"/>
    <n v="10"/>
    <n v="18930.286999999997"/>
  </r>
  <r>
    <s v="ENC-2343"/>
    <s v="PAT-1423"/>
    <s v="PROV-130"/>
    <s v="HOS-01"/>
    <s v="CLM-2343"/>
    <s v="2023-01-12"/>
    <x v="2"/>
    <x v="1"/>
    <x v="0"/>
    <x v="2286"/>
    <x v="2341"/>
    <x v="4"/>
    <x v="18"/>
    <x v="1"/>
    <n v="10"/>
    <n v="16957.942200000001"/>
  </r>
  <r>
    <s v="ENC-2344"/>
    <s v="PAT-1423"/>
    <s v="PROV-113"/>
    <s v="HOS-01"/>
    <s v="CLM-2344"/>
    <s v="2022-03-15"/>
    <x v="0"/>
    <x v="1"/>
    <x v="2"/>
    <x v="2287"/>
    <x v="2342"/>
    <x v="1"/>
    <x v="16"/>
    <x v="0"/>
    <n v="10"/>
    <n v="18930.286999999997"/>
  </r>
  <r>
    <s v="ENC-2345"/>
    <s v="PAT-1424"/>
    <s v="PROV-115"/>
    <s v="CLI-01"/>
    <s v="CLM-2345"/>
    <s v="2023-07-06"/>
    <x v="3"/>
    <x v="1"/>
    <x v="1"/>
    <x v="2288"/>
    <x v="2343"/>
    <x v="3"/>
    <x v="36"/>
    <x v="1"/>
    <n v="5"/>
    <n v="21059.359400000005"/>
  </r>
  <r>
    <s v="ENC-2346"/>
    <s v="PAT-1424"/>
    <s v="PROV-111"/>
    <s v="CLI-01"/>
    <s v="CLM-2346"/>
    <s v="2022-06-02"/>
    <x v="2"/>
    <x v="1"/>
    <x v="4"/>
    <x v="2289"/>
    <x v="2344"/>
    <x v="1"/>
    <x v="23"/>
    <x v="1"/>
    <n v="5"/>
    <n v="11666.590100000001"/>
  </r>
  <r>
    <s v="ENC-2347"/>
    <s v="PAT-1424"/>
    <s v="PROV-126"/>
    <s v="CLI-01"/>
    <s v="CLM-2347"/>
    <s v="2022-02-02"/>
    <x v="2"/>
    <x v="1"/>
    <x v="2"/>
    <x v="2290"/>
    <x v="2345"/>
    <x v="3"/>
    <x v="51"/>
    <x v="0"/>
    <n v="5"/>
    <n v="20345.553199999988"/>
  </r>
  <r>
    <s v="ENC-2348"/>
    <s v="PAT-1424"/>
    <s v="PROV-103"/>
    <s v="CLI-01"/>
    <s v="CLM-2348"/>
    <s v="2022-11-12"/>
    <x v="1"/>
    <x v="1"/>
    <x v="1"/>
    <x v="2291"/>
    <x v="2346"/>
    <x v="4"/>
    <x v="53"/>
    <x v="0"/>
    <n v="5"/>
    <n v="16713.101299999998"/>
  </r>
  <r>
    <s v="ENC-2349"/>
    <s v="PAT-1424"/>
    <s v="PROV-103"/>
    <s v="HOS-01"/>
    <s v="CLM-2349"/>
    <s v="2026-03-19"/>
    <x v="2"/>
    <x v="1"/>
    <x v="1"/>
    <x v="2292"/>
    <x v="2347"/>
    <x v="1"/>
    <x v="46"/>
    <x v="1"/>
    <n v="5"/>
    <n v="16713.101299999998"/>
  </r>
  <r>
    <s v="ENC-2350"/>
    <s v="PAT-1425"/>
    <s v="PROV-101"/>
    <s v="HOS-01"/>
    <s v="CLM-2350"/>
    <s v="2025-07-28"/>
    <x v="1"/>
    <x v="1"/>
    <x v="2"/>
    <x v="2293"/>
    <x v="2348"/>
    <x v="4"/>
    <x v="29"/>
    <x v="0"/>
    <n v="1"/>
    <n v="20657.172699999996"/>
  </r>
  <r>
    <s v="ENC-2351"/>
    <s v="PAT-1426"/>
    <s v="PROV-127"/>
    <s v="CLI-01"/>
    <s v="CLM-2351"/>
    <s v="2022-07-11"/>
    <x v="2"/>
    <x v="1"/>
    <x v="2"/>
    <x v="2294"/>
    <x v="2349"/>
    <x v="0"/>
    <x v="45"/>
    <x v="1"/>
    <n v="10"/>
    <n v="21413.642499999994"/>
  </r>
  <r>
    <s v="ENC-2352"/>
    <s v="PAT-1426"/>
    <s v="PROV-104"/>
    <s v="HOS-01"/>
    <s v="CLM-2352"/>
    <s v="2022-02-20"/>
    <x v="3"/>
    <x v="1"/>
    <x v="0"/>
    <x v="2295"/>
    <x v="2350"/>
    <x v="0"/>
    <x v="51"/>
    <x v="0"/>
    <n v="10"/>
    <n v="19482.340599999985"/>
  </r>
  <r>
    <s v="ENC-2353"/>
    <s v="PAT-1426"/>
    <s v="PROV-109"/>
    <s v="CLI-01"/>
    <s v="CLM-2353"/>
    <s v="2022-10-12"/>
    <x v="1"/>
    <x v="1"/>
    <x v="3"/>
    <x v="2296"/>
    <x v="2351"/>
    <x v="3"/>
    <x v="0"/>
    <x v="0"/>
    <n v="10"/>
    <n v="19656.943599999999"/>
  </r>
  <r>
    <s v="ENC-2354"/>
    <s v="PAT-1426"/>
    <s v="PROV-115"/>
    <s v="CLI-01"/>
    <s v="CLM-2354"/>
    <s v="2024-10-18"/>
    <x v="1"/>
    <x v="1"/>
    <x v="1"/>
    <x v="2297"/>
    <x v="2352"/>
    <x v="2"/>
    <x v="11"/>
    <x v="0"/>
    <n v="10"/>
    <n v="21059.359400000005"/>
  </r>
  <r>
    <s v="ENC-2355"/>
    <s v="PAT-1426"/>
    <s v="PROV-125"/>
    <s v="HOS-01"/>
    <s v="CLM-2355"/>
    <s v="2022-04-15"/>
    <x v="1"/>
    <x v="1"/>
    <x v="3"/>
    <x v="2298"/>
    <x v="2353"/>
    <x v="2"/>
    <x v="19"/>
    <x v="1"/>
    <n v="10"/>
    <n v="18866.657099999993"/>
  </r>
  <r>
    <s v="ENC-2356"/>
    <s v="PAT-1426"/>
    <s v="PROV-102"/>
    <s v="CLI-01"/>
    <s v="CLM-2356"/>
    <s v="2023-07-30"/>
    <x v="1"/>
    <x v="1"/>
    <x v="5"/>
    <x v="2299"/>
    <x v="2354"/>
    <x v="3"/>
    <x v="36"/>
    <x v="1"/>
    <n v="10"/>
    <n v="17482.5101"/>
  </r>
  <r>
    <s v="ENC-2357"/>
    <s v="PAT-1426"/>
    <s v="PROV-106"/>
    <s v="CLI-01"/>
    <s v="CLM-2357"/>
    <s v="2024-04-26"/>
    <x v="3"/>
    <x v="1"/>
    <x v="2"/>
    <x v="2300"/>
    <x v="2355"/>
    <x v="4"/>
    <x v="44"/>
    <x v="1"/>
    <n v="10"/>
    <n v="13711.558999999999"/>
  </r>
  <r>
    <s v="ENC-2358"/>
    <s v="PAT-1426"/>
    <s v="PROV-124"/>
    <s v="HOS-01"/>
    <s v="CLM-2358"/>
    <s v="2025-08-30"/>
    <x v="2"/>
    <x v="1"/>
    <x v="3"/>
    <x v="2301"/>
    <x v="2356"/>
    <x v="1"/>
    <x v="41"/>
    <x v="1"/>
    <n v="10"/>
    <n v="19337.123900000002"/>
  </r>
  <r>
    <s v="ENC-2359"/>
    <s v="PAT-1426"/>
    <s v="PROV-129"/>
    <s v="HOS-01"/>
    <s v="CLM-2359"/>
    <s v="2026-09-23"/>
    <x v="0"/>
    <x v="1"/>
    <x v="0"/>
    <x v="2302"/>
    <x v="2357"/>
    <x v="3"/>
    <x v="56"/>
    <x v="0"/>
    <n v="10"/>
    <n v="16325.449900000001"/>
  </r>
  <r>
    <s v="ENC-2360"/>
    <s v="PAT-1426"/>
    <s v="PROV-117"/>
    <s v="HOS-01"/>
    <s v="CLM-2360"/>
    <s v="2025-05-14"/>
    <x v="2"/>
    <x v="1"/>
    <x v="4"/>
    <x v="2303"/>
    <x v="2358"/>
    <x v="1"/>
    <x v="42"/>
    <x v="0"/>
    <n v="10"/>
    <n v="16320.415199999998"/>
  </r>
  <r>
    <s v="ENC-2361"/>
    <s v="PAT-1427"/>
    <s v="PROV-125"/>
    <s v="CLI-01"/>
    <s v="CLM-2361"/>
    <s v="2023-08-08"/>
    <x v="0"/>
    <x v="1"/>
    <x v="3"/>
    <x v="2304"/>
    <x v="2359"/>
    <x v="0"/>
    <x v="2"/>
    <x v="0"/>
    <n v="6"/>
    <n v="18866.657099999993"/>
  </r>
  <r>
    <s v="ENC-2362"/>
    <s v="PAT-1427"/>
    <s v="PROV-101"/>
    <s v="CLI-01"/>
    <s v="CLM-2362"/>
    <s v="2025-04-17"/>
    <x v="0"/>
    <x v="1"/>
    <x v="2"/>
    <x v="2305"/>
    <x v="2360"/>
    <x v="3"/>
    <x v="43"/>
    <x v="0"/>
    <n v="6"/>
    <n v="20657.172699999996"/>
  </r>
  <r>
    <s v="ENC-2363"/>
    <s v="PAT-1427"/>
    <s v="PROV-124"/>
    <s v="HOS-01"/>
    <s v="CLM-2363"/>
    <s v="2024-03-02"/>
    <x v="3"/>
    <x v="1"/>
    <x v="3"/>
    <x v="2306"/>
    <x v="2361"/>
    <x v="3"/>
    <x v="5"/>
    <x v="1"/>
    <n v="6"/>
    <n v="19337.123900000002"/>
  </r>
  <r>
    <s v="ENC-2364"/>
    <s v="PAT-1427"/>
    <s v="PROV-120"/>
    <s v="HOS-01"/>
    <s v="CLM-2364"/>
    <s v="2023-10-13"/>
    <x v="3"/>
    <x v="1"/>
    <x v="6"/>
    <x v="2307"/>
    <x v="2362"/>
    <x v="2"/>
    <x v="48"/>
    <x v="0"/>
    <n v="6"/>
    <n v="20459.456599999998"/>
  </r>
  <r>
    <s v="ENC-2365"/>
    <s v="PAT-1427"/>
    <s v="PROV-127"/>
    <s v="CLI-01"/>
    <s v="CLM-2365"/>
    <s v="2025-12-21"/>
    <x v="3"/>
    <x v="1"/>
    <x v="2"/>
    <x v="2308"/>
    <x v="2363"/>
    <x v="2"/>
    <x v="20"/>
    <x v="1"/>
    <n v="6"/>
    <n v="21413.642499999994"/>
  </r>
  <r>
    <s v="ENC-2366"/>
    <s v="PAT-1427"/>
    <s v="PROV-128"/>
    <s v="HOS-01"/>
    <s v="CLM-2366"/>
    <s v="2024-12-05"/>
    <x v="2"/>
    <x v="1"/>
    <x v="0"/>
    <x v="2309"/>
    <x v="2364"/>
    <x v="2"/>
    <x v="12"/>
    <x v="1"/>
    <n v="6"/>
    <n v="16589.7353"/>
  </r>
  <r>
    <s v="ENC-2367"/>
    <s v="PAT-1428"/>
    <s v="PROV-125"/>
    <s v="HOS-01"/>
    <s v="CLM-2367"/>
    <s v="2022-11-04"/>
    <x v="1"/>
    <x v="1"/>
    <x v="3"/>
    <x v="2310"/>
    <x v="2365"/>
    <x v="4"/>
    <x v="53"/>
    <x v="0"/>
    <n v="7"/>
    <n v="18866.657099999993"/>
  </r>
  <r>
    <s v="ENC-2368"/>
    <s v="PAT-1428"/>
    <s v="PROV-128"/>
    <s v="HOS-01"/>
    <s v="CLM-2368"/>
    <s v="2023-04-27"/>
    <x v="3"/>
    <x v="1"/>
    <x v="0"/>
    <x v="1902"/>
    <x v="2366"/>
    <x v="0"/>
    <x v="50"/>
    <x v="0"/>
    <n v="7"/>
    <n v="16589.7353"/>
  </r>
  <r>
    <s v="ENC-2369"/>
    <s v="PAT-1428"/>
    <s v="PROV-127"/>
    <s v="CLI-01"/>
    <s v="CLM-2369"/>
    <s v="2024-08-06"/>
    <x v="0"/>
    <x v="1"/>
    <x v="2"/>
    <x v="2311"/>
    <x v="2367"/>
    <x v="1"/>
    <x v="24"/>
    <x v="0"/>
    <n v="7"/>
    <n v="21413.642499999994"/>
  </r>
  <r>
    <s v="ENC-2370"/>
    <s v="PAT-1428"/>
    <s v="PROV-114"/>
    <s v="HOS-01"/>
    <s v="CLM-2370"/>
    <s v="2023-06-05"/>
    <x v="2"/>
    <x v="1"/>
    <x v="2"/>
    <x v="2312"/>
    <x v="2368"/>
    <x v="4"/>
    <x v="6"/>
    <x v="0"/>
    <n v="7"/>
    <n v="19674.320500000005"/>
  </r>
  <r>
    <s v="ENC-2371"/>
    <s v="PAT-1428"/>
    <s v="PROV-114"/>
    <s v="HOS-01"/>
    <s v="CLM-2371"/>
    <s v="2023-08-14"/>
    <x v="2"/>
    <x v="1"/>
    <x v="2"/>
    <x v="2313"/>
    <x v="2369"/>
    <x v="3"/>
    <x v="2"/>
    <x v="1"/>
    <n v="7"/>
    <n v="19674.320500000005"/>
  </r>
  <r>
    <s v="ENC-2372"/>
    <s v="PAT-1428"/>
    <s v="PROV-101"/>
    <s v="CLI-01"/>
    <s v="CLM-2372"/>
    <s v="2022-04-18"/>
    <x v="0"/>
    <x v="1"/>
    <x v="2"/>
    <x v="2314"/>
    <x v="2370"/>
    <x v="3"/>
    <x v="19"/>
    <x v="0"/>
    <n v="7"/>
    <n v="20657.172699999996"/>
  </r>
  <r>
    <s v="ENC-2373"/>
    <s v="PAT-1428"/>
    <s v="PROV-116"/>
    <s v="CLI-01"/>
    <s v="CLM-2373"/>
    <s v="2022-02-25"/>
    <x v="3"/>
    <x v="1"/>
    <x v="5"/>
    <x v="2315"/>
    <x v="2371"/>
    <x v="2"/>
    <x v="51"/>
    <x v="0"/>
    <n v="7"/>
    <n v="25676.765600000006"/>
  </r>
  <r>
    <s v="ENC-2374"/>
    <s v="PAT-1429"/>
    <s v="PROV-107"/>
    <s v="HOS-01"/>
    <s v="CLM-2374"/>
    <s v="2025-02-24"/>
    <x v="3"/>
    <x v="1"/>
    <x v="6"/>
    <x v="2316"/>
    <x v="2372"/>
    <x v="1"/>
    <x v="1"/>
    <x v="0"/>
    <n v="1"/>
    <n v="16195.449599999994"/>
  </r>
  <r>
    <s v="ENC-2375"/>
    <s v="PAT-1430"/>
    <s v="PROV-130"/>
    <s v="CLI-01"/>
    <s v="CLM-2375"/>
    <s v="2023-03-06"/>
    <x v="1"/>
    <x v="1"/>
    <x v="0"/>
    <x v="2317"/>
    <x v="2373"/>
    <x v="4"/>
    <x v="8"/>
    <x v="1"/>
    <n v="4"/>
    <n v="16957.942200000001"/>
  </r>
  <r>
    <s v="ENC-2376"/>
    <s v="PAT-1430"/>
    <s v="PROV-116"/>
    <s v="CLI-01"/>
    <s v="CLM-2376"/>
    <s v="2024-08-10"/>
    <x v="0"/>
    <x v="1"/>
    <x v="5"/>
    <x v="2318"/>
    <x v="2374"/>
    <x v="3"/>
    <x v="24"/>
    <x v="0"/>
    <n v="4"/>
    <n v="25676.765600000006"/>
  </r>
  <r>
    <s v="ENC-2377"/>
    <s v="PAT-1430"/>
    <s v="PROV-110"/>
    <s v="HOS-01"/>
    <s v="CLM-2377"/>
    <s v="2026-01-01"/>
    <x v="3"/>
    <x v="1"/>
    <x v="0"/>
    <x v="2319"/>
    <x v="2375"/>
    <x v="0"/>
    <x v="17"/>
    <x v="0"/>
    <n v="4"/>
    <n v="17205.856699999993"/>
  </r>
  <r>
    <s v="ENC-2378"/>
    <s v="PAT-1430"/>
    <s v="PROV-127"/>
    <s v="CLI-01"/>
    <s v="CLM-2378"/>
    <s v="2023-05-05"/>
    <x v="0"/>
    <x v="1"/>
    <x v="2"/>
    <x v="2320"/>
    <x v="2376"/>
    <x v="2"/>
    <x v="9"/>
    <x v="0"/>
    <n v="4"/>
    <n v="21413.642499999994"/>
  </r>
  <r>
    <s v="ENC-2379"/>
    <s v="PAT-1431"/>
    <s v="PROV-129"/>
    <s v="CLI-01"/>
    <s v="CLM-2379"/>
    <s v="2026-07-20"/>
    <x v="0"/>
    <x v="1"/>
    <x v="0"/>
    <x v="2321"/>
    <x v="2377"/>
    <x v="1"/>
    <x v="39"/>
    <x v="1"/>
    <n v="2"/>
    <n v="16325.449900000001"/>
  </r>
  <r>
    <s v="ENC-2380"/>
    <s v="PAT-1431"/>
    <s v="PROV-107"/>
    <s v="CLI-01"/>
    <s v="CLM-2380"/>
    <s v="2024-04-16"/>
    <x v="0"/>
    <x v="1"/>
    <x v="6"/>
    <x v="2322"/>
    <x v="2378"/>
    <x v="3"/>
    <x v="44"/>
    <x v="0"/>
    <n v="2"/>
    <n v="16195.449599999994"/>
  </r>
  <r>
    <s v="ENC-2381"/>
    <s v="PAT-1432"/>
    <s v="PROV-102"/>
    <s v="CLI-01"/>
    <s v="CLM-2381"/>
    <s v="2022-10-02"/>
    <x v="1"/>
    <x v="1"/>
    <x v="5"/>
    <x v="180"/>
    <x v="2379"/>
    <x v="1"/>
    <x v="0"/>
    <x v="0"/>
    <n v="4"/>
    <n v="17482.5101"/>
  </r>
  <r>
    <s v="ENC-2382"/>
    <s v="PAT-1432"/>
    <s v="PROV-123"/>
    <s v="CLI-01"/>
    <s v="CLM-2382"/>
    <s v="2024-02-09"/>
    <x v="3"/>
    <x v="1"/>
    <x v="3"/>
    <x v="2323"/>
    <x v="2380"/>
    <x v="4"/>
    <x v="55"/>
    <x v="0"/>
    <n v="4"/>
    <n v="15966.304299999994"/>
  </r>
  <r>
    <s v="ENC-2383"/>
    <s v="PAT-1432"/>
    <s v="PROV-112"/>
    <s v="CLI-01"/>
    <s v="CLM-2383"/>
    <s v="2023-09-27"/>
    <x v="1"/>
    <x v="1"/>
    <x v="0"/>
    <x v="2324"/>
    <x v="2381"/>
    <x v="3"/>
    <x v="26"/>
    <x v="0"/>
    <n v="4"/>
    <n v="20392.786800000002"/>
  </r>
  <r>
    <s v="ENC-2384"/>
    <s v="PAT-1432"/>
    <s v="PROV-129"/>
    <s v="HOS-01"/>
    <s v="CLM-2384"/>
    <s v="2026-01-31"/>
    <x v="0"/>
    <x v="1"/>
    <x v="0"/>
    <x v="2325"/>
    <x v="2382"/>
    <x v="0"/>
    <x v="17"/>
    <x v="0"/>
    <n v="4"/>
    <n v="16325.449900000001"/>
  </r>
  <r>
    <s v="ENC-2385"/>
    <s v="PAT-1433"/>
    <s v="PROV-106"/>
    <s v="CLI-01"/>
    <s v="CLM-2385"/>
    <s v="2024-07-10"/>
    <x v="3"/>
    <x v="1"/>
    <x v="2"/>
    <x v="2326"/>
    <x v="2383"/>
    <x v="4"/>
    <x v="14"/>
    <x v="0"/>
    <n v="2"/>
    <n v="13711.558999999999"/>
  </r>
  <r>
    <s v="ENC-2386"/>
    <s v="PAT-1433"/>
    <s v="PROV-108"/>
    <s v="HOS-01"/>
    <s v="CLM-2386"/>
    <s v="2024-08-23"/>
    <x v="0"/>
    <x v="1"/>
    <x v="0"/>
    <x v="2327"/>
    <x v="2384"/>
    <x v="4"/>
    <x v="24"/>
    <x v="1"/>
    <n v="2"/>
    <n v="16655.636999999995"/>
  </r>
  <r>
    <s v="ENC-2387"/>
    <s v="PAT-1434"/>
    <s v="PROV-101"/>
    <s v="HOS-01"/>
    <s v="CLM-2387"/>
    <s v="2024-02-05"/>
    <x v="3"/>
    <x v="1"/>
    <x v="2"/>
    <x v="2328"/>
    <x v="2385"/>
    <x v="1"/>
    <x v="55"/>
    <x v="0"/>
    <n v="5"/>
    <n v="20657.172699999996"/>
  </r>
  <r>
    <s v="ENC-2388"/>
    <s v="PAT-1434"/>
    <s v="PROV-123"/>
    <s v="CLI-01"/>
    <s v="CLM-2388"/>
    <s v="2026-05-21"/>
    <x v="0"/>
    <x v="1"/>
    <x v="3"/>
    <x v="2329"/>
    <x v="2386"/>
    <x v="0"/>
    <x v="22"/>
    <x v="0"/>
    <n v="5"/>
    <n v="15966.304299999994"/>
  </r>
  <r>
    <s v="ENC-2389"/>
    <s v="PAT-1434"/>
    <s v="PROV-130"/>
    <s v="CLI-01"/>
    <s v="CLM-2389"/>
    <s v="2023-06-24"/>
    <x v="1"/>
    <x v="1"/>
    <x v="0"/>
    <x v="2330"/>
    <x v="2387"/>
    <x v="4"/>
    <x v="6"/>
    <x v="1"/>
    <n v="5"/>
    <n v="16957.942200000001"/>
  </r>
  <r>
    <s v="ENC-2390"/>
    <s v="PAT-1434"/>
    <s v="PROV-118"/>
    <s v="HOS-01"/>
    <s v="CLM-2390"/>
    <s v="2026-04-26"/>
    <x v="0"/>
    <x v="1"/>
    <x v="2"/>
    <x v="2331"/>
    <x v="2388"/>
    <x v="4"/>
    <x v="40"/>
    <x v="0"/>
    <n v="5"/>
    <n v="17502.678000000004"/>
  </r>
  <r>
    <s v="ENC-2391"/>
    <s v="PAT-1434"/>
    <s v="PROV-109"/>
    <s v="CLI-01"/>
    <s v="CLM-2391"/>
    <s v="2023-03-22"/>
    <x v="3"/>
    <x v="1"/>
    <x v="3"/>
    <x v="2332"/>
    <x v="2389"/>
    <x v="1"/>
    <x v="8"/>
    <x v="1"/>
    <n v="5"/>
    <n v="19656.943599999999"/>
  </r>
  <r>
    <s v="ENC-2392"/>
    <s v="PAT-1435"/>
    <s v="PROV-115"/>
    <s v="HOS-01"/>
    <s v="CLM-2392"/>
    <s v="2022-10-19"/>
    <x v="2"/>
    <x v="1"/>
    <x v="1"/>
    <x v="2333"/>
    <x v="2390"/>
    <x v="3"/>
    <x v="0"/>
    <x v="0"/>
    <n v="8"/>
    <n v="21059.359400000005"/>
  </r>
  <r>
    <s v="ENC-2393"/>
    <s v="PAT-1435"/>
    <s v="PROV-118"/>
    <s v="CLI-01"/>
    <s v="CLM-2393"/>
    <s v="2022-03-02"/>
    <x v="2"/>
    <x v="1"/>
    <x v="2"/>
    <x v="2334"/>
    <x v="2391"/>
    <x v="3"/>
    <x v="16"/>
    <x v="0"/>
    <n v="8"/>
    <n v="17502.678000000004"/>
  </r>
  <r>
    <s v="ENC-2394"/>
    <s v="PAT-1435"/>
    <s v="PROV-108"/>
    <s v="CLI-01"/>
    <s v="CLM-2394"/>
    <s v="2022-12-29"/>
    <x v="2"/>
    <x v="1"/>
    <x v="0"/>
    <x v="2335"/>
    <x v="2392"/>
    <x v="4"/>
    <x v="4"/>
    <x v="1"/>
    <n v="8"/>
    <n v="16655.636999999995"/>
  </r>
  <r>
    <s v="ENC-2395"/>
    <s v="PAT-1435"/>
    <s v="PROV-125"/>
    <s v="HOS-01"/>
    <s v="CLM-2395"/>
    <s v="2022-09-05"/>
    <x v="2"/>
    <x v="1"/>
    <x v="3"/>
    <x v="2336"/>
    <x v="2393"/>
    <x v="2"/>
    <x v="25"/>
    <x v="0"/>
    <n v="8"/>
    <n v="18866.657099999993"/>
  </r>
  <r>
    <s v="ENC-2396"/>
    <s v="PAT-1435"/>
    <s v="PROV-111"/>
    <s v="HOS-01"/>
    <s v="CLM-2396"/>
    <s v="2023-01-11"/>
    <x v="0"/>
    <x v="1"/>
    <x v="4"/>
    <x v="2337"/>
    <x v="2394"/>
    <x v="3"/>
    <x v="18"/>
    <x v="1"/>
    <n v="8"/>
    <n v="11666.590100000001"/>
  </r>
  <r>
    <s v="ENC-2397"/>
    <s v="PAT-1435"/>
    <s v="PROV-101"/>
    <s v="CLI-01"/>
    <s v="CLM-2397"/>
    <s v="2023-02-11"/>
    <x v="0"/>
    <x v="1"/>
    <x v="2"/>
    <x v="2338"/>
    <x v="2395"/>
    <x v="0"/>
    <x v="13"/>
    <x v="0"/>
    <n v="8"/>
    <n v="20657.172699999996"/>
  </r>
  <r>
    <s v="ENC-2398"/>
    <s v="PAT-1435"/>
    <s v="PROV-126"/>
    <s v="HOS-01"/>
    <s v="CLM-2398"/>
    <s v="2024-06-02"/>
    <x v="0"/>
    <x v="1"/>
    <x v="2"/>
    <x v="2339"/>
    <x v="2396"/>
    <x v="1"/>
    <x v="30"/>
    <x v="0"/>
    <n v="8"/>
    <n v="20345.553199999988"/>
  </r>
  <r>
    <s v="ENC-2399"/>
    <s v="PAT-1435"/>
    <s v="PROV-105"/>
    <s v="CLI-01"/>
    <s v="CLM-2399"/>
    <s v="2024-12-19"/>
    <x v="0"/>
    <x v="1"/>
    <x v="2"/>
    <x v="2340"/>
    <x v="2397"/>
    <x v="0"/>
    <x v="12"/>
    <x v="0"/>
    <n v="8"/>
    <n v="19833.441100000004"/>
  </r>
  <r>
    <s v="ENC-2400"/>
    <s v="PAT-1436"/>
    <s v="PROV-102"/>
    <s v="HOS-01"/>
    <s v="CLM-2400"/>
    <s v="2022-08-12"/>
    <x v="3"/>
    <x v="1"/>
    <x v="5"/>
    <x v="2341"/>
    <x v="2398"/>
    <x v="4"/>
    <x v="21"/>
    <x v="0"/>
    <n v="9"/>
    <n v="17482.5101"/>
  </r>
  <r>
    <s v="ENC-2401"/>
    <s v="PAT-1436"/>
    <s v="PROV-127"/>
    <s v="HOS-01"/>
    <s v="CLM-2401"/>
    <s v="2025-12-02"/>
    <x v="2"/>
    <x v="1"/>
    <x v="2"/>
    <x v="2342"/>
    <x v="2399"/>
    <x v="1"/>
    <x v="20"/>
    <x v="0"/>
    <n v="9"/>
    <n v="21413.642499999994"/>
  </r>
  <r>
    <s v="ENC-2402"/>
    <s v="PAT-1436"/>
    <s v="PROV-119"/>
    <s v="HOS-01"/>
    <s v="CLM-2402"/>
    <s v="2022-10-24"/>
    <x v="3"/>
    <x v="1"/>
    <x v="3"/>
    <x v="2343"/>
    <x v="2400"/>
    <x v="2"/>
    <x v="0"/>
    <x v="0"/>
    <n v="9"/>
    <n v="24472.873299999996"/>
  </r>
  <r>
    <s v="ENC-2403"/>
    <s v="PAT-1436"/>
    <s v="PROV-102"/>
    <s v="HOS-01"/>
    <s v="CLM-2403"/>
    <s v="2022-01-30"/>
    <x v="0"/>
    <x v="1"/>
    <x v="5"/>
    <x v="2344"/>
    <x v="2401"/>
    <x v="1"/>
    <x v="7"/>
    <x v="0"/>
    <n v="9"/>
    <n v="17482.5101"/>
  </r>
  <r>
    <s v="ENC-2404"/>
    <s v="PAT-1436"/>
    <s v="PROV-116"/>
    <s v="CLI-01"/>
    <s v="CLM-2404"/>
    <s v="2022-02-06"/>
    <x v="0"/>
    <x v="1"/>
    <x v="5"/>
    <x v="2345"/>
    <x v="2402"/>
    <x v="3"/>
    <x v="51"/>
    <x v="0"/>
    <n v="9"/>
    <n v="25676.765600000006"/>
  </r>
  <r>
    <s v="ENC-2405"/>
    <s v="PAT-1436"/>
    <s v="PROV-115"/>
    <s v="CLI-01"/>
    <s v="CLM-2405"/>
    <s v="2025-11-16"/>
    <x v="0"/>
    <x v="1"/>
    <x v="1"/>
    <x v="2346"/>
    <x v="2403"/>
    <x v="3"/>
    <x v="28"/>
    <x v="0"/>
    <n v="9"/>
    <n v="21059.359400000005"/>
  </r>
  <r>
    <s v="ENC-2406"/>
    <s v="PAT-1436"/>
    <s v="PROV-120"/>
    <s v="HOS-01"/>
    <s v="CLM-2406"/>
    <s v="2024-08-07"/>
    <x v="0"/>
    <x v="1"/>
    <x v="6"/>
    <x v="2347"/>
    <x v="2404"/>
    <x v="1"/>
    <x v="24"/>
    <x v="0"/>
    <n v="9"/>
    <n v="20459.456599999998"/>
  </r>
  <r>
    <s v="ENC-2407"/>
    <s v="PAT-1436"/>
    <s v="PROV-124"/>
    <s v="CLI-01"/>
    <s v="CLM-2407"/>
    <s v="2024-02-13"/>
    <x v="2"/>
    <x v="1"/>
    <x v="3"/>
    <x v="2348"/>
    <x v="2405"/>
    <x v="0"/>
    <x v="55"/>
    <x v="1"/>
    <n v="9"/>
    <n v="19337.123900000002"/>
  </r>
  <r>
    <s v="ENC-2408"/>
    <s v="PAT-1436"/>
    <s v="PROV-128"/>
    <s v="CLI-01"/>
    <s v="CLM-2408"/>
    <s v="2024-05-17"/>
    <x v="1"/>
    <x v="1"/>
    <x v="0"/>
    <x v="2349"/>
    <x v="2406"/>
    <x v="2"/>
    <x v="49"/>
    <x v="0"/>
    <n v="9"/>
    <n v="16589.7353"/>
  </r>
  <r>
    <s v="ENC-2409"/>
    <s v="PAT-1437"/>
    <s v="PROV-119"/>
    <s v="HOS-01"/>
    <s v="CLM-2409"/>
    <s v="2024-09-20"/>
    <x v="1"/>
    <x v="1"/>
    <x v="3"/>
    <x v="2350"/>
    <x v="2407"/>
    <x v="2"/>
    <x v="10"/>
    <x v="1"/>
    <n v="9"/>
    <n v="24472.873299999996"/>
  </r>
  <r>
    <s v="ENC-2410"/>
    <s v="PAT-1437"/>
    <s v="PROV-109"/>
    <s v="HOS-01"/>
    <s v="CLM-2410"/>
    <s v="2026-06-11"/>
    <x v="2"/>
    <x v="1"/>
    <x v="3"/>
    <x v="2351"/>
    <x v="2408"/>
    <x v="1"/>
    <x v="27"/>
    <x v="0"/>
    <n v="9"/>
    <n v="19656.943599999999"/>
  </r>
  <r>
    <s v="ENC-2411"/>
    <s v="PAT-1437"/>
    <s v="PROV-110"/>
    <s v="CLI-01"/>
    <s v="CLM-2411"/>
    <s v="2025-10-04"/>
    <x v="2"/>
    <x v="1"/>
    <x v="0"/>
    <x v="2352"/>
    <x v="2409"/>
    <x v="1"/>
    <x v="54"/>
    <x v="0"/>
    <n v="9"/>
    <n v="17205.856699999993"/>
  </r>
  <r>
    <s v="ENC-2412"/>
    <s v="PAT-1437"/>
    <s v="PROV-110"/>
    <s v="HOS-01"/>
    <s v="CLM-2412"/>
    <s v="2025-04-26"/>
    <x v="1"/>
    <x v="1"/>
    <x v="0"/>
    <x v="2353"/>
    <x v="2410"/>
    <x v="1"/>
    <x v="43"/>
    <x v="0"/>
    <n v="9"/>
    <n v="17205.856699999993"/>
  </r>
  <r>
    <s v="ENC-2413"/>
    <s v="PAT-1437"/>
    <s v="PROV-108"/>
    <s v="HOS-01"/>
    <s v="CLM-2413"/>
    <s v="2024-08-10"/>
    <x v="0"/>
    <x v="1"/>
    <x v="0"/>
    <x v="2354"/>
    <x v="2411"/>
    <x v="2"/>
    <x v="24"/>
    <x v="1"/>
    <n v="9"/>
    <n v="16655.636999999995"/>
  </r>
  <r>
    <s v="ENC-2414"/>
    <s v="PAT-1437"/>
    <s v="PROV-111"/>
    <s v="CLI-01"/>
    <s v="CLM-2414"/>
    <s v="2024-01-29"/>
    <x v="2"/>
    <x v="1"/>
    <x v="4"/>
    <x v="2355"/>
    <x v="2412"/>
    <x v="3"/>
    <x v="47"/>
    <x v="0"/>
    <n v="9"/>
    <n v="11666.590100000001"/>
  </r>
  <r>
    <s v="ENC-2415"/>
    <s v="PAT-1437"/>
    <s v="PROV-129"/>
    <s v="HOS-01"/>
    <s v="CLM-2415"/>
    <s v="2022-07-03"/>
    <x v="0"/>
    <x v="1"/>
    <x v="0"/>
    <x v="2356"/>
    <x v="2413"/>
    <x v="2"/>
    <x v="45"/>
    <x v="1"/>
    <n v="9"/>
    <n v="16325.449900000001"/>
  </r>
  <r>
    <s v="ENC-2416"/>
    <s v="PAT-1437"/>
    <s v="PROV-125"/>
    <s v="CLI-01"/>
    <s v="CLM-2416"/>
    <s v="2024-10-29"/>
    <x v="3"/>
    <x v="1"/>
    <x v="3"/>
    <x v="2357"/>
    <x v="2414"/>
    <x v="4"/>
    <x v="11"/>
    <x v="1"/>
    <n v="9"/>
    <n v="18866.657099999993"/>
  </r>
  <r>
    <s v="ENC-2417"/>
    <s v="PAT-1437"/>
    <s v="PROV-104"/>
    <s v="CLI-01"/>
    <s v="CLM-2417"/>
    <s v="2024-04-06"/>
    <x v="3"/>
    <x v="1"/>
    <x v="0"/>
    <x v="2358"/>
    <x v="2415"/>
    <x v="4"/>
    <x v="44"/>
    <x v="0"/>
    <n v="9"/>
    <n v="19482.340599999985"/>
  </r>
  <r>
    <s v="ENC-2418"/>
    <s v="PAT-1438"/>
    <s v="PROV-121"/>
    <s v="CLI-01"/>
    <s v="CLM-2418"/>
    <s v="2022-02-09"/>
    <x v="3"/>
    <x v="1"/>
    <x v="2"/>
    <x v="2359"/>
    <x v="2416"/>
    <x v="1"/>
    <x v="51"/>
    <x v="0"/>
    <n v="8"/>
    <n v="19110.715800000002"/>
  </r>
  <r>
    <s v="ENC-2419"/>
    <s v="PAT-1438"/>
    <s v="PROV-109"/>
    <s v="HOS-01"/>
    <s v="CLM-2419"/>
    <s v="2025-11-18"/>
    <x v="1"/>
    <x v="1"/>
    <x v="3"/>
    <x v="2360"/>
    <x v="2417"/>
    <x v="1"/>
    <x v="28"/>
    <x v="1"/>
    <n v="8"/>
    <n v="19656.943599999999"/>
  </r>
  <r>
    <s v="ENC-2420"/>
    <s v="PAT-1438"/>
    <s v="PROV-114"/>
    <s v="HOS-01"/>
    <s v="CLM-2420"/>
    <s v="2022-12-04"/>
    <x v="0"/>
    <x v="1"/>
    <x v="2"/>
    <x v="2361"/>
    <x v="2418"/>
    <x v="0"/>
    <x v="4"/>
    <x v="0"/>
    <n v="8"/>
    <n v="19674.320500000005"/>
  </r>
  <r>
    <s v="ENC-2421"/>
    <s v="PAT-1438"/>
    <s v="PROV-126"/>
    <s v="CLI-01"/>
    <s v="CLM-2421"/>
    <s v="2024-10-09"/>
    <x v="2"/>
    <x v="1"/>
    <x v="2"/>
    <x v="2362"/>
    <x v="2419"/>
    <x v="4"/>
    <x v="11"/>
    <x v="0"/>
    <n v="8"/>
    <n v="20345.553199999988"/>
  </r>
  <r>
    <s v="ENC-2422"/>
    <s v="PAT-1438"/>
    <s v="PROV-113"/>
    <s v="CLI-01"/>
    <s v="CLM-2422"/>
    <s v="2026-01-13"/>
    <x v="0"/>
    <x v="1"/>
    <x v="2"/>
    <x v="2363"/>
    <x v="2420"/>
    <x v="4"/>
    <x v="17"/>
    <x v="0"/>
    <n v="8"/>
    <n v="18930.286999999997"/>
  </r>
  <r>
    <s v="ENC-2423"/>
    <s v="PAT-1438"/>
    <s v="PROV-106"/>
    <s v="CLI-01"/>
    <s v="CLM-2423"/>
    <s v="2023-11-17"/>
    <x v="0"/>
    <x v="1"/>
    <x v="2"/>
    <x v="2364"/>
    <x v="2421"/>
    <x v="0"/>
    <x v="37"/>
    <x v="1"/>
    <n v="8"/>
    <n v="13711.558999999999"/>
  </r>
  <r>
    <s v="ENC-2424"/>
    <s v="PAT-1438"/>
    <s v="PROV-115"/>
    <s v="HOS-01"/>
    <s v="CLM-2424"/>
    <s v="2022-01-28"/>
    <x v="1"/>
    <x v="1"/>
    <x v="1"/>
    <x v="2249"/>
    <x v="2422"/>
    <x v="3"/>
    <x v="7"/>
    <x v="0"/>
    <n v="8"/>
    <n v="21059.359400000005"/>
  </r>
  <r>
    <s v="ENC-2425"/>
    <s v="PAT-1438"/>
    <s v="PROV-127"/>
    <s v="CLI-01"/>
    <s v="CLM-2425"/>
    <s v="2026-02-14"/>
    <x v="2"/>
    <x v="1"/>
    <x v="2"/>
    <x v="2365"/>
    <x v="2423"/>
    <x v="2"/>
    <x v="3"/>
    <x v="0"/>
    <n v="8"/>
    <n v="21413.642499999994"/>
  </r>
  <r>
    <s v="ENC-2426"/>
    <s v="PAT-1439"/>
    <s v="PROV-127"/>
    <s v="CLI-01"/>
    <s v="CLM-2426"/>
    <s v="2025-06-13"/>
    <x v="1"/>
    <x v="1"/>
    <x v="2"/>
    <x v="2366"/>
    <x v="2424"/>
    <x v="2"/>
    <x v="35"/>
    <x v="0"/>
    <n v="5"/>
    <n v="21413.642499999994"/>
  </r>
  <r>
    <s v="ENC-2427"/>
    <s v="PAT-1439"/>
    <s v="PROV-109"/>
    <s v="CLI-01"/>
    <s v="CLM-2427"/>
    <s v="2024-04-30"/>
    <x v="0"/>
    <x v="1"/>
    <x v="3"/>
    <x v="2367"/>
    <x v="2425"/>
    <x v="1"/>
    <x v="44"/>
    <x v="0"/>
    <n v="5"/>
    <n v="19656.943599999999"/>
  </r>
  <r>
    <s v="ENC-2428"/>
    <s v="PAT-1439"/>
    <s v="PROV-116"/>
    <s v="CLI-01"/>
    <s v="CLM-2428"/>
    <s v="2022-04-14"/>
    <x v="2"/>
    <x v="1"/>
    <x v="5"/>
    <x v="2368"/>
    <x v="2426"/>
    <x v="0"/>
    <x v="19"/>
    <x v="0"/>
    <n v="5"/>
    <n v="25676.765600000006"/>
  </r>
  <r>
    <s v="ENC-2429"/>
    <s v="PAT-1439"/>
    <s v="PROV-114"/>
    <s v="CLI-01"/>
    <s v="CLM-2429"/>
    <s v="2022-10-24"/>
    <x v="0"/>
    <x v="1"/>
    <x v="2"/>
    <x v="2369"/>
    <x v="2427"/>
    <x v="0"/>
    <x v="0"/>
    <x v="0"/>
    <n v="5"/>
    <n v="19674.320500000005"/>
  </r>
  <r>
    <s v="ENC-2430"/>
    <s v="PAT-1439"/>
    <s v="PROV-110"/>
    <s v="HOS-01"/>
    <s v="CLM-2430"/>
    <s v="2023-10-20"/>
    <x v="3"/>
    <x v="1"/>
    <x v="0"/>
    <x v="2370"/>
    <x v="2428"/>
    <x v="1"/>
    <x v="48"/>
    <x v="0"/>
    <n v="5"/>
    <n v="17205.856699999993"/>
  </r>
  <r>
    <s v="ENC-2431"/>
    <s v="PAT-1440"/>
    <s v="PROV-101"/>
    <s v="CLI-01"/>
    <s v="CLM-2431"/>
    <s v="2022-02-11"/>
    <x v="0"/>
    <x v="1"/>
    <x v="2"/>
    <x v="2371"/>
    <x v="2429"/>
    <x v="1"/>
    <x v="51"/>
    <x v="1"/>
    <n v="1"/>
    <n v="20657.172699999996"/>
  </r>
  <r>
    <s v="ENC-2432"/>
    <s v="PAT-1441"/>
    <s v="PROV-130"/>
    <s v="CLI-01"/>
    <s v="CLM-2432"/>
    <s v="2026-02-04"/>
    <x v="2"/>
    <x v="1"/>
    <x v="0"/>
    <x v="2372"/>
    <x v="2430"/>
    <x v="4"/>
    <x v="3"/>
    <x v="1"/>
    <n v="6"/>
    <n v="16957.942200000001"/>
  </r>
  <r>
    <s v="ENC-2433"/>
    <s v="PAT-1441"/>
    <s v="PROV-116"/>
    <s v="CLI-01"/>
    <s v="CLM-2433"/>
    <s v="2022-05-06"/>
    <x v="1"/>
    <x v="1"/>
    <x v="5"/>
    <x v="2373"/>
    <x v="2431"/>
    <x v="4"/>
    <x v="32"/>
    <x v="1"/>
    <n v="6"/>
    <n v="25676.765600000006"/>
  </r>
  <r>
    <s v="ENC-2434"/>
    <s v="PAT-1441"/>
    <s v="PROV-101"/>
    <s v="HOS-01"/>
    <s v="CLM-2434"/>
    <s v="2022-10-05"/>
    <x v="3"/>
    <x v="1"/>
    <x v="2"/>
    <x v="2374"/>
    <x v="2432"/>
    <x v="0"/>
    <x v="0"/>
    <x v="0"/>
    <n v="6"/>
    <n v="20657.172699999996"/>
  </r>
  <r>
    <s v="ENC-2435"/>
    <s v="PAT-1441"/>
    <s v="PROV-114"/>
    <s v="HOS-01"/>
    <s v="CLM-2435"/>
    <s v="2024-08-15"/>
    <x v="0"/>
    <x v="1"/>
    <x v="2"/>
    <x v="2375"/>
    <x v="2433"/>
    <x v="1"/>
    <x v="24"/>
    <x v="0"/>
    <n v="6"/>
    <n v="19674.320500000005"/>
  </r>
  <r>
    <s v="ENC-2436"/>
    <s v="PAT-1441"/>
    <s v="PROV-125"/>
    <s v="HOS-01"/>
    <s v="CLM-2436"/>
    <s v="2025-02-16"/>
    <x v="2"/>
    <x v="1"/>
    <x v="3"/>
    <x v="2376"/>
    <x v="2434"/>
    <x v="3"/>
    <x v="1"/>
    <x v="1"/>
    <n v="6"/>
    <n v="18866.657099999993"/>
  </r>
  <r>
    <s v="ENC-2437"/>
    <s v="PAT-1441"/>
    <s v="PROV-113"/>
    <s v="HOS-01"/>
    <s v="CLM-2437"/>
    <s v="2024-05-15"/>
    <x v="0"/>
    <x v="1"/>
    <x v="2"/>
    <x v="2377"/>
    <x v="2435"/>
    <x v="1"/>
    <x v="49"/>
    <x v="0"/>
    <n v="6"/>
    <n v="18930.286999999997"/>
  </r>
  <r>
    <s v="ENC-2438"/>
    <s v="PAT-1442"/>
    <s v="PROV-110"/>
    <s v="HOS-01"/>
    <s v="CLM-2438"/>
    <s v="2022-08-06"/>
    <x v="1"/>
    <x v="1"/>
    <x v="0"/>
    <x v="2378"/>
    <x v="2436"/>
    <x v="2"/>
    <x v="21"/>
    <x v="1"/>
    <n v="5"/>
    <n v="17205.856699999993"/>
  </r>
  <r>
    <s v="ENC-2439"/>
    <s v="PAT-1442"/>
    <s v="PROV-101"/>
    <s v="CLI-01"/>
    <s v="CLM-2439"/>
    <s v="2025-02-02"/>
    <x v="2"/>
    <x v="1"/>
    <x v="2"/>
    <x v="2379"/>
    <x v="2437"/>
    <x v="1"/>
    <x v="1"/>
    <x v="0"/>
    <n v="5"/>
    <n v="20657.172699999996"/>
  </r>
  <r>
    <s v="ENC-2440"/>
    <s v="PAT-1442"/>
    <s v="PROV-104"/>
    <s v="CLI-01"/>
    <s v="CLM-2440"/>
    <s v="2025-01-11"/>
    <x v="2"/>
    <x v="1"/>
    <x v="0"/>
    <x v="2380"/>
    <x v="2438"/>
    <x v="3"/>
    <x v="38"/>
    <x v="1"/>
    <n v="5"/>
    <n v="19482.340599999985"/>
  </r>
  <r>
    <s v="ENC-2441"/>
    <s v="PAT-1442"/>
    <s v="PROV-125"/>
    <s v="CLI-01"/>
    <s v="CLM-2441"/>
    <s v="2025-04-12"/>
    <x v="3"/>
    <x v="1"/>
    <x v="3"/>
    <x v="2381"/>
    <x v="2439"/>
    <x v="4"/>
    <x v="43"/>
    <x v="0"/>
    <n v="5"/>
    <n v="18866.657099999993"/>
  </r>
  <r>
    <s v="ENC-2442"/>
    <s v="PAT-1442"/>
    <s v="PROV-117"/>
    <s v="CLI-01"/>
    <s v="CLM-2442"/>
    <s v="2023-08-15"/>
    <x v="3"/>
    <x v="1"/>
    <x v="4"/>
    <x v="2382"/>
    <x v="2440"/>
    <x v="3"/>
    <x v="2"/>
    <x v="1"/>
    <n v="5"/>
    <n v="16320.415199999998"/>
  </r>
  <r>
    <s v="ENC-2443"/>
    <s v="PAT-1443"/>
    <s v="PROV-115"/>
    <s v="HOS-01"/>
    <s v="CLM-2443"/>
    <s v="2026-03-22"/>
    <x v="1"/>
    <x v="1"/>
    <x v="1"/>
    <x v="2383"/>
    <x v="2441"/>
    <x v="0"/>
    <x v="46"/>
    <x v="1"/>
    <n v="9"/>
    <n v="21059.359400000005"/>
  </r>
  <r>
    <s v="ENC-2444"/>
    <s v="PAT-1443"/>
    <s v="PROV-123"/>
    <s v="CLI-01"/>
    <s v="CLM-2444"/>
    <s v="2024-01-21"/>
    <x v="0"/>
    <x v="1"/>
    <x v="3"/>
    <x v="2384"/>
    <x v="2442"/>
    <x v="1"/>
    <x v="47"/>
    <x v="0"/>
    <n v="9"/>
    <n v="15966.304299999994"/>
  </r>
  <r>
    <s v="ENC-2445"/>
    <s v="PAT-1443"/>
    <s v="PROV-118"/>
    <s v="CLI-01"/>
    <s v="CLM-2445"/>
    <s v="2022-11-06"/>
    <x v="2"/>
    <x v="1"/>
    <x v="2"/>
    <x v="2385"/>
    <x v="2443"/>
    <x v="0"/>
    <x v="53"/>
    <x v="0"/>
    <n v="9"/>
    <n v="17502.678000000004"/>
  </r>
  <r>
    <s v="ENC-2446"/>
    <s v="PAT-1443"/>
    <s v="PROV-112"/>
    <s v="CLI-01"/>
    <s v="CLM-2446"/>
    <s v="2024-02-11"/>
    <x v="2"/>
    <x v="1"/>
    <x v="0"/>
    <x v="2386"/>
    <x v="2444"/>
    <x v="3"/>
    <x v="55"/>
    <x v="1"/>
    <n v="9"/>
    <n v="20392.786800000002"/>
  </r>
  <r>
    <s v="ENC-2447"/>
    <s v="PAT-1443"/>
    <s v="PROV-130"/>
    <s v="HOS-01"/>
    <s v="CLM-2447"/>
    <s v="2025-12-28"/>
    <x v="3"/>
    <x v="1"/>
    <x v="0"/>
    <x v="2387"/>
    <x v="2445"/>
    <x v="2"/>
    <x v="20"/>
    <x v="0"/>
    <n v="9"/>
    <n v="16957.942200000001"/>
  </r>
  <r>
    <s v="ENC-2448"/>
    <s v="PAT-1443"/>
    <s v="PROV-119"/>
    <s v="CLI-01"/>
    <s v="CLM-2448"/>
    <s v="2025-02-19"/>
    <x v="1"/>
    <x v="1"/>
    <x v="3"/>
    <x v="2388"/>
    <x v="2446"/>
    <x v="3"/>
    <x v="1"/>
    <x v="1"/>
    <n v="9"/>
    <n v="24472.873299999996"/>
  </r>
  <r>
    <s v="ENC-2449"/>
    <s v="PAT-1443"/>
    <s v="PROV-119"/>
    <s v="HOS-01"/>
    <s v="CLM-2449"/>
    <s v="2025-01-27"/>
    <x v="2"/>
    <x v="1"/>
    <x v="3"/>
    <x v="2389"/>
    <x v="2447"/>
    <x v="0"/>
    <x v="38"/>
    <x v="0"/>
    <n v="9"/>
    <n v="24472.873299999996"/>
  </r>
  <r>
    <s v="ENC-2450"/>
    <s v="PAT-1443"/>
    <s v="PROV-103"/>
    <s v="HOS-01"/>
    <s v="CLM-2450"/>
    <s v="2022-07-05"/>
    <x v="0"/>
    <x v="1"/>
    <x v="1"/>
    <x v="2390"/>
    <x v="2448"/>
    <x v="0"/>
    <x v="45"/>
    <x v="0"/>
    <n v="9"/>
    <n v="16713.101299999998"/>
  </r>
  <r>
    <s v="ENC-2451"/>
    <s v="PAT-1443"/>
    <s v="PROV-102"/>
    <s v="HOS-01"/>
    <s v="CLM-2451"/>
    <s v="2023-02-08"/>
    <x v="3"/>
    <x v="1"/>
    <x v="5"/>
    <x v="2391"/>
    <x v="2449"/>
    <x v="3"/>
    <x v="13"/>
    <x v="1"/>
    <n v="9"/>
    <n v="17482.5101"/>
  </r>
  <r>
    <s v="ENC-2452"/>
    <s v="PAT-1444"/>
    <s v="PROV-123"/>
    <s v="CLI-01"/>
    <s v="CLM-2452"/>
    <s v="2022-04-07"/>
    <x v="3"/>
    <x v="1"/>
    <x v="3"/>
    <x v="2392"/>
    <x v="2450"/>
    <x v="2"/>
    <x v="19"/>
    <x v="1"/>
    <n v="5"/>
    <n v="15966.304299999994"/>
  </r>
  <r>
    <s v="ENC-2453"/>
    <s v="PAT-1444"/>
    <s v="PROV-107"/>
    <s v="HOS-01"/>
    <s v="CLM-2453"/>
    <s v="2024-10-06"/>
    <x v="2"/>
    <x v="1"/>
    <x v="6"/>
    <x v="2393"/>
    <x v="2451"/>
    <x v="1"/>
    <x v="11"/>
    <x v="1"/>
    <n v="5"/>
    <n v="16195.449599999994"/>
  </r>
  <r>
    <s v="ENC-2454"/>
    <s v="PAT-1444"/>
    <s v="PROV-126"/>
    <s v="CLI-01"/>
    <s v="CLM-2454"/>
    <s v="2023-01-12"/>
    <x v="3"/>
    <x v="1"/>
    <x v="2"/>
    <x v="2170"/>
    <x v="2452"/>
    <x v="3"/>
    <x v="18"/>
    <x v="0"/>
    <n v="5"/>
    <n v="20345.553199999988"/>
  </r>
  <r>
    <s v="ENC-2455"/>
    <s v="PAT-1444"/>
    <s v="PROV-113"/>
    <s v="HOS-01"/>
    <s v="CLM-2455"/>
    <s v="2026-06-16"/>
    <x v="3"/>
    <x v="1"/>
    <x v="2"/>
    <x v="2394"/>
    <x v="2453"/>
    <x v="1"/>
    <x v="27"/>
    <x v="0"/>
    <n v="5"/>
    <n v="18930.286999999997"/>
  </r>
  <r>
    <s v="ENC-2456"/>
    <s v="PAT-1444"/>
    <s v="PROV-116"/>
    <s v="HOS-01"/>
    <s v="CLM-2456"/>
    <s v="2024-12-04"/>
    <x v="1"/>
    <x v="1"/>
    <x v="5"/>
    <x v="2395"/>
    <x v="2454"/>
    <x v="1"/>
    <x v="12"/>
    <x v="0"/>
    <n v="5"/>
    <n v="25676.765600000006"/>
  </r>
  <r>
    <s v="ENC-2457"/>
    <s v="PAT-1445"/>
    <s v="PROV-115"/>
    <s v="HOS-01"/>
    <s v="CLM-2457"/>
    <s v="2024-06-08"/>
    <x v="0"/>
    <x v="1"/>
    <x v="1"/>
    <x v="2396"/>
    <x v="2455"/>
    <x v="1"/>
    <x v="30"/>
    <x v="0"/>
    <n v="1"/>
    <n v="21059.359400000005"/>
  </r>
  <r>
    <s v="ENC-2458"/>
    <s v="PAT-1446"/>
    <s v="PROV-112"/>
    <s v="CLI-01"/>
    <s v="CLM-2458"/>
    <s v="2024-11-25"/>
    <x v="0"/>
    <x v="1"/>
    <x v="0"/>
    <x v="2397"/>
    <x v="2456"/>
    <x v="4"/>
    <x v="34"/>
    <x v="0"/>
    <n v="3"/>
    <n v="20392.786800000002"/>
  </r>
  <r>
    <s v="ENC-2459"/>
    <s v="PAT-1446"/>
    <s v="PROV-106"/>
    <s v="HOS-01"/>
    <s v="CLM-2459"/>
    <s v="2025-02-12"/>
    <x v="0"/>
    <x v="1"/>
    <x v="2"/>
    <x v="2398"/>
    <x v="2457"/>
    <x v="3"/>
    <x v="1"/>
    <x v="0"/>
    <n v="3"/>
    <n v="13711.558999999999"/>
  </r>
  <r>
    <s v="ENC-2460"/>
    <s v="PAT-1446"/>
    <s v="PROV-117"/>
    <s v="CLI-01"/>
    <s v="CLM-2460"/>
    <s v="2022-09-30"/>
    <x v="1"/>
    <x v="1"/>
    <x v="4"/>
    <x v="2399"/>
    <x v="2458"/>
    <x v="3"/>
    <x v="25"/>
    <x v="0"/>
    <n v="3"/>
    <n v="16320.415199999998"/>
  </r>
  <r>
    <s v="ENC-2461"/>
    <s v="PAT-1447"/>
    <s v="PROV-125"/>
    <s v="HOS-01"/>
    <s v="CLM-2461"/>
    <s v="2024-04-06"/>
    <x v="1"/>
    <x v="1"/>
    <x v="3"/>
    <x v="1905"/>
    <x v="2459"/>
    <x v="1"/>
    <x v="44"/>
    <x v="0"/>
    <n v="6"/>
    <n v="18866.657099999993"/>
  </r>
  <r>
    <s v="ENC-2462"/>
    <s v="PAT-1447"/>
    <s v="PROV-105"/>
    <s v="CLI-01"/>
    <s v="CLM-2462"/>
    <s v="2024-01-06"/>
    <x v="3"/>
    <x v="1"/>
    <x v="2"/>
    <x v="2400"/>
    <x v="2460"/>
    <x v="3"/>
    <x v="47"/>
    <x v="1"/>
    <n v="6"/>
    <n v="19833.441100000004"/>
  </r>
  <r>
    <s v="ENC-2463"/>
    <s v="PAT-1447"/>
    <s v="PROV-124"/>
    <s v="CLI-01"/>
    <s v="CLM-2463"/>
    <s v="2024-10-01"/>
    <x v="3"/>
    <x v="1"/>
    <x v="3"/>
    <x v="2401"/>
    <x v="2461"/>
    <x v="3"/>
    <x v="11"/>
    <x v="1"/>
    <n v="6"/>
    <n v="19337.123900000002"/>
  </r>
  <r>
    <s v="ENC-2464"/>
    <s v="PAT-1447"/>
    <s v="PROV-120"/>
    <s v="HOS-01"/>
    <s v="CLM-2464"/>
    <s v="2022-10-28"/>
    <x v="0"/>
    <x v="1"/>
    <x v="6"/>
    <x v="2402"/>
    <x v="2462"/>
    <x v="4"/>
    <x v="0"/>
    <x v="0"/>
    <n v="6"/>
    <n v="20459.456599999998"/>
  </r>
  <r>
    <s v="ENC-2465"/>
    <s v="PAT-1447"/>
    <s v="PROV-116"/>
    <s v="CLI-01"/>
    <s v="CLM-2465"/>
    <s v="2025-11-19"/>
    <x v="2"/>
    <x v="1"/>
    <x v="5"/>
    <x v="2403"/>
    <x v="2463"/>
    <x v="3"/>
    <x v="28"/>
    <x v="1"/>
    <n v="6"/>
    <n v="25676.765600000006"/>
  </r>
  <r>
    <s v="ENC-2466"/>
    <s v="PAT-1447"/>
    <s v="PROV-109"/>
    <s v="CLI-01"/>
    <s v="CLM-2466"/>
    <s v="2024-04-04"/>
    <x v="0"/>
    <x v="1"/>
    <x v="3"/>
    <x v="2404"/>
    <x v="2464"/>
    <x v="0"/>
    <x v="44"/>
    <x v="1"/>
    <n v="6"/>
    <n v="19656.943599999999"/>
  </r>
  <r>
    <s v="ENC-2467"/>
    <s v="PAT-1448"/>
    <s v="PROV-129"/>
    <s v="CLI-01"/>
    <s v="CLM-2467"/>
    <s v="2022-07-17"/>
    <x v="0"/>
    <x v="1"/>
    <x v="0"/>
    <x v="2405"/>
    <x v="2465"/>
    <x v="0"/>
    <x v="45"/>
    <x v="0"/>
    <n v="6"/>
    <n v="16325.449900000001"/>
  </r>
  <r>
    <s v="ENC-2468"/>
    <s v="PAT-1448"/>
    <s v="PROV-129"/>
    <s v="HOS-01"/>
    <s v="CLM-2468"/>
    <s v="2025-11-19"/>
    <x v="1"/>
    <x v="1"/>
    <x v="0"/>
    <x v="2406"/>
    <x v="2466"/>
    <x v="1"/>
    <x v="28"/>
    <x v="0"/>
    <n v="6"/>
    <n v="16325.449900000001"/>
  </r>
  <r>
    <s v="ENC-2469"/>
    <s v="PAT-1448"/>
    <s v="PROV-105"/>
    <s v="HOS-01"/>
    <s v="CLM-2469"/>
    <s v="2025-08-16"/>
    <x v="3"/>
    <x v="1"/>
    <x v="2"/>
    <x v="2407"/>
    <x v="2467"/>
    <x v="3"/>
    <x v="41"/>
    <x v="0"/>
    <n v="6"/>
    <n v="19833.441100000004"/>
  </r>
  <r>
    <s v="ENC-2470"/>
    <s v="PAT-1448"/>
    <s v="PROV-101"/>
    <s v="CLI-01"/>
    <s v="CLM-2470"/>
    <s v="2025-11-03"/>
    <x v="0"/>
    <x v="1"/>
    <x v="2"/>
    <x v="2408"/>
    <x v="2468"/>
    <x v="4"/>
    <x v="28"/>
    <x v="0"/>
    <n v="6"/>
    <n v="20657.172699999996"/>
  </r>
  <r>
    <s v="ENC-2471"/>
    <s v="PAT-1448"/>
    <s v="PROV-110"/>
    <s v="HOS-01"/>
    <s v="CLM-2471"/>
    <s v="2022-11-07"/>
    <x v="3"/>
    <x v="1"/>
    <x v="0"/>
    <x v="2409"/>
    <x v="2469"/>
    <x v="3"/>
    <x v="53"/>
    <x v="0"/>
    <n v="6"/>
    <n v="17205.856699999993"/>
  </r>
  <r>
    <s v="ENC-2472"/>
    <s v="PAT-1448"/>
    <s v="PROV-106"/>
    <s v="CLI-01"/>
    <s v="CLM-2472"/>
    <s v="2024-07-17"/>
    <x v="1"/>
    <x v="1"/>
    <x v="2"/>
    <x v="2410"/>
    <x v="2470"/>
    <x v="4"/>
    <x v="14"/>
    <x v="0"/>
    <n v="6"/>
    <n v="13711.558999999999"/>
  </r>
  <r>
    <s v="ENC-2473"/>
    <s v="PAT-1449"/>
    <s v="PROV-110"/>
    <s v="CLI-01"/>
    <s v="CLM-2473"/>
    <s v="2026-05-11"/>
    <x v="0"/>
    <x v="1"/>
    <x v="0"/>
    <x v="2411"/>
    <x v="2471"/>
    <x v="2"/>
    <x v="22"/>
    <x v="0"/>
    <n v="1"/>
    <n v="17205.856699999993"/>
  </r>
  <r>
    <s v="ENC-2474"/>
    <s v="PAT-1450"/>
    <s v="PROV-114"/>
    <s v="HOS-01"/>
    <s v="CLM-2474"/>
    <s v="2022-04-19"/>
    <x v="1"/>
    <x v="1"/>
    <x v="2"/>
    <x v="2412"/>
    <x v="2472"/>
    <x v="1"/>
    <x v="19"/>
    <x v="0"/>
    <n v="8"/>
    <n v="19674.320500000005"/>
  </r>
  <r>
    <s v="ENC-2475"/>
    <s v="PAT-1450"/>
    <s v="PROV-108"/>
    <s v="HOS-01"/>
    <s v="CLM-2475"/>
    <s v="2025-11-29"/>
    <x v="2"/>
    <x v="1"/>
    <x v="0"/>
    <x v="2413"/>
    <x v="2473"/>
    <x v="1"/>
    <x v="28"/>
    <x v="1"/>
    <n v="8"/>
    <n v="16655.636999999995"/>
  </r>
  <r>
    <s v="ENC-2476"/>
    <s v="PAT-1450"/>
    <s v="PROV-102"/>
    <s v="HOS-01"/>
    <s v="CLM-2476"/>
    <s v="2025-11-01"/>
    <x v="2"/>
    <x v="1"/>
    <x v="5"/>
    <x v="2414"/>
    <x v="2474"/>
    <x v="4"/>
    <x v="28"/>
    <x v="1"/>
    <n v="8"/>
    <n v="17482.5101"/>
  </r>
  <r>
    <s v="ENC-2477"/>
    <s v="PAT-1450"/>
    <s v="PROV-129"/>
    <s v="HOS-01"/>
    <s v="CLM-2477"/>
    <s v="2026-04-01"/>
    <x v="2"/>
    <x v="1"/>
    <x v="0"/>
    <x v="2415"/>
    <x v="2475"/>
    <x v="2"/>
    <x v="40"/>
    <x v="1"/>
    <n v="8"/>
    <n v="16325.449900000001"/>
  </r>
  <r>
    <s v="ENC-2478"/>
    <s v="PAT-1450"/>
    <s v="PROV-116"/>
    <s v="CLI-01"/>
    <s v="CLM-2478"/>
    <s v="2024-01-22"/>
    <x v="0"/>
    <x v="1"/>
    <x v="5"/>
    <x v="2416"/>
    <x v="2476"/>
    <x v="3"/>
    <x v="47"/>
    <x v="0"/>
    <n v="8"/>
    <n v="25676.765600000006"/>
  </r>
  <r>
    <s v="ENC-2479"/>
    <s v="PAT-1450"/>
    <s v="PROV-103"/>
    <s v="HOS-01"/>
    <s v="CLM-2479"/>
    <s v="2023-01-08"/>
    <x v="1"/>
    <x v="1"/>
    <x v="1"/>
    <x v="2417"/>
    <x v="2477"/>
    <x v="1"/>
    <x v="18"/>
    <x v="1"/>
    <n v="8"/>
    <n v="16713.101299999998"/>
  </r>
  <r>
    <s v="ENC-2480"/>
    <s v="PAT-1450"/>
    <s v="PROV-105"/>
    <s v="HOS-01"/>
    <s v="CLM-2480"/>
    <s v="2024-05-23"/>
    <x v="1"/>
    <x v="1"/>
    <x v="2"/>
    <x v="2418"/>
    <x v="2478"/>
    <x v="4"/>
    <x v="49"/>
    <x v="0"/>
    <n v="8"/>
    <n v="19833.441100000004"/>
  </r>
  <r>
    <s v="ENC-2481"/>
    <s v="PAT-1450"/>
    <s v="PROV-119"/>
    <s v="HOS-01"/>
    <s v="CLM-2481"/>
    <s v="2026-02-01"/>
    <x v="2"/>
    <x v="1"/>
    <x v="3"/>
    <x v="2419"/>
    <x v="2479"/>
    <x v="3"/>
    <x v="3"/>
    <x v="1"/>
    <n v="8"/>
    <n v="24472.873299999996"/>
  </r>
  <r>
    <s v="ENC-2482"/>
    <s v="PAT-1451"/>
    <s v="PROV-110"/>
    <s v="CLI-01"/>
    <s v="CLM-2482"/>
    <s v="2023-07-26"/>
    <x v="0"/>
    <x v="1"/>
    <x v="0"/>
    <x v="783"/>
    <x v="2480"/>
    <x v="4"/>
    <x v="36"/>
    <x v="1"/>
    <n v="5"/>
    <n v="17205.856699999993"/>
  </r>
  <r>
    <s v="ENC-2483"/>
    <s v="PAT-1451"/>
    <s v="PROV-103"/>
    <s v="CLI-01"/>
    <s v="CLM-2483"/>
    <s v="2025-10-10"/>
    <x v="3"/>
    <x v="1"/>
    <x v="1"/>
    <x v="2420"/>
    <x v="2481"/>
    <x v="3"/>
    <x v="54"/>
    <x v="0"/>
    <n v="5"/>
    <n v="16713.101299999998"/>
  </r>
  <r>
    <s v="ENC-2484"/>
    <s v="PAT-1451"/>
    <s v="PROV-121"/>
    <s v="CLI-01"/>
    <s v="CLM-2484"/>
    <s v="2022-04-28"/>
    <x v="0"/>
    <x v="1"/>
    <x v="2"/>
    <x v="2421"/>
    <x v="2482"/>
    <x v="3"/>
    <x v="19"/>
    <x v="0"/>
    <n v="5"/>
    <n v="19110.715800000002"/>
  </r>
  <r>
    <s v="ENC-2485"/>
    <s v="PAT-1451"/>
    <s v="PROV-120"/>
    <s v="HOS-01"/>
    <s v="CLM-2485"/>
    <s v="2023-09-24"/>
    <x v="0"/>
    <x v="1"/>
    <x v="6"/>
    <x v="2422"/>
    <x v="2483"/>
    <x v="4"/>
    <x v="26"/>
    <x v="0"/>
    <n v="5"/>
    <n v="20459.456599999998"/>
  </r>
  <r>
    <s v="ENC-2486"/>
    <s v="PAT-1451"/>
    <s v="PROV-123"/>
    <s v="CLI-01"/>
    <s v="CLM-2486"/>
    <s v="2022-11-03"/>
    <x v="2"/>
    <x v="1"/>
    <x v="3"/>
    <x v="2423"/>
    <x v="2484"/>
    <x v="2"/>
    <x v="53"/>
    <x v="0"/>
    <n v="5"/>
    <n v="15966.304299999994"/>
  </r>
  <r>
    <s v="ENC-2487"/>
    <s v="PAT-1452"/>
    <s v="PROV-125"/>
    <s v="CLI-01"/>
    <s v="CLM-2487"/>
    <s v="2024-04-30"/>
    <x v="1"/>
    <x v="1"/>
    <x v="3"/>
    <x v="2424"/>
    <x v="2485"/>
    <x v="4"/>
    <x v="44"/>
    <x v="0"/>
    <n v="8"/>
    <n v="18866.657099999993"/>
  </r>
  <r>
    <s v="ENC-2488"/>
    <s v="PAT-1452"/>
    <s v="PROV-116"/>
    <s v="HOS-01"/>
    <s v="CLM-2488"/>
    <s v="2022-07-23"/>
    <x v="3"/>
    <x v="1"/>
    <x v="5"/>
    <x v="2425"/>
    <x v="2486"/>
    <x v="1"/>
    <x v="45"/>
    <x v="0"/>
    <n v="8"/>
    <n v="25676.765600000006"/>
  </r>
  <r>
    <s v="ENC-2489"/>
    <s v="PAT-1452"/>
    <s v="PROV-119"/>
    <s v="CLI-01"/>
    <s v="CLM-2489"/>
    <s v="2023-09-13"/>
    <x v="1"/>
    <x v="1"/>
    <x v="3"/>
    <x v="2426"/>
    <x v="2487"/>
    <x v="4"/>
    <x v="26"/>
    <x v="0"/>
    <n v="8"/>
    <n v="24472.873299999996"/>
  </r>
  <r>
    <s v="ENC-2490"/>
    <s v="PAT-1452"/>
    <s v="PROV-107"/>
    <s v="HOS-01"/>
    <s v="CLM-2490"/>
    <s v="2025-09-05"/>
    <x v="3"/>
    <x v="1"/>
    <x v="6"/>
    <x v="2427"/>
    <x v="2488"/>
    <x v="1"/>
    <x v="52"/>
    <x v="1"/>
    <n v="8"/>
    <n v="16195.449599999994"/>
  </r>
  <r>
    <s v="ENC-2491"/>
    <s v="PAT-1452"/>
    <s v="PROV-106"/>
    <s v="CLI-01"/>
    <m/>
    <s v="2023-11-03"/>
    <x v="3"/>
    <x v="1"/>
    <x v="2"/>
    <x v="2428"/>
    <x v="2489"/>
    <x v="4"/>
    <x v="37"/>
    <x v="1"/>
    <n v="8"/>
    <n v="13711.558999999999"/>
  </r>
  <r>
    <s v="ENC-2492"/>
    <s v="PAT-1452"/>
    <s v="PROV-112"/>
    <s v="CLI-01"/>
    <m/>
    <s v="2023-09-21"/>
    <x v="1"/>
    <x v="1"/>
    <x v="0"/>
    <x v="2429"/>
    <x v="2489"/>
    <x v="0"/>
    <x v="26"/>
    <x v="0"/>
    <n v="8"/>
    <n v="20392.786800000002"/>
  </r>
  <r>
    <s v="ENC-2493"/>
    <s v="PAT-1452"/>
    <s v="PROV-115"/>
    <s v="CLI-01"/>
    <m/>
    <s v="2023-09-07"/>
    <x v="1"/>
    <x v="1"/>
    <x v="1"/>
    <x v="2430"/>
    <x v="2489"/>
    <x v="2"/>
    <x v="26"/>
    <x v="0"/>
    <n v="8"/>
    <n v="21059.359400000005"/>
  </r>
  <r>
    <s v="ENC-2494"/>
    <s v="PAT-1452"/>
    <s v="PROV-124"/>
    <s v="CLI-01"/>
    <m/>
    <s v="2024-12-09"/>
    <x v="2"/>
    <x v="1"/>
    <x v="3"/>
    <x v="2431"/>
    <x v="2489"/>
    <x v="2"/>
    <x v="12"/>
    <x v="1"/>
    <n v="8"/>
    <n v="19337.123900000002"/>
  </r>
  <r>
    <s v="ENC-2495"/>
    <s v="PAT-1453"/>
    <s v="PROV-124"/>
    <s v="CLI-01"/>
    <m/>
    <s v="2023-03-15"/>
    <x v="3"/>
    <x v="1"/>
    <x v="3"/>
    <x v="2432"/>
    <x v="2489"/>
    <x v="1"/>
    <x v="8"/>
    <x v="1"/>
    <n v="4"/>
    <n v="19337.123900000002"/>
  </r>
  <r>
    <s v="ENC-2496"/>
    <s v="PAT-1453"/>
    <s v="PROV-121"/>
    <s v="HOS-01"/>
    <m/>
    <s v="2024-11-09"/>
    <x v="0"/>
    <x v="1"/>
    <x v="2"/>
    <x v="2433"/>
    <x v="2489"/>
    <x v="1"/>
    <x v="34"/>
    <x v="0"/>
    <n v="4"/>
    <n v="19110.715800000002"/>
  </r>
  <r>
    <s v="ENC-2497"/>
    <s v="PAT-1453"/>
    <s v="PROV-114"/>
    <s v="HOS-01"/>
    <m/>
    <s v="2024-09-04"/>
    <x v="1"/>
    <x v="1"/>
    <x v="2"/>
    <x v="2434"/>
    <x v="2489"/>
    <x v="0"/>
    <x v="10"/>
    <x v="0"/>
    <n v="4"/>
    <n v="19674.320500000005"/>
  </r>
  <r>
    <s v="ENC-2498"/>
    <s v="PAT-1453"/>
    <s v="PROV-113"/>
    <s v="CLI-01"/>
    <m/>
    <s v="2023-02-26"/>
    <x v="1"/>
    <x v="1"/>
    <x v="2"/>
    <x v="2435"/>
    <x v="2489"/>
    <x v="4"/>
    <x v="13"/>
    <x v="1"/>
    <n v="4"/>
    <n v="18930.286999999997"/>
  </r>
  <r>
    <s v="ENC-2499"/>
    <s v="PAT-1454"/>
    <s v="PROV-120"/>
    <s v="HOS-01"/>
    <m/>
    <s v="2022-06-24"/>
    <x v="0"/>
    <x v="1"/>
    <x v="6"/>
    <x v="2436"/>
    <x v="2489"/>
    <x v="3"/>
    <x v="23"/>
    <x v="0"/>
    <n v="1"/>
    <n v="20459.456599999998"/>
  </r>
  <r>
    <s v="ENC-2500"/>
    <s v="PAT-1455"/>
    <s v="PROV-110"/>
    <s v="CLI-01"/>
    <m/>
    <s v="2025-11-10"/>
    <x v="1"/>
    <x v="1"/>
    <x v="0"/>
    <x v="2437"/>
    <x v="2489"/>
    <x v="4"/>
    <x v="28"/>
    <x v="0"/>
    <n v="2"/>
    <n v="17205.856699999993"/>
  </r>
  <r>
    <s v="ENC-2501"/>
    <s v="PAT-1455"/>
    <s v="PROV-126"/>
    <s v="HOS-01"/>
    <m/>
    <s v="2024-10-19"/>
    <x v="2"/>
    <x v="1"/>
    <x v="2"/>
    <x v="1754"/>
    <x v="2489"/>
    <x v="2"/>
    <x v="11"/>
    <x v="0"/>
    <n v="2"/>
    <n v="20345.553199999988"/>
  </r>
  <r>
    <s v="ENC-2502"/>
    <s v="PAT-1456"/>
    <s v="PROV-129"/>
    <s v="HOS-01"/>
    <m/>
    <s v="2022-09-01"/>
    <x v="0"/>
    <x v="1"/>
    <x v="0"/>
    <x v="2438"/>
    <x v="2489"/>
    <x v="1"/>
    <x v="25"/>
    <x v="1"/>
    <n v="2"/>
    <n v="16325.449900000001"/>
  </r>
  <r>
    <s v="ENC-2503"/>
    <s v="PAT-1456"/>
    <s v="PROV-130"/>
    <s v="CLI-01"/>
    <m/>
    <s v="2026-06-08"/>
    <x v="1"/>
    <x v="1"/>
    <x v="0"/>
    <x v="2439"/>
    <x v="2489"/>
    <x v="3"/>
    <x v="27"/>
    <x v="0"/>
    <n v="2"/>
    <n v="16957.942200000001"/>
  </r>
  <r>
    <s v="ENC-2504"/>
    <s v="PAT-1457"/>
    <s v="PROV-122"/>
    <s v="HOS-01"/>
    <m/>
    <s v="2024-11-08"/>
    <x v="1"/>
    <x v="1"/>
    <x v="0"/>
    <x v="2440"/>
    <x v="2489"/>
    <x v="2"/>
    <x v="34"/>
    <x v="0"/>
    <n v="2"/>
    <n v="19335.334599999998"/>
  </r>
  <r>
    <s v="ENC-2505"/>
    <s v="PAT-1457"/>
    <s v="PROV-111"/>
    <s v="HOS-01"/>
    <m/>
    <s v="2025-04-01"/>
    <x v="2"/>
    <x v="1"/>
    <x v="4"/>
    <x v="2441"/>
    <x v="2489"/>
    <x v="3"/>
    <x v="43"/>
    <x v="0"/>
    <n v="2"/>
    <n v="11666.590100000001"/>
  </r>
  <r>
    <s v="ENC-2506"/>
    <s v="PAT-1458"/>
    <s v="PROV-106"/>
    <s v="HOS-01"/>
    <m/>
    <s v="2025-04-14"/>
    <x v="0"/>
    <x v="1"/>
    <x v="2"/>
    <x v="2442"/>
    <x v="2489"/>
    <x v="2"/>
    <x v="43"/>
    <x v="0"/>
    <n v="8"/>
    <n v="13711.558999999999"/>
  </r>
  <r>
    <s v="ENC-2507"/>
    <s v="PAT-1458"/>
    <s v="PROV-107"/>
    <s v="CLI-01"/>
    <m/>
    <s v="2026-02-16"/>
    <x v="0"/>
    <x v="1"/>
    <x v="6"/>
    <x v="2443"/>
    <x v="2489"/>
    <x v="3"/>
    <x v="3"/>
    <x v="0"/>
    <n v="8"/>
    <n v="16195.449599999994"/>
  </r>
  <r>
    <s v="ENC-2508"/>
    <s v="PAT-1458"/>
    <s v="PROV-114"/>
    <s v="CLI-01"/>
    <m/>
    <s v="2025-01-10"/>
    <x v="2"/>
    <x v="1"/>
    <x v="2"/>
    <x v="2444"/>
    <x v="2489"/>
    <x v="2"/>
    <x v="38"/>
    <x v="0"/>
    <n v="8"/>
    <n v="19674.320500000005"/>
  </r>
  <r>
    <s v="ENC-2509"/>
    <s v="PAT-1458"/>
    <s v="PROV-105"/>
    <s v="HOS-01"/>
    <m/>
    <s v="2023-12-22"/>
    <x v="2"/>
    <x v="1"/>
    <x v="2"/>
    <x v="2445"/>
    <x v="2489"/>
    <x v="4"/>
    <x v="31"/>
    <x v="0"/>
    <n v="8"/>
    <n v="19833.441100000004"/>
  </r>
  <r>
    <s v="ENC-2510"/>
    <s v="PAT-1458"/>
    <s v="PROV-106"/>
    <s v="HOS-01"/>
    <m/>
    <s v="2025-11-11"/>
    <x v="2"/>
    <x v="1"/>
    <x v="2"/>
    <x v="2446"/>
    <x v="2489"/>
    <x v="3"/>
    <x v="28"/>
    <x v="0"/>
    <n v="8"/>
    <n v="13711.558999999999"/>
  </r>
  <r>
    <s v="ENC-2511"/>
    <s v="PAT-1458"/>
    <s v="PROV-118"/>
    <s v="CLI-01"/>
    <m/>
    <s v="2022-06-08"/>
    <x v="1"/>
    <x v="1"/>
    <x v="2"/>
    <x v="2447"/>
    <x v="2489"/>
    <x v="4"/>
    <x v="23"/>
    <x v="0"/>
    <n v="8"/>
    <n v="17502.678000000004"/>
  </r>
  <r>
    <s v="ENC-2512"/>
    <s v="PAT-1458"/>
    <s v="PROV-104"/>
    <s v="HOS-01"/>
    <m/>
    <s v="2026-01-08"/>
    <x v="1"/>
    <x v="1"/>
    <x v="0"/>
    <x v="2448"/>
    <x v="2489"/>
    <x v="2"/>
    <x v="17"/>
    <x v="1"/>
    <n v="8"/>
    <n v="19482.340599999985"/>
  </r>
  <r>
    <s v="ENC-2513"/>
    <s v="PAT-1458"/>
    <s v="PROV-125"/>
    <s v="HOS-01"/>
    <m/>
    <s v="2023-03-30"/>
    <x v="3"/>
    <x v="1"/>
    <x v="3"/>
    <x v="2449"/>
    <x v="2489"/>
    <x v="1"/>
    <x v="8"/>
    <x v="0"/>
    <n v="8"/>
    <n v="18866.657099999993"/>
  </r>
  <r>
    <s v="ENC-2514"/>
    <s v="PAT-1459"/>
    <s v="PROV-126"/>
    <s v="CLI-01"/>
    <m/>
    <s v="2024-08-15"/>
    <x v="0"/>
    <x v="1"/>
    <x v="2"/>
    <x v="2450"/>
    <x v="2489"/>
    <x v="2"/>
    <x v="24"/>
    <x v="0"/>
    <n v="4"/>
    <n v="20345.553199999988"/>
  </r>
  <r>
    <s v="ENC-2515"/>
    <s v="PAT-1459"/>
    <s v="PROV-105"/>
    <s v="CLI-01"/>
    <m/>
    <s v="2026-02-14"/>
    <x v="0"/>
    <x v="1"/>
    <x v="2"/>
    <x v="2451"/>
    <x v="2489"/>
    <x v="1"/>
    <x v="3"/>
    <x v="1"/>
    <n v="4"/>
    <n v="19833.441100000004"/>
  </r>
  <r>
    <s v="ENC-2516"/>
    <s v="PAT-1459"/>
    <s v="PROV-126"/>
    <s v="HOS-01"/>
    <m/>
    <s v="2023-08-14"/>
    <x v="0"/>
    <x v="1"/>
    <x v="2"/>
    <x v="2452"/>
    <x v="2489"/>
    <x v="1"/>
    <x v="2"/>
    <x v="0"/>
    <n v="4"/>
    <n v="20345.553199999988"/>
  </r>
  <r>
    <s v="ENC-2517"/>
    <s v="PAT-1459"/>
    <s v="PROV-130"/>
    <s v="CLI-01"/>
    <m/>
    <s v="2022-11-01"/>
    <x v="2"/>
    <x v="1"/>
    <x v="0"/>
    <x v="2453"/>
    <x v="2489"/>
    <x v="1"/>
    <x v="53"/>
    <x v="0"/>
    <n v="4"/>
    <n v="16957.942200000001"/>
  </r>
  <r>
    <s v="ENC-2518"/>
    <s v="PAT-1460"/>
    <s v="PROV-102"/>
    <s v="CLI-01"/>
    <m/>
    <s v="2022-08-26"/>
    <x v="0"/>
    <x v="1"/>
    <x v="5"/>
    <x v="2454"/>
    <x v="2489"/>
    <x v="0"/>
    <x v="21"/>
    <x v="0"/>
    <n v="10"/>
    <n v="17482.5101"/>
  </r>
  <r>
    <s v="ENC-2519"/>
    <s v="PAT-1460"/>
    <s v="PROV-110"/>
    <s v="HOS-01"/>
    <m/>
    <s v="2022-12-18"/>
    <x v="0"/>
    <x v="1"/>
    <x v="0"/>
    <x v="2455"/>
    <x v="2489"/>
    <x v="2"/>
    <x v="4"/>
    <x v="0"/>
    <n v="10"/>
    <n v="17205.856699999993"/>
  </r>
  <r>
    <s v="ENC-2520"/>
    <s v="PAT-1460"/>
    <s v="PROV-102"/>
    <s v="HOS-01"/>
    <m/>
    <s v="2024-05-23"/>
    <x v="3"/>
    <x v="1"/>
    <x v="5"/>
    <x v="2456"/>
    <x v="2489"/>
    <x v="0"/>
    <x v="49"/>
    <x v="0"/>
    <n v="10"/>
    <n v="17482.5101"/>
  </r>
  <r>
    <s v="ENC-2521"/>
    <s v="PAT-1460"/>
    <s v="PROV-104"/>
    <s v="HOS-01"/>
    <m/>
    <s v="2025-05-15"/>
    <x v="0"/>
    <x v="1"/>
    <x v="0"/>
    <x v="2457"/>
    <x v="2489"/>
    <x v="2"/>
    <x v="42"/>
    <x v="0"/>
    <n v="10"/>
    <n v="19482.340599999985"/>
  </r>
  <r>
    <s v="ENC-2522"/>
    <s v="PAT-1460"/>
    <s v="PROV-105"/>
    <s v="HOS-01"/>
    <m/>
    <s v="2026-05-05"/>
    <x v="0"/>
    <x v="1"/>
    <x v="2"/>
    <x v="2458"/>
    <x v="2489"/>
    <x v="1"/>
    <x v="22"/>
    <x v="0"/>
    <n v="10"/>
    <n v="19833.441100000004"/>
  </r>
  <r>
    <s v="ENC-2523"/>
    <s v="PAT-1460"/>
    <s v="PROV-115"/>
    <s v="CLI-01"/>
    <m/>
    <s v="2025-07-15"/>
    <x v="1"/>
    <x v="1"/>
    <x v="1"/>
    <x v="2459"/>
    <x v="2489"/>
    <x v="4"/>
    <x v="29"/>
    <x v="0"/>
    <n v="10"/>
    <n v="21059.359400000005"/>
  </r>
  <r>
    <s v="ENC-2524"/>
    <s v="PAT-1460"/>
    <s v="PROV-128"/>
    <s v="HOS-01"/>
    <m/>
    <s v="2024-04-26"/>
    <x v="3"/>
    <x v="1"/>
    <x v="0"/>
    <x v="2065"/>
    <x v="2489"/>
    <x v="0"/>
    <x v="44"/>
    <x v="1"/>
    <n v="10"/>
    <n v="16589.7353"/>
  </r>
  <r>
    <s v="ENC-2525"/>
    <s v="PAT-1460"/>
    <s v="PROV-110"/>
    <s v="CLI-01"/>
    <m/>
    <s v="2024-08-12"/>
    <x v="0"/>
    <x v="1"/>
    <x v="0"/>
    <x v="223"/>
    <x v="2489"/>
    <x v="4"/>
    <x v="24"/>
    <x v="0"/>
    <n v="10"/>
    <n v="17205.856699999993"/>
  </r>
  <r>
    <s v="ENC-2526"/>
    <s v="PAT-1460"/>
    <s v="PROV-121"/>
    <s v="HOS-01"/>
    <m/>
    <s v="2024-05-27"/>
    <x v="2"/>
    <x v="1"/>
    <x v="2"/>
    <x v="2460"/>
    <x v="2489"/>
    <x v="2"/>
    <x v="49"/>
    <x v="0"/>
    <n v="10"/>
    <n v="19110.715800000002"/>
  </r>
  <r>
    <s v="ENC-2527"/>
    <s v="PAT-1460"/>
    <s v="PROV-116"/>
    <s v="CLI-01"/>
    <m/>
    <s v="2022-12-06"/>
    <x v="3"/>
    <x v="1"/>
    <x v="5"/>
    <x v="2461"/>
    <x v="2489"/>
    <x v="2"/>
    <x v="4"/>
    <x v="0"/>
    <n v="10"/>
    <n v="25676.765600000006"/>
  </r>
  <r>
    <s v="ENC-2528"/>
    <s v="PAT-1461"/>
    <s v="PROV-125"/>
    <s v="CLI-01"/>
    <m/>
    <s v="2025-01-03"/>
    <x v="1"/>
    <x v="1"/>
    <x v="3"/>
    <x v="2462"/>
    <x v="2489"/>
    <x v="4"/>
    <x v="38"/>
    <x v="0"/>
    <n v="4"/>
    <n v="18866.657099999993"/>
  </r>
  <r>
    <s v="ENC-2529"/>
    <s v="PAT-1461"/>
    <s v="PROV-129"/>
    <s v="HOS-01"/>
    <m/>
    <s v="2026-03-04"/>
    <x v="0"/>
    <x v="1"/>
    <x v="0"/>
    <x v="2463"/>
    <x v="2489"/>
    <x v="1"/>
    <x v="46"/>
    <x v="1"/>
    <n v="4"/>
    <n v="16325.449900000001"/>
  </r>
  <r>
    <s v="ENC-2530"/>
    <s v="PAT-1461"/>
    <s v="PROV-124"/>
    <s v="CLI-01"/>
    <m/>
    <s v="2026-05-29"/>
    <x v="3"/>
    <x v="1"/>
    <x v="3"/>
    <x v="2464"/>
    <x v="2489"/>
    <x v="0"/>
    <x v="22"/>
    <x v="0"/>
    <n v="4"/>
    <n v="19337.123900000002"/>
  </r>
  <r>
    <s v="ENC-2531"/>
    <s v="PAT-1461"/>
    <s v="PROV-105"/>
    <s v="CLI-01"/>
    <m/>
    <s v="2022-04-14"/>
    <x v="3"/>
    <x v="1"/>
    <x v="2"/>
    <x v="2465"/>
    <x v="2489"/>
    <x v="4"/>
    <x v="19"/>
    <x v="0"/>
    <n v="4"/>
    <n v="19833.441100000004"/>
  </r>
  <r>
    <s v="ENC-2532"/>
    <s v="PAT-1462"/>
    <s v="PROV-122"/>
    <s v="CLI-01"/>
    <m/>
    <s v="2026-05-08"/>
    <x v="2"/>
    <x v="1"/>
    <x v="0"/>
    <x v="2466"/>
    <x v="2489"/>
    <x v="4"/>
    <x v="22"/>
    <x v="0"/>
    <n v="1"/>
    <n v="19335.334599999998"/>
  </r>
  <r>
    <s v="ENC-2533"/>
    <s v="PAT-1463"/>
    <s v="PROV-116"/>
    <s v="CLI-01"/>
    <m/>
    <s v="2025-08-04"/>
    <x v="0"/>
    <x v="1"/>
    <x v="5"/>
    <x v="2467"/>
    <x v="2489"/>
    <x v="2"/>
    <x v="41"/>
    <x v="1"/>
    <n v="8"/>
    <n v="25676.765600000006"/>
  </r>
  <r>
    <s v="ENC-2534"/>
    <s v="PAT-1463"/>
    <s v="PROV-109"/>
    <s v="HOS-01"/>
    <m/>
    <s v="2022-11-19"/>
    <x v="2"/>
    <x v="1"/>
    <x v="3"/>
    <x v="2468"/>
    <x v="2489"/>
    <x v="0"/>
    <x v="53"/>
    <x v="1"/>
    <n v="8"/>
    <n v="19656.943599999999"/>
  </r>
  <r>
    <s v="ENC-2535"/>
    <s v="PAT-1463"/>
    <s v="PROV-105"/>
    <s v="CLI-01"/>
    <m/>
    <s v="2023-05-03"/>
    <x v="0"/>
    <x v="1"/>
    <x v="2"/>
    <x v="2469"/>
    <x v="2489"/>
    <x v="0"/>
    <x v="9"/>
    <x v="1"/>
    <n v="8"/>
    <n v="19833.441100000004"/>
  </r>
  <r>
    <s v="ENC-2536"/>
    <s v="PAT-1463"/>
    <s v="PROV-125"/>
    <s v="CLI-01"/>
    <m/>
    <s v="2023-11-01"/>
    <x v="1"/>
    <x v="1"/>
    <x v="3"/>
    <x v="2470"/>
    <x v="2489"/>
    <x v="0"/>
    <x v="37"/>
    <x v="1"/>
    <n v="8"/>
    <n v="18866.657099999993"/>
  </r>
  <r>
    <s v="ENC-2537"/>
    <s v="PAT-1463"/>
    <s v="PROV-115"/>
    <s v="CLI-01"/>
    <m/>
    <s v="2023-12-17"/>
    <x v="3"/>
    <x v="1"/>
    <x v="1"/>
    <x v="2471"/>
    <x v="2489"/>
    <x v="3"/>
    <x v="31"/>
    <x v="1"/>
    <n v="8"/>
    <n v="21059.359400000005"/>
  </r>
  <r>
    <s v="ENC-2538"/>
    <s v="PAT-1463"/>
    <s v="PROV-117"/>
    <s v="CLI-01"/>
    <m/>
    <s v="2023-01-24"/>
    <x v="3"/>
    <x v="1"/>
    <x v="4"/>
    <x v="2472"/>
    <x v="2489"/>
    <x v="3"/>
    <x v="18"/>
    <x v="0"/>
    <n v="8"/>
    <n v="16320.415199999998"/>
  </r>
  <r>
    <s v="ENC-2539"/>
    <s v="PAT-1463"/>
    <s v="PROV-109"/>
    <s v="CLI-01"/>
    <m/>
    <s v="2025-02-03"/>
    <x v="3"/>
    <x v="1"/>
    <x v="3"/>
    <x v="2473"/>
    <x v="2489"/>
    <x v="0"/>
    <x v="1"/>
    <x v="1"/>
    <n v="8"/>
    <n v="19656.943599999999"/>
  </r>
  <r>
    <s v="ENC-2540"/>
    <s v="PAT-1463"/>
    <s v="PROV-112"/>
    <s v="HOS-01"/>
    <m/>
    <s v="2022-07-29"/>
    <x v="0"/>
    <x v="1"/>
    <x v="0"/>
    <x v="2474"/>
    <x v="2489"/>
    <x v="1"/>
    <x v="45"/>
    <x v="1"/>
    <n v="8"/>
    <n v="20392.786800000002"/>
  </r>
  <r>
    <s v="ENC-2541"/>
    <s v="PAT-1464"/>
    <s v="PROV-110"/>
    <s v="CLI-01"/>
    <m/>
    <s v="2024-03-03"/>
    <x v="1"/>
    <x v="1"/>
    <x v="0"/>
    <x v="2475"/>
    <x v="2489"/>
    <x v="2"/>
    <x v="5"/>
    <x v="0"/>
    <n v="9"/>
    <n v="17205.856699999993"/>
  </r>
  <r>
    <s v="ENC-2542"/>
    <s v="PAT-1464"/>
    <s v="PROV-106"/>
    <s v="CLI-01"/>
    <m/>
    <s v="2022-07-12"/>
    <x v="1"/>
    <x v="1"/>
    <x v="2"/>
    <x v="2476"/>
    <x v="2489"/>
    <x v="1"/>
    <x v="45"/>
    <x v="0"/>
    <n v="9"/>
    <n v="13711.558999999999"/>
  </r>
  <r>
    <s v="ENC-2543"/>
    <s v="PAT-1464"/>
    <s v="PROV-105"/>
    <s v="HOS-01"/>
    <m/>
    <s v="2025-09-16"/>
    <x v="0"/>
    <x v="1"/>
    <x v="2"/>
    <x v="2477"/>
    <x v="2489"/>
    <x v="1"/>
    <x v="52"/>
    <x v="1"/>
    <n v="9"/>
    <n v="19833.441100000004"/>
  </r>
  <r>
    <s v="ENC-2544"/>
    <s v="PAT-1464"/>
    <s v="PROV-115"/>
    <s v="CLI-01"/>
    <m/>
    <s v="2024-04-01"/>
    <x v="3"/>
    <x v="1"/>
    <x v="1"/>
    <x v="2478"/>
    <x v="2489"/>
    <x v="4"/>
    <x v="44"/>
    <x v="0"/>
    <n v="9"/>
    <n v="21059.359400000005"/>
  </r>
  <r>
    <s v="ENC-2545"/>
    <s v="PAT-1464"/>
    <s v="PROV-112"/>
    <s v="HOS-01"/>
    <m/>
    <s v="2024-10-20"/>
    <x v="3"/>
    <x v="1"/>
    <x v="0"/>
    <x v="2479"/>
    <x v="2489"/>
    <x v="3"/>
    <x v="11"/>
    <x v="0"/>
    <n v="9"/>
    <n v="20392.786800000002"/>
  </r>
  <r>
    <s v="ENC-2546"/>
    <s v="PAT-1464"/>
    <s v="PROV-127"/>
    <s v="HOS-01"/>
    <m/>
    <s v="2023-02-16"/>
    <x v="3"/>
    <x v="1"/>
    <x v="2"/>
    <x v="2480"/>
    <x v="2489"/>
    <x v="3"/>
    <x v="13"/>
    <x v="0"/>
    <n v="9"/>
    <n v="21413.642499999994"/>
  </r>
  <r>
    <s v="ENC-2547"/>
    <s v="PAT-1464"/>
    <s v="PROV-119"/>
    <s v="HOS-01"/>
    <m/>
    <s v="2025-10-05"/>
    <x v="3"/>
    <x v="1"/>
    <x v="3"/>
    <x v="2481"/>
    <x v="2489"/>
    <x v="3"/>
    <x v="54"/>
    <x v="0"/>
    <n v="9"/>
    <n v="24472.873299999996"/>
  </r>
  <r>
    <s v="ENC-2548"/>
    <s v="PAT-1464"/>
    <s v="PROV-116"/>
    <s v="CLI-01"/>
    <m/>
    <s v="2025-03-16"/>
    <x v="0"/>
    <x v="1"/>
    <x v="5"/>
    <x v="2482"/>
    <x v="2489"/>
    <x v="1"/>
    <x v="33"/>
    <x v="1"/>
    <n v="9"/>
    <n v="25676.765600000006"/>
  </r>
  <r>
    <s v="ENC-2549"/>
    <s v="PAT-1464"/>
    <s v="PROV-121"/>
    <s v="CLI-01"/>
    <m/>
    <s v="2025-06-29"/>
    <x v="3"/>
    <x v="1"/>
    <x v="2"/>
    <x v="2483"/>
    <x v="2489"/>
    <x v="1"/>
    <x v="35"/>
    <x v="0"/>
    <n v="9"/>
    <n v="19110.715800000002"/>
  </r>
  <r>
    <s v="ENC-2550"/>
    <s v="PAT-1465"/>
    <s v="PROV-117"/>
    <s v="CLI-01"/>
    <m/>
    <s v="2026-06-09"/>
    <x v="2"/>
    <x v="1"/>
    <x v="4"/>
    <x v="2484"/>
    <x v="2489"/>
    <x v="0"/>
    <x v="27"/>
    <x v="1"/>
    <n v="10"/>
    <n v="16320.415199999998"/>
  </r>
  <r>
    <s v="ENC-2551"/>
    <s v="PAT-1465"/>
    <s v="PROV-106"/>
    <s v="HOS-01"/>
    <m/>
    <s v="2022-11-24"/>
    <x v="1"/>
    <x v="1"/>
    <x v="2"/>
    <x v="2485"/>
    <x v="2489"/>
    <x v="1"/>
    <x v="53"/>
    <x v="0"/>
    <n v="10"/>
    <n v="13711.558999999999"/>
  </r>
  <r>
    <s v="ENC-2552"/>
    <s v="PAT-1465"/>
    <s v="PROV-129"/>
    <s v="HOS-01"/>
    <m/>
    <s v="2024-07-11"/>
    <x v="3"/>
    <x v="1"/>
    <x v="0"/>
    <x v="2486"/>
    <x v="2489"/>
    <x v="3"/>
    <x v="14"/>
    <x v="1"/>
    <n v="10"/>
    <n v="16325.449900000001"/>
  </r>
  <r>
    <s v="ENC-2553"/>
    <s v="PAT-1465"/>
    <s v="PROV-130"/>
    <s v="HOS-01"/>
    <m/>
    <s v="2025-06-05"/>
    <x v="2"/>
    <x v="1"/>
    <x v="0"/>
    <x v="2487"/>
    <x v="2489"/>
    <x v="3"/>
    <x v="35"/>
    <x v="0"/>
    <n v="10"/>
    <n v="16957.942200000001"/>
  </r>
  <r>
    <s v="ENC-2554"/>
    <s v="PAT-1465"/>
    <s v="PROV-130"/>
    <s v="CLI-01"/>
    <m/>
    <s v="2022-07-31"/>
    <x v="2"/>
    <x v="1"/>
    <x v="0"/>
    <x v="2488"/>
    <x v="2489"/>
    <x v="4"/>
    <x v="45"/>
    <x v="1"/>
    <n v="10"/>
    <n v="16957.942200000001"/>
  </r>
  <r>
    <s v="ENC-2555"/>
    <s v="PAT-1465"/>
    <s v="PROV-124"/>
    <s v="HOS-01"/>
    <m/>
    <s v="2025-06-07"/>
    <x v="1"/>
    <x v="1"/>
    <x v="3"/>
    <x v="2489"/>
    <x v="2489"/>
    <x v="2"/>
    <x v="35"/>
    <x v="1"/>
    <n v="10"/>
    <n v="19337.123900000002"/>
  </r>
  <r>
    <s v="ENC-2556"/>
    <s v="PAT-1465"/>
    <s v="PROV-119"/>
    <s v="HOS-01"/>
    <m/>
    <s v="2026-06-04"/>
    <x v="0"/>
    <x v="1"/>
    <x v="3"/>
    <x v="2230"/>
    <x v="2489"/>
    <x v="0"/>
    <x v="27"/>
    <x v="0"/>
    <n v="10"/>
    <n v="24472.873299999996"/>
  </r>
  <r>
    <s v="ENC-2557"/>
    <s v="PAT-1465"/>
    <s v="PROV-109"/>
    <s v="HOS-01"/>
    <m/>
    <s v="2025-03-12"/>
    <x v="1"/>
    <x v="1"/>
    <x v="3"/>
    <x v="1090"/>
    <x v="2489"/>
    <x v="4"/>
    <x v="33"/>
    <x v="0"/>
    <n v="10"/>
    <n v="19656.943599999999"/>
  </r>
  <r>
    <s v="ENC-2558"/>
    <s v="PAT-1465"/>
    <s v="PROV-109"/>
    <s v="HOS-01"/>
    <m/>
    <s v="2026-02-05"/>
    <x v="0"/>
    <x v="1"/>
    <x v="3"/>
    <x v="2490"/>
    <x v="2489"/>
    <x v="0"/>
    <x v="3"/>
    <x v="0"/>
    <n v="10"/>
    <n v="19656.943599999999"/>
  </r>
  <r>
    <s v="ENC-2559"/>
    <s v="PAT-1465"/>
    <s v="PROV-120"/>
    <s v="HOS-01"/>
    <m/>
    <s v="2023-05-15"/>
    <x v="0"/>
    <x v="1"/>
    <x v="6"/>
    <x v="2491"/>
    <x v="2489"/>
    <x v="2"/>
    <x v="9"/>
    <x v="0"/>
    <n v="10"/>
    <n v="20459.456599999998"/>
  </r>
  <r>
    <s v="ENC-2560"/>
    <s v="PAT-1466"/>
    <s v="PROV-107"/>
    <s v="HOS-01"/>
    <m/>
    <s v="2026-03-03"/>
    <x v="3"/>
    <x v="1"/>
    <x v="6"/>
    <x v="2492"/>
    <x v="2489"/>
    <x v="0"/>
    <x v="46"/>
    <x v="0"/>
    <n v="10"/>
    <n v="16195.449599999994"/>
  </r>
  <r>
    <s v="ENC-2561"/>
    <s v="PAT-1466"/>
    <s v="PROV-117"/>
    <s v="CLI-01"/>
    <m/>
    <s v="2022-07-07"/>
    <x v="1"/>
    <x v="1"/>
    <x v="4"/>
    <x v="2493"/>
    <x v="2489"/>
    <x v="3"/>
    <x v="45"/>
    <x v="1"/>
    <n v="10"/>
    <n v="16320.415199999998"/>
  </r>
  <r>
    <s v="ENC-2562"/>
    <s v="PAT-1466"/>
    <s v="PROV-110"/>
    <s v="CLI-01"/>
    <m/>
    <s v="2024-07-10"/>
    <x v="0"/>
    <x v="1"/>
    <x v="0"/>
    <x v="2494"/>
    <x v="2489"/>
    <x v="1"/>
    <x v="14"/>
    <x v="1"/>
    <n v="10"/>
    <n v="17205.856699999993"/>
  </r>
  <r>
    <s v="ENC-2563"/>
    <s v="PAT-1466"/>
    <s v="PROV-104"/>
    <s v="HOS-01"/>
    <m/>
    <s v="2024-04-28"/>
    <x v="0"/>
    <x v="1"/>
    <x v="0"/>
    <x v="2495"/>
    <x v="2489"/>
    <x v="4"/>
    <x v="44"/>
    <x v="0"/>
    <n v="10"/>
    <n v="19482.340599999985"/>
  </r>
  <r>
    <s v="ENC-2564"/>
    <s v="PAT-1466"/>
    <s v="PROV-104"/>
    <s v="CLI-01"/>
    <m/>
    <s v="2025-08-24"/>
    <x v="0"/>
    <x v="1"/>
    <x v="0"/>
    <x v="673"/>
    <x v="2489"/>
    <x v="1"/>
    <x v="41"/>
    <x v="0"/>
    <n v="10"/>
    <n v="19482.340599999985"/>
  </r>
  <r>
    <s v="ENC-2565"/>
    <s v="PAT-1466"/>
    <s v="PROV-112"/>
    <s v="HOS-01"/>
    <m/>
    <s v="2025-12-23"/>
    <x v="0"/>
    <x v="1"/>
    <x v="0"/>
    <x v="783"/>
    <x v="2489"/>
    <x v="0"/>
    <x v="20"/>
    <x v="1"/>
    <n v="10"/>
    <n v="20392.786800000002"/>
  </r>
  <r>
    <s v="ENC-2566"/>
    <s v="PAT-1466"/>
    <s v="PROV-113"/>
    <s v="CLI-01"/>
    <m/>
    <s v="2025-07-28"/>
    <x v="1"/>
    <x v="1"/>
    <x v="2"/>
    <x v="2496"/>
    <x v="2489"/>
    <x v="0"/>
    <x v="29"/>
    <x v="0"/>
    <n v="10"/>
    <n v="18930.286999999997"/>
  </r>
  <r>
    <s v="ENC-2567"/>
    <s v="PAT-1466"/>
    <s v="PROV-120"/>
    <s v="CLI-01"/>
    <m/>
    <s v="2023-06-02"/>
    <x v="1"/>
    <x v="1"/>
    <x v="6"/>
    <x v="2497"/>
    <x v="2489"/>
    <x v="2"/>
    <x v="6"/>
    <x v="1"/>
    <n v="10"/>
    <n v="20459.456599999998"/>
  </r>
  <r>
    <s v="ENC-2568"/>
    <s v="PAT-1466"/>
    <s v="PROV-123"/>
    <s v="CLI-01"/>
    <m/>
    <s v="2025-11-25"/>
    <x v="2"/>
    <x v="1"/>
    <x v="3"/>
    <x v="2498"/>
    <x v="2489"/>
    <x v="1"/>
    <x v="28"/>
    <x v="0"/>
    <n v="10"/>
    <n v="15966.304299999994"/>
  </r>
  <r>
    <s v="ENC-2569"/>
    <s v="PAT-1466"/>
    <s v="PROV-121"/>
    <s v="HOS-01"/>
    <m/>
    <s v="2025-02-22"/>
    <x v="3"/>
    <x v="1"/>
    <x v="2"/>
    <x v="2499"/>
    <x v="2489"/>
    <x v="3"/>
    <x v="1"/>
    <x v="0"/>
    <n v="10"/>
    <n v="19110.715800000002"/>
  </r>
  <r>
    <s v="ENC-2570"/>
    <s v="PAT-1467"/>
    <s v="PROV-128"/>
    <s v="CLI-01"/>
    <m/>
    <s v="2023-12-16"/>
    <x v="0"/>
    <x v="1"/>
    <x v="0"/>
    <x v="2500"/>
    <x v="2489"/>
    <x v="0"/>
    <x v="31"/>
    <x v="0"/>
    <n v="7"/>
    <n v="16589.7353"/>
  </r>
  <r>
    <s v="ENC-2571"/>
    <s v="PAT-1467"/>
    <s v="PROV-102"/>
    <s v="HOS-01"/>
    <m/>
    <s v="2022-02-10"/>
    <x v="0"/>
    <x v="1"/>
    <x v="5"/>
    <x v="2501"/>
    <x v="2489"/>
    <x v="3"/>
    <x v="51"/>
    <x v="0"/>
    <n v="7"/>
    <n v="17482.5101"/>
  </r>
  <r>
    <s v="ENC-2572"/>
    <s v="PAT-1467"/>
    <s v="PROV-119"/>
    <s v="CLI-01"/>
    <m/>
    <s v="2025-06-25"/>
    <x v="3"/>
    <x v="1"/>
    <x v="3"/>
    <x v="2502"/>
    <x v="2489"/>
    <x v="3"/>
    <x v="35"/>
    <x v="1"/>
    <n v="7"/>
    <n v="24472.873299999996"/>
  </r>
  <r>
    <s v="ENC-2573"/>
    <s v="PAT-1467"/>
    <s v="PROV-122"/>
    <s v="CLI-01"/>
    <m/>
    <s v="2022-01-27"/>
    <x v="0"/>
    <x v="1"/>
    <x v="0"/>
    <x v="2503"/>
    <x v="2489"/>
    <x v="1"/>
    <x v="7"/>
    <x v="0"/>
    <n v="7"/>
    <n v="19335.334599999998"/>
  </r>
  <r>
    <s v="ENC-2574"/>
    <s v="PAT-1467"/>
    <s v="PROV-113"/>
    <s v="HOS-01"/>
    <m/>
    <s v="2022-03-06"/>
    <x v="1"/>
    <x v="1"/>
    <x v="2"/>
    <x v="2504"/>
    <x v="2489"/>
    <x v="1"/>
    <x v="16"/>
    <x v="1"/>
    <n v="7"/>
    <n v="18930.286999999997"/>
  </r>
  <r>
    <s v="ENC-2575"/>
    <s v="PAT-1467"/>
    <s v="PROV-115"/>
    <s v="CLI-01"/>
    <m/>
    <s v="2022-10-20"/>
    <x v="0"/>
    <x v="1"/>
    <x v="1"/>
    <x v="2505"/>
    <x v="2489"/>
    <x v="2"/>
    <x v="0"/>
    <x v="0"/>
    <n v="7"/>
    <n v="21059.359400000005"/>
  </r>
  <r>
    <s v="ENC-2576"/>
    <s v="PAT-1467"/>
    <s v="PROV-130"/>
    <s v="CLI-01"/>
    <m/>
    <s v="2025-11-08"/>
    <x v="3"/>
    <x v="1"/>
    <x v="0"/>
    <x v="2506"/>
    <x v="2489"/>
    <x v="2"/>
    <x v="28"/>
    <x v="0"/>
    <n v="7"/>
    <n v="16957.942200000001"/>
  </r>
  <r>
    <s v="ENC-2577"/>
    <s v="PAT-1468"/>
    <s v="PROV-106"/>
    <s v="CLI-01"/>
    <m/>
    <s v="2022-03-26"/>
    <x v="0"/>
    <x v="1"/>
    <x v="2"/>
    <x v="2507"/>
    <x v="2489"/>
    <x v="4"/>
    <x v="16"/>
    <x v="0"/>
    <n v="9"/>
    <n v="13711.558999999999"/>
  </r>
  <r>
    <s v="ENC-2578"/>
    <s v="PAT-1468"/>
    <s v="PROV-112"/>
    <s v="HOS-01"/>
    <m/>
    <s v="2024-02-02"/>
    <x v="2"/>
    <x v="1"/>
    <x v="0"/>
    <x v="2508"/>
    <x v="2489"/>
    <x v="1"/>
    <x v="55"/>
    <x v="0"/>
    <n v="9"/>
    <n v="20392.786800000002"/>
  </r>
  <r>
    <s v="ENC-2579"/>
    <s v="PAT-1468"/>
    <s v="PROV-129"/>
    <s v="HOS-01"/>
    <m/>
    <s v="2022-12-04"/>
    <x v="3"/>
    <x v="1"/>
    <x v="0"/>
    <x v="2509"/>
    <x v="2489"/>
    <x v="0"/>
    <x v="4"/>
    <x v="0"/>
    <n v="9"/>
    <n v="16325.449900000001"/>
  </r>
  <r>
    <s v="ENC-2580"/>
    <s v="PAT-1468"/>
    <s v="PROV-106"/>
    <s v="HOS-01"/>
    <m/>
    <s v="2022-09-06"/>
    <x v="3"/>
    <x v="1"/>
    <x v="2"/>
    <x v="2510"/>
    <x v="2489"/>
    <x v="0"/>
    <x v="25"/>
    <x v="1"/>
    <n v="9"/>
    <n v="13711.558999999999"/>
  </r>
  <r>
    <s v="ENC-2581"/>
    <s v="PAT-1468"/>
    <s v="PROV-114"/>
    <s v="HOS-01"/>
    <m/>
    <s v="2022-12-23"/>
    <x v="0"/>
    <x v="1"/>
    <x v="2"/>
    <x v="2511"/>
    <x v="2489"/>
    <x v="1"/>
    <x v="4"/>
    <x v="1"/>
    <n v="9"/>
    <n v="19674.320500000005"/>
  </r>
  <r>
    <s v="ENC-2582"/>
    <s v="PAT-1468"/>
    <s v="PROV-105"/>
    <s v="HOS-01"/>
    <m/>
    <s v="2022-02-21"/>
    <x v="3"/>
    <x v="1"/>
    <x v="2"/>
    <x v="2512"/>
    <x v="2489"/>
    <x v="1"/>
    <x v="51"/>
    <x v="0"/>
    <n v="9"/>
    <n v="19833.441100000004"/>
  </r>
  <r>
    <s v="ENC-2583"/>
    <s v="PAT-1468"/>
    <s v="PROV-102"/>
    <s v="CLI-01"/>
    <m/>
    <s v="2023-10-23"/>
    <x v="2"/>
    <x v="1"/>
    <x v="5"/>
    <x v="2513"/>
    <x v="2489"/>
    <x v="4"/>
    <x v="48"/>
    <x v="1"/>
    <n v="9"/>
    <n v="17482.5101"/>
  </r>
  <r>
    <s v="ENC-2584"/>
    <s v="PAT-1468"/>
    <s v="PROV-130"/>
    <s v="HOS-01"/>
    <m/>
    <s v="2022-01-15"/>
    <x v="3"/>
    <x v="1"/>
    <x v="0"/>
    <x v="2514"/>
    <x v="2489"/>
    <x v="1"/>
    <x v="7"/>
    <x v="1"/>
    <n v="9"/>
    <n v="16957.942200000001"/>
  </r>
  <r>
    <s v="ENC-2585"/>
    <s v="PAT-1468"/>
    <s v="PROV-103"/>
    <s v="CLI-01"/>
    <m/>
    <s v="2025-03-13"/>
    <x v="1"/>
    <x v="1"/>
    <x v="1"/>
    <x v="2515"/>
    <x v="2489"/>
    <x v="0"/>
    <x v="33"/>
    <x v="1"/>
    <n v="9"/>
    <n v="16713.101299999998"/>
  </r>
  <r>
    <s v="ENC-2586"/>
    <s v="PAT-1469"/>
    <s v="PROV-129"/>
    <s v="CLI-01"/>
    <m/>
    <s v="2023-08-07"/>
    <x v="2"/>
    <x v="1"/>
    <x v="0"/>
    <x v="2516"/>
    <x v="2489"/>
    <x v="2"/>
    <x v="2"/>
    <x v="0"/>
    <n v="7"/>
    <n v="16325.449900000001"/>
  </r>
  <r>
    <s v="ENC-2587"/>
    <s v="PAT-1469"/>
    <s v="PROV-122"/>
    <s v="HOS-01"/>
    <m/>
    <s v="2024-04-30"/>
    <x v="0"/>
    <x v="1"/>
    <x v="0"/>
    <x v="2517"/>
    <x v="2489"/>
    <x v="3"/>
    <x v="44"/>
    <x v="0"/>
    <n v="7"/>
    <n v="19335.334599999998"/>
  </r>
  <r>
    <s v="ENC-2588"/>
    <s v="PAT-1469"/>
    <s v="PROV-103"/>
    <s v="HOS-01"/>
    <m/>
    <s v="2023-07-22"/>
    <x v="2"/>
    <x v="1"/>
    <x v="1"/>
    <x v="2518"/>
    <x v="2489"/>
    <x v="4"/>
    <x v="36"/>
    <x v="0"/>
    <n v="7"/>
    <n v="16713.101299999998"/>
  </r>
  <r>
    <s v="ENC-2589"/>
    <s v="PAT-1469"/>
    <s v="PROV-130"/>
    <s v="CLI-01"/>
    <m/>
    <s v="2023-11-13"/>
    <x v="1"/>
    <x v="1"/>
    <x v="0"/>
    <x v="2519"/>
    <x v="2489"/>
    <x v="3"/>
    <x v="37"/>
    <x v="0"/>
    <n v="7"/>
    <n v="16957.942200000001"/>
  </r>
  <r>
    <s v="ENC-2590"/>
    <s v="PAT-1469"/>
    <s v="PROV-117"/>
    <s v="HOS-01"/>
    <m/>
    <s v="2026-06-24"/>
    <x v="1"/>
    <x v="1"/>
    <x v="4"/>
    <x v="2520"/>
    <x v="2489"/>
    <x v="4"/>
    <x v="27"/>
    <x v="0"/>
    <n v="7"/>
    <n v="16320.415199999998"/>
  </r>
  <r>
    <s v="ENC-2591"/>
    <s v="PAT-1469"/>
    <s v="PROV-114"/>
    <s v="CLI-01"/>
    <m/>
    <s v="2022-04-01"/>
    <x v="0"/>
    <x v="1"/>
    <x v="2"/>
    <x v="2521"/>
    <x v="2489"/>
    <x v="2"/>
    <x v="19"/>
    <x v="0"/>
    <n v="7"/>
    <n v="19674.320500000005"/>
  </r>
  <r>
    <s v="ENC-2592"/>
    <s v="PAT-1469"/>
    <s v="PROV-104"/>
    <s v="HOS-01"/>
    <m/>
    <s v="2026-01-06"/>
    <x v="0"/>
    <x v="1"/>
    <x v="0"/>
    <x v="2522"/>
    <x v="2489"/>
    <x v="2"/>
    <x v="17"/>
    <x v="0"/>
    <n v="7"/>
    <n v="19482.340599999985"/>
  </r>
  <r>
    <s v="ENC-2593"/>
    <s v="PAT-1470"/>
    <s v="PROV-126"/>
    <s v="HOS-01"/>
    <m/>
    <s v="2024-09-15"/>
    <x v="0"/>
    <x v="1"/>
    <x v="2"/>
    <x v="2523"/>
    <x v="2489"/>
    <x v="1"/>
    <x v="10"/>
    <x v="1"/>
    <n v="2"/>
    <n v="20345.553199999988"/>
  </r>
  <r>
    <s v="ENC-2594"/>
    <s v="PAT-1470"/>
    <s v="PROV-121"/>
    <s v="CLI-01"/>
    <m/>
    <s v="2026-03-20"/>
    <x v="0"/>
    <x v="1"/>
    <x v="2"/>
    <x v="2524"/>
    <x v="2489"/>
    <x v="3"/>
    <x v="46"/>
    <x v="0"/>
    <n v="2"/>
    <n v="19110.715800000002"/>
  </r>
  <r>
    <s v="ENC-2595"/>
    <s v="PAT-1471"/>
    <s v="PROV-124"/>
    <s v="CLI-01"/>
    <m/>
    <s v="2022-11-18"/>
    <x v="0"/>
    <x v="1"/>
    <x v="3"/>
    <x v="2525"/>
    <x v="2489"/>
    <x v="4"/>
    <x v="53"/>
    <x v="1"/>
    <n v="1"/>
    <n v="19337.123900000002"/>
  </r>
  <r>
    <s v="ENC-2596"/>
    <s v="PAT-1472"/>
    <s v="PROV-110"/>
    <s v="HOS-01"/>
    <m/>
    <s v="2022-10-21"/>
    <x v="1"/>
    <x v="1"/>
    <x v="0"/>
    <x v="2526"/>
    <x v="2489"/>
    <x v="0"/>
    <x v="0"/>
    <x v="1"/>
    <n v="10"/>
    <n v="17205.856699999993"/>
  </r>
  <r>
    <s v="ENC-2597"/>
    <s v="PAT-1472"/>
    <s v="PROV-106"/>
    <s v="HOS-01"/>
    <m/>
    <s v="2022-10-26"/>
    <x v="2"/>
    <x v="1"/>
    <x v="2"/>
    <x v="2527"/>
    <x v="2489"/>
    <x v="4"/>
    <x v="0"/>
    <x v="1"/>
    <n v="10"/>
    <n v="13711.558999999999"/>
  </r>
  <r>
    <s v="ENC-2598"/>
    <s v="PAT-1472"/>
    <s v="PROV-109"/>
    <s v="CLI-01"/>
    <m/>
    <s v="2024-03-13"/>
    <x v="0"/>
    <x v="1"/>
    <x v="3"/>
    <x v="2528"/>
    <x v="2489"/>
    <x v="2"/>
    <x v="5"/>
    <x v="0"/>
    <n v="10"/>
    <n v="19656.943599999999"/>
  </r>
  <r>
    <s v="ENC-2599"/>
    <s v="PAT-1472"/>
    <s v="PROV-117"/>
    <s v="CLI-01"/>
    <m/>
    <s v="2024-11-09"/>
    <x v="0"/>
    <x v="1"/>
    <x v="4"/>
    <x v="628"/>
    <x v="2489"/>
    <x v="4"/>
    <x v="34"/>
    <x v="0"/>
    <n v="10"/>
    <n v="16320.415199999998"/>
  </r>
  <r>
    <s v="ENC-2600"/>
    <s v="PAT-1472"/>
    <s v="PROV-114"/>
    <s v="HOS-01"/>
    <m/>
    <s v="2026-03-06"/>
    <x v="0"/>
    <x v="1"/>
    <x v="2"/>
    <x v="2529"/>
    <x v="2489"/>
    <x v="0"/>
    <x v="46"/>
    <x v="0"/>
    <n v="10"/>
    <n v="19674.320500000005"/>
  </r>
  <r>
    <s v="ENC-2601"/>
    <s v="PAT-1472"/>
    <s v="PROV-109"/>
    <s v="HOS-01"/>
    <m/>
    <s v="2023-09-04"/>
    <x v="1"/>
    <x v="1"/>
    <x v="3"/>
    <x v="2530"/>
    <x v="2489"/>
    <x v="4"/>
    <x v="26"/>
    <x v="0"/>
    <n v="10"/>
    <n v="19656.943599999999"/>
  </r>
  <r>
    <s v="ENC-2602"/>
    <s v="PAT-1472"/>
    <s v="PROV-124"/>
    <s v="HOS-01"/>
    <m/>
    <s v="2023-05-11"/>
    <x v="2"/>
    <x v="1"/>
    <x v="3"/>
    <x v="2531"/>
    <x v="2489"/>
    <x v="3"/>
    <x v="9"/>
    <x v="0"/>
    <n v="10"/>
    <n v="19337.123900000002"/>
  </r>
  <r>
    <s v="ENC-2603"/>
    <s v="PAT-1472"/>
    <s v="PROV-127"/>
    <s v="CLI-01"/>
    <m/>
    <s v="2026-05-28"/>
    <x v="3"/>
    <x v="1"/>
    <x v="2"/>
    <x v="2532"/>
    <x v="2489"/>
    <x v="3"/>
    <x v="22"/>
    <x v="0"/>
    <n v="10"/>
    <n v="21413.642499999994"/>
  </r>
  <r>
    <s v="ENC-2604"/>
    <s v="PAT-1472"/>
    <s v="PROV-106"/>
    <s v="CLI-01"/>
    <m/>
    <s v="2026-03-02"/>
    <x v="2"/>
    <x v="1"/>
    <x v="2"/>
    <x v="2533"/>
    <x v="2489"/>
    <x v="3"/>
    <x v="46"/>
    <x v="0"/>
    <n v="10"/>
    <n v="13711.558999999999"/>
  </r>
  <r>
    <s v="ENC-2605"/>
    <s v="PAT-1472"/>
    <s v="PROV-119"/>
    <s v="CLI-01"/>
    <m/>
    <s v="2024-07-09"/>
    <x v="3"/>
    <x v="1"/>
    <x v="3"/>
    <x v="2092"/>
    <x v="2489"/>
    <x v="2"/>
    <x v="14"/>
    <x v="0"/>
    <n v="10"/>
    <n v="24472.873299999996"/>
  </r>
  <r>
    <s v="ENC-2606"/>
    <s v="PAT-1473"/>
    <s v="PROV-110"/>
    <s v="HOS-01"/>
    <m/>
    <s v="2025-11-19"/>
    <x v="0"/>
    <x v="1"/>
    <x v="0"/>
    <x v="2534"/>
    <x v="2489"/>
    <x v="0"/>
    <x v="28"/>
    <x v="0"/>
    <n v="7"/>
    <n v="17205.856699999993"/>
  </r>
  <r>
    <s v="ENC-2607"/>
    <s v="PAT-1473"/>
    <s v="PROV-119"/>
    <s v="HOS-01"/>
    <m/>
    <s v="2022-07-01"/>
    <x v="1"/>
    <x v="1"/>
    <x v="3"/>
    <x v="2535"/>
    <x v="2489"/>
    <x v="3"/>
    <x v="45"/>
    <x v="0"/>
    <n v="7"/>
    <n v="24472.873299999996"/>
  </r>
  <r>
    <s v="ENC-2608"/>
    <s v="PAT-1473"/>
    <s v="PROV-130"/>
    <s v="CLI-01"/>
    <m/>
    <s v="2022-11-22"/>
    <x v="3"/>
    <x v="1"/>
    <x v="0"/>
    <x v="2536"/>
    <x v="2489"/>
    <x v="0"/>
    <x v="53"/>
    <x v="1"/>
    <n v="7"/>
    <n v="16957.942200000001"/>
  </r>
  <r>
    <s v="ENC-2609"/>
    <s v="PAT-1473"/>
    <s v="PROV-117"/>
    <s v="HOS-01"/>
    <m/>
    <s v="2022-12-13"/>
    <x v="3"/>
    <x v="1"/>
    <x v="4"/>
    <x v="2537"/>
    <x v="2489"/>
    <x v="4"/>
    <x v="4"/>
    <x v="0"/>
    <n v="7"/>
    <n v="16320.415199999998"/>
  </r>
  <r>
    <s v="ENC-2610"/>
    <s v="PAT-1473"/>
    <s v="PROV-107"/>
    <s v="CLI-01"/>
    <m/>
    <s v="2025-04-27"/>
    <x v="2"/>
    <x v="1"/>
    <x v="6"/>
    <x v="2538"/>
    <x v="2489"/>
    <x v="1"/>
    <x v="43"/>
    <x v="0"/>
    <n v="7"/>
    <n v="16195.449599999994"/>
  </r>
  <r>
    <s v="ENC-2611"/>
    <s v="PAT-1473"/>
    <s v="PROV-109"/>
    <s v="CLI-01"/>
    <m/>
    <s v="2025-09-07"/>
    <x v="3"/>
    <x v="1"/>
    <x v="3"/>
    <x v="2539"/>
    <x v="2489"/>
    <x v="2"/>
    <x v="52"/>
    <x v="0"/>
    <n v="7"/>
    <n v="19656.943599999999"/>
  </r>
  <r>
    <s v="ENC-2612"/>
    <s v="PAT-1473"/>
    <s v="PROV-117"/>
    <s v="HOS-01"/>
    <m/>
    <s v="2026-07-04"/>
    <x v="2"/>
    <x v="1"/>
    <x v="4"/>
    <x v="2540"/>
    <x v="2489"/>
    <x v="3"/>
    <x v="39"/>
    <x v="0"/>
    <n v="7"/>
    <n v="16320.415199999998"/>
  </r>
  <r>
    <s v="ENC-2613"/>
    <s v="PAT-1474"/>
    <s v="PROV-126"/>
    <s v="HOS-01"/>
    <m/>
    <s v="2022-07-15"/>
    <x v="1"/>
    <x v="1"/>
    <x v="2"/>
    <x v="2541"/>
    <x v="2489"/>
    <x v="0"/>
    <x v="45"/>
    <x v="0"/>
    <n v="2"/>
    <n v="20345.553199999988"/>
  </r>
  <r>
    <s v="ENC-2614"/>
    <s v="PAT-1474"/>
    <s v="PROV-101"/>
    <s v="HOS-01"/>
    <m/>
    <s v="2026-04-14"/>
    <x v="1"/>
    <x v="1"/>
    <x v="2"/>
    <x v="2542"/>
    <x v="2489"/>
    <x v="3"/>
    <x v="40"/>
    <x v="0"/>
    <n v="2"/>
    <n v="20657.172699999996"/>
  </r>
  <r>
    <s v="ENC-2615"/>
    <s v="PAT-1475"/>
    <s v="PROV-115"/>
    <s v="HOS-01"/>
    <m/>
    <s v="2023-12-01"/>
    <x v="2"/>
    <x v="1"/>
    <x v="1"/>
    <x v="2543"/>
    <x v="2489"/>
    <x v="0"/>
    <x v="31"/>
    <x v="1"/>
    <n v="8"/>
    <n v="21059.359400000005"/>
  </r>
  <r>
    <s v="ENC-2616"/>
    <s v="PAT-1475"/>
    <s v="PROV-126"/>
    <s v="HOS-01"/>
    <m/>
    <s v="2022-03-16"/>
    <x v="3"/>
    <x v="1"/>
    <x v="2"/>
    <x v="2544"/>
    <x v="2489"/>
    <x v="4"/>
    <x v="16"/>
    <x v="1"/>
    <n v="8"/>
    <n v="20345.553199999988"/>
  </r>
  <r>
    <s v="ENC-2617"/>
    <s v="PAT-1475"/>
    <s v="PROV-115"/>
    <s v="CLI-01"/>
    <m/>
    <s v="2023-10-18"/>
    <x v="2"/>
    <x v="1"/>
    <x v="1"/>
    <x v="2545"/>
    <x v="2489"/>
    <x v="4"/>
    <x v="48"/>
    <x v="0"/>
    <n v="8"/>
    <n v="21059.359400000005"/>
  </r>
  <r>
    <s v="ENC-2618"/>
    <s v="PAT-1475"/>
    <s v="PROV-106"/>
    <s v="HOS-01"/>
    <m/>
    <s v="2024-12-28"/>
    <x v="1"/>
    <x v="1"/>
    <x v="2"/>
    <x v="2546"/>
    <x v="2489"/>
    <x v="1"/>
    <x v="12"/>
    <x v="0"/>
    <n v="8"/>
    <n v="13711.558999999999"/>
  </r>
  <r>
    <s v="ENC-2619"/>
    <s v="PAT-1475"/>
    <s v="PROV-107"/>
    <s v="CLI-01"/>
    <m/>
    <s v="2025-06-29"/>
    <x v="3"/>
    <x v="1"/>
    <x v="6"/>
    <x v="2547"/>
    <x v="2489"/>
    <x v="4"/>
    <x v="35"/>
    <x v="0"/>
    <n v="8"/>
    <n v="16195.449599999994"/>
  </r>
  <r>
    <s v="ENC-2620"/>
    <s v="PAT-1475"/>
    <s v="PROV-121"/>
    <s v="CLI-01"/>
    <m/>
    <s v="2023-02-03"/>
    <x v="2"/>
    <x v="1"/>
    <x v="2"/>
    <x v="2548"/>
    <x v="2489"/>
    <x v="3"/>
    <x v="13"/>
    <x v="0"/>
    <n v="8"/>
    <n v="19110.715800000002"/>
  </r>
  <r>
    <s v="ENC-2621"/>
    <s v="PAT-1475"/>
    <s v="PROV-108"/>
    <s v="HOS-01"/>
    <m/>
    <s v="2024-02-14"/>
    <x v="0"/>
    <x v="1"/>
    <x v="0"/>
    <x v="2549"/>
    <x v="2489"/>
    <x v="2"/>
    <x v="55"/>
    <x v="1"/>
    <n v="8"/>
    <n v="16655.636999999995"/>
  </r>
  <r>
    <s v="ENC-2622"/>
    <s v="PAT-1475"/>
    <s v="PROV-111"/>
    <s v="CLI-01"/>
    <m/>
    <s v="2023-12-25"/>
    <x v="0"/>
    <x v="1"/>
    <x v="4"/>
    <x v="2550"/>
    <x v="2489"/>
    <x v="1"/>
    <x v="31"/>
    <x v="0"/>
    <n v="8"/>
    <n v="11666.590100000001"/>
  </r>
  <r>
    <s v="ENC-2623"/>
    <s v="PAT-1476"/>
    <s v="PROV-101"/>
    <s v="CLI-01"/>
    <m/>
    <s v="2025-01-08"/>
    <x v="3"/>
    <x v="1"/>
    <x v="2"/>
    <x v="2551"/>
    <x v="2489"/>
    <x v="0"/>
    <x v="38"/>
    <x v="1"/>
    <n v="5"/>
    <n v="20657.172699999996"/>
  </r>
  <r>
    <s v="ENC-2624"/>
    <s v="PAT-1476"/>
    <s v="PROV-109"/>
    <s v="CLI-01"/>
    <m/>
    <s v="2022-01-13"/>
    <x v="1"/>
    <x v="1"/>
    <x v="3"/>
    <x v="2552"/>
    <x v="2489"/>
    <x v="3"/>
    <x v="7"/>
    <x v="0"/>
    <n v="5"/>
    <n v="19656.943599999999"/>
  </r>
  <r>
    <s v="ENC-2625"/>
    <s v="PAT-1476"/>
    <s v="PROV-118"/>
    <s v="CLI-01"/>
    <m/>
    <s v="2025-12-08"/>
    <x v="2"/>
    <x v="1"/>
    <x v="2"/>
    <x v="2553"/>
    <x v="2489"/>
    <x v="4"/>
    <x v="20"/>
    <x v="1"/>
    <n v="5"/>
    <n v="17502.678000000004"/>
  </r>
  <r>
    <s v="ENC-2626"/>
    <s v="PAT-1476"/>
    <s v="PROV-120"/>
    <s v="HOS-01"/>
    <m/>
    <s v="2024-08-29"/>
    <x v="1"/>
    <x v="1"/>
    <x v="6"/>
    <x v="2554"/>
    <x v="2489"/>
    <x v="1"/>
    <x v="24"/>
    <x v="0"/>
    <n v="5"/>
    <n v="20459.456599999998"/>
  </r>
  <r>
    <s v="ENC-2627"/>
    <s v="PAT-1476"/>
    <s v="PROV-127"/>
    <s v="HOS-01"/>
    <m/>
    <s v="2026-05-22"/>
    <x v="1"/>
    <x v="1"/>
    <x v="2"/>
    <x v="2555"/>
    <x v="2489"/>
    <x v="3"/>
    <x v="22"/>
    <x v="0"/>
    <n v="5"/>
    <n v="21413.642499999994"/>
  </r>
  <r>
    <s v="ENC-2628"/>
    <s v="PAT-1477"/>
    <s v="PROV-127"/>
    <s v="HOS-01"/>
    <m/>
    <s v="2023-02-15"/>
    <x v="1"/>
    <x v="1"/>
    <x v="2"/>
    <x v="2556"/>
    <x v="2489"/>
    <x v="3"/>
    <x v="13"/>
    <x v="1"/>
    <n v="9"/>
    <n v="21413.642499999994"/>
  </r>
  <r>
    <s v="ENC-2629"/>
    <s v="PAT-1477"/>
    <s v="PROV-117"/>
    <s v="HOS-01"/>
    <m/>
    <s v="2023-09-25"/>
    <x v="0"/>
    <x v="1"/>
    <x v="4"/>
    <x v="2557"/>
    <x v="2489"/>
    <x v="3"/>
    <x v="26"/>
    <x v="0"/>
    <n v="9"/>
    <n v="16320.415199999998"/>
  </r>
  <r>
    <s v="ENC-2630"/>
    <s v="PAT-1477"/>
    <s v="PROV-110"/>
    <s v="CLI-01"/>
    <m/>
    <s v="2026-01-16"/>
    <x v="2"/>
    <x v="1"/>
    <x v="0"/>
    <x v="2558"/>
    <x v="2489"/>
    <x v="3"/>
    <x v="17"/>
    <x v="0"/>
    <n v="9"/>
    <n v="17205.856699999993"/>
  </r>
  <r>
    <s v="ENC-2631"/>
    <s v="PAT-1477"/>
    <s v="PROV-117"/>
    <s v="CLI-01"/>
    <m/>
    <s v="2022-03-14"/>
    <x v="0"/>
    <x v="1"/>
    <x v="4"/>
    <x v="2559"/>
    <x v="2489"/>
    <x v="1"/>
    <x v="16"/>
    <x v="0"/>
    <n v="9"/>
    <n v="16320.415199999998"/>
  </r>
  <r>
    <s v="ENC-2632"/>
    <s v="PAT-1477"/>
    <s v="PROV-123"/>
    <s v="HOS-01"/>
    <m/>
    <s v="2023-03-06"/>
    <x v="2"/>
    <x v="1"/>
    <x v="3"/>
    <x v="2560"/>
    <x v="2489"/>
    <x v="2"/>
    <x v="8"/>
    <x v="0"/>
    <n v="9"/>
    <n v="15966.304299999994"/>
  </r>
  <r>
    <s v="ENC-2633"/>
    <s v="PAT-1477"/>
    <s v="PROV-102"/>
    <s v="CLI-01"/>
    <m/>
    <s v="2024-11-10"/>
    <x v="1"/>
    <x v="1"/>
    <x v="5"/>
    <x v="2561"/>
    <x v="2489"/>
    <x v="0"/>
    <x v="34"/>
    <x v="0"/>
    <n v="9"/>
    <n v="17482.5101"/>
  </r>
  <r>
    <s v="ENC-2634"/>
    <s v="PAT-1477"/>
    <s v="PROV-109"/>
    <s v="CLI-01"/>
    <m/>
    <s v="2023-03-02"/>
    <x v="2"/>
    <x v="1"/>
    <x v="3"/>
    <x v="2562"/>
    <x v="2489"/>
    <x v="3"/>
    <x v="8"/>
    <x v="0"/>
    <n v="9"/>
    <n v="19656.943599999999"/>
  </r>
  <r>
    <s v="ENC-2635"/>
    <s v="PAT-1477"/>
    <s v="PROV-125"/>
    <s v="CLI-01"/>
    <m/>
    <s v="2023-10-23"/>
    <x v="0"/>
    <x v="1"/>
    <x v="3"/>
    <x v="2563"/>
    <x v="2489"/>
    <x v="1"/>
    <x v="48"/>
    <x v="1"/>
    <n v="9"/>
    <n v="18866.657099999993"/>
  </r>
  <r>
    <s v="ENC-2636"/>
    <s v="PAT-1477"/>
    <s v="PROV-112"/>
    <s v="CLI-01"/>
    <m/>
    <s v="2023-05-25"/>
    <x v="2"/>
    <x v="1"/>
    <x v="0"/>
    <x v="2564"/>
    <x v="2489"/>
    <x v="4"/>
    <x v="9"/>
    <x v="0"/>
    <n v="9"/>
    <n v="20392.786800000002"/>
  </r>
  <r>
    <s v="ENC-2637"/>
    <s v="PAT-1478"/>
    <s v="PROV-126"/>
    <s v="HOS-01"/>
    <m/>
    <s v="2025-11-06"/>
    <x v="3"/>
    <x v="1"/>
    <x v="2"/>
    <x v="2565"/>
    <x v="2489"/>
    <x v="1"/>
    <x v="28"/>
    <x v="1"/>
    <n v="2"/>
    <n v="20345.553199999988"/>
  </r>
  <r>
    <s v="ENC-2638"/>
    <s v="PAT-1478"/>
    <s v="PROV-110"/>
    <s v="HOS-01"/>
    <m/>
    <s v="2026-06-27"/>
    <x v="0"/>
    <x v="1"/>
    <x v="0"/>
    <x v="2566"/>
    <x v="2489"/>
    <x v="0"/>
    <x v="27"/>
    <x v="0"/>
    <n v="2"/>
    <n v="17205.856699999993"/>
  </r>
  <r>
    <s v="ENC-2639"/>
    <s v="PAT-1479"/>
    <s v="PROV-108"/>
    <s v="CLI-01"/>
    <m/>
    <s v="2022-10-14"/>
    <x v="1"/>
    <x v="1"/>
    <x v="0"/>
    <x v="2567"/>
    <x v="2489"/>
    <x v="0"/>
    <x v="0"/>
    <x v="0"/>
    <n v="9"/>
    <n v="16655.636999999995"/>
  </r>
  <r>
    <s v="ENC-2640"/>
    <s v="PAT-1479"/>
    <s v="PROV-114"/>
    <s v="CLI-01"/>
    <m/>
    <s v="2026-08-29"/>
    <x v="2"/>
    <x v="1"/>
    <x v="2"/>
    <x v="2568"/>
    <x v="2489"/>
    <x v="1"/>
    <x v="15"/>
    <x v="0"/>
    <n v="9"/>
    <n v="19674.320500000005"/>
  </r>
  <r>
    <s v="ENC-2641"/>
    <s v="PAT-1479"/>
    <s v="PROV-101"/>
    <s v="HOS-01"/>
    <m/>
    <s v="2026-05-09"/>
    <x v="2"/>
    <x v="1"/>
    <x v="2"/>
    <x v="2569"/>
    <x v="2489"/>
    <x v="4"/>
    <x v="22"/>
    <x v="1"/>
    <n v="9"/>
    <n v="20657.172699999996"/>
  </r>
  <r>
    <s v="ENC-2642"/>
    <s v="PAT-1479"/>
    <s v="PROV-101"/>
    <s v="CLI-01"/>
    <m/>
    <s v="2026-06-10"/>
    <x v="0"/>
    <x v="1"/>
    <x v="2"/>
    <x v="2570"/>
    <x v="2489"/>
    <x v="3"/>
    <x v="27"/>
    <x v="0"/>
    <n v="9"/>
    <n v="20657.172699999996"/>
  </r>
  <r>
    <s v="ENC-2643"/>
    <s v="PAT-1479"/>
    <s v="PROV-102"/>
    <s v="HOS-01"/>
    <m/>
    <s v="2024-05-08"/>
    <x v="2"/>
    <x v="1"/>
    <x v="5"/>
    <x v="2571"/>
    <x v="2489"/>
    <x v="0"/>
    <x v="49"/>
    <x v="0"/>
    <n v="9"/>
    <n v="17482.5101"/>
  </r>
  <r>
    <s v="ENC-2644"/>
    <s v="PAT-1479"/>
    <s v="PROV-113"/>
    <s v="HOS-01"/>
    <m/>
    <s v="2024-06-26"/>
    <x v="2"/>
    <x v="1"/>
    <x v="2"/>
    <x v="2572"/>
    <x v="2489"/>
    <x v="2"/>
    <x v="30"/>
    <x v="1"/>
    <n v="9"/>
    <n v="18930.286999999997"/>
  </r>
  <r>
    <s v="ENC-2645"/>
    <s v="PAT-1479"/>
    <s v="PROV-109"/>
    <s v="HOS-01"/>
    <m/>
    <s v="2022-07-21"/>
    <x v="3"/>
    <x v="1"/>
    <x v="3"/>
    <x v="2573"/>
    <x v="2489"/>
    <x v="4"/>
    <x v="45"/>
    <x v="0"/>
    <n v="9"/>
    <n v="19656.943599999999"/>
  </r>
  <r>
    <s v="ENC-2646"/>
    <s v="PAT-1479"/>
    <s v="PROV-116"/>
    <s v="CLI-01"/>
    <m/>
    <s v="2025-10-20"/>
    <x v="3"/>
    <x v="1"/>
    <x v="5"/>
    <x v="2574"/>
    <x v="2489"/>
    <x v="2"/>
    <x v="54"/>
    <x v="0"/>
    <n v="9"/>
    <n v="25676.765600000006"/>
  </r>
  <r>
    <s v="ENC-2647"/>
    <s v="PAT-1479"/>
    <s v="PROV-101"/>
    <s v="CLI-01"/>
    <m/>
    <s v="2023-12-23"/>
    <x v="1"/>
    <x v="1"/>
    <x v="2"/>
    <x v="2575"/>
    <x v="2489"/>
    <x v="4"/>
    <x v="31"/>
    <x v="1"/>
    <n v="9"/>
    <n v="20657.172699999996"/>
  </r>
  <r>
    <s v="ENC-2648"/>
    <s v="PAT-1480"/>
    <s v="PROV-115"/>
    <s v="CLI-01"/>
    <m/>
    <s v="2025-11-25"/>
    <x v="3"/>
    <x v="1"/>
    <x v="1"/>
    <x v="2576"/>
    <x v="2489"/>
    <x v="0"/>
    <x v="28"/>
    <x v="0"/>
    <n v="1"/>
    <n v="21059.359400000005"/>
  </r>
  <r>
    <s v="ENC-2649"/>
    <s v="PAT-1481"/>
    <s v="PROV-119"/>
    <s v="HOS-01"/>
    <m/>
    <s v="2022-07-28"/>
    <x v="3"/>
    <x v="1"/>
    <x v="3"/>
    <x v="2577"/>
    <x v="2489"/>
    <x v="3"/>
    <x v="45"/>
    <x v="0"/>
    <n v="4"/>
    <n v="24472.873299999996"/>
  </r>
  <r>
    <s v="ENC-2650"/>
    <s v="PAT-1481"/>
    <s v="PROV-130"/>
    <s v="HOS-01"/>
    <m/>
    <s v="2022-06-04"/>
    <x v="3"/>
    <x v="1"/>
    <x v="0"/>
    <x v="2578"/>
    <x v="2489"/>
    <x v="4"/>
    <x v="23"/>
    <x v="0"/>
    <n v="4"/>
    <n v="16957.942200000001"/>
  </r>
  <r>
    <s v="ENC-2651"/>
    <s v="PAT-1481"/>
    <s v="PROV-109"/>
    <s v="HOS-01"/>
    <m/>
    <s v="2023-09-10"/>
    <x v="3"/>
    <x v="1"/>
    <x v="3"/>
    <x v="2579"/>
    <x v="2489"/>
    <x v="2"/>
    <x v="26"/>
    <x v="1"/>
    <n v="4"/>
    <n v="19656.943599999999"/>
  </r>
  <r>
    <s v="ENC-2652"/>
    <s v="PAT-1481"/>
    <s v="PROV-112"/>
    <s v="HOS-01"/>
    <m/>
    <s v="2024-11-26"/>
    <x v="3"/>
    <x v="1"/>
    <x v="0"/>
    <x v="2580"/>
    <x v="2489"/>
    <x v="1"/>
    <x v="34"/>
    <x v="1"/>
    <n v="4"/>
    <n v="20392.786800000002"/>
  </r>
  <r>
    <s v="ENC-2653"/>
    <s v="PAT-1482"/>
    <s v="PROV-116"/>
    <s v="CLI-01"/>
    <m/>
    <s v="2022-09-25"/>
    <x v="2"/>
    <x v="1"/>
    <x v="5"/>
    <x v="2581"/>
    <x v="2489"/>
    <x v="3"/>
    <x v="25"/>
    <x v="1"/>
    <n v="9"/>
    <n v="25676.765600000006"/>
  </r>
  <r>
    <s v="ENC-2654"/>
    <s v="PAT-1482"/>
    <s v="PROV-123"/>
    <s v="CLI-01"/>
    <m/>
    <s v="2024-05-20"/>
    <x v="3"/>
    <x v="1"/>
    <x v="3"/>
    <x v="2582"/>
    <x v="2489"/>
    <x v="1"/>
    <x v="49"/>
    <x v="0"/>
    <n v="9"/>
    <n v="15966.304299999994"/>
  </r>
  <r>
    <s v="ENC-2655"/>
    <s v="PAT-1482"/>
    <s v="PROV-114"/>
    <s v="CLI-01"/>
    <m/>
    <s v="2022-09-24"/>
    <x v="0"/>
    <x v="1"/>
    <x v="2"/>
    <x v="2583"/>
    <x v="2489"/>
    <x v="2"/>
    <x v="25"/>
    <x v="0"/>
    <n v="9"/>
    <n v="19674.320500000005"/>
  </r>
  <r>
    <s v="ENC-2656"/>
    <s v="PAT-1482"/>
    <s v="PROV-129"/>
    <s v="HOS-01"/>
    <m/>
    <s v="2022-02-20"/>
    <x v="3"/>
    <x v="1"/>
    <x v="0"/>
    <x v="528"/>
    <x v="2489"/>
    <x v="4"/>
    <x v="51"/>
    <x v="1"/>
    <n v="9"/>
    <n v="16325.449900000001"/>
  </r>
  <r>
    <s v="ENC-2657"/>
    <s v="PAT-1482"/>
    <s v="PROV-114"/>
    <s v="HOS-01"/>
    <m/>
    <s v="2023-03-17"/>
    <x v="2"/>
    <x v="1"/>
    <x v="2"/>
    <x v="2584"/>
    <x v="2489"/>
    <x v="1"/>
    <x v="8"/>
    <x v="1"/>
    <n v="9"/>
    <n v="19674.320500000005"/>
  </r>
  <r>
    <s v="ENC-2658"/>
    <s v="PAT-1482"/>
    <s v="PROV-104"/>
    <s v="CLI-01"/>
    <m/>
    <s v="2024-05-19"/>
    <x v="2"/>
    <x v="1"/>
    <x v="0"/>
    <x v="2585"/>
    <x v="2489"/>
    <x v="0"/>
    <x v="49"/>
    <x v="0"/>
    <n v="9"/>
    <n v="19482.340599999985"/>
  </r>
  <r>
    <s v="ENC-2659"/>
    <s v="PAT-1482"/>
    <s v="PROV-120"/>
    <s v="CLI-01"/>
    <m/>
    <s v="2022-05-28"/>
    <x v="1"/>
    <x v="1"/>
    <x v="6"/>
    <x v="2586"/>
    <x v="2489"/>
    <x v="2"/>
    <x v="32"/>
    <x v="1"/>
    <n v="9"/>
    <n v="20459.456599999998"/>
  </r>
  <r>
    <s v="ENC-2660"/>
    <s v="PAT-1482"/>
    <s v="PROV-121"/>
    <s v="CLI-01"/>
    <m/>
    <s v="2023-08-27"/>
    <x v="2"/>
    <x v="1"/>
    <x v="2"/>
    <x v="2587"/>
    <x v="2489"/>
    <x v="4"/>
    <x v="2"/>
    <x v="0"/>
    <n v="9"/>
    <n v="19110.715800000002"/>
  </r>
  <r>
    <s v="ENC-2661"/>
    <s v="PAT-1482"/>
    <s v="PROV-110"/>
    <s v="CLI-01"/>
    <m/>
    <s v="2022-09-29"/>
    <x v="1"/>
    <x v="1"/>
    <x v="0"/>
    <x v="2588"/>
    <x v="2489"/>
    <x v="2"/>
    <x v="25"/>
    <x v="0"/>
    <n v="9"/>
    <n v="17205.856699999993"/>
  </r>
  <r>
    <s v="ENC-2662"/>
    <s v="PAT-1483"/>
    <s v="PROV-109"/>
    <s v="HOS-01"/>
    <m/>
    <s v="2024-10-01"/>
    <x v="0"/>
    <x v="1"/>
    <x v="3"/>
    <x v="2589"/>
    <x v="2489"/>
    <x v="3"/>
    <x v="11"/>
    <x v="0"/>
    <n v="6"/>
    <n v="19656.943599999999"/>
  </r>
  <r>
    <s v="ENC-2663"/>
    <s v="PAT-1483"/>
    <s v="PROV-105"/>
    <s v="HOS-01"/>
    <m/>
    <s v="2022-10-03"/>
    <x v="0"/>
    <x v="1"/>
    <x v="2"/>
    <x v="2590"/>
    <x v="2489"/>
    <x v="2"/>
    <x v="0"/>
    <x v="0"/>
    <n v="6"/>
    <n v="19833.441100000004"/>
  </r>
  <r>
    <s v="ENC-2664"/>
    <s v="PAT-1483"/>
    <s v="PROV-123"/>
    <s v="HOS-01"/>
    <m/>
    <s v="2024-05-07"/>
    <x v="3"/>
    <x v="1"/>
    <x v="3"/>
    <x v="2591"/>
    <x v="2489"/>
    <x v="3"/>
    <x v="49"/>
    <x v="1"/>
    <n v="6"/>
    <n v="15966.304299999994"/>
  </r>
  <r>
    <s v="ENC-2665"/>
    <s v="PAT-1483"/>
    <s v="PROV-129"/>
    <s v="HOS-01"/>
    <m/>
    <s v="2023-09-17"/>
    <x v="1"/>
    <x v="1"/>
    <x v="0"/>
    <x v="2592"/>
    <x v="2489"/>
    <x v="3"/>
    <x v="26"/>
    <x v="1"/>
    <n v="6"/>
    <n v="16325.449900000001"/>
  </r>
  <r>
    <s v="ENC-2666"/>
    <s v="PAT-1483"/>
    <s v="PROV-130"/>
    <s v="CLI-01"/>
    <m/>
    <s v="2025-08-30"/>
    <x v="0"/>
    <x v="1"/>
    <x v="0"/>
    <x v="2593"/>
    <x v="2489"/>
    <x v="2"/>
    <x v="41"/>
    <x v="0"/>
    <n v="6"/>
    <n v="16957.942200000001"/>
  </r>
  <r>
    <s v="ENC-2667"/>
    <s v="PAT-1483"/>
    <s v="PROV-129"/>
    <s v="HOS-01"/>
    <m/>
    <s v="2025-06-25"/>
    <x v="1"/>
    <x v="1"/>
    <x v="0"/>
    <x v="2594"/>
    <x v="2489"/>
    <x v="4"/>
    <x v="35"/>
    <x v="1"/>
    <n v="6"/>
    <n v="16325.449900000001"/>
  </r>
  <r>
    <s v="ENC-2668"/>
    <s v="PAT-1484"/>
    <s v="PROV-108"/>
    <s v="HOS-01"/>
    <m/>
    <s v="2022-07-06"/>
    <x v="0"/>
    <x v="1"/>
    <x v="0"/>
    <x v="2595"/>
    <x v="2489"/>
    <x v="4"/>
    <x v="45"/>
    <x v="0"/>
    <n v="5"/>
    <n v="16655.636999999995"/>
  </r>
  <r>
    <s v="ENC-2669"/>
    <s v="PAT-1484"/>
    <s v="PROV-106"/>
    <s v="CLI-01"/>
    <m/>
    <s v="2025-05-18"/>
    <x v="1"/>
    <x v="1"/>
    <x v="2"/>
    <x v="2596"/>
    <x v="2489"/>
    <x v="0"/>
    <x v="42"/>
    <x v="1"/>
    <n v="5"/>
    <n v="13711.558999999999"/>
  </r>
  <r>
    <s v="ENC-2670"/>
    <s v="PAT-1484"/>
    <s v="PROV-101"/>
    <s v="HOS-01"/>
    <m/>
    <s v="2023-11-01"/>
    <x v="0"/>
    <x v="1"/>
    <x v="2"/>
    <x v="2597"/>
    <x v="2489"/>
    <x v="2"/>
    <x v="37"/>
    <x v="1"/>
    <n v="5"/>
    <n v="20657.172699999996"/>
  </r>
  <r>
    <s v="ENC-2671"/>
    <s v="PAT-1484"/>
    <s v="PROV-112"/>
    <s v="CLI-01"/>
    <m/>
    <s v="2023-06-20"/>
    <x v="2"/>
    <x v="1"/>
    <x v="0"/>
    <x v="2598"/>
    <x v="2489"/>
    <x v="4"/>
    <x v="6"/>
    <x v="0"/>
    <n v="5"/>
    <n v="20392.786800000002"/>
  </r>
  <r>
    <s v="ENC-2672"/>
    <s v="PAT-1484"/>
    <s v="PROV-119"/>
    <s v="CLI-01"/>
    <m/>
    <s v="2022-02-15"/>
    <x v="2"/>
    <x v="1"/>
    <x v="3"/>
    <x v="2599"/>
    <x v="2489"/>
    <x v="1"/>
    <x v="51"/>
    <x v="1"/>
    <n v="5"/>
    <n v="24472.873299999996"/>
  </r>
  <r>
    <s v="ENC-2673"/>
    <s v="PAT-1485"/>
    <s v="PROV-130"/>
    <s v="CLI-01"/>
    <m/>
    <s v="2023-02-23"/>
    <x v="0"/>
    <x v="1"/>
    <x v="0"/>
    <x v="2600"/>
    <x v="2489"/>
    <x v="4"/>
    <x v="13"/>
    <x v="0"/>
    <n v="9"/>
    <n v="16957.942200000001"/>
  </r>
  <r>
    <s v="ENC-2674"/>
    <s v="PAT-1485"/>
    <s v="PROV-114"/>
    <s v="CLI-01"/>
    <m/>
    <s v="2024-12-29"/>
    <x v="3"/>
    <x v="1"/>
    <x v="2"/>
    <x v="2601"/>
    <x v="2489"/>
    <x v="2"/>
    <x v="12"/>
    <x v="1"/>
    <n v="9"/>
    <n v="19674.320500000005"/>
  </r>
  <r>
    <s v="ENC-2675"/>
    <s v="PAT-1485"/>
    <s v="PROV-110"/>
    <s v="HOS-01"/>
    <m/>
    <s v="2023-03-04"/>
    <x v="1"/>
    <x v="1"/>
    <x v="0"/>
    <x v="2602"/>
    <x v="2489"/>
    <x v="0"/>
    <x v="8"/>
    <x v="0"/>
    <n v="9"/>
    <n v="17205.856699999993"/>
  </r>
  <r>
    <s v="ENC-2676"/>
    <s v="PAT-1485"/>
    <s v="PROV-122"/>
    <s v="HOS-01"/>
    <m/>
    <s v="2024-09-17"/>
    <x v="0"/>
    <x v="1"/>
    <x v="0"/>
    <x v="2603"/>
    <x v="2489"/>
    <x v="2"/>
    <x v="10"/>
    <x v="0"/>
    <n v="9"/>
    <n v="19335.334599999998"/>
  </r>
  <r>
    <s v="ENC-2677"/>
    <s v="PAT-1485"/>
    <s v="PROV-129"/>
    <s v="HOS-01"/>
    <m/>
    <s v="2023-06-18"/>
    <x v="3"/>
    <x v="1"/>
    <x v="0"/>
    <x v="2604"/>
    <x v="2489"/>
    <x v="0"/>
    <x v="6"/>
    <x v="0"/>
    <n v="9"/>
    <n v="16325.449900000001"/>
  </r>
  <r>
    <s v="ENC-2678"/>
    <s v="PAT-1485"/>
    <s v="PROV-130"/>
    <s v="CLI-01"/>
    <m/>
    <s v="2023-06-30"/>
    <x v="3"/>
    <x v="1"/>
    <x v="0"/>
    <x v="2605"/>
    <x v="2489"/>
    <x v="2"/>
    <x v="6"/>
    <x v="0"/>
    <n v="9"/>
    <n v="16957.942200000001"/>
  </r>
  <r>
    <s v="ENC-2679"/>
    <s v="PAT-1485"/>
    <s v="PROV-110"/>
    <s v="HOS-01"/>
    <m/>
    <s v="2023-09-23"/>
    <x v="0"/>
    <x v="1"/>
    <x v="0"/>
    <x v="2606"/>
    <x v="2489"/>
    <x v="4"/>
    <x v="26"/>
    <x v="1"/>
    <n v="9"/>
    <n v="17205.856699999993"/>
  </r>
  <r>
    <s v="ENC-2680"/>
    <s v="PAT-1485"/>
    <s v="PROV-128"/>
    <s v="CLI-01"/>
    <m/>
    <s v="2025-02-07"/>
    <x v="1"/>
    <x v="1"/>
    <x v="0"/>
    <x v="2607"/>
    <x v="2489"/>
    <x v="1"/>
    <x v="1"/>
    <x v="0"/>
    <n v="9"/>
    <n v="16589.7353"/>
  </r>
  <r>
    <s v="ENC-2681"/>
    <s v="PAT-1485"/>
    <s v="PROV-110"/>
    <s v="CLI-01"/>
    <m/>
    <s v="2025-10-20"/>
    <x v="3"/>
    <x v="1"/>
    <x v="0"/>
    <x v="2608"/>
    <x v="2489"/>
    <x v="0"/>
    <x v="54"/>
    <x v="0"/>
    <n v="9"/>
    <n v="17205.856699999993"/>
  </r>
  <r>
    <s v="ENC-2682"/>
    <s v="PAT-1486"/>
    <s v="PROV-113"/>
    <s v="CLI-01"/>
    <m/>
    <s v="2022-11-02"/>
    <x v="3"/>
    <x v="1"/>
    <x v="2"/>
    <x v="2609"/>
    <x v="2489"/>
    <x v="1"/>
    <x v="53"/>
    <x v="1"/>
    <n v="6"/>
    <n v="18930.286999999997"/>
  </r>
  <r>
    <s v="ENC-2683"/>
    <s v="PAT-1486"/>
    <s v="PROV-125"/>
    <s v="HOS-01"/>
    <m/>
    <s v="2025-06-29"/>
    <x v="1"/>
    <x v="1"/>
    <x v="3"/>
    <x v="2610"/>
    <x v="2489"/>
    <x v="2"/>
    <x v="35"/>
    <x v="0"/>
    <n v="6"/>
    <n v="18866.657099999993"/>
  </r>
  <r>
    <s v="ENC-2684"/>
    <s v="PAT-1486"/>
    <s v="PROV-106"/>
    <s v="HOS-01"/>
    <m/>
    <s v="2023-11-04"/>
    <x v="3"/>
    <x v="1"/>
    <x v="2"/>
    <x v="2611"/>
    <x v="2489"/>
    <x v="3"/>
    <x v="37"/>
    <x v="0"/>
    <n v="6"/>
    <n v="13711.558999999999"/>
  </r>
  <r>
    <s v="ENC-2685"/>
    <s v="PAT-1486"/>
    <s v="PROV-113"/>
    <s v="HOS-01"/>
    <m/>
    <s v="2022-08-22"/>
    <x v="2"/>
    <x v="1"/>
    <x v="2"/>
    <x v="2612"/>
    <x v="2489"/>
    <x v="4"/>
    <x v="21"/>
    <x v="1"/>
    <n v="6"/>
    <n v="18930.286999999997"/>
  </r>
  <r>
    <s v="ENC-2686"/>
    <s v="PAT-1486"/>
    <s v="PROV-106"/>
    <s v="HOS-01"/>
    <m/>
    <s v="2022-07-05"/>
    <x v="3"/>
    <x v="1"/>
    <x v="2"/>
    <x v="2613"/>
    <x v="2489"/>
    <x v="4"/>
    <x v="45"/>
    <x v="0"/>
    <n v="6"/>
    <n v="13711.558999999999"/>
  </r>
  <r>
    <s v="ENC-2687"/>
    <s v="PAT-1486"/>
    <s v="PROV-128"/>
    <s v="CLI-01"/>
    <m/>
    <s v="2022-09-21"/>
    <x v="3"/>
    <x v="1"/>
    <x v="0"/>
    <x v="2614"/>
    <x v="2489"/>
    <x v="2"/>
    <x v="25"/>
    <x v="1"/>
    <n v="6"/>
    <n v="16589.7353"/>
  </r>
  <r>
    <s v="ENC-2688"/>
    <s v="PAT-1487"/>
    <s v="PROV-128"/>
    <s v="HOS-01"/>
    <m/>
    <s v="2024-12-26"/>
    <x v="1"/>
    <x v="1"/>
    <x v="0"/>
    <x v="2615"/>
    <x v="2489"/>
    <x v="3"/>
    <x v="12"/>
    <x v="1"/>
    <n v="7"/>
    <n v="16589.7353"/>
  </r>
  <r>
    <s v="ENC-2689"/>
    <s v="PAT-1487"/>
    <s v="PROV-120"/>
    <s v="CLI-01"/>
    <m/>
    <s v="2023-04-15"/>
    <x v="0"/>
    <x v="1"/>
    <x v="6"/>
    <x v="2616"/>
    <x v="2489"/>
    <x v="3"/>
    <x v="50"/>
    <x v="0"/>
    <n v="7"/>
    <n v="20459.456599999998"/>
  </r>
  <r>
    <s v="ENC-2690"/>
    <s v="PAT-1487"/>
    <s v="PROV-129"/>
    <s v="CLI-01"/>
    <m/>
    <s v="2022-02-23"/>
    <x v="3"/>
    <x v="1"/>
    <x v="0"/>
    <x v="2617"/>
    <x v="2489"/>
    <x v="0"/>
    <x v="51"/>
    <x v="0"/>
    <n v="7"/>
    <n v="16325.449900000001"/>
  </r>
  <r>
    <s v="ENC-2691"/>
    <s v="PAT-1487"/>
    <s v="PROV-126"/>
    <s v="HOS-01"/>
    <m/>
    <s v="2024-07-18"/>
    <x v="1"/>
    <x v="1"/>
    <x v="2"/>
    <x v="2618"/>
    <x v="2489"/>
    <x v="2"/>
    <x v="14"/>
    <x v="0"/>
    <n v="7"/>
    <n v="20345.553199999988"/>
  </r>
  <r>
    <s v="ENC-2692"/>
    <s v="PAT-1487"/>
    <s v="PROV-115"/>
    <s v="CLI-01"/>
    <m/>
    <s v="2023-11-17"/>
    <x v="3"/>
    <x v="1"/>
    <x v="1"/>
    <x v="2619"/>
    <x v="2489"/>
    <x v="0"/>
    <x v="37"/>
    <x v="0"/>
    <n v="7"/>
    <n v="21059.359400000005"/>
  </r>
  <r>
    <s v="ENC-2693"/>
    <s v="PAT-1487"/>
    <s v="PROV-106"/>
    <s v="HOS-01"/>
    <m/>
    <s v="2025-03-22"/>
    <x v="2"/>
    <x v="1"/>
    <x v="2"/>
    <x v="2620"/>
    <x v="2489"/>
    <x v="3"/>
    <x v="33"/>
    <x v="0"/>
    <n v="7"/>
    <n v="13711.558999999999"/>
  </r>
  <r>
    <s v="ENC-2694"/>
    <s v="PAT-1487"/>
    <s v="PROV-118"/>
    <s v="HOS-01"/>
    <m/>
    <s v="2022-09-23"/>
    <x v="3"/>
    <x v="1"/>
    <x v="2"/>
    <x v="2621"/>
    <x v="2489"/>
    <x v="2"/>
    <x v="25"/>
    <x v="1"/>
    <n v="7"/>
    <n v="17502.678000000004"/>
  </r>
  <r>
    <s v="ENC-2695"/>
    <s v="PAT-1488"/>
    <s v="PROV-115"/>
    <s v="HOS-01"/>
    <m/>
    <s v="2026-01-06"/>
    <x v="2"/>
    <x v="1"/>
    <x v="1"/>
    <x v="2622"/>
    <x v="2489"/>
    <x v="0"/>
    <x v="17"/>
    <x v="0"/>
    <n v="3"/>
    <n v="21059.359400000005"/>
  </r>
  <r>
    <s v="ENC-2696"/>
    <s v="PAT-1488"/>
    <s v="PROV-109"/>
    <s v="CLI-01"/>
    <m/>
    <s v="2024-08-19"/>
    <x v="3"/>
    <x v="1"/>
    <x v="3"/>
    <x v="2623"/>
    <x v="2489"/>
    <x v="4"/>
    <x v="24"/>
    <x v="0"/>
    <n v="3"/>
    <n v="19656.943599999999"/>
  </r>
  <r>
    <s v="ENC-2697"/>
    <s v="PAT-1488"/>
    <s v="PROV-108"/>
    <s v="HOS-01"/>
    <m/>
    <s v="2024-10-30"/>
    <x v="0"/>
    <x v="1"/>
    <x v="0"/>
    <x v="2624"/>
    <x v="2489"/>
    <x v="4"/>
    <x v="11"/>
    <x v="0"/>
    <n v="3"/>
    <n v="16655.636999999995"/>
  </r>
  <r>
    <s v="ENC-2698"/>
    <s v="PAT-1489"/>
    <s v="PROV-105"/>
    <s v="CLI-01"/>
    <m/>
    <s v="2022-08-25"/>
    <x v="3"/>
    <x v="1"/>
    <x v="2"/>
    <x v="2625"/>
    <x v="2489"/>
    <x v="0"/>
    <x v="21"/>
    <x v="1"/>
    <n v="2"/>
    <n v="19833.441100000004"/>
  </r>
  <r>
    <s v="ENC-2699"/>
    <s v="PAT-1489"/>
    <s v="PROV-129"/>
    <s v="CLI-01"/>
    <m/>
    <s v="2025-12-20"/>
    <x v="1"/>
    <x v="1"/>
    <x v="0"/>
    <x v="2626"/>
    <x v="2489"/>
    <x v="0"/>
    <x v="20"/>
    <x v="1"/>
    <n v="2"/>
    <n v="16325.449900000001"/>
  </r>
  <r>
    <s v="ENC-2700"/>
    <s v="PAT-1490"/>
    <s v="PROV-126"/>
    <s v="CLI-01"/>
    <m/>
    <s v="2025-03-07"/>
    <x v="2"/>
    <x v="1"/>
    <x v="2"/>
    <x v="2627"/>
    <x v="2489"/>
    <x v="0"/>
    <x v="33"/>
    <x v="1"/>
    <n v="2"/>
    <n v="20345.553199999988"/>
  </r>
  <r>
    <s v="ENC-2701"/>
    <s v="PAT-1490"/>
    <s v="PROV-109"/>
    <s v="CLI-01"/>
    <m/>
    <s v="2023-12-26"/>
    <x v="1"/>
    <x v="1"/>
    <x v="3"/>
    <x v="2628"/>
    <x v="2489"/>
    <x v="1"/>
    <x v="31"/>
    <x v="0"/>
    <n v="2"/>
    <n v="19656.943599999999"/>
  </r>
  <r>
    <s v="ENC-2702"/>
    <s v="PAT-1491"/>
    <s v="PROV-108"/>
    <s v="HOS-01"/>
    <m/>
    <s v="2023-03-07"/>
    <x v="1"/>
    <x v="1"/>
    <x v="0"/>
    <x v="2629"/>
    <x v="2489"/>
    <x v="0"/>
    <x v="8"/>
    <x v="0"/>
    <n v="5"/>
    <n v="16655.636999999995"/>
  </r>
  <r>
    <s v="ENC-2703"/>
    <s v="PAT-1491"/>
    <s v="PROV-109"/>
    <s v="CLI-01"/>
    <m/>
    <s v="2024-10-23"/>
    <x v="2"/>
    <x v="1"/>
    <x v="3"/>
    <x v="2630"/>
    <x v="2489"/>
    <x v="1"/>
    <x v="11"/>
    <x v="1"/>
    <n v="5"/>
    <n v="19656.943599999999"/>
  </r>
  <r>
    <s v="ENC-2704"/>
    <s v="PAT-1491"/>
    <s v="PROV-104"/>
    <s v="HOS-01"/>
    <m/>
    <s v="2024-03-14"/>
    <x v="1"/>
    <x v="1"/>
    <x v="0"/>
    <x v="2631"/>
    <x v="2489"/>
    <x v="0"/>
    <x v="5"/>
    <x v="1"/>
    <n v="5"/>
    <n v="19482.340599999985"/>
  </r>
  <r>
    <s v="ENC-2705"/>
    <s v="PAT-1491"/>
    <s v="PROV-103"/>
    <s v="CLI-01"/>
    <m/>
    <s v="2024-03-10"/>
    <x v="3"/>
    <x v="1"/>
    <x v="1"/>
    <x v="2632"/>
    <x v="2489"/>
    <x v="0"/>
    <x v="5"/>
    <x v="1"/>
    <n v="5"/>
    <n v="16713.101299999998"/>
  </r>
  <r>
    <s v="ENC-2706"/>
    <s v="PAT-1491"/>
    <s v="PROV-125"/>
    <s v="HOS-01"/>
    <m/>
    <s v="2022-08-04"/>
    <x v="2"/>
    <x v="1"/>
    <x v="3"/>
    <x v="2633"/>
    <x v="2489"/>
    <x v="2"/>
    <x v="21"/>
    <x v="0"/>
    <n v="5"/>
    <n v="18866.657099999993"/>
  </r>
  <r>
    <s v="ENC-2707"/>
    <s v="PAT-1492"/>
    <s v="PROV-121"/>
    <s v="CLI-01"/>
    <m/>
    <s v="2025-06-24"/>
    <x v="2"/>
    <x v="1"/>
    <x v="2"/>
    <x v="2634"/>
    <x v="2489"/>
    <x v="2"/>
    <x v="35"/>
    <x v="0"/>
    <n v="3"/>
    <n v="19110.715800000002"/>
  </r>
  <r>
    <s v="ENC-2708"/>
    <s v="PAT-1492"/>
    <s v="PROV-130"/>
    <s v="HOS-01"/>
    <m/>
    <s v="2026-03-31"/>
    <x v="3"/>
    <x v="1"/>
    <x v="0"/>
    <x v="2635"/>
    <x v="2489"/>
    <x v="3"/>
    <x v="46"/>
    <x v="1"/>
    <n v="3"/>
    <n v="16957.942200000001"/>
  </r>
  <r>
    <s v="ENC-2709"/>
    <s v="PAT-1492"/>
    <s v="PROV-115"/>
    <s v="CLI-01"/>
    <m/>
    <s v="2026-04-12"/>
    <x v="3"/>
    <x v="1"/>
    <x v="1"/>
    <x v="2636"/>
    <x v="2489"/>
    <x v="0"/>
    <x v="40"/>
    <x v="0"/>
    <n v="3"/>
    <n v="21059.359400000005"/>
  </r>
  <r>
    <s v="ENC-2710"/>
    <s v="PAT-1493"/>
    <s v="PROV-112"/>
    <s v="HOS-01"/>
    <m/>
    <s v="2024-08-17"/>
    <x v="0"/>
    <x v="0"/>
    <x v="0"/>
    <x v="2637"/>
    <x v="2489"/>
    <x v="1"/>
    <x v="24"/>
    <x v="1"/>
    <n v="5"/>
    <n v="20392.786800000002"/>
  </r>
  <r>
    <s v="ENC-2711"/>
    <s v="PAT-1493"/>
    <s v="PROV-128"/>
    <s v="CLI-01"/>
    <m/>
    <s v="2022-07-21"/>
    <x v="0"/>
    <x v="0"/>
    <x v="0"/>
    <x v="2638"/>
    <x v="2489"/>
    <x v="2"/>
    <x v="45"/>
    <x v="0"/>
    <n v="5"/>
    <n v="16589.7353"/>
  </r>
  <r>
    <s v="ENC-2712"/>
    <s v="PAT-1493"/>
    <s v="PROV-110"/>
    <s v="CLI-01"/>
    <m/>
    <s v="2024-12-13"/>
    <x v="3"/>
    <x v="0"/>
    <x v="0"/>
    <x v="2639"/>
    <x v="2489"/>
    <x v="2"/>
    <x v="12"/>
    <x v="0"/>
    <n v="5"/>
    <n v="17205.856699999993"/>
  </r>
  <r>
    <s v="ENC-2713"/>
    <s v="PAT-1493"/>
    <s v="PROV-119"/>
    <s v="CLI-01"/>
    <m/>
    <s v="2022-07-28"/>
    <x v="1"/>
    <x v="0"/>
    <x v="3"/>
    <x v="2640"/>
    <x v="2489"/>
    <x v="2"/>
    <x v="45"/>
    <x v="0"/>
    <n v="5"/>
    <n v="24472.873299999996"/>
  </r>
  <r>
    <s v="ENC-2714"/>
    <s v="PAT-1493"/>
    <s v="PROV-119"/>
    <s v="CLI-01"/>
    <m/>
    <s v="2026-08-13"/>
    <x v="0"/>
    <x v="0"/>
    <x v="3"/>
    <x v="2641"/>
    <x v="2489"/>
    <x v="0"/>
    <x v="15"/>
    <x v="0"/>
    <n v="5"/>
    <n v="24472.873299999996"/>
  </r>
  <r>
    <s v="ENC-2715"/>
    <s v="PAT-1494"/>
    <s v="PROV-120"/>
    <s v="HOS-01"/>
    <m/>
    <s v="2023-03-18"/>
    <x v="1"/>
    <x v="1"/>
    <x v="6"/>
    <x v="2642"/>
    <x v="2489"/>
    <x v="4"/>
    <x v="8"/>
    <x v="1"/>
    <n v="10"/>
    <n v="20459.456599999998"/>
  </r>
  <r>
    <s v="ENC-2716"/>
    <s v="PAT-1494"/>
    <s v="PROV-125"/>
    <s v="HOS-01"/>
    <m/>
    <s v="2023-01-05"/>
    <x v="0"/>
    <x v="1"/>
    <x v="3"/>
    <x v="2643"/>
    <x v="2489"/>
    <x v="2"/>
    <x v="18"/>
    <x v="1"/>
    <n v="10"/>
    <n v="18866.657099999993"/>
  </r>
  <r>
    <s v="ENC-2717"/>
    <s v="PAT-1494"/>
    <s v="PROV-124"/>
    <s v="HOS-01"/>
    <m/>
    <s v="2023-01-20"/>
    <x v="0"/>
    <x v="1"/>
    <x v="3"/>
    <x v="1006"/>
    <x v="2489"/>
    <x v="0"/>
    <x v="18"/>
    <x v="0"/>
    <n v="10"/>
    <n v="19337.123900000002"/>
  </r>
  <r>
    <s v="ENC-2718"/>
    <s v="PAT-1494"/>
    <s v="PROV-118"/>
    <s v="CLI-01"/>
    <m/>
    <s v="2022-09-03"/>
    <x v="0"/>
    <x v="1"/>
    <x v="2"/>
    <x v="2644"/>
    <x v="2489"/>
    <x v="2"/>
    <x v="25"/>
    <x v="0"/>
    <n v="10"/>
    <n v="17502.678000000004"/>
  </r>
  <r>
    <s v="ENC-2719"/>
    <s v="PAT-1494"/>
    <s v="PROV-111"/>
    <s v="CLI-01"/>
    <m/>
    <s v="2022-09-23"/>
    <x v="1"/>
    <x v="1"/>
    <x v="4"/>
    <x v="2645"/>
    <x v="2489"/>
    <x v="1"/>
    <x v="25"/>
    <x v="0"/>
    <n v="10"/>
    <n v="11666.590100000001"/>
  </r>
  <r>
    <s v="ENC-2720"/>
    <s v="PAT-1494"/>
    <s v="PROV-104"/>
    <s v="HOS-01"/>
    <m/>
    <s v="2025-02-24"/>
    <x v="1"/>
    <x v="1"/>
    <x v="0"/>
    <x v="2646"/>
    <x v="2489"/>
    <x v="2"/>
    <x v="1"/>
    <x v="1"/>
    <n v="10"/>
    <n v="19482.340599999985"/>
  </r>
  <r>
    <s v="ENC-2721"/>
    <s v="PAT-1494"/>
    <s v="PROV-117"/>
    <s v="CLI-01"/>
    <m/>
    <s v="2022-03-13"/>
    <x v="3"/>
    <x v="1"/>
    <x v="4"/>
    <x v="2647"/>
    <x v="2489"/>
    <x v="0"/>
    <x v="16"/>
    <x v="0"/>
    <n v="10"/>
    <n v="16320.415199999998"/>
  </r>
  <r>
    <s v="ENC-2722"/>
    <s v="PAT-1494"/>
    <s v="PROV-124"/>
    <s v="CLI-01"/>
    <m/>
    <s v="2023-03-29"/>
    <x v="2"/>
    <x v="1"/>
    <x v="3"/>
    <x v="1658"/>
    <x v="2489"/>
    <x v="3"/>
    <x v="8"/>
    <x v="0"/>
    <n v="10"/>
    <n v="19337.123900000002"/>
  </r>
  <r>
    <s v="ENC-2723"/>
    <s v="PAT-1494"/>
    <s v="PROV-101"/>
    <s v="CLI-01"/>
    <m/>
    <s v="2022-11-19"/>
    <x v="0"/>
    <x v="1"/>
    <x v="2"/>
    <x v="2648"/>
    <x v="2489"/>
    <x v="3"/>
    <x v="53"/>
    <x v="0"/>
    <n v="10"/>
    <n v="20657.172699999996"/>
  </r>
  <r>
    <s v="ENC-2724"/>
    <s v="PAT-1494"/>
    <s v="PROV-106"/>
    <s v="CLI-01"/>
    <m/>
    <s v="2024-03-25"/>
    <x v="0"/>
    <x v="1"/>
    <x v="2"/>
    <x v="2649"/>
    <x v="2489"/>
    <x v="1"/>
    <x v="5"/>
    <x v="1"/>
    <n v="10"/>
    <n v="13711.558999999999"/>
  </r>
  <r>
    <s v="ENC-2725"/>
    <s v="PAT-1495"/>
    <s v="PROV-111"/>
    <s v="HOS-01"/>
    <m/>
    <s v="2023-11-10"/>
    <x v="0"/>
    <x v="1"/>
    <x v="4"/>
    <x v="2650"/>
    <x v="2489"/>
    <x v="1"/>
    <x v="37"/>
    <x v="0"/>
    <n v="6"/>
    <n v="11666.590100000001"/>
  </r>
  <r>
    <s v="ENC-2726"/>
    <s v="PAT-1495"/>
    <s v="PROV-118"/>
    <s v="HOS-01"/>
    <m/>
    <s v="2026-08-22"/>
    <x v="1"/>
    <x v="1"/>
    <x v="2"/>
    <x v="2651"/>
    <x v="2489"/>
    <x v="4"/>
    <x v="15"/>
    <x v="1"/>
    <n v="6"/>
    <n v="17502.678000000004"/>
  </r>
  <r>
    <s v="ENC-2727"/>
    <s v="PAT-1495"/>
    <s v="PROV-121"/>
    <s v="CLI-01"/>
    <m/>
    <s v="2022-02-06"/>
    <x v="3"/>
    <x v="1"/>
    <x v="2"/>
    <x v="2652"/>
    <x v="2489"/>
    <x v="1"/>
    <x v="51"/>
    <x v="1"/>
    <n v="6"/>
    <n v="19110.715800000002"/>
  </r>
  <r>
    <s v="ENC-2728"/>
    <s v="PAT-1495"/>
    <s v="PROV-125"/>
    <s v="CLI-01"/>
    <m/>
    <s v="2025-11-20"/>
    <x v="3"/>
    <x v="1"/>
    <x v="3"/>
    <x v="2653"/>
    <x v="2489"/>
    <x v="2"/>
    <x v="28"/>
    <x v="0"/>
    <n v="6"/>
    <n v="18866.657099999993"/>
  </r>
  <r>
    <s v="ENC-2729"/>
    <s v="PAT-1495"/>
    <s v="PROV-106"/>
    <s v="HOS-01"/>
    <m/>
    <s v="2024-12-11"/>
    <x v="0"/>
    <x v="1"/>
    <x v="2"/>
    <x v="2654"/>
    <x v="2489"/>
    <x v="2"/>
    <x v="12"/>
    <x v="0"/>
    <n v="6"/>
    <n v="13711.558999999999"/>
  </r>
  <r>
    <s v="ENC-2730"/>
    <s v="PAT-1495"/>
    <s v="PROV-126"/>
    <s v="HOS-01"/>
    <m/>
    <s v="2026-06-19"/>
    <x v="2"/>
    <x v="1"/>
    <x v="2"/>
    <x v="2655"/>
    <x v="2489"/>
    <x v="0"/>
    <x v="27"/>
    <x v="0"/>
    <n v="6"/>
    <n v="20345.553199999988"/>
  </r>
  <r>
    <s v="ENC-2731"/>
    <s v="PAT-1496"/>
    <s v="PROV-110"/>
    <s v="HOS-01"/>
    <m/>
    <s v="2026-01-12"/>
    <x v="3"/>
    <x v="1"/>
    <x v="0"/>
    <x v="2656"/>
    <x v="2489"/>
    <x v="1"/>
    <x v="17"/>
    <x v="0"/>
    <n v="9"/>
    <n v="17205.856699999993"/>
  </r>
  <r>
    <s v="ENC-2732"/>
    <s v="PAT-1496"/>
    <s v="PROV-119"/>
    <s v="HOS-01"/>
    <m/>
    <s v="2024-06-22"/>
    <x v="1"/>
    <x v="1"/>
    <x v="3"/>
    <x v="2657"/>
    <x v="2489"/>
    <x v="4"/>
    <x v="30"/>
    <x v="1"/>
    <n v="9"/>
    <n v="24472.873299999996"/>
  </r>
  <r>
    <s v="ENC-2733"/>
    <s v="PAT-1496"/>
    <s v="PROV-104"/>
    <s v="CLI-01"/>
    <m/>
    <s v="2026-01-28"/>
    <x v="0"/>
    <x v="1"/>
    <x v="0"/>
    <x v="2658"/>
    <x v="2489"/>
    <x v="2"/>
    <x v="17"/>
    <x v="0"/>
    <n v="9"/>
    <n v="19482.340599999985"/>
  </r>
  <r>
    <s v="ENC-2734"/>
    <s v="PAT-1496"/>
    <s v="PROV-106"/>
    <s v="CLI-01"/>
    <m/>
    <s v="2023-06-02"/>
    <x v="1"/>
    <x v="1"/>
    <x v="2"/>
    <x v="2659"/>
    <x v="2489"/>
    <x v="0"/>
    <x v="6"/>
    <x v="0"/>
    <n v="9"/>
    <n v="13711.558999999999"/>
  </r>
  <r>
    <s v="ENC-2735"/>
    <s v="PAT-1496"/>
    <s v="PROV-109"/>
    <s v="CLI-01"/>
    <m/>
    <s v="2024-09-08"/>
    <x v="3"/>
    <x v="1"/>
    <x v="3"/>
    <x v="2660"/>
    <x v="2489"/>
    <x v="1"/>
    <x v="10"/>
    <x v="1"/>
    <n v="9"/>
    <n v="19656.943599999999"/>
  </r>
  <r>
    <s v="ENC-2736"/>
    <s v="PAT-1496"/>
    <s v="PROV-122"/>
    <s v="CLI-01"/>
    <m/>
    <s v="2025-11-17"/>
    <x v="2"/>
    <x v="1"/>
    <x v="0"/>
    <x v="2661"/>
    <x v="2489"/>
    <x v="3"/>
    <x v="28"/>
    <x v="0"/>
    <n v="9"/>
    <n v="19335.334599999998"/>
  </r>
  <r>
    <s v="ENC-2737"/>
    <s v="PAT-1496"/>
    <s v="PROV-118"/>
    <s v="CLI-01"/>
    <m/>
    <s v="2022-01-15"/>
    <x v="1"/>
    <x v="1"/>
    <x v="2"/>
    <x v="2662"/>
    <x v="2489"/>
    <x v="2"/>
    <x v="7"/>
    <x v="0"/>
    <n v="9"/>
    <n v="17502.678000000004"/>
  </r>
  <r>
    <s v="ENC-2738"/>
    <s v="PAT-1496"/>
    <s v="PROV-129"/>
    <s v="CLI-01"/>
    <m/>
    <s v="2022-12-05"/>
    <x v="1"/>
    <x v="1"/>
    <x v="0"/>
    <x v="2663"/>
    <x v="2489"/>
    <x v="0"/>
    <x v="4"/>
    <x v="1"/>
    <n v="9"/>
    <n v="16325.449900000001"/>
  </r>
  <r>
    <s v="ENC-2739"/>
    <s v="PAT-1496"/>
    <s v="PROV-110"/>
    <s v="CLI-01"/>
    <m/>
    <s v="2024-11-10"/>
    <x v="0"/>
    <x v="1"/>
    <x v="0"/>
    <x v="2664"/>
    <x v="2489"/>
    <x v="1"/>
    <x v="34"/>
    <x v="0"/>
    <n v="9"/>
    <n v="17205.856699999993"/>
  </r>
  <r>
    <s v="ENC-2740"/>
    <s v="PAT-1497"/>
    <s v="PROV-113"/>
    <s v="CLI-01"/>
    <m/>
    <s v="2022-03-16"/>
    <x v="0"/>
    <x v="1"/>
    <x v="2"/>
    <x v="2665"/>
    <x v="2489"/>
    <x v="3"/>
    <x v="16"/>
    <x v="0"/>
    <n v="10"/>
    <n v="18930.286999999997"/>
  </r>
  <r>
    <s v="ENC-2741"/>
    <s v="PAT-1497"/>
    <s v="PROV-105"/>
    <s v="CLI-01"/>
    <m/>
    <s v="2026-02-23"/>
    <x v="1"/>
    <x v="1"/>
    <x v="2"/>
    <x v="2666"/>
    <x v="2489"/>
    <x v="1"/>
    <x v="3"/>
    <x v="0"/>
    <n v="10"/>
    <n v="19833.441100000004"/>
  </r>
  <r>
    <s v="ENC-2742"/>
    <s v="PAT-1497"/>
    <s v="PROV-114"/>
    <s v="CLI-01"/>
    <m/>
    <s v="2026-08-13"/>
    <x v="3"/>
    <x v="1"/>
    <x v="2"/>
    <x v="2667"/>
    <x v="2489"/>
    <x v="0"/>
    <x v="15"/>
    <x v="0"/>
    <n v="10"/>
    <n v="19674.320500000005"/>
  </r>
  <r>
    <s v="ENC-2743"/>
    <s v="PAT-1497"/>
    <s v="PROV-101"/>
    <s v="HOS-01"/>
    <m/>
    <s v="2023-05-27"/>
    <x v="2"/>
    <x v="1"/>
    <x v="2"/>
    <x v="2668"/>
    <x v="2489"/>
    <x v="3"/>
    <x v="9"/>
    <x v="0"/>
    <n v="10"/>
    <n v="20657.172699999996"/>
  </r>
  <r>
    <s v="ENC-2744"/>
    <s v="PAT-1497"/>
    <s v="PROV-123"/>
    <s v="HOS-01"/>
    <m/>
    <s v="2022-08-05"/>
    <x v="1"/>
    <x v="1"/>
    <x v="3"/>
    <x v="2669"/>
    <x v="2489"/>
    <x v="2"/>
    <x v="21"/>
    <x v="0"/>
    <n v="10"/>
    <n v="15966.304299999994"/>
  </r>
  <r>
    <s v="ENC-2745"/>
    <s v="PAT-1497"/>
    <s v="PROV-127"/>
    <s v="CLI-01"/>
    <m/>
    <s v="2025-08-08"/>
    <x v="2"/>
    <x v="1"/>
    <x v="2"/>
    <x v="2670"/>
    <x v="2489"/>
    <x v="3"/>
    <x v="41"/>
    <x v="1"/>
    <n v="10"/>
    <n v="21413.642499999994"/>
  </r>
  <r>
    <s v="ENC-2746"/>
    <s v="PAT-1497"/>
    <s v="PROV-129"/>
    <s v="HOS-01"/>
    <m/>
    <s v="2022-05-16"/>
    <x v="2"/>
    <x v="1"/>
    <x v="0"/>
    <x v="2671"/>
    <x v="2489"/>
    <x v="4"/>
    <x v="32"/>
    <x v="0"/>
    <n v="10"/>
    <n v="16325.449900000001"/>
  </r>
  <r>
    <s v="ENC-2747"/>
    <s v="PAT-1497"/>
    <s v="PROV-130"/>
    <s v="HOS-01"/>
    <m/>
    <s v="2025-01-13"/>
    <x v="0"/>
    <x v="1"/>
    <x v="0"/>
    <x v="2672"/>
    <x v="2489"/>
    <x v="1"/>
    <x v="38"/>
    <x v="0"/>
    <n v="10"/>
    <n v="16957.942200000001"/>
  </r>
  <r>
    <s v="ENC-2748"/>
    <s v="PAT-1497"/>
    <s v="PROV-116"/>
    <s v="CLI-01"/>
    <m/>
    <s v="2022-06-05"/>
    <x v="3"/>
    <x v="1"/>
    <x v="5"/>
    <x v="2252"/>
    <x v="2489"/>
    <x v="4"/>
    <x v="23"/>
    <x v="0"/>
    <n v="10"/>
    <n v="25676.765600000006"/>
  </r>
  <r>
    <s v="ENC-2749"/>
    <s v="PAT-1497"/>
    <s v="PROV-127"/>
    <s v="CLI-01"/>
    <m/>
    <s v="2025-05-10"/>
    <x v="1"/>
    <x v="1"/>
    <x v="2"/>
    <x v="2673"/>
    <x v="2489"/>
    <x v="3"/>
    <x v="42"/>
    <x v="0"/>
    <n v="10"/>
    <n v="21413.642499999994"/>
  </r>
  <r>
    <s v="ENC-2750"/>
    <s v="PAT-1498"/>
    <s v="PROV-115"/>
    <s v="CLI-01"/>
    <m/>
    <s v="2022-08-31"/>
    <x v="0"/>
    <x v="1"/>
    <x v="1"/>
    <x v="2674"/>
    <x v="2489"/>
    <x v="4"/>
    <x v="21"/>
    <x v="0"/>
    <n v="7"/>
    <n v="21059.359400000005"/>
  </r>
  <r>
    <s v="ENC-2751"/>
    <s v="PAT-1498"/>
    <s v="PROV-110"/>
    <s v="CLI-01"/>
    <m/>
    <s v="2026-07-23"/>
    <x v="2"/>
    <x v="1"/>
    <x v="0"/>
    <x v="2675"/>
    <x v="2489"/>
    <x v="3"/>
    <x v="39"/>
    <x v="1"/>
    <n v="7"/>
    <n v="17205.856699999993"/>
  </r>
  <r>
    <s v="ENC-2752"/>
    <s v="PAT-1498"/>
    <s v="PROV-104"/>
    <s v="CLI-01"/>
    <m/>
    <s v="2026-06-19"/>
    <x v="3"/>
    <x v="1"/>
    <x v="0"/>
    <x v="2676"/>
    <x v="2489"/>
    <x v="4"/>
    <x v="27"/>
    <x v="0"/>
    <n v="7"/>
    <n v="19482.340599999985"/>
  </r>
  <r>
    <s v="ENC-2753"/>
    <s v="PAT-1498"/>
    <s v="PROV-107"/>
    <s v="CLI-01"/>
    <m/>
    <s v="2022-12-15"/>
    <x v="2"/>
    <x v="1"/>
    <x v="6"/>
    <x v="2677"/>
    <x v="2489"/>
    <x v="2"/>
    <x v="4"/>
    <x v="0"/>
    <n v="7"/>
    <n v="16195.449599999994"/>
  </r>
  <r>
    <s v="ENC-2754"/>
    <s v="PAT-1498"/>
    <s v="PROV-115"/>
    <s v="HOS-01"/>
    <m/>
    <s v="2024-03-25"/>
    <x v="3"/>
    <x v="1"/>
    <x v="1"/>
    <x v="2678"/>
    <x v="2489"/>
    <x v="4"/>
    <x v="5"/>
    <x v="0"/>
    <n v="7"/>
    <n v="21059.359400000005"/>
  </r>
  <r>
    <s v="ENC-2755"/>
    <s v="PAT-1498"/>
    <s v="PROV-120"/>
    <s v="CLI-01"/>
    <m/>
    <s v="2026-04-02"/>
    <x v="3"/>
    <x v="1"/>
    <x v="6"/>
    <x v="2679"/>
    <x v="2489"/>
    <x v="4"/>
    <x v="40"/>
    <x v="1"/>
    <n v="7"/>
    <n v="20459.456599999998"/>
  </r>
  <r>
    <s v="ENC-2756"/>
    <s v="PAT-1498"/>
    <s v="PROV-111"/>
    <s v="HOS-01"/>
    <m/>
    <s v="2023-05-05"/>
    <x v="2"/>
    <x v="1"/>
    <x v="4"/>
    <x v="2680"/>
    <x v="2489"/>
    <x v="0"/>
    <x v="9"/>
    <x v="1"/>
    <n v="7"/>
    <n v="11666.590100000001"/>
  </r>
  <r>
    <s v="ENC-2757"/>
    <s v="PAT-1499"/>
    <s v="PROV-103"/>
    <s v="HOS-01"/>
    <m/>
    <s v="2023-11-24"/>
    <x v="0"/>
    <x v="1"/>
    <x v="1"/>
    <x v="2681"/>
    <x v="2489"/>
    <x v="4"/>
    <x v="37"/>
    <x v="0"/>
    <n v="9"/>
    <n v="16713.101299999998"/>
  </r>
  <r>
    <s v="ENC-2758"/>
    <s v="PAT-1499"/>
    <s v="PROV-114"/>
    <s v="CLI-01"/>
    <m/>
    <s v="2022-06-28"/>
    <x v="3"/>
    <x v="1"/>
    <x v="2"/>
    <x v="2682"/>
    <x v="2489"/>
    <x v="3"/>
    <x v="23"/>
    <x v="0"/>
    <n v="9"/>
    <n v="19674.320500000005"/>
  </r>
  <r>
    <s v="ENC-2759"/>
    <s v="PAT-1499"/>
    <s v="PROV-105"/>
    <s v="HOS-01"/>
    <m/>
    <s v="2023-06-26"/>
    <x v="2"/>
    <x v="1"/>
    <x v="2"/>
    <x v="2683"/>
    <x v="2489"/>
    <x v="4"/>
    <x v="6"/>
    <x v="0"/>
    <n v="9"/>
    <n v="19833.441100000004"/>
  </r>
  <r>
    <s v="ENC-2760"/>
    <s v="PAT-1499"/>
    <s v="PROV-115"/>
    <s v="CLI-01"/>
    <m/>
    <s v="2023-11-13"/>
    <x v="2"/>
    <x v="1"/>
    <x v="1"/>
    <x v="2684"/>
    <x v="2489"/>
    <x v="0"/>
    <x v="37"/>
    <x v="0"/>
    <n v="9"/>
    <n v="21059.359400000005"/>
  </r>
  <r>
    <s v="ENC-2761"/>
    <s v="PAT-1499"/>
    <s v="PROV-122"/>
    <s v="HOS-01"/>
    <m/>
    <s v="2025-05-31"/>
    <x v="1"/>
    <x v="1"/>
    <x v="0"/>
    <x v="2685"/>
    <x v="2489"/>
    <x v="3"/>
    <x v="42"/>
    <x v="1"/>
    <n v="9"/>
    <n v="19335.334599999998"/>
  </r>
  <r>
    <s v="ENC-2762"/>
    <s v="PAT-1499"/>
    <s v="PROV-117"/>
    <s v="CLI-01"/>
    <m/>
    <s v="2023-04-07"/>
    <x v="2"/>
    <x v="1"/>
    <x v="4"/>
    <x v="2686"/>
    <x v="2489"/>
    <x v="3"/>
    <x v="50"/>
    <x v="1"/>
    <n v="9"/>
    <n v="16320.415199999998"/>
  </r>
  <r>
    <s v="ENC-2763"/>
    <s v="PAT-1499"/>
    <s v="PROV-111"/>
    <s v="CLI-01"/>
    <m/>
    <s v="2023-03-14"/>
    <x v="1"/>
    <x v="1"/>
    <x v="4"/>
    <x v="2687"/>
    <x v="2489"/>
    <x v="2"/>
    <x v="8"/>
    <x v="1"/>
    <n v="9"/>
    <n v="11666.590100000001"/>
  </r>
  <r>
    <s v="ENC-2764"/>
    <s v="PAT-1499"/>
    <s v="PROV-130"/>
    <s v="CLI-01"/>
    <m/>
    <s v="2026-04-20"/>
    <x v="3"/>
    <x v="1"/>
    <x v="0"/>
    <x v="2688"/>
    <x v="2489"/>
    <x v="3"/>
    <x v="40"/>
    <x v="1"/>
    <n v="9"/>
    <n v="16957.942200000001"/>
  </r>
  <r>
    <s v="ENC-2765"/>
    <s v="PAT-1499"/>
    <s v="PROV-124"/>
    <s v="HOS-01"/>
    <m/>
    <s v="2022-05-02"/>
    <x v="1"/>
    <x v="1"/>
    <x v="3"/>
    <x v="2689"/>
    <x v="2489"/>
    <x v="3"/>
    <x v="32"/>
    <x v="0"/>
    <n v="9"/>
    <n v="19337.123900000002"/>
  </r>
  <r>
    <s v="ENC-2766"/>
    <s v="PAT-1500"/>
    <s v="PROV-123"/>
    <s v="CLI-01"/>
    <m/>
    <s v="2026-01-04"/>
    <x v="2"/>
    <x v="1"/>
    <x v="3"/>
    <x v="2690"/>
    <x v="2489"/>
    <x v="3"/>
    <x v="17"/>
    <x v="0"/>
    <n v="1"/>
    <n v="15966.3042999999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0B67E6-FE47-4F62-A721-450C116C9D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1" firstHeaderRow="0" firstDataRow="1" firstDataCol="1"/>
  <pivotFields count="16">
    <pivotField showAll="0"/>
    <pivotField showAll="0"/>
    <pivotField showAll="0"/>
    <pivotField showAll="0"/>
    <pivotField showAll="0"/>
    <pivotField showAll="0"/>
    <pivotField showAll="0"/>
    <pivotField showAll="0"/>
    <pivotField axis="axisRow" showAll="0">
      <items count="8">
        <item x="0"/>
        <item x="4"/>
        <item x="2"/>
        <item x="6"/>
        <item x="5"/>
        <item x="1"/>
        <item x="3"/>
        <item t="default"/>
      </items>
    </pivotField>
    <pivotField dataField="1" showAll="0">
      <items count="2692">
        <item x="191"/>
        <item x="2261"/>
        <item x="192"/>
        <item x="1678"/>
        <item x="1369"/>
        <item x="1794"/>
        <item x="851"/>
        <item x="1049"/>
        <item x="2461"/>
        <item x="231"/>
        <item x="716"/>
        <item x="1804"/>
        <item x="544"/>
        <item x="2143"/>
        <item x="2349"/>
        <item x="2170"/>
        <item x="1731"/>
        <item x="71"/>
        <item x="2263"/>
        <item x="1808"/>
        <item x="2154"/>
        <item x="2593"/>
        <item x="222"/>
        <item x="1209"/>
        <item x="987"/>
        <item x="447"/>
        <item x="2055"/>
        <item x="2185"/>
        <item x="2117"/>
        <item x="2078"/>
        <item x="130"/>
        <item x="1989"/>
        <item x="2458"/>
        <item x="1401"/>
        <item x="2582"/>
        <item x="1263"/>
        <item x="1286"/>
        <item x="1428"/>
        <item x="750"/>
        <item x="2447"/>
        <item x="2132"/>
        <item x="1432"/>
        <item x="1080"/>
        <item x="1418"/>
        <item x="1674"/>
        <item x="921"/>
        <item x="2560"/>
        <item x="146"/>
        <item x="2018"/>
        <item x="2059"/>
        <item x="1641"/>
        <item x="1585"/>
        <item x="2126"/>
        <item x="899"/>
        <item x="1788"/>
        <item x="662"/>
        <item x="1414"/>
        <item x="2012"/>
        <item x="1001"/>
        <item x="811"/>
        <item x="1697"/>
        <item x="2590"/>
        <item x="433"/>
        <item x="247"/>
        <item x="667"/>
        <item x="163"/>
        <item x="2222"/>
        <item x="2622"/>
        <item x="2114"/>
        <item x="676"/>
        <item x="1735"/>
        <item x="755"/>
        <item x="2002"/>
        <item x="1290"/>
        <item x="2351"/>
        <item x="2355"/>
        <item x="740"/>
        <item x="2409"/>
        <item x="2287"/>
        <item x="2554"/>
        <item x="641"/>
        <item x="733"/>
        <item x="2036"/>
        <item x="1004"/>
        <item x="516"/>
        <item x="2460"/>
        <item x="711"/>
        <item x="1822"/>
        <item x="253"/>
        <item x="45"/>
        <item x="1468"/>
        <item x="2005"/>
        <item x="1364"/>
        <item x="1272"/>
        <item x="2623"/>
        <item x="1378"/>
        <item x="1950"/>
        <item x="2466"/>
        <item x="166"/>
        <item x="789"/>
        <item x="2111"/>
        <item x="404"/>
        <item x="2243"/>
        <item x="2422"/>
        <item x="1800"/>
        <item x="1693"/>
        <item x="1207"/>
        <item x="1441"/>
        <item x="313"/>
        <item x="1980"/>
        <item x="633"/>
        <item x="75"/>
        <item x="600"/>
        <item x="1887"/>
        <item x="2212"/>
        <item x="2047"/>
        <item x="1294"/>
        <item x="1360"/>
        <item x="2093"/>
        <item x="484"/>
        <item x="2616"/>
        <item x="2207"/>
        <item x="675"/>
        <item x="409"/>
        <item x="488"/>
        <item x="2273"/>
        <item x="1322"/>
        <item x="2124"/>
        <item x="2311"/>
        <item x="1828"/>
        <item x="1060"/>
        <item x="1734"/>
        <item x="398"/>
        <item x="1929"/>
        <item x="2624"/>
        <item x="1161"/>
        <item x="439"/>
        <item x="1965"/>
        <item x="1453"/>
        <item x="2446"/>
        <item x="968"/>
        <item x="2641"/>
        <item x="322"/>
        <item x="609"/>
        <item x="2671"/>
        <item x="1686"/>
        <item x="1030"/>
        <item x="2221"/>
        <item x="1900"/>
        <item x="2009"/>
        <item x="2235"/>
        <item x="244"/>
        <item x="127"/>
        <item x="173"/>
        <item x="524"/>
        <item x="1044"/>
        <item x="845"/>
        <item x="2562"/>
        <item x="1838"/>
        <item x="295"/>
        <item x="2454"/>
        <item x="1683"/>
        <item x="445"/>
        <item x="2522"/>
        <item x="1162"/>
        <item x="1772"/>
        <item x="850"/>
        <item x="2338"/>
        <item x="241"/>
        <item x="1792"/>
        <item x="1420"/>
        <item x="842"/>
        <item x="2234"/>
        <item x="998"/>
        <item x="0"/>
        <item x="1390"/>
        <item x="1577"/>
        <item x="1690"/>
        <item x="826"/>
        <item x="1969"/>
        <item x="369"/>
        <item x="2411"/>
        <item x="1741"/>
        <item x="99"/>
        <item x="602"/>
        <item x="2499"/>
        <item x="1518"/>
        <item x="2603"/>
        <item x="2444"/>
        <item x="533"/>
        <item x="1347"/>
        <item x="189"/>
        <item x="262"/>
        <item x="1467"/>
        <item x="1484"/>
        <item x="290"/>
        <item x="1264"/>
        <item x="2516"/>
        <item x="1520"/>
        <item x="432"/>
        <item x="2576"/>
        <item x="1153"/>
        <item x="1570"/>
        <item x="579"/>
        <item x="248"/>
        <item x="474"/>
        <item x="1187"/>
        <item x="674"/>
        <item x="268"/>
        <item x="1124"/>
        <item x="1815"/>
        <item x="1416"/>
        <item x="1521"/>
        <item x="2550"/>
        <item x="337"/>
        <item x="1632"/>
        <item x="608"/>
        <item x="410"/>
        <item x="555"/>
        <item x="809"/>
        <item x="1268"/>
        <item x="476"/>
        <item x="1407"/>
        <item x="1781"/>
        <item x="2310"/>
        <item x="1000"/>
        <item x="2577"/>
        <item x="501"/>
        <item x="1218"/>
        <item x="2297"/>
        <item x="1297"/>
        <item x="1964"/>
        <item x="1885"/>
        <item x="644"/>
        <item x="1254"/>
        <item x="1152"/>
        <item x="428"/>
        <item x="2546"/>
        <item x="2346"/>
        <item x="214"/>
        <item x="1665"/>
        <item x="1381"/>
        <item x="2252"/>
        <item x="806"/>
        <item x="1253"/>
        <item x="1311"/>
        <item x="1033"/>
        <item x="706"/>
        <item x="1376"/>
        <item x="53"/>
        <item x="413"/>
        <item x="2240"/>
        <item x="1319"/>
        <item x="2450"/>
        <item x="1256"/>
        <item x="69"/>
        <item x="1382"/>
        <item x="960"/>
        <item x="1015"/>
        <item x="2066"/>
        <item x="1863"/>
        <item x="2492"/>
        <item x="919"/>
        <item x="2656"/>
        <item x="620"/>
        <item x="1327"/>
        <item x="265"/>
        <item x="1623"/>
        <item x="1236"/>
        <item x="2557"/>
        <item x="1339"/>
        <item x="1553"/>
        <item x="1246"/>
        <item x="2506"/>
        <item x="836"/>
        <item x="2296"/>
        <item x="2077"/>
        <item x="54"/>
        <item x="2650"/>
        <item x="2275"/>
        <item x="2426"/>
        <item x="1960"/>
        <item x="207"/>
        <item x="520"/>
        <item x="649"/>
        <item x="1681"/>
        <item x="2068"/>
        <item x="936"/>
        <item x="171"/>
        <item x="1531"/>
        <item x="1421"/>
        <item x="1157"/>
        <item x="2578"/>
        <item x="1092"/>
        <item x="2423"/>
        <item x="1499"/>
        <item x="30"/>
        <item x="1844"/>
        <item x="1034"/>
        <item x="174"/>
        <item x="2100"/>
        <item x="2103"/>
        <item x="403"/>
        <item x="2119"/>
        <item x="872"/>
        <item x="1255"/>
        <item x="2341"/>
        <item x="1618"/>
        <item x="822"/>
        <item x="1203"/>
        <item x="2639"/>
        <item x="1843"/>
        <item x="2254"/>
        <item x="2533"/>
        <item x="371"/>
        <item x="1676"/>
        <item x="603"/>
        <item x="1056"/>
        <item x="2503"/>
        <item x="1602"/>
        <item x="1849"/>
        <item x="1122"/>
        <item x="1032"/>
        <item x="1324"/>
        <item x="1916"/>
        <item x="2505"/>
        <item x="2305"/>
        <item x="272"/>
        <item x="1940"/>
        <item x="1289"/>
        <item x="1637"/>
        <item x="2144"/>
        <item x="2177"/>
        <item x="440"/>
        <item x="389"/>
        <item x="1955"/>
        <item x="2390"/>
        <item x="491"/>
        <item x="1911"/>
        <item x="2041"/>
        <item x="507"/>
        <item x="984"/>
        <item x="532"/>
        <item x="1031"/>
        <item x="629"/>
        <item x="1948"/>
        <item x="2521"/>
        <item x="1711"/>
        <item x="1511"/>
        <item x="1558"/>
        <item x="477"/>
        <item x="760"/>
        <item x="2092"/>
        <item x="2658"/>
        <item x="2407"/>
        <item x="51"/>
        <item x="1176"/>
        <item x="2035"/>
        <item x="1156"/>
        <item x="2266"/>
        <item x="1921"/>
        <item x="1812"/>
        <item x="860"/>
        <item x="999"/>
        <item x="2375"/>
        <item x="2201"/>
        <item x="2122"/>
        <item x="446"/>
        <item x="79"/>
        <item x="778"/>
        <item x="40"/>
        <item x="451"/>
        <item x="2046"/>
        <item x="2268"/>
        <item x="115"/>
        <item x="2331"/>
        <item x="104"/>
        <item x="2604"/>
        <item x="2255"/>
        <item x="1914"/>
        <item x="2329"/>
        <item x="784"/>
        <item x="147"/>
        <item x="370"/>
        <item x="1191"/>
        <item x="1473"/>
        <item x="1540"/>
        <item x="859"/>
        <item x="803"/>
        <item x="2053"/>
        <item x="1204"/>
        <item x="361"/>
        <item x="2512"/>
        <item x="963"/>
        <item x="1337"/>
        <item x="880"/>
        <item x="2084"/>
        <item x="1078"/>
        <item x="1133"/>
        <item x="1524"/>
        <item x="226"/>
        <item x="1448"/>
        <item x="2440"/>
        <item x="2269"/>
        <item x="642"/>
        <item x="349"/>
        <item x="896"/>
        <item x="1841"/>
        <item x="2174"/>
        <item x="941"/>
        <item x="1957"/>
        <item x="1195"/>
        <item x="673"/>
        <item x="1763"/>
        <item x="1526"/>
        <item x="937"/>
        <item x="1987"/>
        <item x="2476"/>
        <item x="1541"/>
        <item x="2418"/>
        <item x="237"/>
        <item x="86"/>
        <item x="863"/>
        <item x="632"/>
        <item x="1753"/>
        <item x="135"/>
        <item x="853"/>
        <item x="2043"/>
        <item x="1791"/>
        <item x="1768"/>
        <item x="1380"/>
        <item x="1732"/>
        <item x="1469"/>
        <item x="1349"/>
        <item x="2678"/>
        <item x="2608"/>
        <item x="1787"/>
        <item x="1888"/>
        <item x="2558"/>
        <item x="2394"/>
        <item x="2528"/>
        <item x="405"/>
        <item x="35"/>
        <item x="1506"/>
        <item x="2345"/>
        <item x="273"/>
        <item x="637"/>
        <item x="686"/>
        <item x="123"/>
        <item x="1217"/>
        <item x="458"/>
        <item x="2139"/>
        <item x="1257"/>
        <item x="1396"/>
        <item x="1616"/>
        <item x="153"/>
        <item x="2531"/>
        <item x="2029"/>
        <item x="1110"/>
        <item x="807"/>
        <item x="82"/>
        <item x="839"/>
        <item x="2248"/>
        <item x="1178"/>
        <item x="2110"/>
        <item x="691"/>
        <item x="975"/>
        <item x="1345"/>
        <item x="913"/>
        <item x="309"/>
        <item x="1971"/>
        <item x="1543"/>
        <item x="994"/>
        <item x="1905"/>
        <item x="1480"/>
        <item x="1103"/>
        <item x="98"/>
        <item x="752"/>
        <item x="1114"/>
        <item x="2353"/>
        <item x="840"/>
        <item x="1127"/>
        <item x="2389"/>
        <item x="2552"/>
        <item x="1186"/>
        <item x="911"/>
        <item x="1045"/>
        <item x="832"/>
        <item x="1048"/>
        <item x="2587"/>
        <item x="435"/>
        <item x="2509"/>
        <item x="431"/>
        <item x="743"/>
        <item x="653"/>
        <item x="1898"/>
        <item x="779"/>
        <item x="37"/>
        <item x="586"/>
        <item x="2184"/>
        <item x="2607"/>
        <item x="1730"/>
        <item x="1918"/>
        <item x="539"/>
        <item x="959"/>
        <item x="909"/>
        <item x="1075"/>
        <item x="1072"/>
        <item x="122"/>
        <item x="1095"/>
        <item x="2442"/>
        <item x="419"/>
        <item x="1595"/>
        <item x="233"/>
        <item x="1373"/>
        <item x="2452"/>
        <item x="1549"/>
        <item x="2416"/>
        <item x="2667"/>
        <item x="1813"/>
        <item x="1917"/>
        <item x="1857"/>
        <item x="424"/>
        <item x="196"/>
        <item x="989"/>
        <item x="2672"/>
        <item x="1478"/>
        <item x="2115"/>
        <item x="1392"/>
        <item x="2500"/>
        <item x="997"/>
        <item x="224"/>
        <item x="522"/>
        <item x="1012"/>
        <item x="150"/>
        <item x="2057"/>
        <item x="2618"/>
        <item x="758"/>
        <item x="709"/>
        <item x="1096"/>
        <item x="557"/>
        <item x="2280"/>
        <item x="545"/>
        <item x="657"/>
        <item x="1222"/>
        <item x="996"/>
        <item x="1910"/>
        <item x="1622"/>
        <item x="136"/>
        <item x="475"/>
        <item x="1155"/>
        <item x="1304"/>
        <item x="1003"/>
        <item x="1650"/>
        <item x="1481"/>
        <item x="526"/>
        <item x="73"/>
        <item x="1619"/>
        <item x="2236"/>
        <item x="796"/>
        <item x="2377"/>
        <item x="2339"/>
        <item x="382"/>
        <item x="1399"/>
        <item x="831"/>
        <item x="2307"/>
        <item x="848"/>
        <item x="41"/>
        <item x="32"/>
        <item x="70"/>
        <item x="2215"/>
        <item x="310"/>
        <item x="652"/>
        <item x="2098"/>
        <item x="1736"/>
        <item x="2074"/>
        <item x="771"/>
        <item x="1245"/>
        <item x="1412"/>
        <item x="618"/>
        <item x="1529"/>
        <item x="167"/>
        <item x="843"/>
        <item x="460"/>
        <item x="1113"/>
        <item x="350"/>
        <item x="1058"/>
        <item x="2589"/>
        <item x="1612"/>
        <item x="202"/>
        <item x="2118"/>
        <item x="2021"/>
        <item x="818"/>
        <item x="2647"/>
        <item x="395"/>
        <item x="2140"/>
        <item x="2430"/>
        <item x="327"/>
        <item x="2361"/>
        <item x="893"/>
        <item x="190"/>
        <item x="2674"/>
        <item x="721"/>
        <item x="228"/>
        <item x="1747"/>
        <item x="2559"/>
        <item x="1666"/>
        <item x="870"/>
        <item x="588"/>
        <item x="1865"/>
        <item x="1877"/>
        <item x="2153"/>
        <item x="340"/>
        <item x="1522"/>
        <item x="2304"/>
        <item x="1759"/>
        <item x="2044"/>
        <item x="2365"/>
        <item x="188"/>
        <item x="175"/>
        <item x="2159"/>
        <item x="2585"/>
        <item x="2535"/>
        <item x="774"/>
        <item x="372"/>
        <item x="1166"/>
        <item x="448"/>
        <item x="2320"/>
        <item x="2433"/>
        <item x="1902"/>
        <item x="444"/>
        <item x="1663"/>
        <item x="1721"/>
        <item x="729"/>
        <item x="1784"/>
        <item x="964"/>
        <item x="1429"/>
        <item x="1098"/>
        <item x="1884"/>
        <item x="162"/>
        <item x="1817"/>
        <item x="2274"/>
        <item x="747"/>
        <item x="2230"/>
        <item x="727"/>
        <item x="2291"/>
        <item x="1867"/>
        <item x="1694"/>
        <item x="966"/>
        <item x="1846"/>
        <item x="717"/>
        <item x="1172"/>
        <item x="119"/>
        <item x="1742"/>
        <item x="1477"/>
        <item x="1051"/>
        <item x="385"/>
        <item x="604"/>
        <item x="1702"/>
        <item x="1374"/>
        <item x="906"/>
        <item x="824"/>
        <item x="160"/>
        <item x="2063"/>
        <item x="1771"/>
        <item x="1193"/>
        <item x="479"/>
        <item x="1764"/>
        <item x="2257"/>
        <item x="553"/>
        <item x="2127"/>
        <item x="599"/>
        <item x="2102"/>
        <item x="443"/>
        <item x="1636"/>
        <item x="683"/>
        <item x="344"/>
        <item x="1538"/>
        <item x="1344"/>
        <item x="1241"/>
        <item x="1896"/>
        <item x="2182"/>
        <item x="2217"/>
        <item x="2395"/>
        <item x="1413"/>
        <item x="148"/>
        <item x="2673"/>
        <item x="2443"/>
        <item x="2085"/>
        <item x="215"/>
        <item x="2583"/>
        <item x="1915"/>
        <item x="1406"/>
        <item x="2520"/>
        <item x="2539"/>
        <item x="912"/>
        <item x="2381"/>
        <item x="2316"/>
        <item x="2151"/>
        <item x="2405"/>
        <item x="1090"/>
        <item x="576"/>
        <item x="286"/>
        <item x="1758"/>
        <item x="2051"/>
        <item x="2684"/>
        <item x="1717"/>
        <item x="1336"/>
        <item x="1404"/>
        <item x="43"/>
        <item x="472"/>
        <item x="1180"/>
        <item x="25"/>
        <item x="198"/>
        <item x="1548"/>
        <item x="1442"/>
        <item x="2259"/>
        <item x="1213"/>
        <item x="2152"/>
        <item x="142"/>
        <item x="1831"/>
        <item x="495"/>
        <item x="1782"/>
        <item x="2198"/>
        <item x="692"/>
        <item x="2613"/>
        <item x="954"/>
        <item x="1437"/>
        <item x="1433"/>
        <item x="2359"/>
        <item x="537"/>
        <item x="762"/>
        <item x="1860"/>
        <item x="511"/>
        <item x="2131"/>
        <item x="2633"/>
        <item x="1598"/>
        <item x="573"/>
        <item x="1532"/>
        <item x="2495"/>
        <item x="1868"/>
        <item x="1346"/>
        <item x="1580"/>
        <item x="2524"/>
        <item x="66"/>
        <item x="490"/>
        <item x="1476"/>
        <item x="1647"/>
        <item x="1102"/>
        <item x="497"/>
        <item x="2653"/>
        <item x="161"/>
        <item x="61"/>
        <item x="876"/>
        <item x="530"/>
        <item x="1283"/>
        <item x="38"/>
        <item x="2406"/>
        <item x="168"/>
        <item x="1779"/>
        <item x="1715"/>
        <item x="2262"/>
        <item x="2362"/>
        <item x="1845"/>
        <item x="1354"/>
        <item x="983"/>
        <item x="1546"/>
        <item x="354"/>
        <item x="2424"/>
        <item x="1250"/>
        <item x="2189"/>
        <item x="2271"/>
        <item x="1692"/>
        <item x="223"/>
        <item x="359"/>
        <item x="1018"/>
        <item x="1305"/>
        <item x="1976"/>
        <item x="517"/>
        <item x="1981"/>
        <item x="2049"/>
        <item x="1123"/>
        <item x="1115"/>
        <item x="731"/>
        <item x="2220"/>
        <item x="849"/>
        <item x="2410"/>
        <item x="220"/>
        <item x="1946"/>
        <item x="1696"/>
        <item x="621"/>
        <item x="2323"/>
        <item x="2081"/>
        <item x="804"/>
        <item x="2610"/>
        <item x="2176"/>
        <item x="1386"/>
        <item x="2293"/>
        <item x="2168"/>
        <item x="715"/>
        <item x="275"/>
        <item x="1118"/>
        <item x="46"/>
        <item x="2654"/>
        <item x="269"/>
        <item x="165"/>
        <item x="1317"/>
        <item x="759"/>
        <item x="102"/>
        <item x="1653"/>
        <item x="2412"/>
        <item x="1016"/>
        <item x="2099"/>
        <item x="2091"/>
        <item x="1990"/>
        <item x="1425"/>
        <item x="2050"/>
        <item x="2178"/>
        <item x="1930"/>
        <item x="2101"/>
        <item x="2033"/>
        <item x="418"/>
        <item x="858"/>
        <item x="753"/>
        <item x="1789"/>
        <item x="2367"/>
        <item x="1010"/>
        <item x="1041"/>
        <item x="1818"/>
        <item x="723"/>
        <item x="21"/>
        <item x="181"/>
        <item x="149"/>
        <item x="1835"/>
        <item x="905"/>
        <item x="2481"/>
        <item x="2000"/>
        <item x="1313"/>
        <item x="624"/>
        <item x="1185"/>
        <item x="1589"/>
        <item x="957"/>
        <item x="263"/>
        <item x="2457"/>
        <item x="2598"/>
        <item x="452"/>
        <item x="2070"/>
        <item x="813"/>
        <item x="2107"/>
        <item x="1780"/>
        <item x="319"/>
        <item x="177"/>
        <item x="259"/>
        <item x="2496"/>
        <item x="1907"/>
        <item x="216"/>
        <item x="1651"/>
        <item x="2387"/>
        <item x="1120"/>
        <item x="570"/>
        <item x="1967"/>
        <item x="1904"/>
        <item x="1738"/>
        <item x="2326"/>
        <item x="713"/>
        <item x="2004"/>
        <item x="132"/>
        <item x="2186"/>
        <item x="1074"/>
        <item x="542"/>
        <item x="1038"/>
        <item x="65"/>
        <item x="144"/>
        <item x="1248"/>
        <item x="590"/>
        <item x="1334"/>
        <item x="1606"/>
        <item x="541"/>
        <item x="1323"/>
        <item x="1851"/>
        <item x="2015"/>
        <item x="907"/>
        <item x="2669"/>
        <item x="1728"/>
        <item x="2570"/>
        <item x="55"/>
        <item x="1992"/>
        <item x="2013"/>
        <item x="611"/>
        <item x="802"/>
        <item x="554"/>
        <item x="2396"/>
        <item x="16"/>
        <item x="251"/>
        <item x="1021"/>
        <item x="2062"/>
        <item x="2567"/>
        <item x="33"/>
        <item x="679"/>
        <item x="2180"/>
        <item x="199"/>
        <item x="1830"/>
        <item x="1357"/>
        <item x="1798"/>
        <item x="1554"/>
        <item x="2537"/>
        <item x="2619"/>
        <item x="1029"/>
        <item x="1445"/>
        <item x="1083"/>
        <item x="1363"/>
        <item x="2034"/>
        <item x="44"/>
        <item x="2540"/>
        <item x="246"/>
        <item x="1737"/>
        <item x="1786"/>
        <item x="527"/>
        <item x="1298"/>
        <item x="2530"/>
        <item x="2282"/>
        <item x="2561"/>
        <item x="1534"/>
        <item x="390"/>
        <item x="386"/>
        <item x="1035"/>
        <item x="2518"/>
        <item x="2161"/>
        <item x="2322"/>
        <item x="2517"/>
        <item x="1727"/>
        <item x="656"/>
        <item x="2227"/>
        <item x="1170"/>
        <item x="1712"/>
        <item x="1465"/>
        <item x="1756"/>
        <item x="1267"/>
        <item x="1312"/>
        <item x="2541"/>
        <item x="2617"/>
        <item x="735"/>
        <item x="1713"/>
        <item x="1013"/>
        <item x="768"/>
        <item x="156"/>
        <item x="22"/>
        <item x="2483"/>
        <item x="1973"/>
        <item x="2145"/>
        <item x="470"/>
        <item x="1934"/>
        <item x="1306"/>
        <item x="1434"/>
        <item x="117"/>
        <item x="2328"/>
        <item x="1093"/>
        <item x="2048"/>
        <item x="2064"/>
        <item x="441"/>
        <item x="2079"/>
        <item x="1450"/>
        <item x="1299"/>
        <item x="236"/>
        <item x="900"/>
        <item x="4"/>
        <item x="13"/>
        <item x="546"/>
        <item x="1610"/>
        <item x="1387"/>
        <item x="2211"/>
        <item x="1023"/>
        <item x="708"/>
        <item x="2342"/>
        <item x="1486"/>
        <item x="2104"/>
        <item x="2547"/>
        <item x="2620"/>
        <item x="331"/>
        <item x="193"/>
        <item x="567"/>
        <item x="336"/>
        <item x="601"/>
        <item x="2498"/>
        <item x="1951"/>
        <item x="1107"/>
        <item x="519"/>
        <item x="276"/>
        <item x="1769"/>
        <item x="1472"/>
        <item x="2020"/>
        <item x="970"/>
        <item x="1864"/>
        <item x="878"/>
        <item x="2075"/>
        <item x="1977"/>
        <item x="688"/>
        <item x="2655"/>
        <item x="1746"/>
        <item x="650"/>
        <item x="1383"/>
        <item x="1068"/>
        <item x="2195"/>
        <item x="712"/>
        <item x="1688"/>
        <item x="1995"/>
        <item x="2319"/>
        <item x="2130"/>
        <item x="1077"/>
        <item x="1829"/>
        <item x="700"/>
        <item x="2384"/>
        <item x="480"/>
        <item x="1342"/>
        <item x="2193"/>
        <item x="137"/>
        <item x="2216"/>
        <item x="934"/>
        <item x="1471"/>
        <item x="1624"/>
        <item x="2204"/>
        <item x="325"/>
        <item x="318"/>
        <item x="1076"/>
        <item x="2538"/>
        <item x="1760"/>
        <item x="106"/>
        <item x="145"/>
        <item x="1190"/>
        <item x="651"/>
        <item x="1483"/>
        <item x="882"/>
        <item x="857"/>
        <item x="1488"/>
        <item x="42"/>
        <item x="1066"/>
        <item x="1397"/>
        <item x="1933"/>
        <item x="1036"/>
        <item x="243"/>
        <item x="973"/>
        <item x="184"/>
        <item x="363"/>
        <item x="2681"/>
        <item x="1062"/>
        <item x="1490"/>
        <item x="1752"/>
        <item x="1326"/>
        <item x="2573"/>
        <item x="1385"/>
        <item x="587"/>
        <item x="219"/>
        <item x="1894"/>
        <item x="2027"/>
        <item x="2203"/>
        <item x="1233"/>
        <item x="1452"/>
        <item x="379"/>
        <item x="2668"/>
        <item x="1840"/>
        <item x="1986"/>
        <item x="49"/>
        <item x="209"/>
        <item x="939"/>
        <item x="1567"/>
        <item x="2455"/>
        <item x="201"/>
        <item x="1143"/>
        <item x="1211"/>
        <item x="617"/>
        <item x="1564"/>
        <item x="1594"/>
        <item x="1240"/>
        <item x="298"/>
        <item x="786"/>
        <item x="961"/>
        <item x="2037"/>
        <item x="1761"/>
        <item x="2368"/>
        <item x="121"/>
        <item x="543"/>
        <item x="2312"/>
        <item x="930"/>
        <item x="943"/>
        <item x="2188"/>
        <item x="734"/>
        <item x="116"/>
        <item x="1527"/>
        <item x="1141"/>
        <item x="493"/>
        <item x="466"/>
        <item x="1173"/>
        <item x="254"/>
        <item x="366"/>
        <item x="1199"/>
        <item x="2402"/>
        <item x="645"/>
        <item x="1687"/>
        <item x="531"/>
        <item x="2682"/>
        <item x="1451"/>
        <item x="2202"/>
        <item x="1949"/>
        <item x="1008"/>
        <item x="1878"/>
        <item x="1350"/>
        <item x="1523"/>
        <item x="2369"/>
        <item x="91"/>
        <item x="2238"/>
        <item x="1716"/>
        <item x="2611"/>
        <item x="1799"/>
        <item x="1273"/>
        <item x="529"/>
        <item x="993"/>
        <item x="793"/>
        <item x="1710"/>
        <item x="1002"/>
        <item x="1104"/>
        <item x="1300"/>
        <item x="1466"/>
        <item x="2019"/>
        <item x="1389"/>
        <item x="2125"/>
        <item x="1982"/>
        <item x="2425"/>
        <item x="521"/>
        <item x="1962"/>
        <item x="2209"/>
        <item x="2023"/>
        <item x="489"/>
        <item x="581"/>
        <item x="1658"/>
        <item x="1703"/>
        <item x="1552"/>
        <item x="2491"/>
        <item x="2441"/>
        <item x="1719"/>
        <item x="628"/>
        <item x="2253"/>
        <item x="1126"/>
        <item x="1545"/>
        <item x="346"/>
        <item x="2010"/>
        <item x="1837"/>
        <item x="87"/>
        <item x="583"/>
        <item x="648"/>
        <item x="577"/>
        <item x="281"/>
        <item x="459"/>
        <item x="2459"/>
        <item x="1005"/>
        <item x="1607"/>
        <item x="1027"/>
        <item x="2045"/>
        <item x="1366"/>
        <item x="666"/>
        <item x="2281"/>
        <item x="1065"/>
        <item x="2379"/>
        <item x="218"/>
        <item x="2634"/>
        <item x="84"/>
        <item x="536"/>
        <item x="402"/>
        <item x="356"/>
        <item x="1359"/>
        <item x="949"/>
        <item x="422"/>
        <item x="619"/>
        <item x="745"/>
        <item x="464"/>
        <item x="1920"/>
        <item x="1230"/>
        <item x="499"/>
        <item x="421"/>
        <item x="2490"/>
        <item x="365"/>
        <item x="1154"/>
        <item x="312"/>
        <item x="2285"/>
        <item x="1398"/>
        <item x="2605"/>
        <item x="2638"/>
        <item x="1146"/>
        <item x="1669"/>
        <item x="1071"/>
        <item x="1461"/>
        <item x="245"/>
        <item x="974"/>
        <item x="655"/>
        <item x="2172"/>
        <item x="1338"/>
        <item x="1335"/>
        <item x="1537"/>
        <item x="505"/>
        <item x="1604"/>
        <item x="387"/>
        <item x="558"/>
        <item x="1235"/>
        <item x="1183"/>
        <item x="2548"/>
        <item x="380"/>
        <item x="764"/>
        <item x="766"/>
        <item x="615"/>
        <item x="20"/>
        <item x="1082"/>
        <item x="2206"/>
        <item x="2421"/>
        <item x="977"/>
        <item x="1"/>
        <item x="255"/>
        <item x="915"/>
        <item x="1426"/>
        <item x="2676"/>
        <item x="1776"/>
        <item x="1505"/>
        <item x="2683"/>
        <item x="1809"/>
        <item x="929"/>
        <item x="320"/>
        <item x="2166"/>
        <item x="1061"/>
        <item x="304"/>
        <item x="2397"/>
        <item x="1288"/>
        <item x="210"/>
        <item x="2363"/>
        <item x="302"/>
        <item x="2602"/>
        <item x="2042"/>
        <item x="1495"/>
        <item x="2436"/>
        <item x="2478"/>
        <item x="1573"/>
        <item x="396"/>
        <item x="494"/>
        <item x="1214"/>
        <item x="1704"/>
        <item x="442"/>
        <item x="100"/>
        <item x="2465"/>
        <item x="535"/>
        <item x="1224"/>
        <item x="1675"/>
        <item x="2664"/>
        <item x="105"/>
        <item x="1620"/>
        <item x="2429"/>
        <item x="416"/>
        <item x="548"/>
        <item x="1460"/>
        <item x="1705"/>
        <item x="1999"/>
        <item x="1444"/>
        <item x="944"/>
        <item x="2179"/>
        <item x="2439"/>
        <item x="85"/>
        <item x="780"/>
        <item x="2472"/>
        <item x="565"/>
        <item x="607"/>
        <item x="2659"/>
        <item x="988"/>
        <item x="305"/>
        <item x="1850"/>
        <item x="430"/>
        <item x="664"/>
        <item x="2629"/>
        <item x="699"/>
        <item x="1231"/>
        <item x="1528"/>
        <item x="1512"/>
        <item x="2090"/>
        <item x="471"/>
        <item x="927"/>
        <item x="1661"/>
        <item x="2191"/>
        <item x="92"/>
        <item x="2677"/>
        <item x="1628"/>
        <item x="2374"/>
        <item x="1525"/>
        <item x="1375"/>
        <item x="680"/>
        <item x="1617"/>
        <item x="2399"/>
        <item x="2464"/>
        <item x="378"/>
        <item x="754"/>
        <item x="696"/>
        <item x="797"/>
        <item x="710"/>
        <item x="2295"/>
        <item x="1020"/>
        <item x="2661"/>
        <item x="551"/>
        <item x="1947"/>
        <item x="1953"/>
        <item x="140"/>
        <item x="1165"/>
        <item x="575"/>
        <item x="107"/>
        <item x="2232"/>
        <item x="217"/>
        <item x="1303"/>
        <item x="2006"/>
        <item x="2171"/>
        <item x="293"/>
        <item x="2358"/>
        <item x="2245"/>
        <item x="412"/>
        <item x="1795"/>
        <item x="2574"/>
        <item x="1597"/>
        <item x="1876"/>
        <item x="2545"/>
        <item x="1629"/>
        <item x="1944"/>
        <item x="2017"/>
        <item x="2160"/>
        <item x="1318"/>
        <item x="437"/>
        <item x="376"/>
        <item x="394"/>
        <item x="722"/>
        <item x="1550"/>
        <item x="869"/>
        <item x="2183"/>
        <item x="991"/>
        <item x="347"/>
        <item x="1011"/>
        <item x="2190"/>
        <item x="2690"/>
        <item x="89"/>
        <item x="1493"/>
        <item x="904"/>
        <item x="1937"/>
        <item x="1279"/>
        <item x="808"/>
        <item x="1811"/>
        <item x="2030"/>
        <item x="434"/>
        <item x="2662"/>
        <item x="2138"/>
        <item x="1266"/>
        <item x="1148"/>
        <item x="1575"/>
        <item x="1560"/>
        <item x="58"/>
        <item x="1536"/>
        <item x="2628"/>
        <item x="695"/>
        <item x="408"/>
        <item x="467"/>
        <item x="623"/>
        <item x="2141"/>
        <item x="2370"/>
        <item x="39"/>
        <item x="799"/>
        <item x="2314"/>
        <item x="1861"/>
        <item x="1271"/>
        <item x="133"/>
        <item x="2260"/>
        <item x="2566"/>
        <item x="582"/>
        <item x="1024"/>
        <item x="2247"/>
        <item x="2640"/>
        <item x="1242"/>
        <item x="343"/>
        <item x="178"/>
        <item x="1542"/>
        <item x="703"/>
        <item x="684"/>
        <item x="761"/>
        <item x="670"/>
        <item x="1285"/>
        <item x="2568"/>
        <item x="1614"/>
        <item x="1943"/>
        <item x="610"/>
        <item x="2218"/>
        <item x="1959"/>
        <item x="1576"/>
        <item x="478"/>
        <item x="935"/>
        <item x="2187"/>
        <item x="2644"/>
        <item x="605"/>
        <item x="948"/>
        <item x="1801"/>
        <item x="1510"/>
        <item x="1119"/>
        <item x="306"/>
        <item x="560"/>
        <item x="552"/>
        <item x="374"/>
        <item x="1302"/>
        <item x="2302"/>
        <item x="883"/>
        <item x="902"/>
        <item x="2487"/>
        <item x="1745"/>
        <item x="2347"/>
        <item x="391"/>
        <item x="1260"/>
        <item x="2366"/>
        <item x="2164"/>
        <item x="2031"/>
        <item x="1625"/>
        <item x="1680"/>
        <item x="26"/>
        <item x="584"/>
        <item x="976"/>
        <item x="1325"/>
        <item x="2336"/>
        <item x="1284"/>
        <item x="682"/>
        <item x="303"/>
        <item x="139"/>
        <item x="1932"/>
        <item x="455"/>
        <item x="1814"/>
        <item x="296"/>
        <item x="5"/>
        <item x="606"/>
        <item x="640"/>
        <item x="630"/>
        <item x="1626"/>
        <item x="982"/>
        <item x="669"/>
        <item x="2080"/>
        <item x="57"/>
        <item x="1726"/>
        <item x="668"/>
        <item x="765"/>
        <item x="769"/>
        <item x="1983"/>
        <item x="767"/>
        <item x="969"/>
        <item x="377"/>
        <item x="1824"/>
        <item x="1410"/>
        <item x="2116"/>
        <item x="1487"/>
        <item x="1026"/>
        <item x="274"/>
        <item x="1040"/>
        <item x="1278"/>
        <item x="2290"/>
        <item x="549"/>
        <item x="1722"/>
        <item x="914"/>
        <item x="2600"/>
        <item x="724"/>
        <item x="1097"/>
        <item x="1059"/>
        <item x="922"/>
        <item x="397"/>
        <item x="730"/>
        <item x="2001"/>
        <item x="1892"/>
        <item x="1494"/>
        <item x="1408"/>
        <item x="1088"/>
        <item x="1985"/>
        <item x="239"/>
        <item x="2462"/>
        <item x="1270"/>
        <item x="1611"/>
        <item x="1754"/>
        <item x="1423"/>
        <item x="1352"/>
        <item x="2408"/>
        <item x="2283"/>
        <item x="2456"/>
        <item x="1456"/>
        <item x="125"/>
        <item x="1007"/>
        <item x="1353"/>
        <item x="258"/>
        <item x="1714"/>
        <item x="2555"/>
        <item x="2060"/>
        <item x="1136"/>
        <item x="229"/>
        <item x="1775"/>
        <item x="1006"/>
        <item x="1874"/>
        <item x="1106"/>
        <item x="702"/>
        <item x="68"/>
        <item x="15"/>
        <item x="690"/>
        <item x="820"/>
        <item x="792"/>
        <item x="2272"/>
        <item x="407"/>
        <item x="1160"/>
        <item x="95"/>
        <item x="1163"/>
        <item x="844"/>
        <item x="1679"/>
        <item x="1100"/>
        <item x="1856"/>
        <item x="1497"/>
        <item x="2398"/>
        <item x="1859"/>
        <item x="1927"/>
        <item x="540"/>
        <item x="1028"/>
        <item x="360"/>
        <item x="1958"/>
        <item x="817"/>
        <item x="1767"/>
        <item x="2192"/>
        <item x="1748"/>
        <item x="1212"/>
        <item x="2105"/>
        <item x="1116"/>
        <item x="510"/>
        <item x="1144"/>
        <item x="1630"/>
        <item x="748"/>
        <item x="2219"/>
        <item x="29"/>
        <item x="1609"/>
        <item x="1014"/>
        <item x="114"/>
        <item x="1591"/>
        <item x="1899"/>
        <item x="2157"/>
        <item x="2571"/>
        <item x="2303"/>
        <item x="1743"/>
        <item x="19"/>
        <item x="2167"/>
        <item x="2250"/>
        <item x="693"/>
        <item x="1819"/>
        <item x="195"/>
        <item x="2453"/>
        <item x="1262"/>
        <item x="257"/>
        <item x="1657"/>
        <item x="154"/>
        <item x="1192"/>
        <item x="1561"/>
        <item x="1372"/>
        <item x="1870"/>
        <item x="2480"/>
        <item x="2242"/>
        <item x="672"/>
        <item x="2022"/>
        <item x="2449"/>
        <item x="1996"/>
        <item x="60"/>
        <item x="704"/>
        <item x="109"/>
        <item x="1514"/>
        <item x="2564"/>
        <item x="1627"/>
        <item x="1063"/>
        <item x="833"/>
        <item x="1440"/>
        <item x="1833"/>
        <item x="738"/>
        <item x="781"/>
        <item x="77"/>
        <item x="425"/>
        <item x="1064"/>
        <item x="2343"/>
        <item x="300"/>
        <item x="256"/>
        <item x="1646"/>
        <item x="375"/>
        <item x="1660"/>
        <item x="2666"/>
        <item x="2237"/>
        <item x="1502"/>
        <item x="1501"/>
        <item x="1181"/>
        <item x="1954"/>
        <item x="1196"/>
        <item x="823"/>
        <item x="2534"/>
        <item x="1701"/>
        <item x="2352"/>
        <item x="185"/>
        <item x="810"/>
        <item x="1129"/>
        <item x="2032"/>
        <item x="1847"/>
        <item x="1855"/>
        <item x="1566"/>
        <item x="751"/>
        <item x="399"/>
        <item x="2532"/>
        <item x="2208"/>
        <item x="2340"/>
        <item x="203"/>
        <item x="923"/>
        <item x="556"/>
        <item x="1215"/>
        <item x="1070"/>
        <item x="1583"/>
        <item x="946"/>
        <item x="874"/>
        <item x="291"/>
        <item x="2665"/>
        <item x="1216"/>
        <item x="2508"/>
        <item x="90"/>
        <item x="1368"/>
        <item x="2648"/>
        <item x="411"/>
        <item x="1037"/>
        <item x="1928"/>
        <item x="2249"/>
        <item x="1601"/>
        <item x="2324"/>
        <item x="1673"/>
        <item x="282"/>
        <item x="1988"/>
        <item x="1174"/>
        <item x="720"/>
        <item x="1101"/>
        <item x="1479"/>
        <item x="1188"/>
        <item x="24"/>
        <item x="368"/>
        <item x="2420"/>
        <item x="1939"/>
        <item x="1571"/>
        <item x="1391"/>
        <item x="854"/>
        <item x="2595"/>
        <item x="788"/>
        <item x="2689"/>
        <item x="881"/>
        <item x="338"/>
        <item x="572"/>
        <item x="971"/>
        <item x="814"/>
        <item x="2089"/>
        <item x="661"/>
        <item x="355"/>
        <item x="1109"/>
        <item x="1698"/>
        <item x="2112"/>
        <item x="267"/>
        <item x="2445"/>
        <item x="891"/>
        <item x="908"/>
        <item x="211"/>
        <item x="34"/>
        <item x="979"/>
        <item x="2507"/>
        <item x="2519"/>
        <item x="126"/>
        <item x="2636"/>
        <item x="2588"/>
        <item x="280"/>
        <item x="2076"/>
        <item x="1952"/>
        <item x="2344"/>
        <item x="825"/>
        <item x="513"/>
        <item x="1966"/>
        <item x="1112"/>
        <item x="2529"/>
        <item x="1586"/>
        <item x="317"/>
        <item x="945"/>
        <item x="2315"/>
        <item x="2333"/>
        <item x="2325"/>
        <item x="2501"/>
        <item x="1019"/>
        <item x="1043"/>
        <item x="230"/>
        <item x="1757"/>
        <item x="2251"/>
        <item x="1695"/>
        <item x="1913"/>
        <item x="271"/>
        <item x="1393"/>
        <item x="1184"/>
        <item x="918"/>
        <item x="756"/>
        <item x="1194"/>
        <item x="2028"/>
        <item x="728"/>
        <item x="23"/>
        <item x="1945"/>
        <item x="1509"/>
        <item x="2224"/>
        <item x="264"/>
        <item x="2205"/>
        <item x="1202"/>
        <item x="364"/>
        <item x="856"/>
        <item x="2475"/>
        <item x="1708"/>
        <item x="1685"/>
        <item x="749"/>
        <item x="1961"/>
        <item x="2056"/>
        <item x="2542"/>
        <item x="1200"/>
        <item x="2334"/>
        <item x="1067"/>
        <item x="2385"/>
        <item x="566"/>
        <item x="1886"/>
        <item x="1259"/>
        <item x="1581"/>
        <item x="1873"/>
        <item x="180"/>
        <item x="321"/>
        <item x="593"/>
        <item x="1139"/>
        <item x="864"/>
        <item x="2165"/>
        <item x="694"/>
        <item x="2147"/>
        <item x="2485"/>
        <item x="284"/>
        <item x="50"/>
        <item x="2437"/>
        <item x="457"/>
        <item x="616"/>
        <item x="1069"/>
        <item x="393"/>
        <item x="1274"/>
        <item x="2108"/>
        <item x="2434"/>
        <item x="1206"/>
        <item x="886"/>
        <item x="871"/>
        <item x="563"/>
        <item x="1744"/>
        <item x="111"/>
        <item x="2479"/>
        <item x="1596"/>
        <item x="1164"/>
        <item x="1842"/>
        <item x="2200"/>
        <item x="1053"/>
        <item x="2199"/>
        <item x="2318"/>
        <item x="1875"/>
        <item x="463"/>
        <item x="2645"/>
        <item x="705"/>
        <item x="2354"/>
        <item x="1882"/>
        <item x="1084"/>
        <item x="1315"/>
        <item x="631"/>
        <item x="2489"/>
        <item x="1670"/>
        <item x="2308"/>
        <item x="2477"/>
        <item x="2687"/>
        <item x="1282"/>
        <item x="238"/>
        <item x="1991"/>
        <item x="2484"/>
        <item x="2244"/>
        <item x="681"/>
        <item x="2097"/>
        <item x="1587"/>
        <item x="1269"/>
        <item x="502"/>
        <item x="1280"/>
        <item x="1871"/>
        <item x="1333"/>
        <item x="2474"/>
        <item x="1296"/>
        <item x="1659"/>
        <item x="2121"/>
        <item x="1565"/>
        <item x="2246"/>
        <item x="2156"/>
        <item x="1168"/>
        <item x="1496"/>
        <item x="580"/>
        <item x="1613"/>
        <item x="2497"/>
        <item x="2383"/>
        <item x="634"/>
        <item x="917"/>
        <item x="877"/>
        <item x="1515"/>
        <item x="2621"/>
        <item x="2024"/>
        <item x="1936"/>
        <item x="301"/>
        <item x="1094"/>
        <item x="1883"/>
        <item x="1171"/>
        <item x="2096"/>
        <item x="2596"/>
        <item x="568"/>
        <item x="2372"/>
        <item x="827"/>
        <item x="155"/>
        <item x="2400"/>
        <item x="108"/>
        <item x="208"/>
        <item x="1411"/>
        <item x="2401"/>
        <item x="1889"/>
        <item x="221"/>
        <item x="97"/>
        <item x="2267"/>
        <item x="1370"/>
        <item x="798"/>
        <item x="1208"/>
        <item x="1891"/>
        <item x="1790"/>
        <item x="2213"/>
        <item x="888"/>
        <item x="2"/>
        <item x="1025"/>
        <item x="1138"/>
        <item x="985"/>
        <item x="942"/>
        <item x="2149"/>
        <item x="170"/>
        <item x="782"/>
        <item x="81"/>
        <item x="2594"/>
        <item x="1569"/>
        <item x="2414"/>
        <item x="2488"/>
        <item x="1258"/>
        <item x="94"/>
        <item x="852"/>
        <item x="341"/>
        <item x="1739"/>
        <item x="1454"/>
        <item x="1706"/>
        <item x="101"/>
        <item x="2128"/>
        <item x="561"/>
        <item x="1655"/>
        <item x="1584"/>
        <item x="895"/>
        <item x="2632"/>
        <item x="2313"/>
        <item x="2137"/>
        <item x="1729"/>
        <item x="1251"/>
        <item x="1645"/>
        <item x="1310"/>
        <item x="2289"/>
        <item x="865"/>
        <item x="1649"/>
        <item x="1265"/>
        <item x="1733"/>
        <item x="916"/>
        <item x="1388"/>
        <item x="1777"/>
        <item x="958"/>
        <item x="1117"/>
        <item x="2225"/>
        <item x="2646"/>
        <item x="67"/>
        <item x="707"/>
        <item x="1853"/>
        <item x="1052"/>
        <item x="315"/>
        <item x="1371"/>
        <item x="1459"/>
        <item x="1823"/>
        <item x="1909"/>
        <item x="805"/>
        <item x="2309"/>
        <item x="31"/>
        <item x="1128"/>
        <item x="868"/>
        <item x="1086"/>
        <item x="1635"/>
        <item x="2432"/>
        <item x="56"/>
        <item x="1793"/>
        <item x="1797"/>
        <item x="1427"/>
        <item x="903"/>
        <item x="1547"/>
        <item x="1169"/>
        <item x="978"/>
        <item x="885"/>
        <item x="855"/>
        <item x="2652"/>
        <item x="1482"/>
        <item x="2148"/>
        <item x="1858"/>
        <item x="1556"/>
        <item x="261"/>
        <item x="1942"/>
        <item x="2228"/>
        <item x="469"/>
        <item x="1055"/>
        <item x="1682"/>
        <item x="1968"/>
        <item x="2601"/>
        <item x="509"/>
        <item x="357"/>
        <item x="498"/>
        <item x="1201"/>
        <item x="1307"/>
        <item x="120"/>
        <item x="951"/>
        <item x="112"/>
        <item x="2581"/>
        <item x="829"/>
        <item x="910"/>
        <item x="2504"/>
        <item x="2591"/>
        <item x="1998"/>
        <item x="1816"/>
        <item x="841"/>
        <item x="1151"/>
        <item x="718"/>
        <item x="436"/>
        <item x="93"/>
        <item x="928"/>
        <item x="1351"/>
        <item x="308"/>
        <item x="950"/>
        <item x="2284"/>
        <item x="200"/>
        <item x="1854"/>
        <item x="2150"/>
        <item x="591"/>
        <item x="2197"/>
        <item x="992"/>
        <item x="1367"/>
        <item x="2175"/>
        <item x="1492"/>
        <item x="1903"/>
        <item x="299"/>
        <item x="2008"/>
        <item x="2612"/>
        <item x="1405"/>
        <item x="1131"/>
        <item x="157"/>
        <item x="2332"/>
        <item x="2113"/>
        <item x="787"/>
        <item x="2391"/>
        <item x="1135"/>
        <item x="2637"/>
        <item x="981"/>
        <item x="2071"/>
        <item x="698"/>
        <item x="1395"/>
        <item x="697"/>
        <item x="2364"/>
        <item x="83"/>
        <item x="596"/>
        <item x="1684"/>
        <item x="297"/>
        <item x="1551"/>
        <item x="677"/>
        <item x="1175"/>
        <item x="815"/>
        <item x="1709"/>
        <item x="2580"/>
        <item x="1462"/>
        <item x="777"/>
        <item x="7"/>
        <item x="1879"/>
        <item x="1237"/>
        <item x="879"/>
        <item x="1639"/>
        <item x="1600"/>
        <item x="1249"/>
        <item x="335"/>
        <item x="2382"/>
        <item x="473"/>
        <item x="1810"/>
        <item x="1329"/>
        <item x="1555"/>
        <item x="506"/>
        <item x="894"/>
        <item x="2210"/>
        <item x="622"/>
        <item x="2278"/>
        <item x="1508"/>
        <item x="2502"/>
        <item x="1615"/>
        <item x="2625"/>
        <item x="1872"/>
        <item x="955"/>
        <item x="1770"/>
        <item x="206"/>
        <item x="1348"/>
        <item x="3"/>
        <item x="1409"/>
        <item x="213"/>
        <item x="1579"/>
        <item x="2052"/>
        <item x="1057"/>
        <item x="427"/>
        <item x="8"/>
        <item x="1880"/>
        <item x="1458"/>
        <item x="873"/>
        <item x="381"/>
        <item x="834"/>
        <item x="415"/>
        <item x="2120"/>
        <item x="1079"/>
        <item x="2134"/>
        <item x="2675"/>
        <item x="1834"/>
        <item x="1293"/>
        <item x="736"/>
        <item x="665"/>
        <item x="1099"/>
        <item x="426"/>
        <item x="2579"/>
        <item x="1189"/>
        <item x="2371"/>
        <item x="1638"/>
        <item x="294"/>
        <item x="2360"/>
        <item x="1223"/>
        <item x="496"/>
        <item x="1498"/>
        <item x="2294"/>
        <item x="414"/>
        <item x="1935"/>
        <item x="423"/>
        <item x="1826"/>
        <item x="1979"/>
        <item x="1415"/>
        <item x="614"/>
        <item x="1239"/>
        <item x="2011"/>
        <item x="890"/>
        <item x="2413"/>
        <item x="143"/>
        <item x="1603"/>
        <item x="401"/>
        <item x="279"/>
        <item x="508"/>
        <item x="285"/>
        <item x="523"/>
        <item x="2155"/>
        <item x="232"/>
        <item x="2142"/>
        <item x="726"/>
        <item x="1671"/>
        <item x="2231"/>
        <item x="2014"/>
        <item x="1997"/>
        <item x="1455"/>
        <item x="2129"/>
        <item x="1825"/>
        <item x="2226"/>
        <item x="1869"/>
        <item x="2392"/>
        <item x="816"/>
        <item x="578"/>
        <item x="27"/>
        <item x="1150"/>
        <item x="1219"/>
        <item x="2642"/>
        <item x="2448"/>
        <item x="2264"/>
        <item x="1046"/>
        <item x="2572"/>
        <item x="1358"/>
        <item x="515"/>
        <item x="1073"/>
        <item x="2163"/>
        <item x="1438"/>
        <item x="1232"/>
        <item x="1807"/>
        <item x="1050"/>
        <item x="920"/>
        <item x="2054"/>
        <item x="1042"/>
        <item x="2181"/>
        <item x="2279"/>
        <item x="898"/>
        <item x="500"/>
        <item x="1970"/>
        <item x="1384"/>
        <item x="250"/>
        <item x="2229"/>
        <item x="141"/>
        <item x="947"/>
        <item x="1087"/>
        <item x="1125"/>
        <item x="1664"/>
        <item x="1963"/>
        <item x="2469"/>
        <item x="2007"/>
        <item x="28"/>
        <item x="11"/>
        <item x="1022"/>
        <item x="2069"/>
        <item x="1578"/>
        <item x="1805"/>
        <item x="2386"/>
        <item x="1238"/>
        <item x="1340"/>
        <item x="2135"/>
        <item x="1925"/>
        <item x="1281"/>
        <item x="564"/>
        <item x="1544"/>
        <item x="2404"/>
        <item x="1320"/>
        <item x="277"/>
        <item x="625"/>
        <item x="2016"/>
        <item x="956"/>
        <item x="345"/>
        <item x="746"/>
        <item x="1533"/>
        <item x="2393"/>
        <item x="635"/>
        <item x="1762"/>
        <item x="1275"/>
        <item x="1491"/>
        <item x="1435"/>
        <item x="278"/>
        <item x="2058"/>
        <item x="1906"/>
        <item x="1485"/>
        <item x="952"/>
        <item x="1724"/>
        <item x="59"/>
        <item x="1901"/>
        <item x="1633"/>
        <item x="128"/>
        <item x="1765"/>
        <item x="1866"/>
        <item x="1321"/>
        <item x="2388"/>
        <item x="801"/>
        <item x="1424"/>
        <item x="2549"/>
        <item x="48"/>
        <item x="2223"/>
        <item x="2486"/>
        <item x="2162"/>
        <item x="183"/>
        <item x="1923"/>
        <item x="1400"/>
        <item x="1145"/>
        <item x="2679"/>
        <item x="2471"/>
        <item x="725"/>
        <item x="159"/>
        <item x="1725"/>
        <item x="194"/>
        <item x="574"/>
        <item x="96"/>
        <item x="2061"/>
        <item x="179"/>
        <item x="2039"/>
        <item x="772"/>
        <item x="1993"/>
        <item x="1130"/>
        <item x="2536"/>
        <item x="2321"/>
        <item x="2463"/>
        <item x="2072"/>
        <item x="2258"/>
        <item x="1503"/>
        <item x="2635"/>
        <item x="967"/>
        <item x="1158"/>
        <item x="887"/>
        <item x="1308"/>
        <item x="2025"/>
        <item x="342"/>
        <item x="17"/>
        <item x="1562"/>
        <item x="2651"/>
        <item x="800"/>
        <item x="1362"/>
        <item x="1463"/>
        <item x="260"/>
        <item x="2065"/>
        <item x="1182"/>
        <item x="449"/>
        <item x="76"/>
        <item x="1457"/>
        <item x="2614"/>
        <item x="1806"/>
        <item x="1723"/>
        <item x="1519"/>
        <item x="835"/>
        <item x="1243"/>
        <item x="931"/>
        <item x="1654"/>
        <item x="316"/>
        <item x="14"/>
        <item x="2626"/>
        <item x="2088"/>
        <item x="182"/>
        <item x="1588"/>
        <item x="481"/>
        <item x="2553"/>
        <item x="2123"/>
        <item x="383"/>
        <item x="1210"/>
        <item x="1848"/>
        <item x="1355"/>
        <item x="36"/>
        <item x="1582"/>
        <item x="1419"/>
        <item x="1802"/>
        <item x="2403"/>
        <item x="333"/>
        <item x="113"/>
        <item x="2526"/>
        <item x="358"/>
        <item x="2565"/>
        <item x="129"/>
        <item x="938"/>
        <item x="417"/>
        <item x="2685"/>
        <item x="187"/>
        <item x="503"/>
        <item x="514"/>
        <item x="2300"/>
        <item x="2525"/>
        <item x="1672"/>
        <item x="1149"/>
        <item x="492"/>
        <item x="462"/>
        <item x="1774"/>
        <item x="1783"/>
        <item x="362"/>
        <item x="1832"/>
        <item x="72"/>
        <item x="2286"/>
        <item x="1513"/>
        <item x="2657"/>
        <item x="482"/>
        <item x="612"/>
        <item x="323"/>
        <item x="2233"/>
        <item x="1197"/>
        <item x="559"/>
        <item x="1244"/>
        <item x="1111"/>
        <item x="2173"/>
        <item x="647"/>
        <item x="438"/>
        <item x="1707"/>
        <item x="330"/>
        <item x="2169"/>
        <item x="1974"/>
        <item x="1924"/>
        <item x="2510"/>
        <item x="1750"/>
        <item x="2419"/>
        <item x="2493"/>
        <item x="314"/>
        <item x="332"/>
        <item x="454"/>
        <item x="812"/>
        <item x="737"/>
        <item x="47"/>
        <item x="1652"/>
        <item x="2094"/>
        <item x="1504"/>
        <item x="2194"/>
        <item x="1621"/>
        <item x="2615"/>
        <item x="420"/>
        <item x="2670"/>
        <item x="534"/>
        <item x="790"/>
        <item x="741"/>
        <item x="1766"/>
        <item x="1677"/>
        <item x="1134"/>
        <item x="2086"/>
        <item x="569"/>
        <item x="1422"/>
        <item x="2515"/>
        <item x="118"/>
        <item x="1229"/>
        <item x="1836"/>
        <item x="270"/>
        <item x="2095"/>
        <item x="719"/>
        <item x="689"/>
        <item x="204"/>
        <item x="685"/>
        <item x="2592"/>
        <item x="643"/>
        <item x="151"/>
        <item x="838"/>
        <item x="2073"/>
        <item x="1821"/>
        <item x="1017"/>
        <item x="1403"/>
        <item x="525"/>
        <item x="550"/>
        <item x="1984"/>
        <item x="2599"/>
        <item x="353"/>
        <item x="252"/>
        <item x="400"/>
        <item x="1276"/>
        <item x="328"/>
        <item x="1356"/>
        <item x="1247"/>
        <item x="1331"/>
        <item x="866"/>
        <item x="562"/>
        <item x="2609"/>
        <item x="1091"/>
        <item x="2431"/>
        <item x="2357"/>
        <item x="1827"/>
        <item x="1931"/>
        <item x="732"/>
        <item x="2586"/>
        <item x="1500"/>
        <item x="2082"/>
        <item x="158"/>
        <item x="1720"/>
        <item x="2514"/>
        <item x="742"/>
        <item x="528"/>
        <item x="227"/>
        <item x="2569"/>
        <item x="1132"/>
        <item x="791"/>
        <item x="169"/>
        <item x="2241"/>
        <item x="249"/>
        <item x="1221"/>
        <item x="1640"/>
        <item x="636"/>
        <item x="2003"/>
        <item x="465"/>
        <item x="1516"/>
        <item x="538"/>
        <item x="2067"/>
        <item x="1919"/>
        <item x="1644"/>
        <item x="9"/>
        <item x="283"/>
        <item x="124"/>
        <item x="2288"/>
        <item x="2136"/>
        <item x="678"/>
        <item x="63"/>
        <item x="1443"/>
        <item x="990"/>
        <item x="2239"/>
        <item x="2106"/>
        <item x="2427"/>
        <item x="995"/>
        <item x="687"/>
        <item x="1668"/>
        <item x="2688"/>
        <item x="1642"/>
        <item x="172"/>
        <item x="627"/>
        <item x="1177"/>
        <item x="311"/>
        <item x="6"/>
        <item x="266"/>
        <item x="1956"/>
        <item x="1474"/>
        <item x="1439"/>
        <item x="940"/>
        <item x="1689"/>
        <item x="334"/>
        <item x="897"/>
        <item x="235"/>
        <item x="1890"/>
        <item x="1631"/>
        <item x="2265"/>
        <item x="468"/>
        <item x="483"/>
        <item x="2348"/>
        <item x="830"/>
        <item x="367"/>
        <item x="1643"/>
        <item x="2631"/>
        <item x="1316"/>
        <item x="392"/>
        <item x="1507"/>
        <item x="2270"/>
        <item x="1137"/>
        <item x="1470"/>
        <item x="1167"/>
        <item x="932"/>
        <item x="164"/>
        <item x="1394"/>
        <item x="1773"/>
        <item x="2292"/>
        <item x="1430"/>
        <item x="326"/>
        <item x="2298"/>
        <item x="2306"/>
        <item x="1592"/>
        <item x="64"/>
        <item x="2482"/>
        <item x="770"/>
        <item x="1147"/>
        <item x="1557"/>
        <item x="757"/>
        <item x="240"/>
        <item x="2543"/>
        <item x="598"/>
        <item x="292"/>
        <item x="2330"/>
        <item x="671"/>
        <item x="1449"/>
        <item x="329"/>
        <item x="1820"/>
        <item x="1377"/>
        <item x="1039"/>
        <item x="348"/>
        <item x="2556"/>
        <item x="487"/>
        <item x="1402"/>
        <item x="658"/>
        <item x="875"/>
        <item x="889"/>
        <item x="654"/>
        <item x="1292"/>
        <item x="785"/>
        <item x="2680"/>
        <item x="1634"/>
        <item x="1699"/>
        <item x="62"/>
        <item x="2417"/>
        <item x="2301"/>
        <item x="2380"/>
        <item x="110"/>
        <item x="1436"/>
        <item x="1667"/>
        <item x="1198"/>
        <item x="2376"/>
        <item x="1926"/>
        <item x="339"/>
        <item x="225"/>
        <item x="351"/>
        <item x="2356"/>
        <item x="80"/>
        <item x="1341"/>
        <item x="2083"/>
        <item x="1314"/>
        <item x="1261"/>
        <item x="775"/>
        <item x="131"/>
        <item x="1590"/>
        <item x="884"/>
        <item x="1912"/>
        <item x="846"/>
        <item x="2435"/>
        <item x="1941"/>
        <item x="1796"/>
        <item x="2038"/>
        <item x="2109"/>
        <item x="1142"/>
        <item x="2467"/>
        <item x="1593"/>
        <item x="773"/>
        <item x="1226"/>
        <item x="2563"/>
        <item x="2378"/>
        <item x="965"/>
        <item x="384"/>
        <item x="287"/>
        <item x="1417"/>
        <item x="1047"/>
        <item x="2133"/>
        <item x="485"/>
        <item x="1749"/>
        <item x="1755"/>
        <item x="638"/>
        <item x="547"/>
        <item x="1475"/>
        <item x="152"/>
        <item x="924"/>
        <item x="134"/>
        <item x="1291"/>
        <item x="1535"/>
        <item x="1852"/>
        <item x="2373"/>
        <item x="10"/>
        <item x="2335"/>
        <item x="986"/>
        <item x="2277"/>
        <item x="2606"/>
        <item x="1718"/>
        <item x="2575"/>
        <item x="1572"/>
        <item x="1085"/>
        <item x="2663"/>
        <item x="819"/>
        <item x="613"/>
        <item x="901"/>
        <item x="518"/>
        <item x="589"/>
        <item x="461"/>
        <item x="1881"/>
        <item x="926"/>
        <item x="1530"/>
        <item x="1309"/>
        <item x="1691"/>
        <item x="1379"/>
        <item x="1227"/>
        <item x="1081"/>
        <item x="388"/>
        <item x="429"/>
        <item x="972"/>
        <item x="456"/>
        <item x="324"/>
        <item x="486"/>
        <item x="1656"/>
        <item x="1054"/>
        <item x="962"/>
        <item x="660"/>
        <item x="1539"/>
        <item x="138"/>
        <item x="1978"/>
        <item x="2630"/>
        <item x="783"/>
        <item x="1447"/>
        <item x="1862"/>
        <item x="821"/>
        <item x="242"/>
        <item x="1648"/>
        <item x="1121"/>
        <item x="1975"/>
        <item x="744"/>
        <item x="1895"/>
        <item x="1228"/>
        <item x="18"/>
        <item x="1922"/>
        <item x="597"/>
        <item x="1785"/>
        <item x="2494"/>
        <item x="2196"/>
        <item x="1205"/>
        <item x="1328"/>
        <item x="352"/>
        <item x="592"/>
        <item x="1105"/>
        <item x="1089"/>
        <item x="1009"/>
        <item x="78"/>
        <item x="1568"/>
        <item x="2087"/>
        <item x="1287"/>
        <item x="1252"/>
        <item x="1605"/>
        <item x="925"/>
        <item x="453"/>
        <item x="212"/>
        <item x="980"/>
        <item x="307"/>
        <item x="1446"/>
        <item x="1225"/>
        <item x="2584"/>
        <item x="646"/>
        <item x="2276"/>
        <item x="406"/>
        <item x="1330"/>
        <item x="892"/>
        <item x="1839"/>
        <item x="2146"/>
        <item x="2473"/>
        <item x="837"/>
        <item x="88"/>
        <item x="861"/>
        <item x="2649"/>
        <item x="763"/>
        <item x="1938"/>
        <item x="1108"/>
        <item x="2544"/>
        <item x="2214"/>
        <item x="288"/>
        <item x="2686"/>
        <item x="1740"/>
        <item x="2660"/>
        <item x="663"/>
        <item x="512"/>
        <item x="1343"/>
        <item x="2350"/>
        <item x="571"/>
        <item x="659"/>
        <item x="594"/>
        <item x="504"/>
        <item x="2527"/>
        <item x="714"/>
        <item x="701"/>
        <item x="1234"/>
        <item x="197"/>
        <item x="1994"/>
        <item x="205"/>
        <item x="103"/>
        <item x="1559"/>
        <item x="1301"/>
        <item x="1361"/>
        <item x="867"/>
        <item x="2513"/>
        <item x="2597"/>
        <item x="794"/>
        <item x="2428"/>
        <item x="795"/>
        <item x="933"/>
        <item x="626"/>
        <item x="2511"/>
        <item x="847"/>
        <item x="1517"/>
        <item x="1751"/>
        <item x="373"/>
        <item x="450"/>
        <item x="1778"/>
        <item x="953"/>
        <item x="1893"/>
        <item x="1295"/>
        <item x="2040"/>
        <item x="1897"/>
        <item x="289"/>
        <item x="1365"/>
        <item x="2551"/>
        <item x="1908"/>
        <item x="74"/>
        <item x="1972"/>
        <item x="1431"/>
        <item x="1563"/>
        <item x="2026"/>
        <item x="2438"/>
        <item x="2627"/>
        <item x="2523"/>
        <item x="2158"/>
        <item x="1599"/>
        <item x="2468"/>
        <item x="2327"/>
        <item x="828"/>
        <item x="1700"/>
        <item x="1574"/>
        <item x="234"/>
        <item x="639"/>
        <item x="12"/>
        <item x="739"/>
        <item x="1662"/>
        <item x="1464"/>
        <item x="2256"/>
        <item x="2451"/>
        <item x="595"/>
        <item x="1277"/>
        <item x="1608"/>
        <item x="862"/>
        <item x="1220"/>
        <item x="2470"/>
        <item x="2337"/>
        <item x="2415"/>
        <item x="1159"/>
        <item x="1140"/>
        <item x="2317"/>
        <item x="585"/>
        <item x="776"/>
        <item x="2643"/>
        <item x="1332"/>
        <item x="1803"/>
        <item x="1489"/>
        <item x="1179"/>
        <item x="176"/>
        <item x="52"/>
        <item x="2299"/>
        <item x="186"/>
        <item t="default"/>
      </items>
    </pivotField>
    <pivotField dataField="1" showAll="0"/>
    <pivotField showAll="0"/>
    <pivotField showAll="0"/>
    <pivotField showAll="0"/>
    <pivotField showAll="0"/>
    <pivotField showAll="0"/>
  </pivotFields>
  <rowFields count="1">
    <field x="8"/>
  </rowFields>
  <rowItems count="8">
    <i>
      <x/>
    </i>
    <i>
      <x v="1"/>
    </i>
    <i>
      <x v="2"/>
    </i>
    <i>
      <x v="3"/>
    </i>
    <i>
      <x v="4"/>
    </i>
    <i>
      <x v="5"/>
    </i>
    <i>
      <x v="6"/>
    </i>
    <i t="grand">
      <x/>
    </i>
  </rowItems>
  <colFields count="1">
    <field x="-2"/>
  </colFields>
  <colItems count="2">
    <i>
      <x/>
    </i>
    <i i="1">
      <x v="1"/>
    </i>
  </colItems>
  <dataFields count="2">
    <dataField name="Sum of Charge Amount" fld="9" baseField="0" baseItem="0"/>
    <dataField name="Sum of Claim Paid Amount" fld="10"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5215C6-25BF-45C2-95BD-A36B81F2A5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0" firstHeaderRow="1" firstDataRow="2" firstDataCol="1"/>
  <pivotFields count="16">
    <pivotField dataField="1"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axis="axisRow" showAll="0">
      <items count="6">
        <item x="4"/>
        <item x="1"/>
        <item x="0"/>
        <item x="2"/>
        <item x="3"/>
        <item t="default"/>
      </items>
    </pivotField>
    <pivotField showAll="0"/>
    <pivotField showAll="0"/>
    <pivotField showAll="0"/>
    <pivotField showAll="0"/>
  </pivotFields>
  <rowFields count="1">
    <field x="11"/>
  </rowFields>
  <rowItems count="6">
    <i>
      <x/>
    </i>
    <i>
      <x v="1"/>
    </i>
    <i>
      <x v="2"/>
    </i>
    <i>
      <x v="3"/>
    </i>
    <i>
      <x v="4"/>
    </i>
    <i t="grand">
      <x/>
    </i>
  </rowItems>
  <colFields count="1">
    <field x="7"/>
  </colFields>
  <colItems count="3">
    <i>
      <x/>
    </i>
    <i>
      <x v="1"/>
    </i>
    <i t="grand">
      <x/>
    </i>
  </colItems>
  <dataFields count="1">
    <dataField name="Count of EncounterID" fld="0" subtotal="count" baseField="0" baseItem="0"/>
  </dataFields>
  <chartFormats count="6">
    <chartFormat chart="0" format="1" series="1">
      <pivotArea type="data" outline="0" fieldPosition="0">
        <references count="1">
          <reference field="7" count="1" selected="0">
            <x v="0"/>
          </reference>
        </references>
      </pivotArea>
    </chartFormat>
    <chartFormat chart="0" format="2" series="1">
      <pivotArea type="data" outline="0" fieldPosition="0">
        <references count="1">
          <reference field="7" count="1" selected="0">
            <x v="1"/>
          </reference>
        </references>
      </pivotArea>
    </chartFormat>
    <chartFormat chart="2" format="5" series="1">
      <pivotArea type="data" outline="0" fieldPosition="0">
        <references count="2">
          <reference field="4294967294" count="1" selected="0">
            <x v="0"/>
          </reference>
          <reference field="7" count="1" selected="0">
            <x v="0"/>
          </reference>
        </references>
      </pivotArea>
    </chartFormat>
    <chartFormat chart="2" format="6" series="1">
      <pivotArea type="data" outline="0" fieldPosition="0">
        <references count="2">
          <reference field="4294967294" count="1" selected="0">
            <x v="0"/>
          </reference>
          <reference field="7" count="1" selected="0">
            <x v="1"/>
          </reference>
        </references>
      </pivotArea>
    </chartFormat>
    <chartFormat chart="0" format="3" series="1">
      <pivotArea type="data" outline="0" fieldPosition="0">
        <references count="2">
          <reference field="4294967294" count="1" selected="0">
            <x v="0"/>
          </reference>
          <reference field="7" count="1" selected="0">
            <x v="0"/>
          </reference>
        </references>
      </pivotArea>
    </chartFormat>
    <chartFormat chart="0" format="4" series="1">
      <pivotArea type="data" outline="0" fieldPosition="0">
        <references count="2">
          <reference field="4294967294" count="1" selected="0">
            <x v="0"/>
          </reference>
          <reference field="7"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DA19D0-08EF-4664-BF18-8E48601DF87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28" firstHeaderRow="0" firstDataRow="1" firstDataCol="1"/>
  <pivotFields count="16">
    <pivotField dataField="1" showAll="0"/>
    <pivotField showAll="0"/>
    <pivotField showAll="0"/>
    <pivotField showAll="0"/>
    <pivotField showAll="0"/>
    <pivotField showAll="0"/>
    <pivotField showAll="0">
      <items count="5">
        <item x="2"/>
        <item h="1" x="3"/>
        <item h="1" x="1"/>
        <item h="1" x="0"/>
        <item t="default"/>
      </items>
    </pivotField>
    <pivotField showAll="0">
      <items count="3">
        <item h="1" x="0"/>
        <item x="1"/>
        <item t="default"/>
      </items>
    </pivotField>
    <pivotField showAll="0">
      <items count="8">
        <item h="1" x="0"/>
        <item x="4"/>
        <item h="1" x="2"/>
        <item h="1" x="6"/>
        <item h="1" x="5"/>
        <item h="1" x="1"/>
        <item h="1" x="3"/>
        <item t="default"/>
      </items>
    </pivotField>
    <pivotField showAll="0"/>
    <pivotField dataField="1" showAll="0"/>
    <pivotField showAll="0"/>
    <pivotField axis="axisRow" showAll="0">
      <items count="58">
        <item x="19"/>
        <item x="21"/>
        <item x="4"/>
        <item x="51"/>
        <item x="7"/>
        <item x="45"/>
        <item x="23"/>
        <item x="16"/>
        <item x="32"/>
        <item x="53"/>
        <item x="0"/>
        <item x="25"/>
        <item x="50"/>
        <item x="2"/>
        <item x="31"/>
        <item x="13"/>
        <item x="18"/>
        <item x="36"/>
        <item x="6"/>
        <item x="8"/>
        <item x="9"/>
        <item x="37"/>
        <item x="48"/>
        <item x="26"/>
        <item x="44"/>
        <item x="24"/>
        <item x="12"/>
        <item x="55"/>
        <item x="47"/>
        <item x="14"/>
        <item x="30"/>
        <item x="5"/>
        <item x="49"/>
        <item x="34"/>
        <item x="11"/>
        <item x="10"/>
        <item x="43"/>
        <item x="41"/>
        <item x="20"/>
        <item x="1"/>
        <item x="38"/>
        <item x="29"/>
        <item x="35"/>
        <item x="33"/>
        <item x="42"/>
        <item x="28"/>
        <item x="54"/>
        <item x="52"/>
        <item x="40"/>
        <item x="15"/>
        <item x="3"/>
        <item x="17"/>
        <item x="39"/>
        <item x="27"/>
        <item x="46"/>
        <item x="22"/>
        <item x="56"/>
        <item t="default"/>
      </items>
    </pivotField>
    <pivotField showAll="0">
      <items count="3">
        <item h="1" x="1"/>
        <item x="0"/>
        <item t="default"/>
      </items>
    </pivotField>
    <pivotField showAll="0"/>
    <pivotField showAll="0"/>
  </pivotFields>
  <rowFields count="1">
    <field x="12"/>
  </rowFields>
  <rowItems count="27">
    <i>
      <x v="1"/>
    </i>
    <i>
      <x v="2"/>
    </i>
    <i>
      <x v="3"/>
    </i>
    <i>
      <x v="11"/>
    </i>
    <i>
      <x v="16"/>
    </i>
    <i>
      <x v="21"/>
    </i>
    <i>
      <x v="25"/>
    </i>
    <i>
      <x v="28"/>
    </i>
    <i>
      <x v="29"/>
    </i>
    <i>
      <x v="30"/>
    </i>
    <i>
      <x v="32"/>
    </i>
    <i>
      <x v="33"/>
    </i>
    <i>
      <x v="36"/>
    </i>
    <i>
      <x v="38"/>
    </i>
    <i>
      <x v="39"/>
    </i>
    <i>
      <x v="40"/>
    </i>
    <i>
      <x v="41"/>
    </i>
    <i>
      <x v="42"/>
    </i>
    <i>
      <x v="43"/>
    </i>
    <i>
      <x v="44"/>
    </i>
    <i>
      <x v="48"/>
    </i>
    <i>
      <x v="50"/>
    </i>
    <i>
      <x v="51"/>
    </i>
    <i>
      <x v="52"/>
    </i>
    <i>
      <x v="55"/>
    </i>
    <i>
      <x v="56"/>
    </i>
    <i t="grand">
      <x/>
    </i>
  </rowItems>
  <colFields count="1">
    <field x="-2"/>
  </colFields>
  <colItems count="2">
    <i>
      <x/>
    </i>
    <i i="1">
      <x v="1"/>
    </i>
  </colItems>
  <dataFields count="2">
    <dataField name="Sum of Claim Paid Amount" fld="10" baseField="0" baseItem="0"/>
    <dataField name="Count of Encounter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27BB00-7745-4E7B-9616-FC54695EAA8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4" firstHeaderRow="1" firstDataRow="1" firstDataCol="1"/>
  <pivotFields count="16">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3">
        <item x="1"/>
        <item x="0"/>
        <item t="default"/>
      </items>
    </pivotField>
    <pivotField showAll="0"/>
    <pivotField showAll="0"/>
  </pivotFields>
  <rowFields count="1">
    <field x="13"/>
  </rowFields>
  <rowItems count="3">
    <i>
      <x/>
    </i>
    <i>
      <x v="1"/>
    </i>
    <i t="grand">
      <x/>
    </i>
  </rowItems>
  <colItems count="1">
    <i/>
  </colItems>
  <dataFields count="1">
    <dataField name="Sum of Claim Paid Amount" fld="10" baseField="0" baseItem="0"/>
  </dataFields>
  <chartFormats count="6">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3" count="1" selected="0">
            <x v="0"/>
          </reference>
        </references>
      </pivotArea>
    </chartFormat>
    <chartFormat chart="6" format="6">
      <pivotArea type="data" outline="0" fieldPosition="0">
        <references count="2">
          <reference field="4294967294" count="1" selected="0">
            <x v="0"/>
          </reference>
          <reference field="13" count="1" selected="0">
            <x v="1"/>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counterType" xr10:uid="{CF932293-B6AD-4CD6-91A0-5E71D8C45282}" sourceName="EncounterType">
  <pivotTables>
    <pivotTable tabId="18" name="PivotTable4"/>
  </pivotTables>
  <data>
    <tabular pivotCacheId="1103608664">
      <items count="4">
        <i x="2" s="1"/>
        <i x="3"/>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C0C8BB95-3711-4D0A-99BD-D5804B5B8C8C}" sourceName="Age Category">
  <pivotTables>
    <pivotTable tabId="18" name="PivotTable4"/>
  </pivotTables>
  <data>
    <tabular pivotCacheId="1103608664">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der_Speciality" xr10:uid="{BD872A14-8F4D-4411-83C7-E197A3B5EDF9}" sourceName="Provider Speciality">
  <pivotTables>
    <pivotTable tabId="18" name="PivotTable4"/>
  </pivotTables>
  <data>
    <tabular pivotCacheId="1103608664">
      <items count="7">
        <i x="0"/>
        <i x="4" s="1"/>
        <i x="2"/>
        <i x="6"/>
        <i x="5"/>
        <i x="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Bracket" xr10:uid="{94666A9D-C884-4286-A0E7-A891F307C8C3}" sourceName="Cost Bracket">
  <pivotTables>
    <pivotTable tabId="18" name="PivotTable4"/>
  </pivotTables>
  <data>
    <tabular pivotCacheId="1103608664">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counterType" xr10:uid="{0E5C2F8D-38ED-4076-9DCF-DB5180676066}" cache="Slicer_EncounterType" caption="EncounterType" rowHeight="257175"/>
  <slicer name="Age Category" xr10:uid="{8EC28595-C628-4F37-972E-89C45EB84393}" cache="Slicer_Age_Category" caption="Age Category" rowHeight="257175"/>
  <slicer name="Provider Speciality" xr10:uid="{EA22D67E-5778-4935-AA3D-7A58D93EC9E0}" cache="Slicer_Provider_Speciality" caption="Provider Speciality" rowHeight="257175"/>
  <slicer name="Cost Bracket" xr10:uid="{95000608-C6B7-42BE-A6E5-39F39C84DCB0}" cache="Slicer_Cost_Bracket" caption="Cost Bracket"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1"/>
  <sheetViews>
    <sheetView zoomScale="106" zoomScaleNormal="106" workbookViewId="0">
      <selection activeCell="F1" sqref="F1:F1048576"/>
    </sheetView>
  </sheetViews>
  <sheetFormatPr defaultRowHeight="15.75" x14ac:dyDescent="0.25"/>
  <cols>
    <col min="1" max="1" width="10.375" customWidth="1"/>
    <col min="2" max="2" width="15.375" customWidth="1"/>
    <col min="3" max="3" width="11.375" style="1" customWidth="1"/>
    <col min="4" max="4" width="11.25" customWidth="1"/>
    <col min="5" max="5" width="9.75" customWidth="1"/>
    <col min="7" max="7" width="12.75" customWidth="1"/>
  </cols>
  <sheetData>
    <row r="1" spans="1:7" x14ac:dyDescent="0.25">
      <c r="A1" s="2" t="s">
        <v>0</v>
      </c>
      <c r="B1" s="2" t="s">
        <v>1</v>
      </c>
      <c r="C1" s="3" t="s">
        <v>2</v>
      </c>
      <c r="D1" s="2" t="s">
        <v>3</v>
      </c>
      <c r="E1" s="2" t="s">
        <v>4</v>
      </c>
      <c r="F1" s="2" t="s">
        <v>20904</v>
      </c>
      <c r="G1" s="2" t="s">
        <v>20905</v>
      </c>
    </row>
    <row r="2" spans="1:7" x14ac:dyDescent="0.25">
      <c r="A2" t="s">
        <v>5</v>
      </c>
      <c r="B2" t="s">
        <v>6</v>
      </c>
      <c r="C2" s="1" t="s">
        <v>7</v>
      </c>
      <c r="D2" t="s">
        <v>8</v>
      </c>
      <c r="E2" t="s">
        <v>9</v>
      </c>
      <c r="F2">
        <f t="shared" ref="F2:F65" ca="1" si="0">DATEDIF(C2,TODAY(),"Y")</f>
        <v>18</v>
      </c>
      <c r="G2" t="str">
        <f ca="1">IF(F2&lt;=18,"Pediatric",IF(F2&gt;18,"Young Adult",IF(F2&gt;40,"Middle Adult",IF(F2&gt;65,"Senior"))))</f>
        <v>Pediatric</v>
      </c>
    </row>
    <row r="3" spans="1:7" x14ac:dyDescent="0.25">
      <c r="A3" t="s">
        <v>10</v>
      </c>
      <c r="B3" t="s">
        <v>11</v>
      </c>
      <c r="C3" s="1" t="s">
        <v>12</v>
      </c>
      <c r="D3" t="s">
        <v>13</v>
      </c>
      <c r="E3" t="s">
        <v>9</v>
      </c>
      <c r="F3">
        <f t="shared" ca="1" si="0"/>
        <v>22</v>
      </c>
      <c r="G3" t="str">
        <f t="shared" ref="G3:G66" ca="1" si="1">IF(F3&lt;=18,"Pediatric",IF(F3&gt;18,"Young Adult",IF(F3&gt;40,"Middle Adult",IF(F3&gt;65,"Senior"))))</f>
        <v>Young Adult</v>
      </c>
    </row>
    <row r="4" spans="1:7" x14ac:dyDescent="0.25">
      <c r="A4" t="s">
        <v>14</v>
      </c>
      <c r="B4" t="s">
        <v>15</v>
      </c>
      <c r="C4" s="1" t="s">
        <v>16</v>
      </c>
      <c r="D4" t="s">
        <v>17</v>
      </c>
      <c r="E4" t="s">
        <v>18</v>
      </c>
      <c r="F4">
        <f t="shared" ca="1" si="0"/>
        <v>85</v>
      </c>
      <c r="G4" t="str">
        <f t="shared" ca="1" si="1"/>
        <v>Young Adult</v>
      </c>
    </row>
    <row r="5" spans="1:7" x14ac:dyDescent="0.25">
      <c r="A5" t="s">
        <v>19</v>
      </c>
      <c r="B5" t="s">
        <v>20</v>
      </c>
      <c r="C5" s="1" t="s">
        <v>21</v>
      </c>
      <c r="D5" t="s">
        <v>8</v>
      </c>
      <c r="E5" t="s">
        <v>22</v>
      </c>
      <c r="F5">
        <f t="shared" ca="1" si="0"/>
        <v>49</v>
      </c>
      <c r="G5" t="str">
        <f t="shared" ca="1" si="1"/>
        <v>Young Adult</v>
      </c>
    </row>
    <row r="6" spans="1:7" x14ac:dyDescent="0.25">
      <c r="A6" t="s">
        <v>23</v>
      </c>
      <c r="B6" t="s">
        <v>24</v>
      </c>
      <c r="C6" s="1" t="s">
        <v>25</v>
      </c>
      <c r="D6" t="s">
        <v>8</v>
      </c>
      <c r="E6" t="s">
        <v>26</v>
      </c>
      <c r="F6">
        <f t="shared" ca="1" si="0"/>
        <v>36</v>
      </c>
      <c r="G6" t="str">
        <f t="shared" ca="1" si="1"/>
        <v>Young Adult</v>
      </c>
    </row>
    <row r="7" spans="1:7" x14ac:dyDescent="0.25">
      <c r="A7" t="s">
        <v>27</v>
      </c>
      <c r="B7" t="s">
        <v>28</v>
      </c>
      <c r="C7" s="1" t="s">
        <v>29</v>
      </c>
      <c r="D7" t="s">
        <v>17</v>
      </c>
      <c r="E7" t="s">
        <v>30</v>
      </c>
      <c r="F7">
        <f t="shared" ca="1" si="0"/>
        <v>19</v>
      </c>
      <c r="G7" t="str">
        <f t="shared" ca="1" si="1"/>
        <v>Young Adult</v>
      </c>
    </row>
    <row r="8" spans="1:7" x14ac:dyDescent="0.25">
      <c r="A8" t="s">
        <v>31</v>
      </c>
      <c r="B8" t="s">
        <v>11</v>
      </c>
      <c r="C8" s="1" t="s">
        <v>32</v>
      </c>
      <c r="D8" t="s">
        <v>8</v>
      </c>
      <c r="E8" t="s">
        <v>26</v>
      </c>
      <c r="F8">
        <f t="shared" ca="1" si="0"/>
        <v>85</v>
      </c>
      <c r="G8" t="str">
        <f t="shared" ca="1" si="1"/>
        <v>Young Adult</v>
      </c>
    </row>
    <row r="9" spans="1:7" x14ac:dyDescent="0.25">
      <c r="A9" t="s">
        <v>33</v>
      </c>
      <c r="B9" t="s">
        <v>34</v>
      </c>
      <c r="C9" s="1" t="s">
        <v>35</v>
      </c>
      <c r="D9" t="s">
        <v>17</v>
      </c>
      <c r="E9" t="s">
        <v>18</v>
      </c>
      <c r="F9">
        <f t="shared" ca="1" si="0"/>
        <v>86</v>
      </c>
      <c r="G9" t="str">
        <f t="shared" ca="1" si="1"/>
        <v>Young Adult</v>
      </c>
    </row>
    <row r="10" spans="1:7" x14ac:dyDescent="0.25">
      <c r="A10" t="s">
        <v>36</v>
      </c>
      <c r="B10" t="s">
        <v>37</v>
      </c>
      <c r="C10" s="1" t="s">
        <v>38</v>
      </c>
      <c r="D10" t="s">
        <v>17</v>
      </c>
      <c r="E10" t="s">
        <v>26</v>
      </c>
      <c r="F10">
        <f t="shared" ca="1" si="0"/>
        <v>81</v>
      </c>
      <c r="G10" t="str">
        <f t="shared" ca="1" si="1"/>
        <v>Young Adult</v>
      </c>
    </row>
    <row r="11" spans="1:7" x14ac:dyDescent="0.25">
      <c r="A11" t="s">
        <v>39</v>
      </c>
      <c r="B11" t="s">
        <v>11</v>
      </c>
      <c r="C11" s="1" t="s">
        <v>40</v>
      </c>
      <c r="D11" t="s">
        <v>17</v>
      </c>
      <c r="E11" t="s">
        <v>18</v>
      </c>
      <c r="F11">
        <f t="shared" ca="1" si="0"/>
        <v>78</v>
      </c>
      <c r="G11" t="str">
        <f t="shared" ca="1" si="1"/>
        <v>Young Adult</v>
      </c>
    </row>
    <row r="12" spans="1:7" x14ac:dyDescent="0.25">
      <c r="A12" t="s">
        <v>41</v>
      </c>
      <c r="B12" t="s">
        <v>42</v>
      </c>
      <c r="C12" s="1" t="s">
        <v>43</v>
      </c>
      <c r="D12" t="s">
        <v>17</v>
      </c>
      <c r="E12" t="s">
        <v>9</v>
      </c>
      <c r="F12">
        <f t="shared" ca="1" si="0"/>
        <v>75</v>
      </c>
      <c r="G12" t="str">
        <f t="shared" ca="1" si="1"/>
        <v>Young Adult</v>
      </c>
    </row>
    <row r="13" spans="1:7" x14ac:dyDescent="0.25">
      <c r="A13" t="s">
        <v>44</v>
      </c>
      <c r="B13" t="s">
        <v>45</v>
      </c>
      <c r="C13" s="1" t="s">
        <v>46</v>
      </c>
      <c r="D13" t="s">
        <v>13</v>
      </c>
      <c r="E13" t="s">
        <v>47</v>
      </c>
      <c r="F13">
        <f t="shared" ca="1" si="0"/>
        <v>70</v>
      </c>
      <c r="G13" t="str">
        <f t="shared" ca="1" si="1"/>
        <v>Young Adult</v>
      </c>
    </row>
    <row r="14" spans="1:7" x14ac:dyDescent="0.25">
      <c r="A14" t="s">
        <v>48</v>
      </c>
      <c r="B14" t="s">
        <v>49</v>
      </c>
      <c r="C14" s="1" t="s">
        <v>50</v>
      </c>
      <c r="D14" t="s">
        <v>13</v>
      </c>
      <c r="E14" t="s">
        <v>47</v>
      </c>
      <c r="F14">
        <f t="shared" ca="1" si="0"/>
        <v>44</v>
      </c>
      <c r="G14" t="str">
        <f t="shared" ca="1" si="1"/>
        <v>Young Adult</v>
      </c>
    </row>
    <row r="15" spans="1:7" x14ac:dyDescent="0.25">
      <c r="A15" t="s">
        <v>51</v>
      </c>
      <c r="B15" t="s">
        <v>52</v>
      </c>
      <c r="C15" s="1" t="s">
        <v>53</v>
      </c>
      <c r="D15" t="s">
        <v>17</v>
      </c>
      <c r="E15" t="s">
        <v>18</v>
      </c>
      <c r="F15">
        <f t="shared" ca="1" si="0"/>
        <v>44</v>
      </c>
      <c r="G15" t="str">
        <f t="shared" ca="1" si="1"/>
        <v>Young Adult</v>
      </c>
    </row>
    <row r="16" spans="1:7" x14ac:dyDescent="0.25">
      <c r="A16" t="s">
        <v>54</v>
      </c>
      <c r="B16" t="s">
        <v>55</v>
      </c>
      <c r="C16" s="1" t="s">
        <v>56</v>
      </c>
      <c r="D16" t="s">
        <v>8</v>
      </c>
      <c r="E16" t="s">
        <v>30</v>
      </c>
      <c r="F16">
        <f t="shared" ca="1" si="0"/>
        <v>52</v>
      </c>
      <c r="G16" t="str">
        <f t="shared" ca="1" si="1"/>
        <v>Young Adult</v>
      </c>
    </row>
    <row r="17" spans="1:7" x14ac:dyDescent="0.25">
      <c r="A17" t="s">
        <v>57</v>
      </c>
      <c r="B17" t="s">
        <v>58</v>
      </c>
      <c r="C17" s="1" t="s">
        <v>59</v>
      </c>
      <c r="D17" t="s">
        <v>13</v>
      </c>
      <c r="E17" t="s">
        <v>47</v>
      </c>
      <c r="F17">
        <f t="shared" ca="1" si="0"/>
        <v>73</v>
      </c>
      <c r="G17" t="str">
        <f t="shared" ca="1" si="1"/>
        <v>Young Adult</v>
      </c>
    </row>
    <row r="18" spans="1:7" x14ac:dyDescent="0.25">
      <c r="A18" t="s">
        <v>60</v>
      </c>
      <c r="B18" t="s">
        <v>61</v>
      </c>
      <c r="C18" s="1" t="s">
        <v>62</v>
      </c>
      <c r="D18" t="s">
        <v>8</v>
      </c>
      <c r="E18" t="s">
        <v>47</v>
      </c>
      <c r="F18">
        <f t="shared" ca="1" si="0"/>
        <v>34</v>
      </c>
      <c r="G18" t="str">
        <f t="shared" ca="1" si="1"/>
        <v>Young Adult</v>
      </c>
    </row>
    <row r="19" spans="1:7" x14ac:dyDescent="0.25">
      <c r="A19" t="s">
        <v>63</v>
      </c>
      <c r="B19" t="s">
        <v>64</v>
      </c>
      <c r="C19" s="1" t="s">
        <v>65</v>
      </c>
      <c r="D19" t="s">
        <v>8</v>
      </c>
      <c r="E19" t="s">
        <v>26</v>
      </c>
      <c r="F19">
        <f t="shared" ca="1" si="0"/>
        <v>18</v>
      </c>
      <c r="G19" t="str">
        <f t="shared" ca="1" si="1"/>
        <v>Pediatric</v>
      </c>
    </row>
    <row r="20" spans="1:7" x14ac:dyDescent="0.25">
      <c r="A20" t="s">
        <v>66</v>
      </c>
      <c r="B20" t="s">
        <v>34</v>
      </c>
      <c r="C20" s="1" t="s">
        <v>67</v>
      </c>
      <c r="D20" t="s">
        <v>13</v>
      </c>
      <c r="E20" t="s">
        <v>18</v>
      </c>
      <c r="F20">
        <f t="shared" ca="1" si="0"/>
        <v>53</v>
      </c>
      <c r="G20" t="str">
        <f t="shared" ca="1" si="1"/>
        <v>Young Adult</v>
      </c>
    </row>
    <row r="21" spans="1:7" x14ac:dyDescent="0.25">
      <c r="A21" t="s">
        <v>68</v>
      </c>
      <c r="B21" t="s">
        <v>69</v>
      </c>
      <c r="C21" s="1" t="s">
        <v>70</v>
      </c>
      <c r="D21" t="s">
        <v>8</v>
      </c>
      <c r="E21" t="s">
        <v>71</v>
      </c>
      <c r="F21">
        <f t="shared" ca="1" si="0"/>
        <v>78</v>
      </c>
      <c r="G21" t="str">
        <f t="shared" ca="1" si="1"/>
        <v>Young Adult</v>
      </c>
    </row>
    <row r="22" spans="1:7" x14ac:dyDescent="0.25">
      <c r="A22" t="s">
        <v>72</v>
      </c>
      <c r="B22" t="s">
        <v>73</v>
      </c>
      <c r="C22" s="1" t="s">
        <v>74</v>
      </c>
      <c r="D22" t="s">
        <v>13</v>
      </c>
      <c r="E22" t="s">
        <v>18</v>
      </c>
      <c r="F22">
        <f t="shared" ca="1" si="0"/>
        <v>71</v>
      </c>
      <c r="G22" t="str">
        <f t="shared" ca="1" si="1"/>
        <v>Young Adult</v>
      </c>
    </row>
    <row r="23" spans="1:7" x14ac:dyDescent="0.25">
      <c r="A23" t="s">
        <v>75</v>
      </c>
      <c r="B23" t="s">
        <v>76</v>
      </c>
      <c r="C23" s="1" t="s">
        <v>77</v>
      </c>
      <c r="D23" t="s">
        <v>8</v>
      </c>
      <c r="E23" t="s">
        <v>9</v>
      </c>
      <c r="F23">
        <f t="shared" ca="1" si="0"/>
        <v>39</v>
      </c>
      <c r="G23" t="str">
        <f t="shared" ca="1" si="1"/>
        <v>Young Adult</v>
      </c>
    </row>
    <row r="24" spans="1:7" x14ac:dyDescent="0.25">
      <c r="A24" t="s">
        <v>78</v>
      </c>
      <c r="B24" t="s">
        <v>79</v>
      </c>
      <c r="C24" s="1" t="s">
        <v>80</v>
      </c>
      <c r="D24" t="s">
        <v>8</v>
      </c>
      <c r="E24" t="s">
        <v>26</v>
      </c>
      <c r="F24">
        <f t="shared" ca="1" si="0"/>
        <v>39</v>
      </c>
      <c r="G24" t="str">
        <f t="shared" ca="1" si="1"/>
        <v>Young Adult</v>
      </c>
    </row>
    <row r="25" spans="1:7" x14ac:dyDescent="0.25">
      <c r="A25" t="s">
        <v>81</v>
      </c>
      <c r="B25" t="s">
        <v>82</v>
      </c>
      <c r="C25" s="1" t="s">
        <v>83</v>
      </c>
      <c r="D25" t="s">
        <v>8</v>
      </c>
      <c r="E25" t="s">
        <v>71</v>
      </c>
      <c r="F25">
        <f t="shared" ca="1" si="0"/>
        <v>25</v>
      </c>
      <c r="G25" t="str">
        <f t="shared" ca="1" si="1"/>
        <v>Young Adult</v>
      </c>
    </row>
    <row r="26" spans="1:7" x14ac:dyDescent="0.25">
      <c r="A26" t="s">
        <v>84</v>
      </c>
      <c r="B26" t="s">
        <v>85</v>
      </c>
      <c r="C26" s="1" t="s">
        <v>86</v>
      </c>
      <c r="D26" t="s">
        <v>8</v>
      </c>
      <c r="E26" t="s">
        <v>18</v>
      </c>
      <c r="F26">
        <f t="shared" ca="1" si="0"/>
        <v>25</v>
      </c>
      <c r="G26" t="str">
        <f t="shared" ca="1" si="1"/>
        <v>Young Adult</v>
      </c>
    </row>
    <row r="27" spans="1:7" x14ac:dyDescent="0.25">
      <c r="A27" t="s">
        <v>87</v>
      </c>
      <c r="B27" t="s">
        <v>88</v>
      </c>
      <c r="C27" s="1" t="s">
        <v>89</v>
      </c>
      <c r="D27" t="s">
        <v>13</v>
      </c>
      <c r="E27" t="s">
        <v>90</v>
      </c>
      <c r="F27">
        <f t="shared" ca="1" si="0"/>
        <v>17</v>
      </c>
      <c r="G27" t="str">
        <f t="shared" ca="1" si="1"/>
        <v>Pediatric</v>
      </c>
    </row>
    <row r="28" spans="1:7" x14ac:dyDescent="0.25">
      <c r="A28" t="s">
        <v>91</v>
      </c>
      <c r="B28" t="s">
        <v>92</v>
      </c>
      <c r="C28" s="1" t="s">
        <v>93</v>
      </c>
      <c r="D28" t="s">
        <v>13</v>
      </c>
      <c r="E28" t="s">
        <v>90</v>
      </c>
      <c r="F28">
        <f t="shared" ca="1" si="0"/>
        <v>69</v>
      </c>
      <c r="G28" t="str">
        <f t="shared" ca="1" si="1"/>
        <v>Young Adult</v>
      </c>
    </row>
    <row r="29" spans="1:7" x14ac:dyDescent="0.25">
      <c r="A29" t="s">
        <v>94</v>
      </c>
      <c r="B29" t="s">
        <v>28</v>
      </c>
      <c r="C29" s="1" t="s">
        <v>95</v>
      </c>
      <c r="D29" t="s">
        <v>13</v>
      </c>
      <c r="E29" t="s">
        <v>71</v>
      </c>
      <c r="F29">
        <f t="shared" ca="1" si="0"/>
        <v>69</v>
      </c>
      <c r="G29" t="str">
        <f t="shared" ca="1" si="1"/>
        <v>Young Adult</v>
      </c>
    </row>
    <row r="30" spans="1:7" x14ac:dyDescent="0.25">
      <c r="A30" t="s">
        <v>96</v>
      </c>
      <c r="B30" t="s">
        <v>97</v>
      </c>
      <c r="C30" s="1" t="s">
        <v>98</v>
      </c>
      <c r="D30" t="s">
        <v>8</v>
      </c>
      <c r="E30" t="s">
        <v>18</v>
      </c>
      <c r="F30">
        <f t="shared" ca="1" si="0"/>
        <v>18</v>
      </c>
      <c r="G30" t="str">
        <f t="shared" ca="1" si="1"/>
        <v>Pediatric</v>
      </c>
    </row>
    <row r="31" spans="1:7" x14ac:dyDescent="0.25">
      <c r="A31" t="s">
        <v>99</v>
      </c>
      <c r="B31" t="s">
        <v>100</v>
      </c>
      <c r="C31" s="1" t="s">
        <v>101</v>
      </c>
      <c r="D31" t="s">
        <v>17</v>
      </c>
      <c r="E31" t="s">
        <v>71</v>
      </c>
      <c r="F31">
        <f t="shared" ca="1" si="0"/>
        <v>64</v>
      </c>
      <c r="G31" t="str">
        <f t="shared" ca="1" si="1"/>
        <v>Young Adult</v>
      </c>
    </row>
    <row r="32" spans="1:7" x14ac:dyDescent="0.25">
      <c r="A32" t="s">
        <v>102</v>
      </c>
      <c r="B32" t="s">
        <v>61</v>
      </c>
      <c r="C32" s="1" t="s">
        <v>103</v>
      </c>
      <c r="D32" t="s">
        <v>17</v>
      </c>
      <c r="E32" t="s">
        <v>18</v>
      </c>
      <c r="F32">
        <f t="shared" ca="1" si="0"/>
        <v>84</v>
      </c>
      <c r="G32" t="str">
        <f t="shared" ca="1" si="1"/>
        <v>Young Adult</v>
      </c>
    </row>
    <row r="33" spans="1:7" x14ac:dyDescent="0.25">
      <c r="A33" t="s">
        <v>104</v>
      </c>
      <c r="B33" t="s">
        <v>45</v>
      </c>
      <c r="C33" s="1" t="s">
        <v>105</v>
      </c>
      <c r="D33" t="s">
        <v>13</v>
      </c>
      <c r="E33" t="s">
        <v>26</v>
      </c>
      <c r="F33">
        <f t="shared" ca="1" si="0"/>
        <v>69</v>
      </c>
      <c r="G33" t="str">
        <f t="shared" ca="1" si="1"/>
        <v>Young Adult</v>
      </c>
    </row>
    <row r="34" spans="1:7" x14ac:dyDescent="0.25">
      <c r="A34" t="s">
        <v>106</v>
      </c>
      <c r="B34" t="s">
        <v>45</v>
      </c>
      <c r="C34" s="1" t="s">
        <v>107</v>
      </c>
      <c r="D34" t="s">
        <v>8</v>
      </c>
      <c r="E34" t="s">
        <v>26</v>
      </c>
      <c r="F34">
        <f t="shared" ca="1" si="0"/>
        <v>22</v>
      </c>
      <c r="G34" t="str">
        <f t="shared" ca="1" si="1"/>
        <v>Young Adult</v>
      </c>
    </row>
    <row r="35" spans="1:7" x14ac:dyDescent="0.25">
      <c r="A35" t="s">
        <v>108</v>
      </c>
      <c r="B35" t="s">
        <v>109</v>
      </c>
      <c r="C35" s="1" t="s">
        <v>110</v>
      </c>
      <c r="D35" t="s">
        <v>8</v>
      </c>
      <c r="E35" t="s">
        <v>26</v>
      </c>
      <c r="F35">
        <f t="shared" ca="1" si="0"/>
        <v>73</v>
      </c>
      <c r="G35" t="str">
        <f t="shared" ca="1" si="1"/>
        <v>Young Adult</v>
      </c>
    </row>
    <row r="36" spans="1:7" x14ac:dyDescent="0.25">
      <c r="A36" t="s">
        <v>111</v>
      </c>
      <c r="B36" t="s">
        <v>112</v>
      </c>
      <c r="C36" s="1" t="s">
        <v>113</v>
      </c>
      <c r="D36" t="s">
        <v>13</v>
      </c>
      <c r="E36" t="s">
        <v>30</v>
      </c>
      <c r="F36">
        <f t="shared" ca="1" si="0"/>
        <v>82</v>
      </c>
      <c r="G36" t="str">
        <f t="shared" ca="1" si="1"/>
        <v>Young Adult</v>
      </c>
    </row>
    <row r="37" spans="1:7" x14ac:dyDescent="0.25">
      <c r="A37" t="s">
        <v>114</v>
      </c>
      <c r="B37" t="s">
        <v>34</v>
      </c>
      <c r="C37" s="1" t="s">
        <v>115</v>
      </c>
      <c r="D37" t="s">
        <v>8</v>
      </c>
      <c r="E37" t="s">
        <v>22</v>
      </c>
      <c r="F37">
        <f t="shared" ca="1" si="0"/>
        <v>23</v>
      </c>
      <c r="G37" t="str">
        <f t="shared" ca="1" si="1"/>
        <v>Young Adult</v>
      </c>
    </row>
    <row r="38" spans="1:7" x14ac:dyDescent="0.25">
      <c r="A38" t="s">
        <v>116</v>
      </c>
      <c r="B38" t="s">
        <v>117</v>
      </c>
      <c r="C38" s="1" t="s">
        <v>118</v>
      </c>
      <c r="D38" t="s">
        <v>17</v>
      </c>
      <c r="E38" t="s">
        <v>22</v>
      </c>
      <c r="F38">
        <f t="shared" ca="1" si="0"/>
        <v>36</v>
      </c>
      <c r="G38" t="str">
        <f t="shared" ca="1" si="1"/>
        <v>Young Adult</v>
      </c>
    </row>
    <row r="39" spans="1:7" x14ac:dyDescent="0.25">
      <c r="A39" t="s">
        <v>119</v>
      </c>
      <c r="B39" t="s">
        <v>120</v>
      </c>
      <c r="C39" s="1" t="s">
        <v>121</v>
      </c>
      <c r="D39" t="s">
        <v>17</v>
      </c>
      <c r="E39" t="s">
        <v>22</v>
      </c>
      <c r="F39">
        <f t="shared" ca="1" si="0"/>
        <v>83</v>
      </c>
      <c r="G39" t="str">
        <f t="shared" ca="1" si="1"/>
        <v>Young Adult</v>
      </c>
    </row>
    <row r="40" spans="1:7" x14ac:dyDescent="0.25">
      <c r="A40" t="s">
        <v>122</v>
      </c>
      <c r="B40" t="s">
        <v>123</v>
      </c>
      <c r="C40" s="1" t="s">
        <v>124</v>
      </c>
      <c r="D40" t="s">
        <v>13</v>
      </c>
      <c r="E40" t="s">
        <v>18</v>
      </c>
      <c r="F40">
        <f t="shared" ca="1" si="0"/>
        <v>79</v>
      </c>
      <c r="G40" t="str">
        <f t="shared" ca="1" si="1"/>
        <v>Young Adult</v>
      </c>
    </row>
    <row r="41" spans="1:7" x14ac:dyDescent="0.25">
      <c r="A41" t="s">
        <v>125</v>
      </c>
      <c r="B41" t="s">
        <v>126</v>
      </c>
      <c r="C41" s="1" t="s">
        <v>127</v>
      </c>
      <c r="D41" t="s">
        <v>17</v>
      </c>
      <c r="E41" t="s">
        <v>71</v>
      </c>
      <c r="F41">
        <f t="shared" ca="1" si="0"/>
        <v>58</v>
      </c>
      <c r="G41" t="str">
        <f t="shared" ca="1" si="1"/>
        <v>Young Adult</v>
      </c>
    </row>
    <row r="42" spans="1:7" x14ac:dyDescent="0.25">
      <c r="A42" t="s">
        <v>128</v>
      </c>
      <c r="B42" t="s">
        <v>92</v>
      </c>
      <c r="C42" s="1" t="s">
        <v>129</v>
      </c>
      <c r="D42" t="s">
        <v>8</v>
      </c>
      <c r="E42" t="s">
        <v>26</v>
      </c>
      <c r="F42">
        <f t="shared" ca="1" si="0"/>
        <v>63</v>
      </c>
      <c r="G42" t="str">
        <f t="shared" ca="1" si="1"/>
        <v>Young Adult</v>
      </c>
    </row>
    <row r="43" spans="1:7" x14ac:dyDescent="0.25">
      <c r="A43" t="s">
        <v>130</v>
      </c>
      <c r="B43" t="s">
        <v>131</v>
      </c>
      <c r="C43" s="1" t="s">
        <v>132</v>
      </c>
      <c r="D43" t="s">
        <v>13</v>
      </c>
      <c r="E43" t="s">
        <v>71</v>
      </c>
      <c r="F43">
        <f t="shared" ca="1" si="0"/>
        <v>72</v>
      </c>
      <c r="G43" t="str">
        <f t="shared" ca="1" si="1"/>
        <v>Young Adult</v>
      </c>
    </row>
    <row r="44" spans="1:7" x14ac:dyDescent="0.25">
      <c r="A44" t="s">
        <v>133</v>
      </c>
      <c r="B44" t="s">
        <v>52</v>
      </c>
      <c r="C44" s="1" t="s">
        <v>134</v>
      </c>
      <c r="D44" t="s">
        <v>17</v>
      </c>
      <c r="E44" t="s">
        <v>18</v>
      </c>
      <c r="F44">
        <f t="shared" ca="1" si="0"/>
        <v>63</v>
      </c>
      <c r="G44" t="str">
        <f t="shared" ca="1" si="1"/>
        <v>Young Adult</v>
      </c>
    </row>
    <row r="45" spans="1:7" x14ac:dyDescent="0.25">
      <c r="A45" t="s">
        <v>135</v>
      </c>
      <c r="B45" t="s">
        <v>112</v>
      </c>
      <c r="C45" s="1" t="s">
        <v>136</v>
      </c>
      <c r="D45" t="s">
        <v>13</v>
      </c>
      <c r="E45" t="s">
        <v>22</v>
      </c>
      <c r="F45">
        <f t="shared" ca="1" si="0"/>
        <v>81</v>
      </c>
      <c r="G45" t="str">
        <f t="shared" ca="1" si="1"/>
        <v>Young Adult</v>
      </c>
    </row>
    <row r="46" spans="1:7" x14ac:dyDescent="0.25">
      <c r="A46" t="s">
        <v>137</v>
      </c>
      <c r="B46" t="s">
        <v>138</v>
      </c>
      <c r="C46" s="1" t="s">
        <v>139</v>
      </c>
      <c r="D46" t="s">
        <v>13</v>
      </c>
      <c r="E46" t="s">
        <v>30</v>
      </c>
      <c r="F46">
        <f t="shared" ca="1" si="0"/>
        <v>34</v>
      </c>
      <c r="G46" t="str">
        <f t="shared" ca="1" si="1"/>
        <v>Young Adult</v>
      </c>
    </row>
    <row r="47" spans="1:7" x14ac:dyDescent="0.25">
      <c r="A47" t="s">
        <v>140</v>
      </c>
      <c r="B47" t="s">
        <v>141</v>
      </c>
      <c r="C47" s="1" t="s">
        <v>142</v>
      </c>
      <c r="D47" t="s">
        <v>8</v>
      </c>
      <c r="E47" t="s">
        <v>26</v>
      </c>
      <c r="F47">
        <f t="shared" ca="1" si="0"/>
        <v>28</v>
      </c>
      <c r="G47" t="str">
        <f t="shared" ca="1" si="1"/>
        <v>Young Adult</v>
      </c>
    </row>
    <row r="48" spans="1:7" x14ac:dyDescent="0.25">
      <c r="A48" t="s">
        <v>143</v>
      </c>
      <c r="B48" t="s">
        <v>92</v>
      </c>
      <c r="C48" s="1" t="s">
        <v>144</v>
      </c>
      <c r="D48" t="s">
        <v>8</v>
      </c>
      <c r="E48" t="s">
        <v>47</v>
      </c>
      <c r="F48">
        <f t="shared" ca="1" si="0"/>
        <v>50</v>
      </c>
      <c r="G48" t="str">
        <f t="shared" ca="1" si="1"/>
        <v>Young Adult</v>
      </c>
    </row>
    <row r="49" spans="1:7" x14ac:dyDescent="0.25">
      <c r="A49" t="s">
        <v>145</v>
      </c>
      <c r="B49" t="s">
        <v>146</v>
      </c>
      <c r="C49" s="1" t="s">
        <v>147</v>
      </c>
      <c r="D49" t="s">
        <v>17</v>
      </c>
      <c r="E49" t="s">
        <v>26</v>
      </c>
      <c r="F49">
        <f t="shared" ca="1" si="0"/>
        <v>56</v>
      </c>
      <c r="G49" t="str">
        <f t="shared" ca="1" si="1"/>
        <v>Young Adult</v>
      </c>
    </row>
    <row r="50" spans="1:7" x14ac:dyDescent="0.25">
      <c r="A50" t="s">
        <v>148</v>
      </c>
      <c r="B50" t="s">
        <v>149</v>
      </c>
      <c r="C50" s="1" t="s">
        <v>150</v>
      </c>
      <c r="D50" t="s">
        <v>13</v>
      </c>
      <c r="E50" t="s">
        <v>47</v>
      </c>
      <c r="F50">
        <f t="shared" ca="1" si="0"/>
        <v>43</v>
      </c>
      <c r="G50" t="str">
        <f t="shared" ca="1" si="1"/>
        <v>Young Adult</v>
      </c>
    </row>
    <row r="51" spans="1:7" x14ac:dyDescent="0.25">
      <c r="A51" t="s">
        <v>151</v>
      </c>
      <c r="B51" t="s">
        <v>152</v>
      </c>
      <c r="C51" s="1" t="s">
        <v>153</v>
      </c>
      <c r="D51" t="s">
        <v>17</v>
      </c>
      <c r="E51" t="s">
        <v>71</v>
      </c>
      <c r="F51">
        <f t="shared" ca="1" si="0"/>
        <v>68</v>
      </c>
      <c r="G51" t="str">
        <f t="shared" ca="1" si="1"/>
        <v>Young Adult</v>
      </c>
    </row>
    <row r="52" spans="1:7" x14ac:dyDescent="0.25">
      <c r="A52" t="s">
        <v>154</v>
      </c>
      <c r="B52" t="s">
        <v>155</v>
      </c>
      <c r="C52" s="1" t="s">
        <v>156</v>
      </c>
      <c r="D52" t="s">
        <v>8</v>
      </c>
      <c r="E52" t="s">
        <v>26</v>
      </c>
      <c r="F52">
        <f t="shared" ca="1" si="0"/>
        <v>29</v>
      </c>
      <c r="G52" t="str">
        <f t="shared" ca="1" si="1"/>
        <v>Young Adult</v>
      </c>
    </row>
    <row r="53" spans="1:7" x14ac:dyDescent="0.25">
      <c r="A53" t="s">
        <v>157</v>
      </c>
      <c r="B53" t="s">
        <v>76</v>
      </c>
      <c r="C53" s="1" t="s">
        <v>158</v>
      </c>
      <c r="D53" t="s">
        <v>13</v>
      </c>
      <c r="E53" t="s">
        <v>71</v>
      </c>
      <c r="F53">
        <f t="shared" ca="1" si="0"/>
        <v>41</v>
      </c>
      <c r="G53" t="str">
        <f t="shared" ca="1" si="1"/>
        <v>Young Adult</v>
      </c>
    </row>
    <row r="54" spans="1:7" x14ac:dyDescent="0.25">
      <c r="A54" t="s">
        <v>159</v>
      </c>
      <c r="B54" t="s">
        <v>160</v>
      </c>
      <c r="C54" s="1" t="s">
        <v>161</v>
      </c>
      <c r="D54" t="s">
        <v>8</v>
      </c>
      <c r="E54" t="s">
        <v>90</v>
      </c>
      <c r="F54">
        <f t="shared" ca="1" si="0"/>
        <v>56</v>
      </c>
      <c r="G54" t="str">
        <f t="shared" ca="1" si="1"/>
        <v>Young Adult</v>
      </c>
    </row>
    <row r="55" spans="1:7" x14ac:dyDescent="0.25">
      <c r="A55" t="s">
        <v>162</v>
      </c>
      <c r="B55" t="s">
        <v>163</v>
      </c>
      <c r="C55" s="1" t="s">
        <v>164</v>
      </c>
      <c r="D55" t="s">
        <v>8</v>
      </c>
      <c r="E55" t="s">
        <v>9</v>
      </c>
      <c r="F55">
        <f t="shared" ca="1" si="0"/>
        <v>51</v>
      </c>
      <c r="G55" t="str">
        <f t="shared" ca="1" si="1"/>
        <v>Young Adult</v>
      </c>
    </row>
    <row r="56" spans="1:7" x14ac:dyDescent="0.25">
      <c r="A56" t="s">
        <v>165</v>
      </c>
      <c r="B56" t="s">
        <v>117</v>
      </c>
      <c r="C56" s="1" t="s">
        <v>166</v>
      </c>
      <c r="D56" t="s">
        <v>13</v>
      </c>
      <c r="E56" t="s">
        <v>47</v>
      </c>
      <c r="F56">
        <f t="shared" ca="1" si="0"/>
        <v>64</v>
      </c>
      <c r="G56" t="str">
        <f t="shared" ca="1" si="1"/>
        <v>Young Adult</v>
      </c>
    </row>
    <row r="57" spans="1:7" x14ac:dyDescent="0.25">
      <c r="A57" t="s">
        <v>167</v>
      </c>
      <c r="B57" t="s">
        <v>168</v>
      </c>
      <c r="C57" s="1" t="s">
        <v>169</v>
      </c>
      <c r="D57" t="s">
        <v>17</v>
      </c>
      <c r="E57" t="s">
        <v>22</v>
      </c>
      <c r="F57">
        <f t="shared" ca="1" si="0"/>
        <v>22</v>
      </c>
      <c r="G57" t="str">
        <f t="shared" ca="1" si="1"/>
        <v>Young Adult</v>
      </c>
    </row>
    <row r="58" spans="1:7" x14ac:dyDescent="0.25">
      <c r="A58" t="s">
        <v>170</v>
      </c>
      <c r="B58" t="s">
        <v>171</v>
      </c>
      <c r="C58" s="1" t="s">
        <v>172</v>
      </c>
      <c r="D58" t="s">
        <v>8</v>
      </c>
      <c r="E58" t="s">
        <v>18</v>
      </c>
      <c r="F58">
        <f t="shared" ca="1" si="0"/>
        <v>43</v>
      </c>
      <c r="G58" t="str">
        <f t="shared" ca="1" si="1"/>
        <v>Young Adult</v>
      </c>
    </row>
    <row r="59" spans="1:7" x14ac:dyDescent="0.25">
      <c r="A59" t="s">
        <v>173</v>
      </c>
      <c r="B59" t="s">
        <v>100</v>
      </c>
      <c r="C59" s="1" t="s">
        <v>174</v>
      </c>
      <c r="D59" t="s">
        <v>8</v>
      </c>
      <c r="E59" t="s">
        <v>90</v>
      </c>
      <c r="F59">
        <f t="shared" ca="1" si="0"/>
        <v>52</v>
      </c>
      <c r="G59" t="str">
        <f t="shared" ca="1" si="1"/>
        <v>Young Adult</v>
      </c>
    </row>
    <row r="60" spans="1:7" x14ac:dyDescent="0.25">
      <c r="A60" t="s">
        <v>175</v>
      </c>
      <c r="B60" t="s">
        <v>131</v>
      </c>
      <c r="C60" s="1" t="s">
        <v>176</v>
      </c>
      <c r="D60" t="s">
        <v>17</v>
      </c>
      <c r="E60" t="s">
        <v>47</v>
      </c>
      <c r="F60">
        <f t="shared" ca="1" si="0"/>
        <v>69</v>
      </c>
      <c r="G60" t="str">
        <f t="shared" ca="1" si="1"/>
        <v>Young Adult</v>
      </c>
    </row>
    <row r="61" spans="1:7" x14ac:dyDescent="0.25">
      <c r="A61" t="s">
        <v>177</v>
      </c>
      <c r="B61" t="s">
        <v>79</v>
      </c>
      <c r="C61" s="1" t="s">
        <v>178</v>
      </c>
      <c r="D61" t="s">
        <v>8</v>
      </c>
      <c r="E61" t="s">
        <v>71</v>
      </c>
      <c r="F61">
        <f t="shared" ca="1" si="0"/>
        <v>81</v>
      </c>
      <c r="G61" t="str">
        <f t="shared" ca="1" si="1"/>
        <v>Young Adult</v>
      </c>
    </row>
    <row r="62" spans="1:7" x14ac:dyDescent="0.25">
      <c r="A62" t="s">
        <v>179</v>
      </c>
      <c r="B62" t="s">
        <v>37</v>
      </c>
      <c r="C62" s="1" t="s">
        <v>180</v>
      </c>
      <c r="D62" t="s">
        <v>8</v>
      </c>
      <c r="E62" t="s">
        <v>26</v>
      </c>
      <c r="F62">
        <f t="shared" ca="1" si="0"/>
        <v>65</v>
      </c>
      <c r="G62" t="str">
        <f t="shared" ca="1" si="1"/>
        <v>Young Adult</v>
      </c>
    </row>
    <row r="63" spans="1:7" x14ac:dyDescent="0.25">
      <c r="A63" t="s">
        <v>181</v>
      </c>
      <c r="B63" t="s">
        <v>182</v>
      </c>
      <c r="C63" s="1" t="s">
        <v>183</v>
      </c>
      <c r="D63" t="s">
        <v>8</v>
      </c>
      <c r="E63" t="s">
        <v>71</v>
      </c>
      <c r="F63">
        <f t="shared" ca="1" si="0"/>
        <v>59</v>
      </c>
      <c r="G63" t="str">
        <f t="shared" ca="1" si="1"/>
        <v>Young Adult</v>
      </c>
    </row>
    <row r="64" spans="1:7" x14ac:dyDescent="0.25">
      <c r="A64" t="s">
        <v>184</v>
      </c>
      <c r="B64" t="s">
        <v>182</v>
      </c>
      <c r="C64" s="1" t="s">
        <v>185</v>
      </c>
      <c r="D64" t="s">
        <v>8</v>
      </c>
      <c r="E64" t="s">
        <v>71</v>
      </c>
      <c r="F64">
        <f t="shared" ca="1" si="0"/>
        <v>53</v>
      </c>
      <c r="G64" t="str">
        <f t="shared" ca="1" si="1"/>
        <v>Young Adult</v>
      </c>
    </row>
    <row r="65" spans="1:7" x14ac:dyDescent="0.25">
      <c r="A65" t="s">
        <v>186</v>
      </c>
      <c r="B65" t="s">
        <v>109</v>
      </c>
      <c r="C65" s="1" t="s">
        <v>187</v>
      </c>
      <c r="D65" t="s">
        <v>17</v>
      </c>
      <c r="E65" t="s">
        <v>90</v>
      </c>
      <c r="F65">
        <f t="shared" ca="1" si="0"/>
        <v>29</v>
      </c>
      <c r="G65" t="str">
        <f t="shared" ca="1" si="1"/>
        <v>Young Adult</v>
      </c>
    </row>
    <row r="66" spans="1:7" x14ac:dyDescent="0.25">
      <c r="A66" t="s">
        <v>188</v>
      </c>
      <c r="B66" t="s">
        <v>120</v>
      </c>
      <c r="C66" s="1" t="s">
        <v>189</v>
      </c>
      <c r="D66" t="s">
        <v>13</v>
      </c>
      <c r="E66" t="s">
        <v>26</v>
      </c>
      <c r="F66">
        <f t="shared" ref="F66:F129" ca="1" si="2">DATEDIF(C66,TODAY(),"Y")</f>
        <v>86</v>
      </c>
      <c r="G66" t="str">
        <f t="shared" ca="1" si="1"/>
        <v>Young Adult</v>
      </c>
    </row>
    <row r="67" spans="1:7" x14ac:dyDescent="0.25">
      <c r="A67" t="s">
        <v>190</v>
      </c>
      <c r="B67" t="s">
        <v>191</v>
      </c>
      <c r="C67" s="1" t="s">
        <v>192</v>
      </c>
      <c r="D67" t="s">
        <v>17</v>
      </c>
      <c r="E67" t="s">
        <v>30</v>
      </c>
      <c r="F67">
        <f t="shared" ca="1" si="2"/>
        <v>27</v>
      </c>
      <c r="G67" t="str">
        <f t="shared" ref="G67:G130" ca="1" si="3">IF(F67&lt;=18,"Pediatric",IF(F67&gt;18,"Young Adult",IF(F67&gt;40,"Middle Adult",IF(F67&gt;65,"Senior"))))</f>
        <v>Young Adult</v>
      </c>
    </row>
    <row r="68" spans="1:7" x14ac:dyDescent="0.25">
      <c r="A68" t="s">
        <v>193</v>
      </c>
      <c r="B68" t="s">
        <v>194</v>
      </c>
      <c r="C68" s="1" t="s">
        <v>195</v>
      </c>
      <c r="D68" t="s">
        <v>17</v>
      </c>
      <c r="E68" t="s">
        <v>26</v>
      </c>
      <c r="F68">
        <f t="shared" ca="1" si="2"/>
        <v>40</v>
      </c>
      <c r="G68" t="str">
        <f t="shared" ca="1" si="3"/>
        <v>Young Adult</v>
      </c>
    </row>
    <row r="69" spans="1:7" x14ac:dyDescent="0.25">
      <c r="A69" t="s">
        <v>196</v>
      </c>
      <c r="B69" t="s">
        <v>197</v>
      </c>
      <c r="C69" s="1" t="s">
        <v>198</v>
      </c>
      <c r="D69" t="s">
        <v>8</v>
      </c>
      <c r="E69" t="s">
        <v>18</v>
      </c>
      <c r="F69">
        <f t="shared" ca="1" si="2"/>
        <v>27</v>
      </c>
      <c r="G69" t="str">
        <f t="shared" ca="1" si="3"/>
        <v>Young Adult</v>
      </c>
    </row>
    <row r="70" spans="1:7" x14ac:dyDescent="0.25">
      <c r="A70" t="s">
        <v>199</v>
      </c>
      <c r="B70" t="s">
        <v>200</v>
      </c>
      <c r="C70" s="1" t="s">
        <v>201</v>
      </c>
      <c r="D70" t="s">
        <v>13</v>
      </c>
      <c r="E70" t="s">
        <v>30</v>
      </c>
      <c r="F70">
        <f t="shared" ca="1" si="2"/>
        <v>51</v>
      </c>
      <c r="G70" t="str">
        <f t="shared" ca="1" si="3"/>
        <v>Young Adult</v>
      </c>
    </row>
    <row r="71" spans="1:7" x14ac:dyDescent="0.25">
      <c r="A71" t="s">
        <v>202</v>
      </c>
      <c r="B71" t="s">
        <v>203</v>
      </c>
      <c r="C71" s="1" t="s">
        <v>204</v>
      </c>
      <c r="D71" t="s">
        <v>8</v>
      </c>
      <c r="E71" t="s">
        <v>47</v>
      </c>
      <c r="F71">
        <f t="shared" ca="1" si="2"/>
        <v>35</v>
      </c>
      <c r="G71" t="str">
        <f t="shared" ca="1" si="3"/>
        <v>Young Adult</v>
      </c>
    </row>
    <row r="72" spans="1:7" x14ac:dyDescent="0.25">
      <c r="A72" t="s">
        <v>205</v>
      </c>
      <c r="B72" t="s">
        <v>97</v>
      </c>
      <c r="C72" s="1" t="s">
        <v>206</v>
      </c>
      <c r="D72" t="s">
        <v>17</v>
      </c>
      <c r="E72" t="s">
        <v>71</v>
      </c>
      <c r="F72">
        <f t="shared" ca="1" si="2"/>
        <v>83</v>
      </c>
      <c r="G72" t="str">
        <f t="shared" ca="1" si="3"/>
        <v>Young Adult</v>
      </c>
    </row>
    <row r="73" spans="1:7" x14ac:dyDescent="0.25">
      <c r="A73" t="s">
        <v>207</v>
      </c>
      <c r="B73" t="s">
        <v>208</v>
      </c>
      <c r="C73" s="1" t="s">
        <v>209</v>
      </c>
      <c r="D73" t="s">
        <v>13</v>
      </c>
      <c r="E73" t="s">
        <v>71</v>
      </c>
      <c r="F73">
        <f t="shared" ca="1" si="2"/>
        <v>53</v>
      </c>
      <c r="G73" t="str">
        <f t="shared" ca="1" si="3"/>
        <v>Young Adult</v>
      </c>
    </row>
    <row r="74" spans="1:7" x14ac:dyDescent="0.25">
      <c r="A74" t="s">
        <v>210</v>
      </c>
      <c r="B74" t="s">
        <v>211</v>
      </c>
      <c r="C74" s="1" t="s">
        <v>212</v>
      </c>
      <c r="D74" t="s">
        <v>13</v>
      </c>
      <c r="E74" t="s">
        <v>30</v>
      </c>
      <c r="F74">
        <f t="shared" ca="1" si="2"/>
        <v>19</v>
      </c>
      <c r="G74" t="str">
        <f t="shared" ca="1" si="3"/>
        <v>Young Adult</v>
      </c>
    </row>
    <row r="75" spans="1:7" x14ac:dyDescent="0.25">
      <c r="A75" t="s">
        <v>213</v>
      </c>
      <c r="B75" t="s">
        <v>58</v>
      </c>
      <c r="C75" s="1" t="s">
        <v>214</v>
      </c>
      <c r="D75" t="s">
        <v>17</v>
      </c>
      <c r="E75" t="s">
        <v>9</v>
      </c>
      <c r="F75">
        <f t="shared" ca="1" si="2"/>
        <v>35</v>
      </c>
      <c r="G75" t="str">
        <f t="shared" ca="1" si="3"/>
        <v>Young Adult</v>
      </c>
    </row>
    <row r="76" spans="1:7" x14ac:dyDescent="0.25">
      <c r="A76" t="s">
        <v>215</v>
      </c>
      <c r="B76" t="s">
        <v>216</v>
      </c>
      <c r="C76" s="1" t="s">
        <v>217</v>
      </c>
      <c r="D76" t="s">
        <v>8</v>
      </c>
      <c r="E76" t="s">
        <v>26</v>
      </c>
      <c r="F76">
        <f t="shared" ca="1" si="2"/>
        <v>47</v>
      </c>
      <c r="G76" t="str">
        <f t="shared" ca="1" si="3"/>
        <v>Young Adult</v>
      </c>
    </row>
    <row r="77" spans="1:7" x14ac:dyDescent="0.25">
      <c r="A77" t="s">
        <v>218</v>
      </c>
      <c r="B77" t="s">
        <v>123</v>
      </c>
      <c r="C77" s="1" t="s">
        <v>219</v>
      </c>
      <c r="D77" t="s">
        <v>8</v>
      </c>
      <c r="E77" t="s">
        <v>90</v>
      </c>
      <c r="F77">
        <f t="shared" ca="1" si="2"/>
        <v>32</v>
      </c>
      <c r="G77" t="str">
        <f t="shared" ca="1" si="3"/>
        <v>Young Adult</v>
      </c>
    </row>
    <row r="78" spans="1:7" x14ac:dyDescent="0.25">
      <c r="A78" t="s">
        <v>220</v>
      </c>
      <c r="B78" t="s">
        <v>58</v>
      </c>
      <c r="C78" s="1" t="s">
        <v>221</v>
      </c>
      <c r="D78" t="s">
        <v>17</v>
      </c>
      <c r="E78" t="s">
        <v>30</v>
      </c>
      <c r="F78">
        <f t="shared" ca="1" si="2"/>
        <v>78</v>
      </c>
      <c r="G78" t="str">
        <f t="shared" ca="1" si="3"/>
        <v>Young Adult</v>
      </c>
    </row>
    <row r="79" spans="1:7" x14ac:dyDescent="0.25">
      <c r="A79" t="s">
        <v>222</v>
      </c>
      <c r="B79" t="s">
        <v>223</v>
      </c>
      <c r="C79" s="1" t="s">
        <v>224</v>
      </c>
      <c r="D79" t="s">
        <v>13</v>
      </c>
      <c r="E79" t="s">
        <v>18</v>
      </c>
      <c r="F79">
        <f t="shared" ca="1" si="2"/>
        <v>67</v>
      </c>
      <c r="G79" t="str">
        <f t="shared" ca="1" si="3"/>
        <v>Young Adult</v>
      </c>
    </row>
    <row r="80" spans="1:7" x14ac:dyDescent="0.25">
      <c r="A80" t="s">
        <v>225</v>
      </c>
      <c r="B80" t="s">
        <v>138</v>
      </c>
      <c r="C80" s="1" t="s">
        <v>226</v>
      </c>
      <c r="D80" t="s">
        <v>8</v>
      </c>
      <c r="E80" t="s">
        <v>26</v>
      </c>
      <c r="F80">
        <f t="shared" ca="1" si="2"/>
        <v>53</v>
      </c>
      <c r="G80" t="str">
        <f t="shared" ca="1" si="3"/>
        <v>Young Adult</v>
      </c>
    </row>
    <row r="81" spans="1:7" x14ac:dyDescent="0.25">
      <c r="A81" t="s">
        <v>227</v>
      </c>
      <c r="B81" t="s">
        <v>123</v>
      </c>
      <c r="C81" s="1" t="s">
        <v>228</v>
      </c>
      <c r="D81" t="s">
        <v>13</v>
      </c>
      <c r="E81" t="s">
        <v>30</v>
      </c>
      <c r="F81">
        <f t="shared" ca="1" si="2"/>
        <v>82</v>
      </c>
      <c r="G81" t="str">
        <f t="shared" ca="1" si="3"/>
        <v>Young Adult</v>
      </c>
    </row>
    <row r="82" spans="1:7" x14ac:dyDescent="0.25">
      <c r="A82" t="s">
        <v>229</v>
      </c>
      <c r="B82" t="s">
        <v>230</v>
      </c>
      <c r="C82" s="1" t="s">
        <v>231</v>
      </c>
      <c r="D82" t="s">
        <v>17</v>
      </c>
      <c r="E82" t="s">
        <v>30</v>
      </c>
      <c r="F82">
        <f t="shared" ca="1" si="2"/>
        <v>42</v>
      </c>
      <c r="G82" t="str">
        <f t="shared" ca="1" si="3"/>
        <v>Young Adult</v>
      </c>
    </row>
    <row r="83" spans="1:7" x14ac:dyDescent="0.25">
      <c r="A83" t="s">
        <v>232</v>
      </c>
      <c r="B83" t="s">
        <v>20</v>
      </c>
      <c r="C83" s="1" t="s">
        <v>233</v>
      </c>
      <c r="D83" t="s">
        <v>13</v>
      </c>
      <c r="E83" t="s">
        <v>9</v>
      </c>
      <c r="F83">
        <f t="shared" ca="1" si="2"/>
        <v>57</v>
      </c>
      <c r="G83" t="str">
        <f t="shared" ca="1" si="3"/>
        <v>Young Adult</v>
      </c>
    </row>
    <row r="84" spans="1:7" x14ac:dyDescent="0.25">
      <c r="A84" t="s">
        <v>234</v>
      </c>
      <c r="B84" t="s">
        <v>235</v>
      </c>
      <c r="C84" s="1" t="s">
        <v>236</v>
      </c>
      <c r="D84" t="s">
        <v>13</v>
      </c>
      <c r="E84" t="s">
        <v>18</v>
      </c>
      <c r="F84">
        <f t="shared" ca="1" si="2"/>
        <v>67</v>
      </c>
      <c r="G84" t="str">
        <f t="shared" ca="1" si="3"/>
        <v>Young Adult</v>
      </c>
    </row>
    <row r="85" spans="1:7" x14ac:dyDescent="0.25">
      <c r="A85" t="s">
        <v>237</v>
      </c>
      <c r="B85" t="s">
        <v>131</v>
      </c>
      <c r="C85" s="1" t="s">
        <v>238</v>
      </c>
      <c r="D85" t="s">
        <v>17</v>
      </c>
      <c r="E85" t="s">
        <v>47</v>
      </c>
      <c r="F85">
        <f t="shared" ca="1" si="2"/>
        <v>53</v>
      </c>
      <c r="G85" t="str">
        <f t="shared" ca="1" si="3"/>
        <v>Young Adult</v>
      </c>
    </row>
    <row r="86" spans="1:7" x14ac:dyDescent="0.25">
      <c r="A86" t="s">
        <v>239</v>
      </c>
      <c r="B86" t="s">
        <v>24</v>
      </c>
      <c r="C86" s="1" t="s">
        <v>240</v>
      </c>
      <c r="D86" t="s">
        <v>8</v>
      </c>
      <c r="E86" t="s">
        <v>90</v>
      </c>
      <c r="F86">
        <f t="shared" ca="1" si="2"/>
        <v>65</v>
      </c>
      <c r="G86" t="str">
        <f t="shared" ca="1" si="3"/>
        <v>Young Adult</v>
      </c>
    </row>
    <row r="87" spans="1:7" x14ac:dyDescent="0.25">
      <c r="A87" t="s">
        <v>241</v>
      </c>
      <c r="B87" t="s">
        <v>82</v>
      </c>
      <c r="C87" s="1" t="s">
        <v>242</v>
      </c>
      <c r="D87" t="s">
        <v>8</v>
      </c>
      <c r="E87" t="s">
        <v>90</v>
      </c>
      <c r="F87">
        <f t="shared" ca="1" si="2"/>
        <v>33</v>
      </c>
      <c r="G87" t="str">
        <f t="shared" ca="1" si="3"/>
        <v>Young Adult</v>
      </c>
    </row>
    <row r="88" spans="1:7" x14ac:dyDescent="0.25">
      <c r="A88" t="s">
        <v>243</v>
      </c>
      <c r="B88" t="s">
        <v>64</v>
      </c>
      <c r="C88" s="1" t="s">
        <v>244</v>
      </c>
      <c r="D88" t="s">
        <v>13</v>
      </c>
      <c r="E88" t="s">
        <v>9</v>
      </c>
      <c r="F88">
        <f t="shared" ca="1" si="2"/>
        <v>46</v>
      </c>
      <c r="G88" t="str">
        <f t="shared" ca="1" si="3"/>
        <v>Young Adult</v>
      </c>
    </row>
    <row r="89" spans="1:7" x14ac:dyDescent="0.25">
      <c r="A89" t="s">
        <v>245</v>
      </c>
      <c r="B89" t="s">
        <v>246</v>
      </c>
      <c r="C89" s="1" t="s">
        <v>247</v>
      </c>
      <c r="D89" t="s">
        <v>8</v>
      </c>
      <c r="E89" t="s">
        <v>26</v>
      </c>
      <c r="F89">
        <f t="shared" ca="1" si="2"/>
        <v>81</v>
      </c>
      <c r="G89" t="str">
        <f t="shared" ca="1" si="3"/>
        <v>Young Adult</v>
      </c>
    </row>
    <row r="90" spans="1:7" x14ac:dyDescent="0.25">
      <c r="A90" t="s">
        <v>248</v>
      </c>
      <c r="B90" t="s">
        <v>203</v>
      </c>
      <c r="C90" s="1" t="s">
        <v>249</v>
      </c>
      <c r="D90" t="s">
        <v>8</v>
      </c>
      <c r="E90" t="s">
        <v>18</v>
      </c>
      <c r="F90">
        <f t="shared" ca="1" si="2"/>
        <v>33</v>
      </c>
      <c r="G90" t="str">
        <f t="shared" ca="1" si="3"/>
        <v>Young Adult</v>
      </c>
    </row>
    <row r="91" spans="1:7" x14ac:dyDescent="0.25">
      <c r="A91" t="s">
        <v>250</v>
      </c>
      <c r="B91" t="s">
        <v>251</v>
      </c>
      <c r="C91" s="1" t="s">
        <v>252</v>
      </c>
      <c r="D91" t="s">
        <v>13</v>
      </c>
      <c r="E91" t="s">
        <v>90</v>
      </c>
      <c r="F91">
        <f t="shared" ca="1" si="2"/>
        <v>86</v>
      </c>
      <c r="G91" t="str">
        <f t="shared" ca="1" si="3"/>
        <v>Young Adult</v>
      </c>
    </row>
    <row r="92" spans="1:7" x14ac:dyDescent="0.25">
      <c r="A92" t="s">
        <v>253</v>
      </c>
      <c r="B92" t="s">
        <v>55</v>
      </c>
      <c r="C92" s="1" t="s">
        <v>254</v>
      </c>
      <c r="D92" t="s">
        <v>13</v>
      </c>
      <c r="E92" t="s">
        <v>26</v>
      </c>
      <c r="F92">
        <f t="shared" ca="1" si="2"/>
        <v>47</v>
      </c>
      <c r="G92" t="str">
        <f t="shared" ca="1" si="3"/>
        <v>Young Adult</v>
      </c>
    </row>
    <row r="93" spans="1:7" x14ac:dyDescent="0.25">
      <c r="A93" t="s">
        <v>255</v>
      </c>
      <c r="B93" t="s">
        <v>246</v>
      </c>
      <c r="C93" s="1" t="s">
        <v>256</v>
      </c>
      <c r="D93" t="s">
        <v>13</v>
      </c>
      <c r="E93" t="s">
        <v>90</v>
      </c>
      <c r="F93">
        <f t="shared" ca="1" si="2"/>
        <v>53</v>
      </c>
      <c r="G93" t="str">
        <f t="shared" ca="1" si="3"/>
        <v>Young Adult</v>
      </c>
    </row>
    <row r="94" spans="1:7" x14ac:dyDescent="0.25">
      <c r="A94" t="s">
        <v>257</v>
      </c>
      <c r="B94" t="s">
        <v>208</v>
      </c>
      <c r="C94" s="1" t="s">
        <v>258</v>
      </c>
      <c r="D94" t="s">
        <v>17</v>
      </c>
      <c r="E94" t="s">
        <v>22</v>
      </c>
      <c r="F94">
        <f t="shared" ca="1" si="2"/>
        <v>18</v>
      </c>
      <c r="G94" t="str">
        <f t="shared" ca="1" si="3"/>
        <v>Pediatric</v>
      </c>
    </row>
    <row r="95" spans="1:7" x14ac:dyDescent="0.25">
      <c r="A95" t="s">
        <v>259</v>
      </c>
      <c r="B95" t="s">
        <v>260</v>
      </c>
      <c r="C95" s="1" t="s">
        <v>261</v>
      </c>
      <c r="D95" t="s">
        <v>8</v>
      </c>
      <c r="E95" t="s">
        <v>26</v>
      </c>
      <c r="F95">
        <f t="shared" ca="1" si="2"/>
        <v>70</v>
      </c>
      <c r="G95" t="str">
        <f t="shared" ca="1" si="3"/>
        <v>Young Adult</v>
      </c>
    </row>
    <row r="96" spans="1:7" x14ac:dyDescent="0.25">
      <c r="A96" t="s">
        <v>262</v>
      </c>
      <c r="B96" t="s">
        <v>263</v>
      </c>
      <c r="C96" s="1" t="s">
        <v>264</v>
      </c>
      <c r="D96" t="s">
        <v>17</v>
      </c>
      <c r="E96" t="s">
        <v>9</v>
      </c>
      <c r="F96">
        <f t="shared" ca="1" si="2"/>
        <v>71</v>
      </c>
      <c r="G96" t="str">
        <f t="shared" ca="1" si="3"/>
        <v>Young Adult</v>
      </c>
    </row>
    <row r="97" spans="1:7" x14ac:dyDescent="0.25">
      <c r="A97" t="s">
        <v>265</v>
      </c>
      <c r="B97" t="s">
        <v>211</v>
      </c>
      <c r="C97" s="1" t="s">
        <v>266</v>
      </c>
      <c r="D97" t="s">
        <v>17</v>
      </c>
      <c r="E97" t="s">
        <v>71</v>
      </c>
      <c r="F97">
        <f t="shared" ca="1" si="2"/>
        <v>19</v>
      </c>
      <c r="G97" t="str">
        <f t="shared" ca="1" si="3"/>
        <v>Young Adult</v>
      </c>
    </row>
    <row r="98" spans="1:7" x14ac:dyDescent="0.25">
      <c r="A98" t="s">
        <v>267</v>
      </c>
      <c r="B98" t="s">
        <v>24</v>
      </c>
      <c r="C98" s="1" t="s">
        <v>268</v>
      </c>
      <c r="D98" t="s">
        <v>17</v>
      </c>
      <c r="E98" t="s">
        <v>22</v>
      </c>
      <c r="F98">
        <f t="shared" ca="1" si="2"/>
        <v>51</v>
      </c>
      <c r="G98" t="str">
        <f t="shared" ca="1" si="3"/>
        <v>Young Adult</v>
      </c>
    </row>
    <row r="99" spans="1:7" x14ac:dyDescent="0.25">
      <c r="A99" t="s">
        <v>269</v>
      </c>
      <c r="B99" t="s">
        <v>270</v>
      </c>
      <c r="C99" s="1" t="s">
        <v>271</v>
      </c>
      <c r="D99" t="s">
        <v>13</v>
      </c>
      <c r="E99" t="s">
        <v>47</v>
      </c>
      <c r="F99">
        <f t="shared" ca="1" si="2"/>
        <v>41</v>
      </c>
      <c r="G99" t="str">
        <f t="shared" ca="1" si="3"/>
        <v>Young Adult</v>
      </c>
    </row>
    <row r="100" spans="1:7" x14ac:dyDescent="0.25">
      <c r="A100" t="s">
        <v>272</v>
      </c>
      <c r="B100" t="s">
        <v>273</v>
      </c>
      <c r="C100" s="1" t="s">
        <v>274</v>
      </c>
      <c r="D100" t="s">
        <v>8</v>
      </c>
      <c r="E100" t="s">
        <v>18</v>
      </c>
      <c r="F100">
        <f t="shared" ca="1" si="2"/>
        <v>66</v>
      </c>
      <c r="G100" t="str">
        <f t="shared" ca="1" si="3"/>
        <v>Young Adult</v>
      </c>
    </row>
    <row r="101" spans="1:7" x14ac:dyDescent="0.25">
      <c r="A101" t="s">
        <v>275</v>
      </c>
      <c r="B101" t="s">
        <v>49</v>
      </c>
      <c r="C101" s="1" t="s">
        <v>276</v>
      </c>
      <c r="D101" t="s">
        <v>13</v>
      </c>
      <c r="E101" t="s">
        <v>47</v>
      </c>
      <c r="F101">
        <f t="shared" ca="1" si="2"/>
        <v>69</v>
      </c>
      <c r="G101" t="str">
        <f t="shared" ca="1" si="3"/>
        <v>Young Adult</v>
      </c>
    </row>
    <row r="102" spans="1:7" x14ac:dyDescent="0.25">
      <c r="A102" t="s">
        <v>277</v>
      </c>
      <c r="B102" t="s">
        <v>278</v>
      </c>
      <c r="C102" s="1" t="s">
        <v>279</v>
      </c>
      <c r="D102" t="s">
        <v>8</v>
      </c>
      <c r="E102" t="s">
        <v>9</v>
      </c>
      <c r="F102">
        <f t="shared" ca="1" si="2"/>
        <v>83</v>
      </c>
      <c r="G102" t="str">
        <f t="shared" ca="1" si="3"/>
        <v>Young Adult</v>
      </c>
    </row>
    <row r="103" spans="1:7" x14ac:dyDescent="0.25">
      <c r="A103" t="s">
        <v>280</v>
      </c>
      <c r="B103" t="s">
        <v>223</v>
      </c>
      <c r="C103" s="1" t="s">
        <v>281</v>
      </c>
      <c r="D103" t="s">
        <v>17</v>
      </c>
      <c r="E103" t="s">
        <v>9</v>
      </c>
      <c r="F103">
        <f t="shared" ca="1" si="2"/>
        <v>32</v>
      </c>
      <c r="G103" t="str">
        <f t="shared" ca="1" si="3"/>
        <v>Young Adult</v>
      </c>
    </row>
    <row r="104" spans="1:7" x14ac:dyDescent="0.25">
      <c r="A104" t="s">
        <v>282</v>
      </c>
      <c r="B104" t="s">
        <v>155</v>
      </c>
      <c r="C104" s="1" t="s">
        <v>283</v>
      </c>
      <c r="D104" t="s">
        <v>17</v>
      </c>
      <c r="E104" t="s">
        <v>47</v>
      </c>
      <c r="F104">
        <f t="shared" ca="1" si="2"/>
        <v>82</v>
      </c>
      <c r="G104" t="str">
        <f t="shared" ca="1" si="3"/>
        <v>Young Adult</v>
      </c>
    </row>
    <row r="105" spans="1:7" x14ac:dyDescent="0.25">
      <c r="A105" t="s">
        <v>284</v>
      </c>
      <c r="B105" t="s">
        <v>55</v>
      </c>
      <c r="C105" s="1" t="s">
        <v>285</v>
      </c>
      <c r="D105" t="s">
        <v>17</v>
      </c>
      <c r="E105" t="s">
        <v>9</v>
      </c>
      <c r="F105">
        <f t="shared" ca="1" si="2"/>
        <v>34</v>
      </c>
      <c r="G105" t="str">
        <f t="shared" ca="1" si="3"/>
        <v>Young Adult</v>
      </c>
    </row>
    <row r="106" spans="1:7" x14ac:dyDescent="0.25">
      <c r="A106" t="s">
        <v>286</v>
      </c>
      <c r="B106" t="s">
        <v>11</v>
      </c>
      <c r="C106" s="1" t="s">
        <v>287</v>
      </c>
      <c r="D106" t="s">
        <v>17</v>
      </c>
      <c r="E106" t="s">
        <v>90</v>
      </c>
      <c r="F106">
        <f t="shared" ca="1" si="2"/>
        <v>42</v>
      </c>
      <c r="G106" t="str">
        <f t="shared" ca="1" si="3"/>
        <v>Young Adult</v>
      </c>
    </row>
    <row r="107" spans="1:7" x14ac:dyDescent="0.25">
      <c r="A107" t="s">
        <v>288</v>
      </c>
      <c r="B107" t="s">
        <v>168</v>
      </c>
      <c r="C107" s="1" t="s">
        <v>289</v>
      </c>
      <c r="D107" t="s">
        <v>8</v>
      </c>
      <c r="E107" t="s">
        <v>90</v>
      </c>
      <c r="F107">
        <f t="shared" ca="1" si="2"/>
        <v>46</v>
      </c>
      <c r="G107" t="str">
        <f t="shared" ca="1" si="3"/>
        <v>Young Adult</v>
      </c>
    </row>
    <row r="108" spans="1:7" x14ac:dyDescent="0.25">
      <c r="A108" t="s">
        <v>290</v>
      </c>
      <c r="B108" t="s">
        <v>291</v>
      </c>
      <c r="C108" s="1" t="s">
        <v>292</v>
      </c>
      <c r="D108" t="s">
        <v>17</v>
      </c>
      <c r="E108" t="s">
        <v>90</v>
      </c>
      <c r="F108">
        <f t="shared" ca="1" si="2"/>
        <v>75</v>
      </c>
      <c r="G108" t="str">
        <f t="shared" ca="1" si="3"/>
        <v>Young Adult</v>
      </c>
    </row>
    <row r="109" spans="1:7" x14ac:dyDescent="0.25">
      <c r="A109" t="s">
        <v>293</v>
      </c>
      <c r="B109" t="s">
        <v>20</v>
      </c>
      <c r="C109" s="1" t="s">
        <v>294</v>
      </c>
      <c r="D109" t="s">
        <v>8</v>
      </c>
      <c r="E109" t="s">
        <v>9</v>
      </c>
      <c r="F109">
        <f t="shared" ca="1" si="2"/>
        <v>21</v>
      </c>
      <c r="G109" t="str">
        <f t="shared" ca="1" si="3"/>
        <v>Young Adult</v>
      </c>
    </row>
    <row r="110" spans="1:7" x14ac:dyDescent="0.25">
      <c r="A110" t="s">
        <v>295</v>
      </c>
      <c r="B110" t="s">
        <v>168</v>
      </c>
      <c r="C110" s="1" t="s">
        <v>296</v>
      </c>
      <c r="D110" t="s">
        <v>17</v>
      </c>
      <c r="E110" t="s">
        <v>47</v>
      </c>
      <c r="F110">
        <f t="shared" ca="1" si="2"/>
        <v>72</v>
      </c>
      <c r="G110" t="str">
        <f t="shared" ca="1" si="3"/>
        <v>Young Adult</v>
      </c>
    </row>
    <row r="111" spans="1:7" x14ac:dyDescent="0.25">
      <c r="A111" t="s">
        <v>297</v>
      </c>
      <c r="B111" t="s">
        <v>200</v>
      </c>
      <c r="C111" s="1" t="s">
        <v>298</v>
      </c>
      <c r="D111" t="s">
        <v>13</v>
      </c>
      <c r="E111" t="s">
        <v>90</v>
      </c>
      <c r="F111">
        <f t="shared" ca="1" si="2"/>
        <v>52</v>
      </c>
      <c r="G111" t="str">
        <f t="shared" ca="1" si="3"/>
        <v>Young Adult</v>
      </c>
    </row>
    <row r="112" spans="1:7" x14ac:dyDescent="0.25">
      <c r="A112" t="s">
        <v>299</v>
      </c>
      <c r="B112" t="s">
        <v>109</v>
      </c>
      <c r="C112" s="1" t="s">
        <v>300</v>
      </c>
      <c r="D112" t="s">
        <v>13</v>
      </c>
      <c r="E112" t="s">
        <v>30</v>
      </c>
      <c r="F112">
        <f t="shared" ca="1" si="2"/>
        <v>21</v>
      </c>
      <c r="G112" t="str">
        <f t="shared" ca="1" si="3"/>
        <v>Young Adult</v>
      </c>
    </row>
    <row r="113" spans="1:7" x14ac:dyDescent="0.25">
      <c r="A113" t="s">
        <v>301</v>
      </c>
      <c r="B113" t="s">
        <v>58</v>
      </c>
      <c r="C113" s="1" t="s">
        <v>302</v>
      </c>
      <c r="D113" t="s">
        <v>13</v>
      </c>
      <c r="E113" t="s">
        <v>9</v>
      </c>
      <c r="F113">
        <f t="shared" ca="1" si="2"/>
        <v>27</v>
      </c>
      <c r="G113" t="str">
        <f t="shared" ca="1" si="3"/>
        <v>Young Adult</v>
      </c>
    </row>
    <row r="114" spans="1:7" x14ac:dyDescent="0.25">
      <c r="A114" t="s">
        <v>303</v>
      </c>
      <c r="B114" t="s">
        <v>168</v>
      </c>
      <c r="C114" s="1" t="s">
        <v>304</v>
      </c>
      <c r="D114" t="s">
        <v>17</v>
      </c>
      <c r="E114" t="s">
        <v>71</v>
      </c>
      <c r="F114">
        <f t="shared" ca="1" si="2"/>
        <v>59</v>
      </c>
      <c r="G114" t="str">
        <f t="shared" ca="1" si="3"/>
        <v>Young Adult</v>
      </c>
    </row>
    <row r="115" spans="1:7" x14ac:dyDescent="0.25">
      <c r="A115" t="s">
        <v>305</v>
      </c>
      <c r="B115" t="s">
        <v>11</v>
      </c>
      <c r="C115" s="1" t="s">
        <v>306</v>
      </c>
      <c r="D115" t="s">
        <v>13</v>
      </c>
      <c r="E115" t="s">
        <v>22</v>
      </c>
      <c r="F115">
        <f t="shared" ca="1" si="2"/>
        <v>17</v>
      </c>
      <c r="G115" t="str">
        <f t="shared" ca="1" si="3"/>
        <v>Pediatric</v>
      </c>
    </row>
    <row r="116" spans="1:7" x14ac:dyDescent="0.25">
      <c r="A116" t="s">
        <v>307</v>
      </c>
      <c r="B116" t="s">
        <v>79</v>
      </c>
      <c r="C116" s="1" t="s">
        <v>308</v>
      </c>
      <c r="D116" t="s">
        <v>13</v>
      </c>
      <c r="E116" t="s">
        <v>9</v>
      </c>
      <c r="F116">
        <f t="shared" ca="1" si="2"/>
        <v>58</v>
      </c>
      <c r="G116" t="str">
        <f t="shared" ca="1" si="3"/>
        <v>Young Adult</v>
      </c>
    </row>
    <row r="117" spans="1:7" x14ac:dyDescent="0.25">
      <c r="A117" t="s">
        <v>309</v>
      </c>
      <c r="B117" t="s">
        <v>310</v>
      </c>
      <c r="C117" s="1" t="s">
        <v>311</v>
      </c>
      <c r="D117" t="s">
        <v>13</v>
      </c>
      <c r="E117" t="s">
        <v>71</v>
      </c>
      <c r="F117">
        <f t="shared" ca="1" si="2"/>
        <v>76</v>
      </c>
      <c r="G117" t="str">
        <f t="shared" ca="1" si="3"/>
        <v>Young Adult</v>
      </c>
    </row>
    <row r="118" spans="1:7" x14ac:dyDescent="0.25">
      <c r="A118" t="s">
        <v>312</v>
      </c>
      <c r="B118" t="s">
        <v>42</v>
      </c>
      <c r="C118" s="1" t="s">
        <v>313</v>
      </c>
      <c r="D118" t="s">
        <v>8</v>
      </c>
      <c r="E118" t="s">
        <v>18</v>
      </c>
      <c r="F118">
        <f t="shared" ca="1" si="2"/>
        <v>39</v>
      </c>
      <c r="G118" t="str">
        <f t="shared" ca="1" si="3"/>
        <v>Young Adult</v>
      </c>
    </row>
    <row r="119" spans="1:7" x14ac:dyDescent="0.25">
      <c r="A119" t="s">
        <v>314</v>
      </c>
      <c r="B119" t="s">
        <v>182</v>
      </c>
      <c r="C119" s="1" t="s">
        <v>315</v>
      </c>
      <c r="D119" t="s">
        <v>8</v>
      </c>
      <c r="E119" t="s">
        <v>90</v>
      </c>
      <c r="F119">
        <f t="shared" ca="1" si="2"/>
        <v>85</v>
      </c>
      <c r="G119" t="str">
        <f t="shared" ca="1" si="3"/>
        <v>Young Adult</v>
      </c>
    </row>
    <row r="120" spans="1:7" x14ac:dyDescent="0.25">
      <c r="A120" t="s">
        <v>316</v>
      </c>
      <c r="B120" t="s">
        <v>235</v>
      </c>
      <c r="C120" s="1" t="s">
        <v>317</v>
      </c>
      <c r="D120" t="s">
        <v>8</v>
      </c>
      <c r="E120" t="s">
        <v>47</v>
      </c>
      <c r="F120">
        <f t="shared" ca="1" si="2"/>
        <v>22</v>
      </c>
      <c r="G120" t="str">
        <f t="shared" ca="1" si="3"/>
        <v>Young Adult</v>
      </c>
    </row>
    <row r="121" spans="1:7" x14ac:dyDescent="0.25">
      <c r="A121" t="s">
        <v>318</v>
      </c>
      <c r="B121" t="s">
        <v>319</v>
      </c>
      <c r="C121" s="1" t="s">
        <v>320</v>
      </c>
      <c r="D121" t="s">
        <v>17</v>
      </c>
      <c r="E121" t="s">
        <v>30</v>
      </c>
      <c r="F121">
        <f t="shared" ca="1" si="2"/>
        <v>36</v>
      </c>
      <c r="G121" t="str">
        <f t="shared" ca="1" si="3"/>
        <v>Young Adult</v>
      </c>
    </row>
    <row r="122" spans="1:7" x14ac:dyDescent="0.25">
      <c r="A122" t="s">
        <v>321</v>
      </c>
      <c r="B122" t="s">
        <v>322</v>
      </c>
      <c r="C122" s="1" t="s">
        <v>323</v>
      </c>
      <c r="D122" t="s">
        <v>17</v>
      </c>
      <c r="E122" t="s">
        <v>22</v>
      </c>
      <c r="F122">
        <f t="shared" ca="1" si="2"/>
        <v>46</v>
      </c>
      <c r="G122" t="str">
        <f t="shared" ca="1" si="3"/>
        <v>Young Adult</v>
      </c>
    </row>
    <row r="123" spans="1:7" x14ac:dyDescent="0.25">
      <c r="A123" t="s">
        <v>324</v>
      </c>
      <c r="B123" t="s">
        <v>126</v>
      </c>
      <c r="C123" s="1" t="s">
        <v>325</v>
      </c>
      <c r="D123" t="s">
        <v>8</v>
      </c>
      <c r="E123" t="s">
        <v>9</v>
      </c>
      <c r="F123">
        <f t="shared" ca="1" si="2"/>
        <v>35</v>
      </c>
      <c r="G123" t="str">
        <f t="shared" ca="1" si="3"/>
        <v>Young Adult</v>
      </c>
    </row>
    <row r="124" spans="1:7" x14ac:dyDescent="0.25">
      <c r="A124" t="s">
        <v>326</v>
      </c>
      <c r="B124" t="s">
        <v>34</v>
      </c>
      <c r="C124" s="1" t="s">
        <v>327</v>
      </c>
      <c r="D124" t="s">
        <v>8</v>
      </c>
      <c r="E124" t="s">
        <v>47</v>
      </c>
      <c r="F124">
        <f t="shared" ca="1" si="2"/>
        <v>34</v>
      </c>
      <c r="G124" t="str">
        <f t="shared" ca="1" si="3"/>
        <v>Young Adult</v>
      </c>
    </row>
    <row r="125" spans="1:7" x14ac:dyDescent="0.25">
      <c r="A125" t="s">
        <v>328</v>
      </c>
      <c r="B125" t="s">
        <v>37</v>
      </c>
      <c r="C125" s="1" t="s">
        <v>329</v>
      </c>
      <c r="D125" t="s">
        <v>13</v>
      </c>
      <c r="E125" t="s">
        <v>90</v>
      </c>
      <c r="F125">
        <f t="shared" ca="1" si="2"/>
        <v>32</v>
      </c>
      <c r="G125" t="str">
        <f t="shared" ca="1" si="3"/>
        <v>Young Adult</v>
      </c>
    </row>
    <row r="126" spans="1:7" x14ac:dyDescent="0.25">
      <c r="A126" t="s">
        <v>330</v>
      </c>
      <c r="B126" t="s">
        <v>331</v>
      </c>
      <c r="C126" s="1" t="s">
        <v>332</v>
      </c>
      <c r="D126" t="s">
        <v>13</v>
      </c>
      <c r="E126" t="s">
        <v>9</v>
      </c>
      <c r="F126">
        <f t="shared" ca="1" si="2"/>
        <v>74</v>
      </c>
      <c r="G126" t="str">
        <f t="shared" ca="1" si="3"/>
        <v>Young Adult</v>
      </c>
    </row>
    <row r="127" spans="1:7" x14ac:dyDescent="0.25">
      <c r="A127" t="s">
        <v>333</v>
      </c>
      <c r="B127" t="s">
        <v>58</v>
      </c>
      <c r="C127" s="1" t="s">
        <v>334</v>
      </c>
      <c r="D127" t="s">
        <v>13</v>
      </c>
      <c r="E127" t="s">
        <v>22</v>
      </c>
      <c r="F127">
        <f t="shared" ca="1" si="2"/>
        <v>47</v>
      </c>
      <c r="G127" t="str">
        <f t="shared" ca="1" si="3"/>
        <v>Young Adult</v>
      </c>
    </row>
    <row r="128" spans="1:7" x14ac:dyDescent="0.25">
      <c r="A128" t="s">
        <v>335</v>
      </c>
      <c r="B128" t="s">
        <v>6</v>
      </c>
      <c r="C128" s="1" t="s">
        <v>336</v>
      </c>
      <c r="D128" t="s">
        <v>13</v>
      </c>
      <c r="E128" t="s">
        <v>18</v>
      </c>
      <c r="F128">
        <f t="shared" ca="1" si="2"/>
        <v>21</v>
      </c>
      <c r="G128" t="str">
        <f t="shared" ca="1" si="3"/>
        <v>Young Adult</v>
      </c>
    </row>
    <row r="129" spans="1:7" x14ac:dyDescent="0.25">
      <c r="A129" t="s">
        <v>337</v>
      </c>
      <c r="B129" t="s">
        <v>92</v>
      </c>
      <c r="C129" s="1" t="s">
        <v>338</v>
      </c>
      <c r="D129" t="s">
        <v>13</v>
      </c>
      <c r="E129" t="s">
        <v>26</v>
      </c>
      <c r="F129">
        <f t="shared" ca="1" si="2"/>
        <v>50</v>
      </c>
      <c r="G129" t="str">
        <f t="shared" ca="1" si="3"/>
        <v>Young Adult</v>
      </c>
    </row>
    <row r="130" spans="1:7" x14ac:dyDescent="0.25">
      <c r="A130" t="s">
        <v>339</v>
      </c>
      <c r="B130" t="s">
        <v>194</v>
      </c>
      <c r="C130" s="1" t="s">
        <v>340</v>
      </c>
      <c r="D130" t="s">
        <v>8</v>
      </c>
      <c r="E130" t="s">
        <v>71</v>
      </c>
      <c r="F130">
        <f t="shared" ref="F130:F193" ca="1" si="4">DATEDIF(C130,TODAY(),"Y")</f>
        <v>79</v>
      </c>
      <c r="G130" t="str">
        <f t="shared" ca="1" si="3"/>
        <v>Young Adult</v>
      </c>
    </row>
    <row r="131" spans="1:7" x14ac:dyDescent="0.25">
      <c r="A131" t="s">
        <v>341</v>
      </c>
      <c r="B131" t="s">
        <v>97</v>
      </c>
      <c r="C131" s="1" t="s">
        <v>342</v>
      </c>
      <c r="D131" t="s">
        <v>17</v>
      </c>
      <c r="E131" t="s">
        <v>90</v>
      </c>
      <c r="F131">
        <f t="shared" ca="1" si="4"/>
        <v>41</v>
      </c>
      <c r="G131" t="str">
        <f t="shared" ref="G131:G194" ca="1" si="5">IF(F131&lt;=18,"Pediatric",IF(F131&gt;18,"Young Adult",IF(F131&gt;40,"Middle Adult",IF(F131&gt;65,"Senior"))))</f>
        <v>Young Adult</v>
      </c>
    </row>
    <row r="132" spans="1:7" x14ac:dyDescent="0.25">
      <c r="A132" t="s">
        <v>343</v>
      </c>
      <c r="B132" t="s">
        <v>263</v>
      </c>
      <c r="C132" s="1" t="s">
        <v>344</v>
      </c>
      <c r="D132" t="s">
        <v>8</v>
      </c>
      <c r="E132" t="s">
        <v>18</v>
      </c>
      <c r="F132">
        <f t="shared" ca="1" si="4"/>
        <v>41</v>
      </c>
      <c r="G132" t="str">
        <f t="shared" ca="1" si="5"/>
        <v>Young Adult</v>
      </c>
    </row>
    <row r="133" spans="1:7" x14ac:dyDescent="0.25">
      <c r="A133" t="s">
        <v>345</v>
      </c>
      <c r="B133" t="s">
        <v>100</v>
      </c>
      <c r="C133" s="1" t="s">
        <v>346</v>
      </c>
      <c r="D133" t="s">
        <v>17</v>
      </c>
      <c r="E133" t="s">
        <v>47</v>
      </c>
      <c r="F133">
        <f t="shared" ca="1" si="4"/>
        <v>24</v>
      </c>
      <c r="G133" t="str">
        <f t="shared" ca="1" si="5"/>
        <v>Young Adult</v>
      </c>
    </row>
    <row r="134" spans="1:7" x14ac:dyDescent="0.25">
      <c r="A134" t="s">
        <v>347</v>
      </c>
      <c r="B134" t="s">
        <v>123</v>
      </c>
      <c r="C134" s="1" t="s">
        <v>348</v>
      </c>
      <c r="D134" t="s">
        <v>8</v>
      </c>
      <c r="E134" t="s">
        <v>71</v>
      </c>
      <c r="F134">
        <f t="shared" ca="1" si="4"/>
        <v>22</v>
      </c>
      <c r="G134" t="str">
        <f t="shared" ca="1" si="5"/>
        <v>Young Adult</v>
      </c>
    </row>
    <row r="135" spans="1:7" x14ac:dyDescent="0.25">
      <c r="A135" t="s">
        <v>349</v>
      </c>
      <c r="B135" t="s">
        <v>350</v>
      </c>
      <c r="C135" s="1" t="s">
        <v>351</v>
      </c>
      <c r="D135" t="s">
        <v>8</v>
      </c>
      <c r="E135" t="s">
        <v>26</v>
      </c>
      <c r="F135">
        <f t="shared" ca="1" si="4"/>
        <v>70</v>
      </c>
      <c r="G135" t="str">
        <f t="shared" ca="1" si="5"/>
        <v>Young Adult</v>
      </c>
    </row>
    <row r="136" spans="1:7" x14ac:dyDescent="0.25">
      <c r="A136" t="s">
        <v>352</v>
      </c>
      <c r="B136" t="s">
        <v>11</v>
      </c>
      <c r="C136" s="1" t="s">
        <v>353</v>
      </c>
      <c r="D136" t="s">
        <v>8</v>
      </c>
      <c r="E136" t="s">
        <v>18</v>
      </c>
      <c r="F136">
        <f t="shared" ca="1" si="4"/>
        <v>60</v>
      </c>
      <c r="G136" t="str">
        <f t="shared" ca="1" si="5"/>
        <v>Young Adult</v>
      </c>
    </row>
    <row r="137" spans="1:7" x14ac:dyDescent="0.25">
      <c r="A137" t="s">
        <v>354</v>
      </c>
      <c r="B137" t="s">
        <v>310</v>
      </c>
      <c r="C137" s="1" t="s">
        <v>355</v>
      </c>
      <c r="D137" t="s">
        <v>8</v>
      </c>
      <c r="E137" t="s">
        <v>22</v>
      </c>
      <c r="F137">
        <f t="shared" ca="1" si="4"/>
        <v>57</v>
      </c>
      <c r="G137" t="str">
        <f t="shared" ca="1" si="5"/>
        <v>Young Adult</v>
      </c>
    </row>
    <row r="138" spans="1:7" x14ac:dyDescent="0.25">
      <c r="A138" t="s">
        <v>356</v>
      </c>
      <c r="B138" t="s">
        <v>152</v>
      </c>
      <c r="C138" s="1" t="s">
        <v>357</v>
      </c>
      <c r="D138" t="s">
        <v>17</v>
      </c>
      <c r="E138" t="s">
        <v>18</v>
      </c>
      <c r="F138">
        <f t="shared" ca="1" si="4"/>
        <v>83</v>
      </c>
      <c r="G138" t="str">
        <f t="shared" ca="1" si="5"/>
        <v>Young Adult</v>
      </c>
    </row>
    <row r="139" spans="1:7" x14ac:dyDescent="0.25">
      <c r="A139" t="s">
        <v>358</v>
      </c>
      <c r="B139" t="s">
        <v>251</v>
      </c>
      <c r="C139" s="1" t="s">
        <v>359</v>
      </c>
      <c r="D139" t="s">
        <v>17</v>
      </c>
      <c r="E139" t="s">
        <v>9</v>
      </c>
      <c r="F139">
        <f t="shared" ca="1" si="4"/>
        <v>30</v>
      </c>
      <c r="G139" t="str">
        <f t="shared" ca="1" si="5"/>
        <v>Young Adult</v>
      </c>
    </row>
    <row r="140" spans="1:7" x14ac:dyDescent="0.25">
      <c r="A140" t="s">
        <v>360</v>
      </c>
      <c r="B140" t="s">
        <v>28</v>
      </c>
      <c r="C140" s="1" t="s">
        <v>361</v>
      </c>
      <c r="D140" t="s">
        <v>17</v>
      </c>
      <c r="E140" t="s">
        <v>26</v>
      </c>
      <c r="F140">
        <f t="shared" ca="1" si="4"/>
        <v>66</v>
      </c>
      <c r="G140" t="str">
        <f t="shared" ca="1" si="5"/>
        <v>Young Adult</v>
      </c>
    </row>
    <row r="141" spans="1:7" x14ac:dyDescent="0.25">
      <c r="A141" t="s">
        <v>362</v>
      </c>
      <c r="B141" t="s">
        <v>11</v>
      </c>
      <c r="C141" s="1" t="s">
        <v>363</v>
      </c>
      <c r="D141" t="s">
        <v>13</v>
      </c>
      <c r="E141" t="s">
        <v>71</v>
      </c>
      <c r="F141">
        <f t="shared" ca="1" si="4"/>
        <v>73</v>
      </c>
      <c r="G141" t="str">
        <f t="shared" ca="1" si="5"/>
        <v>Young Adult</v>
      </c>
    </row>
    <row r="142" spans="1:7" x14ac:dyDescent="0.25">
      <c r="A142" t="s">
        <v>364</v>
      </c>
      <c r="B142" t="s">
        <v>260</v>
      </c>
      <c r="C142" s="1" t="s">
        <v>365</v>
      </c>
      <c r="D142" t="s">
        <v>13</v>
      </c>
      <c r="E142" t="s">
        <v>18</v>
      </c>
      <c r="F142">
        <f t="shared" ca="1" si="4"/>
        <v>50</v>
      </c>
      <c r="G142" t="str">
        <f t="shared" ca="1" si="5"/>
        <v>Young Adult</v>
      </c>
    </row>
    <row r="143" spans="1:7" x14ac:dyDescent="0.25">
      <c r="A143" t="s">
        <v>366</v>
      </c>
      <c r="B143" t="s">
        <v>6</v>
      </c>
      <c r="C143" s="1" t="s">
        <v>367</v>
      </c>
      <c r="D143" t="s">
        <v>8</v>
      </c>
      <c r="E143" t="s">
        <v>90</v>
      </c>
      <c r="F143">
        <f t="shared" ca="1" si="4"/>
        <v>40</v>
      </c>
      <c r="G143" t="str">
        <f t="shared" ca="1" si="5"/>
        <v>Young Adult</v>
      </c>
    </row>
    <row r="144" spans="1:7" x14ac:dyDescent="0.25">
      <c r="A144" t="s">
        <v>368</v>
      </c>
      <c r="B144" t="s">
        <v>146</v>
      </c>
      <c r="C144" s="1" t="s">
        <v>369</v>
      </c>
      <c r="D144" t="s">
        <v>17</v>
      </c>
      <c r="E144" t="s">
        <v>26</v>
      </c>
      <c r="F144">
        <f t="shared" ca="1" si="4"/>
        <v>38</v>
      </c>
      <c r="G144" t="str">
        <f t="shared" ca="1" si="5"/>
        <v>Young Adult</v>
      </c>
    </row>
    <row r="145" spans="1:7" x14ac:dyDescent="0.25">
      <c r="A145" t="s">
        <v>370</v>
      </c>
      <c r="B145" t="s">
        <v>371</v>
      </c>
      <c r="C145" s="1" t="s">
        <v>372</v>
      </c>
      <c r="D145" t="s">
        <v>8</v>
      </c>
      <c r="E145" t="s">
        <v>30</v>
      </c>
      <c r="F145">
        <f t="shared" ca="1" si="4"/>
        <v>42</v>
      </c>
      <c r="G145" t="str">
        <f t="shared" ca="1" si="5"/>
        <v>Young Adult</v>
      </c>
    </row>
    <row r="146" spans="1:7" x14ac:dyDescent="0.25">
      <c r="A146" t="s">
        <v>373</v>
      </c>
      <c r="B146" t="s">
        <v>138</v>
      </c>
      <c r="C146" s="1" t="s">
        <v>374</v>
      </c>
      <c r="D146" t="s">
        <v>13</v>
      </c>
      <c r="E146" t="s">
        <v>18</v>
      </c>
      <c r="F146">
        <f t="shared" ca="1" si="4"/>
        <v>44</v>
      </c>
      <c r="G146" t="str">
        <f t="shared" ca="1" si="5"/>
        <v>Young Adult</v>
      </c>
    </row>
    <row r="147" spans="1:7" x14ac:dyDescent="0.25">
      <c r="A147" t="s">
        <v>375</v>
      </c>
      <c r="B147" t="s">
        <v>146</v>
      </c>
      <c r="C147" s="1" t="s">
        <v>376</v>
      </c>
      <c r="D147" t="s">
        <v>17</v>
      </c>
      <c r="E147" t="s">
        <v>26</v>
      </c>
      <c r="F147">
        <f t="shared" ca="1" si="4"/>
        <v>28</v>
      </c>
      <c r="G147" t="str">
        <f t="shared" ca="1" si="5"/>
        <v>Young Adult</v>
      </c>
    </row>
    <row r="148" spans="1:7" x14ac:dyDescent="0.25">
      <c r="A148" t="s">
        <v>377</v>
      </c>
      <c r="B148" t="s">
        <v>73</v>
      </c>
      <c r="C148" s="1" t="s">
        <v>378</v>
      </c>
      <c r="D148" t="s">
        <v>17</v>
      </c>
      <c r="E148" t="s">
        <v>26</v>
      </c>
      <c r="F148">
        <f t="shared" ca="1" si="4"/>
        <v>48</v>
      </c>
      <c r="G148" t="str">
        <f t="shared" ca="1" si="5"/>
        <v>Young Adult</v>
      </c>
    </row>
    <row r="149" spans="1:7" x14ac:dyDescent="0.25">
      <c r="A149" t="s">
        <v>379</v>
      </c>
      <c r="B149" t="s">
        <v>194</v>
      </c>
      <c r="C149" s="1" t="s">
        <v>380</v>
      </c>
      <c r="D149" t="s">
        <v>17</v>
      </c>
      <c r="E149" t="s">
        <v>30</v>
      </c>
      <c r="F149">
        <f t="shared" ca="1" si="4"/>
        <v>53</v>
      </c>
      <c r="G149" t="str">
        <f t="shared" ca="1" si="5"/>
        <v>Young Adult</v>
      </c>
    </row>
    <row r="150" spans="1:7" x14ac:dyDescent="0.25">
      <c r="A150" t="s">
        <v>381</v>
      </c>
      <c r="B150" t="s">
        <v>382</v>
      </c>
      <c r="C150" s="1" t="s">
        <v>383</v>
      </c>
      <c r="D150" t="s">
        <v>17</v>
      </c>
      <c r="E150" t="s">
        <v>47</v>
      </c>
      <c r="F150">
        <f t="shared" ca="1" si="4"/>
        <v>50</v>
      </c>
      <c r="G150" t="str">
        <f t="shared" ca="1" si="5"/>
        <v>Young Adult</v>
      </c>
    </row>
    <row r="151" spans="1:7" x14ac:dyDescent="0.25">
      <c r="A151" t="s">
        <v>384</v>
      </c>
      <c r="B151" t="s">
        <v>331</v>
      </c>
      <c r="C151" s="1" t="s">
        <v>385</v>
      </c>
      <c r="D151" t="s">
        <v>13</v>
      </c>
      <c r="E151" t="s">
        <v>9</v>
      </c>
      <c r="F151">
        <f t="shared" ca="1" si="4"/>
        <v>47</v>
      </c>
      <c r="G151" t="str">
        <f t="shared" ca="1" si="5"/>
        <v>Young Adult</v>
      </c>
    </row>
    <row r="152" spans="1:7" x14ac:dyDescent="0.25">
      <c r="A152" t="s">
        <v>386</v>
      </c>
      <c r="B152" t="s">
        <v>350</v>
      </c>
      <c r="C152" s="1" t="s">
        <v>387</v>
      </c>
      <c r="D152" t="s">
        <v>8</v>
      </c>
      <c r="E152" t="s">
        <v>30</v>
      </c>
      <c r="F152">
        <f t="shared" ca="1" si="4"/>
        <v>60</v>
      </c>
      <c r="G152" t="str">
        <f t="shared" ca="1" si="5"/>
        <v>Young Adult</v>
      </c>
    </row>
    <row r="153" spans="1:7" x14ac:dyDescent="0.25">
      <c r="A153" t="s">
        <v>388</v>
      </c>
      <c r="B153" t="s">
        <v>79</v>
      </c>
      <c r="C153" s="1" t="s">
        <v>389</v>
      </c>
      <c r="D153" t="s">
        <v>8</v>
      </c>
      <c r="E153" t="s">
        <v>26</v>
      </c>
      <c r="F153">
        <f t="shared" ca="1" si="4"/>
        <v>20</v>
      </c>
      <c r="G153" t="str">
        <f t="shared" ca="1" si="5"/>
        <v>Young Adult</v>
      </c>
    </row>
    <row r="154" spans="1:7" x14ac:dyDescent="0.25">
      <c r="A154" t="s">
        <v>390</v>
      </c>
      <c r="B154" t="s">
        <v>15</v>
      </c>
      <c r="C154" s="1" t="s">
        <v>391</v>
      </c>
      <c r="D154" t="s">
        <v>17</v>
      </c>
      <c r="E154" t="s">
        <v>30</v>
      </c>
      <c r="F154">
        <f t="shared" ca="1" si="4"/>
        <v>22</v>
      </c>
      <c r="G154" t="str">
        <f t="shared" ca="1" si="5"/>
        <v>Young Adult</v>
      </c>
    </row>
    <row r="155" spans="1:7" x14ac:dyDescent="0.25">
      <c r="A155" t="s">
        <v>392</v>
      </c>
      <c r="B155" t="s">
        <v>73</v>
      </c>
      <c r="C155" s="1" t="s">
        <v>393</v>
      </c>
      <c r="D155" t="s">
        <v>8</v>
      </c>
      <c r="E155" t="s">
        <v>26</v>
      </c>
      <c r="F155">
        <f t="shared" ca="1" si="4"/>
        <v>85</v>
      </c>
      <c r="G155" t="str">
        <f t="shared" ca="1" si="5"/>
        <v>Young Adult</v>
      </c>
    </row>
    <row r="156" spans="1:7" x14ac:dyDescent="0.25">
      <c r="A156" t="s">
        <v>394</v>
      </c>
      <c r="B156" t="s">
        <v>331</v>
      </c>
      <c r="C156" s="1" t="s">
        <v>395</v>
      </c>
      <c r="D156" t="s">
        <v>13</v>
      </c>
      <c r="E156" t="s">
        <v>71</v>
      </c>
      <c r="F156">
        <f t="shared" ca="1" si="4"/>
        <v>36</v>
      </c>
      <c r="G156" t="str">
        <f t="shared" ca="1" si="5"/>
        <v>Young Adult</v>
      </c>
    </row>
    <row r="157" spans="1:7" x14ac:dyDescent="0.25">
      <c r="A157" t="s">
        <v>396</v>
      </c>
      <c r="B157" t="s">
        <v>126</v>
      </c>
      <c r="C157" s="1" t="s">
        <v>397</v>
      </c>
      <c r="D157" t="s">
        <v>17</v>
      </c>
      <c r="E157" t="s">
        <v>22</v>
      </c>
      <c r="F157">
        <f t="shared" ca="1" si="4"/>
        <v>85</v>
      </c>
      <c r="G157" t="str">
        <f t="shared" ca="1" si="5"/>
        <v>Young Adult</v>
      </c>
    </row>
    <row r="158" spans="1:7" x14ac:dyDescent="0.25">
      <c r="A158" t="s">
        <v>398</v>
      </c>
      <c r="B158" t="s">
        <v>235</v>
      </c>
      <c r="C158" s="1" t="s">
        <v>399</v>
      </c>
      <c r="D158" t="s">
        <v>8</v>
      </c>
      <c r="E158" t="s">
        <v>26</v>
      </c>
      <c r="F158">
        <f t="shared" ca="1" si="4"/>
        <v>26</v>
      </c>
      <c r="G158" t="str">
        <f t="shared" ca="1" si="5"/>
        <v>Young Adult</v>
      </c>
    </row>
    <row r="159" spans="1:7" x14ac:dyDescent="0.25">
      <c r="A159" t="s">
        <v>400</v>
      </c>
      <c r="B159" t="s">
        <v>160</v>
      </c>
      <c r="C159" s="1" t="s">
        <v>401</v>
      </c>
      <c r="D159" t="s">
        <v>17</v>
      </c>
      <c r="E159" t="s">
        <v>9</v>
      </c>
      <c r="F159">
        <f t="shared" ca="1" si="4"/>
        <v>46</v>
      </c>
      <c r="G159" t="str">
        <f t="shared" ca="1" si="5"/>
        <v>Young Adult</v>
      </c>
    </row>
    <row r="160" spans="1:7" x14ac:dyDescent="0.25">
      <c r="A160" t="s">
        <v>402</v>
      </c>
      <c r="B160" t="s">
        <v>28</v>
      </c>
      <c r="C160" s="1" t="s">
        <v>403</v>
      </c>
      <c r="D160" t="s">
        <v>17</v>
      </c>
      <c r="E160" t="s">
        <v>47</v>
      </c>
      <c r="F160">
        <f t="shared" ca="1" si="4"/>
        <v>52</v>
      </c>
      <c r="G160" t="str">
        <f t="shared" ca="1" si="5"/>
        <v>Young Adult</v>
      </c>
    </row>
    <row r="161" spans="1:7" x14ac:dyDescent="0.25">
      <c r="A161" t="s">
        <v>404</v>
      </c>
      <c r="B161" t="s">
        <v>120</v>
      </c>
      <c r="C161" s="1" t="s">
        <v>405</v>
      </c>
      <c r="D161" t="s">
        <v>13</v>
      </c>
      <c r="E161" t="s">
        <v>9</v>
      </c>
      <c r="F161">
        <f t="shared" ca="1" si="4"/>
        <v>46</v>
      </c>
      <c r="G161" t="str">
        <f t="shared" ca="1" si="5"/>
        <v>Young Adult</v>
      </c>
    </row>
    <row r="162" spans="1:7" x14ac:dyDescent="0.25">
      <c r="A162" t="s">
        <v>406</v>
      </c>
      <c r="B162" t="s">
        <v>69</v>
      </c>
      <c r="C162" s="1" t="s">
        <v>407</v>
      </c>
      <c r="D162" t="s">
        <v>17</v>
      </c>
      <c r="E162" t="s">
        <v>22</v>
      </c>
      <c r="F162">
        <f t="shared" ca="1" si="4"/>
        <v>38</v>
      </c>
      <c r="G162" t="str">
        <f t="shared" ca="1" si="5"/>
        <v>Young Adult</v>
      </c>
    </row>
    <row r="163" spans="1:7" x14ac:dyDescent="0.25">
      <c r="A163" t="s">
        <v>408</v>
      </c>
      <c r="B163" t="s">
        <v>409</v>
      </c>
      <c r="C163" s="1" t="s">
        <v>410</v>
      </c>
      <c r="D163" t="s">
        <v>17</v>
      </c>
      <c r="E163" t="s">
        <v>90</v>
      </c>
      <c r="F163">
        <f t="shared" ca="1" si="4"/>
        <v>23</v>
      </c>
      <c r="G163" t="str">
        <f t="shared" ca="1" si="5"/>
        <v>Young Adult</v>
      </c>
    </row>
    <row r="164" spans="1:7" x14ac:dyDescent="0.25">
      <c r="A164" t="s">
        <v>411</v>
      </c>
      <c r="B164" t="s">
        <v>371</v>
      </c>
      <c r="C164" s="1" t="s">
        <v>412</v>
      </c>
      <c r="D164" t="s">
        <v>8</v>
      </c>
      <c r="E164" t="s">
        <v>26</v>
      </c>
      <c r="F164">
        <f t="shared" ca="1" si="4"/>
        <v>19</v>
      </c>
      <c r="G164" t="str">
        <f t="shared" ca="1" si="5"/>
        <v>Young Adult</v>
      </c>
    </row>
    <row r="165" spans="1:7" x14ac:dyDescent="0.25">
      <c r="A165" t="s">
        <v>413</v>
      </c>
      <c r="B165" t="s">
        <v>126</v>
      </c>
      <c r="C165" s="1" t="s">
        <v>414</v>
      </c>
      <c r="D165" t="s">
        <v>13</v>
      </c>
      <c r="E165" t="s">
        <v>47</v>
      </c>
      <c r="F165">
        <f t="shared" ca="1" si="4"/>
        <v>80</v>
      </c>
      <c r="G165" t="str">
        <f t="shared" ca="1" si="5"/>
        <v>Young Adult</v>
      </c>
    </row>
    <row r="166" spans="1:7" x14ac:dyDescent="0.25">
      <c r="A166" t="s">
        <v>415</v>
      </c>
      <c r="B166" t="s">
        <v>92</v>
      </c>
      <c r="C166" s="1" t="s">
        <v>416</v>
      </c>
      <c r="D166" t="s">
        <v>13</v>
      </c>
      <c r="E166" t="s">
        <v>30</v>
      </c>
      <c r="F166">
        <f t="shared" ca="1" si="4"/>
        <v>27</v>
      </c>
      <c r="G166" t="str">
        <f t="shared" ca="1" si="5"/>
        <v>Young Adult</v>
      </c>
    </row>
    <row r="167" spans="1:7" x14ac:dyDescent="0.25">
      <c r="A167" t="s">
        <v>417</v>
      </c>
      <c r="B167" t="s">
        <v>28</v>
      </c>
      <c r="C167" s="1" t="s">
        <v>418</v>
      </c>
      <c r="D167" t="s">
        <v>13</v>
      </c>
      <c r="E167" t="s">
        <v>9</v>
      </c>
      <c r="F167">
        <f t="shared" ca="1" si="4"/>
        <v>39</v>
      </c>
      <c r="G167" t="str">
        <f t="shared" ca="1" si="5"/>
        <v>Young Adult</v>
      </c>
    </row>
    <row r="168" spans="1:7" x14ac:dyDescent="0.25">
      <c r="A168" t="s">
        <v>419</v>
      </c>
      <c r="B168" t="s">
        <v>230</v>
      </c>
      <c r="C168" s="1" t="s">
        <v>420</v>
      </c>
      <c r="D168" t="s">
        <v>13</v>
      </c>
      <c r="E168" t="s">
        <v>90</v>
      </c>
      <c r="F168">
        <f t="shared" ca="1" si="4"/>
        <v>42</v>
      </c>
      <c r="G168" t="str">
        <f t="shared" ca="1" si="5"/>
        <v>Young Adult</v>
      </c>
    </row>
    <row r="169" spans="1:7" x14ac:dyDescent="0.25">
      <c r="A169" t="s">
        <v>421</v>
      </c>
      <c r="B169" t="s">
        <v>85</v>
      </c>
      <c r="C169" s="1" t="s">
        <v>422</v>
      </c>
      <c r="D169" t="s">
        <v>17</v>
      </c>
      <c r="E169" t="s">
        <v>9</v>
      </c>
      <c r="F169">
        <f t="shared" ca="1" si="4"/>
        <v>73</v>
      </c>
      <c r="G169" t="str">
        <f t="shared" ca="1" si="5"/>
        <v>Young Adult</v>
      </c>
    </row>
    <row r="170" spans="1:7" x14ac:dyDescent="0.25">
      <c r="A170" t="s">
        <v>423</v>
      </c>
      <c r="B170" t="s">
        <v>109</v>
      </c>
      <c r="C170" s="1" t="s">
        <v>424</v>
      </c>
      <c r="D170" t="s">
        <v>8</v>
      </c>
      <c r="E170" t="s">
        <v>30</v>
      </c>
      <c r="F170">
        <f t="shared" ca="1" si="4"/>
        <v>67</v>
      </c>
      <c r="G170" t="str">
        <f t="shared" ca="1" si="5"/>
        <v>Young Adult</v>
      </c>
    </row>
    <row r="171" spans="1:7" x14ac:dyDescent="0.25">
      <c r="A171" t="s">
        <v>425</v>
      </c>
      <c r="B171" t="s">
        <v>55</v>
      </c>
      <c r="C171" s="1" t="s">
        <v>426</v>
      </c>
      <c r="D171" t="s">
        <v>8</v>
      </c>
      <c r="E171" t="s">
        <v>26</v>
      </c>
      <c r="F171">
        <f t="shared" ca="1" si="4"/>
        <v>62</v>
      </c>
      <c r="G171" t="str">
        <f t="shared" ca="1" si="5"/>
        <v>Young Adult</v>
      </c>
    </row>
    <row r="172" spans="1:7" x14ac:dyDescent="0.25">
      <c r="A172" t="s">
        <v>427</v>
      </c>
      <c r="B172" t="s">
        <v>168</v>
      </c>
      <c r="C172" s="1" t="s">
        <v>428</v>
      </c>
      <c r="D172" t="s">
        <v>17</v>
      </c>
      <c r="E172" t="s">
        <v>71</v>
      </c>
      <c r="F172">
        <f t="shared" ca="1" si="4"/>
        <v>48</v>
      </c>
      <c r="G172" t="str">
        <f t="shared" ca="1" si="5"/>
        <v>Young Adult</v>
      </c>
    </row>
    <row r="173" spans="1:7" x14ac:dyDescent="0.25">
      <c r="A173" t="s">
        <v>429</v>
      </c>
      <c r="B173" t="s">
        <v>319</v>
      </c>
      <c r="C173" s="1" t="s">
        <v>430</v>
      </c>
      <c r="D173" t="s">
        <v>13</v>
      </c>
      <c r="E173" t="s">
        <v>71</v>
      </c>
      <c r="F173">
        <f t="shared" ca="1" si="4"/>
        <v>74</v>
      </c>
      <c r="G173" t="str">
        <f t="shared" ca="1" si="5"/>
        <v>Young Adult</v>
      </c>
    </row>
    <row r="174" spans="1:7" x14ac:dyDescent="0.25">
      <c r="A174" t="s">
        <v>431</v>
      </c>
      <c r="B174" t="s">
        <v>146</v>
      </c>
      <c r="C174" s="1" t="s">
        <v>432</v>
      </c>
      <c r="D174" t="s">
        <v>13</v>
      </c>
      <c r="E174" t="s">
        <v>26</v>
      </c>
      <c r="F174">
        <f t="shared" ca="1" si="4"/>
        <v>46</v>
      </c>
      <c r="G174" t="str">
        <f t="shared" ca="1" si="5"/>
        <v>Young Adult</v>
      </c>
    </row>
    <row r="175" spans="1:7" x14ac:dyDescent="0.25">
      <c r="A175" t="s">
        <v>433</v>
      </c>
      <c r="B175" t="s">
        <v>331</v>
      </c>
      <c r="C175" s="1" t="s">
        <v>434</v>
      </c>
      <c r="D175" t="s">
        <v>13</v>
      </c>
      <c r="E175" t="s">
        <v>71</v>
      </c>
      <c r="F175">
        <f t="shared" ca="1" si="4"/>
        <v>69</v>
      </c>
      <c r="G175" t="str">
        <f t="shared" ca="1" si="5"/>
        <v>Young Adult</v>
      </c>
    </row>
    <row r="176" spans="1:7" x14ac:dyDescent="0.25">
      <c r="A176" t="s">
        <v>435</v>
      </c>
      <c r="B176" t="s">
        <v>194</v>
      </c>
      <c r="C176" s="1" t="s">
        <v>334</v>
      </c>
      <c r="D176" t="s">
        <v>13</v>
      </c>
      <c r="E176" t="s">
        <v>18</v>
      </c>
      <c r="F176">
        <f t="shared" ca="1" si="4"/>
        <v>47</v>
      </c>
      <c r="G176" t="str">
        <f t="shared" ca="1" si="5"/>
        <v>Young Adult</v>
      </c>
    </row>
    <row r="177" spans="1:7" x14ac:dyDescent="0.25">
      <c r="A177" t="s">
        <v>436</v>
      </c>
      <c r="B177" t="s">
        <v>191</v>
      </c>
      <c r="C177" s="1" t="s">
        <v>437</v>
      </c>
      <c r="D177" t="s">
        <v>8</v>
      </c>
      <c r="E177" t="s">
        <v>18</v>
      </c>
      <c r="F177">
        <f t="shared" ca="1" si="4"/>
        <v>21</v>
      </c>
      <c r="G177" t="str">
        <f t="shared" ca="1" si="5"/>
        <v>Young Adult</v>
      </c>
    </row>
    <row r="178" spans="1:7" x14ac:dyDescent="0.25">
      <c r="A178" t="s">
        <v>438</v>
      </c>
      <c r="B178" t="s">
        <v>211</v>
      </c>
      <c r="C178" s="1" t="s">
        <v>439</v>
      </c>
      <c r="D178" t="s">
        <v>17</v>
      </c>
      <c r="E178" t="s">
        <v>71</v>
      </c>
      <c r="F178">
        <f t="shared" ca="1" si="4"/>
        <v>37</v>
      </c>
      <c r="G178" t="str">
        <f t="shared" ca="1" si="5"/>
        <v>Young Adult</v>
      </c>
    </row>
    <row r="179" spans="1:7" x14ac:dyDescent="0.25">
      <c r="A179" t="s">
        <v>440</v>
      </c>
      <c r="B179" t="s">
        <v>441</v>
      </c>
      <c r="C179" s="1" t="s">
        <v>442</v>
      </c>
      <c r="D179" t="s">
        <v>17</v>
      </c>
      <c r="E179" t="s">
        <v>18</v>
      </c>
      <c r="F179">
        <f t="shared" ca="1" si="4"/>
        <v>40</v>
      </c>
      <c r="G179" t="str">
        <f t="shared" ca="1" si="5"/>
        <v>Young Adult</v>
      </c>
    </row>
    <row r="180" spans="1:7" x14ac:dyDescent="0.25">
      <c r="A180" t="s">
        <v>443</v>
      </c>
      <c r="B180" t="s">
        <v>34</v>
      </c>
      <c r="C180" s="1" t="s">
        <v>444</v>
      </c>
      <c r="D180" t="s">
        <v>13</v>
      </c>
      <c r="E180" t="s">
        <v>18</v>
      </c>
      <c r="F180">
        <f t="shared" ca="1" si="4"/>
        <v>58</v>
      </c>
      <c r="G180" t="str">
        <f t="shared" ca="1" si="5"/>
        <v>Young Adult</v>
      </c>
    </row>
    <row r="181" spans="1:7" x14ac:dyDescent="0.25">
      <c r="A181" t="s">
        <v>445</v>
      </c>
      <c r="B181" t="s">
        <v>73</v>
      </c>
      <c r="C181" s="1" t="s">
        <v>446</v>
      </c>
      <c r="D181" t="s">
        <v>8</v>
      </c>
      <c r="E181" t="s">
        <v>71</v>
      </c>
      <c r="F181">
        <f t="shared" ca="1" si="4"/>
        <v>60</v>
      </c>
      <c r="G181" t="str">
        <f t="shared" ca="1" si="5"/>
        <v>Young Adult</v>
      </c>
    </row>
    <row r="182" spans="1:7" x14ac:dyDescent="0.25">
      <c r="A182" t="s">
        <v>447</v>
      </c>
      <c r="B182" t="s">
        <v>73</v>
      </c>
      <c r="C182" s="1" t="s">
        <v>448</v>
      </c>
      <c r="D182" t="s">
        <v>8</v>
      </c>
      <c r="E182" t="s">
        <v>90</v>
      </c>
      <c r="F182">
        <f t="shared" ca="1" si="4"/>
        <v>65</v>
      </c>
      <c r="G182" t="str">
        <f t="shared" ca="1" si="5"/>
        <v>Young Adult</v>
      </c>
    </row>
    <row r="183" spans="1:7" x14ac:dyDescent="0.25">
      <c r="A183" t="s">
        <v>449</v>
      </c>
      <c r="B183" t="s">
        <v>273</v>
      </c>
      <c r="C183" s="1" t="s">
        <v>450</v>
      </c>
      <c r="D183" t="s">
        <v>17</v>
      </c>
      <c r="E183" t="s">
        <v>47</v>
      </c>
      <c r="F183">
        <f t="shared" ca="1" si="4"/>
        <v>25</v>
      </c>
      <c r="G183" t="str">
        <f t="shared" ca="1" si="5"/>
        <v>Young Adult</v>
      </c>
    </row>
    <row r="184" spans="1:7" x14ac:dyDescent="0.25">
      <c r="A184" t="s">
        <v>451</v>
      </c>
      <c r="B184" t="s">
        <v>322</v>
      </c>
      <c r="C184" s="1" t="s">
        <v>452</v>
      </c>
      <c r="D184" t="s">
        <v>8</v>
      </c>
      <c r="E184" t="s">
        <v>18</v>
      </c>
      <c r="F184">
        <f t="shared" ca="1" si="4"/>
        <v>59</v>
      </c>
      <c r="G184" t="str">
        <f t="shared" ca="1" si="5"/>
        <v>Young Adult</v>
      </c>
    </row>
    <row r="185" spans="1:7" x14ac:dyDescent="0.25">
      <c r="A185" t="s">
        <v>453</v>
      </c>
      <c r="B185" t="s">
        <v>371</v>
      </c>
      <c r="C185" s="1" t="s">
        <v>454</v>
      </c>
      <c r="D185" t="s">
        <v>13</v>
      </c>
      <c r="E185" t="s">
        <v>30</v>
      </c>
      <c r="F185">
        <f t="shared" ca="1" si="4"/>
        <v>50</v>
      </c>
      <c r="G185" t="str">
        <f t="shared" ca="1" si="5"/>
        <v>Young Adult</v>
      </c>
    </row>
    <row r="186" spans="1:7" x14ac:dyDescent="0.25">
      <c r="A186" t="s">
        <v>455</v>
      </c>
      <c r="B186" t="s">
        <v>79</v>
      </c>
      <c r="C186" s="1" t="s">
        <v>456</v>
      </c>
      <c r="D186" t="s">
        <v>8</v>
      </c>
      <c r="E186" t="s">
        <v>26</v>
      </c>
      <c r="F186">
        <f t="shared" ca="1" si="4"/>
        <v>82</v>
      </c>
      <c r="G186" t="str">
        <f t="shared" ca="1" si="5"/>
        <v>Young Adult</v>
      </c>
    </row>
    <row r="187" spans="1:7" x14ac:dyDescent="0.25">
      <c r="A187" t="s">
        <v>457</v>
      </c>
      <c r="B187" t="s">
        <v>138</v>
      </c>
      <c r="C187" s="1" t="s">
        <v>458</v>
      </c>
      <c r="D187" t="s">
        <v>8</v>
      </c>
      <c r="E187" t="s">
        <v>90</v>
      </c>
      <c r="F187">
        <f t="shared" ca="1" si="4"/>
        <v>80</v>
      </c>
      <c r="G187" t="str">
        <f t="shared" ca="1" si="5"/>
        <v>Young Adult</v>
      </c>
    </row>
    <row r="188" spans="1:7" x14ac:dyDescent="0.25">
      <c r="A188" t="s">
        <v>459</v>
      </c>
      <c r="B188" t="s">
        <v>20</v>
      </c>
      <c r="C188" s="1" t="s">
        <v>460</v>
      </c>
      <c r="D188" t="s">
        <v>17</v>
      </c>
      <c r="E188" t="s">
        <v>30</v>
      </c>
      <c r="F188">
        <f t="shared" ca="1" si="4"/>
        <v>77</v>
      </c>
      <c r="G188" t="str">
        <f t="shared" ca="1" si="5"/>
        <v>Young Adult</v>
      </c>
    </row>
    <row r="189" spans="1:7" x14ac:dyDescent="0.25">
      <c r="A189" t="s">
        <v>461</v>
      </c>
      <c r="B189" t="s">
        <v>441</v>
      </c>
      <c r="C189" s="1" t="s">
        <v>462</v>
      </c>
      <c r="D189" t="s">
        <v>13</v>
      </c>
      <c r="E189" t="s">
        <v>22</v>
      </c>
      <c r="F189">
        <f t="shared" ca="1" si="4"/>
        <v>66</v>
      </c>
      <c r="G189" t="str">
        <f t="shared" ca="1" si="5"/>
        <v>Young Adult</v>
      </c>
    </row>
    <row r="190" spans="1:7" x14ac:dyDescent="0.25">
      <c r="A190" t="s">
        <v>463</v>
      </c>
      <c r="B190" t="s">
        <v>146</v>
      </c>
      <c r="C190" s="1" t="s">
        <v>464</v>
      </c>
      <c r="D190" t="s">
        <v>13</v>
      </c>
      <c r="E190" t="s">
        <v>9</v>
      </c>
      <c r="F190">
        <f t="shared" ca="1" si="4"/>
        <v>86</v>
      </c>
      <c r="G190" t="str">
        <f t="shared" ca="1" si="5"/>
        <v>Young Adult</v>
      </c>
    </row>
    <row r="191" spans="1:7" x14ac:dyDescent="0.25">
      <c r="A191" t="s">
        <v>465</v>
      </c>
      <c r="B191" t="s">
        <v>310</v>
      </c>
      <c r="C191" s="1" t="s">
        <v>466</v>
      </c>
      <c r="D191" t="s">
        <v>13</v>
      </c>
      <c r="E191" t="s">
        <v>71</v>
      </c>
      <c r="F191">
        <f t="shared" ca="1" si="4"/>
        <v>74</v>
      </c>
      <c r="G191" t="str">
        <f t="shared" ca="1" si="5"/>
        <v>Young Adult</v>
      </c>
    </row>
    <row r="192" spans="1:7" x14ac:dyDescent="0.25">
      <c r="A192" t="s">
        <v>467</v>
      </c>
      <c r="B192" t="s">
        <v>100</v>
      </c>
      <c r="C192" s="1" t="s">
        <v>468</v>
      </c>
      <c r="D192" t="s">
        <v>13</v>
      </c>
      <c r="E192" t="s">
        <v>26</v>
      </c>
      <c r="F192">
        <f t="shared" ca="1" si="4"/>
        <v>52</v>
      </c>
      <c r="G192" t="str">
        <f t="shared" ca="1" si="5"/>
        <v>Young Adult</v>
      </c>
    </row>
    <row r="193" spans="1:7" x14ac:dyDescent="0.25">
      <c r="A193" t="s">
        <v>469</v>
      </c>
      <c r="B193" t="s">
        <v>69</v>
      </c>
      <c r="C193" s="1" t="s">
        <v>470</v>
      </c>
      <c r="D193" t="s">
        <v>13</v>
      </c>
      <c r="E193" t="s">
        <v>30</v>
      </c>
      <c r="F193">
        <f t="shared" ca="1" si="4"/>
        <v>48</v>
      </c>
      <c r="G193" t="str">
        <f t="shared" ca="1" si="5"/>
        <v>Young Adult</v>
      </c>
    </row>
    <row r="194" spans="1:7" x14ac:dyDescent="0.25">
      <c r="A194" t="s">
        <v>471</v>
      </c>
      <c r="B194" t="s">
        <v>15</v>
      </c>
      <c r="C194" s="1" t="s">
        <v>472</v>
      </c>
      <c r="D194" t="s">
        <v>8</v>
      </c>
      <c r="E194" t="s">
        <v>26</v>
      </c>
      <c r="F194">
        <f t="shared" ref="F194:F257" ca="1" si="6">DATEDIF(C194,TODAY(),"Y")</f>
        <v>69</v>
      </c>
      <c r="G194" t="str">
        <f t="shared" ca="1" si="5"/>
        <v>Young Adult</v>
      </c>
    </row>
    <row r="195" spans="1:7" x14ac:dyDescent="0.25">
      <c r="A195" t="s">
        <v>473</v>
      </c>
      <c r="B195" t="s">
        <v>278</v>
      </c>
      <c r="C195" s="1" t="s">
        <v>474</v>
      </c>
      <c r="D195" t="s">
        <v>13</v>
      </c>
      <c r="E195" t="s">
        <v>30</v>
      </c>
      <c r="F195">
        <f t="shared" ca="1" si="6"/>
        <v>58</v>
      </c>
      <c r="G195" t="str">
        <f t="shared" ref="G195:G258" ca="1" si="7">IF(F195&lt;=18,"Pediatric",IF(F195&gt;18,"Young Adult",IF(F195&gt;40,"Middle Adult",IF(F195&gt;65,"Senior"))))</f>
        <v>Young Adult</v>
      </c>
    </row>
    <row r="196" spans="1:7" x14ac:dyDescent="0.25">
      <c r="A196" t="s">
        <v>475</v>
      </c>
      <c r="B196" t="s">
        <v>112</v>
      </c>
      <c r="C196" s="1" t="s">
        <v>476</v>
      </c>
      <c r="D196" t="s">
        <v>17</v>
      </c>
      <c r="E196" t="s">
        <v>30</v>
      </c>
      <c r="F196">
        <f t="shared" ca="1" si="6"/>
        <v>25</v>
      </c>
      <c r="G196" t="str">
        <f t="shared" ca="1" si="7"/>
        <v>Young Adult</v>
      </c>
    </row>
    <row r="197" spans="1:7" x14ac:dyDescent="0.25">
      <c r="A197" t="s">
        <v>477</v>
      </c>
      <c r="B197" t="s">
        <v>160</v>
      </c>
      <c r="C197" s="1" t="s">
        <v>478</v>
      </c>
      <c r="D197" t="s">
        <v>17</v>
      </c>
      <c r="E197" t="s">
        <v>71</v>
      </c>
      <c r="F197">
        <f t="shared" ca="1" si="6"/>
        <v>73</v>
      </c>
      <c r="G197" t="str">
        <f t="shared" ca="1" si="7"/>
        <v>Young Adult</v>
      </c>
    </row>
    <row r="198" spans="1:7" x14ac:dyDescent="0.25">
      <c r="A198" t="s">
        <v>479</v>
      </c>
      <c r="B198" t="s">
        <v>24</v>
      </c>
      <c r="C198" s="1" t="s">
        <v>480</v>
      </c>
      <c r="D198" t="s">
        <v>8</v>
      </c>
      <c r="E198" t="s">
        <v>18</v>
      </c>
      <c r="F198">
        <f t="shared" ca="1" si="6"/>
        <v>62</v>
      </c>
      <c r="G198" t="str">
        <f t="shared" ca="1" si="7"/>
        <v>Young Adult</v>
      </c>
    </row>
    <row r="199" spans="1:7" x14ac:dyDescent="0.25">
      <c r="A199" t="s">
        <v>481</v>
      </c>
      <c r="B199" t="s">
        <v>197</v>
      </c>
      <c r="C199" s="1" t="s">
        <v>482</v>
      </c>
      <c r="D199" t="s">
        <v>17</v>
      </c>
      <c r="E199" t="s">
        <v>26</v>
      </c>
      <c r="F199">
        <f t="shared" ca="1" si="6"/>
        <v>33</v>
      </c>
      <c r="G199" t="str">
        <f t="shared" ca="1" si="7"/>
        <v>Young Adult</v>
      </c>
    </row>
    <row r="200" spans="1:7" x14ac:dyDescent="0.25">
      <c r="A200" t="s">
        <v>483</v>
      </c>
      <c r="B200" t="s">
        <v>409</v>
      </c>
      <c r="C200" s="1" t="s">
        <v>484</v>
      </c>
      <c r="D200" t="s">
        <v>8</v>
      </c>
      <c r="E200" t="s">
        <v>26</v>
      </c>
      <c r="F200">
        <f t="shared" ca="1" si="6"/>
        <v>28</v>
      </c>
      <c r="G200" t="str">
        <f t="shared" ca="1" si="7"/>
        <v>Young Adult</v>
      </c>
    </row>
    <row r="201" spans="1:7" x14ac:dyDescent="0.25">
      <c r="A201" t="s">
        <v>485</v>
      </c>
      <c r="B201" t="s">
        <v>200</v>
      </c>
      <c r="C201" s="1" t="s">
        <v>486</v>
      </c>
      <c r="D201" t="s">
        <v>13</v>
      </c>
      <c r="E201" t="s">
        <v>30</v>
      </c>
      <c r="F201">
        <f t="shared" ca="1" si="6"/>
        <v>23</v>
      </c>
      <c r="G201" t="str">
        <f t="shared" ca="1" si="7"/>
        <v>Young Adult</v>
      </c>
    </row>
    <row r="202" spans="1:7" x14ac:dyDescent="0.25">
      <c r="A202" t="s">
        <v>487</v>
      </c>
      <c r="B202" t="s">
        <v>42</v>
      </c>
      <c r="C202" s="1" t="s">
        <v>488</v>
      </c>
      <c r="D202" t="s">
        <v>8</v>
      </c>
      <c r="E202" t="s">
        <v>26</v>
      </c>
      <c r="F202">
        <f t="shared" ca="1" si="6"/>
        <v>30</v>
      </c>
      <c r="G202" t="str">
        <f t="shared" ca="1" si="7"/>
        <v>Young Adult</v>
      </c>
    </row>
    <row r="203" spans="1:7" x14ac:dyDescent="0.25">
      <c r="A203" t="s">
        <v>489</v>
      </c>
      <c r="B203" t="s">
        <v>350</v>
      </c>
      <c r="C203" s="1" t="s">
        <v>490</v>
      </c>
      <c r="D203" t="s">
        <v>13</v>
      </c>
      <c r="E203" t="s">
        <v>90</v>
      </c>
      <c r="F203">
        <f t="shared" ca="1" si="6"/>
        <v>84</v>
      </c>
      <c r="G203" t="str">
        <f t="shared" ca="1" si="7"/>
        <v>Young Adult</v>
      </c>
    </row>
    <row r="204" spans="1:7" x14ac:dyDescent="0.25">
      <c r="A204" t="s">
        <v>491</v>
      </c>
      <c r="B204" t="s">
        <v>45</v>
      </c>
      <c r="C204" s="1" t="s">
        <v>492</v>
      </c>
      <c r="D204" t="s">
        <v>8</v>
      </c>
      <c r="E204" t="s">
        <v>90</v>
      </c>
      <c r="F204">
        <f t="shared" ca="1" si="6"/>
        <v>59</v>
      </c>
      <c r="G204" t="str">
        <f t="shared" ca="1" si="7"/>
        <v>Young Adult</v>
      </c>
    </row>
    <row r="205" spans="1:7" x14ac:dyDescent="0.25">
      <c r="A205" t="s">
        <v>493</v>
      </c>
      <c r="B205" t="s">
        <v>171</v>
      </c>
      <c r="C205" s="1" t="s">
        <v>494</v>
      </c>
      <c r="D205" t="s">
        <v>17</v>
      </c>
      <c r="E205" t="s">
        <v>26</v>
      </c>
      <c r="F205">
        <f t="shared" ca="1" si="6"/>
        <v>36</v>
      </c>
      <c r="G205" t="str">
        <f t="shared" ca="1" si="7"/>
        <v>Young Adult</v>
      </c>
    </row>
    <row r="206" spans="1:7" x14ac:dyDescent="0.25">
      <c r="A206" t="s">
        <v>495</v>
      </c>
      <c r="B206" t="s">
        <v>246</v>
      </c>
      <c r="C206" s="1" t="s">
        <v>496</v>
      </c>
      <c r="D206" t="s">
        <v>8</v>
      </c>
      <c r="E206" t="s">
        <v>22</v>
      </c>
      <c r="F206">
        <f t="shared" ca="1" si="6"/>
        <v>33</v>
      </c>
      <c r="G206" t="str">
        <f t="shared" ca="1" si="7"/>
        <v>Young Adult</v>
      </c>
    </row>
    <row r="207" spans="1:7" x14ac:dyDescent="0.25">
      <c r="A207" t="s">
        <v>497</v>
      </c>
      <c r="B207" t="s">
        <v>88</v>
      </c>
      <c r="C207" s="1" t="s">
        <v>498</v>
      </c>
      <c r="D207" t="s">
        <v>8</v>
      </c>
      <c r="E207" t="s">
        <v>90</v>
      </c>
      <c r="F207">
        <f t="shared" ca="1" si="6"/>
        <v>81</v>
      </c>
      <c r="G207" t="str">
        <f t="shared" ca="1" si="7"/>
        <v>Young Adult</v>
      </c>
    </row>
    <row r="208" spans="1:7" x14ac:dyDescent="0.25">
      <c r="A208" t="s">
        <v>499</v>
      </c>
      <c r="B208" t="s">
        <v>263</v>
      </c>
      <c r="C208" s="1" t="s">
        <v>500</v>
      </c>
      <c r="D208" t="s">
        <v>17</v>
      </c>
      <c r="E208" t="s">
        <v>90</v>
      </c>
      <c r="F208">
        <f t="shared" ca="1" si="6"/>
        <v>78</v>
      </c>
      <c r="G208" t="str">
        <f t="shared" ca="1" si="7"/>
        <v>Young Adult</v>
      </c>
    </row>
    <row r="209" spans="1:7" x14ac:dyDescent="0.25">
      <c r="A209" t="s">
        <v>501</v>
      </c>
      <c r="B209" t="s">
        <v>208</v>
      </c>
      <c r="C209" s="1" t="s">
        <v>502</v>
      </c>
      <c r="D209" t="s">
        <v>13</v>
      </c>
      <c r="E209" t="s">
        <v>30</v>
      </c>
      <c r="F209">
        <f t="shared" ca="1" si="6"/>
        <v>86</v>
      </c>
      <c r="G209" t="str">
        <f t="shared" ca="1" si="7"/>
        <v>Young Adult</v>
      </c>
    </row>
    <row r="210" spans="1:7" x14ac:dyDescent="0.25">
      <c r="A210" t="s">
        <v>503</v>
      </c>
      <c r="B210" t="s">
        <v>211</v>
      </c>
      <c r="C210" s="1" t="s">
        <v>504</v>
      </c>
      <c r="D210" t="s">
        <v>17</v>
      </c>
      <c r="E210" t="s">
        <v>22</v>
      </c>
      <c r="F210">
        <f t="shared" ca="1" si="6"/>
        <v>59</v>
      </c>
      <c r="G210" t="str">
        <f t="shared" ca="1" si="7"/>
        <v>Young Adult</v>
      </c>
    </row>
    <row r="211" spans="1:7" x14ac:dyDescent="0.25">
      <c r="A211" t="s">
        <v>505</v>
      </c>
      <c r="B211" t="s">
        <v>112</v>
      </c>
      <c r="C211" s="1" t="s">
        <v>506</v>
      </c>
      <c r="D211" t="s">
        <v>13</v>
      </c>
      <c r="E211" t="s">
        <v>90</v>
      </c>
      <c r="F211">
        <f t="shared" ca="1" si="6"/>
        <v>35</v>
      </c>
      <c r="G211" t="str">
        <f t="shared" ca="1" si="7"/>
        <v>Young Adult</v>
      </c>
    </row>
    <row r="212" spans="1:7" x14ac:dyDescent="0.25">
      <c r="A212" t="s">
        <v>507</v>
      </c>
      <c r="B212" t="s">
        <v>15</v>
      </c>
      <c r="C212" s="1" t="s">
        <v>508</v>
      </c>
      <c r="D212" t="s">
        <v>8</v>
      </c>
      <c r="E212" t="s">
        <v>26</v>
      </c>
      <c r="F212">
        <f t="shared" ca="1" si="6"/>
        <v>42</v>
      </c>
      <c r="G212" t="str">
        <f t="shared" ca="1" si="7"/>
        <v>Young Adult</v>
      </c>
    </row>
    <row r="213" spans="1:7" x14ac:dyDescent="0.25">
      <c r="A213" t="s">
        <v>509</v>
      </c>
      <c r="B213" t="s">
        <v>20</v>
      </c>
      <c r="C213" s="1" t="s">
        <v>510</v>
      </c>
      <c r="D213" t="s">
        <v>17</v>
      </c>
      <c r="E213" t="s">
        <v>26</v>
      </c>
      <c r="F213">
        <f t="shared" ca="1" si="6"/>
        <v>36</v>
      </c>
      <c r="G213" t="str">
        <f t="shared" ca="1" si="7"/>
        <v>Young Adult</v>
      </c>
    </row>
    <row r="214" spans="1:7" x14ac:dyDescent="0.25">
      <c r="A214" t="s">
        <v>511</v>
      </c>
      <c r="B214" t="s">
        <v>55</v>
      </c>
      <c r="C214" s="1" t="s">
        <v>512</v>
      </c>
      <c r="D214" t="s">
        <v>8</v>
      </c>
      <c r="E214" t="s">
        <v>18</v>
      </c>
      <c r="F214">
        <f t="shared" ca="1" si="6"/>
        <v>42</v>
      </c>
      <c r="G214" t="str">
        <f t="shared" ca="1" si="7"/>
        <v>Young Adult</v>
      </c>
    </row>
    <row r="215" spans="1:7" x14ac:dyDescent="0.25">
      <c r="A215" t="s">
        <v>513</v>
      </c>
      <c r="B215" t="s">
        <v>211</v>
      </c>
      <c r="C215" s="1" t="s">
        <v>514</v>
      </c>
      <c r="D215" t="s">
        <v>13</v>
      </c>
      <c r="E215" t="s">
        <v>18</v>
      </c>
      <c r="F215">
        <f t="shared" ca="1" si="6"/>
        <v>45</v>
      </c>
      <c r="G215" t="str">
        <f t="shared" ca="1" si="7"/>
        <v>Young Adult</v>
      </c>
    </row>
    <row r="216" spans="1:7" x14ac:dyDescent="0.25">
      <c r="A216" t="s">
        <v>515</v>
      </c>
      <c r="B216" t="s">
        <v>73</v>
      </c>
      <c r="C216" s="1" t="s">
        <v>516</v>
      </c>
      <c r="D216" t="s">
        <v>13</v>
      </c>
      <c r="E216" t="s">
        <v>30</v>
      </c>
      <c r="F216">
        <f t="shared" ca="1" si="6"/>
        <v>33</v>
      </c>
      <c r="G216" t="str">
        <f t="shared" ca="1" si="7"/>
        <v>Young Adult</v>
      </c>
    </row>
    <row r="217" spans="1:7" x14ac:dyDescent="0.25">
      <c r="A217" t="s">
        <v>517</v>
      </c>
      <c r="B217" t="s">
        <v>518</v>
      </c>
      <c r="C217" s="1" t="s">
        <v>519</v>
      </c>
      <c r="D217" t="s">
        <v>8</v>
      </c>
      <c r="E217" t="s">
        <v>18</v>
      </c>
      <c r="F217">
        <f t="shared" ca="1" si="6"/>
        <v>76</v>
      </c>
      <c r="G217" t="str">
        <f t="shared" ca="1" si="7"/>
        <v>Young Adult</v>
      </c>
    </row>
    <row r="218" spans="1:7" x14ac:dyDescent="0.25">
      <c r="A218" t="s">
        <v>520</v>
      </c>
      <c r="B218" t="s">
        <v>521</v>
      </c>
      <c r="C218" s="1" t="s">
        <v>522</v>
      </c>
      <c r="D218" t="s">
        <v>17</v>
      </c>
      <c r="E218" t="s">
        <v>47</v>
      </c>
      <c r="F218">
        <f t="shared" ca="1" si="6"/>
        <v>86</v>
      </c>
      <c r="G218" t="str">
        <f t="shared" ca="1" si="7"/>
        <v>Young Adult</v>
      </c>
    </row>
    <row r="219" spans="1:7" x14ac:dyDescent="0.25">
      <c r="A219" t="s">
        <v>523</v>
      </c>
      <c r="B219" t="s">
        <v>49</v>
      </c>
      <c r="C219" s="1" t="s">
        <v>524</v>
      </c>
      <c r="D219" t="s">
        <v>17</v>
      </c>
      <c r="E219" t="s">
        <v>22</v>
      </c>
      <c r="F219">
        <f t="shared" ca="1" si="6"/>
        <v>82</v>
      </c>
      <c r="G219" t="str">
        <f t="shared" ca="1" si="7"/>
        <v>Young Adult</v>
      </c>
    </row>
    <row r="220" spans="1:7" x14ac:dyDescent="0.25">
      <c r="A220" t="s">
        <v>525</v>
      </c>
      <c r="B220" t="s">
        <v>211</v>
      </c>
      <c r="C220" s="1" t="s">
        <v>526</v>
      </c>
      <c r="D220" t="s">
        <v>8</v>
      </c>
      <c r="E220" t="s">
        <v>47</v>
      </c>
      <c r="F220">
        <f t="shared" ca="1" si="6"/>
        <v>48</v>
      </c>
      <c r="G220" t="str">
        <f t="shared" ca="1" si="7"/>
        <v>Young Adult</v>
      </c>
    </row>
    <row r="221" spans="1:7" x14ac:dyDescent="0.25">
      <c r="A221" t="s">
        <v>527</v>
      </c>
      <c r="B221" t="s">
        <v>45</v>
      </c>
      <c r="C221" s="1" t="s">
        <v>528</v>
      </c>
      <c r="D221" t="s">
        <v>13</v>
      </c>
      <c r="E221" t="s">
        <v>26</v>
      </c>
      <c r="F221">
        <f t="shared" ca="1" si="6"/>
        <v>60</v>
      </c>
      <c r="G221" t="str">
        <f t="shared" ca="1" si="7"/>
        <v>Young Adult</v>
      </c>
    </row>
    <row r="222" spans="1:7" x14ac:dyDescent="0.25">
      <c r="A222" t="s">
        <v>529</v>
      </c>
      <c r="B222" t="s">
        <v>112</v>
      </c>
      <c r="C222" s="1" t="s">
        <v>530</v>
      </c>
      <c r="D222" t="s">
        <v>8</v>
      </c>
      <c r="E222" t="s">
        <v>26</v>
      </c>
      <c r="F222">
        <f t="shared" ca="1" si="6"/>
        <v>83</v>
      </c>
      <c r="G222" t="str">
        <f t="shared" ca="1" si="7"/>
        <v>Young Adult</v>
      </c>
    </row>
    <row r="223" spans="1:7" x14ac:dyDescent="0.25">
      <c r="A223" t="s">
        <v>531</v>
      </c>
      <c r="B223" t="s">
        <v>55</v>
      </c>
      <c r="C223" s="1" t="s">
        <v>532</v>
      </c>
      <c r="D223" t="s">
        <v>13</v>
      </c>
      <c r="E223" t="s">
        <v>22</v>
      </c>
      <c r="F223">
        <f t="shared" ca="1" si="6"/>
        <v>45</v>
      </c>
      <c r="G223" t="str">
        <f t="shared" ca="1" si="7"/>
        <v>Young Adult</v>
      </c>
    </row>
    <row r="224" spans="1:7" x14ac:dyDescent="0.25">
      <c r="A224" t="s">
        <v>533</v>
      </c>
      <c r="B224" t="s">
        <v>171</v>
      </c>
      <c r="C224" s="1" t="s">
        <v>534</v>
      </c>
      <c r="D224" t="s">
        <v>8</v>
      </c>
      <c r="E224" t="s">
        <v>22</v>
      </c>
      <c r="F224">
        <f t="shared" ca="1" si="6"/>
        <v>62</v>
      </c>
      <c r="G224" t="str">
        <f t="shared" ca="1" si="7"/>
        <v>Young Adult</v>
      </c>
    </row>
    <row r="225" spans="1:7" x14ac:dyDescent="0.25">
      <c r="A225" t="s">
        <v>535</v>
      </c>
      <c r="B225" t="s">
        <v>230</v>
      </c>
      <c r="C225" s="1" t="s">
        <v>536</v>
      </c>
      <c r="D225" t="s">
        <v>8</v>
      </c>
      <c r="E225" t="s">
        <v>9</v>
      </c>
      <c r="F225">
        <f t="shared" ca="1" si="6"/>
        <v>64</v>
      </c>
      <c r="G225" t="str">
        <f t="shared" ca="1" si="7"/>
        <v>Young Adult</v>
      </c>
    </row>
    <row r="226" spans="1:7" x14ac:dyDescent="0.25">
      <c r="A226" t="s">
        <v>537</v>
      </c>
      <c r="B226" t="s">
        <v>6</v>
      </c>
      <c r="C226" s="1" t="s">
        <v>538</v>
      </c>
      <c r="D226" t="s">
        <v>17</v>
      </c>
      <c r="E226" t="s">
        <v>71</v>
      </c>
      <c r="F226">
        <f t="shared" ca="1" si="6"/>
        <v>41</v>
      </c>
      <c r="G226" t="str">
        <f t="shared" ca="1" si="7"/>
        <v>Young Adult</v>
      </c>
    </row>
    <row r="227" spans="1:7" x14ac:dyDescent="0.25">
      <c r="A227" t="s">
        <v>539</v>
      </c>
      <c r="B227" t="s">
        <v>518</v>
      </c>
      <c r="C227" s="1" t="s">
        <v>540</v>
      </c>
      <c r="D227" t="s">
        <v>13</v>
      </c>
      <c r="E227" t="s">
        <v>90</v>
      </c>
      <c r="F227">
        <f t="shared" ca="1" si="6"/>
        <v>79</v>
      </c>
      <c r="G227" t="str">
        <f t="shared" ca="1" si="7"/>
        <v>Young Adult</v>
      </c>
    </row>
    <row r="228" spans="1:7" x14ac:dyDescent="0.25">
      <c r="A228" t="s">
        <v>541</v>
      </c>
      <c r="B228" t="s">
        <v>542</v>
      </c>
      <c r="C228" s="1" t="s">
        <v>543</v>
      </c>
      <c r="D228" t="s">
        <v>13</v>
      </c>
      <c r="E228" t="s">
        <v>22</v>
      </c>
      <c r="F228">
        <f t="shared" ca="1" si="6"/>
        <v>66</v>
      </c>
      <c r="G228" t="str">
        <f t="shared" ca="1" si="7"/>
        <v>Young Adult</v>
      </c>
    </row>
    <row r="229" spans="1:7" x14ac:dyDescent="0.25">
      <c r="A229" t="s">
        <v>544</v>
      </c>
      <c r="B229" t="s">
        <v>216</v>
      </c>
      <c r="C229" s="1" t="s">
        <v>545</v>
      </c>
      <c r="D229" t="s">
        <v>13</v>
      </c>
      <c r="E229" t="s">
        <v>30</v>
      </c>
      <c r="F229">
        <f t="shared" ca="1" si="6"/>
        <v>25</v>
      </c>
      <c r="G229" t="str">
        <f t="shared" ca="1" si="7"/>
        <v>Young Adult</v>
      </c>
    </row>
    <row r="230" spans="1:7" x14ac:dyDescent="0.25">
      <c r="A230" t="s">
        <v>546</v>
      </c>
      <c r="B230" t="s">
        <v>34</v>
      </c>
      <c r="C230" s="1" t="s">
        <v>547</v>
      </c>
      <c r="D230" t="s">
        <v>13</v>
      </c>
      <c r="E230" t="s">
        <v>9</v>
      </c>
      <c r="F230">
        <f t="shared" ca="1" si="6"/>
        <v>65</v>
      </c>
      <c r="G230" t="str">
        <f t="shared" ca="1" si="7"/>
        <v>Young Adult</v>
      </c>
    </row>
    <row r="231" spans="1:7" x14ac:dyDescent="0.25">
      <c r="A231" t="s">
        <v>548</v>
      </c>
      <c r="B231" t="s">
        <v>109</v>
      </c>
      <c r="C231" s="1" t="s">
        <v>549</v>
      </c>
      <c r="D231" t="s">
        <v>17</v>
      </c>
      <c r="E231" t="s">
        <v>22</v>
      </c>
      <c r="F231">
        <f t="shared" ca="1" si="6"/>
        <v>66</v>
      </c>
      <c r="G231" t="str">
        <f t="shared" ca="1" si="7"/>
        <v>Young Adult</v>
      </c>
    </row>
    <row r="232" spans="1:7" x14ac:dyDescent="0.25">
      <c r="A232" t="s">
        <v>550</v>
      </c>
      <c r="B232" t="s">
        <v>24</v>
      </c>
      <c r="C232" s="1" t="s">
        <v>551</v>
      </c>
      <c r="D232" t="s">
        <v>8</v>
      </c>
      <c r="E232" t="s">
        <v>90</v>
      </c>
      <c r="F232">
        <f t="shared" ca="1" si="6"/>
        <v>37</v>
      </c>
      <c r="G232" t="str">
        <f t="shared" ca="1" si="7"/>
        <v>Young Adult</v>
      </c>
    </row>
    <row r="233" spans="1:7" x14ac:dyDescent="0.25">
      <c r="A233" t="s">
        <v>552</v>
      </c>
      <c r="B233" t="s">
        <v>97</v>
      </c>
      <c r="C233" s="1" t="s">
        <v>553</v>
      </c>
      <c r="D233" t="s">
        <v>8</v>
      </c>
      <c r="E233" t="s">
        <v>9</v>
      </c>
      <c r="F233">
        <f t="shared" ca="1" si="6"/>
        <v>81</v>
      </c>
      <c r="G233" t="str">
        <f t="shared" ca="1" si="7"/>
        <v>Young Adult</v>
      </c>
    </row>
    <row r="234" spans="1:7" x14ac:dyDescent="0.25">
      <c r="A234" t="s">
        <v>554</v>
      </c>
      <c r="B234" t="s">
        <v>64</v>
      </c>
      <c r="C234" s="1" t="s">
        <v>555</v>
      </c>
      <c r="D234" t="s">
        <v>8</v>
      </c>
      <c r="E234" t="s">
        <v>47</v>
      </c>
      <c r="F234">
        <f t="shared" ca="1" si="6"/>
        <v>39</v>
      </c>
      <c r="G234" t="str">
        <f t="shared" ca="1" si="7"/>
        <v>Young Adult</v>
      </c>
    </row>
    <row r="235" spans="1:7" x14ac:dyDescent="0.25">
      <c r="A235" t="s">
        <v>556</v>
      </c>
      <c r="B235" t="s">
        <v>6</v>
      </c>
      <c r="C235" s="1" t="s">
        <v>557</v>
      </c>
      <c r="D235" t="s">
        <v>8</v>
      </c>
      <c r="E235" t="s">
        <v>26</v>
      </c>
      <c r="F235">
        <f t="shared" ca="1" si="6"/>
        <v>36</v>
      </c>
      <c r="G235" t="str">
        <f t="shared" ca="1" si="7"/>
        <v>Young Adult</v>
      </c>
    </row>
    <row r="236" spans="1:7" x14ac:dyDescent="0.25">
      <c r="A236" t="s">
        <v>558</v>
      </c>
      <c r="B236" t="s">
        <v>15</v>
      </c>
      <c r="C236" s="1" t="s">
        <v>559</v>
      </c>
      <c r="D236" t="s">
        <v>8</v>
      </c>
      <c r="E236" t="s">
        <v>71</v>
      </c>
      <c r="F236">
        <f t="shared" ca="1" si="6"/>
        <v>85</v>
      </c>
      <c r="G236" t="str">
        <f t="shared" ca="1" si="7"/>
        <v>Young Adult</v>
      </c>
    </row>
    <row r="237" spans="1:7" x14ac:dyDescent="0.25">
      <c r="A237" t="s">
        <v>560</v>
      </c>
      <c r="B237" t="s">
        <v>6</v>
      </c>
      <c r="C237" s="1" t="s">
        <v>561</v>
      </c>
      <c r="D237" t="s">
        <v>8</v>
      </c>
      <c r="E237" t="s">
        <v>47</v>
      </c>
      <c r="F237">
        <f t="shared" ca="1" si="6"/>
        <v>76</v>
      </c>
      <c r="G237" t="str">
        <f t="shared" ca="1" si="7"/>
        <v>Young Adult</v>
      </c>
    </row>
    <row r="238" spans="1:7" x14ac:dyDescent="0.25">
      <c r="A238" t="s">
        <v>562</v>
      </c>
      <c r="B238" t="s">
        <v>6</v>
      </c>
      <c r="C238" s="1" t="s">
        <v>563</v>
      </c>
      <c r="D238" t="s">
        <v>13</v>
      </c>
      <c r="E238" t="s">
        <v>71</v>
      </c>
      <c r="F238">
        <f t="shared" ca="1" si="6"/>
        <v>32</v>
      </c>
      <c r="G238" t="str">
        <f t="shared" ca="1" si="7"/>
        <v>Young Adult</v>
      </c>
    </row>
    <row r="239" spans="1:7" x14ac:dyDescent="0.25">
      <c r="A239" t="s">
        <v>564</v>
      </c>
      <c r="B239" t="s">
        <v>230</v>
      </c>
      <c r="C239" s="1" t="s">
        <v>565</v>
      </c>
      <c r="D239" t="s">
        <v>17</v>
      </c>
      <c r="E239" t="s">
        <v>26</v>
      </c>
      <c r="F239">
        <f t="shared" ca="1" si="6"/>
        <v>78</v>
      </c>
      <c r="G239" t="str">
        <f t="shared" ca="1" si="7"/>
        <v>Young Adult</v>
      </c>
    </row>
    <row r="240" spans="1:7" x14ac:dyDescent="0.25">
      <c r="A240" t="s">
        <v>566</v>
      </c>
      <c r="B240" t="s">
        <v>97</v>
      </c>
      <c r="C240" s="1" t="s">
        <v>567</v>
      </c>
      <c r="D240" t="s">
        <v>17</v>
      </c>
      <c r="E240" t="s">
        <v>9</v>
      </c>
      <c r="F240">
        <f t="shared" ca="1" si="6"/>
        <v>21</v>
      </c>
      <c r="G240" t="str">
        <f t="shared" ca="1" si="7"/>
        <v>Young Adult</v>
      </c>
    </row>
    <row r="241" spans="1:7" x14ac:dyDescent="0.25">
      <c r="A241" t="s">
        <v>568</v>
      </c>
      <c r="B241" t="s">
        <v>409</v>
      </c>
      <c r="C241" s="1" t="s">
        <v>569</v>
      </c>
      <c r="D241" t="s">
        <v>17</v>
      </c>
      <c r="E241" t="s">
        <v>9</v>
      </c>
      <c r="F241">
        <f t="shared" ca="1" si="6"/>
        <v>57</v>
      </c>
      <c r="G241" t="str">
        <f t="shared" ca="1" si="7"/>
        <v>Young Adult</v>
      </c>
    </row>
    <row r="242" spans="1:7" x14ac:dyDescent="0.25">
      <c r="A242" t="s">
        <v>570</v>
      </c>
      <c r="B242" t="s">
        <v>270</v>
      </c>
      <c r="C242" s="1" t="s">
        <v>571</v>
      </c>
      <c r="D242" t="s">
        <v>8</v>
      </c>
      <c r="E242" t="s">
        <v>90</v>
      </c>
      <c r="F242">
        <f t="shared" ca="1" si="6"/>
        <v>23</v>
      </c>
      <c r="G242" t="str">
        <f t="shared" ca="1" si="7"/>
        <v>Young Adult</v>
      </c>
    </row>
    <row r="243" spans="1:7" x14ac:dyDescent="0.25">
      <c r="A243" t="s">
        <v>572</v>
      </c>
      <c r="B243" t="s">
        <v>126</v>
      </c>
      <c r="C243" s="1" t="s">
        <v>573</v>
      </c>
      <c r="D243" t="s">
        <v>8</v>
      </c>
      <c r="E243" t="s">
        <v>22</v>
      </c>
      <c r="F243">
        <f t="shared" ca="1" si="6"/>
        <v>69</v>
      </c>
      <c r="G243" t="str">
        <f t="shared" ca="1" si="7"/>
        <v>Young Adult</v>
      </c>
    </row>
    <row r="244" spans="1:7" x14ac:dyDescent="0.25">
      <c r="A244" t="s">
        <v>574</v>
      </c>
      <c r="B244" t="s">
        <v>73</v>
      </c>
      <c r="C244" s="1" t="s">
        <v>575</v>
      </c>
      <c r="D244" t="s">
        <v>13</v>
      </c>
      <c r="E244" t="s">
        <v>18</v>
      </c>
      <c r="F244">
        <f t="shared" ca="1" si="6"/>
        <v>52</v>
      </c>
      <c r="G244" t="str">
        <f t="shared" ca="1" si="7"/>
        <v>Young Adult</v>
      </c>
    </row>
    <row r="245" spans="1:7" x14ac:dyDescent="0.25">
      <c r="A245" t="s">
        <v>576</v>
      </c>
      <c r="B245" t="s">
        <v>521</v>
      </c>
      <c r="C245" s="1" t="s">
        <v>577</v>
      </c>
      <c r="D245" t="s">
        <v>17</v>
      </c>
      <c r="E245" t="s">
        <v>18</v>
      </c>
      <c r="F245">
        <f t="shared" ca="1" si="6"/>
        <v>51</v>
      </c>
      <c r="G245" t="str">
        <f t="shared" ca="1" si="7"/>
        <v>Young Adult</v>
      </c>
    </row>
    <row r="246" spans="1:7" x14ac:dyDescent="0.25">
      <c r="A246" t="s">
        <v>578</v>
      </c>
      <c r="B246" t="s">
        <v>160</v>
      </c>
      <c r="C246" s="1" t="s">
        <v>579</v>
      </c>
      <c r="D246" t="s">
        <v>17</v>
      </c>
      <c r="E246" t="s">
        <v>9</v>
      </c>
      <c r="F246">
        <f t="shared" ca="1" si="6"/>
        <v>37</v>
      </c>
      <c r="G246" t="str">
        <f t="shared" ca="1" si="7"/>
        <v>Young Adult</v>
      </c>
    </row>
    <row r="247" spans="1:7" x14ac:dyDescent="0.25">
      <c r="A247" t="s">
        <v>580</v>
      </c>
      <c r="B247" t="s">
        <v>200</v>
      </c>
      <c r="C247" s="1" t="s">
        <v>581</v>
      </c>
      <c r="D247" t="s">
        <v>17</v>
      </c>
      <c r="E247" t="s">
        <v>71</v>
      </c>
      <c r="F247">
        <f t="shared" ca="1" si="6"/>
        <v>66</v>
      </c>
      <c r="G247" t="str">
        <f t="shared" ca="1" si="7"/>
        <v>Young Adult</v>
      </c>
    </row>
    <row r="248" spans="1:7" x14ac:dyDescent="0.25">
      <c r="A248" t="s">
        <v>582</v>
      </c>
      <c r="B248" t="s">
        <v>34</v>
      </c>
      <c r="C248" s="1" t="s">
        <v>583</v>
      </c>
      <c r="D248" t="s">
        <v>17</v>
      </c>
      <c r="E248" t="s">
        <v>9</v>
      </c>
      <c r="F248">
        <f t="shared" ca="1" si="6"/>
        <v>20</v>
      </c>
      <c r="G248" t="str">
        <f t="shared" ca="1" si="7"/>
        <v>Young Adult</v>
      </c>
    </row>
    <row r="249" spans="1:7" x14ac:dyDescent="0.25">
      <c r="A249" t="s">
        <v>584</v>
      </c>
      <c r="B249" t="s">
        <v>11</v>
      </c>
      <c r="C249" s="1" t="s">
        <v>585</v>
      </c>
      <c r="D249" t="s">
        <v>17</v>
      </c>
      <c r="E249" t="s">
        <v>47</v>
      </c>
      <c r="F249">
        <f t="shared" ca="1" si="6"/>
        <v>48</v>
      </c>
      <c r="G249" t="str">
        <f t="shared" ca="1" si="7"/>
        <v>Young Adult</v>
      </c>
    </row>
    <row r="250" spans="1:7" x14ac:dyDescent="0.25">
      <c r="A250" t="s">
        <v>586</v>
      </c>
      <c r="B250" t="s">
        <v>100</v>
      </c>
      <c r="C250" s="1" t="s">
        <v>226</v>
      </c>
      <c r="D250" t="s">
        <v>8</v>
      </c>
      <c r="E250" t="s">
        <v>47</v>
      </c>
      <c r="F250">
        <f t="shared" ca="1" si="6"/>
        <v>53</v>
      </c>
      <c r="G250" t="str">
        <f t="shared" ca="1" si="7"/>
        <v>Young Adult</v>
      </c>
    </row>
    <row r="251" spans="1:7" x14ac:dyDescent="0.25">
      <c r="A251" t="s">
        <v>587</v>
      </c>
      <c r="B251" t="s">
        <v>588</v>
      </c>
      <c r="C251" s="1" t="s">
        <v>589</v>
      </c>
      <c r="D251" t="s">
        <v>13</v>
      </c>
      <c r="E251" t="s">
        <v>71</v>
      </c>
      <c r="F251">
        <f t="shared" ca="1" si="6"/>
        <v>28</v>
      </c>
      <c r="G251" t="str">
        <f t="shared" ca="1" si="7"/>
        <v>Young Adult</v>
      </c>
    </row>
    <row r="252" spans="1:7" x14ac:dyDescent="0.25">
      <c r="A252" t="s">
        <v>590</v>
      </c>
      <c r="B252" t="s">
        <v>64</v>
      </c>
      <c r="C252" s="1" t="s">
        <v>591</v>
      </c>
      <c r="D252" t="s">
        <v>8</v>
      </c>
      <c r="E252" t="s">
        <v>71</v>
      </c>
      <c r="F252">
        <f t="shared" ca="1" si="6"/>
        <v>62</v>
      </c>
      <c r="G252" t="str">
        <f t="shared" ca="1" si="7"/>
        <v>Young Adult</v>
      </c>
    </row>
    <row r="253" spans="1:7" x14ac:dyDescent="0.25">
      <c r="A253" t="s">
        <v>592</v>
      </c>
      <c r="B253" t="s">
        <v>117</v>
      </c>
      <c r="C253" s="1" t="s">
        <v>593</v>
      </c>
      <c r="D253" t="s">
        <v>17</v>
      </c>
      <c r="E253" t="s">
        <v>9</v>
      </c>
      <c r="F253">
        <f t="shared" ca="1" si="6"/>
        <v>75</v>
      </c>
      <c r="G253" t="str">
        <f t="shared" ca="1" si="7"/>
        <v>Young Adult</v>
      </c>
    </row>
    <row r="254" spans="1:7" x14ac:dyDescent="0.25">
      <c r="A254" t="s">
        <v>594</v>
      </c>
      <c r="B254" t="s">
        <v>521</v>
      </c>
      <c r="C254" s="1" t="s">
        <v>595</v>
      </c>
      <c r="D254" t="s">
        <v>8</v>
      </c>
      <c r="E254" t="s">
        <v>26</v>
      </c>
      <c r="F254">
        <f t="shared" ca="1" si="6"/>
        <v>65</v>
      </c>
      <c r="G254" t="str">
        <f t="shared" ca="1" si="7"/>
        <v>Young Adult</v>
      </c>
    </row>
    <row r="255" spans="1:7" x14ac:dyDescent="0.25">
      <c r="A255" t="s">
        <v>596</v>
      </c>
      <c r="B255" t="s">
        <v>88</v>
      </c>
      <c r="C255" s="1" t="s">
        <v>597</v>
      </c>
      <c r="D255" t="s">
        <v>17</v>
      </c>
      <c r="E255" t="s">
        <v>9</v>
      </c>
      <c r="F255">
        <f t="shared" ca="1" si="6"/>
        <v>61</v>
      </c>
      <c r="G255" t="str">
        <f t="shared" ca="1" si="7"/>
        <v>Young Adult</v>
      </c>
    </row>
    <row r="256" spans="1:7" x14ac:dyDescent="0.25">
      <c r="A256" t="s">
        <v>598</v>
      </c>
      <c r="B256" t="s">
        <v>263</v>
      </c>
      <c r="C256" s="1" t="s">
        <v>599</v>
      </c>
      <c r="D256" t="s">
        <v>13</v>
      </c>
      <c r="E256" t="s">
        <v>22</v>
      </c>
      <c r="F256">
        <f t="shared" ca="1" si="6"/>
        <v>31</v>
      </c>
      <c r="G256" t="str">
        <f t="shared" ca="1" si="7"/>
        <v>Young Adult</v>
      </c>
    </row>
    <row r="257" spans="1:7" x14ac:dyDescent="0.25">
      <c r="A257" t="s">
        <v>600</v>
      </c>
      <c r="B257" t="s">
        <v>542</v>
      </c>
      <c r="C257" s="1" t="s">
        <v>601</v>
      </c>
      <c r="D257" t="s">
        <v>13</v>
      </c>
      <c r="E257" t="s">
        <v>30</v>
      </c>
      <c r="F257">
        <f t="shared" ca="1" si="6"/>
        <v>58</v>
      </c>
      <c r="G257" t="str">
        <f t="shared" ca="1" si="7"/>
        <v>Young Adult</v>
      </c>
    </row>
    <row r="258" spans="1:7" x14ac:dyDescent="0.25">
      <c r="A258" t="s">
        <v>602</v>
      </c>
      <c r="B258" t="s">
        <v>171</v>
      </c>
      <c r="C258" s="1" t="s">
        <v>603</v>
      </c>
      <c r="D258" t="s">
        <v>8</v>
      </c>
      <c r="E258" t="s">
        <v>18</v>
      </c>
      <c r="F258">
        <f t="shared" ref="F258:F321" ca="1" si="8">DATEDIF(C258,TODAY(),"Y")</f>
        <v>30</v>
      </c>
      <c r="G258" t="str">
        <f t="shared" ca="1" si="7"/>
        <v>Young Adult</v>
      </c>
    </row>
    <row r="259" spans="1:7" x14ac:dyDescent="0.25">
      <c r="A259" t="s">
        <v>604</v>
      </c>
      <c r="B259" t="s">
        <v>542</v>
      </c>
      <c r="C259" s="1" t="s">
        <v>605</v>
      </c>
      <c r="D259" t="s">
        <v>17</v>
      </c>
      <c r="E259" t="s">
        <v>30</v>
      </c>
      <c r="F259">
        <f t="shared" ca="1" si="8"/>
        <v>67</v>
      </c>
      <c r="G259" t="str">
        <f t="shared" ref="G259:G322" ca="1" si="9">IF(F259&lt;=18,"Pediatric",IF(F259&gt;18,"Young Adult",IF(F259&gt;40,"Middle Adult",IF(F259&gt;65,"Senior"))))</f>
        <v>Young Adult</v>
      </c>
    </row>
    <row r="260" spans="1:7" x14ac:dyDescent="0.25">
      <c r="A260" t="s">
        <v>606</v>
      </c>
      <c r="B260" t="s">
        <v>168</v>
      </c>
      <c r="C260" s="1" t="s">
        <v>607</v>
      </c>
      <c r="D260" t="s">
        <v>8</v>
      </c>
      <c r="E260" t="s">
        <v>18</v>
      </c>
      <c r="F260">
        <f t="shared" ca="1" si="8"/>
        <v>58</v>
      </c>
      <c r="G260" t="str">
        <f t="shared" ca="1" si="9"/>
        <v>Young Adult</v>
      </c>
    </row>
    <row r="261" spans="1:7" x14ac:dyDescent="0.25">
      <c r="A261" t="s">
        <v>608</v>
      </c>
      <c r="B261" t="s">
        <v>203</v>
      </c>
      <c r="C261" s="1" t="s">
        <v>609</v>
      </c>
      <c r="D261" t="s">
        <v>17</v>
      </c>
      <c r="E261" t="s">
        <v>71</v>
      </c>
      <c r="F261">
        <f t="shared" ca="1" si="8"/>
        <v>58</v>
      </c>
      <c r="G261" t="str">
        <f t="shared" ca="1" si="9"/>
        <v>Young Adult</v>
      </c>
    </row>
    <row r="262" spans="1:7" x14ac:dyDescent="0.25">
      <c r="A262" t="s">
        <v>610</v>
      </c>
      <c r="B262" t="s">
        <v>163</v>
      </c>
      <c r="C262" s="1" t="s">
        <v>611</v>
      </c>
      <c r="D262" t="s">
        <v>17</v>
      </c>
      <c r="E262" t="s">
        <v>18</v>
      </c>
      <c r="F262">
        <f t="shared" ca="1" si="8"/>
        <v>65</v>
      </c>
      <c r="G262" t="str">
        <f t="shared" ca="1" si="9"/>
        <v>Young Adult</v>
      </c>
    </row>
    <row r="263" spans="1:7" x14ac:dyDescent="0.25">
      <c r="A263" t="s">
        <v>612</v>
      </c>
      <c r="B263" t="s">
        <v>15</v>
      </c>
      <c r="C263" s="1" t="s">
        <v>613</v>
      </c>
      <c r="D263" t="s">
        <v>8</v>
      </c>
      <c r="E263" t="s">
        <v>47</v>
      </c>
      <c r="F263">
        <f t="shared" ca="1" si="8"/>
        <v>73</v>
      </c>
      <c r="G263" t="str">
        <f t="shared" ca="1" si="9"/>
        <v>Young Adult</v>
      </c>
    </row>
    <row r="264" spans="1:7" x14ac:dyDescent="0.25">
      <c r="A264" t="s">
        <v>614</v>
      </c>
      <c r="B264" t="s">
        <v>203</v>
      </c>
      <c r="C264" s="1" t="s">
        <v>615</v>
      </c>
      <c r="D264" t="s">
        <v>8</v>
      </c>
      <c r="E264" t="s">
        <v>47</v>
      </c>
      <c r="F264">
        <f t="shared" ca="1" si="8"/>
        <v>61</v>
      </c>
      <c r="G264" t="str">
        <f t="shared" ca="1" si="9"/>
        <v>Young Adult</v>
      </c>
    </row>
    <row r="265" spans="1:7" x14ac:dyDescent="0.25">
      <c r="A265" t="s">
        <v>616</v>
      </c>
      <c r="B265" t="s">
        <v>278</v>
      </c>
      <c r="C265" s="1" t="s">
        <v>617</v>
      </c>
      <c r="D265" t="s">
        <v>17</v>
      </c>
      <c r="E265" t="s">
        <v>18</v>
      </c>
      <c r="F265">
        <f t="shared" ca="1" si="8"/>
        <v>66</v>
      </c>
      <c r="G265" t="str">
        <f t="shared" ca="1" si="9"/>
        <v>Young Adult</v>
      </c>
    </row>
    <row r="266" spans="1:7" x14ac:dyDescent="0.25">
      <c r="A266" t="s">
        <v>618</v>
      </c>
      <c r="B266" t="s">
        <v>58</v>
      </c>
      <c r="C266" s="1" t="s">
        <v>238</v>
      </c>
      <c r="D266" t="s">
        <v>17</v>
      </c>
      <c r="E266" t="s">
        <v>18</v>
      </c>
      <c r="F266">
        <f t="shared" ca="1" si="8"/>
        <v>53</v>
      </c>
      <c r="G266" t="str">
        <f t="shared" ca="1" si="9"/>
        <v>Young Adult</v>
      </c>
    </row>
    <row r="267" spans="1:7" x14ac:dyDescent="0.25">
      <c r="A267" t="s">
        <v>619</v>
      </c>
      <c r="B267" t="s">
        <v>263</v>
      </c>
      <c r="C267" s="1" t="s">
        <v>620</v>
      </c>
      <c r="D267" t="s">
        <v>17</v>
      </c>
      <c r="E267" t="s">
        <v>71</v>
      </c>
      <c r="F267">
        <f t="shared" ca="1" si="8"/>
        <v>86</v>
      </c>
      <c r="G267" t="str">
        <f t="shared" ca="1" si="9"/>
        <v>Young Adult</v>
      </c>
    </row>
    <row r="268" spans="1:7" x14ac:dyDescent="0.25">
      <c r="A268" t="s">
        <v>621</v>
      </c>
      <c r="B268" t="s">
        <v>521</v>
      </c>
      <c r="C268" s="1" t="s">
        <v>622</v>
      </c>
      <c r="D268" t="s">
        <v>8</v>
      </c>
      <c r="E268" t="s">
        <v>47</v>
      </c>
      <c r="F268">
        <f t="shared" ca="1" si="8"/>
        <v>77</v>
      </c>
      <c r="G268" t="str">
        <f t="shared" ca="1" si="9"/>
        <v>Young Adult</v>
      </c>
    </row>
    <row r="269" spans="1:7" x14ac:dyDescent="0.25">
      <c r="A269" t="s">
        <v>623</v>
      </c>
      <c r="B269" t="s">
        <v>216</v>
      </c>
      <c r="C269" s="1" t="s">
        <v>624</v>
      </c>
      <c r="D269" t="s">
        <v>8</v>
      </c>
      <c r="E269" t="s">
        <v>9</v>
      </c>
      <c r="F269">
        <f t="shared" ca="1" si="8"/>
        <v>19</v>
      </c>
      <c r="G269" t="str">
        <f t="shared" ca="1" si="9"/>
        <v>Young Adult</v>
      </c>
    </row>
    <row r="270" spans="1:7" x14ac:dyDescent="0.25">
      <c r="A270" t="s">
        <v>625</v>
      </c>
      <c r="B270" t="s">
        <v>208</v>
      </c>
      <c r="C270" s="1" t="s">
        <v>626</v>
      </c>
      <c r="D270" t="s">
        <v>8</v>
      </c>
      <c r="E270" t="s">
        <v>30</v>
      </c>
      <c r="F270">
        <f t="shared" ca="1" si="8"/>
        <v>83</v>
      </c>
      <c r="G270" t="str">
        <f t="shared" ca="1" si="9"/>
        <v>Young Adult</v>
      </c>
    </row>
    <row r="271" spans="1:7" x14ac:dyDescent="0.25">
      <c r="A271" t="s">
        <v>627</v>
      </c>
      <c r="B271" t="s">
        <v>149</v>
      </c>
      <c r="C271" s="1" t="s">
        <v>628</v>
      </c>
      <c r="D271" t="s">
        <v>13</v>
      </c>
      <c r="E271" t="s">
        <v>47</v>
      </c>
      <c r="F271">
        <f t="shared" ca="1" si="8"/>
        <v>59</v>
      </c>
      <c r="G271" t="str">
        <f t="shared" ca="1" si="9"/>
        <v>Young Adult</v>
      </c>
    </row>
    <row r="272" spans="1:7" x14ac:dyDescent="0.25">
      <c r="A272" t="s">
        <v>629</v>
      </c>
      <c r="B272" t="s">
        <v>163</v>
      </c>
      <c r="C272" s="1" t="s">
        <v>630</v>
      </c>
      <c r="D272" t="s">
        <v>8</v>
      </c>
      <c r="E272" t="s">
        <v>26</v>
      </c>
      <c r="F272">
        <f t="shared" ca="1" si="8"/>
        <v>56</v>
      </c>
      <c r="G272" t="str">
        <f t="shared" ca="1" si="9"/>
        <v>Young Adult</v>
      </c>
    </row>
    <row r="273" spans="1:7" x14ac:dyDescent="0.25">
      <c r="A273" t="s">
        <v>631</v>
      </c>
      <c r="B273" t="s">
        <v>191</v>
      </c>
      <c r="C273" s="1" t="s">
        <v>632</v>
      </c>
      <c r="D273" t="s">
        <v>13</v>
      </c>
      <c r="E273" t="s">
        <v>30</v>
      </c>
      <c r="F273">
        <f t="shared" ca="1" si="8"/>
        <v>57</v>
      </c>
      <c r="G273" t="str">
        <f t="shared" ca="1" si="9"/>
        <v>Young Adult</v>
      </c>
    </row>
    <row r="274" spans="1:7" x14ac:dyDescent="0.25">
      <c r="A274" t="s">
        <v>633</v>
      </c>
      <c r="B274" t="s">
        <v>203</v>
      </c>
      <c r="C274" s="1" t="s">
        <v>634</v>
      </c>
      <c r="D274" t="s">
        <v>13</v>
      </c>
      <c r="E274" t="s">
        <v>22</v>
      </c>
      <c r="F274">
        <f t="shared" ca="1" si="8"/>
        <v>70</v>
      </c>
      <c r="G274" t="str">
        <f t="shared" ca="1" si="9"/>
        <v>Young Adult</v>
      </c>
    </row>
    <row r="275" spans="1:7" x14ac:dyDescent="0.25">
      <c r="A275" t="s">
        <v>635</v>
      </c>
      <c r="B275" t="s">
        <v>168</v>
      </c>
      <c r="C275" s="1" t="s">
        <v>636</v>
      </c>
      <c r="D275" t="s">
        <v>8</v>
      </c>
      <c r="E275" t="s">
        <v>71</v>
      </c>
      <c r="F275">
        <f t="shared" ca="1" si="8"/>
        <v>18</v>
      </c>
      <c r="G275" t="str">
        <f t="shared" ca="1" si="9"/>
        <v>Pediatric</v>
      </c>
    </row>
    <row r="276" spans="1:7" x14ac:dyDescent="0.25">
      <c r="A276" t="s">
        <v>637</v>
      </c>
      <c r="B276" t="s">
        <v>588</v>
      </c>
      <c r="C276" s="1" t="s">
        <v>638</v>
      </c>
      <c r="D276" t="s">
        <v>8</v>
      </c>
      <c r="E276" t="s">
        <v>26</v>
      </c>
      <c r="F276">
        <f t="shared" ca="1" si="8"/>
        <v>45</v>
      </c>
      <c r="G276" t="str">
        <f t="shared" ca="1" si="9"/>
        <v>Young Adult</v>
      </c>
    </row>
    <row r="277" spans="1:7" x14ac:dyDescent="0.25">
      <c r="A277" t="s">
        <v>639</v>
      </c>
      <c r="B277" t="s">
        <v>246</v>
      </c>
      <c r="C277" s="1" t="s">
        <v>640</v>
      </c>
      <c r="D277" t="s">
        <v>17</v>
      </c>
      <c r="E277" t="s">
        <v>47</v>
      </c>
      <c r="F277">
        <f t="shared" ca="1" si="8"/>
        <v>84</v>
      </c>
      <c r="G277" t="str">
        <f t="shared" ca="1" si="9"/>
        <v>Young Adult</v>
      </c>
    </row>
    <row r="278" spans="1:7" x14ac:dyDescent="0.25">
      <c r="A278" t="s">
        <v>641</v>
      </c>
      <c r="B278" t="s">
        <v>126</v>
      </c>
      <c r="C278" s="1" t="s">
        <v>642</v>
      </c>
      <c r="D278" t="s">
        <v>13</v>
      </c>
      <c r="E278" t="s">
        <v>47</v>
      </c>
      <c r="F278">
        <f t="shared" ca="1" si="8"/>
        <v>80</v>
      </c>
      <c r="G278" t="str">
        <f t="shared" ca="1" si="9"/>
        <v>Young Adult</v>
      </c>
    </row>
    <row r="279" spans="1:7" x14ac:dyDescent="0.25">
      <c r="A279" t="s">
        <v>643</v>
      </c>
      <c r="B279" t="s">
        <v>251</v>
      </c>
      <c r="C279" s="1" t="s">
        <v>644</v>
      </c>
      <c r="D279" t="s">
        <v>17</v>
      </c>
      <c r="E279" t="s">
        <v>22</v>
      </c>
      <c r="F279">
        <f t="shared" ca="1" si="8"/>
        <v>33</v>
      </c>
      <c r="G279" t="str">
        <f t="shared" ca="1" si="9"/>
        <v>Young Adult</v>
      </c>
    </row>
    <row r="280" spans="1:7" x14ac:dyDescent="0.25">
      <c r="A280" t="s">
        <v>645</v>
      </c>
      <c r="B280" t="s">
        <v>291</v>
      </c>
      <c r="C280" s="1" t="s">
        <v>646</v>
      </c>
      <c r="D280" t="s">
        <v>8</v>
      </c>
      <c r="E280" t="s">
        <v>26</v>
      </c>
      <c r="F280">
        <f t="shared" ca="1" si="8"/>
        <v>38</v>
      </c>
      <c r="G280" t="str">
        <f t="shared" ca="1" si="9"/>
        <v>Young Adult</v>
      </c>
    </row>
    <row r="281" spans="1:7" x14ac:dyDescent="0.25">
      <c r="A281" t="s">
        <v>647</v>
      </c>
      <c r="B281" t="s">
        <v>260</v>
      </c>
      <c r="C281" s="1" t="s">
        <v>648</v>
      </c>
      <c r="D281" t="s">
        <v>17</v>
      </c>
      <c r="E281" t="s">
        <v>47</v>
      </c>
      <c r="F281">
        <f t="shared" ca="1" si="8"/>
        <v>80</v>
      </c>
      <c r="G281" t="str">
        <f t="shared" ca="1" si="9"/>
        <v>Young Adult</v>
      </c>
    </row>
    <row r="282" spans="1:7" x14ac:dyDescent="0.25">
      <c r="A282" t="s">
        <v>649</v>
      </c>
      <c r="B282" t="s">
        <v>141</v>
      </c>
      <c r="C282" s="1" t="s">
        <v>650</v>
      </c>
      <c r="D282" t="s">
        <v>8</v>
      </c>
      <c r="E282" t="s">
        <v>47</v>
      </c>
      <c r="F282">
        <f t="shared" ca="1" si="8"/>
        <v>78</v>
      </c>
      <c r="G282" t="str">
        <f t="shared" ca="1" si="9"/>
        <v>Young Adult</v>
      </c>
    </row>
    <row r="283" spans="1:7" x14ac:dyDescent="0.25">
      <c r="A283" t="s">
        <v>651</v>
      </c>
      <c r="B283" t="s">
        <v>42</v>
      </c>
      <c r="C283" s="1" t="s">
        <v>652</v>
      </c>
      <c r="D283" t="s">
        <v>17</v>
      </c>
      <c r="E283" t="s">
        <v>71</v>
      </c>
      <c r="F283">
        <f t="shared" ca="1" si="8"/>
        <v>41</v>
      </c>
      <c r="G283" t="str">
        <f t="shared" ca="1" si="9"/>
        <v>Young Adult</v>
      </c>
    </row>
    <row r="284" spans="1:7" x14ac:dyDescent="0.25">
      <c r="A284" t="s">
        <v>653</v>
      </c>
      <c r="B284" t="s">
        <v>310</v>
      </c>
      <c r="C284" s="1" t="s">
        <v>654</v>
      </c>
      <c r="D284" t="s">
        <v>17</v>
      </c>
      <c r="E284" t="s">
        <v>71</v>
      </c>
      <c r="F284">
        <f t="shared" ca="1" si="8"/>
        <v>57</v>
      </c>
      <c r="G284" t="str">
        <f t="shared" ca="1" si="9"/>
        <v>Young Adult</v>
      </c>
    </row>
    <row r="285" spans="1:7" x14ac:dyDescent="0.25">
      <c r="A285" t="s">
        <v>655</v>
      </c>
      <c r="B285" t="s">
        <v>28</v>
      </c>
      <c r="C285" s="1" t="s">
        <v>656</v>
      </c>
      <c r="D285" t="s">
        <v>13</v>
      </c>
      <c r="E285" t="s">
        <v>22</v>
      </c>
      <c r="F285">
        <f t="shared" ca="1" si="8"/>
        <v>22</v>
      </c>
      <c r="G285" t="str">
        <f t="shared" ca="1" si="9"/>
        <v>Young Adult</v>
      </c>
    </row>
    <row r="286" spans="1:7" x14ac:dyDescent="0.25">
      <c r="A286" t="s">
        <v>657</v>
      </c>
      <c r="B286" t="s">
        <v>235</v>
      </c>
      <c r="C286" s="1" t="s">
        <v>658</v>
      </c>
      <c r="D286" t="s">
        <v>8</v>
      </c>
      <c r="E286" t="s">
        <v>47</v>
      </c>
      <c r="F286">
        <f t="shared" ca="1" si="8"/>
        <v>84</v>
      </c>
      <c r="G286" t="str">
        <f t="shared" ca="1" si="9"/>
        <v>Young Adult</v>
      </c>
    </row>
    <row r="287" spans="1:7" x14ac:dyDescent="0.25">
      <c r="A287" t="s">
        <v>659</v>
      </c>
      <c r="B287" t="s">
        <v>155</v>
      </c>
      <c r="C287" s="1" t="s">
        <v>660</v>
      </c>
      <c r="D287" t="s">
        <v>13</v>
      </c>
      <c r="E287" t="s">
        <v>18</v>
      </c>
      <c r="F287">
        <f t="shared" ca="1" si="8"/>
        <v>18</v>
      </c>
      <c r="G287" t="str">
        <f t="shared" ca="1" si="9"/>
        <v>Pediatric</v>
      </c>
    </row>
    <row r="288" spans="1:7" x14ac:dyDescent="0.25">
      <c r="A288" t="s">
        <v>661</v>
      </c>
      <c r="B288" t="s">
        <v>109</v>
      </c>
      <c r="C288" s="1" t="s">
        <v>662</v>
      </c>
      <c r="D288" t="s">
        <v>8</v>
      </c>
      <c r="E288" t="s">
        <v>47</v>
      </c>
      <c r="F288">
        <f t="shared" ca="1" si="8"/>
        <v>77</v>
      </c>
      <c r="G288" t="str">
        <f t="shared" ca="1" si="9"/>
        <v>Young Adult</v>
      </c>
    </row>
    <row r="289" spans="1:7" x14ac:dyDescent="0.25">
      <c r="A289" t="s">
        <v>663</v>
      </c>
      <c r="B289" t="s">
        <v>371</v>
      </c>
      <c r="C289" s="1" t="s">
        <v>664</v>
      </c>
      <c r="D289" t="s">
        <v>8</v>
      </c>
      <c r="E289" t="s">
        <v>90</v>
      </c>
      <c r="F289">
        <f t="shared" ca="1" si="8"/>
        <v>29</v>
      </c>
      <c r="G289" t="str">
        <f t="shared" ca="1" si="9"/>
        <v>Young Adult</v>
      </c>
    </row>
    <row r="290" spans="1:7" x14ac:dyDescent="0.25">
      <c r="A290" t="s">
        <v>665</v>
      </c>
      <c r="B290" t="s">
        <v>163</v>
      </c>
      <c r="C290" s="1" t="s">
        <v>666</v>
      </c>
      <c r="D290" t="s">
        <v>17</v>
      </c>
      <c r="E290" t="s">
        <v>30</v>
      </c>
      <c r="F290">
        <f t="shared" ca="1" si="8"/>
        <v>35</v>
      </c>
      <c r="G290" t="str">
        <f t="shared" ca="1" si="9"/>
        <v>Young Adult</v>
      </c>
    </row>
    <row r="291" spans="1:7" x14ac:dyDescent="0.25">
      <c r="A291" t="s">
        <v>667</v>
      </c>
      <c r="B291" t="s">
        <v>141</v>
      </c>
      <c r="C291" s="1" t="s">
        <v>668</v>
      </c>
      <c r="D291" t="s">
        <v>8</v>
      </c>
      <c r="E291" t="s">
        <v>90</v>
      </c>
      <c r="F291">
        <f t="shared" ca="1" si="8"/>
        <v>62</v>
      </c>
      <c r="G291" t="str">
        <f t="shared" ca="1" si="9"/>
        <v>Young Adult</v>
      </c>
    </row>
    <row r="292" spans="1:7" x14ac:dyDescent="0.25">
      <c r="A292" t="s">
        <v>669</v>
      </c>
      <c r="B292" t="s">
        <v>168</v>
      </c>
      <c r="C292" s="1" t="s">
        <v>670</v>
      </c>
      <c r="D292" t="s">
        <v>8</v>
      </c>
      <c r="E292" t="s">
        <v>26</v>
      </c>
      <c r="F292">
        <f t="shared" ca="1" si="8"/>
        <v>21</v>
      </c>
      <c r="G292" t="str">
        <f t="shared" ca="1" si="9"/>
        <v>Young Adult</v>
      </c>
    </row>
    <row r="293" spans="1:7" x14ac:dyDescent="0.25">
      <c r="A293" t="s">
        <v>671</v>
      </c>
      <c r="B293" t="s">
        <v>319</v>
      </c>
      <c r="C293" s="1" t="s">
        <v>672</v>
      </c>
      <c r="D293" t="s">
        <v>13</v>
      </c>
      <c r="E293" t="s">
        <v>30</v>
      </c>
      <c r="F293">
        <f t="shared" ca="1" si="8"/>
        <v>45</v>
      </c>
      <c r="G293" t="str">
        <f t="shared" ca="1" si="9"/>
        <v>Young Adult</v>
      </c>
    </row>
    <row r="294" spans="1:7" x14ac:dyDescent="0.25">
      <c r="A294" t="s">
        <v>673</v>
      </c>
      <c r="B294" t="s">
        <v>73</v>
      </c>
      <c r="C294" s="1" t="s">
        <v>674</v>
      </c>
      <c r="D294" t="s">
        <v>8</v>
      </c>
      <c r="E294" t="s">
        <v>18</v>
      </c>
      <c r="F294">
        <f t="shared" ca="1" si="8"/>
        <v>34</v>
      </c>
      <c r="G294" t="str">
        <f t="shared" ca="1" si="9"/>
        <v>Young Adult</v>
      </c>
    </row>
    <row r="295" spans="1:7" x14ac:dyDescent="0.25">
      <c r="A295" t="s">
        <v>675</v>
      </c>
      <c r="B295" t="s">
        <v>6</v>
      </c>
      <c r="C295" s="1" t="s">
        <v>676</v>
      </c>
      <c r="D295" t="s">
        <v>17</v>
      </c>
      <c r="E295" t="s">
        <v>90</v>
      </c>
      <c r="F295">
        <f t="shared" ca="1" si="8"/>
        <v>58</v>
      </c>
      <c r="G295" t="str">
        <f t="shared" ca="1" si="9"/>
        <v>Young Adult</v>
      </c>
    </row>
    <row r="296" spans="1:7" x14ac:dyDescent="0.25">
      <c r="A296" t="s">
        <v>677</v>
      </c>
      <c r="B296" t="s">
        <v>117</v>
      </c>
      <c r="C296" s="1" t="s">
        <v>678</v>
      </c>
      <c r="D296" t="s">
        <v>17</v>
      </c>
      <c r="E296" t="s">
        <v>9</v>
      </c>
      <c r="F296">
        <f t="shared" ca="1" si="8"/>
        <v>53</v>
      </c>
      <c r="G296" t="str">
        <f t="shared" ca="1" si="9"/>
        <v>Young Adult</v>
      </c>
    </row>
    <row r="297" spans="1:7" x14ac:dyDescent="0.25">
      <c r="A297" t="s">
        <v>679</v>
      </c>
      <c r="B297" t="s">
        <v>160</v>
      </c>
      <c r="C297" s="1" t="s">
        <v>680</v>
      </c>
      <c r="D297" t="s">
        <v>17</v>
      </c>
      <c r="E297" t="s">
        <v>9</v>
      </c>
      <c r="F297">
        <f t="shared" ca="1" si="8"/>
        <v>68</v>
      </c>
      <c r="G297" t="str">
        <f t="shared" ca="1" si="9"/>
        <v>Young Adult</v>
      </c>
    </row>
    <row r="298" spans="1:7" x14ac:dyDescent="0.25">
      <c r="A298" t="s">
        <v>681</v>
      </c>
      <c r="B298" t="s">
        <v>200</v>
      </c>
      <c r="C298" s="1" t="s">
        <v>682</v>
      </c>
      <c r="D298" t="s">
        <v>17</v>
      </c>
      <c r="E298" t="s">
        <v>18</v>
      </c>
      <c r="F298">
        <f t="shared" ca="1" si="8"/>
        <v>72</v>
      </c>
      <c r="G298" t="str">
        <f t="shared" ca="1" si="9"/>
        <v>Young Adult</v>
      </c>
    </row>
    <row r="299" spans="1:7" x14ac:dyDescent="0.25">
      <c r="A299" t="s">
        <v>683</v>
      </c>
      <c r="B299" t="s">
        <v>82</v>
      </c>
      <c r="C299" s="1" t="s">
        <v>684</v>
      </c>
      <c r="D299" t="s">
        <v>13</v>
      </c>
      <c r="E299" t="s">
        <v>9</v>
      </c>
      <c r="F299">
        <f t="shared" ca="1" si="8"/>
        <v>40</v>
      </c>
      <c r="G299" t="str">
        <f t="shared" ca="1" si="9"/>
        <v>Young Adult</v>
      </c>
    </row>
    <row r="300" spans="1:7" x14ac:dyDescent="0.25">
      <c r="A300" t="s">
        <v>685</v>
      </c>
      <c r="B300" t="s">
        <v>146</v>
      </c>
      <c r="C300" s="1" t="s">
        <v>686</v>
      </c>
      <c r="D300" t="s">
        <v>13</v>
      </c>
      <c r="E300" t="s">
        <v>9</v>
      </c>
      <c r="F300">
        <f t="shared" ca="1" si="8"/>
        <v>39</v>
      </c>
      <c r="G300" t="str">
        <f t="shared" ca="1" si="9"/>
        <v>Young Adult</v>
      </c>
    </row>
    <row r="301" spans="1:7" x14ac:dyDescent="0.25">
      <c r="A301" t="s">
        <v>687</v>
      </c>
      <c r="B301" t="s">
        <v>273</v>
      </c>
      <c r="C301" s="1" t="s">
        <v>688</v>
      </c>
      <c r="D301" t="s">
        <v>13</v>
      </c>
      <c r="E301" t="s">
        <v>71</v>
      </c>
      <c r="F301">
        <f t="shared" ca="1" si="8"/>
        <v>27</v>
      </c>
      <c r="G301" t="str">
        <f t="shared" ca="1" si="9"/>
        <v>Young Adult</v>
      </c>
    </row>
    <row r="302" spans="1:7" x14ac:dyDescent="0.25">
      <c r="A302" t="s">
        <v>689</v>
      </c>
      <c r="B302" t="s">
        <v>138</v>
      </c>
      <c r="C302" s="1" t="s">
        <v>690</v>
      </c>
      <c r="D302" t="s">
        <v>17</v>
      </c>
      <c r="E302" t="s">
        <v>47</v>
      </c>
      <c r="F302">
        <f t="shared" ca="1" si="8"/>
        <v>23</v>
      </c>
      <c r="G302" t="str">
        <f t="shared" ca="1" si="9"/>
        <v>Young Adult</v>
      </c>
    </row>
    <row r="303" spans="1:7" x14ac:dyDescent="0.25">
      <c r="A303" t="s">
        <v>691</v>
      </c>
      <c r="B303" t="s">
        <v>692</v>
      </c>
      <c r="C303" s="1" t="s">
        <v>693</v>
      </c>
      <c r="D303" t="s">
        <v>8</v>
      </c>
      <c r="E303" t="s">
        <v>18</v>
      </c>
      <c r="F303">
        <f t="shared" ca="1" si="8"/>
        <v>46</v>
      </c>
      <c r="G303" t="str">
        <f t="shared" ca="1" si="9"/>
        <v>Young Adult</v>
      </c>
    </row>
    <row r="304" spans="1:7" x14ac:dyDescent="0.25">
      <c r="A304" t="s">
        <v>694</v>
      </c>
      <c r="B304" t="s">
        <v>310</v>
      </c>
      <c r="C304" s="1" t="s">
        <v>695</v>
      </c>
      <c r="D304" t="s">
        <v>8</v>
      </c>
      <c r="E304" t="s">
        <v>30</v>
      </c>
      <c r="F304">
        <f t="shared" ca="1" si="8"/>
        <v>30</v>
      </c>
      <c r="G304" t="str">
        <f t="shared" ca="1" si="9"/>
        <v>Young Adult</v>
      </c>
    </row>
    <row r="305" spans="1:7" x14ac:dyDescent="0.25">
      <c r="A305" t="s">
        <v>696</v>
      </c>
      <c r="B305" t="s">
        <v>152</v>
      </c>
      <c r="C305" s="1" t="s">
        <v>697</v>
      </c>
      <c r="D305" t="s">
        <v>13</v>
      </c>
      <c r="E305" t="s">
        <v>71</v>
      </c>
      <c r="F305">
        <f t="shared" ca="1" si="8"/>
        <v>38</v>
      </c>
      <c r="G305" t="str">
        <f t="shared" ca="1" si="9"/>
        <v>Young Adult</v>
      </c>
    </row>
    <row r="306" spans="1:7" x14ac:dyDescent="0.25">
      <c r="A306" t="s">
        <v>698</v>
      </c>
      <c r="B306" t="s">
        <v>310</v>
      </c>
      <c r="C306" s="1" t="s">
        <v>699</v>
      </c>
      <c r="D306" t="s">
        <v>13</v>
      </c>
      <c r="E306" t="s">
        <v>30</v>
      </c>
      <c r="F306">
        <f t="shared" ca="1" si="8"/>
        <v>52</v>
      </c>
      <c r="G306" t="str">
        <f t="shared" ca="1" si="9"/>
        <v>Young Adult</v>
      </c>
    </row>
    <row r="307" spans="1:7" x14ac:dyDescent="0.25">
      <c r="A307" t="s">
        <v>700</v>
      </c>
      <c r="B307" t="s">
        <v>701</v>
      </c>
      <c r="C307" s="1" t="s">
        <v>702</v>
      </c>
      <c r="D307" t="s">
        <v>13</v>
      </c>
      <c r="E307" t="s">
        <v>9</v>
      </c>
      <c r="F307">
        <f t="shared" ca="1" si="8"/>
        <v>70</v>
      </c>
      <c r="G307" t="str">
        <f t="shared" ca="1" si="9"/>
        <v>Young Adult</v>
      </c>
    </row>
    <row r="308" spans="1:7" x14ac:dyDescent="0.25">
      <c r="A308" t="s">
        <v>703</v>
      </c>
      <c r="B308" t="s">
        <v>223</v>
      </c>
      <c r="C308" s="1" t="s">
        <v>704</v>
      </c>
      <c r="D308" t="s">
        <v>17</v>
      </c>
      <c r="E308" t="s">
        <v>71</v>
      </c>
      <c r="F308">
        <f t="shared" ca="1" si="8"/>
        <v>70</v>
      </c>
      <c r="G308" t="str">
        <f t="shared" ca="1" si="9"/>
        <v>Young Adult</v>
      </c>
    </row>
    <row r="309" spans="1:7" x14ac:dyDescent="0.25">
      <c r="A309" t="s">
        <v>705</v>
      </c>
      <c r="B309" t="s">
        <v>706</v>
      </c>
      <c r="C309" s="1" t="s">
        <v>707</v>
      </c>
      <c r="D309" t="s">
        <v>8</v>
      </c>
      <c r="E309" t="s">
        <v>47</v>
      </c>
      <c r="F309">
        <f t="shared" ca="1" si="8"/>
        <v>31</v>
      </c>
      <c r="G309" t="str">
        <f t="shared" ca="1" si="9"/>
        <v>Young Adult</v>
      </c>
    </row>
    <row r="310" spans="1:7" x14ac:dyDescent="0.25">
      <c r="A310" t="s">
        <v>708</v>
      </c>
      <c r="B310" t="s">
        <v>34</v>
      </c>
      <c r="C310" s="1" t="s">
        <v>709</v>
      </c>
      <c r="D310" t="s">
        <v>8</v>
      </c>
      <c r="E310" t="s">
        <v>26</v>
      </c>
      <c r="F310">
        <f t="shared" ca="1" si="8"/>
        <v>30</v>
      </c>
      <c r="G310" t="str">
        <f t="shared" ca="1" si="9"/>
        <v>Young Adult</v>
      </c>
    </row>
    <row r="311" spans="1:7" x14ac:dyDescent="0.25">
      <c r="A311" t="s">
        <v>710</v>
      </c>
      <c r="B311" t="s">
        <v>310</v>
      </c>
      <c r="C311" s="1" t="s">
        <v>711</v>
      </c>
      <c r="D311" t="s">
        <v>13</v>
      </c>
      <c r="E311" t="s">
        <v>22</v>
      </c>
      <c r="F311">
        <f t="shared" ca="1" si="8"/>
        <v>30</v>
      </c>
      <c r="G311" t="str">
        <f t="shared" ca="1" si="9"/>
        <v>Young Adult</v>
      </c>
    </row>
    <row r="312" spans="1:7" x14ac:dyDescent="0.25">
      <c r="A312" t="s">
        <v>712</v>
      </c>
      <c r="B312" t="s">
        <v>260</v>
      </c>
      <c r="C312" s="1" t="s">
        <v>713</v>
      </c>
      <c r="D312" t="s">
        <v>13</v>
      </c>
      <c r="E312" t="s">
        <v>71</v>
      </c>
      <c r="F312">
        <f t="shared" ca="1" si="8"/>
        <v>58</v>
      </c>
      <c r="G312" t="str">
        <f t="shared" ca="1" si="9"/>
        <v>Young Adult</v>
      </c>
    </row>
    <row r="313" spans="1:7" x14ac:dyDescent="0.25">
      <c r="A313" t="s">
        <v>714</v>
      </c>
      <c r="B313" t="s">
        <v>58</v>
      </c>
      <c r="C313" s="1" t="s">
        <v>715</v>
      </c>
      <c r="D313" t="s">
        <v>13</v>
      </c>
      <c r="E313" t="s">
        <v>18</v>
      </c>
      <c r="F313">
        <f t="shared" ca="1" si="8"/>
        <v>64</v>
      </c>
      <c r="G313" t="str">
        <f t="shared" ca="1" si="9"/>
        <v>Young Adult</v>
      </c>
    </row>
    <row r="314" spans="1:7" x14ac:dyDescent="0.25">
      <c r="A314" t="s">
        <v>716</v>
      </c>
      <c r="B314" t="s">
        <v>138</v>
      </c>
      <c r="C314" s="1" t="s">
        <v>717</v>
      </c>
      <c r="D314" t="s">
        <v>13</v>
      </c>
      <c r="E314" t="s">
        <v>71</v>
      </c>
      <c r="F314">
        <f t="shared" ca="1" si="8"/>
        <v>33</v>
      </c>
      <c r="G314" t="str">
        <f t="shared" ca="1" si="9"/>
        <v>Young Adult</v>
      </c>
    </row>
    <row r="315" spans="1:7" x14ac:dyDescent="0.25">
      <c r="A315" t="s">
        <v>718</v>
      </c>
      <c r="B315" t="s">
        <v>371</v>
      </c>
      <c r="C315" s="1" t="s">
        <v>719</v>
      </c>
      <c r="D315" t="s">
        <v>17</v>
      </c>
      <c r="E315" t="s">
        <v>22</v>
      </c>
      <c r="F315">
        <f t="shared" ca="1" si="8"/>
        <v>39</v>
      </c>
      <c r="G315" t="str">
        <f t="shared" ca="1" si="9"/>
        <v>Young Adult</v>
      </c>
    </row>
    <row r="316" spans="1:7" x14ac:dyDescent="0.25">
      <c r="A316" t="s">
        <v>720</v>
      </c>
      <c r="B316" t="s">
        <v>85</v>
      </c>
      <c r="C316" s="1" t="s">
        <v>721</v>
      </c>
      <c r="D316" t="s">
        <v>8</v>
      </c>
      <c r="E316" t="s">
        <v>9</v>
      </c>
      <c r="F316">
        <f t="shared" ca="1" si="8"/>
        <v>58</v>
      </c>
      <c r="G316" t="str">
        <f t="shared" ca="1" si="9"/>
        <v>Young Adult</v>
      </c>
    </row>
    <row r="317" spans="1:7" x14ac:dyDescent="0.25">
      <c r="A317" t="s">
        <v>722</v>
      </c>
      <c r="B317" t="s">
        <v>310</v>
      </c>
      <c r="C317" s="1" t="s">
        <v>723</v>
      </c>
      <c r="D317" t="s">
        <v>8</v>
      </c>
      <c r="E317" t="s">
        <v>30</v>
      </c>
      <c r="F317">
        <f t="shared" ca="1" si="8"/>
        <v>62</v>
      </c>
      <c r="G317" t="str">
        <f t="shared" ca="1" si="9"/>
        <v>Young Adult</v>
      </c>
    </row>
    <row r="318" spans="1:7" x14ac:dyDescent="0.25">
      <c r="A318" t="s">
        <v>724</v>
      </c>
      <c r="B318" t="s">
        <v>45</v>
      </c>
      <c r="C318" s="1" t="s">
        <v>725</v>
      </c>
      <c r="D318" t="s">
        <v>8</v>
      </c>
      <c r="E318" t="s">
        <v>18</v>
      </c>
      <c r="F318">
        <f t="shared" ca="1" si="8"/>
        <v>75</v>
      </c>
      <c r="G318" t="str">
        <f t="shared" ca="1" si="9"/>
        <v>Young Adult</v>
      </c>
    </row>
    <row r="319" spans="1:7" x14ac:dyDescent="0.25">
      <c r="A319" t="s">
        <v>726</v>
      </c>
      <c r="B319" t="s">
        <v>120</v>
      </c>
      <c r="C319" s="1" t="s">
        <v>727</v>
      </c>
      <c r="D319" t="s">
        <v>17</v>
      </c>
      <c r="E319" t="s">
        <v>30</v>
      </c>
      <c r="F319">
        <f t="shared" ca="1" si="8"/>
        <v>85</v>
      </c>
      <c r="G319" t="str">
        <f t="shared" ca="1" si="9"/>
        <v>Young Adult</v>
      </c>
    </row>
    <row r="320" spans="1:7" x14ac:dyDescent="0.25">
      <c r="A320" t="s">
        <v>728</v>
      </c>
      <c r="B320" t="s">
        <v>58</v>
      </c>
      <c r="C320" s="1" t="s">
        <v>729</v>
      </c>
      <c r="D320" t="s">
        <v>17</v>
      </c>
      <c r="E320" t="s">
        <v>26</v>
      </c>
      <c r="F320">
        <f t="shared" ca="1" si="8"/>
        <v>60</v>
      </c>
      <c r="G320" t="str">
        <f t="shared" ca="1" si="9"/>
        <v>Young Adult</v>
      </c>
    </row>
    <row r="321" spans="1:7" x14ac:dyDescent="0.25">
      <c r="A321" t="s">
        <v>730</v>
      </c>
      <c r="B321" t="s">
        <v>273</v>
      </c>
      <c r="C321" s="1" t="s">
        <v>731</v>
      </c>
      <c r="D321" t="s">
        <v>13</v>
      </c>
      <c r="E321" t="s">
        <v>22</v>
      </c>
      <c r="F321">
        <f t="shared" ca="1" si="8"/>
        <v>37</v>
      </c>
      <c r="G321" t="str">
        <f t="shared" ca="1" si="9"/>
        <v>Young Adult</v>
      </c>
    </row>
    <row r="322" spans="1:7" x14ac:dyDescent="0.25">
      <c r="A322" t="s">
        <v>732</v>
      </c>
      <c r="B322" t="s">
        <v>706</v>
      </c>
      <c r="C322" s="1" t="s">
        <v>733</v>
      </c>
      <c r="D322" t="s">
        <v>8</v>
      </c>
      <c r="E322" t="s">
        <v>30</v>
      </c>
      <c r="F322">
        <f t="shared" ref="F322:F385" ca="1" si="10">DATEDIF(C322,TODAY(),"Y")</f>
        <v>48</v>
      </c>
      <c r="G322" t="str">
        <f t="shared" ca="1" si="9"/>
        <v>Young Adult</v>
      </c>
    </row>
    <row r="323" spans="1:7" x14ac:dyDescent="0.25">
      <c r="A323" t="s">
        <v>734</v>
      </c>
      <c r="B323" t="s">
        <v>146</v>
      </c>
      <c r="C323" s="1" t="s">
        <v>735</v>
      </c>
      <c r="D323" t="s">
        <v>13</v>
      </c>
      <c r="E323" t="s">
        <v>9</v>
      </c>
      <c r="F323">
        <f t="shared" ca="1" si="10"/>
        <v>74</v>
      </c>
      <c r="G323" t="str">
        <f t="shared" ref="G323:G386" ca="1" si="11">IF(F323&lt;=18,"Pediatric",IF(F323&gt;18,"Young Adult",IF(F323&gt;40,"Middle Adult",IF(F323&gt;65,"Senior"))))</f>
        <v>Young Adult</v>
      </c>
    </row>
    <row r="324" spans="1:7" x14ac:dyDescent="0.25">
      <c r="A324" t="s">
        <v>736</v>
      </c>
      <c r="B324" t="s">
        <v>88</v>
      </c>
      <c r="C324" s="1" t="s">
        <v>737</v>
      </c>
      <c r="D324" t="s">
        <v>17</v>
      </c>
      <c r="E324" t="s">
        <v>9</v>
      </c>
      <c r="F324">
        <f t="shared" ca="1" si="10"/>
        <v>79</v>
      </c>
      <c r="G324" t="str">
        <f t="shared" ca="1" si="11"/>
        <v>Young Adult</v>
      </c>
    </row>
    <row r="325" spans="1:7" x14ac:dyDescent="0.25">
      <c r="A325" t="s">
        <v>738</v>
      </c>
      <c r="B325" t="s">
        <v>141</v>
      </c>
      <c r="C325" s="1" t="s">
        <v>739</v>
      </c>
      <c r="D325" t="s">
        <v>17</v>
      </c>
      <c r="E325" t="s">
        <v>18</v>
      </c>
      <c r="F325">
        <f t="shared" ca="1" si="10"/>
        <v>47</v>
      </c>
      <c r="G325" t="str">
        <f t="shared" ca="1" si="11"/>
        <v>Young Adult</v>
      </c>
    </row>
    <row r="326" spans="1:7" x14ac:dyDescent="0.25">
      <c r="A326" t="s">
        <v>740</v>
      </c>
      <c r="B326" t="s">
        <v>706</v>
      </c>
      <c r="C326" s="1" t="s">
        <v>741</v>
      </c>
      <c r="D326" t="s">
        <v>8</v>
      </c>
      <c r="E326" t="s">
        <v>9</v>
      </c>
      <c r="F326">
        <f t="shared" ca="1" si="10"/>
        <v>49</v>
      </c>
      <c r="G326" t="str">
        <f t="shared" ca="1" si="11"/>
        <v>Young Adult</v>
      </c>
    </row>
    <row r="327" spans="1:7" x14ac:dyDescent="0.25">
      <c r="A327" t="s">
        <v>742</v>
      </c>
      <c r="B327" t="s">
        <v>120</v>
      </c>
      <c r="C327" s="1" t="s">
        <v>743</v>
      </c>
      <c r="D327" t="s">
        <v>8</v>
      </c>
      <c r="E327" t="s">
        <v>26</v>
      </c>
      <c r="F327">
        <f t="shared" ca="1" si="10"/>
        <v>43</v>
      </c>
      <c r="G327" t="str">
        <f t="shared" ca="1" si="11"/>
        <v>Young Adult</v>
      </c>
    </row>
    <row r="328" spans="1:7" x14ac:dyDescent="0.25">
      <c r="A328" t="s">
        <v>744</v>
      </c>
      <c r="B328" t="s">
        <v>15</v>
      </c>
      <c r="C328" s="1" t="s">
        <v>745</v>
      </c>
      <c r="D328" t="s">
        <v>13</v>
      </c>
      <c r="E328" t="s">
        <v>9</v>
      </c>
      <c r="F328">
        <f t="shared" ca="1" si="10"/>
        <v>46</v>
      </c>
      <c r="G328" t="str">
        <f t="shared" ca="1" si="11"/>
        <v>Young Adult</v>
      </c>
    </row>
    <row r="329" spans="1:7" x14ac:dyDescent="0.25">
      <c r="A329" t="s">
        <v>746</v>
      </c>
      <c r="B329" t="s">
        <v>97</v>
      </c>
      <c r="C329" s="1" t="s">
        <v>747</v>
      </c>
      <c r="D329" t="s">
        <v>17</v>
      </c>
      <c r="E329" t="s">
        <v>9</v>
      </c>
      <c r="F329">
        <f t="shared" ca="1" si="10"/>
        <v>67</v>
      </c>
      <c r="G329" t="str">
        <f t="shared" ca="1" si="11"/>
        <v>Young Adult</v>
      </c>
    </row>
    <row r="330" spans="1:7" x14ac:dyDescent="0.25">
      <c r="A330" t="s">
        <v>748</v>
      </c>
      <c r="B330" t="s">
        <v>270</v>
      </c>
      <c r="C330" s="1" t="s">
        <v>749</v>
      </c>
      <c r="D330" t="s">
        <v>17</v>
      </c>
      <c r="E330" t="s">
        <v>90</v>
      </c>
      <c r="F330">
        <f t="shared" ca="1" si="10"/>
        <v>53</v>
      </c>
      <c r="G330" t="str">
        <f t="shared" ca="1" si="11"/>
        <v>Young Adult</v>
      </c>
    </row>
    <row r="331" spans="1:7" x14ac:dyDescent="0.25">
      <c r="A331" t="s">
        <v>750</v>
      </c>
      <c r="B331" t="s">
        <v>123</v>
      </c>
      <c r="C331" s="1" t="s">
        <v>751</v>
      </c>
      <c r="D331" t="s">
        <v>8</v>
      </c>
      <c r="E331" t="s">
        <v>22</v>
      </c>
      <c r="F331">
        <f t="shared" ca="1" si="10"/>
        <v>55</v>
      </c>
      <c r="G331" t="str">
        <f t="shared" ca="1" si="11"/>
        <v>Young Adult</v>
      </c>
    </row>
    <row r="332" spans="1:7" x14ac:dyDescent="0.25">
      <c r="A332" t="s">
        <v>752</v>
      </c>
      <c r="B332" t="s">
        <v>441</v>
      </c>
      <c r="C332" s="1" t="s">
        <v>753</v>
      </c>
      <c r="D332" t="s">
        <v>8</v>
      </c>
      <c r="E332" t="s">
        <v>90</v>
      </c>
      <c r="F332">
        <f t="shared" ca="1" si="10"/>
        <v>43</v>
      </c>
      <c r="G332" t="str">
        <f t="shared" ca="1" si="11"/>
        <v>Young Adult</v>
      </c>
    </row>
    <row r="333" spans="1:7" x14ac:dyDescent="0.25">
      <c r="A333" t="s">
        <v>754</v>
      </c>
      <c r="B333" t="s">
        <v>76</v>
      </c>
      <c r="C333" s="1" t="s">
        <v>755</v>
      </c>
      <c r="D333" t="s">
        <v>17</v>
      </c>
      <c r="E333" t="s">
        <v>18</v>
      </c>
      <c r="F333">
        <f t="shared" ca="1" si="10"/>
        <v>86</v>
      </c>
      <c r="G333" t="str">
        <f t="shared" ca="1" si="11"/>
        <v>Young Adult</v>
      </c>
    </row>
    <row r="334" spans="1:7" x14ac:dyDescent="0.25">
      <c r="A334" t="s">
        <v>756</v>
      </c>
      <c r="B334" t="s">
        <v>52</v>
      </c>
      <c r="C334" s="1" t="s">
        <v>757</v>
      </c>
      <c r="D334" t="s">
        <v>17</v>
      </c>
      <c r="E334" t="s">
        <v>9</v>
      </c>
      <c r="F334">
        <f t="shared" ca="1" si="10"/>
        <v>31</v>
      </c>
      <c r="G334" t="str">
        <f t="shared" ca="1" si="11"/>
        <v>Young Adult</v>
      </c>
    </row>
    <row r="335" spans="1:7" x14ac:dyDescent="0.25">
      <c r="A335" t="s">
        <v>758</v>
      </c>
      <c r="B335" t="s">
        <v>223</v>
      </c>
      <c r="C335" s="1" t="s">
        <v>759</v>
      </c>
      <c r="D335" t="s">
        <v>8</v>
      </c>
      <c r="E335" t="s">
        <v>47</v>
      </c>
      <c r="F335">
        <f t="shared" ca="1" si="10"/>
        <v>44</v>
      </c>
      <c r="G335" t="str">
        <f t="shared" ca="1" si="11"/>
        <v>Young Adult</v>
      </c>
    </row>
    <row r="336" spans="1:7" x14ac:dyDescent="0.25">
      <c r="A336" t="s">
        <v>760</v>
      </c>
      <c r="B336" t="s">
        <v>20</v>
      </c>
      <c r="C336" s="1" t="s">
        <v>761</v>
      </c>
      <c r="D336" t="s">
        <v>13</v>
      </c>
      <c r="E336" t="s">
        <v>71</v>
      </c>
      <c r="F336">
        <f t="shared" ca="1" si="10"/>
        <v>74</v>
      </c>
      <c r="G336" t="str">
        <f t="shared" ca="1" si="11"/>
        <v>Young Adult</v>
      </c>
    </row>
    <row r="337" spans="1:7" x14ac:dyDescent="0.25">
      <c r="A337" t="s">
        <v>762</v>
      </c>
      <c r="B337" t="s">
        <v>409</v>
      </c>
      <c r="C337" s="1" t="s">
        <v>763</v>
      </c>
      <c r="D337" t="s">
        <v>17</v>
      </c>
      <c r="E337" t="s">
        <v>90</v>
      </c>
      <c r="F337">
        <f t="shared" ca="1" si="10"/>
        <v>42</v>
      </c>
      <c r="G337" t="str">
        <f t="shared" ca="1" si="11"/>
        <v>Young Adult</v>
      </c>
    </row>
    <row r="338" spans="1:7" x14ac:dyDescent="0.25">
      <c r="A338" t="s">
        <v>764</v>
      </c>
      <c r="B338" t="s">
        <v>49</v>
      </c>
      <c r="C338" s="1" t="s">
        <v>765</v>
      </c>
      <c r="D338" t="s">
        <v>13</v>
      </c>
      <c r="E338" t="s">
        <v>47</v>
      </c>
      <c r="F338">
        <f t="shared" ca="1" si="10"/>
        <v>70</v>
      </c>
      <c r="G338" t="str">
        <f t="shared" ca="1" si="11"/>
        <v>Young Adult</v>
      </c>
    </row>
    <row r="339" spans="1:7" x14ac:dyDescent="0.25">
      <c r="A339" t="s">
        <v>766</v>
      </c>
      <c r="B339" t="s">
        <v>85</v>
      </c>
      <c r="C339" s="1" t="s">
        <v>767</v>
      </c>
      <c r="D339" t="s">
        <v>13</v>
      </c>
      <c r="E339" t="s">
        <v>71</v>
      </c>
      <c r="F339">
        <f t="shared" ca="1" si="10"/>
        <v>53</v>
      </c>
      <c r="G339" t="str">
        <f t="shared" ca="1" si="11"/>
        <v>Young Adult</v>
      </c>
    </row>
    <row r="340" spans="1:7" x14ac:dyDescent="0.25">
      <c r="A340" t="s">
        <v>768</v>
      </c>
      <c r="B340" t="s">
        <v>146</v>
      </c>
      <c r="C340" s="1" t="s">
        <v>769</v>
      </c>
      <c r="D340" t="s">
        <v>8</v>
      </c>
      <c r="E340" t="s">
        <v>9</v>
      </c>
      <c r="F340">
        <f t="shared" ca="1" si="10"/>
        <v>66</v>
      </c>
      <c r="G340" t="str">
        <f t="shared" ca="1" si="11"/>
        <v>Young Adult</v>
      </c>
    </row>
    <row r="341" spans="1:7" x14ac:dyDescent="0.25">
      <c r="A341" t="s">
        <v>770</v>
      </c>
      <c r="B341" t="s">
        <v>211</v>
      </c>
      <c r="C341" s="1" t="s">
        <v>771</v>
      </c>
      <c r="D341" t="s">
        <v>8</v>
      </c>
      <c r="E341" t="s">
        <v>47</v>
      </c>
      <c r="F341">
        <f t="shared" ca="1" si="10"/>
        <v>34</v>
      </c>
      <c r="G341" t="str">
        <f t="shared" ca="1" si="11"/>
        <v>Young Adult</v>
      </c>
    </row>
    <row r="342" spans="1:7" x14ac:dyDescent="0.25">
      <c r="A342" t="s">
        <v>772</v>
      </c>
      <c r="B342" t="s">
        <v>146</v>
      </c>
      <c r="C342" s="1" t="s">
        <v>773</v>
      </c>
      <c r="D342" t="s">
        <v>13</v>
      </c>
      <c r="E342" t="s">
        <v>26</v>
      </c>
      <c r="F342">
        <f t="shared" ca="1" si="10"/>
        <v>70</v>
      </c>
      <c r="G342" t="str">
        <f t="shared" ca="1" si="11"/>
        <v>Young Adult</v>
      </c>
    </row>
    <row r="343" spans="1:7" x14ac:dyDescent="0.25">
      <c r="A343" t="s">
        <v>774</v>
      </c>
      <c r="B343" t="s">
        <v>216</v>
      </c>
      <c r="C343" s="1" t="s">
        <v>775</v>
      </c>
      <c r="D343" t="s">
        <v>8</v>
      </c>
      <c r="E343" t="s">
        <v>22</v>
      </c>
      <c r="F343">
        <f t="shared" ca="1" si="10"/>
        <v>28</v>
      </c>
      <c r="G343" t="str">
        <f t="shared" ca="1" si="11"/>
        <v>Young Adult</v>
      </c>
    </row>
    <row r="344" spans="1:7" x14ac:dyDescent="0.25">
      <c r="A344" t="s">
        <v>776</v>
      </c>
      <c r="B344" t="s">
        <v>518</v>
      </c>
      <c r="C344" s="1" t="s">
        <v>777</v>
      </c>
      <c r="D344" t="s">
        <v>17</v>
      </c>
      <c r="E344" t="s">
        <v>90</v>
      </c>
      <c r="F344">
        <f t="shared" ca="1" si="10"/>
        <v>48</v>
      </c>
      <c r="G344" t="str">
        <f t="shared" ca="1" si="11"/>
        <v>Young Adult</v>
      </c>
    </row>
    <row r="345" spans="1:7" x14ac:dyDescent="0.25">
      <c r="A345" t="s">
        <v>778</v>
      </c>
      <c r="B345" t="s">
        <v>61</v>
      </c>
      <c r="C345" s="1" t="s">
        <v>779</v>
      </c>
      <c r="D345" t="s">
        <v>13</v>
      </c>
      <c r="E345" t="s">
        <v>18</v>
      </c>
      <c r="F345">
        <f t="shared" ca="1" si="10"/>
        <v>63</v>
      </c>
      <c r="G345" t="str">
        <f t="shared" ca="1" si="11"/>
        <v>Young Adult</v>
      </c>
    </row>
    <row r="346" spans="1:7" x14ac:dyDescent="0.25">
      <c r="A346" t="s">
        <v>780</v>
      </c>
      <c r="B346" t="s">
        <v>85</v>
      </c>
      <c r="C346" s="1" t="s">
        <v>781</v>
      </c>
      <c r="D346" t="s">
        <v>8</v>
      </c>
      <c r="E346" t="s">
        <v>22</v>
      </c>
      <c r="F346">
        <f t="shared" ca="1" si="10"/>
        <v>18</v>
      </c>
      <c r="G346" t="str">
        <f t="shared" ca="1" si="11"/>
        <v>Pediatric</v>
      </c>
    </row>
    <row r="347" spans="1:7" x14ac:dyDescent="0.25">
      <c r="A347" t="s">
        <v>782</v>
      </c>
      <c r="B347" t="s">
        <v>37</v>
      </c>
      <c r="C347" s="1" t="s">
        <v>783</v>
      </c>
      <c r="D347" t="s">
        <v>13</v>
      </c>
      <c r="E347" t="s">
        <v>9</v>
      </c>
      <c r="F347">
        <f t="shared" ca="1" si="10"/>
        <v>26</v>
      </c>
      <c r="G347" t="str">
        <f t="shared" ca="1" si="11"/>
        <v>Young Adult</v>
      </c>
    </row>
    <row r="348" spans="1:7" x14ac:dyDescent="0.25">
      <c r="A348" t="s">
        <v>784</v>
      </c>
      <c r="B348" t="s">
        <v>131</v>
      </c>
      <c r="C348" s="1" t="s">
        <v>785</v>
      </c>
      <c r="D348" t="s">
        <v>17</v>
      </c>
      <c r="E348" t="s">
        <v>22</v>
      </c>
      <c r="F348">
        <f t="shared" ca="1" si="10"/>
        <v>72</v>
      </c>
      <c r="G348" t="str">
        <f t="shared" ca="1" si="11"/>
        <v>Young Adult</v>
      </c>
    </row>
    <row r="349" spans="1:7" x14ac:dyDescent="0.25">
      <c r="A349" t="s">
        <v>786</v>
      </c>
      <c r="B349" t="s">
        <v>692</v>
      </c>
      <c r="C349" s="1" t="s">
        <v>787</v>
      </c>
      <c r="D349" t="s">
        <v>8</v>
      </c>
      <c r="E349" t="s">
        <v>90</v>
      </c>
      <c r="F349">
        <f t="shared" ca="1" si="10"/>
        <v>58</v>
      </c>
      <c r="G349" t="str">
        <f t="shared" ca="1" si="11"/>
        <v>Young Adult</v>
      </c>
    </row>
    <row r="350" spans="1:7" x14ac:dyDescent="0.25">
      <c r="A350" t="s">
        <v>788</v>
      </c>
      <c r="B350" t="s">
        <v>6</v>
      </c>
      <c r="C350" s="1" t="s">
        <v>789</v>
      </c>
      <c r="D350" t="s">
        <v>17</v>
      </c>
      <c r="E350" t="s">
        <v>22</v>
      </c>
      <c r="F350">
        <f t="shared" ca="1" si="10"/>
        <v>52</v>
      </c>
      <c r="G350" t="str">
        <f t="shared" ca="1" si="11"/>
        <v>Young Adult</v>
      </c>
    </row>
    <row r="351" spans="1:7" x14ac:dyDescent="0.25">
      <c r="A351" t="s">
        <v>790</v>
      </c>
      <c r="B351" t="s">
        <v>123</v>
      </c>
      <c r="C351" s="1" t="s">
        <v>791</v>
      </c>
      <c r="D351" t="s">
        <v>13</v>
      </c>
      <c r="E351" t="s">
        <v>22</v>
      </c>
      <c r="F351">
        <f t="shared" ca="1" si="10"/>
        <v>43</v>
      </c>
      <c r="G351" t="str">
        <f t="shared" ca="1" si="11"/>
        <v>Young Adult</v>
      </c>
    </row>
    <row r="352" spans="1:7" x14ac:dyDescent="0.25">
      <c r="A352" t="s">
        <v>792</v>
      </c>
      <c r="B352" t="s">
        <v>28</v>
      </c>
      <c r="C352" s="1" t="s">
        <v>793</v>
      </c>
      <c r="D352" t="s">
        <v>8</v>
      </c>
      <c r="E352" t="s">
        <v>30</v>
      </c>
      <c r="F352">
        <f t="shared" ca="1" si="10"/>
        <v>85</v>
      </c>
      <c r="G352" t="str">
        <f t="shared" ca="1" si="11"/>
        <v>Young Adult</v>
      </c>
    </row>
    <row r="353" spans="1:7" x14ac:dyDescent="0.25">
      <c r="A353" t="s">
        <v>794</v>
      </c>
      <c r="B353" t="s">
        <v>182</v>
      </c>
      <c r="C353" s="1" t="s">
        <v>795</v>
      </c>
      <c r="D353" t="s">
        <v>17</v>
      </c>
      <c r="E353" t="s">
        <v>18</v>
      </c>
      <c r="F353">
        <f t="shared" ca="1" si="10"/>
        <v>39</v>
      </c>
      <c r="G353" t="str">
        <f t="shared" ca="1" si="11"/>
        <v>Young Adult</v>
      </c>
    </row>
    <row r="354" spans="1:7" x14ac:dyDescent="0.25">
      <c r="A354" t="s">
        <v>796</v>
      </c>
      <c r="B354" t="s">
        <v>152</v>
      </c>
      <c r="C354" s="1" t="s">
        <v>797</v>
      </c>
      <c r="D354" t="s">
        <v>8</v>
      </c>
      <c r="E354" t="s">
        <v>22</v>
      </c>
      <c r="F354">
        <f t="shared" ca="1" si="10"/>
        <v>72</v>
      </c>
      <c r="G354" t="str">
        <f t="shared" ca="1" si="11"/>
        <v>Young Adult</v>
      </c>
    </row>
    <row r="355" spans="1:7" x14ac:dyDescent="0.25">
      <c r="A355" t="s">
        <v>798</v>
      </c>
      <c r="B355" t="s">
        <v>131</v>
      </c>
      <c r="C355" s="1" t="s">
        <v>799</v>
      </c>
      <c r="D355" t="s">
        <v>17</v>
      </c>
      <c r="E355" t="s">
        <v>18</v>
      </c>
      <c r="F355">
        <f t="shared" ca="1" si="10"/>
        <v>51</v>
      </c>
      <c r="G355" t="str">
        <f t="shared" ca="1" si="11"/>
        <v>Young Adult</v>
      </c>
    </row>
    <row r="356" spans="1:7" x14ac:dyDescent="0.25">
      <c r="A356" t="s">
        <v>800</v>
      </c>
      <c r="B356" t="s">
        <v>155</v>
      </c>
      <c r="C356" s="1" t="s">
        <v>801</v>
      </c>
      <c r="D356" t="s">
        <v>13</v>
      </c>
      <c r="E356" t="s">
        <v>26</v>
      </c>
      <c r="F356">
        <f t="shared" ca="1" si="10"/>
        <v>47</v>
      </c>
      <c r="G356" t="str">
        <f t="shared" ca="1" si="11"/>
        <v>Young Adult</v>
      </c>
    </row>
    <row r="357" spans="1:7" x14ac:dyDescent="0.25">
      <c r="A357" t="s">
        <v>802</v>
      </c>
      <c r="B357" t="s">
        <v>197</v>
      </c>
      <c r="C357" s="1" t="s">
        <v>803</v>
      </c>
      <c r="D357" t="s">
        <v>17</v>
      </c>
      <c r="E357" t="s">
        <v>9</v>
      </c>
      <c r="F357">
        <f t="shared" ca="1" si="10"/>
        <v>61</v>
      </c>
      <c r="G357" t="str">
        <f t="shared" ca="1" si="11"/>
        <v>Young Adult</v>
      </c>
    </row>
    <row r="358" spans="1:7" x14ac:dyDescent="0.25">
      <c r="A358" t="s">
        <v>804</v>
      </c>
      <c r="B358" t="s">
        <v>260</v>
      </c>
      <c r="C358" s="1" t="s">
        <v>805</v>
      </c>
      <c r="D358" t="s">
        <v>17</v>
      </c>
      <c r="E358" t="s">
        <v>30</v>
      </c>
      <c r="F358">
        <f t="shared" ca="1" si="10"/>
        <v>84</v>
      </c>
      <c r="G358" t="str">
        <f t="shared" ca="1" si="11"/>
        <v>Young Adult</v>
      </c>
    </row>
    <row r="359" spans="1:7" x14ac:dyDescent="0.25">
      <c r="A359" t="s">
        <v>806</v>
      </c>
      <c r="B359" t="s">
        <v>521</v>
      </c>
      <c r="C359" s="1" t="s">
        <v>317</v>
      </c>
      <c r="D359" t="s">
        <v>8</v>
      </c>
      <c r="E359" t="s">
        <v>90</v>
      </c>
      <c r="F359">
        <f t="shared" ca="1" si="10"/>
        <v>22</v>
      </c>
      <c r="G359" t="str">
        <f t="shared" ca="1" si="11"/>
        <v>Young Adult</v>
      </c>
    </row>
    <row r="360" spans="1:7" x14ac:dyDescent="0.25">
      <c r="A360" t="s">
        <v>807</v>
      </c>
      <c r="B360" t="s">
        <v>278</v>
      </c>
      <c r="C360" s="1" t="s">
        <v>808</v>
      </c>
      <c r="D360" t="s">
        <v>8</v>
      </c>
      <c r="E360" t="s">
        <v>18</v>
      </c>
      <c r="F360">
        <f t="shared" ca="1" si="10"/>
        <v>84</v>
      </c>
      <c r="G360" t="str">
        <f t="shared" ca="1" si="11"/>
        <v>Young Adult</v>
      </c>
    </row>
    <row r="361" spans="1:7" x14ac:dyDescent="0.25">
      <c r="A361" t="s">
        <v>809</v>
      </c>
      <c r="B361" t="s">
        <v>211</v>
      </c>
      <c r="C361" s="1" t="s">
        <v>810</v>
      </c>
      <c r="D361" t="s">
        <v>13</v>
      </c>
      <c r="E361" t="s">
        <v>47</v>
      </c>
      <c r="F361">
        <f t="shared" ca="1" si="10"/>
        <v>85</v>
      </c>
      <c r="G361" t="str">
        <f t="shared" ca="1" si="11"/>
        <v>Young Adult</v>
      </c>
    </row>
    <row r="362" spans="1:7" x14ac:dyDescent="0.25">
      <c r="A362" t="s">
        <v>811</v>
      </c>
      <c r="B362" t="s">
        <v>61</v>
      </c>
      <c r="C362" s="1" t="s">
        <v>812</v>
      </c>
      <c r="D362" t="s">
        <v>8</v>
      </c>
      <c r="E362" t="s">
        <v>47</v>
      </c>
      <c r="F362">
        <f t="shared" ca="1" si="10"/>
        <v>66</v>
      </c>
      <c r="G362" t="str">
        <f t="shared" ca="1" si="11"/>
        <v>Young Adult</v>
      </c>
    </row>
    <row r="363" spans="1:7" x14ac:dyDescent="0.25">
      <c r="A363" t="s">
        <v>813</v>
      </c>
      <c r="B363" t="s">
        <v>310</v>
      </c>
      <c r="C363" s="1" t="s">
        <v>814</v>
      </c>
      <c r="D363" t="s">
        <v>13</v>
      </c>
      <c r="E363" t="s">
        <v>26</v>
      </c>
      <c r="F363">
        <f t="shared" ca="1" si="10"/>
        <v>23</v>
      </c>
      <c r="G363" t="str">
        <f t="shared" ca="1" si="11"/>
        <v>Young Adult</v>
      </c>
    </row>
    <row r="364" spans="1:7" x14ac:dyDescent="0.25">
      <c r="A364" t="s">
        <v>815</v>
      </c>
      <c r="B364" t="s">
        <v>97</v>
      </c>
      <c r="C364" s="1" t="s">
        <v>816</v>
      </c>
      <c r="D364" t="s">
        <v>8</v>
      </c>
      <c r="E364" t="s">
        <v>90</v>
      </c>
      <c r="F364">
        <f t="shared" ca="1" si="10"/>
        <v>50</v>
      </c>
      <c r="G364" t="str">
        <f t="shared" ca="1" si="11"/>
        <v>Young Adult</v>
      </c>
    </row>
    <row r="365" spans="1:7" x14ac:dyDescent="0.25">
      <c r="A365" t="s">
        <v>817</v>
      </c>
      <c r="B365" t="s">
        <v>24</v>
      </c>
      <c r="C365" s="1" t="s">
        <v>818</v>
      </c>
      <c r="D365" t="s">
        <v>8</v>
      </c>
      <c r="E365" t="s">
        <v>26</v>
      </c>
      <c r="F365">
        <f t="shared" ca="1" si="10"/>
        <v>53</v>
      </c>
      <c r="G365" t="str">
        <f t="shared" ca="1" si="11"/>
        <v>Young Adult</v>
      </c>
    </row>
    <row r="366" spans="1:7" x14ac:dyDescent="0.25">
      <c r="A366" t="s">
        <v>819</v>
      </c>
      <c r="B366" t="s">
        <v>69</v>
      </c>
      <c r="C366" s="1" t="s">
        <v>820</v>
      </c>
      <c r="D366" t="s">
        <v>8</v>
      </c>
      <c r="E366" t="s">
        <v>71</v>
      </c>
      <c r="F366">
        <f t="shared" ca="1" si="10"/>
        <v>47</v>
      </c>
      <c r="G366" t="str">
        <f t="shared" ca="1" si="11"/>
        <v>Young Adult</v>
      </c>
    </row>
    <row r="367" spans="1:7" x14ac:dyDescent="0.25">
      <c r="A367" t="s">
        <v>821</v>
      </c>
      <c r="B367" t="s">
        <v>138</v>
      </c>
      <c r="C367" s="1" t="s">
        <v>822</v>
      </c>
      <c r="D367" t="s">
        <v>17</v>
      </c>
      <c r="E367" t="s">
        <v>18</v>
      </c>
      <c r="F367">
        <f t="shared" ca="1" si="10"/>
        <v>62</v>
      </c>
      <c r="G367" t="str">
        <f t="shared" ca="1" si="11"/>
        <v>Young Adult</v>
      </c>
    </row>
    <row r="368" spans="1:7" x14ac:dyDescent="0.25">
      <c r="A368" t="s">
        <v>823</v>
      </c>
      <c r="B368" t="s">
        <v>76</v>
      </c>
      <c r="C368" s="1" t="s">
        <v>824</v>
      </c>
      <c r="D368" t="s">
        <v>13</v>
      </c>
      <c r="E368" t="s">
        <v>30</v>
      </c>
      <c r="F368">
        <f t="shared" ca="1" si="10"/>
        <v>59</v>
      </c>
      <c r="G368" t="str">
        <f t="shared" ca="1" si="11"/>
        <v>Young Adult</v>
      </c>
    </row>
    <row r="369" spans="1:7" x14ac:dyDescent="0.25">
      <c r="A369" t="s">
        <v>825</v>
      </c>
      <c r="B369" t="s">
        <v>382</v>
      </c>
      <c r="C369" s="1" t="s">
        <v>826</v>
      </c>
      <c r="D369" t="s">
        <v>17</v>
      </c>
      <c r="E369" t="s">
        <v>26</v>
      </c>
      <c r="F369">
        <f t="shared" ca="1" si="10"/>
        <v>29</v>
      </c>
      <c r="G369" t="str">
        <f t="shared" ca="1" si="11"/>
        <v>Young Adult</v>
      </c>
    </row>
    <row r="370" spans="1:7" x14ac:dyDescent="0.25">
      <c r="A370" t="s">
        <v>827</v>
      </c>
      <c r="B370" t="s">
        <v>319</v>
      </c>
      <c r="C370" s="1" t="s">
        <v>828</v>
      </c>
      <c r="D370" t="s">
        <v>17</v>
      </c>
      <c r="E370" t="s">
        <v>71</v>
      </c>
      <c r="F370">
        <f t="shared" ca="1" si="10"/>
        <v>37</v>
      </c>
      <c r="G370" t="str">
        <f t="shared" ca="1" si="11"/>
        <v>Young Adult</v>
      </c>
    </row>
    <row r="371" spans="1:7" x14ac:dyDescent="0.25">
      <c r="A371" t="s">
        <v>829</v>
      </c>
      <c r="B371" t="s">
        <v>692</v>
      </c>
      <c r="C371" s="1" t="s">
        <v>830</v>
      </c>
      <c r="D371" t="s">
        <v>13</v>
      </c>
      <c r="E371" t="s">
        <v>26</v>
      </c>
      <c r="F371">
        <f t="shared" ca="1" si="10"/>
        <v>55</v>
      </c>
      <c r="G371" t="str">
        <f t="shared" ca="1" si="11"/>
        <v>Young Adult</v>
      </c>
    </row>
    <row r="372" spans="1:7" x14ac:dyDescent="0.25">
      <c r="A372" t="s">
        <v>831</v>
      </c>
      <c r="B372" t="s">
        <v>131</v>
      </c>
      <c r="C372" s="1" t="s">
        <v>832</v>
      </c>
      <c r="D372" t="s">
        <v>13</v>
      </c>
      <c r="E372" t="s">
        <v>18</v>
      </c>
      <c r="F372">
        <f t="shared" ca="1" si="10"/>
        <v>30</v>
      </c>
      <c r="G372" t="str">
        <f t="shared" ca="1" si="11"/>
        <v>Young Adult</v>
      </c>
    </row>
    <row r="373" spans="1:7" x14ac:dyDescent="0.25">
      <c r="A373" t="s">
        <v>833</v>
      </c>
      <c r="B373" t="s">
        <v>273</v>
      </c>
      <c r="C373" s="1" t="s">
        <v>834</v>
      </c>
      <c r="D373" t="s">
        <v>17</v>
      </c>
      <c r="E373" t="s">
        <v>26</v>
      </c>
      <c r="F373">
        <f t="shared" ca="1" si="10"/>
        <v>58</v>
      </c>
      <c r="G373" t="str">
        <f t="shared" ca="1" si="11"/>
        <v>Young Adult</v>
      </c>
    </row>
    <row r="374" spans="1:7" x14ac:dyDescent="0.25">
      <c r="A374" t="s">
        <v>835</v>
      </c>
      <c r="B374" t="s">
        <v>701</v>
      </c>
      <c r="C374" s="1" t="s">
        <v>836</v>
      </c>
      <c r="D374" t="s">
        <v>8</v>
      </c>
      <c r="E374" t="s">
        <v>90</v>
      </c>
      <c r="F374">
        <f t="shared" ca="1" si="10"/>
        <v>24</v>
      </c>
      <c r="G374" t="str">
        <f t="shared" ca="1" si="11"/>
        <v>Young Adult</v>
      </c>
    </row>
    <row r="375" spans="1:7" x14ac:dyDescent="0.25">
      <c r="A375" t="s">
        <v>837</v>
      </c>
      <c r="B375" t="s">
        <v>270</v>
      </c>
      <c r="C375" s="1" t="s">
        <v>838</v>
      </c>
      <c r="D375" t="s">
        <v>13</v>
      </c>
      <c r="E375" t="s">
        <v>22</v>
      </c>
      <c r="F375">
        <f t="shared" ca="1" si="10"/>
        <v>21</v>
      </c>
      <c r="G375" t="str">
        <f t="shared" ca="1" si="11"/>
        <v>Young Adult</v>
      </c>
    </row>
    <row r="376" spans="1:7" x14ac:dyDescent="0.25">
      <c r="A376" t="s">
        <v>839</v>
      </c>
      <c r="B376" t="s">
        <v>706</v>
      </c>
      <c r="C376" s="1" t="s">
        <v>840</v>
      </c>
      <c r="D376" t="s">
        <v>17</v>
      </c>
      <c r="E376" t="s">
        <v>18</v>
      </c>
      <c r="F376">
        <f t="shared" ca="1" si="10"/>
        <v>18</v>
      </c>
      <c r="G376" t="str">
        <f t="shared" ca="1" si="11"/>
        <v>Pediatric</v>
      </c>
    </row>
    <row r="377" spans="1:7" x14ac:dyDescent="0.25">
      <c r="A377" t="s">
        <v>841</v>
      </c>
      <c r="B377" t="s">
        <v>371</v>
      </c>
      <c r="C377" s="1" t="s">
        <v>842</v>
      </c>
      <c r="D377" t="s">
        <v>8</v>
      </c>
      <c r="E377" t="s">
        <v>22</v>
      </c>
      <c r="F377">
        <f t="shared" ca="1" si="10"/>
        <v>83</v>
      </c>
      <c r="G377" t="str">
        <f t="shared" ca="1" si="11"/>
        <v>Young Adult</v>
      </c>
    </row>
    <row r="378" spans="1:7" x14ac:dyDescent="0.25">
      <c r="A378" t="s">
        <v>843</v>
      </c>
      <c r="B378" t="s">
        <v>92</v>
      </c>
      <c r="C378" s="1" t="s">
        <v>844</v>
      </c>
      <c r="D378" t="s">
        <v>13</v>
      </c>
      <c r="E378" t="s">
        <v>26</v>
      </c>
      <c r="F378">
        <f t="shared" ca="1" si="10"/>
        <v>49</v>
      </c>
      <c r="G378" t="str">
        <f t="shared" ca="1" si="11"/>
        <v>Young Adult</v>
      </c>
    </row>
    <row r="379" spans="1:7" x14ac:dyDescent="0.25">
      <c r="A379" t="s">
        <v>845</v>
      </c>
      <c r="B379" t="s">
        <v>211</v>
      </c>
      <c r="C379" s="1" t="s">
        <v>846</v>
      </c>
      <c r="D379" t="s">
        <v>17</v>
      </c>
      <c r="E379" t="s">
        <v>47</v>
      </c>
      <c r="F379">
        <f t="shared" ca="1" si="10"/>
        <v>52</v>
      </c>
      <c r="G379" t="str">
        <f t="shared" ca="1" si="11"/>
        <v>Young Adult</v>
      </c>
    </row>
    <row r="380" spans="1:7" x14ac:dyDescent="0.25">
      <c r="A380" t="s">
        <v>847</v>
      </c>
      <c r="B380" t="s">
        <v>76</v>
      </c>
      <c r="C380" s="1" t="s">
        <v>848</v>
      </c>
      <c r="D380" t="s">
        <v>13</v>
      </c>
      <c r="E380" t="s">
        <v>71</v>
      </c>
      <c r="F380">
        <f t="shared" ca="1" si="10"/>
        <v>75</v>
      </c>
      <c r="G380" t="str">
        <f t="shared" ca="1" si="11"/>
        <v>Young Adult</v>
      </c>
    </row>
    <row r="381" spans="1:7" x14ac:dyDescent="0.25">
      <c r="A381" t="s">
        <v>849</v>
      </c>
      <c r="B381" t="s">
        <v>235</v>
      </c>
      <c r="C381" s="1" t="s">
        <v>850</v>
      </c>
      <c r="D381" t="s">
        <v>13</v>
      </c>
      <c r="E381" t="s">
        <v>22</v>
      </c>
      <c r="F381">
        <f t="shared" ca="1" si="10"/>
        <v>45</v>
      </c>
      <c r="G381" t="str">
        <f t="shared" ca="1" si="11"/>
        <v>Young Adult</v>
      </c>
    </row>
    <row r="382" spans="1:7" x14ac:dyDescent="0.25">
      <c r="A382" t="s">
        <v>851</v>
      </c>
      <c r="B382" t="s">
        <v>88</v>
      </c>
      <c r="C382" s="1" t="s">
        <v>852</v>
      </c>
      <c r="D382" t="s">
        <v>8</v>
      </c>
      <c r="E382" t="s">
        <v>90</v>
      </c>
      <c r="F382">
        <f t="shared" ca="1" si="10"/>
        <v>20</v>
      </c>
      <c r="G382" t="str">
        <f t="shared" ca="1" si="11"/>
        <v>Young Adult</v>
      </c>
    </row>
    <row r="383" spans="1:7" x14ac:dyDescent="0.25">
      <c r="A383" t="s">
        <v>853</v>
      </c>
      <c r="B383" t="s">
        <v>191</v>
      </c>
      <c r="C383" s="1" t="s">
        <v>854</v>
      </c>
      <c r="D383" t="s">
        <v>17</v>
      </c>
      <c r="E383" t="s">
        <v>9</v>
      </c>
      <c r="F383">
        <f t="shared" ca="1" si="10"/>
        <v>32</v>
      </c>
      <c r="G383" t="str">
        <f t="shared" ca="1" si="11"/>
        <v>Young Adult</v>
      </c>
    </row>
    <row r="384" spans="1:7" x14ac:dyDescent="0.25">
      <c r="A384" t="s">
        <v>855</v>
      </c>
      <c r="B384" t="s">
        <v>24</v>
      </c>
      <c r="C384" s="1" t="s">
        <v>856</v>
      </c>
      <c r="D384" t="s">
        <v>13</v>
      </c>
      <c r="E384" t="s">
        <v>26</v>
      </c>
      <c r="F384">
        <f t="shared" ca="1" si="10"/>
        <v>56</v>
      </c>
      <c r="G384" t="str">
        <f t="shared" ca="1" si="11"/>
        <v>Young Adult</v>
      </c>
    </row>
    <row r="385" spans="1:7" x14ac:dyDescent="0.25">
      <c r="A385" t="s">
        <v>857</v>
      </c>
      <c r="B385" t="s">
        <v>141</v>
      </c>
      <c r="C385" s="1" t="s">
        <v>858</v>
      </c>
      <c r="D385" t="s">
        <v>13</v>
      </c>
      <c r="E385" t="s">
        <v>26</v>
      </c>
      <c r="F385">
        <f t="shared" ca="1" si="10"/>
        <v>67</v>
      </c>
      <c r="G385" t="str">
        <f t="shared" ca="1" si="11"/>
        <v>Young Adult</v>
      </c>
    </row>
    <row r="386" spans="1:7" x14ac:dyDescent="0.25">
      <c r="A386" t="s">
        <v>859</v>
      </c>
      <c r="B386" t="s">
        <v>112</v>
      </c>
      <c r="C386" s="1" t="s">
        <v>860</v>
      </c>
      <c r="D386" t="s">
        <v>13</v>
      </c>
      <c r="E386" t="s">
        <v>22</v>
      </c>
      <c r="F386">
        <f t="shared" ref="F386:F449" ca="1" si="12">DATEDIF(C386,TODAY(),"Y")</f>
        <v>67</v>
      </c>
      <c r="G386" t="str">
        <f t="shared" ca="1" si="11"/>
        <v>Young Adult</v>
      </c>
    </row>
    <row r="387" spans="1:7" x14ac:dyDescent="0.25">
      <c r="A387" t="s">
        <v>861</v>
      </c>
      <c r="B387" t="s">
        <v>58</v>
      </c>
      <c r="C387" s="1" t="s">
        <v>862</v>
      </c>
      <c r="D387" t="s">
        <v>13</v>
      </c>
      <c r="E387" t="s">
        <v>26</v>
      </c>
      <c r="F387">
        <f t="shared" ca="1" si="12"/>
        <v>17</v>
      </c>
      <c r="G387" t="str">
        <f t="shared" ref="G387:G450" ca="1" si="13">IF(F387&lt;=18,"Pediatric",IF(F387&gt;18,"Young Adult",IF(F387&gt;40,"Middle Adult",IF(F387&gt;65,"Senior"))))</f>
        <v>Pediatric</v>
      </c>
    </row>
    <row r="388" spans="1:7" x14ac:dyDescent="0.25">
      <c r="A388" t="s">
        <v>863</v>
      </c>
      <c r="B388" t="s">
        <v>182</v>
      </c>
      <c r="C388" s="1" t="s">
        <v>864</v>
      </c>
      <c r="D388" t="s">
        <v>13</v>
      </c>
      <c r="E388" t="s">
        <v>22</v>
      </c>
      <c r="F388">
        <f t="shared" ca="1" si="12"/>
        <v>40</v>
      </c>
      <c r="G388" t="str">
        <f t="shared" ca="1" si="13"/>
        <v>Young Adult</v>
      </c>
    </row>
    <row r="389" spans="1:7" x14ac:dyDescent="0.25">
      <c r="A389" t="s">
        <v>865</v>
      </c>
      <c r="B389" t="s">
        <v>52</v>
      </c>
      <c r="C389" s="1" t="s">
        <v>866</v>
      </c>
      <c r="D389" t="s">
        <v>13</v>
      </c>
      <c r="E389" t="s">
        <v>90</v>
      </c>
      <c r="F389">
        <f t="shared" ca="1" si="12"/>
        <v>21</v>
      </c>
      <c r="G389" t="str">
        <f t="shared" ca="1" si="13"/>
        <v>Young Adult</v>
      </c>
    </row>
    <row r="390" spans="1:7" x14ac:dyDescent="0.25">
      <c r="A390" t="s">
        <v>867</v>
      </c>
      <c r="B390" t="s">
        <v>382</v>
      </c>
      <c r="C390" s="1" t="s">
        <v>868</v>
      </c>
      <c r="D390" t="s">
        <v>13</v>
      </c>
      <c r="E390" t="s">
        <v>22</v>
      </c>
      <c r="F390">
        <f t="shared" ca="1" si="12"/>
        <v>58</v>
      </c>
      <c r="G390" t="str">
        <f t="shared" ca="1" si="13"/>
        <v>Young Adult</v>
      </c>
    </row>
    <row r="391" spans="1:7" x14ac:dyDescent="0.25">
      <c r="A391" t="s">
        <v>869</v>
      </c>
      <c r="B391" t="s">
        <v>112</v>
      </c>
      <c r="C391" s="1" t="s">
        <v>870</v>
      </c>
      <c r="D391" t="s">
        <v>8</v>
      </c>
      <c r="E391" t="s">
        <v>71</v>
      </c>
      <c r="F391">
        <f t="shared" ca="1" si="12"/>
        <v>48</v>
      </c>
      <c r="G391" t="str">
        <f t="shared" ca="1" si="13"/>
        <v>Young Adult</v>
      </c>
    </row>
    <row r="392" spans="1:7" x14ac:dyDescent="0.25">
      <c r="A392" t="s">
        <v>871</v>
      </c>
      <c r="B392" t="s">
        <v>197</v>
      </c>
      <c r="C392" s="1" t="s">
        <v>872</v>
      </c>
      <c r="D392" t="s">
        <v>17</v>
      </c>
      <c r="E392" t="s">
        <v>30</v>
      </c>
      <c r="F392">
        <f t="shared" ca="1" si="12"/>
        <v>75</v>
      </c>
      <c r="G392" t="str">
        <f t="shared" ca="1" si="13"/>
        <v>Young Adult</v>
      </c>
    </row>
    <row r="393" spans="1:7" x14ac:dyDescent="0.25">
      <c r="A393" t="s">
        <v>873</v>
      </c>
      <c r="B393" t="s">
        <v>15</v>
      </c>
      <c r="C393" s="1" t="s">
        <v>874</v>
      </c>
      <c r="D393" t="s">
        <v>8</v>
      </c>
      <c r="E393" t="s">
        <v>71</v>
      </c>
      <c r="F393">
        <f t="shared" ca="1" si="12"/>
        <v>53</v>
      </c>
      <c r="G393" t="str">
        <f t="shared" ca="1" si="13"/>
        <v>Young Adult</v>
      </c>
    </row>
    <row r="394" spans="1:7" x14ac:dyDescent="0.25">
      <c r="A394" t="s">
        <v>875</v>
      </c>
      <c r="B394" t="s">
        <v>92</v>
      </c>
      <c r="C394" s="1" t="s">
        <v>876</v>
      </c>
      <c r="D394" t="s">
        <v>8</v>
      </c>
      <c r="E394" t="s">
        <v>30</v>
      </c>
      <c r="F394">
        <f t="shared" ca="1" si="12"/>
        <v>81</v>
      </c>
      <c r="G394" t="str">
        <f t="shared" ca="1" si="13"/>
        <v>Young Adult</v>
      </c>
    </row>
    <row r="395" spans="1:7" x14ac:dyDescent="0.25">
      <c r="A395" t="s">
        <v>877</v>
      </c>
      <c r="B395" t="s">
        <v>52</v>
      </c>
      <c r="C395" s="1" t="s">
        <v>878</v>
      </c>
      <c r="D395" t="s">
        <v>8</v>
      </c>
      <c r="E395" t="s">
        <v>22</v>
      </c>
      <c r="F395">
        <f t="shared" ca="1" si="12"/>
        <v>57</v>
      </c>
      <c r="G395" t="str">
        <f t="shared" ca="1" si="13"/>
        <v>Young Adult</v>
      </c>
    </row>
    <row r="396" spans="1:7" x14ac:dyDescent="0.25">
      <c r="A396" t="s">
        <v>879</v>
      </c>
      <c r="B396" t="s">
        <v>100</v>
      </c>
      <c r="C396" s="1" t="s">
        <v>880</v>
      </c>
      <c r="D396" t="s">
        <v>17</v>
      </c>
      <c r="E396" t="s">
        <v>90</v>
      </c>
      <c r="F396">
        <f t="shared" ca="1" si="12"/>
        <v>54</v>
      </c>
      <c r="G396" t="str">
        <f t="shared" ca="1" si="13"/>
        <v>Young Adult</v>
      </c>
    </row>
    <row r="397" spans="1:7" x14ac:dyDescent="0.25">
      <c r="A397" t="s">
        <v>881</v>
      </c>
      <c r="B397" t="s">
        <v>310</v>
      </c>
      <c r="C397" s="1" t="s">
        <v>882</v>
      </c>
      <c r="D397" t="s">
        <v>17</v>
      </c>
      <c r="E397" t="s">
        <v>26</v>
      </c>
      <c r="F397">
        <f t="shared" ca="1" si="12"/>
        <v>39</v>
      </c>
      <c r="G397" t="str">
        <f t="shared" ca="1" si="13"/>
        <v>Young Adult</v>
      </c>
    </row>
    <row r="398" spans="1:7" x14ac:dyDescent="0.25">
      <c r="A398" t="s">
        <v>883</v>
      </c>
      <c r="B398" t="s">
        <v>246</v>
      </c>
      <c r="C398" s="1" t="s">
        <v>884</v>
      </c>
      <c r="D398" t="s">
        <v>17</v>
      </c>
      <c r="E398" t="s">
        <v>22</v>
      </c>
      <c r="F398">
        <f t="shared" ca="1" si="12"/>
        <v>80</v>
      </c>
      <c r="G398" t="str">
        <f t="shared" ca="1" si="13"/>
        <v>Young Adult</v>
      </c>
    </row>
    <row r="399" spans="1:7" x14ac:dyDescent="0.25">
      <c r="A399" t="s">
        <v>885</v>
      </c>
      <c r="B399" t="s">
        <v>200</v>
      </c>
      <c r="C399" s="1" t="s">
        <v>886</v>
      </c>
      <c r="D399" t="s">
        <v>13</v>
      </c>
      <c r="E399" t="s">
        <v>18</v>
      </c>
      <c r="F399">
        <f t="shared" ca="1" si="12"/>
        <v>78</v>
      </c>
      <c r="G399" t="str">
        <f t="shared" ca="1" si="13"/>
        <v>Young Adult</v>
      </c>
    </row>
    <row r="400" spans="1:7" x14ac:dyDescent="0.25">
      <c r="A400" t="s">
        <v>887</v>
      </c>
      <c r="B400" t="s">
        <v>49</v>
      </c>
      <c r="C400" s="1" t="s">
        <v>888</v>
      </c>
      <c r="D400" t="s">
        <v>8</v>
      </c>
      <c r="E400" t="s">
        <v>9</v>
      </c>
      <c r="F400">
        <f t="shared" ca="1" si="12"/>
        <v>73</v>
      </c>
      <c r="G400" t="str">
        <f t="shared" ca="1" si="13"/>
        <v>Young Adult</v>
      </c>
    </row>
    <row r="401" spans="1:7" x14ac:dyDescent="0.25">
      <c r="A401" t="s">
        <v>889</v>
      </c>
      <c r="B401" t="s">
        <v>542</v>
      </c>
      <c r="C401" s="1" t="s">
        <v>890</v>
      </c>
      <c r="D401" t="s">
        <v>17</v>
      </c>
      <c r="E401" t="s">
        <v>18</v>
      </c>
      <c r="F401">
        <f t="shared" ca="1" si="12"/>
        <v>31</v>
      </c>
      <c r="G401" t="str">
        <f t="shared" ca="1" si="13"/>
        <v>Young Adult</v>
      </c>
    </row>
    <row r="402" spans="1:7" x14ac:dyDescent="0.25">
      <c r="A402" t="s">
        <v>891</v>
      </c>
      <c r="B402" t="s">
        <v>24</v>
      </c>
      <c r="C402" s="1" t="s">
        <v>892</v>
      </c>
      <c r="D402" t="s">
        <v>8</v>
      </c>
      <c r="E402" t="s">
        <v>90</v>
      </c>
      <c r="F402">
        <f t="shared" ca="1" si="12"/>
        <v>86</v>
      </c>
      <c r="G402" t="str">
        <f t="shared" ca="1" si="13"/>
        <v>Young Adult</v>
      </c>
    </row>
    <row r="403" spans="1:7" x14ac:dyDescent="0.25">
      <c r="A403" t="s">
        <v>893</v>
      </c>
      <c r="B403" t="s">
        <v>197</v>
      </c>
      <c r="C403" s="1" t="s">
        <v>894</v>
      </c>
      <c r="D403" t="s">
        <v>8</v>
      </c>
      <c r="E403" t="s">
        <v>47</v>
      </c>
      <c r="F403">
        <f t="shared" ca="1" si="12"/>
        <v>71</v>
      </c>
      <c r="G403" t="str">
        <f t="shared" ca="1" si="13"/>
        <v>Young Adult</v>
      </c>
    </row>
    <row r="404" spans="1:7" x14ac:dyDescent="0.25">
      <c r="A404" t="s">
        <v>895</v>
      </c>
      <c r="B404" t="s">
        <v>20</v>
      </c>
      <c r="C404" s="1" t="s">
        <v>896</v>
      </c>
      <c r="D404" t="s">
        <v>13</v>
      </c>
      <c r="E404" t="s">
        <v>71</v>
      </c>
      <c r="F404">
        <f t="shared" ca="1" si="12"/>
        <v>37</v>
      </c>
      <c r="G404" t="str">
        <f t="shared" ca="1" si="13"/>
        <v>Young Adult</v>
      </c>
    </row>
    <row r="405" spans="1:7" x14ac:dyDescent="0.25">
      <c r="A405" t="s">
        <v>897</v>
      </c>
      <c r="B405" t="s">
        <v>69</v>
      </c>
      <c r="C405" s="1" t="s">
        <v>898</v>
      </c>
      <c r="D405" t="s">
        <v>8</v>
      </c>
      <c r="E405" t="s">
        <v>9</v>
      </c>
      <c r="F405">
        <f t="shared" ca="1" si="12"/>
        <v>18</v>
      </c>
      <c r="G405" t="str">
        <f t="shared" ca="1" si="13"/>
        <v>Pediatric</v>
      </c>
    </row>
    <row r="406" spans="1:7" x14ac:dyDescent="0.25">
      <c r="A406" t="s">
        <v>899</v>
      </c>
      <c r="B406" t="s">
        <v>171</v>
      </c>
      <c r="C406" s="1" t="s">
        <v>900</v>
      </c>
      <c r="D406" t="s">
        <v>8</v>
      </c>
      <c r="E406" t="s">
        <v>26</v>
      </c>
      <c r="F406">
        <f t="shared" ca="1" si="12"/>
        <v>52</v>
      </c>
      <c r="G406" t="str">
        <f t="shared" ca="1" si="13"/>
        <v>Young Adult</v>
      </c>
    </row>
    <row r="407" spans="1:7" x14ac:dyDescent="0.25">
      <c r="A407" t="s">
        <v>901</v>
      </c>
      <c r="B407" t="s">
        <v>160</v>
      </c>
      <c r="C407" s="1" t="s">
        <v>902</v>
      </c>
      <c r="D407" t="s">
        <v>8</v>
      </c>
      <c r="E407" t="s">
        <v>18</v>
      </c>
      <c r="F407">
        <f t="shared" ca="1" si="12"/>
        <v>78</v>
      </c>
      <c r="G407" t="str">
        <f t="shared" ca="1" si="13"/>
        <v>Young Adult</v>
      </c>
    </row>
    <row r="408" spans="1:7" x14ac:dyDescent="0.25">
      <c r="A408" t="s">
        <v>903</v>
      </c>
      <c r="B408" t="s">
        <v>58</v>
      </c>
      <c r="C408" s="1" t="s">
        <v>904</v>
      </c>
      <c r="D408" t="s">
        <v>17</v>
      </c>
      <c r="E408" t="s">
        <v>26</v>
      </c>
      <c r="F408">
        <f t="shared" ca="1" si="12"/>
        <v>30</v>
      </c>
      <c r="G408" t="str">
        <f t="shared" ca="1" si="13"/>
        <v>Young Adult</v>
      </c>
    </row>
    <row r="409" spans="1:7" x14ac:dyDescent="0.25">
      <c r="A409" t="s">
        <v>905</v>
      </c>
      <c r="B409" t="s">
        <v>100</v>
      </c>
      <c r="C409" s="1" t="s">
        <v>906</v>
      </c>
      <c r="D409" t="s">
        <v>8</v>
      </c>
      <c r="E409" t="s">
        <v>71</v>
      </c>
      <c r="F409">
        <f t="shared" ca="1" si="12"/>
        <v>46</v>
      </c>
      <c r="G409" t="str">
        <f t="shared" ca="1" si="13"/>
        <v>Young Adult</v>
      </c>
    </row>
    <row r="410" spans="1:7" x14ac:dyDescent="0.25">
      <c r="A410" t="s">
        <v>907</v>
      </c>
      <c r="B410" t="s">
        <v>112</v>
      </c>
      <c r="C410" s="1" t="s">
        <v>908</v>
      </c>
      <c r="D410" t="s">
        <v>17</v>
      </c>
      <c r="E410" t="s">
        <v>9</v>
      </c>
      <c r="F410">
        <f t="shared" ca="1" si="12"/>
        <v>80</v>
      </c>
      <c r="G410" t="str">
        <f t="shared" ca="1" si="13"/>
        <v>Young Adult</v>
      </c>
    </row>
    <row r="411" spans="1:7" x14ac:dyDescent="0.25">
      <c r="A411" t="s">
        <v>909</v>
      </c>
      <c r="B411" t="s">
        <v>270</v>
      </c>
      <c r="C411" s="1" t="s">
        <v>910</v>
      </c>
      <c r="D411" t="s">
        <v>13</v>
      </c>
      <c r="E411" t="s">
        <v>30</v>
      </c>
      <c r="F411">
        <f t="shared" ca="1" si="12"/>
        <v>56</v>
      </c>
      <c r="G411" t="str">
        <f t="shared" ca="1" si="13"/>
        <v>Young Adult</v>
      </c>
    </row>
    <row r="412" spans="1:7" x14ac:dyDescent="0.25">
      <c r="A412" t="s">
        <v>911</v>
      </c>
      <c r="B412" t="s">
        <v>24</v>
      </c>
      <c r="C412" s="1" t="s">
        <v>912</v>
      </c>
      <c r="D412" t="s">
        <v>13</v>
      </c>
      <c r="E412" t="s">
        <v>90</v>
      </c>
      <c r="F412">
        <f t="shared" ca="1" si="12"/>
        <v>17</v>
      </c>
      <c r="G412" t="str">
        <f t="shared" ca="1" si="13"/>
        <v>Pediatric</v>
      </c>
    </row>
    <row r="413" spans="1:7" x14ac:dyDescent="0.25">
      <c r="A413" t="s">
        <v>913</v>
      </c>
      <c r="B413" t="s">
        <v>64</v>
      </c>
      <c r="C413" s="1" t="s">
        <v>914</v>
      </c>
      <c r="D413" t="s">
        <v>17</v>
      </c>
      <c r="E413" t="s">
        <v>47</v>
      </c>
      <c r="F413">
        <f t="shared" ca="1" si="12"/>
        <v>61</v>
      </c>
      <c r="G413" t="str">
        <f t="shared" ca="1" si="13"/>
        <v>Young Adult</v>
      </c>
    </row>
    <row r="414" spans="1:7" x14ac:dyDescent="0.25">
      <c r="A414" t="s">
        <v>915</v>
      </c>
      <c r="B414" t="s">
        <v>350</v>
      </c>
      <c r="C414" s="1" t="s">
        <v>916</v>
      </c>
      <c r="D414" t="s">
        <v>13</v>
      </c>
      <c r="E414" t="s">
        <v>22</v>
      </c>
      <c r="F414">
        <f t="shared" ca="1" si="12"/>
        <v>51</v>
      </c>
      <c r="G414" t="str">
        <f t="shared" ca="1" si="13"/>
        <v>Young Adult</v>
      </c>
    </row>
    <row r="415" spans="1:7" x14ac:dyDescent="0.25">
      <c r="A415" t="s">
        <v>917</v>
      </c>
      <c r="B415" t="s">
        <v>182</v>
      </c>
      <c r="C415" s="1" t="s">
        <v>918</v>
      </c>
      <c r="D415" t="s">
        <v>17</v>
      </c>
      <c r="E415" t="s">
        <v>26</v>
      </c>
      <c r="F415">
        <f t="shared" ca="1" si="12"/>
        <v>20</v>
      </c>
      <c r="G415" t="str">
        <f t="shared" ca="1" si="13"/>
        <v>Young Adult</v>
      </c>
    </row>
    <row r="416" spans="1:7" x14ac:dyDescent="0.25">
      <c r="A416" t="s">
        <v>919</v>
      </c>
      <c r="B416" t="s">
        <v>6</v>
      </c>
      <c r="C416" s="1" t="s">
        <v>920</v>
      </c>
      <c r="D416" t="s">
        <v>17</v>
      </c>
      <c r="E416" t="s">
        <v>90</v>
      </c>
      <c r="F416">
        <f t="shared" ca="1" si="12"/>
        <v>80</v>
      </c>
      <c r="G416" t="str">
        <f t="shared" ca="1" si="13"/>
        <v>Young Adult</v>
      </c>
    </row>
    <row r="417" spans="1:7" x14ac:dyDescent="0.25">
      <c r="A417" t="s">
        <v>921</v>
      </c>
      <c r="B417" t="s">
        <v>146</v>
      </c>
      <c r="C417" s="1" t="s">
        <v>922</v>
      </c>
      <c r="D417" t="s">
        <v>17</v>
      </c>
      <c r="E417" t="s">
        <v>47</v>
      </c>
      <c r="F417">
        <f t="shared" ca="1" si="12"/>
        <v>80</v>
      </c>
      <c r="G417" t="str">
        <f t="shared" ca="1" si="13"/>
        <v>Young Adult</v>
      </c>
    </row>
    <row r="418" spans="1:7" x14ac:dyDescent="0.25">
      <c r="A418" t="s">
        <v>923</v>
      </c>
      <c r="B418" t="s">
        <v>138</v>
      </c>
      <c r="C418" s="1" t="s">
        <v>924</v>
      </c>
      <c r="D418" t="s">
        <v>13</v>
      </c>
      <c r="E418" t="s">
        <v>71</v>
      </c>
      <c r="F418">
        <f t="shared" ca="1" si="12"/>
        <v>41</v>
      </c>
      <c r="G418" t="str">
        <f t="shared" ca="1" si="13"/>
        <v>Young Adult</v>
      </c>
    </row>
    <row r="419" spans="1:7" x14ac:dyDescent="0.25">
      <c r="A419" t="s">
        <v>925</v>
      </c>
      <c r="B419" t="s">
        <v>97</v>
      </c>
      <c r="C419" s="1" t="s">
        <v>926</v>
      </c>
      <c r="D419" t="s">
        <v>13</v>
      </c>
      <c r="E419" t="s">
        <v>22</v>
      </c>
      <c r="F419">
        <f t="shared" ca="1" si="12"/>
        <v>40</v>
      </c>
      <c r="G419" t="str">
        <f t="shared" ca="1" si="13"/>
        <v>Young Adult</v>
      </c>
    </row>
    <row r="420" spans="1:7" x14ac:dyDescent="0.25">
      <c r="A420" t="s">
        <v>927</v>
      </c>
      <c r="B420" t="s">
        <v>49</v>
      </c>
      <c r="C420" s="1" t="s">
        <v>928</v>
      </c>
      <c r="D420" t="s">
        <v>8</v>
      </c>
      <c r="E420" t="s">
        <v>71</v>
      </c>
      <c r="F420">
        <f t="shared" ca="1" si="12"/>
        <v>72</v>
      </c>
      <c r="G420" t="str">
        <f t="shared" ca="1" si="13"/>
        <v>Young Adult</v>
      </c>
    </row>
    <row r="421" spans="1:7" x14ac:dyDescent="0.25">
      <c r="A421" t="s">
        <v>929</v>
      </c>
      <c r="B421" t="s">
        <v>194</v>
      </c>
      <c r="C421" s="1" t="s">
        <v>930</v>
      </c>
      <c r="D421" t="s">
        <v>13</v>
      </c>
      <c r="E421" t="s">
        <v>26</v>
      </c>
      <c r="F421">
        <f t="shared" ca="1" si="12"/>
        <v>27</v>
      </c>
      <c r="G421" t="str">
        <f t="shared" ca="1" si="13"/>
        <v>Young Adult</v>
      </c>
    </row>
    <row r="422" spans="1:7" x14ac:dyDescent="0.25">
      <c r="A422" t="s">
        <v>931</v>
      </c>
      <c r="B422" t="s">
        <v>319</v>
      </c>
      <c r="C422" s="1" t="s">
        <v>932</v>
      </c>
      <c r="D422" t="s">
        <v>17</v>
      </c>
      <c r="E422" t="s">
        <v>18</v>
      </c>
      <c r="F422">
        <f t="shared" ca="1" si="12"/>
        <v>39</v>
      </c>
      <c r="G422" t="str">
        <f t="shared" ca="1" si="13"/>
        <v>Young Adult</v>
      </c>
    </row>
    <row r="423" spans="1:7" x14ac:dyDescent="0.25">
      <c r="A423" t="s">
        <v>933</v>
      </c>
      <c r="B423" t="s">
        <v>20</v>
      </c>
      <c r="C423" s="1" t="s">
        <v>934</v>
      </c>
      <c r="D423" t="s">
        <v>13</v>
      </c>
      <c r="E423" t="s">
        <v>30</v>
      </c>
      <c r="F423">
        <f t="shared" ca="1" si="12"/>
        <v>59</v>
      </c>
      <c r="G423" t="str">
        <f t="shared" ca="1" si="13"/>
        <v>Young Adult</v>
      </c>
    </row>
    <row r="424" spans="1:7" x14ac:dyDescent="0.25">
      <c r="A424" t="s">
        <v>935</v>
      </c>
      <c r="B424" t="s">
        <v>251</v>
      </c>
      <c r="C424" s="1" t="s">
        <v>936</v>
      </c>
      <c r="D424" t="s">
        <v>17</v>
      </c>
      <c r="E424" t="s">
        <v>26</v>
      </c>
      <c r="F424">
        <f t="shared" ca="1" si="12"/>
        <v>52</v>
      </c>
      <c r="G424" t="str">
        <f t="shared" ca="1" si="13"/>
        <v>Young Adult</v>
      </c>
    </row>
    <row r="425" spans="1:7" x14ac:dyDescent="0.25">
      <c r="A425" t="s">
        <v>937</v>
      </c>
      <c r="B425" t="s">
        <v>100</v>
      </c>
      <c r="C425" s="1" t="s">
        <v>938</v>
      </c>
      <c r="D425" t="s">
        <v>8</v>
      </c>
      <c r="E425" t="s">
        <v>30</v>
      </c>
      <c r="F425">
        <f t="shared" ca="1" si="12"/>
        <v>47</v>
      </c>
      <c r="G425" t="str">
        <f t="shared" ca="1" si="13"/>
        <v>Young Adult</v>
      </c>
    </row>
    <row r="426" spans="1:7" x14ac:dyDescent="0.25">
      <c r="A426" t="s">
        <v>939</v>
      </c>
      <c r="B426" t="s">
        <v>203</v>
      </c>
      <c r="C426" s="1" t="s">
        <v>940</v>
      </c>
      <c r="D426" t="s">
        <v>8</v>
      </c>
      <c r="E426" t="s">
        <v>26</v>
      </c>
      <c r="F426">
        <f t="shared" ca="1" si="12"/>
        <v>54</v>
      </c>
      <c r="G426" t="str">
        <f t="shared" ca="1" si="13"/>
        <v>Young Adult</v>
      </c>
    </row>
    <row r="427" spans="1:7" x14ac:dyDescent="0.25">
      <c r="A427" t="s">
        <v>941</v>
      </c>
      <c r="B427" t="s">
        <v>11</v>
      </c>
      <c r="C427" s="1" t="s">
        <v>942</v>
      </c>
      <c r="D427" t="s">
        <v>13</v>
      </c>
      <c r="E427" t="s">
        <v>47</v>
      </c>
      <c r="F427">
        <f t="shared" ca="1" si="12"/>
        <v>30</v>
      </c>
      <c r="G427" t="str">
        <f t="shared" ca="1" si="13"/>
        <v>Young Adult</v>
      </c>
    </row>
    <row r="428" spans="1:7" x14ac:dyDescent="0.25">
      <c r="A428" t="s">
        <v>943</v>
      </c>
      <c r="B428" t="s">
        <v>37</v>
      </c>
      <c r="C428" s="1" t="s">
        <v>944</v>
      </c>
      <c r="D428" t="s">
        <v>8</v>
      </c>
      <c r="E428" t="s">
        <v>22</v>
      </c>
      <c r="F428">
        <f t="shared" ca="1" si="12"/>
        <v>55</v>
      </c>
      <c r="G428" t="str">
        <f t="shared" ca="1" si="13"/>
        <v>Young Adult</v>
      </c>
    </row>
    <row r="429" spans="1:7" x14ac:dyDescent="0.25">
      <c r="A429" t="s">
        <v>945</v>
      </c>
      <c r="B429" t="s">
        <v>409</v>
      </c>
      <c r="C429" s="1" t="s">
        <v>946</v>
      </c>
      <c r="D429" t="s">
        <v>17</v>
      </c>
      <c r="E429" t="s">
        <v>47</v>
      </c>
      <c r="F429">
        <f t="shared" ca="1" si="12"/>
        <v>70</v>
      </c>
      <c r="G429" t="str">
        <f t="shared" ca="1" si="13"/>
        <v>Young Adult</v>
      </c>
    </row>
    <row r="430" spans="1:7" x14ac:dyDescent="0.25">
      <c r="A430" t="s">
        <v>947</v>
      </c>
      <c r="B430" t="s">
        <v>182</v>
      </c>
      <c r="C430" s="1" t="s">
        <v>948</v>
      </c>
      <c r="D430" t="s">
        <v>17</v>
      </c>
      <c r="E430" t="s">
        <v>22</v>
      </c>
      <c r="F430">
        <f t="shared" ca="1" si="12"/>
        <v>36</v>
      </c>
      <c r="G430" t="str">
        <f t="shared" ca="1" si="13"/>
        <v>Young Adult</v>
      </c>
    </row>
    <row r="431" spans="1:7" x14ac:dyDescent="0.25">
      <c r="A431" t="s">
        <v>949</v>
      </c>
      <c r="B431" t="s">
        <v>6</v>
      </c>
      <c r="C431" s="1" t="s">
        <v>950</v>
      </c>
      <c r="D431" t="s">
        <v>13</v>
      </c>
      <c r="E431" t="s">
        <v>47</v>
      </c>
      <c r="F431">
        <f t="shared" ca="1" si="12"/>
        <v>25</v>
      </c>
      <c r="G431" t="str">
        <f t="shared" ca="1" si="13"/>
        <v>Young Adult</v>
      </c>
    </row>
    <row r="432" spans="1:7" x14ac:dyDescent="0.25">
      <c r="A432" t="s">
        <v>951</v>
      </c>
      <c r="B432" t="s">
        <v>441</v>
      </c>
      <c r="C432" s="1" t="s">
        <v>952</v>
      </c>
      <c r="D432" t="s">
        <v>13</v>
      </c>
      <c r="E432" t="s">
        <v>26</v>
      </c>
      <c r="F432">
        <f t="shared" ca="1" si="12"/>
        <v>28</v>
      </c>
      <c r="G432" t="str">
        <f t="shared" ca="1" si="13"/>
        <v>Young Adult</v>
      </c>
    </row>
    <row r="433" spans="1:7" x14ac:dyDescent="0.25">
      <c r="A433" t="s">
        <v>953</v>
      </c>
      <c r="B433" t="s">
        <v>588</v>
      </c>
      <c r="C433" s="1" t="s">
        <v>954</v>
      </c>
      <c r="D433" t="s">
        <v>17</v>
      </c>
      <c r="E433" t="s">
        <v>9</v>
      </c>
      <c r="F433">
        <f t="shared" ca="1" si="12"/>
        <v>26</v>
      </c>
      <c r="G433" t="str">
        <f t="shared" ca="1" si="13"/>
        <v>Young Adult</v>
      </c>
    </row>
    <row r="434" spans="1:7" x14ac:dyDescent="0.25">
      <c r="A434" t="s">
        <v>955</v>
      </c>
      <c r="B434" t="s">
        <v>6</v>
      </c>
      <c r="C434" s="1" t="s">
        <v>956</v>
      </c>
      <c r="D434" t="s">
        <v>13</v>
      </c>
      <c r="E434" t="s">
        <v>47</v>
      </c>
      <c r="F434">
        <f t="shared" ca="1" si="12"/>
        <v>35</v>
      </c>
      <c r="G434" t="str">
        <f t="shared" ca="1" si="13"/>
        <v>Young Adult</v>
      </c>
    </row>
    <row r="435" spans="1:7" x14ac:dyDescent="0.25">
      <c r="A435" t="s">
        <v>957</v>
      </c>
      <c r="B435" t="s">
        <v>382</v>
      </c>
      <c r="C435" s="1" t="s">
        <v>958</v>
      </c>
      <c r="D435" t="s">
        <v>8</v>
      </c>
      <c r="E435" t="s">
        <v>18</v>
      </c>
      <c r="F435">
        <f t="shared" ca="1" si="12"/>
        <v>68</v>
      </c>
      <c r="G435" t="str">
        <f t="shared" ca="1" si="13"/>
        <v>Young Adult</v>
      </c>
    </row>
    <row r="436" spans="1:7" x14ac:dyDescent="0.25">
      <c r="A436" t="s">
        <v>959</v>
      </c>
      <c r="B436" t="s">
        <v>15</v>
      </c>
      <c r="C436" s="1" t="s">
        <v>960</v>
      </c>
      <c r="D436" t="s">
        <v>17</v>
      </c>
      <c r="E436" t="s">
        <v>9</v>
      </c>
      <c r="F436">
        <f t="shared" ca="1" si="12"/>
        <v>34</v>
      </c>
      <c r="G436" t="str">
        <f t="shared" ca="1" si="13"/>
        <v>Young Adult</v>
      </c>
    </row>
    <row r="437" spans="1:7" x14ac:dyDescent="0.25">
      <c r="A437" t="s">
        <v>961</v>
      </c>
      <c r="B437" t="s">
        <v>251</v>
      </c>
      <c r="C437" s="1" t="s">
        <v>962</v>
      </c>
      <c r="D437" t="s">
        <v>8</v>
      </c>
      <c r="E437" t="s">
        <v>30</v>
      </c>
      <c r="F437">
        <f t="shared" ca="1" si="12"/>
        <v>43</v>
      </c>
      <c r="G437" t="str">
        <f t="shared" ca="1" si="13"/>
        <v>Young Adult</v>
      </c>
    </row>
    <row r="438" spans="1:7" x14ac:dyDescent="0.25">
      <c r="A438" t="s">
        <v>963</v>
      </c>
      <c r="B438" t="s">
        <v>61</v>
      </c>
      <c r="C438" s="1" t="s">
        <v>964</v>
      </c>
      <c r="D438" t="s">
        <v>13</v>
      </c>
      <c r="E438" t="s">
        <v>26</v>
      </c>
      <c r="F438">
        <f t="shared" ca="1" si="12"/>
        <v>41</v>
      </c>
      <c r="G438" t="str">
        <f t="shared" ca="1" si="13"/>
        <v>Young Adult</v>
      </c>
    </row>
    <row r="439" spans="1:7" x14ac:dyDescent="0.25">
      <c r="A439" t="s">
        <v>965</v>
      </c>
      <c r="B439" t="s">
        <v>263</v>
      </c>
      <c r="C439" s="1" t="s">
        <v>966</v>
      </c>
      <c r="D439" t="s">
        <v>17</v>
      </c>
      <c r="E439" t="s">
        <v>30</v>
      </c>
      <c r="F439">
        <f t="shared" ca="1" si="12"/>
        <v>64</v>
      </c>
      <c r="G439" t="str">
        <f t="shared" ca="1" si="13"/>
        <v>Young Adult</v>
      </c>
    </row>
    <row r="440" spans="1:7" x14ac:dyDescent="0.25">
      <c r="A440" t="s">
        <v>967</v>
      </c>
      <c r="B440" t="s">
        <v>49</v>
      </c>
      <c r="C440" s="1" t="s">
        <v>968</v>
      </c>
      <c r="D440" t="s">
        <v>13</v>
      </c>
      <c r="E440" t="s">
        <v>22</v>
      </c>
      <c r="F440">
        <f t="shared" ca="1" si="12"/>
        <v>51</v>
      </c>
      <c r="G440" t="str">
        <f t="shared" ca="1" si="13"/>
        <v>Young Adult</v>
      </c>
    </row>
    <row r="441" spans="1:7" x14ac:dyDescent="0.25">
      <c r="A441" t="s">
        <v>969</v>
      </c>
      <c r="B441" t="s">
        <v>155</v>
      </c>
      <c r="C441" s="1" t="s">
        <v>970</v>
      </c>
      <c r="D441" t="s">
        <v>17</v>
      </c>
      <c r="E441" t="s">
        <v>26</v>
      </c>
      <c r="F441">
        <f t="shared" ca="1" si="12"/>
        <v>75</v>
      </c>
      <c r="G441" t="str">
        <f t="shared" ca="1" si="13"/>
        <v>Young Adult</v>
      </c>
    </row>
    <row r="442" spans="1:7" x14ac:dyDescent="0.25">
      <c r="A442" t="s">
        <v>971</v>
      </c>
      <c r="B442" t="s">
        <v>588</v>
      </c>
      <c r="C442" s="1" t="s">
        <v>972</v>
      </c>
      <c r="D442" t="s">
        <v>13</v>
      </c>
      <c r="E442" t="s">
        <v>47</v>
      </c>
      <c r="F442">
        <f t="shared" ca="1" si="12"/>
        <v>24</v>
      </c>
      <c r="G442" t="str">
        <f t="shared" ca="1" si="13"/>
        <v>Young Adult</v>
      </c>
    </row>
    <row r="443" spans="1:7" x14ac:dyDescent="0.25">
      <c r="A443" t="s">
        <v>973</v>
      </c>
      <c r="B443" t="s">
        <v>37</v>
      </c>
      <c r="C443" s="1" t="s">
        <v>974</v>
      </c>
      <c r="D443" t="s">
        <v>17</v>
      </c>
      <c r="E443" t="s">
        <v>71</v>
      </c>
      <c r="F443">
        <f t="shared" ca="1" si="12"/>
        <v>24</v>
      </c>
      <c r="G443" t="str">
        <f t="shared" ca="1" si="13"/>
        <v>Young Adult</v>
      </c>
    </row>
    <row r="444" spans="1:7" x14ac:dyDescent="0.25">
      <c r="A444" t="s">
        <v>975</v>
      </c>
      <c r="B444" t="s">
        <v>76</v>
      </c>
      <c r="C444" s="1" t="s">
        <v>976</v>
      </c>
      <c r="D444" t="s">
        <v>17</v>
      </c>
      <c r="E444" t="s">
        <v>18</v>
      </c>
      <c r="F444">
        <f t="shared" ca="1" si="12"/>
        <v>84</v>
      </c>
      <c r="G444" t="str">
        <f t="shared" ca="1" si="13"/>
        <v>Young Adult</v>
      </c>
    </row>
    <row r="445" spans="1:7" x14ac:dyDescent="0.25">
      <c r="A445" t="s">
        <v>977</v>
      </c>
      <c r="B445" t="s">
        <v>168</v>
      </c>
      <c r="C445" s="1" t="s">
        <v>978</v>
      </c>
      <c r="D445" t="s">
        <v>17</v>
      </c>
      <c r="E445" t="s">
        <v>9</v>
      </c>
      <c r="F445">
        <f t="shared" ca="1" si="12"/>
        <v>34</v>
      </c>
      <c r="G445" t="str">
        <f t="shared" ca="1" si="13"/>
        <v>Young Adult</v>
      </c>
    </row>
    <row r="446" spans="1:7" x14ac:dyDescent="0.25">
      <c r="A446" t="s">
        <v>979</v>
      </c>
      <c r="B446" t="s">
        <v>382</v>
      </c>
      <c r="C446" s="1" t="s">
        <v>980</v>
      </c>
      <c r="D446" t="s">
        <v>8</v>
      </c>
      <c r="E446" t="s">
        <v>30</v>
      </c>
      <c r="F446">
        <f t="shared" ca="1" si="12"/>
        <v>41</v>
      </c>
      <c r="G446" t="str">
        <f t="shared" ca="1" si="13"/>
        <v>Young Adult</v>
      </c>
    </row>
    <row r="447" spans="1:7" x14ac:dyDescent="0.25">
      <c r="A447" t="s">
        <v>981</v>
      </c>
      <c r="B447" t="s">
        <v>28</v>
      </c>
      <c r="C447" s="1" t="s">
        <v>982</v>
      </c>
      <c r="D447" t="s">
        <v>8</v>
      </c>
      <c r="E447" t="s">
        <v>18</v>
      </c>
      <c r="F447">
        <f t="shared" ca="1" si="12"/>
        <v>80</v>
      </c>
      <c r="G447" t="str">
        <f t="shared" ca="1" si="13"/>
        <v>Young Adult</v>
      </c>
    </row>
    <row r="448" spans="1:7" x14ac:dyDescent="0.25">
      <c r="A448" t="s">
        <v>983</v>
      </c>
      <c r="B448" t="s">
        <v>163</v>
      </c>
      <c r="C448" s="1" t="s">
        <v>984</v>
      </c>
      <c r="D448" t="s">
        <v>13</v>
      </c>
      <c r="E448" t="s">
        <v>71</v>
      </c>
      <c r="F448">
        <f t="shared" ca="1" si="12"/>
        <v>75</v>
      </c>
      <c r="G448" t="str">
        <f t="shared" ca="1" si="13"/>
        <v>Young Adult</v>
      </c>
    </row>
    <row r="449" spans="1:7" x14ac:dyDescent="0.25">
      <c r="A449" t="s">
        <v>985</v>
      </c>
      <c r="B449" t="s">
        <v>49</v>
      </c>
      <c r="C449" s="1" t="s">
        <v>986</v>
      </c>
      <c r="D449" t="s">
        <v>8</v>
      </c>
      <c r="E449" t="s">
        <v>26</v>
      </c>
      <c r="F449">
        <f t="shared" ca="1" si="12"/>
        <v>68</v>
      </c>
      <c r="G449" t="str">
        <f t="shared" ca="1" si="13"/>
        <v>Young Adult</v>
      </c>
    </row>
    <row r="450" spans="1:7" x14ac:dyDescent="0.25">
      <c r="A450" t="s">
        <v>987</v>
      </c>
      <c r="B450" t="s">
        <v>988</v>
      </c>
      <c r="C450" s="1" t="s">
        <v>989</v>
      </c>
      <c r="D450" t="s">
        <v>13</v>
      </c>
      <c r="E450" t="s">
        <v>9</v>
      </c>
      <c r="F450">
        <f t="shared" ref="F450:F501" ca="1" si="14">DATEDIF(C450,TODAY(),"Y")</f>
        <v>80</v>
      </c>
      <c r="G450" t="str">
        <f t="shared" ca="1" si="13"/>
        <v>Young Adult</v>
      </c>
    </row>
    <row r="451" spans="1:7" x14ac:dyDescent="0.25">
      <c r="A451" t="s">
        <v>990</v>
      </c>
      <c r="B451" t="s">
        <v>97</v>
      </c>
      <c r="C451" s="1" t="s">
        <v>991</v>
      </c>
      <c r="D451" t="s">
        <v>13</v>
      </c>
      <c r="E451" t="s">
        <v>22</v>
      </c>
      <c r="F451">
        <f t="shared" ca="1" si="14"/>
        <v>48</v>
      </c>
      <c r="G451" t="str">
        <f t="shared" ref="G451:G501" ca="1" si="15">IF(F451&lt;=18,"Pediatric",IF(F451&gt;18,"Young Adult",IF(F451&gt;40,"Middle Adult",IF(F451&gt;65,"Senior"))))</f>
        <v>Young Adult</v>
      </c>
    </row>
    <row r="452" spans="1:7" x14ac:dyDescent="0.25">
      <c r="A452" t="s">
        <v>992</v>
      </c>
      <c r="B452" t="s">
        <v>149</v>
      </c>
      <c r="C452" s="1" t="s">
        <v>993</v>
      </c>
      <c r="D452" t="s">
        <v>8</v>
      </c>
      <c r="E452" t="s">
        <v>47</v>
      </c>
      <c r="F452">
        <f t="shared" ca="1" si="14"/>
        <v>36</v>
      </c>
      <c r="G452" t="str">
        <f t="shared" ca="1" si="15"/>
        <v>Young Adult</v>
      </c>
    </row>
    <row r="453" spans="1:7" x14ac:dyDescent="0.25">
      <c r="A453" t="s">
        <v>994</v>
      </c>
      <c r="B453" t="s">
        <v>49</v>
      </c>
      <c r="C453" s="1" t="s">
        <v>995</v>
      </c>
      <c r="D453" t="s">
        <v>8</v>
      </c>
      <c r="E453" t="s">
        <v>22</v>
      </c>
      <c r="F453">
        <f t="shared" ca="1" si="14"/>
        <v>74</v>
      </c>
      <c r="G453" t="str">
        <f t="shared" ca="1" si="15"/>
        <v>Young Adult</v>
      </c>
    </row>
    <row r="454" spans="1:7" x14ac:dyDescent="0.25">
      <c r="A454" t="s">
        <v>996</v>
      </c>
      <c r="B454" t="s">
        <v>55</v>
      </c>
      <c r="C454" s="1" t="s">
        <v>997</v>
      </c>
      <c r="D454" t="s">
        <v>13</v>
      </c>
      <c r="E454" t="s">
        <v>22</v>
      </c>
      <c r="F454">
        <f t="shared" ca="1" si="14"/>
        <v>72</v>
      </c>
      <c r="G454" t="str">
        <f t="shared" ca="1" si="15"/>
        <v>Young Adult</v>
      </c>
    </row>
    <row r="455" spans="1:7" x14ac:dyDescent="0.25">
      <c r="A455" t="s">
        <v>998</v>
      </c>
      <c r="B455" t="s">
        <v>235</v>
      </c>
      <c r="C455" s="1" t="s">
        <v>999</v>
      </c>
      <c r="D455" t="s">
        <v>13</v>
      </c>
      <c r="E455" t="s">
        <v>47</v>
      </c>
      <c r="F455">
        <f t="shared" ca="1" si="14"/>
        <v>54</v>
      </c>
      <c r="G455" t="str">
        <f t="shared" ca="1" si="15"/>
        <v>Young Adult</v>
      </c>
    </row>
    <row r="456" spans="1:7" x14ac:dyDescent="0.25">
      <c r="A456" t="s">
        <v>1000</v>
      </c>
      <c r="B456" t="s">
        <v>163</v>
      </c>
      <c r="C456" s="1" t="s">
        <v>1001</v>
      </c>
      <c r="D456" t="s">
        <v>8</v>
      </c>
      <c r="E456" t="s">
        <v>9</v>
      </c>
      <c r="F456">
        <f t="shared" ca="1" si="14"/>
        <v>36</v>
      </c>
      <c r="G456" t="str">
        <f t="shared" ca="1" si="15"/>
        <v>Young Adult</v>
      </c>
    </row>
    <row r="457" spans="1:7" x14ac:dyDescent="0.25">
      <c r="A457" t="s">
        <v>1002</v>
      </c>
      <c r="B457" t="s">
        <v>310</v>
      </c>
      <c r="C457" s="1" t="s">
        <v>1003</v>
      </c>
      <c r="D457" t="s">
        <v>8</v>
      </c>
      <c r="E457" t="s">
        <v>71</v>
      </c>
      <c r="F457">
        <f t="shared" ca="1" si="14"/>
        <v>22</v>
      </c>
      <c r="G457" t="str">
        <f t="shared" ca="1" si="15"/>
        <v>Young Adult</v>
      </c>
    </row>
    <row r="458" spans="1:7" x14ac:dyDescent="0.25">
      <c r="A458" t="s">
        <v>1004</v>
      </c>
      <c r="B458" t="s">
        <v>441</v>
      </c>
      <c r="C458" s="1" t="s">
        <v>1005</v>
      </c>
      <c r="D458" t="s">
        <v>17</v>
      </c>
      <c r="E458" t="s">
        <v>26</v>
      </c>
      <c r="F458">
        <f t="shared" ca="1" si="14"/>
        <v>55</v>
      </c>
      <c r="G458" t="str">
        <f t="shared" ca="1" si="15"/>
        <v>Young Adult</v>
      </c>
    </row>
    <row r="459" spans="1:7" x14ac:dyDescent="0.25">
      <c r="A459" t="s">
        <v>1006</v>
      </c>
      <c r="B459" t="s">
        <v>194</v>
      </c>
      <c r="C459" s="1" t="s">
        <v>1007</v>
      </c>
      <c r="D459" t="s">
        <v>8</v>
      </c>
      <c r="E459" t="s">
        <v>90</v>
      </c>
      <c r="F459">
        <f t="shared" ca="1" si="14"/>
        <v>21</v>
      </c>
      <c r="G459" t="str">
        <f t="shared" ca="1" si="15"/>
        <v>Young Adult</v>
      </c>
    </row>
    <row r="460" spans="1:7" x14ac:dyDescent="0.25">
      <c r="A460" t="s">
        <v>1008</v>
      </c>
      <c r="B460" t="s">
        <v>131</v>
      </c>
      <c r="C460" s="1" t="s">
        <v>1009</v>
      </c>
      <c r="D460" t="s">
        <v>13</v>
      </c>
      <c r="E460" t="s">
        <v>90</v>
      </c>
      <c r="F460">
        <f t="shared" ca="1" si="14"/>
        <v>68</v>
      </c>
      <c r="G460" t="str">
        <f t="shared" ca="1" si="15"/>
        <v>Young Adult</v>
      </c>
    </row>
    <row r="461" spans="1:7" x14ac:dyDescent="0.25">
      <c r="A461" t="s">
        <v>1010</v>
      </c>
      <c r="B461" t="s">
        <v>69</v>
      </c>
      <c r="C461" s="1" t="s">
        <v>1011</v>
      </c>
      <c r="D461" t="s">
        <v>17</v>
      </c>
      <c r="E461" t="s">
        <v>71</v>
      </c>
      <c r="F461">
        <f t="shared" ca="1" si="14"/>
        <v>77</v>
      </c>
      <c r="G461" t="str">
        <f t="shared" ca="1" si="15"/>
        <v>Young Adult</v>
      </c>
    </row>
    <row r="462" spans="1:7" x14ac:dyDescent="0.25">
      <c r="A462" t="s">
        <v>1012</v>
      </c>
      <c r="B462" t="s">
        <v>409</v>
      </c>
      <c r="C462" s="1" t="s">
        <v>1013</v>
      </c>
      <c r="D462" t="s">
        <v>17</v>
      </c>
      <c r="E462" t="s">
        <v>9</v>
      </c>
      <c r="F462">
        <f t="shared" ca="1" si="14"/>
        <v>25</v>
      </c>
      <c r="G462" t="str">
        <f t="shared" ca="1" si="15"/>
        <v>Young Adult</v>
      </c>
    </row>
    <row r="463" spans="1:7" x14ac:dyDescent="0.25">
      <c r="A463" t="s">
        <v>1014</v>
      </c>
      <c r="B463" t="s">
        <v>542</v>
      </c>
      <c r="C463" s="1" t="s">
        <v>1015</v>
      </c>
      <c r="D463" t="s">
        <v>8</v>
      </c>
      <c r="E463" t="s">
        <v>90</v>
      </c>
      <c r="F463">
        <f t="shared" ca="1" si="14"/>
        <v>58</v>
      </c>
      <c r="G463" t="str">
        <f t="shared" ca="1" si="15"/>
        <v>Young Adult</v>
      </c>
    </row>
    <row r="464" spans="1:7" x14ac:dyDescent="0.25">
      <c r="A464" t="s">
        <v>1016</v>
      </c>
      <c r="B464" t="s">
        <v>76</v>
      </c>
      <c r="C464" s="1" t="s">
        <v>1017</v>
      </c>
      <c r="D464" t="s">
        <v>13</v>
      </c>
      <c r="E464" t="s">
        <v>22</v>
      </c>
      <c r="F464">
        <f t="shared" ca="1" si="14"/>
        <v>61</v>
      </c>
      <c r="G464" t="str">
        <f t="shared" ca="1" si="15"/>
        <v>Young Adult</v>
      </c>
    </row>
    <row r="465" spans="1:7" x14ac:dyDescent="0.25">
      <c r="A465" t="s">
        <v>1018</v>
      </c>
      <c r="B465" t="s">
        <v>194</v>
      </c>
      <c r="C465" s="1" t="s">
        <v>1019</v>
      </c>
      <c r="D465" t="s">
        <v>17</v>
      </c>
      <c r="E465" t="s">
        <v>9</v>
      </c>
      <c r="F465">
        <f t="shared" ca="1" si="14"/>
        <v>69</v>
      </c>
      <c r="G465" t="str">
        <f t="shared" ca="1" si="15"/>
        <v>Young Adult</v>
      </c>
    </row>
    <row r="466" spans="1:7" x14ac:dyDescent="0.25">
      <c r="A466" t="s">
        <v>1020</v>
      </c>
      <c r="B466" t="s">
        <v>131</v>
      </c>
      <c r="C466" s="1" t="s">
        <v>1021</v>
      </c>
      <c r="D466" t="s">
        <v>13</v>
      </c>
      <c r="E466" t="s">
        <v>26</v>
      </c>
      <c r="F466">
        <f t="shared" ca="1" si="14"/>
        <v>85</v>
      </c>
      <c r="G466" t="str">
        <f t="shared" ca="1" si="15"/>
        <v>Young Adult</v>
      </c>
    </row>
    <row r="467" spans="1:7" x14ac:dyDescent="0.25">
      <c r="A467" t="s">
        <v>1022</v>
      </c>
      <c r="B467" t="s">
        <v>350</v>
      </c>
      <c r="C467" s="1" t="s">
        <v>1023</v>
      </c>
      <c r="D467" t="s">
        <v>8</v>
      </c>
      <c r="E467" t="s">
        <v>90</v>
      </c>
      <c r="F467">
        <f t="shared" ca="1" si="14"/>
        <v>85</v>
      </c>
      <c r="G467" t="str">
        <f t="shared" ca="1" si="15"/>
        <v>Young Adult</v>
      </c>
    </row>
    <row r="468" spans="1:7" x14ac:dyDescent="0.25">
      <c r="A468" t="s">
        <v>1024</v>
      </c>
      <c r="B468" t="s">
        <v>15</v>
      </c>
      <c r="C468" s="1" t="s">
        <v>1025</v>
      </c>
      <c r="D468" t="s">
        <v>8</v>
      </c>
      <c r="E468" t="s">
        <v>30</v>
      </c>
      <c r="F468">
        <f t="shared" ca="1" si="14"/>
        <v>24</v>
      </c>
      <c r="G468" t="str">
        <f t="shared" ca="1" si="15"/>
        <v>Young Adult</v>
      </c>
    </row>
    <row r="469" spans="1:7" x14ac:dyDescent="0.25">
      <c r="A469" t="s">
        <v>1026</v>
      </c>
      <c r="B469" t="s">
        <v>52</v>
      </c>
      <c r="C469" s="1" t="s">
        <v>1027</v>
      </c>
      <c r="D469" t="s">
        <v>17</v>
      </c>
      <c r="E469" t="s">
        <v>26</v>
      </c>
      <c r="F469">
        <f t="shared" ca="1" si="14"/>
        <v>57</v>
      </c>
      <c r="G469" t="str">
        <f t="shared" ca="1" si="15"/>
        <v>Young Adult</v>
      </c>
    </row>
    <row r="470" spans="1:7" x14ac:dyDescent="0.25">
      <c r="A470" t="s">
        <v>1028</v>
      </c>
      <c r="B470" t="s">
        <v>322</v>
      </c>
      <c r="C470" s="1" t="s">
        <v>1029</v>
      </c>
      <c r="D470" t="s">
        <v>13</v>
      </c>
      <c r="E470" t="s">
        <v>71</v>
      </c>
      <c r="F470">
        <f t="shared" ca="1" si="14"/>
        <v>26</v>
      </c>
      <c r="G470" t="str">
        <f t="shared" ca="1" si="15"/>
        <v>Young Adult</v>
      </c>
    </row>
    <row r="471" spans="1:7" x14ac:dyDescent="0.25">
      <c r="A471" t="s">
        <v>1030</v>
      </c>
      <c r="B471" t="s">
        <v>152</v>
      </c>
      <c r="C471" s="1" t="s">
        <v>1031</v>
      </c>
      <c r="D471" t="s">
        <v>8</v>
      </c>
      <c r="E471" t="s">
        <v>71</v>
      </c>
      <c r="F471">
        <f t="shared" ca="1" si="14"/>
        <v>29</v>
      </c>
      <c r="G471" t="str">
        <f t="shared" ca="1" si="15"/>
        <v>Young Adult</v>
      </c>
    </row>
    <row r="472" spans="1:7" x14ac:dyDescent="0.25">
      <c r="A472" t="s">
        <v>1032</v>
      </c>
      <c r="B472" t="s">
        <v>55</v>
      </c>
      <c r="C472" s="1" t="s">
        <v>1033</v>
      </c>
      <c r="D472" t="s">
        <v>13</v>
      </c>
      <c r="E472" t="s">
        <v>22</v>
      </c>
      <c r="F472">
        <f t="shared" ca="1" si="14"/>
        <v>50</v>
      </c>
      <c r="G472" t="str">
        <f t="shared" ca="1" si="15"/>
        <v>Young Adult</v>
      </c>
    </row>
    <row r="473" spans="1:7" x14ac:dyDescent="0.25">
      <c r="A473" t="s">
        <v>1034</v>
      </c>
      <c r="B473" t="s">
        <v>441</v>
      </c>
      <c r="C473" s="1" t="s">
        <v>1035</v>
      </c>
      <c r="D473" t="s">
        <v>8</v>
      </c>
      <c r="E473" t="s">
        <v>30</v>
      </c>
      <c r="F473">
        <f t="shared" ca="1" si="14"/>
        <v>61</v>
      </c>
      <c r="G473" t="str">
        <f t="shared" ca="1" si="15"/>
        <v>Young Adult</v>
      </c>
    </row>
    <row r="474" spans="1:7" x14ac:dyDescent="0.25">
      <c r="A474" t="s">
        <v>1036</v>
      </c>
      <c r="B474" t="s">
        <v>191</v>
      </c>
      <c r="C474" s="1" t="s">
        <v>1037</v>
      </c>
      <c r="D474" t="s">
        <v>13</v>
      </c>
      <c r="E474" t="s">
        <v>18</v>
      </c>
      <c r="F474">
        <f t="shared" ca="1" si="14"/>
        <v>65</v>
      </c>
      <c r="G474" t="str">
        <f t="shared" ca="1" si="15"/>
        <v>Young Adult</v>
      </c>
    </row>
    <row r="475" spans="1:7" x14ac:dyDescent="0.25">
      <c r="A475" t="s">
        <v>1038</v>
      </c>
      <c r="B475" t="s">
        <v>20</v>
      </c>
      <c r="C475" s="1" t="s">
        <v>1039</v>
      </c>
      <c r="D475" t="s">
        <v>13</v>
      </c>
      <c r="E475" t="s">
        <v>30</v>
      </c>
      <c r="F475">
        <f t="shared" ca="1" si="14"/>
        <v>34</v>
      </c>
      <c r="G475" t="str">
        <f t="shared" ca="1" si="15"/>
        <v>Young Adult</v>
      </c>
    </row>
    <row r="476" spans="1:7" x14ac:dyDescent="0.25">
      <c r="A476" t="s">
        <v>1040</v>
      </c>
      <c r="B476" t="s">
        <v>163</v>
      </c>
      <c r="C476" s="1" t="s">
        <v>1041</v>
      </c>
      <c r="D476" t="s">
        <v>17</v>
      </c>
      <c r="E476" t="s">
        <v>47</v>
      </c>
      <c r="F476">
        <f t="shared" ca="1" si="14"/>
        <v>45</v>
      </c>
      <c r="G476" t="str">
        <f t="shared" ca="1" si="15"/>
        <v>Young Adult</v>
      </c>
    </row>
    <row r="477" spans="1:7" x14ac:dyDescent="0.25">
      <c r="A477" t="s">
        <v>1042</v>
      </c>
      <c r="B477" t="s">
        <v>34</v>
      </c>
      <c r="C477" s="1" t="s">
        <v>1043</v>
      </c>
      <c r="D477" t="s">
        <v>13</v>
      </c>
      <c r="E477" t="s">
        <v>30</v>
      </c>
      <c r="F477">
        <f t="shared" ca="1" si="14"/>
        <v>55</v>
      </c>
      <c r="G477" t="str">
        <f t="shared" ca="1" si="15"/>
        <v>Young Adult</v>
      </c>
    </row>
    <row r="478" spans="1:7" x14ac:dyDescent="0.25">
      <c r="A478" t="s">
        <v>1044</v>
      </c>
      <c r="B478" t="s">
        <v>168</v>
      </c>
      <c r="C478" s="1" t="s">
        <v>1045</v>
      </c>
      <c r="D478" t="s">
        <v>17</v>
      </c>
      <c r="E478" t="s">
        <v>30</v>
      </c>
      <c r="F478">
        <f t="shared" ca="1" si="14"/>
        <v>80</v>
      </c>
      <c r="G478" t="str">
        <f t="shared" ca="1" si="15"/>
        <v>Young Adult</v>
      </c>
    </row>
    <row r="479" spans="1:7" x14ac:dyDescent="0.25">
      <c r="A479" t="s">
        <v>1046</v>
      </c>
      <c r="B479" t="s">
        <v>230</v>
      </c>
      <c r="C479" s="1" t="s">
        <v>1047</v>
      </c>
      <c r="D479" t="s">
        <v>13</v>
      </c>
      <c r="E479" t="s">
        <v>47</v>
      </c>
      <c r="F479">
        <f t="shared" ca="1" si="14"/>
        <v>40</v>
      </c>
      <c r="G479" t="str">
        <f t="shared" ca="1" si="15"/>
        <v>Young Adult</v>
      </c>
    </row>
    <row r="480" spans="1:7" x14ac:dyDescent="0.25">
      <c r="A480" t="s">
        <v>1048</v>
      </c>
      <c r="B480" t="s">
        <v>160</v>
      </c>
      <c r="C480" s="1" t="s">
        <v>1049</v>
      </c>
      <c r="D480" t="s">
        <v>13</v>
      </c>
      <c r="E480" t="s">
        <v>71</v>
      </c>
      <c r="F480">
        <f t="shared" ca="1" si="14"/>
        <v>30</v>
      </c>
      <c r="G480" t="str">
        <f t="shared" ca="1" si="15"/>
        <v>Young Adult</v>
      </c>
    </row>
    <row r="481" spans="1:7" x14ac:dyDescent="0.25">
      <c r="A481" t="s">
        <v>1050</v>
      </c>
      <c r="B481" t="s">
        <v>138</v>
      </c>
      <c r="C481" s="1" t="s">
        <v>1051</v>
      </c>
      <c r="D481" t="s">
        <v>17</v>
      </c>
      <c r="E481" t="s">
        <v>22</v>
      </c>
      <c r="F481">
        <f t="shared" ca="1" si="14"/>
        <v>40</v>
      </c>
      <c r="G481" t="str">
        <f t="shared" ca="1" si="15"/>
        <v>Young Adult</v>
      </c>
    </row>
    <row r="482" spans="1:7" x14ac:dyDescent="0.25">
      <c r="A482" t="s">
        <v>1052</v>
      </c>
      <c r="B482" t="s">
        <v>273</v>
      </c>
      <c r="C482" s="1" t="s">
        <v>1053</v>
      </c>
      <c r="D482" t="s">
        <v>8</v>
      </c>
      <c r="E482" t="s">
        <v>47</v>
      </c>
      <c r="F482">
        <f t="shared" ca="1" si="14"/>
        <v>53</v>
      </c>
      <c r="G482" t="str">
        <f t="shared" ca="1" si="15"/>
        <v>Young Adult</v>
      </c>
    </row>
    <row r="483" spans="1:7" x14ac:dyDescent="0.25">
      <c r="A483" t="s">
        <v>1054</v>
      </c>
      <c r="B483" t="s">
        <v>182</v>
      </c>
      <c r="C483" s="1" t="s">
        <v>1055</v>
      </c>
      <c r="D483" t="s">
        <v>13</v>
      </c>
      <c r="E483" t="s">
        <v>22</v>
      </c>
      <c r="F483">
        <f t="shared" ca="1" si="14"/>
        <v>28</v>
      </c>
      <c r="G483" t="str">
        <f t="shared" ca="1" si="15"/>
        <v>Young Adult</v>
      </c>
    </row>
    <row r="484" spans="1:7" x14ac:dyDescent="0.25">
      <c r="A484" t="s">
        <v>1056</v>
      </c>
      <c r="B484" t="s">
        <v>28</v>
      </c>
      <c r="C484" s="1" t="s">
        <v>1057</v>
      </c>
      <c r="D484" t="s">
        <v>13</v>
      </c>
      <c r="E484" t="s">
        <v>71</v>
      </c>
      <c r="F484">
        <f t="shared" ca="1" si="14"/>
        <v>67</v>
      </c>
      <c r="G484" t="str">
        <f t="shared" ca="1" si="15"/>
        <v>Young Adult</v>
      </c>
    </row>
    <row r="485" spans="1:7" x14ac:dyDescent="0.25">
      <c r="A485" t="s">
        <v>1058</v>
      </c>
      <c r="B485" t="s">
        <v>138</v>
      </c>
      <c r="C485" s="1" t="s">
        <v>1059</v>
      </c>
      <c r="D485" t="s">
        <v>8</v>
      </c>
      <c r="E485" t="s">
        <v>9</v>
      </c>
      <c r="F485">
        <f t="shared" ca="1" si="14"/>
        <v>70</v>
      </c>
      <c r="G485" t="str">
        <f t="shared" ca="1" si="15"/>
        <v>Young Adult</v>
      </c>
    </row>
    <row r="486" spans="1:7" x14ac:dyDescent="0.25">
      <c r="A486" t="s">
        <v>1060</v>
      </c>
      <c r="B486" t="s">
        <v>123</v>
      </c>
      <c r="C486" s="1" t="s">
        <v>695</v>
      </c>
      <c r="D486" t="s">
        <v>8</v>
      </c>
      <c r="E486" t="s">
        <v>30</v>
      </c>
      <c r="F486">
        <f t="shared" ca="1" si="14"/>
        <v>30</v>
      </c>
      <c r="G486" t="str">
        <f t="shared" ca="1" si="15"/>
        <v>Young Adult</v>
      </c>
    </row>
    <row r="487" spans="1:7" x14ac:dyDescent="0.25">
      <c r="A487" t="s">
        <v>1061</v>
      </c>
      <c r="B487" t="s">
        <v>126</v>
      </c>
      <c r="C487" s="1" t="s">
        <v>1062</v>
      </c>
      <c r="D487" t="s">
        <v>13</v>
      </c>
      <c r="E487" t="s">
        <v>26</v>
      </c>
      <c r="F487">
        <f t="shared" ca="1" si="14"/>
        <v>56</v>
      </c>
      <c r="G487" t="str">
        <f t="shared" ca="1" si="15"/>
        <v>Young Adult</v>
      </c>
    </row>
    <row r="488" spans="1:7" x14ac:dyDescent="0.25">
      <c r="A488" t="s">
        <v>1063</v>
      </c>
      <c r="B488" t="s">
        <v>45</v>
      </c>
      <c r="C488" s="1" t="s">
        <v>1064</v>
      </c>
      <c r="D488" t="s">
        <v>17</v>
      </c>
      <c r="E488" t="s">
        <v>90</v>
      </c>
      <c r="F488">
        <f t="shared" ca="1" si="14"/>
        <v>49</v>
      </c>
      <c r="G488" t="str">
        <f t="shared" ca="1" si="15"/>
        <v>Young Adult</v>
      </c>
    </row>
    <row r="489" spans="1:7" x14ac:dyDescent="0.25">
      <c r="A489" t="s">
        <v>1065</v>
      </c>
      <c r="B489" t="s">
        <v>20</v>
      </c>
      <c r="C489" s="1" t="s">
        <v>589</v>
      </c>
      <c r="D489" t="s">
        <v>8</v>
      </c>
      <c r="E489" t="s">
        <v>47</v>
      </c>
      <c r="F489">
        <f t="shared" ca="1" si="14"/>
        <v>28</v>
      </c>
      <c r="G489" t="str">
        <f t="shared" ca="1" si="15"/>
        <v>Young Adult</v>
      </c>
    </row>
    <row r="490" spans="1:7" x14ac:dyDescent="0.25">
      <c r="A490" t="s">
        <v>1066</v>
      </c>
      <c r="B490" t="s">
        <v>82</v>
      </c>
      <c r="C490" s="1" t="s">
        <v>1067</v>
      </c>
      <c r="D490" t="s">
        <v>8</v>
      </c>
      <c r="E490" t="s">
        <v>18</v>
      </c>
      <c r="F490">
        <f t="shared" ca="1" si="14"/>
        <v>42</v>
      </c>
      <c r="G490" t="str">
        <f t="shared" ca="1" si="15"/>
        <v>Young Adult</v>
      </c>
    </row>
    <row r="491" spans="1:7" x14ac:dyDescent="0.25">
      <c r="A491" t="s">
        <v>1068</v>
      </c>
      <c r="B491" t="s">
        <v>208</v>
      </c>
      <c r="C491" s="1" t="s">
        <v>1069</v>
      </c>
      <c r="D491" t="s">
        <v>8</v>
      </c>
      <c r="E491" t="s">
        <v>90</v>
      </c>
      <c r="F491">
        <f t="shared" ca="1" si="14"/>
        <v>66</v>
      </c>
      <c r="G491" t="str">
        <f t="shared" ca="1" si="15"/>
        <v>Young Adult</v>
      </c>
    </row>
    <row r="492" spans="1:7" x14ac:dyDescent="0.25">
      <c r="A492" t="s">
        <v>1070</v>
      </c>
      <c r="B492" t="s">
        <v>200</v>
      </c>
      <c r="C492" s="1" t="s">
        <v>1071</v>
      </c>
      <c r="D492" t="s">
        <v>17</v>
      </c>
      <c r="E492" t="s">
        <v>47</v>
      </c>
      <c r="F492">
        <f t="shared" ca="1" si="14"/>
        <v>40</v>
      </c>
      <c r="G492" t="str">
        <f t="shared" ca="1" si="15"/>
        <v>Young Adult</v>
      </c>
    </row>
    <row r="493" spans="1:7" x14ac:dyDescent="0.25">
      <c r="A493" t="s">
        <v>1072</v>
      </c>
      <c r="B493" t="s">
        <v>131</v>
      </c>
      <c r="C493" s="1" t="s">
        <v>1073</v>
      </c>
      <c r="D493" t="s">
        <v>8</v>
      </c>
      <c r="E493" t="s">
        <v>71</v>
      </c>
      <c r="F493">
        <f t="shared" ca="1" si="14"/>
        <v>71</v>
      </c>
      <c r="G493" t="str">
        <f t="shared" ca="1" si="15"/>
        <v>Young Adult</v>
      </c>
    </row>
    <row r="494" spans="1:7" x14ac:dyDescent="0.25">
      <c r="A494" t="s">
        <v>1074</v>
      </c>
      <c r="B494" t="s">
        <v>61</v>
      </c>
      <c r="C494" s="1" t="s">
        <v>1075</v>
      </c>
      <c r="D494" t="s">
        <v>17</v>
      </c>
      <c r="E494" t="s">
        <v>90</v>
      </c>
      <c r="F494">
        <f t="shared" ca="1" si="14"/>
        <v>17</v>
      </c>
      <c r="G494" t="str">
        <f t="shared" ca="1" si="15"/>
        <v>Pediatric</v>
      </c>
    </row>
    <row r="495" spans="1:7" x14ac:dyDescent="0.25">
      <c r="A495" t="s">
        <v>1076</v>
      </c>
      <c r="B495" t="s">
        <v>34</v>
      </c>
      <c r="C495" s="1" t="s">
        <v>1077</v>
      </c>
      <c r="D495" t="s">
        <v>17</v>
      </c>
      <c r="E495" t="s">
        <v>30</v>
      </c>
      <c r="F495">
        <f t="shared" ca="1" si="14"/>
        <v>77</v>
      </c>
      <c r="G495" t="str">
        <f t="shared" ca="1" si="15"/>
        <v>Young Adult</v>
      </c>
    </row>
    <row r="496" spans="1:7" x14ac:dyDescent="0.25">
      <c r="A496" t="s">
        <v>1078</v>
      </c>
      <c r="B496" t="s">
        <v>138</v>
      </c>
      <c r="C496" s="1" t="s">
        <v>1079</v>
      </c>
      <c r="D496" t="s">
        <v>8</v>
      </c>
      <c r="E496" t="s">
        <v>9</v>
      </c>
      <c r="F496">
        <f t="shared" ca="1" si="14"/>
        <v>85</v>
      </c>
      <c r="G496" t="str">
        <f t="shared" ca="1" si="15"/>
        <v>Young Adult</v>
      </c>
    </row>
    <row r="497" spans="1:7" x14ac:dyDescent="0.25">
      <c r="A497" t="s">
        <v>1080</v>
      </c>
      <c r="B497" t="s">
        <v>223</v>
      </c>
      <c r="C497" s="1" t="s">
        <v>1081</v>
      </c>
      <c r="D497" t="s">
        <v>17</v>
      </c>
      <c r="E497" t="s">
        <v>22</v>
      </c>
      <c r="F497">
        <f t="shared" ca="1" si="14"/>
        <v>21</v>
      </c>
      <c r="G497" t="str">
        <f t="shared" ca="1" si="15"/>
        <v>Young Adult</v>
      </c>
    </row>
    <row r="498" spans="1:7" x14ac:dyDescent="0.25">
      <c r="A498" t="s">
        <v>1082</v>
      </c>
      <c r="B498" t="s">
        <v>76</v>
      </c>
      <c r="C498" s="1" t="s">
        <v>1083</v>
      </c>
      <c r="D498" t="s">
        <v>8</v>
      </c>
      <c r="E498" t="s">
        <v>22</v>
      </c>
      <c r="F498">
        <f t="shared" ca="1" si="14"/>
        <v>34</v>
      </c>
      <c r="G498" t="str">
        <f t="shared" ca="1" si="15"/>
        <v>Young Adult</v>
      </c>
    </row>
    <row r="499" spans="1:7" x14ac:dyDescent="0.25">
      <c r="A499" t="s">
        <v>1084</v>
      </c>
      <c r="B499" t="s">
        <v>163</v>
      </c>
      <c r="C499" s="1" t="s">
        <v>1085</v>
      </c>
      <c r="D499" t="s">
        <v>17</v>
      </c>
      <c r="E499" t="s">
        <v>90</v>
      </c>
      <c r="F499">
        <f t="shared" ca="1" si="14"/>
        <v>56</v>
      </c>
      <c r="G499" t="str">
        <f t="shared" ca="1" si="15"/>
        <v>Young Adult</v>
      </c>
    </row>
    <row r="500" spans="1:7" x14ac:dyDescent="0.25">
      <c r="A500" t="s">
        <v>1086</v>
      </c>
      <c r="B500" t="s">
        <v>278</v>
      </c>
      <c r="C500" s="1" t="s">
        <v>1087</v>
      </c>
      <c r="D500" t="s">
        <v>17</v>
      </c>
      <c r="E500" t="s">
        <v>22</v>
      </c>
      <c r="F500">
        <f t="shared" ca="1" si="14"/>
        <v>47</v>
      </c>
      <c r="G500" t="str">
        <f t="shared" ca="1" si="15"/>
        <v>Young Adult</v>
      </c>
    </row>
    <row r="501" spans="1:7" x14ac:dyDescent="0.25">
      <c r="A501" t="s">
        <v>1088</v>
      </c>
      <c r="B501" t="s">
        <v>322</v>
      </c>
      <c r="C501" s="1" t="s">
        <v>1089</v>
      </c>
      <c r="D501" t="s">
        <v>13</v>
      </c>
      <c r="E501" t="s">
        <v>30</v>
      </c>
      <c r="F501">
        <f t="shared" ca="1" si="14"/>
        <v>60</v>
      </c>
      <c r="G501" t="str">
        <f t="shared" ca="1" si="15"/>
        <v>Young Adult</v>
      </c>
    </row>
  </sheetData>
  <pageMargins left="0.7" right="0.7" top="0.75" bottom="0.75" header="0.3" footer="0.3"/>
  <ignoredErrors>
    <ignoredError sqref="A1:E50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01"/>
  <sheetViews>
    <sheetView topLeftCell="A486" zoomScale="98" zoomScaleNormal="98" workbookViewId="0">
      <selection activeCell="F3" sqref="F3"/>
    </sheetView>
  </sheetViews>
  <sheetFormatPr defaultRowHeight="15.75" x14ac:dyDescent="0.25"/>
  <cols>
    <col min="1" max="1" width="12" customWidth="1"/>
    <col min="2" max="2" width="10.25" customWidth="1"/>
    <col min="3" max="3" width="13.25" customWidth="1"/>
    <col min="4" max="4" width="15.375" customWidth="1"/>
    <col min="5" max="5" width="27.125" customWidth="1"/>
  </cols>
  <sheetData>
    <row r="1" spans="1:5" x14ac:dyDescent="0.25">
      <c r="A1" s="2" t="s">
        <v>1090</v>
      </c>
      <c r="B1" s="2" t="s">
        <v>0</v>
      </c>
      <c r="C1" s="2" t="s">
        <v>1091</v>
      </c>
      <c r="D1" s="2" t="s">
        <v>1092</v>
      </c>
      <c r="E1" s="2" t="s">
        <v>1093</v>
      </c>
    </row>
    <row r="2" spans="1:5" x14ac:dyDescent="0.25">
      <c r="A2" t="s">
        <v>1094</v>
      </c>
      <c r="B2" t="s">
        <v>5</v>
      </c>
      <c r="C2" t="s">
        <v>1095</v>
      </c>
      <c r="D2" t="s">
        <v>1096</v>
      </c>
      <c r="E2" t="s">
        <v>1097</v>
      </c>
    </row>
    <row r="3" spans="1:5" x14ac:dyDescent="0.25">
      <c r="A3" t="s">
        <v>1098</v>
      </c>
      <c r="B3" t="s">
        <v>10</v>
      </c>
      <c r="C3" t="s">
        <v>1099</v>
      </c>
      <c r="D3" t="s">
        <v>1100</v>
      </c>
      <c r="E3" t="s">
        <v>1101</v>
      </c>
    </row>
    <row r="4" spans="1:5" x14ac:dyDescent="0.25">
      <c r="A4" t="s">
        <v>1102</v>
      </c>
      <c r="B4" t="s">
        <v>14</v>
      </c>
      <c r="C4" t="s">
        <v>1103</v>
      </c>
      <c r="D4" t="s">
        <v>1104</v>
      </c>
      <c r="E4" t="s">
        <v>1105</v>
      </c>
    </row>
    <row r="5" spans="1:5" x14ac:dyDescent="0.25">
      <c r="A5" t="s">
        <v>1106</v>
      </c>
      <c r="B5" t="s">
        <v>19</v>
      </c>
      <c r="C5" t="s">
        <v>1107</v>
      </c>
      <c r="D5" t="s">
        <v>1108</v>
      </c>
      <c r="E5" t="s">
        <v>1109</v>
      </c>
    </row>
    <row r="6" spans="1:5" x14ac:dyDescent="0.25">
      <c r="A6" t="s">
        <v>1110</v>
      </c>
      <c r="B6" t="s">
        <v>23</v>
      </c>
      <c r="C6" t="s">
        <v>1111</v>
      </c>
      <c r="D6" t="s">
        <v>1112</v>
      </c>
      <c r="E6" t="s">
        <v>1113</v>
      </c>
    </row>
    <row r="7" spans="1:5" x14ac:dyDescent="0.25">
      <c r="A7" t="s">
        <v>1114</v>
      </c>
      <c r="B7" t="s">
        <v>27</v>
      </c>
      <c r="C7" t="s">
        <v>1115</v>
      </c>
      <c r="D7" t="s">
        <v>1116</v>
      </c>
      <c r="E7" t="s">
        <v>1117</v>
      </c>
    </row>
    <row r="8" spans="1:5" x14ac:dyDescent="0.25">
      <c r="A8" t="s">
        <v>1118</v>
      </c>
      <c r="B8" t="s">
        <v>31</v>
      </c>
      <c r="C8" t="s">
        <v>1119</v>
      </c>
      <c r="D8" t="s">
        <v>1120</v>
      </c>
      <c r="E8" t="s">
        <v>1121</v>
      </c>
    </row>
    <row r="9" spans="1:5" x14ac:dyDescent="0.25">
      <c r="A9" t="s">
        <v>1122</v>
      </c>
      <c r="B9" t="s">
        <v>33</v>
      </c>
      <c r="C9" t="s">
        <v>1123</v>
      </c>
      <c r="D9" t="s">
        <v>1124</v>
      </c>
      <c r="E9" t="s">
        <v>1125</v>
      </c>
    </row>
    <row r="10" spans="1:5" x14ac:dyDescent="0.25">
      <c r="A10" t="s">
        <v>1126</v>
      </c>
      <c r="B10" t="s">
        <v>36</v>
      </c>
      <c r="C10" t="s">
        <v>1127</v>
      </c>
      <c r="D10" t="s">
        <v>1128</v>
      </c>
      <c r="E10" t="s">
        <v>1129</v>
      </c>
    </row>
    <row r="11" spans="1:5" x14ac:dyDescent="0.25">
      <c r="A11" t="s">
        <v>1130</v>
      </c>
      <c r="B11" t="s">
        <v>39</v>
      </c>
      <c r="C11" t="s">
        <v>1131</v>
      </c>
      <c r="D11" t="s">
        <v>1132</v>
      </c>
      <c r="E11" t="s">
        <v>1133</v>
      </c>
    </row>
    <row r="12" spans="1:5" x14ac:dyDescent="0.25">
      <c r="A12" t="s">
        <v>1134</v>
      </c>
      <c r="B12" t="s">
        <v>41</v>
      </c>
      <c r="C12" t="s">
        <v>1135</v>
      </c>
      <c r="D12" t="s">
        <v>1136</v>
      </c>
      <c r="E12" t="s">
        <v>1137</v>
      </c>
    </row>
    <row r="13" spans="1:5" x14ac:dyDescent="0.25">
      <c r="A13" t="s">
        <v>1138</v>
      </c>
      <c r="B13" t="s">
        <v>44</v>
      </c>
      <c r="C13" t="s">
        <v>1139</v>
      </c>
      <c r="D13" t="s">
        <v>1140</v>
      </c>
      <c r="E13" t="s">
        <v>1141</v>
      </c>
    </row>
    <row r="14" spans="1:5" x14ac:dyDescent="0.25">
      <c r="A14" t="s">
        <v>1142</v>
      </c>
      <c r="B14" t="s">
        <v>48</v>
      </c>
      <c r="C14" t="s">
        <v>1143</v>
      </c>
      <c r="D14" t="s">
        <v>1144</v>
      </c>
      <c r="E14" t="s">
        <v>1145</v>
      </c>
    </row>
    <row r="15" spans="1:5" x14ac:dyDescent="0.25">
      <c r="A15" t="s">
        <v>1146</v>
      </c>
      <c r="B15" t="s">
        <v>51</v>
      </c>
      <c r="C15" t="s">
        <v>1147</v>
      </c>
      <c r="D15" t="s">
        <v>1148</v>
      </c>
      <c r="E15" t="s">
        <v>1149</v>
      </c>
    </row>
    <row r="16" spans="1:5" x14ac:dyDescent="0.25">
      <c r="A16" t="s">
        <v>1150</v>
      </c>
      <c r="B16" t="s">
        <v>54</v>
      </c>
      <c r="C16" t="s">
        <v>1151</v>
      </c>
      <c r="D16" t="s">
        <v>1152</v>
      </c>
      <c r="E16" t="s">
        <v>1153</v>
      </c>
    </row>
    <row r="17" spans="1:5" x14ac:dyDescent="0.25">
      <c r="A17" t="s">
        <v>1154</v>
      </c>
      <c r="B17" t="s">
        <v>57</v>
      </c>
      <c r="C17" t="s">
        <v>1155</v>
      </c>
      <c r="D17" t="s">
        <v>1156</v>
      </c>
      <c r="E17" t="s">
        <v>1157</v>
      </c>
    </row>
    <row r="18" spans="1:5" x14ac:dyDescent="0.25">
      <c r="A18" t="s">
        <v>1158</v>
      </c>
      <c r="B18" t="s">
        <v>60</v>
      </c>
      <c r="C18" t="s">
        <v>1159</v>
      </c>
      <c r="D18" t="s">
        <v>1160</v>
      </c>
      <c r="E18" t="s">
        <v>1161</v>
      </c>
    </row>
    <row r="19" spans="1:5" x14ac:dyDescent="0.25">
      <c r="A19" t="s">
        <v>1162</v>
      </c>
      <c r="B19" t="s">
        <v>63</v>
      </c>
      <c r="C19" t="s">
        <v>1163</v>
      </c>
      <c r="D19" t="s">
        <v>1164</v>
      </c>
      <c r="E19" t="s">
        <v>1165</v>
      </c>
    </row>
    <row r="20" spans="1:5" x14ac:dyDescent="0.25">
      <c r="A20" t="s">
        <v>1166</v>
      </c>
      <c r="B20" t="s">
        <v>66</v>
      </c>
      <c r="C20" t="s">
        <v>1167</v>
      </c>
      <c r="D20" t="s">
        <v>1168</v>
      </c>
      <c r="E20" t="s">
        <v>1169</v>
      </c>
    </row>
    <row r="21" spans="1:5" x14ac:dyDescent="0.25">
      <c r="A21" t="s">
        <v>1170</v>
      </c>
      <c r="B21" t="s">
        <v>68</v>
      </c>
      <c r="C21" t="s">
        <v>1171</v>
      </c>
      <c r="D21" t="s">
        <v>1172</v>
      </c>
      <c r="E21" t="s">
        <v>1173</v>
      </c>
    </row>
    <row r="22" spans="1:5" x14ac:dyDescent="0.25">
      <c r="A22" t="s">
        <v>1174</v>
      </c>
      <c r="B22" t="s">
        <v>72</v>
      </c>
      <c r="C22" t="s">
        <v>1175</v>
      </c>
      <c r="D22" t="s">
        <v>1176</v>
      </c>
      <c r="E22" t="s">
        <v>1177</v>
      </c>
    </row>
    <row r="23" spans="1:5" x14ac:dyDescent="0.25">
      <c r="A23" t="s">
        <v>1178</v>
      </c>
      <c r="B23" t="s">
        <v>75</v>
      </c>
      <c r="C23" t="s">
        <v>1179</v>
      </c>
      <c r="D23" t="s">
        <v>1180</v>
      </c>
      <c r="E23" t="s">
        <v>1181</v>
      </c>
    </row>
    <row r="24" spans="1:5" x14ac:dyDescent="0.25">
      <c r="A24" t="s">
        <v>1182</v>
      </c>
      <c r="B24" t="s">
        <v>78</v>
      </c>
      <c r="C24" t="s">
        <v>1183</v>
      </c>
      <c r="D24" t="s">
        <v>1184</v>
      </c>
      <c r="E24" t="s">
        <v>1185</v>
      </c>
    </row>
    <row r="25" spans="1:5" x14ac:dyDescent="0.25">
      <c r="A25" t="s">
        <v>1186</v>
      </c>
      <c r="B25" t="s">
        <v>81</v>
      </c>
      <c r="C25" t="s">
        <v>1187</v>
      </c>
      <c r="D25" t="s">
        <v>1188</v>
      </c>
      <c r="E25" t="s">
        <v>1189</v>
      </c>
    </row>
    <row r="26" spans="1:5" x14ac:dyDescent="0.25">
      <c r="A26" t="s">
        <v>1190</v>
      </c>
      <c r="B26" t="s">
        <v>84</v>
      </c>
      <c r="C26" t="s">
        <v>1191</v>
      </c>
      <c r="D26" t="s">
        <v>1192</v>
      </c>
      <c r="E26" t="s">
        <v>1193</v>
      </c>
    </row>
    <row r="27" spans="1:5" x14ac:dyDescent="0.25">
      <c r="A27" t="s">
        <v>1194</v>
      </c>
      <c r="B27" t="s">
        <v>87</v>
      </c>
      <c r="C27" t="s">
        <v>1195</v>
      </c>
      <c r="D27" t="s">
        <v>1196</v>
      </c>
      <c r="E27" t="s">
        <v>1197</v>
      </c>
    </row>
    <row r="28" spans="1:5" x14ac:dyDescent="0.25">
      <c r="A28" t="s">
        <v>1198</v>
      </c>
      <c r="B28" t="s">
        <v>91</v>
      </c>
      <c r="C28" t="s">
        <v>1199</v>
      </c>
      <c r="D28" t="s">
        <v>1200</v>
      </c>
      <c r="E28" t="s">
        <v>1201</v>
      </c>
    </row>
    <row r="29" spans="1:5" x14ac:dyDescent="0.25">
      <c r="A29" t="s">
        <v>1202</v>
      </c>
      <c r="B29" t="s">
        <v>94</v>
      </c>
      <c r="C29" t="s">
        <v>1203</v>
      </c>
      <c r="D29" t="s">
        <v>1204</v>
      </c>
      <c r="E29" t="s">
        <v>1205</v>
      </c>
    </row>
    <row r="30" spans="1:5" x14ac:dyDescent="0.25">
      <c r="A30" t="s">
        <v>1206</v>
      </c>
      <c r="B30" t="s">
        <v>96</v>
      </c>
      <c r="C30" t="s">
        <v>1207</v>
      </c>
      <c r="D30" t="s">
        <v>1208</v>
      </c>
      <c r="E30" t="s">
        <v>1209</v>
      </c>
    </row>
    <row r="31" spans="1:5" x14ac:dyDescent="0.25">
      <c r="A31" t="s">
        <v>1210</v>
      </c>
      <c r="B31" t="s">
        <v>99</v>
      </c>
      <c r="C31" t="s">
        <v>1211</v>
      </c>
      <c r="D31" t="s">
        <v>1212</v>
      </c>
      <c r="E31" t="s">
        <v>1213</v>
      </c>
    </row>
    <row r="32" spans="1:5" x14ac:dyDescent="0.25">
      <c r="A32" t="s">
        <v>1214</v>
      </c>
      <c r="B32" t="s">
        <v>102</v>
      </c>
      <c r="C32" t="s">
        <v>1215</v>
      </c>
      <c r="D32" t="s">
        <v>1216</v>
      </c>
      <c r="E32" t="s">
        <v>1217</v>
      </c>
    </row>
    <row r="33" spans="1:5" x14ac:dyDescent="0.25">
      <c r="A33" t="s">
        <v>1218</v>
      </c>
      <c r="B33" t="s">
        <v>104</v>
      </c>
      <c r="C33" t="s">
        <v>1219</v>
      </c>
      <c r="D33" t="s">
        <v>1220</v>
      </c>
      <c r="E33" t="s">
        <v>1221</v>
      </c>
    </row>
    <row r="34" spans="1:5" x14ac:dyDescent="0.25">
      <c r="A34" t="s">
        <v>1222</v>
      </c>
      <c r="B34" t="s">
        <v>106</v>
      </c>
      <c r="C34" t="s">
        <v>1223</v>
      </c>
      <c r="D34" t="s">
        <v>1224</v>
      </c>
      <c r="E34" t="s">
        <v>1225</v>
      </c>
    </row>
    <row r="35" spans="1:5" x14ac:dyDescent="0.25">
      <c r="A35" t="s">
        <v>1226</v>
      </c>
      <c r="B35" t="s">
        <v>108</v>
      </c>
      <c r="C35" t="s">
        <v>1227</v>
      </c>
      <c r="D35" t="s">
        <v>1228</v>
      </c>
      <c r="E35" t="s">
        <v>1229</v>
      </c>
    </row>
    <row r="36" spans="1:5" x14ac:dyDescent="0.25">
      <c r="A36" t="s">
        <v>1230</v>
      </c>
      <c r="B36" t="s">
        <v>111</v>
      </c>
      <c r="C36" t="s">
        <v>1231</v>
      </c>
      <c r="D36" t="s">
        <v>1232</v>
      </c>
      <c r="E36" t="s">
        <v>1233</v>
      </c>
    </row>
    <row r="37" spans="1:5" x14ac:dyDescent="0.25">
      <c r="A37" t="s">
        <v>1234</v>
      </c>
      <c r="B37" t="s">
        <v>114</v>
      </c>
      <c r="C37" t="s">
        <v>1235</v>
      </c>
      <c r="D37" t="s">
        <v>1236</v>
      </c>
      <c r="E37" t="s">
        <v>1237</v>
      </c>
    </row>
    <row r="38" spans="1:5" x14ac:dyDescent="0.25">
      <c r="A38" t="s">
        <v>1238</v>
      </c>
      <c r="B38" t="s">
        <v>116</v>
      </c>
      <c r="C38" t="s">
        <v>1239</v>
      </c>
      <c r="D38" t="s">
        <v>1240</v>
      </c>
      <c r="E38" t="s">
        <v>1241</v>
      </c>
    </row>
    <row r="39" spans="1:5" x14ac:dyDescent="0.25">
      <c r="A39" t="s">
        <v>1242</v>
      </c>
      <c r="B39" t="s">
        <v>119</v>
      </c>
      <c r="C39" t="s">
        <v>1243</v>
      </c>
      <c r="D39" t="s">
        <v>1244</v>
      </c>
      <c r="E39" t="s">
        <v>1245</v>
      </c>
    </row>
    <row r="40" spans="1:5" x14ac:dyDescent="0.25">
      <c r="A40" t="s">
        <v>1246</v>
      </c>
      <c r="B40" t="s">
        <v>122</v>
      </c>
      <c r="C40" t="s">
        <v>1247</v>
      </c>
      <c r="D40" t="s">
        <v>1248</v>
      </c>
      <c r="E40" t="s">
        <v>1249</v>
      </c>
    </row>
    <row r="41" spans="1:5" x14ac:dyDescent="0.25">
      <c r="A41" t="s">
        <v>1250</v>
      </c>
      <c r="B41" t="s">
        <v>125</v>
      </c>
      <c r="C41" t="s">
        <v>1251</v>
      </c>
      <c r="D41" t="s">
        <v>1252</v>
      </c>
      <c r="E41" t="s">
        <v>1253</v>
      </c>
    </row>
    <row r="42" spans="1:5" x14ac:dyDescent="0.25">
      <c r="A42" t="s">
        <v>1254</v>
      </c>
      <c r="B42" t="s">
        <v>128</v>
      </c>
      <c r="C42" t="s">
        <v>1255</v>
      </c>
      <c r="D42" t="s">
        <v>1256</v>
      </c>
      <c r="E42" t="s">
        <v>1257</v>
      </c>
    </row>
    <row r="43" spans="1:5" x14ac:dyDescent="0.25">
      <c r="A43" t="s">
        <v>1258</v>
      </c>
      <c r="B43" t="s">
        <v>130</v>
      </c>
      <c r="C43" t="s">
        <v>1259</v>
      </c>
      <c r="D43" t="s">
        <v>1260</v>
      </c>
      <c r="E43" t="s">
        <v>1261</v>
      </c>
    </row>
    <row r="44" spans="1:5" x14ac:dyDescent="0.25">
      <c r="A44" t="s">
        <v>1262</v>
      </c>
      <c r="B44" t="s">
        <v>133</v>
      </c>
      <c r="C44" t="s">
        <v>1263</v>
      </c>
      <c r="D44" t="s">
        <v>1264</v>
      </c>
      <c r="E44" t="s">
        <v>1265</v>
      </c>
    </row>
    <row r="45" spans="1:5" x14ac:dyDescent="0.25">
      <c r="A45" t="s">
        <v>1266</v>
      </c>
      <c r="B45" t="s">
        <v>135</v>
      </c>
      <c r="C45" t="s">
        <v>1267</v>
      </c>
      <c r="D45" t="s">
        <v>1268</v>
      </c>
      <c r="E45" t="s">
        <v>1269</v>
      </c>
    </row>
    <row r="46" spans="1:5" x14ac:dyDescent="0.25">
      <c r="A46" t="s">
        <v>1270</v>
      </c>
      <c r="B46" t="s">
        <v>137</v>
      </c>
      <c r="C46" t="s">
        <v>1271</v>
      </c>
      <c r="D46" t="s">
        <v>1272</v>
      </c>
      <c r="E46" t="s">
        <v>1273</v>
      </c>
    </row>
    <row r="47" spans="1:5" x14ac:dyDescent="0.25">
      <c r="A47" t="s">
        <v>1274</v>
      </c>
      <c r="B47" t="s">
        <v>140</v>
      </c>
      <c r="C47" t="s">
        <v>1275</v>
      </c>
      <c r="D47" t="s">
        <v>1276</v>
      </c>
      <c r="E47" t="s">
        <v>1277</v>
      </c>
    </row>
    <row r="48" spans="1:5" x14ac:dyDescent="0.25">
      <c r="A48" t="s">
        <v>1278</v>
      </c>
      <c r="B48" t="s">
        <v>143</v>
      </c>
      <c r="C48" t="s">
        <v>1279</v>
      </c>
      <c r="D48" t="s">
        <v>1280</v>
      </c>
      <c r="E48" t="s">
        <v>1281</v>
      </c>
    </row>
    <row r="49" spans="1:5" x14ac:dyDescent="0.25">
      <c r="A49" t="s">
        <v>1282</v>
      </c>
      <c r="B49" t="s">
        <v>145</v>
      </c>
      <c r="C49" t="s">
        <v>1283</v>
      </c>
      <c r="D49" t="s">
        <v>1284</v>
      </c>
      <c r="E49" t="s">
        <v>1285</v>
      </c>
    </row>
    <row r="50" spans="1:5" x14ac:dyDescent="0.25">
      <c r="A50" t="s">
        <v>1286</v>
      </c>
      <c r="B50" t="s">
        <v>148</v>
      </c>
      <c r="C50" t="s">
        <v>1287</v>
      </c>
      <c r="D50" t="s">
        <v>1288</v>
      </c>
      <c r="E50" t="s">
        <v>1289</v>
      </c>
    </row>
    <row r="51" spans="1:5" x14ac:dyDescent="0.25">
      <c r="A51" t="s">
        <v>1290</v>
      </c>
      <c r="B51" t="s">
        <v>151</v>
      </c>
      <c r="C51" t="s">
        <v>1291</v>
      </c>
      <c r="D51" t="s">
        <v>1292</v>
      </c>
      <c r="E51" t="s">
        <v>1293</v>
      </c>
    </row>
    <row r="52" spans="1:5" x14ac:dyDescent="0.25">
      <c r="A52" t="s">
        <v>1294</v>
      </c>
      <c r="B52" t="s">
        <v>154</v>
      </c>
      <c r="C52" t="s">
        <v>1295</v>
      </c>
      <c r="D52" t="s">
        <v>1296</v>
      </c>
      <c r="E52" t="s">
        <v>1297</v>
      </c>
    </row>
    <row r="53" spans="1:5" x14ac:dyDescent="0.25">
      <c r="A53" t="s">
        <v>1298</v>
      </c>
      <c r="B53" t="s">
        <v>157</v>
      </c>
      <c r="C53" t="s">
        <v>1195</v>
      </c>
      <c r="D53" t="s">
        <v>1299</v>
      </c>
      <c r="E53" t="s">
        <v>1300</v>
      </c>
    </row>
    <row r="54" spans="1:5" x14ac:dyDescent="0.25">
      <c r="A54" t="s">
        <v>1301</v>
      </c>
      <c r="B54" t="s">
        <v>159</v>
      </c>
      <c r="C54" t="s">
        <v>1302</v>
      </c>
      <c r="D54" t="s">
        <v>1303</v>
      </c>
      <c r="E54" t="s">
        <v>1304</v>
      </c>
    </row>
    <row r="55" spans="1:5" x14ac:dyDescent="0.25">
      <c r="A55" t="s">
        <v>1305</v>
      </c>
      <c r="B55" t="s">
        <v>162</v>
      </c>
      <c r="C55" t="s">
        <v>1306</v>
      </c>
      <c r="D55" t="s">
        <v>1307</v>
      </c>
      <c r="E55" t="s">
        <v>1308</v>
      </c>
    </row>
    <row r="56" spans="1:5" x14ac:dyDescent="0.25">
      <c r="A56" t="s">
        <v>1309</v>
      </c>
      <c r="B56" t="s">
        <v>165</v>
      </c>
      <c r="C56" t="s">
        <v>1310</v>
      </c>
      <c r="D56" t="s">
        <v>1311</v>
      </c>
      <c r="E56" t="s">
        <v>1312</v>
      </c>
    </row>
    <row r="57" spans="1:5" x14ac:dyDescent="0.25">
      <c r="A57" t="s">
        <v>1313</v>
      </c>
      <c r="B57" t="s">
        <v>167</v>
      </c>
      <c r="C57" t="s">
        <v>1314</v>
      </c>
      <c r="D57" t="s">
        <v>1315</v>
      </c>
      <c r="E57" t="s">
        <v>1316</v>
      </c>
    </row>
    <row r="58" spans="1:5" x14ac:dyDescent="0.25">
      <c r="A58" t="s">
        <v>1317</v>
      </c>
      <c r="B58" t="s">
        <v>170</v>
      </c>
      <c r="C58" t="s">
        <v>1318</v>
      </c>
      <c r="D58" t="s">
        <v>1319</v>
      </c>
      <c r="E58" t="s">
        <v>1320</v>
      </c>
    </row>
    <row r="59" spans="1:5" x14ac:dyDescent="0.25">
      <c r="A59" t="s">
        <v>1321</v>
      </c>
      <c r="B59" t="s">
        <v>173</v>
      </c>
      <c r="C59" t="s">
        <v>1322</v>
      </c>
      <c r="D59" t="s">
        <v>1323</v>
      </c>
      <c r="E59" t="s">
        <v>1324</v>
      </c>
    </row>
    <row r="60" spans="1:5" x14ac:dyDescent="0.25">
      <c r="A60" t="s">
        <v>1325</v>
      </c>
      <c r="B60" t="s">
        <v>175</v>
      </c>
      <c r="C60" t="s">
        <v>1326</v>
      </c>
      <c r="D60" t="s">
        <v>1327</v>
      </c>
      <c r="E60" t="s">
        <v>1328</v>
      </c>
    </row>
    <row r="61" spans="1:5" x14ac:dyDescent="0.25">
      <c r="A61" t="s">
        <v>1329</v>
      </c>
      <c r="B61" t="s">
        <v>177</v>
      </c>
      <c r="C61" t="s">
        <v>1330</v>
      </c>
      <c r="D61" t="s">
        <v>1331</v>
      </c>
      <c r="E61" t="s">
        <v>1332</v>
      </c>
    </row>
    <row r="62" spans="1:5" x14ac:dyDescent="0.25">
      <c r="A62" t="s">
        <v>1333</v>
      </c>
      <c r="B62" t="s">
        <v>179</v>
      </c>
      <c r="C62" t="s">
        <v>1334</v>
      </c>
      <c r="D62" t="s">
        <v>1335</v>
      </c>
      <c r="E62" t="s">
        <v>1336</v>
      </c>
    </row>
    <row r="63" spans="1:5" x14ac:dyDescent="0.25">
      <c r="A63" t="s">
        <v>1337</v>
      </c>
      <c r="B63" t="s">
        <v>181</v>
      </c>
      <c r="C63" t="s">
        <v>1338</v>
      </c>
      <c r="D63" t="s">
        <v>1339</v>
      </c>
      <c r="E63" t="s">
        <v>1340</v>
      </c>
    </row>
    <row r="64" spans="1:5" x14ac:dyDescent="0.25">
      <c r="A64" t="s">
        <v>1341</v>
      </c>
      <c r="B64" t="s">
        <v>184</v>
      </c>
      <c r="C64" t="s">
        <v>1342</v>
      </c>
      <c r="D64" t="s">
        <v>1343</v>
      </c>
      <c r="E64" t="s">
        <v>1344</v>
      </c>
    </row>
    <row r="65" spans="1:5" x14ac:dyDescent="0.25">
      <c r="A65" t="s">
        <v>1345</v>
      </c>
      <c r="B65" t="s">
        <v>186</v>
      </c>
      <c r="C65" t="s">
        <v>1346</v>
      </c>
      <c r="D65" t="s">
        <v>1347</v>
      </c>
      <c r="E65" t="s">
        <v>1348</v>
      </c>
    </row>
    <row r="66" spans="1:5" x14ac:dyDescent="0.25">
      <c r="A66" t="s">
        <v>1349</v>
      </c>
      <c r="B66" t="s">
        <v>188</v>
      </c>
      <c r="C66" t="s">
        <v>1350</v>
      </c>
      <c r="D66" t="s">
        <v>1351</v>
      </c>
      <c r="E66" t="s">
        <v>1352</v>
      </c>
    </row>
    <row r="67" spans="1:5" x14ac:dyDescent="0.25">
      <c r="A67" t="s">
        <v>1353</v>
      </c>
      <c r="B67" t="s">
        <v>190</v>
      </c>
      <c r="C67" t="s">
        <v>1354</v>
      </c>
      <c r="D67" t="s">
        <v>1355</v>
      </c>
      <c r="E67" t="s">
        <v>1356</v>
      </c>
    </row>
    <row r="68" spans="1:5" x14ac:dyDescent="0.25">
      <c r="A68" t="s">
        <v>1357</v>
      </c>
      <c r="B68" t="s">
        <v>193</v>
      </c>
      <c r="C68" t="s">
        <v>1358</v>
      </c>
      <c r="D68" t="s">
        <v>1359</v>
      </c>
      <c r="E68" t="s">
        <v>1360</v>
      </c>
    </row>
    <row r="69" spans="1:5" x14ac:dyDescent="0.25">
      <c r="A69" t="s">
        <v>1361</v>
      </c>
      <c r="B69" t="s">
        <v>196</v>
      </c>
      <c r="C69" t="s">
        <v>1362</v>
      </c>
      <c r="D69" t="s">
        <v>1363</v>
      </c>
      <c r="E69" t="s">
        <v>1364</v>
      </c>
    </row>
    <row r="70" spans="1:5" x14ac:dyDescent="0.25">
      <c r="A70" t="s">
        <v>1365</v>
      </c>
      <c r="B70" t="s">
        <v>199</v>
      </c>
      <c r="C70" t="s">
        <v>1366</v>
      </c>
      <c r="D70" t="s">
        <v>1367</v>
      </c>
      <c r="E70" t="s">
        <v>1368</v>
      </c>
    </row>
    <row r="71" spans="1:5" x14ac:dyDescent="0.25">
      <c r="A71" t="s">
        <v>1369</v>
      </c>
      <c r="B71" t="s">
        <v>202</v>
      </c>
      <c r="C71" t="s">
        <v>1370</v>
      </c>
      <c r="D71" t="s">
        <v>1371</v>
      </c>
      <c r="E71" t="s">
        <v>1372</v>
      </c>
    </row>
    <row r="72" spans="1:5" x14ac:dyDescent="0.25">
      <c r="A72" t="s">
        <v>1373</v>
      </c>
      <c r="B72" t="s">
        <v>205</v>
      </c>
      <c r="C72" t="s">
        <v>1374</v>
      </c>
      <c r="D72" t="s">
        <v>1375</v>
      </c>
      <c r="E72" t="s">
        <v>1376</v>
      </c>
    </row>
    <row r="73" spans="1:5" x14ac:dyDescent="0.25">
      <c r="A73" t="s">
        <v>1377</v>
      </c>
      <c r="B73" t="s">
        <v>207</v>
      </c>
      <c r="C73" t="s">
        <v>1378</v>
      </c>
      <c r="D73" t="s">
        <v>1379</v>
      </c>
      <c r="E73" t="s">
        <v>1380</v>
      </c>
    </row>
    <row r="74" spans="1:5" x14ac:dyDescent="0.25">
      <c r="A74" t="s">
        <v>1381</v>
      </c>
      <c r="B74" t="s">
        <v>210</v>
      </c>
      <c r="C74" t="s">
        <v>1382</v>
      </c>
      <c r="D74" t="s">
        <v>1383</v>
      </c>
      <c r="E74" t="s">
        <v>1384</v>
      </c>
    </row>
    <row r="75" spans="1:5" x14ac:dyDescent="0.25">
      <c r="A75" t="s">
        <v>1385</v>
      </c>
      <c r="B75" t="s">
        <v>213</v>
      </c>
      <c r="C75" t="s">
        <v>1386</v>
      </c>
      <c r="D75" t="s">
        <v>1387</v>
      </c>
      <c r="E75" t="s">
        <v>1388</v>
      </c>
    </row>
    <row r="76" spans="1:5" x14ac:dyDescent="0.25">
      <c r="A76" t="s">
        <v>1389</v>
      </c>
      <c r="B76" t="s">
        <v>215</v>
      </c>
      <c r="C76" t="s">
        <v>1390</v>
      </c>
      <c r="D76" t="s">
        <v>1391</v>
      </c>
      <c r="E76" t="s">
        <v>1392</v>
      </c>
    </row>
    <row r="77" spans="1:5" x14ac:dyDescent="0.25">
      <c r="A77" t="s">
        <v>1393</v>
      </c>
      <c r="B77" t="s">
        <v>218</v>
      </c>
      <c r="C77" t="s">
        <v>1394</v>
      </c>
      <c r="D77" t="s">
        <v>1395</v>
      </c>
      <c r="E77" t="s">
        <v>1396</v>
      </c>
    </row>
    <row r="78" spans="1:5" x14ac:dyDescent="0.25">
      <c r="A78" t="s">
        <v>1397</v>
      </c>
      <c r="B78" t="s">
        <v>220</v>
      </c>
      <c r="C78" t="s">
        <v>1398</v>
      </c>
      <c r="D78" t="s">
        <v>1399</v>
      </c>
      <c r="E78" t="s">
        <v>1400</v>
      </c>
    </row>
    <row r="79" spans="1:5" x14ac:dyDescent="0.25">
      <c r="A79" t="s">
        <v>1401</v>
      </c>
      <c r="B79" t="s">
        <v>222</v>
      </c>
      <c r="C79" t="s">
        <v>1402</v>
      </c>
      <c r="D79" t="s">
        <v>1403</v>
      </c>
      <c r="E79" t="s">
        <v>1404</v>
      </c>
    </row>
    <row r="80" spans="1:5" x14ac:dyDescent="0.25">
      <c r="A80" t="s">
        <v>1405</v>
      </c>
      <c r="B80" t="s">
        <v>225</v>
      </c>
      <c r="C80" t="s">
        <v>1406</v>
      </c>
      <c r="D80" t="s">
        <v>1407</v>
      </c>
      <c r="E80" t="s">
        <v>1408</v>
      </c>
    </row>
    <row r="81" spans="1:5" x14ac:dyDescent="0.25">
      <c r="A81" t="s">
        <v>1409</v>
      </c>
      <c r="B81" t="s">
        <v>227</v>
      </c>
      <c r="C81" t="s">
        <v>1410</v>
      </c>
      <c r="D81" t="s">
        <v>1411</v>
      </c>
      <c r="E81" t="s">
        <v>1412</v>
      </c>
    </row>
    <row r="82" spans="1:5" x14ac:dyDescent="0.25">
      <c r="A82" t="s">
        <v>1413</v>
      </c>
      <c r="B82" t="s">
        <v>229</v>
      </c>
      <c r="C82" t="s">
        <v>1414</v>
      </c>
      <c r="D82" t="s">
        <v>1415</v>
      </c>
      <c r="E82" t="s">
        <v>1416</v>
      </c>
    </row>
    <row r="83" spans="1:5" x14ac:dyDescent="0.25">
      <c r="A83" t="s">
        <v>1417</v>
      </c>
      <c r="B83" t="s">
        <v>232</v>
      </c>
      <c r="C83" t="s">
        <v>1418</v>
      </c>
      <c r="D83" t="s">
        <v>1419</v>
      </c>
      <c r="E83" t="s">
        <v>1420</v>
      </c>
    </row>
    <row r="84" spans="1:5" x14ac:dyDescent="0.25">
      <c r="A84" t="s">
        <v>1421</v>
      </c>
      <c r="B84" t="s">
        <v>234</v>
      </c>
      <c r="C84" t="s">
        <v>1422</v>
      </c>
      <c r="D84" t="s">
        <v>1423</v>
      </c>
      <c r="E84" t="s">
        <v>1424</v>
      </c>
    </row>
    <row r="85" spans="1:5" x14ac:dyDescent="0.25">
      <c r="A85" t="s">
        <v>1425</v>
      </c>
      <c r="B85" t="s">
        <v>237</v>
      </c>
      <c r="C85" t="s">
        <v>1426</v>
      </c>
      <c r="D85" t="s">
        <v>1427</v>
      </c>
      <c r="E85" t="s">
        <v>1428</v>
      </c>
    </row>
    <row r="86" spans="1:5" x14ac:dyDescent="0.25">
      <c r="A86" t="s">
        <v>1429</v>
      </c>
      <c r="B86" t="s">
        <v>239</v>
      </c>
      <c r="C86" t="s">
        <v>1430</v>
      </c>
      <c r="D86" t="s">
        <v>1431</v>
      </c>
      <c r="E86" t="s">
        <v>1432</v>
      </c>
    </row>
    <row r="87" spans="1:5" x14ac:dyDescent="0.25">
      <c r="A87" t="s">
        <v>1433</v>
      </c>
      <c r="B87" t="s">
        <v>241</v>
      </c>
      <c r="C87" t="s">
        <v>1434</v>
      </c>
      <c r="D87" t="s">
        <v>1435</v>
      </c>
      <c r="E87" t="s">
        <v>1436</v>
      </c>
    </row>
    <row r="88" spans="1:5" x14ac:dyDescent="0.25">
      <c r="A88" t="s">
        <v>1437</v>
      </c>
      <c r="B88" t="s">
        <v>243</v>
      </c>
      <c r="C88" t="s">
        <v>1438</v>
      </c>
      <c r="D88" t="s">
        <v>1439</v>
      </c>
      <c r="E88" t="s">
        <v>1440</v>
      </c>
    </row>
    <row r="89" spans="1:5" x14ac:dyDescent="0.25">
      <c r="A89" t="s">
        <v>1441</v>
      </c>
      <c r="B89" t="s">
        <v>245</v>
      </c>
      <c r="C89" t="s">
        <v>1442</v>
      </c>
      <c r="D89" t="s">
        <v>1443</v>
      </c>
      <c r="E89" t="s">
        <v>1444</v>
      </c>
    </row>
    <row r="90" spans="1:5" x14ac:dyDescent="0.25">
      <c r="A90" t="s">
        <v>1445</v>
      </c>
      <c r="B90" t="s">
        <v>248</v>
      </c>
      <c r="C90" t="s">
        <v>1446</v>
      </c>
      <c r="D90" t="s">
        <v>1447</v>
      </c>
      <c r="E90" t="s">
        <v>1448</v>
      </c>
    </row>
    <row r="91" spans="1:5" x14ac:dyDescent="0.25">
      <c r="A91" t="s">
        <v>1449</v>
      </c>
      <c r="B91" t="s">
        <v>250</v>
      </c>
      <c r="C91" t="s">
        <v>1450</v>
      </c>
      <c r="D91" t="s">
        <v>1451</v>
      </c>
      <c r="E91" t="s">
        <v>1452</v>
      </c>
    </row>
    <row r="92" spans="1:5" x14ac:dyDescent="0.25">
      <c r="A92" t="s">
        <v>1453</v>
      </c>
      <c r="B92" t="s">
        <v>253</v>
      </c>
      <c r="C92" t="s">
        <v>1454</v>
      </c>
      <c r="D92" t="s">
        <v>1455</v>
      </c>
      <c r="E92" t="s">
        <v>1456</v>
      </c>
    </row>
    <row r="93" spans="1:5" x14ac:dyDescent="0.25">
      <c r="A93" t="s">
        <v>1457</v>
      </c>
      <c r="B93" t="s">
        <v>255</v>
      </c>
      <c r="C93" t="s">
        <v>1458</v>
      </c>
      <c r="D93" t="s">
        <v>1459</v>
      </c>
      <c r="E93" t="s">
        <v>1460</v>
      </c>
    </row>
    <row r="94" spans="1:5" x14ac:dyDescent="0.25">
      <c r="A94" t="s">
        <v>1461</v>
      </c>
      <c r="B94" t="s">
        <v>257</v>
      </c>
      <c r="C94" t="s">
        <v>1462</v>
      </c>
      <c r="D94" t="s">
        <v>1463</v>
      </c>
      <c r="E94" t="s">
        <v>1464</v>
      </c>
    </row>
    <row r="95" spans="1:5" x14ac:dyDescent="0.25">
      <c r="A95" t="s">
        <v>1465</v>
      </c>
      <c r="B95" t="s">
        <v>259</v>
      </c>
      <c r="C95" t="s">
        <v>1466</v>
      </c>
      <c r="D95" t="s">
        <v>1467</v>
      </c>
      <c r="E95" t="s">
        <v>1468</v>
      </c>
    </row>
    <row r="96" spans="1:5" x14ac:dyDescent="0.25">
      <c r="A96" t="s">
        <v>1469</v>
      </c>
      <c r="B96" t="s">
        <v>262</v>
      </c>
      <c r="C96" t="s">
        <v>1470</v>
      </c>
      <c r="D96" t="s">
        <v>1471</v>
      </c>
      <c r="E96" t="s">
        <v>1472</v>
      </c>
    </row>
    <row r="97" spans="1:5" x14ac:dyDescent="0.25">
      <c r="A97" t="s">
        <v>1473</v>
      </c>
      <c r="B97" t="s">
        <v>265</v>
      </c>
      <c r="C97" t="s">
        <v>1474</v>
      </c>
      <c r="D97" t="s">
        <v>1475</v>
      </c>
      <c r="E97" t="s">
        <v>1476</v>
      </c>
    </row>
    <row r="98" spans="1:5" x14ac:dyDescent="0.25">
      <c r="A98" t="s">
        <v>1477</v>
      </c>
      <c r="B98" t="s">
        <v>267</v>
      </c>
      <c r="C98" t="s">
        <v>1478</v>
      </c>
      <c r="D98" t="s">
        <v>1479</v>
      </c>
      <c r="E98" t="s">
        <v>1480</v>
      </c>
    </row>
    <row r="99" spans="1:5" x14ac:dyDescent="0.25">
      <c r="A99" t="s">
        <v>1481</v>
      </c>
      <c r="B99" t="s">
        <v>269</v>
      </c>
      <c r="C99" t="s">
        <v>1482</v>
      </c>
      <c r="D99" t="s">
        <v>1483</v>
      </c>
      <c r="E99" t="s">
        <v>1484</v>
      </c>
    </row>
    <row r="100" spans="1:5" x14ac:dyDescent="0.25">
      <c r="A100" t="s">
        <v>1485</v>
      </c>
      <c r="B100" t="s">
        <v>272</v>
      </c>
      <c r="C100" t="s">
        <v>1486</v>
      </c>
      <c r="D100" t="s">
        <v>1487</v>
      </c>
      <c r="E100" t="s">
        <v>1488</v>
      </c>
    </row>
    <row r="101" spans="1:5" x14ac:dyDescent="0.25">
      <c r="A101" t="s">
        <v>1489</v>
      </c>
      <c r="B101" t="s">
        <v>275</v>
      </c>
      <c r="C101" t="s">
        <v>1490</v>
      </c>
      <c r="D101" t="s">
        <v>1491</v>
      </c>
      <c r="E101" t="s">
        <v>1492</v>
      </c>
    </row>
    <row r="102" spans="1:5" x14ac:dyDescent="0.25">
      <c r="A102" t="s">
        <v>1493</v>
      </c>
      <c r="B102" t="s">
        <v>277</v>
      </c>
      <c r="C102" t="s">
        <v>1494</v>
      </c>
      <c r="D102" t="s">
        <v>1495</v>
      </c>
      <c r="E102" t="s">
        <v>1496</v>
      </c>
    </row>
    <row r="103" spans="1:5" x14ac:dyDescent="0.25">
      <c r="A103" t="s">
        <v>1497</v>
      </c>
      <c r="B103" t="s">
        <v>280</v>
      </c>
      <c r="C103" t="s">
        <v>1498</v>
      </c>
      <c r="D103" t="s">
        <v>1499</v>
      </c>
      <c r="E103" t="s">
        <v>1500</v>
      </c>
    </row>
    <row r="104" spans="1:5" x14ac:dyDescent="0.25">
      <c r="A104" t="s">
        <v>1501</v>
      </c>
      <c r="B104" t="s">
        <v>282</v>
      </c>
      <c r="C104" t="s">
        <v>1502</v>
      </c>
      <c r="D104" t="s">
        <v>1503</v>
      </c>
      <c r="E104" t="s">
        <v>1504</v>
      </c>
    </row>
    <row r="105" spans="1:5" x14ac:dyDescent="0.25">
      <c r="A105" t="s">
        <v>1505</v>
      </c>
      <c r="B105" t="s">
        <v>284</v>
      </c>
      <c r="C105" t="s">
        <v>1506</v>
      </c>
      <c r="D105" t="s">
        <v>1507</v>
      </c>
      <c r="E105" t="s">
        <v>1508</v>
      </c>
    </row>
    <row r="106" spans="1:5" x14ac:dyDescent="0.25">
      <c r="A106" t="s">
        <v>1509</v>
      </c>
      <c r="B106" t="s">
        <v>286</v>
      </c>
      <c r="C106" t="s">
        <v>1510</v>
      </c>
      <c r="D106" t="s">
        <v>1511</v>
      </c>
      <c r="E106" t="s">
        <v>1512</v>
      </c>
    </row>
    <row r="107" spans="1:5" x14ac:dyDescent="0.25">
      <c r="A107" t="s">
        <v>1513</v>
      </c>
      <c r="B107" t="s">
        <v>288</v>
      </c>
      <c r="C107" t="s">
        <v>1514</v>
      </c>
      <c r="D107" t="s">
        <v>1515</v>
      </c>
      <c r="E107" t="s">
        <v>1516</v>
      </c>
    </row>
    <row r="108" spans="1:5" x14ac:dyDescent="0.25">
      <c r="A108" t="s">
        <v>1517</v>
      </c>
      <c r="B108" t="s">
        <v>290</v>
      </c>
      <c r="C108" t="s">
        <v>1518</v>
      </c>
      <c r="D108" t="s">
        <v>1519</v>
      </c>
      <c r="E108" t="s">
        <v>1520</v>
      </c>
    </row>
    <row r="109" spans="1:5" x14ac:dyDescent="0.25">
      <c r="A109" t="s">
        <v>1521</v>
      </c>
      <c r="B109" t="s">
        <v>293</v>
      </c>
      <c r="C109" t="s">
        <v>1522</v>
      </c>
      <c r="D109" t="s">
        <v>1523</v>
      </c>
      <c r="E109" t="s">
        <v>1524</v>
      </c>
    </row>
    <row r="110" spans="1:5" x14ac:dyDescent="0.25">
      <c r="A110" t="s">
        <v>1525</v>
      </c>
      <c r="B110" t="s">
        <v>295</v>
      </c>
      <c r="C110" t="s">
        <v>1526</v>
      </c>
      <c r="D110" t="s">
        <v>1527</v>
      </c>
      <c r="E110" t="s">
        <v>1528</v>
      </c>
    </row>
    <row r="111" spans="1:5" x14ac:dyDescent="0.25">
      <c r="A111" t="s">
        <v>1529</v>
      </c>
      <c r="B111" t="s">
        <v>297</v>
      </c>
      <c r="C111" t="s">
        <v>1530</v>
      </c>
      <c r="D111" t="s">
        <v>1531</v>
      </c>
      <c r="E111" t="s">
        <v>1532</v>
      </c>
    </row>
    <row r="112" spans="1:5" x14ac:dyDescent="0.25">
      <c r="A112" t="s">
        <v>1533</v>
      </c>
      <c r="B112" t="s">
        <v>299</v>
      </c>
      <c r="C112" t="s">
        <v>1534</v>
      </c>
      <c r="D112" t="s">
        <v>1535</v>
      </c>
      <c r="E112" t="s">
        <v>1536</v>
      </c>
    </row>
    <row r="113" spans="1:5" x14ac:dyDescent="0.25">
      <c r="A113" t="s">
        <v>1537</v>
      </c>
      <c r="B113" t="s">
        <v>301</v>
      </c>
      <c r="C113" t="s">
        <v>1538</v>
      </c>
      <c r="D113" t="s">
        <v>1539</v>
      </c>
      <c r="E113" t="s">
        <v>1540</v>
      </c>
    </row>
    <row r="114" spans="1:5" x14ac:dyDescent="0.25">
      <c r="A114" t="s">
        <v>1541</v>
      </c>
      <c r="B114" t="s">
        <v>303</v>
      </c>
      <c r="C114" t="s">
        <v>1542</v>
      </c>
      <c r="D114" t="s">
        <v>1543</v>
      </c>
      <c r="E114" t="s">
        <v>1544</v>
      </c>
    </row>
    <row r="115" spans="1:5" x14ac:dyDescent="0.25">
      <c r="A115" t="s">
        <v>1545</v>
      </c>
      <c r="B115" t="s">
        <v>305</v>
      </c>
      <c r="C115" t="s">
        <v>1546</v>
      </c>
      <c r="D115" t="s">
        <v>1547</v>
      </c>
      <c r="E115" t="s">
        <v>1548</v>
      </c>
    </row>
    <row r="116" spans="1:5" x14ac:dyDescent="0.25">
      <c r="A116" t="s">
        <v>1549</v>
      </c>
      <c r="B116" t="s">
        <v>307</v>
      </c>
      <c r="C116" t="s">
        <v>1550</v>
      </c>
      <c r="D116" t="s">
        <v>1551</v>
      </c>
      <c r="E116" t="s">
        <v>1552</v>
      </c>
    </row>
    <row r="117" spans="1:5" x14ac:dyDescent="0.25">
      <c r="A117" t="s">
        <v>1553</v>
      </c>
      <c r="B117" t="s">
        <v>309</v>
      </c>
      <c r="C117" t="s">
        <v>1554</v>
      </c>
      <c r="D117" t="s">
        <v>1555</v>
      </c>
      <c r="E117" t="s">
        <v>1556</v>
      </c>
    </row>
    <row r="118" spans="1:5" x14ac:dyDescent="0.25">
      <c r="A118" t="s">
        <v>1557</v>
      </c>
      <c r="B118" t="s">
        <v>312</v>
      </c>
      <c r="C118" t="s">
        <v>1558</v>
      </c>
      <c r="D118" t="s">
        <v>1559</v>
      </c>
      <c r="E118" t="s">
        <v>1560</v>
      </c>
    </row>
    <row r="119" spans="1:5" x14ac:dyDescent="0.25">
      <c r="A119" t="s">
        <v>1561</v>
      </c>
      <c r="B119" t="s">
        <v>314</v>
      </c>
      <c r="C119" t="s">
        <v>1562</v>
      </c>
      <c r="D119" t="s">
        <v>1563</v>
      </c>
      <c r="E119" t="s">
        <v>1564</v>
      </c>
    </row>
    <row r="120" spans="1:5" x14ac:dyDescent="0.25">
      <c r="A120" t="s">
        <v>1565</v>
      </c>
      <c r="B120" t="s">
        <v>316</v>
      </c>
      <c r="C120" t="s">
        <v>1566</v>
      </c>
      <c r="D120" t="s">
        <v>1567</v>
      </c>
      <c r="E120" t="s">
        <v>1568</v>
      </c>
    </row>
    <row r="121" spans="1:5" x14ac:dyDescent="0.25">
      <c r="A121" t="s">
        <v>1569</v>
      </c>
      <c r="B121" t="s">
        <v>318</v>
      </c>
      <c r="C121" t="s">
        <v>1570</v>
      </c>
      <c r="D121" t="s">
        <v>1571</v>
      </c>
      <c r="E121" t="s">
        <v>1572</v>
      </c>
    </row>
    <row r="122" spans="1:5" x14ac:dyDescent="0.25">
      <c r="A122" t="s">
        <v>1573</v>
      </c>
      <c r="B122" t="s">
        <v>321</v>
      </c>
      <c r="C122" t="s">
        <v>1574</v>
      </c>
      <c r="D122" t="s">
        <v>1575</v>
      </c>
      <c r="E122" t="s">
        <v>1576</v>
      </c>
    </row>
    <row r="123" spans="1:5" x14ac:dyDescent="0.25">
      <c r="A123" t="s">
        <v>1577</v>
      </c>
      <c r="B123" t="s">
        <v>324</v>
      </c>
      <c r="C123" t="s">
        <v>1578</v>
      </c>
      <c r="D123" t="s">
        <v>1579</v>
      </c>
      <c r="E123" t="s">
        <v>1580</v>
      </c>
    </row>
    <row r="124" spans="1:5" x14ac:dyDescent="0.25">
      <c r="A124" t="s">
        <v>1581</v>
      </c>
      <c r="B124" t="s">
        <v>326</v>
      </c>
      <c r="C124" t="s">
        <v>1582</v>
      </c>
      <c r="D124" t="s">
        <v>1583</v>
      </c>
      <c r="E124" t="s">
        <v>1584</v>
      </c>
    </row>
    <row r="125" spans="1:5" x14ac:dyDescent="0.25">
      <c r="A125" t="s">
        <v>1585</v>
      </c>
      <c r="B125" t="s">
        <v>328</v>
      </c>
      <c r="C125" t="s">
        <v>1586</v>
      </c>
      <c r="D125" t="s">
        <v>1587</v>
      </c>
      <c r="E125" t="s">
        <v>1588</v>
      </c>
    </row>
    <row r="126" spans="1:5" x14ac:dyDescent="0.25">
      <c r="A126" t="s">
        <v>1589</v>
      </c>
      <c r="B126" t="s">
        <v>330</v>
      </c>
      <c r="C126" t="s">
        <v>1590</v>
      </c>
      <c r="D126" t="s">
        <v>1591</v>
      </c>
      <c r="E126" t="s">
        <v>1592</v>
      </c>
    </row>
    <row r="127" spans="1:5" x14ac:dyDescent="0.25">
      <c r="A127" t="s">
        <v>1593</v>
      </c>
      <c r="B127" t="s">
        <v>333</v>
      </c>
      <c r="C127" t="s">
        <v>1594</v>
      </c>
      <c r="D127" t="s">
        <v>1595</v>
      </c>
      <c r="E127" t="s">
        <v>1596</v>
      </c>
    </row>
    <row r="128" spans="1:5" x14ac:dyDescent="0.25">
      <c r="A128" t="s">
        <v>1597</v>
      </c>
      <c r="B128" t="s">
        <v>335</v>
      </c>
      <c r="C128" t="s">
        <v>1598</v>
      </c>
      <c r="D128" t="s">
        <v>1599</v>
      </c>
      <c r="E128" t="s">
        <v>1600</v>
      </c>
    </row>
    <row r="129" spans="1:5" x14ac:dyDescent="0.25">
      <c r="A129" t="s">
        <v>1601</v>
      </c>
      <c r="B129" t="s">
        <v>337</v>
      </c>
      <c r="C129" t="s">
        <v>1602</v>
      </c>
      <c r="D129" t="s">
        <v>1603</v>
      </c>
      <c r="E129" t="s">
        <v>1604</v>
      </c>
    </row>
    <row r="130" spans="1:5" x14ac:dyDescent="0.25">
      <c r="A130" t="s">
        <v>1605</v>
      </c>
      <c r="B130" t="s">
        <v>339</v>
      </c>
      <c r="C130" t="s">
        <v>1606</v>
      </c>
      <c r="D130" t="s">
        <v>1607</v>
      </c>
      <c r="E130" t="s">
        <v>1608</v>
      </c>
    </row>
    <row r="131" spans="1:5" x14ac:dyDescent="0.25">
      <c r="A131" t="s">
        <v>1609</v>
      </c>
      <c r="B131" t="s">
        <v>341</v>
      </c>
      <c r="C131" t="s">
        <v>1610</v>
      </c>
      <c r="D131" t="s">
        <v>1611</v>
      </c>
      <c r="E131" t="s">
        <v>1612</v>
      </c>
    </row>
    <row r="132" spans="1:5" x14ac:dyDescent="0.25">
      <c r="A132" t="s">
        <v>1613</v>
      </c>
      <c r="B132" t="s">
        <v>343</v>
      </c>
      <c r="C132" t="s">
        <v>1614</v>
      </c>
      <c r="D132" t="s">
        <v>1615</v>
      </c>
      <c r="E132" t="s">
        <v>1616</v>
      </c>
    </row>
    <row r="133" spans="1:5" x14ac:dyDescent="0.25">
      <c r="A133" t="s">
        <v>1617</v>
      </c>
      <c r="B133" t="s">
        <v>345</v>
      </c>
      <c r="C133" t="s">
        <v>1618</v>
      </c>
      <c r="D133" t="s">
        <v>1619</v>
      </c>
      <c r="E133" t="s">
        <v>1620</v>
      </c>
    </row>
    <row r="134" spans="1:5" x14ac:dyDescent="0.25">
      <c r="A134" t="s">
        <v>1621</v>
      </c>
      <c r="B134" t="s">
        <v>347</v>
      </c>
      <c r="C134" t="s">
        <v>1622</v>
      </c>
      <c r="D134" t="s">
        <v>1623</v>
      </c>
      <c r="E134" t="s">
        <v>1624</v>
      </c>
    </row>
    <row r="135" spans="1:5" x14ac:dyDescent="0.25">
      <c r="A135" t="s">
        <v>1625</v>
      </c>
      <c r="B135" t="s">
        <v>349</v>
      </c>
      <c r="C135" t="s">
        <v>1203</v>
      </c>
      <c r="D135" t="s">
        <v>1626</v>
      </c>
      <c r="E135" t="s">
        <v>1627</v>
      </c>
    </row>
    <row r="136" spans="1:5" x14ac:dyDescent="0.25">
      <c r="A136" t="s">
        <v>1628</v>
      </c>
      <c r="B136" t="s">
        <v>352</v>
      </c>
      <c r="C136" t="s">
        <v>1629</v>
      </c>
      <c r="D136" t="s">
        <v>1630</v>
      </c>
      <c r="E136" t="s">
        <v>1631</v>
      </c>
    </row>
    <row r="137" spans="1:5" x14ac:dyDescent="0.25">
      <c r="A137" t="s">
        <v>1632</v>
      </c>
      <c r="B137" t="s">
        <v>354</v>
      </c>
      <c r="C137" t="s">
        <v>1633</v>
      </c>
      <c r="D137" t="s">
        <v>1634</v>
      </c>
      <c r="E137" t="s">
        <v>1635</v>
      </c>
    </row>
    <row r="138" spans="1:5" x14ac:dyDescent="0.25">
      <c r="A138" t="s">
        <v>1636</v>
      </c>
      <c r="B138" t="s">
        <v>356</v>
      </c>
      <c r="C138" t="s">
        <v>1637</v>
      </c>
      <c r="D138" t="s">
        <v>1638</v>
      </c>
      <c r="E138" t="s">
        <v>1639</v>
      </c>
    </row>
    <row r="139" spans="1:5" x14ac:dyDescent="0.25">
      <c r="A139" t="s">
        <v>1640</v>
      </c>
      <c r="B139" t="s">
        <v>358</v>
      </c>
      <c r="C139" t="s">
        <v>1641</v>
      </c>
      <c r="D139" t="s">
        <v>1642</v>
      </c>
      <c r="E139" t="s">
        <v>1643</v>
      </c>
    </row>
    <row r="140" spans="1:5" x14ac:dyDescent="0.25">
      <c r="A140" t="s">
        <v>1644</v>
      </c>
      <c r="B140" t="s">
        <v>360</v>
      </c>
      <c r="C140" t="s">
        <v>1645</v>
      </c>
      <c r="D140" t="s">
        <v>1646</v>
      </c>
      <c r="E140" t="s">
        <v>1647</v>
      </c>
    </row>
    <row r="141" spans="1:5" x14ac:dyDescent="0.25">
      <c r="A141" t="s">
        <v>1648</v>
      </c>
      <c r="B141" t="s">
        <v>362</v>
      </c>
      <c r="C141" t="s">
        <v>1649</v>
      </c>
      <c r="D141" t="s">
        <v>1650</v>
      </c>
      <c r="E141" t="s">
        <v>1651</v>
      </c>
    </row>
    <row r="142" spans="1:5" x14ac:dyDescent="0.25">
      <c r="A142" t="s">
        <v>1652</v>
      </c>
      <c r="B142" t="s">
        <v>364</v>
      </c>
      <c r="C142" t="s">
        <v>1653</v>
      </c>
      <c r="D142" t="s">
        <v>1654</v>
      </c>
      <c r="E142" t="s">
        <v>1655</v>
      </c>
    </row>
    <row r="143" spans="1:5" x14ac:dyDescent="0.25">
      <c r="A143" t="s">
        <v>1656</v>
      </c>
      <c r="B143" t="s">
        <v>366</v>
      </c>
      <c r="C143" t="s">
        <v>1657</v>
      </c>
      <c r="D143" t="s">
        <v>1658</v>
      </c>
      <c r="E143" t="s">
        <v>1659</v>
      </c>
    </row>
    <row r="144" spans="1:5" x14ac:dyDescent="0.25">
      <c r="A144" t="s">
        <v>1660</v>
      </c>
      <c r="B144" t="s">
        <v>368</v>
      </c>
      <c r="C144" t="s">
        <v>1661</v>
      </c>
      <c r="D144" t="s">
        <v>1662</v>
      </c>
      <c r="E144" t="s">
        <v>1663</v>
      </c>
    </row>
    <row r="145" spans="1:5" x14ac:dyDescent="0.25">
      <c r="A145" t="s">
        <v>1664</v>
      </c>
      <c r="B145" t="s">
        <v>370</v>
      </c>
      <c r="C145" t="s">
        <v>1665</v>
      </c>
      <c r="D145" t="s">
        <v>1666</v>
      </c>
      <c r="E145" t="s">
        <v>1667</v>
      </c>
    </row>
    <row r="146" spans="1:5" x14ac:dyDescent="0.25">
      <c r="A146" t="s">
        <v>1668</v>
      </c>
      <c r="B146" t="s">
        <v>373</v>
      </c>
      <c r="C146" t="s">
        <v>1669</v>
      </c>
      <c r="D146" t="s">
        <v>1670</v>
      </c>
      <c r="E146" t="s">
        <v>1671</v>
      </c>
    </row>
    <row r="147" spans="1:5" x14ac:dyDescent="0.25">
      <c r="A147" t="s">
        <v>1672</v>
      </c>
      <c r="B147" t="s">
        <v>375</v>
      </c>
      <c r="C147" t="s">
        <v>1673</v>
      </c>
      <c r="D147" t="s">
        <v>1674</v>
      </c>
      <c r="E147" t="s">
        <v>1675</v>
      </c>
    </row>
    <row r="148" spans="1:5" x14ac:dyDescent="0.25">
      <c r="A148" t="s">
        <v>1676</v>
      </c>
      <c r="B148" t="s">
        <v>377</v>
      </c>
      <c r="C148" t="s">
        <v>1677</v>
      </c>
      <c r="D148" t="s">
        <v>1678</v>
      </c>
      <c r="E148" t="s">
        <v>1679</v>
      </c>
    </row>
    <row r="149" spans="1:5" x14ac:dyDescent="0.25">
      <c r="A149" t="s">
        <v>1680</v>
      </c>
      <c r="B149" t="s">
        <v>379</v>
      </c>
      <c r="C149" t="s">
        <v>1681</v>
      </c>
      <c r="D149" t="s">
        <v>1682</v>
      </c>
      <c r="E149" t="s">
        <v>1683</v>
      </c>
    </row>
    <row r="150" spans="1:5" x14ac:dyDescent="0.25">
      <c r="A150" t="s">
        <v>1684</v>
      </c>
      <c r="B150" t="s">
        <v>381</v>
      </c>
      <c r="C150" t="s">
        <v>1685</v>
      </c>
      <c r="D150" t="s">
        <v>1686</v>
      </c>
      <c r="E150" t="s">
        <v>1687</v>
      </c>
    </row>
    <row r="151" spans="1:5" x14ac:dyDescent="0.25">
      <c r="A151" t="s">
        <v>1688</v>
      </c>
      <c r="B151" t="s">
        <v>384</v>
      </c>
      <c r="C151" t="s">
        <v>1689</v>
      </c>
      <c r="D151" t="s">
        <v>1690</v>
      </c>
      <c r="E151" t="s">
        <v>1691</v>
      </c>
    </row>
    <row r="152" spans="1:5" x14ac:dyDescent="0.25">
      <c r="A152" t="s">
        <v>1692</v>
      </c>
      <c r="B152" t="s">
        <v>386</v>
      </c>
      <c r="C152" t="s">
        <v>1693</v>
      </c>
      <c r="D152" t="s">
        <v>1694</v>
      </c>
      <c r="E152" t="s">
        <v>1695</v>
      </c>
    </row>
    <row r="153" spans="1:5" x14ac:dyDescent="0.25">
      <c r="A153" t="s">
        <v>1696</v>
      </c>
      <c r="B153" t="s">
        <v>388</v>
      </c>
      <c r="C153" t="s">
        <v>1697</v>
      </c>
      <c r="D153" t="s">
        <v>1698</v>
      </c>
      <c r="E153" t="s">
        <v>1699</v>
      </c>
    </row>
    <row r="154" spans="1:5" x14ac:dyDescent="0.25">
      <c r="A154" t="s">
        <v>1700</v>
      </c>
      <c r="B154" t="s">
        <v>390</v>
      </c>
      <c r="C154" t="s">
        <v>1701</v>
      </c>
      <c r="D154" t="s">
        <v>1702</v>
      </c>
      <c r="E154" t="s">
        <v>1703</v>
      </c>
    </row>
    <row r="155" spans="1:5" x14ac:dyDescent="0.25">
      <c r="A155" t="s">
        <v>1704</v>
      </c>
      <c r="B155" t="s">
        <v>392</v>
      </c>
      <c r="C155" t="s">
        <v>1705</v>
      </c>
      <c r="D155" t="s">
        <v>1706</v>
      </c>
      <c r="E155" t="s">
        <v>1707</v>
      </c>
    </row>
    <row r="156" spans="1:5" x14ac:dyDescent="0.25">
      <c r="A156" t="s">
        <v>1708</v>
      </c>
      <c r="B156" t="s">
        <v>394</v>
      </c>
      <c r="C156" t="s">
        <v>1709</v>
      </c>
      <c r="D156" t="s">
        <v>1710</v>
      </c>
      <c r="E156" t="s">
        <v>1711</v>
      </c>
    </row>
    <row r="157" spans="1:5" x14ac:dyDescent="0.25">
      <c r="A157" t="s">
        <v>1712</v>
      </c>
      <c r="B157" t="s">
        <v>396</v>
      </c>
      <c r="C157" t="s">
        <v>1713</v>
      </c>
      <c r="D157" t="s">
        <v>1714</v>
      </c>
      <c r="E157" t="s">
        <v>1715</v>
      </c>
    </row>
    <row r="158" spans="1:5" x14ac:dyDescent="0.25">
      <c r="A158" t="s">
        <v>1716</v>
      </c>
      <c r="B158" t="s">
        <v>398</v>
      </c>
      <c r="C158" t="s">
        <v>1717</v>
      </c>
      <c r="D158" t="s">
        <v>1718</v>
      </c>
      <c r="E158" t="s">
        <v>1719</v>
      </c>
    </row>
    <row r="159" spans="1:5" x14ac:dyDescent="0.25">
      <c r="A159" t="s">
        <v>1720</v>
      </c>
      <c r="B159" t="s">
        <v>400</v>
      </c>
      <c r="C159" t="s">
        <v>1721</v>
      </c>
      <c r="D159" t="s">
        <v>1722</v>
      </c>
      <c r="E159" t="s">
        <v>1723</v>
      </c>
    </row>
    <row r="160" spans="1:5" x14ac:dyDescent="0.25">
      <c r="A160" t="s">
        <v>1724</v>
      </c>
      <c r="B160" t="s">
        <v>402</v>
      </c>
      <c r="C160" t="s">
        <v>1725</v>
      </c>
      <c r="D160" t="s">
        <v>1726</v>
      </c>
      <c r="E160" t="s">
        <v>1727</v>
      </c>
    </row>
    <row r="161" spans="1:5" x14ac:dyDescent="0.25">
      <c r="A161" t="s">
        <v>1728</v>
      </c>
      <c r="B161" t="s">
        <v>404</v>
      </c>
      <c r="C161" t="s">
        <v>1729</v>
      </c>
      <c r="D161" t="s">
        <v>1730</v>
      </c>
      <c r="E161" t="s">
        <v>1731</v>
      </c>
    </row>
    <row r="162" spans="1:5" x14ac:dyDescent="0.25">
      <c r="A162" t="s">
        <v>1732</v>
      </c>
      <c r="B162" t="s">
        <v>406</v>
      </c>
      <c r="C162" t="s">
        <v>1733</v>
      </c>
      <c r="D162" t="s">
        <v>1734</v>
      </c>
      <c r="E162" t="s">
        <v>1735</v>
      </c>
    </row>
    <row r="163" spans="1:5" x14ac:dyDescent="0.25">
      <c r="A163" t="s">
        <v>1736</v>
      </c>
      <c r="B163" t="s">
        <v>408</v>
      </c>
      <c r="C163" t="s">
        <v>1737</v>
      </c>
      <c r="D163" t="s">
        <v>1738</v>
      </c>
      <c r="E163" t="s">
        <v>1739</v>
      </c>
    </row>
    <row r="164" spans="1:5" x14ac:dyDescent="0.25">
      <c r="A164" t="s">
        <v>1740</v>
      </c>
      <c r="B164" t="s">
        <v>411</v>
      </c>
      <c r="C164" t="s">
        <v>1741</v>
      </c>
      <c r="D164" t="s">
        <v>1742</v>
      </c>
      <c r="E164" t="s">
        <v>1743</v>
      </c>
    </row>
    <row r="165" spans="1:5" x14ac:dyDescent="0.25">
      <c r="A165" t="s">
        <v>1744</v>
      </c>
      <c r="B165" t="s">
        <v>413</v>
      </c>
      <c r="C165" t="s">
        <v>1745</v>
      </c>
      <c r="D165" t="s">
        <v>1746</v>
      </c>
      <c r="E165" t="s">
        <v>1747</v>
      </c>
    </row>
    <row r="166" spans="1:5" x14ac:dyDescent="0.25">
      <c r="A166" t="s">
        <v>1748</v>
      </c>
      <c r="B166" t="s">
        <v>415</v>
      </c>
      <c r="C166" t="s">
        <v>1749</v>
      </c>
      <c r="D166" t="s">
        <v>1750</v>
      </c>
      <c r="E166" t="s">
        <v>1751</v>
      </c>
    </row>
    <row r="167" spans="1:5" x14ac:dyDescent="0.25">
      <c r="A167" t="s">
        <v>1752</v>
      </c>
      <c r="B167" t="s">
        <v>417</v>
      </c>
      <c r="C167" t="s">
        <v>1753</v>
      </c>
      <c r="D167" t="s">
        <v>1754</v>
      </c>
      <c r="E167" t="s">
        <v>1755</v>
      </c>
    </row>
    <row r="168" spans="1:5" x14ac:dyDescent="0.25">
      <c r="A168" t="s">
        <v>1756</v>
      </c>
      <c r="B168" t="s">
        <v>419</v>
      </c>
      <c r="C168" t="s">
        <v>1757</v>
      </c>
      <c r="D168" t="s">
        <v>1758</v>
      </c>
      <c r="E168" t="s">
        <v>1759</v>
      </c>
    </row>
    <row r="169" spans="1:5" x14ac:dyDescent="0.25">
      <c r="A169" t="s">
        <v>1760</v>
      </c>
      <c r="B169" t="s">
        <v>421</v>
      </c>
      <c r="C169" t="s">
        <v>1761</v>
      </c>
      <c r="D169" t="s">
        <v>1762</v>
      </c>
      <c r="E169" t="s">
        <v>1763</v>
      </c>
    </row>
    <row r="170" spans="1:5" x14ac:dyDescent="0.25">
      <c r="A170" t="s">
        <v>1764</v>
      </c>
      <c r="B170" t="s">
        <v>423</v>
      </c>
      <c r="C170" t="s">
        <v>1765</v>
      </c>
      <c r="D170" t="s">
        <v>1766</v>
      </c>
      <c r="E170" t="s">
        <v>1767</v>
      </c>
    </row>
    <row r="171" spans="1:5" x14ac:dyDescent="0.25">
      <c r="A171" t="s">
        <v>1768</v>
      </c>
      <c r="B171" t="s">
        <v>425</v>
      </c>
      <c r="C171" t="s">
        <v>1769</v>
      </c>
      <c r="D171" t="s">
        <v>1770</v>
      </c>
      <c r="E171" t="s">
        <v>1771</v>
      </c>
    </row>
    <row r="172" spans="1:5" x14ac:dyDescent="0.25">
      <c r="A172" t="s">
        <v>1772</v>
      </c>
      <c r="B172" t="s">
        <v>427</v>
      </c>
      <c r="C172" t="s">
        <v>1773</v>
      </c>
      <c r="D172" t="s">
        <v>1774</v>
      </c>
      <c r="E172" t="s">
        <v>1775</v>
      </c>
    </row>
    <row r="173" spans="1:5" x14ac:dyDescent="0.25">
      <c r="A173" t="s">
        <v>1776</v>
      </c>
      <c r="B173" t="s">
        <v>429</v>
      </c>
      <c r="C173" t="s">
        <v>1777</v>
      </c>
      <c r="D173" t="s">
        <v>1778</v>
      </c>
      <c r="E173" t="s">
        <v>1779</v>
      </c>
    </row>
    <row r="174" spans="1:5" x14ac:dyDescent="0.25">
      <c r="A174" t="s">
        <v>1780</v>
      </c>
      <c r="B174" t="s">
        <v>431</v>
      </c>
      <c r="C174" t="s">
        <v>1781</v>
      </c>
      <c r="D174" t="s">
        <v>1782</v>
      </c>
      <c r="E174" t="s">
        <v>1783</v>
      </c>
    </row>
    <row r="175" spans="1:5" x14ac:dyDescent="0.25">
      <c r="A175" t="s">
        <v>1784</v>
      </c>
      <c r="B175" t="s">
        <v>433</v>
      </c>
      <c r="C175" t="s">
        <v>1785</v>
      </c>
      <c r="D175" t="s">
        <v>1786</v>
      </c>
      <c r="E175" t="s">
        <v>1787</v>
      </c>
    </row>
    <row r="176" spans="1:5" x14ac:dyDescent="0.25">
      <c r="A176" t="s">
        <v>1788</v>
      </c>
      <c r="B176" t="s">
        <v>435</v>
      </c>
      <c r="C176" t="s">
        <v>1789</v>
      </c>
      <c r="D176" t="s">
        <v>1790</v>
      </c>
      <c r="E176" t="s">
        <v>1791</v>
      </c>
    </row>
    <row r="177" spans="1:5" x14ac:dyDescent="0.25">
      <c r="A177" t="s">
        <v>1792</v>
      </c>
      <c r="B177" t="s">
        <v>436</v>
      </c>
      <c r="C177" t="s">
        <v>1793</v>
      </c>
      <c r="D177" t="s">
        <v>1794</v>
      </c>
      <c r="E177" t="s">
        <v>1795</v>
      </c>
    </row>
    <row r="178" spans="1:5" x14ac:dyDescent="0.25">
      <c r="A178" t="s">
        <v>1796</v>
      </c>
      <c r="B178" t="s">
        <v>438</v>
      </c>
      <c r="C178" t="s">
        <v>1797</v>
      </c>
      <c r="D178" t="s">
        <v>1798</v>
      </c>
      <c r="E178" t="s">
        <v>1799</v>
      </c>
    </row>
    <row r="179" spans="1:5" x14ac:dyDescent="0.25">
      <c r="A179" t="s">
        <v>1800</v>
      </c>
      <c r="B179" t="s">
        <v>440</v>
      </c>
      <c r="C179" t="s">
        <v>1801</v>
      </c>
      <c r="D179" t="s">
        <v>1802</v>
      </c>
      <c r="E179" t="s">
        <v>1803</v>
      </c>
    </row>
    <row r="180" spans="1:5" x14ac:dyDescent="0.25">
      <c r="A180" t="s">
        <v>1804</v>
      </c>
      <c r="B180" t="s">
        <v>443</v>
      </c>
      <c r="C180" t="s">
        <v>1805</v>
      </c>
      <c r="D180" t="s">
        <v>1806</v>
      </c>
      <c r="E180" t="s">
        <v>1807</v>
      </c>
    </row>
    <row r="181" spans="1:5" x14ac:dyDescent="0.25">
      <c r="A181" t="s">
        <v>1808</v>
      </c>
      <c r="B181" t="s">
        <v>445</v>
      </c>
      <c r="C181" t="s">
        <v>1809</v>
      </c>
      <c r="D181" t="s">
        <v>1810</v>
      </c>
      <c r="E181" t="s">
        <v>1811</v>
      </c>
    </row>
    <row r="182" spans="1:5" x14ac:dyDescent="0.25">
      <c r="A182" t="s">
        <v>1812</v>
      </c>
      <c r="B182" t="s">
        <v>447</v>
      </c>
      <c r="C182" t="s">
        <v>1813</v>
      </c>
      <c r="D182" t="s">
        <v>1814</v>
      </c>
      <c r="E182" t="s">
        <v>1815</v>
      </c>
    </row>
    <row r="183" spans="1:5" x14ac:dyDescent="0.25">
      <c r="A183" t="s">
        <v>1816</v>
      </c>
      <c r="B183" t="s">
        <v>449</v>
      </c>
      <c r="C183" t="s">
        <v>1817</v>
      </c>
      <c r="D183" t="s">
        <v>1818</v>
      </c>
      <c r="E183" t="s">
        <v>1819</v>
      </c>
    </row>
    <row r="184" spans="1:5" x14ac:dyDescent="0.25">
      <c r="A184" t="s">
        <v>1820</v>
      </c>
      <c r="B184" t="s">
        <v>451</v>
      </c>
      <c r="C184" t="s">
        <v>1821</v>
      </c>
      <c r="D184" t="s">
        <v>1822</v>
      </c>
      <c r="E184" t="s">
        <v>1823</v>
      </c>
    </row>
    <row r="185" spans="1:5" x14ac:dyDescent="0.25">
      <c r="A185" t="s">
        <v>1824</v>
      </c>
      <c r="B185" t="s">
        <v>453</v>
      </c>
      <c r="C185" t="s">
        <v>1825</v>
      </c>
      <c r="D185" t="s">
        <v>1826</v>
      </c>
      <c r="E185" t="s">
        <v>1827</v>
      </c>
    </row>
    <row r="186" spans="1:5" x14ac:dyDescent="0.25">
      <c r="A186" t="s">
        <v>1828</v>
      </c>
      <c r="B186" t="s">
        <v>455</v>
      </c>
      <c r="C186" t="s">
        <v>1829</v>
      </c>
      <c r="D186" t="s">
        <v>1830</v>
      </c>
      <c r="E186" t="s">
        <v>1831</v>
      </c>
    </row>
    <row r="187" spans="1:5" x14ac:dyDescent="0.25">
      <c r="A187" t="s">
        <v>1832</v>
      </c>
      <c r="B187" t="s">
        <v>457</v>
      </c>
      <c r="C187" t="s">
        <v>1833</v>
      </c>
      <c r="D187" t="s">
        <v>1834</v>
      </c>
      <c r="E187" t="s">
        <v>1835</v>
      </c>
    </row>
    <row r="188" spans="1:5" x14ac:dyDescent="0.25">
      <c r="A188" t="s">
        <v>1836</v>
      </c>
      <c r="B188" t="s">
        <v>459</v>
      </c>
      <c r="C188" t="s">
        <v>1837</v>
      </c>
      <c r="D188" t="s">
        <v>1838</v>
      </c>
      <c r="E188" t="s">
        <v>1839</v>
      </c>
    </row>
    <row r="189" spans="1:5" x14ac:dyDescent="0.25">
      <c r="A189" t="s">
        <v>1840</v>
      </c>
      <c r="B189" t="s">
        <v>461</v>
      </c>
      <c r="C189" t="s">
        <v>1841</v>
      </c>
      <c r="D189" t="s">
        <v>1842</v>
      </c>
      <c r="E189" t="s">
        <v>1843</v>
      </c>
    </row>
    <row r="190" spans="1:5" x14ac:dyDescent="0.25">
      <c r="A190" t="s">
        <v>1844</v>
      </c>
      <c r="B190" t="s">
        <v>463</v>
      </c>
      <c r="C190" t="s">
        <v>1845</v>
      </c>
      <c r="D190" t="s">
        <v>1846</v>
      </c>
      <c r="E190" t="s">
        <v>1847</v>
      </c>
    </row>
    <row r="191" spans="1:5" x14ac:dyDescent="0.25">
      <c r="A191" t="s">
        <v>1848</v>
      </c>
      <c r="B191" t="s">
        <v>465</v>
      </c>
      <c r="C191" t="s">
        <v>1849</v>
      </c>
      <c r="D191" t="s">
        <v>1850</v>
      </c>
      <c r="E191" t="s">
        <v>1851</v>
      </c>
    </row>
    <row r="192" spans="1:5" x14ac:dyDescent="0.25">
      <c r="A192" t="s">
        <v>1852</v>
      </c>
      <c r="B192" t="s">
        <v>467</v>
      </c>
      <c r="C192" t="s">
        <v>1853</v>
      </c>
      <c r="D192" t="s">
        <v>1854</v>
      </c>
      <c r="E192" t="s">
        <v>1855</v>
      </c>
    </row>
    <row r="193" spans="1:5" x14ac:dyDescent="0.25">
      <c r="A193" t="s">
        <v>1856</v>
      </c>
      <c r="B193" t="s">
        <v>469</v>
      </c>
      <c r="C193" t="s">
        <v>1857</v>
      </c>
      <c r="D193" t="s">
        <v>1858</v>
      </c>
      <c r="E193" t="s">
        <v>1859</v>
      </c>
    </row>
    <row r="194" spans="1:5" x14ac:dyDescent="0.25">
      <c r="A194" t="s">
        <v>1860</v>
      </c>
      <c r="B194" t="s">
        <v>471</v>
      </c>
      <c r="C194" t="s">
        <v>1861</v>
      </c>
      <c r="D194" t="s">
        <v>1862</v>
      </c>
      <c r="E194" t="s">
        <v>1863</v>
      </c>
    </row>
    <row r="195" spans="1:5" x14ac:dyDescent="0.25">
      <c r="A195" t="s">
        <v>1864</v>
      </c>
      <c r="B195" t="s">
        <v>473</v>
      </c>
      <c r="C195" t="s">
        <v>1865</v>
      </c>
      <c r="D195" t="s">
        <v>1866</v>
      </c>
      <c r="E195" t="s">
        <v>1867</v>
      </c>
    </row>
    <row r="196" spans="1:5" x14ac:dyDescent="0.25">
      <c r="A196" t="s">
        <v>1868</v>
      </c>
      <c r="B196" t="s">
        <v>475</v>
      </c>
      <c r="C196" t="s">
        <v>1869</v>
      </c>
      <c r="D196" t="s">
        <v>1870</v>
      </c>
      <c r="E196" t="s">
        <v>1871</v>
      </c>
    </row>
    <row r="197" spans="1:5" x14ac:dyDescent="0.25">
      <c r="A197" t="s">
        <v>1872</v>
      </c>
      <c r="B197" t="s">
        <v>477</v>
      </c>
      <c r="C197" t="s">
        <v>1873</v>
      </c>
      <c r="D197" t="s">
        <v>1874</v>
      </c>
      <c r="E197" t="s">
        <v>1875</v>
      </c>
    </row>
    <row r="198" spans="1:5" x14ac:dyDescent="0.25">
      <c r="A198" t="s">
        <v>1876</v>
      </c>
      <c r="B198" t="s">
        <v>479</v>
      </c>
      <c r="C198" t="s">
        <v>1877</v>
      </c>
      <c r="D198" t="s">
        <v>1878</v>
      </c>
      <c r="E198" t="s">
        <v>1879</v>
      </c>
    </row>
    <row r="199" spans="1:5" x14ac:dyDescent="0.25">
      <c r="A199" t="s">
        <v>1880</v>
      </c>
      <c r="B199" t="s">
        <v>481</v>
      </c>
      <c r="C199" t="s">
        <v>1881</v>
      </c>
      <c r="D199" t="s">
        <v>1882</v>
      </c>
      <c r="E199" t="s">
        <v>1883</v>
      </c>
    </row>
    <row r="200" spans="1:5" x14ac:dyDescent="0.25">
      <c r="A200" t="s">
        <v>1884</v>
      </c>
      <c r="B200" t="s">
        <v>483</v>
      </c>
      <c r="C200" t="s">
        <v>1885</v>
      </c>
      <c r="D200" t="s">
        <v>1886</v>
      </c>
      <c r="E200" t="s">
        <v>1887</v>
      </c>
    </row>
    <row r="201" spans="1:5" x14ac:dyDescent="0.25">
      <c r="A201" t="s">
        <v>1888</v>
      </c>
      <c r="B201" t="s">
        <v>485</v>
      </c>
      <c r="C201" t="s">
        <v>1889</v>
      </c>
      <c r="D201" t="s">
        <v>1890</v>
      </c>
      <c r="E201" t="s">
        <v>1891</v>
      </c>
    </row>
    <row r="202" spans="1:5" x14ac:dyDescent="0.25">
      <c r="A202" t="s">
        <v>1892</v>
      </c>
      <c r="B202" t="s">
        <v>487</v>
      </c>
      <c r="C202" t="s">
        <v>1893</v>
      </c>
      <c r="D202" t="s">
        <v>1894</v>
      </c>
      <c r="E202" t="s">
        <v>1895</v>
      </c>
    </row>
    <row r="203" spans="1:5" x14ac:dyDescent="0.25">
      <c r="A203" t="s">
        <v>1896</v>
      </c>
      <c r="B203" t="s">
        <v>489</v>
      </c>
      <c r="C203" t="s">
        <v>1897</v>
      </c>
      <c r="D203" t="s">
        <v>1898</v>
      </c>
      <c r="E203" t="s">
        <v>1899</v>
      </c>
    </row>
    <row r="204" spans="1:5" x14ac:dyDescent="0.25">
      <c r="A204" t="s">
        <v>1900</v>
      </c>
      <c r="B204" t="s">
        <v>491</v>
      </c>
      <c r="C204" t="s">
        <v>1901</v>
      </c>
      <c r="D204" t="s">
        <v>1902</v>
      </c>
      <c r="E204" t="s">
        <v>1903</v>
      </c>
    </row>
    <row r="205" spans="1:5" x14ac:dyDescent="0.25">
      <c r="A205" t="s">
        <v>1904</v>
      </c>
      <c r="B205" t="s">
        <v>493</v>
      </c>
      <c r="C205" t="s">
        <v>1905</v>
      </c>
      <c r="D205" t="s">
        <v>1906</v>
      </c>
      <c r="E205" t="s">
        <v>1907</v>
      </c>
    </row>
    <row r="206" spans="1:5" x14ac:dyDescent="0.25">
      <c r="A206" t="s">
        <v>1908</v>
      </c>
      <c r="B206" t="s">
        <v>495</v>
      </c>
      <c r="C206" t="s">
        <v>1909</v>
      </c>
      <c r="D206" t="s">
        <v>1910</v>
      </c>
      <c r="E206" t="s">
        <v>1911</v>
      </c>
    </row>
    <row r="207" spans="1:5" x14ac:dyDescent="0.25">
      <c r="A207" t="s">
        <v>1912</v>
      </c>
      <c r="B207" t="s">
        <v>497</v>
      </c>
      <c r="C207" t="s">
        <v>1913</v>
      </c>
      <c r="D207" t="s">
        <v>1914</v>
      </c>
      <c r="E207" t="s">
        <v>1915</v>
      </c>
    </row>
    <row r="208" spans="1:5" x14ac:dyDescent="0.25">
      <c r="A208" t="s">
        <v>1916</v>
      </c>
      <c r="B208" t="s">
        <v>499</v>
      </c>
      <c r="C208" t="s">
        <v>1917</v>
      </c>
      <c r="D208" t="s">
        <v>1918</v>
      </c>
      <c r="E208" t="s">
        <v>1919</v>
      </c>
    </row>
    <row r="209" spans="1:5" x14ac:dyDescent="0.25">
      <c r="A209" t="s">
        <v>1920</v>
      </c>
      <c r="B209" t="s">
        <v>501</v>
      </c>
      <c r="C209" t="s">
        <v>1921</v>
      </c>
      <c r="D209" t="s">
        <v>1922</v>
      </c>
      <c r="E209" t="s">
        <v>1923</v>
      </c>
    </row>
    <row r="210" spans="1:5" x14ac:dyDescent="0.25">
      <c r="A210" t="s">
        <v>1924</v>
      </c>
      <c r="B210" t="s">
        <v>503</v>
      </c>
      <c r="C210" t="s">
        <v>1925</v>
      </c>
      <c r="D210" t="s">
        <v>1926</v>
      </c>
      <c r="E210" t="s">
        <v>1927</v>
      </c>
    </row>
    <row r="211" spans="1:5" x14ac:dyDescent="0.25">
      <c r="A211" t="s">
        <v>1928</v>
      </c>
      <c r="B211" t="s">
        <v>505</v>
      </c>
      <c r="C211" t="s">
        <v>1929</v>
      </c>
      <c r="D211" t="s">
        <v>1930</v>
      </c>
      <c r="E211" t="s">
        <v>1931</v>
      </c>
    </row>
    <row r="212" spans="1:5" x14ac:dyDescent="0.25">
      <c r="A212" t="s">
        <v>1932</v>
      </c>
      <c r="B212" t="s">
        <v>507</v>
      </c>
      <c r="C212" t="s">
        <v>1933</v>
      </c>
      <c r="D212" t="s">
        <v>1934</v>
      </c>
      <c r="E212" t="s">
        <v>1935</v>
      </c>
    </row>
    <row r="213" spans="1:5" x14ac:dyDescent="0.25">
      <c r="A213" t="s">
        <v>1936</v>
      </c>
      <c r="B213" t="s">
        <v>509</v>
      </c>
      <c r="C213" t="s">
        <v>1937</v>
      </c>
      <c r="D213" t="s">
        <v>1938</v>
      </c>
      <c r="E213" t="s">
        <v>1939</v>
      </c>
    </row>
    <row r="214" spans="1:5" x14ac:dyDescent="0.25">
      <c r="A214" t="s">
        <v>1940</v>
      </c>
      <c r="B214" t="s">
        <v>511</v>
      </c>
      <c r="C214" t="s">
        <v>1941</v>
      </c>
      <c r="D214" t="s">
        <v>1942</v>
      </c>
      <c r="E214" t="s">
        <v>1943</v>
      </c>
    </row>
    <row r="215" spans="1:5" x14ac:dyDescent="0.25">
      <c r="A215" t="s">
        <v>1944</v>
      </c>
      <c r="B215" t="s">
        <v>513</v>
      </c>
      <c r="C215" t="s">
        <v>1945</v>
      </c>
      <c r="D215" t="s">
        <v>1946</v>
      </c>
      <c r="E215" t="s">
        <v>1947</v>
      </c>
    </row>
    <row r="216" spans="1:5" x14ac:dyDescent="0.25">
      <c r="A216" t="s">
        <v>1948</v>
      </c>
      <c r="B216" t="s">
        <v>515</v>
      </c>
      <c r="C216" t="s">
        <v>1949</v>
      </c>
      <c r="D216" t="s">
        <v>1950</v>
      </c>
      <c r="E216" t="s">
        <v>1951</v>
      </c>
    </row>
    <row r="217" spans="1:5" x14ac:dyDescent="0.25">
      <c r="A217" t="s">
        <v>1952</v>
      </c>
      <c r="B217" t="s">
        <v>517</v>
      </c>
      <c r="C217" t="s">
        <v>1953</v>
      </c>
      <c r="D217" t="s">
        <v>1954</v>
      </c>
      <c r="E217" t="s">
        <v>1955</v>
      </c>
    </row>
    <row r="218" spans="1:5" x14ac:dyDescent="0.25">
      <c r="A218" t="s">
        <v>1956</v>
      </c>
      <c r="B218" t="s">
        <v>520</v>
      </c>
      <c r="C218" t="s">
        <v>1957</v>
      </c>
      <c r="D218" t="s">
        <v>1958</v>
      </c>
      <c r="E218" t="s">
        <v>1959</v>
      </c>
    </row>
    <row r="219" spans="1:5" x14ac:dyDescent="0.25">
      <c r="A219" t="s">
        <v>1960</v>
      </c>
      <c r="B219" t="s">
        <v>523</v>
      </c>
      <c r="C219" t="s">
        <v>1961</v>
      </c>
      <c r="D219" t="s">
        <v>1962</v>
      </c>
      <c r="E219" t="s">
        <v>1963</v>
      </c>
    </row>
    <row r="220" spans="1:5" x14ac:dyDescent="0.25">
      <c r="A220" t="s">
        <v>1964</v>
      </c>
      <c r="B220" t="s">
        <v>525</v>
      </c>
      <c r="C220" t="s">
        <v>1965</v>
      </c>
      <c r="D220" t="s">
        <v>1966</v>
      </c>
      <c r="E220" t="s">
        <v>1967</v>
      </c>
    </row>
    <row r="221" spans="1:5" x14ac:dyDescent="0.25">
      <c r="A221" t="s">
        <v>1968</v>
      </c>
      <c r="B221" t="s">
        <v>527</v>
      </c>
      <c r="C221" t="s">
        <v>1969</v>
      </c>
      <c r="D221" t="s">
        <v>1970</v>
      </c>
      <c r="E221" t="s">
        <v>1971</v>
      </c>
    </row>
    <row r="222" spans="1:5" x14ac:dyDescent="0.25">
      <c r="A222" t="s">
        <v>1972</v>
      </c>
      <c r="B222" t="s">
        <v>529</v>
      </c>
      <c r="C222" t="s">
        <v>1973</v>
      </c>
      <c r="D222" t="s">
        <v>1974</v>
      </c>
      <c r="E222" t="s">
        <v>1975</v>
      </c>
    </row>
    <row r="223" spans="1:5" x14ac:dyDescent="0.25">
      <c r="A223" t="s">
        <v>1976</v>
      </c>
      <c r="B223" t="s">
        <v>531</v>
      </c>
      <c r="C223" t="s">
        <v>1977</v>
      </c>
      <c r="D223" t="s">
        <v>1978</v>
      </c>
      <c r="E223" t="s">
        <v>1979</v>
      </c>
    </row>
    <row r="224" spans="1:5" x14ac:dyDescent="0.25">
      <c r="A224" t="s">
        <v>1980</v>
      </c>
      <c r="B224" t="s">
        <v>533</v>
      </c>
      <c r="C224" t="s">
        <v>1981</v>
      </c>
      <c r="D224" t="s">
        <v>1982</v>
      </c>
      <c r="E224" t="s">
        <v>1983</v>
      </c>
    </row>
    <row r="225" spans="1:5" x14ac:dyDescent="0.25">
      <c r="A225" t="s">
        <v>1984</v>
      </c>
      <c r="B225" t="s">
        <v>535</v>
      </c>
      <c r="C225" t="s">
        <v>1985</v>
      </c>
      <c r="D225" t="s">
        <v>1986</v>
      </c>
      <c r="E225" t="s">
        <v>1987</v>
      </c>
    </row>
    <row r="226" spans="1:5" x14ac:dyDescent="0.25">
      <c r="A226" t="s">
        <v>1988</v>
      </c>
      <c r="B226" t="s">
        <v>537</v>
      </c>
      <c r="C226" t="s">
        <v>1989</v>
      </c>
      <c r="D226" t="s">
        <v>1990</v>
      </c>
      <c r="E226" t="s">
        <v>1991</v>
      </c>
    </row>
    <row r="227" spans="1:5" x14ac:dyDescent="0.25">
      <c r="A227" t="s">
        <v>1992</v>
      </c>
      <c r="B227" t="s">
        <v>539</v>
      </c>
      <c r="C227" t="s">
        <v>1993</v>
      </c>
      <c r="D227" t="s">
        <v>1994</v>
      </c>
      <c r="E227" t="s">
        <v>1995</v>
      </c>
    </row>
    <row r="228" spans="1:5" x14ac:dyDescent="0.25">
      <c r="A228" t="s">
        <v>1996</v>
      </c>
      <c r="B228" t="s">
        <v>541</v>
      </c>
      <c r="C228" t="s">
        <v>1997</v>
      </c>
      <c r="D228" t="s">
        <v>1998</v>
      </c>
      <c r="E228" t="s">
        <v>1999</v>
      </c>
    </row>
    <row r="229" spans="1:5" x14ac:dyDescent="0.25">
      <c r="A229" t="s">
        <v>2000</v>
      </c>
      <c r="B229" t="s">
        <v>544</v>
      </c>
      <c r="C229" t="s">
        <v>2001</v>
      </c>
      <c r="D229" t="s">
        <v>2002</v>
      </c>
      <c r="E229" t="s">
        <v>2003</v>
      </c>
    </row>
    <row r="230" spans="1:5" x14ac:dyDescent="0.25">
      <c r="A230" t="s">
        <v>2004</v>
      </c>
      <c r="B230" t="s">
        <v>546</v>
      </c>
      <c r="C230" t="s">
        <v>2005</v>
      </c>
      <c r="D230" t="s">
        <v>2006</v>
      </c>
      <c r="E230" t="s">
        <v>2007</v>
      </c>
    </row>
    <row r="231" spans="1:5" x14ac:dyDescent="0.25">
      <c r="A231" t="s">
        <v>2008</v>
      </c>
      <c r="B231" t="s">
        <v>548</v>
      </c>
      <c r="C231" t="s">
        <v>2009</v>
      </c>
      <c r="D231" t="s">
        <v>2010</v>
      </c>
      <c r="E231" t="s">
        <v>2011</v>
      </c>
    </row>
    <row r="232" spans="1:5" x14ac:dyDescent="0.25">
      <c r="A232" t="s">
        <v>2012</v>
      </c>
      <c r="B232" t="s">
        <v>550</v>
      </c>
      <c r="C232" t="s">
        <v>2013</v>
      </c>
      <c r="D232" t="s">
        <v>2014</v>
      </c>
      <c r="E232" t="s">
        <v>2015</v>
      </c>
    </row>
    <row r="233" spans="1:5" x14ac:dyDescent="0.25">
      <c r="A233" t="s">
        <v>2016</v>
      </c>
      <c r="B233" t="s">
        <v>552</v>
      </c>
      <c r="C233" t="s">
        <v>2017</v>
      </c>
      <c r="D233" t="s">
        <v>2018</v>
      </c>
      <c r="E233" t="s">
        <v>2019</v>
      </c>
    </row>
    <row r="234" spans="1:5" x14ac:dyDescent="0.25">
      <c r="A234" t="s">
        <v>2020</v>
      </c>
      <c r="B234" t="s">
        <v>554</v>
      </c>
      <c r="C234" t="s">
        <v>2021</v>
      </c>
      <c r="D234" t="s">
        <v>2022</v>
      </c>
      <c r="E234" t="s">
        <v>2023</v>
      </c>
    </row>
    <row r="235" spans="1:5" x14ac:dyDescent="0.25">
      <c r="A235" t="s">
        <v>2024</v>
      </c>
      <c r="B235" t="s">
        <v>556</v>
      </c>
      <c r="C235" t="s">
        <v>2025</v>
      </c>
      <c r="D235" t="s">
        <v>2026</v>
      </c>
      <c r="E235" t="s">
        <v>2027</v>
      </c>
    </row>
    <row r="236" spans="1:5" x14ac:dyDescent="0.25">
      <c r="A236" t="s">
        <v>2028</v>
      </c>
      <c r="B236" t="s">
        <v>558</v>
      </c>
      <c r="C236" t="s">
        <v>2029</v>
      </c>
      <c r="D236" t="s">
        <v>2030</v>
      </c>
      <c r="E236" t="s">
        <v>2031</v>
      </c>
    </row>
    <row r="237" spans="1:5" x14ac:dyDescent="0.25">
      <c r="A237" t="s">
        <v>2032</v>
      </c>
      <c r="B237" t="s">
        <v>560</v>
      </c>
      <c r="C237" t="s">
        <v>2033</v>
      </c>
      <c r="D237" t="s">
        <v>2034</v>
      </c>
      <c r="E237" t="s">
        <v>2035</v>
      </c>
    </row>
    <row r="238" spans="1:5" x14ac:dyDescent="0.25">
      <c r="A238" t="s">
        <v>2036</v>
      </c>
      <c r="B238" t="s">
        <v>562</v>
      </c>
      <c r="C238" t="s">
        <v>2037</v>
      </c>
      <c r="D238" t="s">
        <v>2038</v>
      </c>
      <c r="E238" t="s">
        <v>2039</v>
      </c>
    </row>
    <row r="239" spans="1:5" x14ac:dyDescent="0.25">
      <c r="A239" t="s">
        <v>2040</v>
      </c>
      <c r="B239" t="s">
        <v>564</v>
      </c>
      <c r="C239" t="s">
        <v>2041</v>
      </c>
      <c r="D239" t="s">
        <v>2042</v>
      </c>
      <c r="E239" t="s">
        <v>2043</v>
      </c>
    </row>
    <row r="240" spans="1:5" x14ac:dyDescent="0.25">
      <c r="A240" t="s">
        <v>2044</v>
      </c>
      <c r="B240" t="s">
        <v>566</v>
      </c>
      <c r="C240" t="s">
        <v>2045</v>
      </c>
      <c r="D240" t="s">
        <v>2046</v>
      </c>
      <c r="E240" t="s">
        <v>2047</v>
      </c>
    </row>
    <row r="241" spans="1:5" x14ac:dyDescent="0.25">
      <c r="A241" t="s">
        <v>2048</v>
      </c>
      <c r="B241" t="s">
        <v>568</v>
      </c>
      <c r="C241" t="s">
        <v>2049</v>
      </c>
      <c r="D241" t="s">
        <v>2050</v>
      </c>
      <c r="E241" t="s">
        <v>2051</v>
      </c>
    </row>
    <row r="242" spans="1:5" x14ac:dyDescent="0.25">
      <c r="A242" t="s">
        <v>2052</v>
      </c>
      <c r="B242" t="s">
        <v>570</v>
      </c>
      <c r="C242" t="s">
        <v>2053</v>
      </c>
      <c r="D242" t="s">
        <v>2054</v>
      </c>
      <c r="E242" t="s">
        <v>2055</v>
      </c>
    </row>
    <row r="243" spans="1:5" x14ac:dyDescent="0.25">
      <c r="A243" t="s">
        <v>2056</v>
      </c>
      <c r="B243" t="s">
        <v>572</v>
      </c>
      <c r="C243" t="s">
        <v>2057</v>
      </c>
      <c r="D243" t="s">
        <v>2058</v>
      </c>
      <c r="E243" t="s">
        <v>2059</v>
      </c>
    </row>
    <row r="244" spans="1:5" x14ac:dyDescent="0.25">
      <c r="A244" t="s">
        <v>2060</v>
      </c>
      <c r="B244" t="s">
        <v>574</v>
      </c>
      <c r="C244" t="s">
        <v>2061</v>
      </c>
      <c r="D244" t="s">
        <v>2062</v>
      </c>
      <c r="E244" t="s">
        <v>2063</v>
      </c>
    </row>
    <row r="245" spans="1:5" x14ac:dyDescent="0.25">
      <c r="A245" t="s">
        <v>2064</v>
      </c>
      <c r="B245" t="s">
        <v>576</v>
      </c>
      <c r="C245" t="s">
        <v>2065</v>
      </c>
      <c r="D245" t="s">
        <v>2066</v>
      </c>
      <c r="E245" t="s">
        <v>2067</v>
      </c>
    </row>
    <row r="246" spans="1:5" x14ac:dyDescent="0.25">
      <c r="A246" t="s">
        <v>2068</v>
      </c>
      <c r="B246" t="s">
        <v>578</v>
      </c>
      <c r="C246" t="s">
        <v>2069</v>
      </c>
      <c r="D246" t="s">
        <v>2070</v>
      </c>
      <c r="E246" t="s">
        <v>2071</v>
      </c>
    </row>
    <row r="247" spans="1:5" x14ac:dyDescent="0.25">
      <c r="A247" t="s">
        <v>2072</v>
      </c>
      <c r="B247" t="s">
        <v>580</v>
      </c>
      <c r="C247" t="s">
        <v>2073</v>
      </c>
      <c r="D247" t="s">
        <v>2074</v>
      </c>
      <c r="E247" t="s">
        <v>2075</v>
      </c>
    </row>
    <row r="248" spans="1:5" x14ac:dyDescent="0.25">
      <c r="A248" t="s">
        <v>2076</v>
      </c>
      <c r="B248" t="s">
        <v>582</v>
      </c>
      <c r="C248" t="s">
        <v>2077</v>
      </c>
      <c r="D248" t="s">
        <v>2078</v>
      </c>
      <c r="E248" t="s">
        <v>2079</v>
      </c>
    </row>
    <row r="249" spans="1:5" x14ac:dyDescent="0.25">
      <c r="A249" t="s">
        <v>2080</v>
      </c>
      <c r="B249" t="s">
        <v>584</v>
      </c>
      <c r="C249" t="s">
        <v>2081</v>
      </c>
      <c r="D249" t="s">
        <v>2082</v>
      </c>
      <c r="E249" t="s">
        <v>2083</v>
      </c>
    </row>
    <row r="250" spans="1:5" x14ac:dyDescent="0.25">
      <c r="A250" t="s">
        <v>2084</v>
      </c>
      <c r="B250" t="s">
        <v>586</v>
      </c>
      <c r="C250" t="s">
        <v>2085</v>
      </c>
      <c r="D250" t="s">
        <v>2086</v>
      </c>
      <c r="E250" t="s">
        <v>2087</v>
      </c>
    </row>
    <row r="251" spans="1:5" x14ac:dyDescent="0.25">
      <c r="A251" t="s">
        <v>2088</v>
      </c>
      <c r="B251" t="s">
        <v>587</v>
      </c>
      <c r="C251" t="s">
        <v>2089</v>
      </c>
      <c r="D251" t="s">
        <v>2090</v>
      </c>
      <c r="E251" t="s">
        <v>2091</v>
      </c>
    </row>
    <row r="252" spans="1:5" x14ac:dyDescent="0.25">
      <c r="A252" t="s">
        <v>2092</v>
      </c>
      <c r="B252" t="s">
        <v>590</v>
      </c>
      <c r="C252" t="s">
        <v>2093</v>
      </c>
      <c r="D252" t="s">
        <v>2094</v>
      </c>
      <c r="E252" t="s">
        <v>2095</v>
      </c>
    </row>
    <row r="253" spans="1:5" x14ac:dyDescent="0.25">
      <c r="A253" t="s">
        <v>2096</v>
      </c>
      <c r="B253" t="s">
        <v>592</v>
      </c>
      <c r="C253" t="s">
        <v>2097</v>
      </c>
      <c r="D253" t="s">
        <v>2098</v>
      </c>
      <c r="E253" t="s">
        <v>2099</v>
      </c>
    </row>
    <row r="254" spans="1:5" x14ac:dyDescent="0.25">
      <c r="A254" t="s">
        <v>2100</v>
      </c>
      <c r="B254" t="s">
        <v>594</v>
      </c>
      <c r="C254" t="s">
        <v>2101</v>
      </c>
      <c r="D254" t="s">
        <v>2102</v>
      </c>
      <c r="E254" t="s">
        <v>2103</v>
      </c>
    </row>
    <row r="255" spans="1:5" x14ac:dyDescent="0.25">
      <c r="A255" t="s">
        <v>2104</v>
      </c>
      <c r="B255" t="s">
        <v>596</v>
      </c>
      <c r="C255" t="s">
        <v>2105</v>
      </c>
      <c r="D255" t="s">
        <v>2106</v>
      </c>
      <c r="E255" t="s">
        <v>2107</v>
      </c>
    </row>
    <row r="256" spans="1:5" x14ac:dyDescent="0.25">
      <c r="A256" t="s">
        <v>2108</v>
      </c>
      <c r="B256" t="s">
        <v>598</v>
      </c>
      <c r="C256" t="s">
        <v>2109</v>
      </c>
      <c r="D256" t="s">
        <v>2110</v>
      </c>
      <c r="E256" t="s">
        <v>2111</v>
      </c>
    </row>
    <row r="257" spans="1:5" x14ac:dyDescent="0.25">
      <c r="A257" t="s">
        <v>2112</v>
      </c>
      <c r="B257" t="s">
        <v>600</v>
      </c>
      <c r="C257" t="s">
        <v>2113</v>
      </c>
      <c r="D257" t="s">
        <v>2114</v>
      </c>
      <c r="E257" t="s">
        <v>2115</v>
      </c>
    </row>
    <row r="258" spans="1:5" x14ac:dyDescent="0.25">
      <c r="A258" t="s">
        <v>2116</v>
      </c>
      <c r="B258" t="s">
        <v>602</v>
      </c>
      <c r="C258" t="s">
        <v>2117</v>
      </c>
      <c r="D258" t="s">
        <v>2118</v>
      </c>
      <c r="E258" t="s">
        <v>2119</v>
      </c>
    </row>
    <row r="259" spans="1:5" x14ac:dyDescent="0.25">
      <c r="A259" t="s">
        <v>2120</v>
      </c>
      <c r="B259" t="s">
        <v>604</v>
      </c>
      <c r="C259" t="s">
        <v>1530</v>
      </c>
      <c r="D259" t="s">
        <v>2121</v>
      </c>
      <c r="E259" t="s">
        <v>2122</v>
      </c>
    </row>
    <row r="260" spans="1:5" x14ac:dyDescent="0.25">
      <c r="A260" t="s">
        <v>2123</v>
      </c>
      <c r="B260" t="s">
        <v>606</v>
      </c>
      <c r="C260" t="s">
        <v>2124</v>
      </c>
      <c r="D260" t="s">
        <v>2125</v>
      </c>
      <c r="E260" t="s">
        <v>2126</v>
      </c>
    </row>
    <row r="261" spans="1:5" x14ac:dyDescent="0.25">
      <c r="A261" t="s">
        <v>2127</v>
      </c>
      <c r="B261" t="s">
        <v>608</v>
      </c>
      <c r="C261" t="s">
        <v>2128</v>
      </c>
      <c r="D261" t="s">
        <v>2129</v>
      </c>
      <c r="E261" t="s">
        <v>2130</v>
      </c>
    </row>
    <row r="262" spans="1:5" x14ac:dyDescent="0.25">
      <c r="A262" t="s">
        <v>2131</v>
      </c>
      <c r="B262" t="s">
        <v>610</v>
      </c>
      <c r="C262" t="s">
        <v>2132</v>
      </c>
      <c r="D262" t="s">
        <v>2133</v>
      </c>
      <c r="E262" t="s">
        <v>2134</v>
      </c>
    </row>
    <row r="263" spans="1:5" x14ac:dyDescent="0.25">
      <c r="A263" t="s">
        <v>2135</v>
      </c>
      <c r="B263" t="s">
        <v>612</v>
      </c>
      <c r="C263" t="s">
        <v>2136</v>
      </c>
      <c r="D263" t="s">
        <v>2137</v>
      </c>
      <c r="E263" t="s">
        <v>2138</v>
      </c>
    </row>
    <row r="264" spans="1:5" x14ac:dyDescent="0.25">
      <c r="A264" t="s">
        <v>2139</v>
      </c>
      <c r="B264" t="s">
        <v>614</v>
      </c>
      <c r="C264" t="s">
        <v>2140</v>
      </c>
      <c r="D264" t="s">
        <v>2141</v>
      </c>
      <c r="E264" t="s">
        <v>2142</v>
      </c>
    </row>
    <row r="265" spans="1:5" x14ac:dyDescent="0.25">
      <c r="A265" t="s">
        <v>2143</v>
      </c>
      <c r="B265" t="s">
        <v>616</v>
      </c>
      <c r="C265" t="s">
        <v>2144</v>
      </c>
      <c r="D265" t="s">
        <v>2145</v>
      </c>
      <c r="E265" t="s">
        <v>2146</v>
      </c>
    </row>
    <row r="266" spans="1:5" x14ac:dyDescent="0.25">
      <c r="A266" t="s">
        <v>2147</v>
      </c>
      <c r="B266" t="s">
        <v>618</v>
      </c>
      <c r="C266" t="s">
        <v>1211</v>
      </c>
      <c r="D266" t="s">
        <v>2148</v>
      </c>
      <c r="E266" t="s">
        <v>2149</v>
      </c>
    </row>
    <row r="267" spans="1:5" x14ac:dyDescent="0.25">
      <c r="A267" t="s">
        <v>2150</v>
      </c>
      <c r="B267" t="s">
        <v>619</v>
      </c>
      <c r="C267" t="s">
        <v>2151</v>
      </c>
      <c r="D267" t="s">
        <v>2152</v>
      </c>
      <c r="E267" t="s">
        <v>2153</v>
      </c>
    </row>
    <row r="268" spans="1:5" x14ac:dyDescent="0.25">
      <c r="A268" t="s">
        <v>2154</v>
      </c>
      <c r="B268" t="s">
        <v>621</v>
      </c>
      <c r="C268" t="s">
        <v>2155</v>
      </c>
      <c r="D268" t="s">
        <v>2156</v>
      </c>
      <c r="E268" t="s">
        <v>2157</v>
      </c>
    </row>
    <row r="269" spans="1:5" x14ac:dyDescent="0.25">
      <c r="A269" t="s">
        <v>2158</v>
      </c>
      <c r="B269" t="s">
        <v>623</v>
      </c>
      <c r="C269" t="s">
        <v>2159</v>
      </c>
      <c r="D269" t="s">
        <v>2160</v>
      </c>
      <c r="E269" t="s">
        <v>2161</v>
      </c>
    </row>
    <row r="270" spans="1:5" x14ac:dyDescent="0.25">
      <c r="A270" t="s">
        <v>2162</v>
      </c>
      <c r="B270" t="s">
        <v>625</v>
      </c>
      <c r="C270" t="s">
        <v>2163</v>
      </c>
      <c r="D270" t="s">
        <v>2164</v>
      </c>
      <c r="E270" t="s">
        <v>2165</v>
      </c>
    </row>
    <row r="271" spans="1:5" x14ac:dyDescent="0.25">
      <c r="A271" t="s">
        <v>2166</v>
      </c>
      <c r="B271" t="s">
        <v>627</v>
      </c>
      <c r="C271" t="s">
        <v>2167</v>
      </c>
      <c r="D271" t="s">
        <v>2168</v>
      </c>
      <c r="E271" t="s">
        <v>2169</v>
      </c>
    </row>
    <row r="272" spans="1:5" x14ac:dyDescent="0.25">
      <c r="A272" t="s">
        <v>2170</v>
      </c>
      <c r="B272" t="s">
        <v>629</v>
      </c>
      <c r="C272" t="s">
        <v>2171</v>
      </c>
      <c r="D272" t="s">
        <v>2172</v>
      </c>
      <c r="E272" t="s">
        <v>2173</v>
      </c>
    </row>
    <row r="273" spans="1:5" x14ac:dyDescent="0.25">
      <c r="A273" t="s">
        <v>2174</v>
      </c>
      <c r="B273" t="s">
        <v>631</v>
      </c>
      <c r="C273" t="s">
        <v>2175</v>
      </c>
      <c r="D273" t="s">
        <v>2176</v>
      </c>
      <c r="E273" t="s">
        <v>2177</v>
      </c>
    </row>
    <row r="274" spans="1:5" x14ac:dyDescent="0.25">
      <c r="A274" t="s">
        <v>2178</v>
      </c>
      <c r="B274" t="s">
        <v>633</v>
      </c>
      <c r="C274" t="s">
        <v>2179</v>
      </c>
      <c r="D274" t="s">
        <v>2180</v>
      </c>
      <c r="E274" t="s">
        <v>2181</v>
      </c>
    </row>
    <row r="275" spans="1:5" x14ac:dyDescent="0.25">
      <c r="A275" t="s">
        <v>2182</v>
      </c>
      <c r="B275" t="s">
        <v>635</v>
      </c>
      <c r="C275" t="s">
        <v>2183</v>
      </c>
      <c r="D275" t="s">
        <v>2184</v>
      </c>
      <c r="E275" t="s">
        <v>2185</v>
      </c>
    </row>
    <row r="276" spans="1:5" x14ac:dyDescent="0.25">
      <c r="A276" t="s">
        <v>2186</v>
      </c>
      <c r="B276" t="s">
        <v>637</v>
      </c>
      <c r="C276" t="s">
        <v>2187</v>
      </c>
      <c r="D276" t="s">
        <v>2188</v>
      </c>
      <c r="E276" t="s">
        <v>2189</v>
      </c>
    </row>
    <row r="277" spans="1:5" x14ac:dyDescent="0.25">
      <c r="A277" t="s">
        <v>2190</v>
      </c>
      <c r="B277" t="s">
        <v>639</v>
      </c>
      <c r="C277" t="s">
        <v>2191</v>
      </c>
      <c r="D277" t="s">
        <v>2192</v>
      </c>
      <c r="E277" t="s">
        <v>2193</v>
      </c>
    </row>
    <row r="278" spans="1:5" x14ac:dyDescent="0.25">
      <c r="A278" t="s">
        <v>2194</v>
      </c>
      <c r="B278" t="s">
        <v>641</v>
      </c>
      <c r="C278" t="s">
        <v>2195</v>
      </c>
      <c r="D278" t="s">
        <v>2196</v>
      </c>
      <c r="E278" t="s">
        <v>2197</v>
      </c>
    </row>
    <row r="279" spans="1:5" x14ac:dyDescent="0.25">
      <c r="A279" t="s">
        <v>2198</v>
      </c>
      <c r="B279" t="s">
        <v>643</v>
      </c>
      <c r="C279" t="s">
        <v>2199</v>
      </c>
      <c r="D279" t="s">
        <v>2200</v>
      </c>
      <c r="E279" t="s">
        <v>2201</v>
      </c>
    </row>
    <row r="280" spans="1:5" x14ac:dyDescent="0.25">
      <c r="A280" t="s">
        <v>2202</v>
      </c>
      <c r="B280" t="s">
        <v>645</v>
      </c>
      <c r="C280" t="s">
        <v>2203</v>
      </c>
      <c r="D280" t="s">
        <v>2204</v>
      </c>
      <c r="E280" t="s">
        <v>2205</v>
      </c>
    </row>
    <row r="281" spans="1:5" x14ac:dyDescent="0.25">
      <c r="A281" t="s">
        <v>2206</v>
      </c>
      <c r="B281" t="s">
        <v>647</v>
      </c>
      <c r="C281" t="s">
        <v>2207</v>
      </c>
      <c r="D281" t="s">
        <v>2208</v>
      </c>
      <c r="E281" t="s">
        <v>2209</v>
      </c>
    </row>
    <row r="282" spans="1:5" x14ac:dyDescent="0.25">
      <c r="A282" t="s">
        <v>2210</v>
      </c>
      <c r="B282" t="s">
        <v>649</v>
      </c>
      <c r="C282" t="s">
        <v>2211</v>
      </c>
      <c r="D282" t="s">
        <v>2212</v>
      </c>
      <c r="E282" t="s">
        <v>2213</v>
      </c>
    </row>
    <row r="283" spans="1:5" x14ac:dyDescent="0.25">
      <c r="A283" t="s">
        <v>2214</v>
      </c>
      <c r="B283" t="s">
        <v>651</v>
      </c>
      <c r="C283" t="s">
        <v>2215</v>
      </c>
      <c r="D283" t="s">
        <v>2216</v>
      </c>
      <c r="E283" t="s">
        <v>2217</v>
      </c>
    </row>
    <row r="284" spans="1:5" x14ac:dyDescent="0.25">
      <c r="A284" t="s">
        <v>2218</v>
      </c>
      <c r="B284" t="s">
        <v>653</v>
      </c>
      <c r="C284" t="s">
        <v>2219</v>
      </c>
      <c r="D284" t="s">
        <v>2220</v>
      </c>
      <c r="E284" t="s">
        <v>2221</v>
      </c>
    </row>
    <row r="285" spans="1:5" x14ac:dyDescent="0.25">
      <c r="A285" t="s">
        <v>2222</v>
      </c>
      <c r="B285" t="s">
        <v>655</v>
      </c>
      <c r="C285" t="s">
        <v>2223</v>
      </c>
      <c r="D285" t="s">
        <v>2224</v>
      </c>
      <c r="E285" t="s">
        <v>2225</v>
      </c>
    </row>
    <row r="286" spans="1:5" x14ac:dyDescent="0.25">
      <c r="A286" t="s">
        <v>2226</v>
      </c>
      <c r="B286" t="s">
        <v>657</v>
      </c>
      <c r="C286" t="s">
        <v>2227</v>
      </c>
      <c r="D286" t="s">
        <v>2228</v>
      </c>
      <c r="E286" t="s">
        <v>2229</v>
      </c>
    </row>
    <row r="287" spans="1:5" x14ac:dyDescent="0.25">
      <c r="A287" t="s">
        <v>2230</v>
      </c>
      <c r="B287" t="s">
        <v>659</v>
      </c>
      <c r="C287" t="s">
        <v>2231</v>
      </c>
      <c r="D287" t="s">
        <v>2232</v>
      </c>
      <c r="E287" t="s">
        <v>2233</v>
      </c>
    </row>
    <row r="288" spans="1:5" x14ac:dyDescent="0.25">
      <c r="A288" t="s">
        <v>2234</v>
      </c>
      <c r="B288" t="s">
        <v>661</v>
      </c>
      <c r="C288" t="s">
        <v>2235</v>
      </c>
      <c r="D288" t="s">
        <v>2236</v>
      </c>
      <c r="E288" t="s">
        <v>2237</v>
      </c>
    </row>
    <row r="289" spans="1:5" x14ac:dyDescent="0.25">
      <c r="A289" t="s">
        <v>2238</v>
      </c>
      <c r="B289" t="s">
        <v>663</v>
      </c>
      <c r="C289" t="s">
        <v>2239</v>
      </c>
      <c r="D289" t="s">
        <v>2240</v>
      </c>
      <c r="E289" t="s">
        <v>2241</v>
      </c>
    </row>
    <row r="290" spans="1:5" x14ac:dyDescent="0.25">
      <c r="A290" t="s">
        <v>2242</v>
      </c>
      <c r="B290" t="s">
        <v>665</v>
      </c>
      <c r="C290" t="s">
        <v>2243</v>
      </c>
      <c r="D290" t="s">
        <v>2244</v>
      </c>
      <c r="E290" t="s">
        <v>2245</v>
      </c>
    </row>
    <row r="291" spans="1:5" x14ac:dyDescent="0.25">
      <c r="A291" t="s">
        <v>2246</v>
      </c>
      <c r="B291" t="s">
        <v>667</v>
      </c>
      <c r="C291" t="s">
        <v>2247</v>
      </c>
      <c r="D291" t="s">
        <v>2248</v>
      </c>
      <c r="E291" t="s">
        <v>2249</v>
      </c>
    </row>
    <row r="292" spans="1:5" x14ac:dyDescent="0.25">
      <c r="A292" t="s">
        <v>2250</v>
      </c>
      <c r="B292" t="s">
        <v>669</v>
      </c>
      <c r="C292" t="s">
        <v>2251</v>
      </c>
      <c r="D292" t="s">
        <v>2252</v>
      </c>
      <c r="E292" t="s">
        <v>2253</v>
      </c>
    </row>
    <row r="293" spans="1:5" x14ac:dyDescent="0.25">
      <c r="A293" t="s">
        <v>2254</v>
      </c>
      <c r="B293" t="s">
        <v>671</v>
      </c>
      <c r="C293" t="s">
        <v>2255</v>
      </c>
      <c r="D293" t="s">
        <v>2256</v>
      </c>
      <c r="E293" t="s">
        <v>2257</v>
      </c>
    </row>
    <row r="294" spans="1:5" x14ac:dyDescent="0.25">
      <c r="A294" t="s">
        <v>2258</v>
      </c>
      <c r="B294" t="s">
        <v>673</v>
      </c>
      <c r="C294" t="s">
        <v>2259</v>
      </c>
      <c r="D294" t="s">
        <v>2260</v>
      </c>
      <c r="E294" t="s">
        <v>2261</v>
      </c>
    </row>
    <row r="295" spans="1:5" x14ac:dyDescent="0.25">
      <c r="A295" t="s">
        <v>2262</v>
      </c>
      <c r="B295" t="s">
        <v>675</v>
      </c>
      <c r="C295" t="s">
        <v>2263</v>
      </c>
      <c r="D295" t="s">
        <v>2264</v>
      </c>
      <c r="E295" t="s">
        <v>2265</v>
      </c>
    </row>
    <row r="296" spans="1:5" x14ac:dyDescent="0.25">
      <c r="A296" t="s">
        <v>2266</v>
      </c>
      <c r="B296" t="s">
        <v>677</v>
      </c>
      <c r="C296" t="s">
        <v>2267</v>
      </c>
      <c r="D296" t="s">
        <v>2268</v>
      </c>
      <c r="E296" t="s">
        <v>2269</v>
      </c>
    </row>
    <row r="297" spans="1:5" x14ac:dyDescent="0.25">
      <c r="A297" t="s">
        <v>2270</v>
      </c>
      <c r="B297" t="s">
        <v>679</v>
      </c>
      <c r="C297" t="s">
        <v>2271</v>
      </c>
      <c r="D297" t="s">
        <v>2272</v>
      </c>
      <c r="E297" t="s">
        <v>2273</v>
      </c>
    </row>
    <row r="298" spans="1:5" x14ac:dyDescent="0.25">
      <c r="A298" t="s">
        <v>2274</v>
      </c>
      <c r="B298" t="s">
        <v>681</v>
      </c>
      <c r="C298" t="s">
        <v>2275</v>
      </c>
      <c r="D298" t="s">
        <v>2276</v>
      </c>
      <c r="E298" t="s">
        <v>2277</v>
      </c>
    </row>
    <row r="299" spans="1:5" x14ac:dyDescent="0.25">
      <c r="A299" t="s">
        <v>2278</v>
      </c>
      <c r="B299" t="s">
        <v>683</v>
      </c>
      <c r="C299" t="s">
        <v>2279</v>
      </c>
      <c r="D299" t="s">
        <v>2280</v>
      </c>
      <c r="E299" t="s">
        <v>2281</v>
      </c>
    </row>
    <row r="300" spans="1:5" x14ac:dyDescent="0.25">
      <c r="A300" t="s">
        <v>2282</v>
      </c>
      <c r="B300" t="s">
        <v>685</v>
      </c>
      <c r="C300" t="s">
        <v>2283</v>
      </c>
      <c r="D300" t="s">
        <v>2284</v>
      </c>
      <c r="E300" t="s">
        <v>2285</v>
      </c>
    </row>
    <row r="301" spans="1:5" x14ac:dyDescent="0.25">
      <c r="A301" t="s">
        <v>2286</v>
      </c>
      <c r="B301" t="s">
        <v>687</v>
      </c>
      <c r="C301" t="s">
        <v>2287</v>
      </c>
      <c r="D301" t="s">
        <v>2288</v>
      </c>
      <c r="E301" t="s">
        <v>2289</v>
      </c>
    </row>
    <row r="302" spans="1:5" x14ac:dyDescent="0.25">
      <c r="A302" t="s">
        <v>2290</v>
      </c>
      <c r="B302" t="s">
        <v>689</v>
      </c>
      <c r="C302" t="s">
        <v>2291</v>
      </c>
      <c r="D302" t="s">
        <v>2292</v>
      </c>
      <c r="E302" t="s">
        <v>2293</v>
      </c>
    </row>
    <row r="303" spans="1:5" x14ac:dyDescent="0.25">
      <c r="A303" t="s">
        <v>2294</v>
      </c>
      <c r="B303" t="s">
        <v>691</v>
      </c>
      <c r="C303" t="s">
        <v>2295</v>
      </c>
      <c r="D303" t="s">
        <v>2296</v>
      </c>
      <c r="E303" t="s">
        <v>2297</v>
      </c>
    </row>
    <row r="304" spans="1:5" x14ac:dyDescent="0.25">
      <c r="A304" t="s">
        <v>2298</v>
      </c>
      <c r="B304" t="s">
        <v>694</v>
      </c>
      <c r="C304" t="s">
        <v>2299</v>
      </c>
      <c r="D304" t="s">
        <v>2300</v>
      </c>
      <c r="E304" t="s">
        <v>2301</v>
      </c>
    </row>
    <row r="305" spans="1:5" x14ac:dyDescent="0.25">
      <c r="A305" t="s">
        <v>2302</v>
      </c>
      <c r="B305" t="s">
        <v>696</v>
      </c>
      <c r="C305" t="s">
        <v>2303</v>
      </c>
      <c r="D305" t="s">
        <v>2304</v>
      </c>
      <c r="E305" t="s">
        <v>2305</v>
      </c>
    </row>
    <row r="306" spans="1:5" x14ac:dyDescent="0.25">
      <c r="A306" t="s">
        <v>2306</v>
      </c>
      <c r="B306" t="s">
        <v>698</v>
      </c>
      <c r="C306" t="s">
        <v>2307</v>
      </c>
      <c r="D306" t="s">
        <v>2308</v>
      </c>
      <c r="E306" t="s">
        <v>2309</v>
      </c>
    </row>
    <row r="307" spans="1:5" x14ac:dyDescent="0.25">
      <c r="A307" t="s">
        <v>2310</v>
      </c>
      <c r="B307" t="s">
        <v>700</v>
      </c>
      <c r="C307" t="s">
        <v>2311</v>
      </c>
      <c r="D307" t="s">
        <v>2312</v>
      </c>
      <c r="E307" t="s">
        <v>2313</v>
      </c>
    </row>
    <row r="308" spans="1:5" x14ac:dyDescent="0.25">
      <c r="A308" t="s">
        <v>2314</v>
      </c>
      <c r="B308" t="s">
        <v>703</v>
      </c>
      <c r="C308" t="s">
        <v>2315</v>
      </c>
      <c r="D308" t="s">
        <v>2316</v>
      </c>
      <c r="E308" t="s">
        <v>2317</v>
      </c>
    </row>
    <row r="309" spans="1:5" x14ac:dyDescent="0.25">
      <c r="A309" t="s">
        <v>2318</v>
      </c>
      <c r="B309" t="s">
        <v>705</v>
      </c>
      <c r="C309" t="s">
        <v>2319</v>
      </c>
      <c r="D309" t="s">
        <v>2320</v>
      </c>
      <c r="E309" t="s">
        <v>2321</v>
      </c>
    </row>
    <row r="310" spans="1:5" x14ac:dyDescent="0.25">
      <c r="A310" t="s">
        <v>2322</v>
      </c>
      <c r="B310" t="s">
        <v>708</v>
      </c>
      <c r="C310" t="s">
        <v>2323</v>
      </c>
      <c r="D310" t="s">
        <v>2324</v>
      </c>
      <c r="E310" t="s">
        <v>2325</v>
      </c>
    </row>
    <row r="311" spans="1:5" x14ac:dyDescent="0.25">
      <c r="A311" t="s">
        <v>2326</v>
      </c>
      <c r="B311" t="s">
        <v>710</v>
      </c>
      <c r="C311" t="s">
        <v>2327</v>
      </c>
      <c r="D311" t="s">
        <v>2328</v>
      </c>
      <c r="E311" t="s">
        <v>2329</v>
      </c>
    </row>
    <row r="312" spans="1:5" x14ac:dyDescent="0.25">
      <c r="A312" t="s">
        <v>2330</v>
      </c>
      <c r="B312" t="s">
        <v>712</v>
      </c>
      <c r="C312" t="s">
        <v>2331</v>
      </c>
      <c r="D312" t="s">
        <v>2332</v>
      </c>
      <c r="E312" t="s">
        <v>2333</v>
      </c>
    </row>
    <row r="313" spans="1:5" x14ac:dyDescent="0.25">
      <c r="A313" t="s">
        <v>2334</v>
      </c>
      <c r="B313" t="s">
        <v>714</v>
      </c>
      <c r="C313" t="s">
        <v>2335</v>
      </c>
      <c r="D313" t="s">
        <v>2336</v>
      </c>
      <c r="E313" t="s">
        <v>2337</v>
      </c>
    </row>
    <row r="314" spans="1:5" x14ac:dyDescent="0.25">
      <c r="A314" t="s">
        <v>2338</v>
      </c>
      <c r="B314" t="s">
        <v>716</v>
      </c>
      <c r="C314" t="s">
        <v>2339</v>
      </c>
      <c r="D314" t="s">
        <v>2340</v>
      </c>
      <c r="E314" t="s">
        <v>2341</v>
      </c>
    </row>
    <row r="315" spans="1:5" x14ac:dyDescent="0.25">
      <c r="A315" t="s">
        <v>2342</v>
      </c>
      <c r="B315" t="s">
        <v>718</v>
      </c>
      <c r="C315" t="s">
        <v>2343</v>
      </c>
      <c r="D315" t="s">
        <v>2344</v>
      </c>
      <c r="E315" t="s">
        <v>2345</v>
      </c>
    </row>
    <row r="316" spans="1:5" x14ac:dyDescent="0.25">
      <c r="A316" t="s">
        <v>2346</v>
      </c>
      <c r="B316" t="s">
        <v>720</v>
      </c>
      <c r="C316" t="s">
        <v>2347</v>
      </c>
      <c r="D316" t="s">
        <v>2348</v>
      </c>
      <c r="E316" t="s">
        <v>2349</v>
      </c>
    </row>
    <row r="317" spans="1:5" x14ac:dyDescent="0.25">
      <c r="A317" t="s">
        <v>2350</v>
      </c>
      <c r="B317" t="s">
        <v>722</v>
      </c>
      <c r="C317" t="s">
        <v>2351</v>
      </c>
      <c r="D317" t="s">
        <v>2352</v>
      </c>
      <c r="E317" t="s">
        <v>2353</v>
      </c>
    </row>
    <row r="318" spans="1:5" x14ac:dyDescent="0.25">
      <c r="A318" t="s">
        <v>2354</v>
      </c>
      <c r="B318" t="s">
        <v>724</v>
      </c>
      <c r="C318" t="s">
        <v>2355</v>
      </c>
      <c r="D318" t="s">
        <v>2356</v>
      </c>
      <c r="E318" t="s">
        <v>2357</v>
      </c>
    </row>
    <row r="319" spans="1:5" x14ac:dyDescent="0.25">
      <c r="A319" t="s">
        <v>2358</v>
      </c>
      <c r="B319" t="s">
        <v>726</v>
      </c>
      <c r="C319" t="s">
        <v>2359</v>
      </c>
      <c r="D319" t="s">
        <v>2360</v>
      </c>
      <c r="E319" t="s">
        <v>2361</v>
      </c>
    </row>
    <row r="320" spans="1:5" x14ac:dyDescent="0.25">
      <c r="A320" t="s">
        <v>2362</v>
      </c>
      <c r="B320" t="s">
        <v>728</v>
      </c>
      <c r="C320" t="s">
        <v>2363</v>
      </c>
      <c r="D320" t="s">
        <v>2364</v>
      </c>
      <c r="E320" t="s">
        <v>2365</v>
      </c>
    </row>
    <row r="321" spans="1:5" x14ac:dyDescent="0.25">
      <c r="A321" t="s">
        <v>2366</v>
      </c>
      <c r="B321" t="s">
        <v>730</v>
      </c>
      <c r="C321" t="s">
        <v>2367</v>
      </c>
      <c r="D321" t="s">
        <v>2368</v>
      </c>
      <c r="E321" t="s">
        <v>2369</v>
      </c>
    </row>
    <row r="322" spans="1:5" x14ac:dyDescent="0.25">
      <c r="A322" t="s">
        <v>2370</v>
      </c>
      <c r="B322" t="s">
        <v>732</v>
      </c>
      <c r="C322" t="s">
        <v>2371</v>
      </c>
      <c r="D322" t="s">
        <v>2372</v>
      </c>
      <c r="E322" t="s">
        <v>2373</v>
      </c>
    </row>
    <row r="323" spans="1:5" x14ac:dyDescent="0.25">
      <c r="A323" t="s">
        <v>2374</v>
      </c>
      <c r="B323" t="s">
        <v>734</v>
      </c>
      <c r="C323" t="s">
        <v>2375</v>
      </c>
      <c r="D323" t="s">
        <v>2376</v>
      </c>
      <c r="E323" t="s">
        <v>2377</v>
      </c>
    </row>
    <row r="324" spans="1:5" x14ac:dyDescent="0.25">
      <c r="A324" t="s">
        <v>2378</v>
      </c>
      <c r="B324" t="s">
        <v>736</v>
      </c>
      <c r="C324" t="s">
        <v>2379</v>
      </c>
      <c r="D324" t="s">
        <v>2380</v>
      </c>
      <c r="E324" t="s">
        <v>2381</v>
      </c>
    </row>
    <row r="325" spans="1:5" x14ac:dyDescent="0.25">
      <c r="A325" t="s">
        <v>2382</v>
      </c>
      <c r="B325" t="s">
        <v>738</v>
      </c>
      <c r="C325" t="s">
        <v>2383</v>
      </c>
      <c r="D325" t="s">
        <v>2384</v>
      </c>
      <c r="E325" t="s">
        <v>2385</v>
      </c>
    </row>
    <row r="326" spans="1:5" x14ac:dyDescent="0.25">
      <c r="A326" t="s">
        <v>2386</v>
      </c>
      <c r="B326" t="s">
        <v>740</v>
      </c>
      <c r="C326" t="s">
        <v>2387</v>
      </c>
      <c r="D326" t="s">
        <v>2388</v>
      </c>
      <c r="E326" t="s">
        <v>2389</v>
      </c>
    </row>
    <row r="327" spans="1:5" x14ac:dyDescent="0.25">
      <c r="A327" t="s">
        <v>2390</v>
      </c>
      <c r="B327" t="s">
        <v>742</v>
      </c>
      <c r="C327" t="s">
        <v>2391</v>
      </c>
      <c r="D327" t="s">
        <v>2392</v>
      </c>
      <c r="E327" t="s">
        <v>2393</v>
      </c>
    </row>
    <row r="328" spans="1:5" x14ac:dyDescent="0.25">
      <c r="A328" t="s">
        <v>2394</v>
      </c>
      <c r="B328" t="s">
        <v>744</v>
      </c>
      <c r="C328" t="s">
        <v>2395</v>
      </c>
      <c r="D328" t="s">
        <v>2396</v>
      </c>
      <c r="E328" t="s">
        <v>2397</v>
      </c>
    </row>
    <row r="329" spans="1:5" x14ac:dyDescent="0.25">
      <c r="A329" t="s">
        <v>2398</v>
      </c>
      <c r="B329" t="s">
        <v>746</v>
      </c>
      <c r="C329" t="s">
        <v>2399</v>
      </c>
      <c r="D329" t="s">
        <v>2400</v>
      </c>
      <c r="E329" t="s">
        <v>2401</v>
      </c>
    </row>
    <row r="330" spans="1:5" x14ac:dyDescent="0.25">
      <c r="A330" t="s">
        <v>2402</v>
      </c>
      <c r="B330" t="s">
        <v>748</v>
      </c>
      <c r="C330" t="s">
        <v>2403</v>
      </c>
      <c r="D330" t="s">
        <v>2404</v>
      </c>
      <c r="E330" t="s">
        <v>2405</v>
      </c>
    </row>
    <row r="331" spans="1:5" x14ac:dyDescent="0.25">
      <c r="A331" t="s">
        <v>2406</v>
      </c>
      <c r="B331" t="s">
        <v>750</v>
      </c>
      <c r="C331" t="s">
        <v>2407</v>
      </c>
      <c r="D331" t="s">
        <v>2408</v>
      </c>
      <c r="E331" t="s">
        <v>2409</v>
      </c>
    </row>
    <row r="332" spans="1:5" x14ac:dyDescent="0.25">
      <c r="A332" t="s">
        <v>2410</v>
      </c>
      <c r="B332" t="s">
        <v>752</v>
      </c>
      <c r="C332" t="s">
        <v>2411</v>
      </c>
      <c r="D332" t="s">
        <v>2412</v>
      </c>
      <c r="E332" t="s">
        <v>2413</v>
      </c>
    </row>
    <row r="333" spans="1:5" x14ac:dyDescent="0.25">
      <c r="A333" t="s">
        <v>2414</v>
      </c>
      <c r="B333" t="s">
        <v>754</v>
      </c>
      <c r="C333" t="s">
        <v>2415</v>
      </c>
      <c r="D333" t="s">
        <v>2416</v>
      </c>
      <c r="E333" t="s">
        <v>2417</v>
      </c>
    </row>
    <row r="334" spans="1:5" x14ac:dyDescent="0.25">
      <c r="A334" t="s">
        <v>2418</v>
      </c>
      <c r="B334" t="s">
        <v>756</v>
      </c>
      <c r="C334" t="s">
        <v>2419</v>
      </c>
      <c r="D334" t="s">
        <v>2420</v>
      </c>
      <c r="E334" t="s">
        <v>2421</v>
      </c>
    </row>
    <row r="335" spans="1:5" x14ac:dyDescent="0.25">
      <c r="A335" t="s">
        <v>2422</v>
      </c>
      <c r="B335" t="s">
        <v>758</v>
      </c>
      <c r="C335" t="s">
        <v>2423</v>
      </c>
      <c r="D335" t="s">
        <v>2424</v>
      </c>
      <c r="E335" t="s">
        <v>2425</v>
      </c>
    </row>
    <row r="336" spans="1:5" x14ac:dyDescent="0.25">
      <c r="A336" t="s">
        <v>2426</v>
      </c>
      <c r="B336" t="s">
        <v>760</v>
      </c>
      <c r="C336" t="s">
        <v>2427</v>
      </c>
      <c r="D336" t="s">
        <v>2428</v>
      </c>
      <c r="E336" t="s">
        <v>2429</v>
      </c>
    </row>
    <row r="337" spans="1:5" x14ac:dyDescent="0.25">
      <c r="A337" t="s">
        <v>2430</v>
      </c>
      <c r="B337" t="s">
        <v>762</v>
      </c>
      <c r="C337" t="s">
        <v>2431</v>
      </c>
      <c r="D337" t="s">
        <v>2432</v>
      </c>
      <c r="E337" t="s">
        <v>2433</v>
      </c>
    </row>
    <row r="338" spans="1:5" x14ac:dyDescent="0.25">
      <c r="A338" t="s">
        <v>2434</v>
      </c>
      <c r="B338" t="s">
        <v>764</v>
      </c>
      <c r="C338" t="s">
        <v>2435</v>
      </c>
      <c r="D338" t="s">
        <v>2436</v>
      </c>
      <c r="E338" t="s">
        <v>2437</v>
      </c>
    </row>
    <row r="339" spans="1:5" x14ac:dyDescent="0.25">
      <c r="A339" t="s">
        <v>2438</v>
      </c>
      <c r="B339" t="s">
        <v>766</v>
      </c>
      <c r="C339" t="s">
        <v>2439</v>
      </c>
      <c r="D339" t="s">
        <v>2440</v>
      </c>
      <c r="E339" t="s">
        <v>2441</v>
      </c>
    </row>
    <row r="340" spans="1:5" x14ac:dyDescent="0.25">
      <c r="A340" t="s">
        <v>2442</v>
      </c>
      <c r="B340" t="s">
        <v>768</v>
      </c>
      <c r="C340" t="s">
        <v>2443</v>
      </c>
      <c r="D340" t="s">
        <v>2444</v>
      </c>
      <c r="E340" t="s">
        <v>2445</v>
      </c>
    </row>
    <row r="341" spans="1:5" x14ac:dyDescent="0.25">
      <c r="A341" t="s">
        <v>2446</v>
      </c>
      <c r="B341" t="s">
        <v>770</v>
      </c>
      <c r="C341" t="s">
        <v>2447</v>
      </c>
      <c r="D341" t="s">
        <v>2448</v>
      </c>
      <c r="E341" t="s">
        <v>2449</v>
      </c>
    </row>
    <row r="342" spans="1:5" x14ac:dyDescent="0.25">
      <c r="A342" t="s">
        <v>2450</v>
      </c>
      <c r="B342" t="s">
        <v>772</v>
      </c>
      <c r="C342" t="s">
        <v>2451</v>
      </c>
      <c r="D342" t="s">
        <v>2452</v>
      </c>
      <c r="E342" t="s">
        <v>2453</v>
      </c>
    </row>
    <row r="343" spans="1:5" x14ac:dyDescent="0.25">
      <c r="A343" t="s">
        <v>2454</v>
      </c>
      <c r="B343" t="s">
        <v>774</v>
      </c>
      <c r="C343" t="s">
        <v>2455</v>
      </c>
      <c r="D343" t="s">
        <v>2456</v>
      </c>
      <c r="E343" t="s">
        <v>2457</v>
      </c>
    </row>
    <row r="344" spans="1:5" x14ac:dyDescent="0.25">
      <c r="A344" t="s">
        <v>2458</v>
      </c>
      <c r="B344" t="s">
        <v>776</v>
      </c>
      <c r="C344" t="s">
        <v>2459</v>
      </c>
      <c r="D344" t="s">
        <v>2460</v>
      </c>
      <c r="E344" t="s">
        <v>2461</v>
      </c>
    </row>
    <row r="345" spans="1:5" x14ac:dyDescent="0.25">
      <c r="A345" t="s">
        <v>2462</v>
      </c>
      <c r="B345" t="s">
        <v>778</v>
      </c>
      <c r="C345" t="s">
        <v>2463</v>
      </c>
      <c r="D345" t="s">
        <v>2464</v>
      </c>
      <c r="E345" t="s">
        <v>2465</v>
      </c>
    </row>
    <row r="346" spans="1:5" x14ac:dyDescent="0.25">
      <c r="A346" t="s">
        <v>2466</v>
      </c>
      <c r="B346" t="s">
        <v>780</v>
      </c>
      <c r="C346" t="s">
        <v>2467</v>
      </c>
      <c r="D346" t="s">
        <v>2468</v>
      </c>
      <c r="E346" t="s">
        <v>2469</v>
      </c>
    </row>
    <row r="347" spans="1:5" x14ac:dyDescent="0.25">
      <c r="A347" t="s">
        <v>2470</v>
      </c>
      <c r="B347" t="s">
        <v>782</v>
      </c>
      <c r="C347" t="s">
        <v>2471</v>
      </c>
      <c r="D347" t="s">
        <v>2472</v>
      </c>
      <c r="E347" t="s">
        <v>2473</v>
      </c>
    </row>
    <row r="348" spans="1:5" x14ac:dyDescent="0.25">
      <c r="A348" t="s">
        <v>2474</v>
      </c>
      <c r="B348" t="s">
        <v>784</v>
      </c>
      <c r="C348" t="s">
        <v>2475</v>
      </c>
      <c r="D348" t="s">
        <v>2476</v>
      </c>
      <c r="E348" t="s">
        <v>2477</v>
      </c>
    </row>
    <row r="349" spans="1:5" x14ac:dyDescent="0.25">
      <c r="A349" t="s">
        <v>2478</v>
      </c>
      <c r="B349" t="s">
        <v>786</v>
      </c>
      <c r="C349" t="s">
        <v>2479</v>
      </c>
      <c r="D349" t="s">
        <v>2480</v>
      </c>
      <c r="E349" t="s">
        <v>2481</v>
      </c>
    </row>
    <row r="350" spans="1:5" x14ac:dyDescent="0.25">
      <c r="A350" t="s">
        <v>2482</v>
      </c>
      <c r="B350" t="s">
        <v>788</v>
      </c>
      <c r="C350" t="s">
        <v>2483</v>
      </c>
      <c r="D350" t="s">
        <v>2484</v>
      </c>
      <c r="E350" t="s">
        <v>2485</v>
      </c>
    </row>
    <row r="351" spans="1:5" x14ac:dyDescent="0.25">
      <c r="A351" t="s">
        <v>2486</v>
      </c>
      <c r="B351" t="s">
        <v>790</v>
      </c>
      <c r="C351" t="s">
        <v>2487</v>
      </c>
      <c r="D351" t="s">
        <v>2488</v>
      </c>
      <c r="E351" t="s">
        <v>2489</v>
      </c>
    </row>
    <row r="352" spans="1:5" x14ac:dyDescent="0.25">
      <c r="A352" t="s">
        <v>2490</v>
      </c>
      <c r="B352" t="s">
        <v>792</v>
      </c>
      <c r="C352" t="s">
        <v>2491</v>
      </c>
      <c r="D352" t="s">
        <v>2492</v>
      </c>
      <c r="E352" t="s">
        <v>2493</v>
      </c>
    </row>
    <row r="353" spans="1:5" x14ac:dyDescent="0.25">
      <c r="A353" t="s">
        <v>2494</v>
      </c>
      <c r="B353" t="s">
        <v>794</v>
      </c>
      <c r="C353" t="s">
        <v>2495</v>
      </c>
      <c r="D353" t="s">
        <v>2496</v>
      </c>
      <c r="E353" t="s">
        <v>2497</v>
      </c>
    </row>
    <row r="354" spans="1:5" x14ac:dyDescent="0.25">
      <c r="A354" t="s">
        <v>2498</v>
      </c>
      <c r="B354" t="s">
        <v>796</v>
      </c>
      <c r="C354" t="s">
        <v>2499</v>
      </c>
      <c r="D354" t="s">
        <v>2500</v>
      </c>
      <c r="E354" t="s">
        <v>2501</v>
      </c>
    </row>
    <row r="355" spans="1:5" x14ac:dyDescent="0.25">
      <c r="A355" t="s">
        <v>2502</v>
      </c>
      <c r="B355" t="s">
        <v>798</v>
      </c>
      <c r="C355" t="s">
        <v>2503</v>
      </c>
      <c r="D355" t="s">
        <v>2504</v>
      </c>
      <c r="E355" t="s">
        <v>2505</v>
      </c>
    </row>
    <row r="356" spans="1:5" x14ac:dyDescent="0.25">
      <c r="A356" t="s">
        <v>2506</v>
      </c>
      <c r="B356" t="s">
        <v>800</v>
      </c>
      <c r="C356" t="s">
        <v>2507</v>
      </c>
      <c r="D356" t="s">
        <v>2508</v>
      </c>
      <c r="E356" t="s">
        <v>2509</v>
      </c>
    </row>
    <row r="357" spans="1:5" x14ac:dyDescent="0.25">
      <c r="A357" t="s">
        <v>2510</v>
      </c>
      <c r="B357" t="s">
        <v>802</v>
      </c>
      <c r="C357" t="s">
        <v>2511</v>
      </c>
      <c r="D357" t="s">
        <v>2512</v>
      </c>
      <c r="E357" t="s">
        <v>2513</v>
      </c>
    </row>
    <row r="358" spans="1:5" x14ac:dyDescent="0.25">
      <c r="A358" t="s">
        <v>2514</v>
      </c>
      <c r="B358" t="s">
        <v>804</v>
      </c>
      <c r="C358" t="s">
        <v>2515</v>
      </c>
      <c r="D358" t="s">
        <v>2516</v>
      </c>
      <c r="E358" t="s">
        <v>2517</v>
      </c>
    </row>
    <row r="359" spans="1:5" x14ac:dyDescent="0.25">
      <c r="A359" t="s">
        <v>2518</v>
      </c>
      <c r="B359" t="s">
        <v>806</v>
      </c>
      <c r="C359" t="s">
        <v>2519</v>
      </c>
      <c r="D359" t="s">
        <v>2520</v>
      </c>
      <c r="E359" t="s">
        <v>2521</v>
      </c>
    </row>
    <row r="360" spans="1:5" x14ac:dyDescent="0.25">
      <c r="A360" t="s">
        <v>2522</v>
      </c>
      <c r="B360" t="s">
        <v>807</v>
      </c>
      <c r="C360" t="s">
        <v>2523</v>
      </c>
      <c r="D360" t="s">
        <v>2524</v>
      </c>
      <c r="E360" t="s">
        <v>2525</v>
      </c>
    </row>
    <row r="361" spans="1:5" x14ac:dyDescent="0.25">
      <c r="A361" t="s">
        <v>2526</v>
      </c>
      <c r="B361" t="s">
        <v>809</v>
      </c>
      <c r="C361" t="s">
        <v>2527</v>
      </c>
      <c r="D361" t="s">
        <v>2528</v>
      </c>
      <c r="E361" t="s">
        <v>2529</v>
      </c>
    </row>
    <row r="362" spans="1:5" x14ac:dyDescent="0.25">
      <c r="A362" t="s">
        <v>2530</v>
      </c>
      <c r="B362" t="s">
        <v>811</v>
      </c>
      <c r="C362" t="s">
        <v>2531</v>
      </c>
      <c r="D362" t="s">
        <v>2532</v>
      </c>
      <c r="E362" t="s">
        <v>2533</v>
      </c>
    </row>
    <row r="363" spans="1:5" x14ac:dyDescent="0.25">
      <c r="A363" t="s">
        <v>2534</v>
      </c>
      <c r="B363" t="s">
        <v>813</v>
      </c>
      <c r="C363" t="s">
        <v>2535</v>
      </c>
      <c r="D363" t="s">
        <v>2536</v>
      </c>
      <c r="E363" t="s">
        <v>2537</v>
      </c>
    </row>
    <row r="364" spans="1:5" x14ac:dyDescent="0.25">
      <c r="A364" t="s">
        <v>2538</v>
      </c>
      <c r="B364" t="s">
        <v>815</v>
      </c>
      <c r="C364" t="s">
        <v>2539</v>
      </c>
      <c r="D364" t="s">
        <v>2540</v>
      </c>
      <c r="E364" t="s">
        <v>2541</v>
      </c>
    </row>
    <row r="365" spans="1:5" x14ac:dyDescent="0.25">
      <c r="A365" t="s">
        <v>2542</v>
      </c>
      <c r="B365" t="s">
        <v>817</v>
      </c>
      <c r="C365" t="s">
        <v>2543</v>
      </c>
      <c r="D365" t="s">
        <v>2544</v>
      </c>
      <c r="E365" t="s">
        <v>2545</v>
      </c>
    </row>
    <row r="366" spans="1:5" x14ac:dyDescent="0.25">
      <c r="A366" t="s">
        <v>2546</v>
      </c>
      <c r="B366" t="s">
        <v>819</v>
      </c>
      <c r="C366" t="s">
        <v>2547</v>
      </c>
      <c r="D366" t="s">
        <v>2548</v>
      </c>
      <c r="E366" t="s">
        <v>2549</v>
      </c>
    </row>
    <row r="367" spans="1:5" x14ac:dyDescent="0.25">
      <c r="A367" t="s">
        <v>2550</v>
      </c>
      <c r="B367" t="s">
        <v>821</v>
      </c>
      <c r="C367" t="s">
        <v>2551</v>
      </c>
      <c r="D367" t="s">
        <v>2552</v>
      </c>
      <c r="E367" t="s">
        <v>2553</v>
      </c>
    </row>
    <row r="368" spans="1:5" x14ac:dyDescent="0.25">
      <c r="A368" t="s">
        <v>2554</v>
      </c>
      <c r="B368" t="s">
        <v>823</v>
      </c>
      <c r="C368" t="s">
        <v>2555</v>
      </c>
      <c r="D368" t="s">
        <v>2556</v>
      </c>
      <c r="E368" t="s">
        <v>2557</v>
      </c>
    </row>
    <row r="369" spans="1:5" x14ac:dyDescent="0.25">
      <c r="A369" t="s">
        <v>2558</v>
      </c>
      <c r="B369" t="s">
        <v>825</v>
      </c>
      <c r="C369" t="s">
        <v>1937</v>
      </c>
      <c r="D369" t="s">
        <v>2559</v>
      </c>
      <c r="E369" t="s">
        <v>2560</v>
      </c>
    </row>
    <row r="370" spans="1:5" x14ac:dyDescent="0.25">
      <c r="A370" t="s">
        <v>2561</v>
      </c>
      <c r="B370" t="s">
        <v>827</v>
      </c>
      <c r="C370" t="s">
        <v>2562</v>
      </c>
      <c r="D370" t="s">
        <v>2563</v>
      </c>
      <c r="E370" t="s">
        <v>2564</v>
      </c>
    </row>
    <row r="371" spans="1:5" x14ac:dyDescent="0.25">
      <c r="A371" t="s">
        <v>2565</v>
      </c>
      <c r="B371" t="s">
        <v>829</v>
      </c>
      <c r="C371" t="s">
        <v>2566</v>
      </c>
      <c r="D371" t="s">
        <v>2567</v>
      </c>
      <c r="E371" t="s">
        <v>2568</v>
      </c>
    </row>
    <row r="372" spans="1:5" x14ac:dyDescent="0.25">
      <c r="A372" t="s">
        <v>2569</v>
      </c>
      <c r="B372" t="s">
        <v>831</v>
      </c>
      <c r="C372" t="s">
        <v>2570</v>
      </c>
      <c r="D372" t="s">
        <v>2571</v>
      </c>
      <c r="E372" t="s">
        <v>2572</v>
      </c>
    </row>
    <row r="373" spans="1:5" x14ac:dyDescent="0.25">
      <c r="A373" t="s">
        <v>2573</v>
      </c>
      <c r="B373" t="s">
        <v>833</v>
      </c>
      <c r="C373" t="s">
        <v>2574</v>
      </c>
      <c r="D373" t="s">
        <v>2575</v>
      </c>
      <c r="E373" t="s">
        <v>2576</v>
      </c>
    </row>
    <row r="374" spans="1:5" x14ac:dyDescent="0.25">
      <c r="A374" t="s">
        <v>2577</v>
      </c>
      <c r="B374" t="s">
        <v>835</v>
      </c>
      <c r="C374" t="s">
        <v>2578</v>
      </c>
      <c r="D374" t="s">
        <v>2579</v>
      </c>
      <c r="E374" t="s">
        <v>2580</v>
      </c>
    </row>
    <row r="375" spans="1:5" x14ac:dyDescent="0.25">
      <c r="A375" t="s">
        <v>2581</v>
      </c>
      <c r="B375" t="s">
        <v>837</v>
      </c>
      <c r="C375" t="s">
        <v>2582</v>
      </c>
      <c r="D375" t="s">
        <v>2583</v>
      </c>
      <c r="E375" t="s">
        <v>2584</v>
      </c>
    </row>
    <row r="376" spans="1:5" x14ac:dyDescent="0.25">
      <c r="A376" t="s">
        <v>2585</v>
      </c>
      <c r="B376" t="s">
        <v>839</v>
      </c>
      <c r="C376" t="s">
        <v>2586</v>
      </c>
      <c r="D376" t="s">
        <v>2587</v>
      </c>
      <c r="E376" t="s">
        <v>2588</v>
      </c>
    </row>
    <row r="377" spans="1:5" x14ac:dyDescent="0.25">
      <c r="A377" t="s">
        <v>2589</v>
      </c>
      <c r="B377" t="s">
        <v>841</v>
      </c>
      <c r="C377" t="s">
        <v>2590</v>
      </c>
      <c r="D377" t="s">
        <v>2591</v>
      </c>
      <c r="E377" t="s">
        <v>2592</v>
      </c>
    </row>
    <row r="378" spans="1:5" x14ac:dyDescent="0.25">
      <c r="A378" t="s">
        <v>2593</v>
      </c>
      <c r="B378" t="s">
        <v>843</v>
      </c>
      <c r="C378" t="s">
        <v>2594</v>
      </c>
      <c r="D378" t="s">
        <v>2595</v>
      </c>
      <c r="E378" t="s">
        <v>2596</v>
      </c>
    </row>
    <row r="379" spans="1:5" x14ac:dyDescent="0.25">
      <c r="A379" t="s">
        <v>2597</v>
      </c>
      <c r="B379" t="s">
        <v>845</v>
      </c>
      <c r="C379" t="s">
        <v>2598</v>
      </c>
      <c r="D379" t="s">
        <v>2599</v>
      </c>
      <c r="E379" t="s">
        <v>2600</v>
      </c>
    </row>
    <row r="380" spans="1:5" x14ac:dyDescent="0.25">
      <c r="A380" t="s">
        <v>2601</v>
      </c>
      <c r="B380" t="s">
        <v>847</v>
      </c>
      <c r="C380" t="s">
        <v>2602</v>
      </c>
      <c r="D380" t="s">
        <v>2603</v>
      </c>
      <c r="E380" t="s">
        <v>2604</v>
      </c>
    </row>
    <row r="381" spans="1:5" x14ac:dyDescent="0.25">
      <c r="A381" t="s">
        <v>2605</v>
      </c>
      <c r="B381" t="s">
        <v>849</v>
      </c>
      <c r="C381" t="s">
        <v>2606</v>
      </c>
      <c r="D381" t="s">
        <v>2607</v>
      </c>
      <c r="E381" t="s">
        <v>2608</v>
      </c>
    </row>
    <row r="382" spans="1:5" x14ac:dyDescent="0.25">
      <c r="A382" t="s">
        <v>2609</v>
      </c>
      <c r="B382" t="s">
        <v>851</v>
      </c>
      <c r="C382" t="s">
        <v>2610</v>
      </c>
      <c r="D382" t="s">
        <v>2611</v>
      </c>
      <c r="E382" t="s">
        <v>2612</v>
      </c>
    </row>
    <row r="383" spans="1:5" x14ac:dyDescent="0.25">
      <c r="A383" t="s">
        <v>2613</v>
      </c>
      <c r="B383" t="s">
        <v>853</v>
      </c>
      <c r="C383" t="s">
        <v>2614</v>
      </c>
      <c r="D383" t="s">
        <v>2615</v>
      </c>
      <c r="E383" t="s">
        <v>2616</v>
      </c>
    </row>
    <row r="384" spans="1:5" x14ac:dyDescent="0.25">
      <c r="A384" t="s">
        <v>2617</v>
      </c>
      <c r="B384" t="s">
        <v>855</v>
      </c>
      <c r="C384" t="s">
        <v>2618</v>
      </c>
      <c r="D384" t="s">
        <v>2619</v>
      </c>
      <c r="E384" t="s">
        <v>2620</v>
      </c>
    </row>
    <row r="385" spans="1:5" x14ac:dyDescent="0.25">
      <c r="A385" t="s">
        <v>2621</v>
      </c>
      <c r="B385" t="s">
        <v>857</v>
      </c>
      <c r="C385" t="s">
        <v>2622</v>
      </c>
      <c r="D385" t="s">
        <v>2623</v>
      </c>
      <c r="E385" t="s">
        <v>2624</v>
      </c>
    </row>
    <row r="386" spans="1:5" x14ac:dyDescent="0.25">
      <c r="A386" t="s">
        <v>2625</v>
      </c>
      <c r="B386" t="s">
        <v>859</v>
      </c>
      <c r="C386" t="s">
        <v>2626</v>
      </c>
      <c r="D386" t="s">
        <v>2627</v>
      </c>
      <c r="E386" t="s">
        <v>2628</v>
      </c>
    </row>
    <row r="387" spans="1:5" x14ac:dyDescent="0.25">
      <c r="A387" t="s">
        <v>2629</v>
      </c>
      <c r="B387" t="s">
        <v>861</v>
      </c>
      <c r="C387" t="s">
        <v>2630</v>
      </c>
      <c r="D387" t="s">
        <v>2631</v>
      </c>
      <c r="E387" t="s">
        <v>2632</v>
      </c>
    </row>
    <row r="388" spans="1:5" x14ac:dyDescent="0.25">
      <c r="A388" t="s">
        <v>2633</v>
      </c>
      <c r="B388" t="s">
        <v>863</v>
      </c>
      <c r="C388" t="s">
        <v>2634</v>
      </c>
      <c r="D388" t="s">
        <v>2635</v>
      </c>
      <c r="E388" t="s">
        <v>2636</v>
      </c>
    </row>
    <row r="389" spans="1:5" x14ac:dyDescent="0.25">
      <c r="A389" t="s">
        <v>2637</v>
      </c>
      <c r="B389" t="s">
        <v>865</v>
      </c>
      <c r="C389" t="s">
        <v>2638</v>
      </c>
      <c r="D389" t="s">
        <v>2639</v>
      </c>
      <c r="E389" t="s">
        <v>2640</v>
      </c>
    </row>
    <row r="390" spans="1:5" x14ac:dyDescent="0.25">
      <c r="A390" t="s">
        <v>2641</v>
      </c>
      <c r="B390" t="s">
        <v>867</v>
      </c>
      <c r="C390" t="s">
        <v>2642</v>
      </c>
      <c r="D390" t="s">
        <v>2643</v>
      </c>
      <c r="E390" t="s">
        <v>2644</v>
      </c>
    </row>
    <row r="391" spans="1:5" x14ac:dyDescent="0.25">
      <c r="A391" t="s">
        <v>2645</v>
      </c>
      <c r="B391" t="s">
        <v>869</v>
      </c>
      <c r="C391" t="s">
        <v>2646</v>
      </c>
      <c r="D391" t="s">
        <v>2647</v>
      </c>
      <c r="E391" t="s">
        <v>2648</v>
      </c>
    </row>
    <row r="392" spans="1:5" x14ac:dyDescent="0.25">
      <c r="A392" t="s">
        <v>2649</v>
      </c>
      <c r="B392" t="s">
        <v>871</v>
      </c>
      <c r="C392" t="s">
        <v>2650</v>
      </c>
      <c r="D392" t="s">
        <v>2651</v>
      </c>
      <c r="E392" t="s">
        <v>2652</v>
      </c>
    </row>
    <row r="393" spans="1:5" x14ac:dyDescent="0.25">
      <c r="A393" t="s">
        <v>2653</v>
      </c>
      <c r="B393" t="s">
        <v>873</v>
      </c>
      <c r="C393" t="s">
        <v>2654</v>
      </c>
      <c r="D393" t="s">
        <v>2655</v>
      </c>
      <c r="E393" t="s">
        <v>2656</v>
      </c>
    </row>
    <row r="394" spans="1:5" x14ac:dyDescent="0.25">
      <c r="A394" t="s">
        <v>2657</v>
      </c>
      <c r="B394" t="s">
        <v>875</v>
      </c>
      <c r="C394" t="s">
        <v>2658</v>
      </c>
      <c r="D394" t="s">
        <v>2659</v>
      </c>
      <c r="E394" t="s">
        <v>2660</v>
      </c>
    </row>
    <row r="395" spans="1:5" x14ac:dyDescent="0.25">
      <c r="A395" t="s">
        <v>2661</v>
      </c>
      <c r="B395" t="s">
        <v>877</v>
      </c>
      <c r="C395" t="s">
        <v>2662</v>
      </c>
      <c r="D395" t="s">
        <v>2663</v>
      </c>
      <c r="E395" t="s">
        <v>2664</v>
      </c>
    </row>
    <row r="396" spans="1:5" x14ac:dyDescent="0.25">
      <c r="A396" t="s">
        <v>2665</v>
      </c>
      <c r="B396" t="s">
        <v>879</v>
      </c>
      <c r="C396" t="s">
        <v>2666</v>
      </c>
      <c r="D396" t="s">
        <v>2667</v>
      </c>
      <c r="E396" t="s">
        <v>2668</v>
      </c>
    </row>
    <row r="397" spans="1:5" x14ac:dyDescent="0.25">
      <c r="A397" t="s">
        <v>2669</v>
      </c>
      <c r="B397" t="s">
        <v>881</v>
      </c>
      <c r="C397" t="s">
        <v>2670</v>
      </c>
      <c r="D397" t="s">
        <v>2671</v>
      </c>
      <c r="E397" t="s">
        <v>2672</v>
      </c>
    </row>
    <row r="398" spans="1:5" x14ac:dyDescent="0.25">
      <c r="A398" t="s">
        <v>2673</v>
      </c>
      <c r="B398" t="s">
        <v>883</v>
      </c>
      <c r="C398" t="s">
        <v>2674</v>
      </c>
      <c r="D398" t="s">
        <v>2675</v>
      </c>
      <c r="E398" t="s">
        <v>2676</v>
      </c>
    </row>
    <row r="399" spans="1:5" x14ac:dyDescent="0.25">
      <c r="A399" t="s">
        <v>2677</v>
      </c>
      <c r="B399" t="s">
        <v>885</v>
      </c>
      <c r="C399" t="s">
        <v>2678</v>
      </c>
      <c r="D399" t="s">
        <v>2679</v>
      </c>
      <c r="E399" t="s">
        <v>2680</v>
      </c>
    </row>
    <row r="400" spans="1:5" x14ac:dyDescent="0.25">
      <c r="A400" t="s">
        <v>2681</v>
      </c>
      <c r="B400" t="s">
        <v>887</v>
      </c>
      <c r="C400" t="s">
        <v>2682</v>
      </c>
      <c r="D400" t="s">
        <v>2683</v>
      </c>
      <c r="E400" t="s">
        <v>2684</v>
      </c>
    </row>
    <row r="401" spans="1:5" x14ac:dyDescent="0.25">
      <c r="A401" t="s">
        <v>2685</v>
      </c>
      <c r="B401" t="s">
        <v>889</v>
      </c>
      <c r="C401" t="s">
        <v>2686</v>
      </c>
      <c r="D401" t="s">
        <v>2687</v>
      </c>
      <c r="E401" t="s">
        <v>2688</v>
      </c>
    </row>
    <row r="402" spans="1:5" x14ac:dyDescent="0.25">
      <c r="A402" t="s">
        <v>2689</v>
      </c>
      <c r="B402" t="s">
        <v>891</v>
      </c>
      <c r="C402" t="s">
        <v>2690</v>
      </c>
      <c r="D402" t="s">
        <v>2691</v>
      </c>
      <c r="E402" t="s">
        <v>2692</v>
      </c>
    </row>
    <row r="403" spans="1:5" x14ac:dyDescent="0.25">
      <c r="A403" t="s">
        <v>2693</v>
      </c>
      <c r="B403" t="s">
        <v>893</v>
      </c>
      <c r="C403" t="s">
        <v>1095</v>
      </c>
      <c r="D403" t="s">
        <v>2694</v>
      </c>
      <c r="E403" t="s">
        <v>2695</v>
      </c>
    </row>
    <row r="404" spans="1:5" x14ac:dyDescent="0.25">
      <c r="A404" t="s">
        <v>2696</v>
      </c>
      <c r="B404" t="s">
        <v>895</v>
      </c>
      <c r="C404" t="s">
        <v>2697</v>
      </c>
      <c r="D404" t="s">
        <v>2698</v>
      </c>
      <c r="E404" t="s">
        <v>2699</v>
      </c>
    </row>
    <row r="405" spans="1:5" x14ac:dyDescent="0.25">
      <c r="A405" t="s">
        <v>2700</v>
      </c>
      <c r="B405" t="s">
        <v>897</v>
      </c>
      <c r="C405" t="s">
        <v>2701</v>
      </c>
      <c r="D405" t="s">
        <v>2702</v>
      </c>
      <c r="E405" t="s">
        <v>2703</v>
      </c>
    </row>
    <row r="406" spans="1:5" x14ac:dyDescent="0.25">
      <c r="A406" t="s">
        <v>2704</v>
      </c>
      <c r="B406" t="s">
        <v>899</v>
      </c>
      <c r="C406" t="s">
        <v>2705</v>
      </c>
      <c r="D406" t="s">
        <v>2706</v>
      </c>
      <c r="E406" t="s">
        <v>2707</v>
      </c>
    </row>
    <row r="407" spans="1:5" x14ac:dyDescent="0.25">
      <c r="A407" t="s">
        <v>2708</v>
      </c>
      <c r="B407" t="s">
        <v>901</v>
      </c>
      <c r="C407" t="s">
        <v>2709</v>
      </c>
      <c r="D407" t="s">
        <v>2710</v>
      </c>
      <c r="E407" t="s">
        <v>2711</v>
      </c>
    </row>
    <row r="408" spans="1:5" x14ac:dyDescent="0.25">
      <c r="A408" t="s">
        <v>2712</v>
      </c>
      <c r="B408" t="s">
        <v>903</v>
      </c>
      <c r="C408" t="s">
        <v>2713</v>
      </c>
      <c r="D408" t="s">
        <v>2714</v>
      </c>
      <c r="E408" t="s">
        <v>2715</v>
      </c>
    </row>
    <row r="409" spans="1:5" x14ac:dyDescent="0.25">
      <c r="A409" t="s">
        <v>2716</v>
      </c>
      <c r="B409" t="s">
        <v>905</v>
      </c>
      <c r="C409" t="s">
        <v>2717</v>
      </c>
      <c r="D409" t="s">
        <v>2718</v>
      </c>
      <c r="E409" t="s">
        <v>2719</v>
      </c>
    </row>
    <row r="410" spans="1:5" x14ac:dyDescent="0.25">
      <c r="A410" t="s">
        <v>2720</v>
      </c>
      <c r="B410" t="s">
        <v>907</v>
      </c>
      <c r="C410" t="s">
        <v>2721</v>
      </c>
      <c r="D410" t="s">
        <v>2722</v>
      </c>
      <c r="E410" t="s">
        <v>2723</v>
      </c>
    </row>
    <row r="411" spans="1:5" x14ac:dyDescent="0.25">
      <c r="A411" t="s">
        <v>2724</v>
      </c>
      <c r="B411" t="s">
        <v>909</v>
      </c>
      <c r="C411" t="s">
        <v>2725</v>
      </c>
      <c r="D411" t="s">
        <v>2726</v>
      </c>
      <c r="E411" t="s">
        <v>2727</v>
      </c>
    </row>
    <row r="412" spans="1:5" x14ac:dyDescent="0.25">
      <c r="A412" t="s">
        <v>2728</v>
      </c>
      <c r="B412" t="s">
        <v>911</v>
      </c>
      <c r="C412" t="s">
        <v>2729</v>
      </c>
      <c r="D412" t="s">
        <v>2730</v>
      </c>
      <c r="E412" t="s">
        <v>2731</v>
      </c>
    </row>
    <row r="413" spans="1:5" x14ac:dyDescent="0.25">
      <c r="A413" t="s">
        <v>2732</v>
      </c>
      <c r="B413" t="s">
        <v>913</v>
      </c>
      <c r="C413" t="s">
        <v>2733</v>
      </c>
      <c r="D413" t="s">
        <v>2734</v>
      </c>
      <c r="E413" t="s">
        <v>2735</v>
      </c>
    </row>
    <row r="414" spans="1:5" x14ac:dyDescent="0.25">
      <c r="A414" t="s">
        <v>2736</v>
      </c>
      <c r="B414" t="s">
        <v>915</v>
      </c>
      <c r="C414" t="s">
        <v>2737</v>
      </c>
      <c r="D414" t="s">
        <v>2738</v>
      </c>
      <c r="E414" t="s">
        <v>2739</v>
      </c>
    </row>
    <row r="415" spans="1:5" x14ac:dyDescent="0.25">
      <c r="A415" t="s">
        <v>2740</v>
      </c>
      <c r="B415" t="s">
        <v>917</v>
      </c>
      <c r="C415" t="s">
        <v>1542</v>
      </c>
      <c r="D415" t="s">
        <v>2741</v>
      </c>
      <c r="E415" t="s">
        <v>2742</v>
      </c>
    </row>
    <row r="416" spans="1:5" x14ac:dyDescent="0.25">
      <c r="A416" t="s">
        <v>2743</v>
      </c>
      <c r="B416" t="s">
        <v>919</v>
      </c>
      <c r="C416" t="s">
        <v>2744</v>
      </c>
      <c r="D416" t="s">
        <v>2745</v>
      </c>
      <c r="E416" t="s">
        <v>2746</v>
      </c>
    </row>
    <row r="417" spans="1:5" x14ac:dyDescent="0.25">
      <c r="A417" t="s">
        <v>2747</v>
      </c>
      <c r="B417" t="s">
        <v>921</v>
      </c>
      <c r="C417" t="s">
        <v>2748</v>
      </c>
      <c r="D417" t="s">
        <v>2749</v>
      </c>
      <c r="E417" t="s">
        <v>2750</v>
      </c>
    </row>
    <row r="418" spans="1:5" x14ac:dyDescent="0.25">
      <c r="A418" t="s">
        <v>2751</v>
      </c>
      <c r="B418" t="s">
        <v>923</v>
      </c>
      <c r="C418" t="s">
        <v>2752</v>
      </c>
      <c r="D418" t="s">
        <v>2753</v>
      </c>
      <c r="E418" t="s">
        <v>2754</v>
      </c>
    </row>
    <row r="419" spans="1:5" x14ac:dyDescent="0.25">
      <c r="A419" t="s">
        <v>2755</v>
      </c>
      <c r="B419" t="s">
        <v>925</v>
      </c>
      <c r="C419" t="s">
        <v>2756</v>
      </c>
      <c r="D419" t="s">
        <v>2757</v>
      </c>
      <c r="E419" t="s">
        <v>2758</v>
      </c>
    </row>
    <row r="420" spans="1:5" x14ac:dyDescent="0.25">
      <c r="A420" t="s">
        <v>2759</v>
      </c>
      <c r="B420" t="s">
        <v>927</v>
      </c>
      <c r="C420" t="s">
        <v>2760</v>
      </c>
      <c r="D420" t="s">
        <v>2761</v>
      </c>
      <c r="E420" t="s">
        <v>2762</v>
      </c>
    </row>
    <row r="421" spans="1:5" x14ac:dyDescent="0.25">
      <c r="A421" t="s">
        <v>2763</v>
      </c>
      <c r="B421" t="s">
        <v>929</v>
      </c>
      <c r="C421" t="s">
        <v>2764</v>
      </c>
      <c r="D421" t="s">
        <v>2765</v>
      </c>
      <c r="E421" t="s">
        <v>2766</v>
      </c>
    </row>
    <row r="422" spans="1:5" x14ac:dyDescent="0.25">
      <c r="A422" t="s">
        <v>2767</v>
      </c>
      <c r="B422" t="s">
        <v>931</v>
      </c>
      <c r="C422" t="s">
        <v>2768</v>
      </c>
      <c r="D422" t="s">
        <v>2769</v>
      </c>
      <c r="E422" t="s">
        <v>2770</v>
      </c>
    </row>
    <row r="423" spans="1:5" x14ac:dyDescent="0.25">
      <c r="A423" t="s">
        <v>2771</v>
      </c>
      <c r="B423" t="s">
        <v>933</v>
      </c>
      <c r="C423" t="s">
        <v>2772</v>
      </c>
      <c r="D423" t="s">
        <v>2773</v>
      </c>
      <c r="E423" t="s">
        <v>2774</v>
      </c>
    </row>
    <row r="424" spans="1:5" x14ac:dyDescent="0.25">
      <c r="A424" t="s">
        <v>2775</v>
      </c>
      <c r="B424" t="s">
        <v>935</v>
      </c>
      <c r="C424" t="s">
        <v>2776</v>
      </c>
      <c r="D424" t="s">
        <v>2777</v>
      </c>
      <c r="E424" t="s">
        <v>2778</v>
      </c>
    </row>
    <row r="425" spans="1:5" x14ac:dyDescent="0.25">
      <c r="A425" t="s">
        <v>2779</v>
      </c>
      <c r="B425" t="s">
        <v>937</v>
      </c>
      <c r="C425" t="s">
        <v>2780</v>
      </c>
      <c r="D425" t="s">
        <v>2781</v>
      </c>
      <c r="E425" t="s">
        <v>2782</v>
      </c>
    </row>
    <row r="426" spans="1:5" x14ac:dyDescent="0.25">
      <c r="A426" t="s">
        <v>2783</v>
      </c>
      <c r="B426" t="s">
        <v>939</v>
      </c>
      <c r="C426" t="s">
        <v>2784</v>
      </c>
      <c r="D426" t="s">
        <v>2785</v>
      </c>
      <c r="E426" t="s">
        <v>2786</v>
      </c>
    </row>
    <row r="427" spans="1:5" x14ac:dyDescent="0.25">
      <c r="A427" t="s">
        <v>2787</v>
      </c>
      <c r="B427" t="s">
        <v>941</v>
      </c>
      <c r="C427" t="s">
        <v>2788</v>
      </c>
      <c r="D427" t="s">
        <v>2789</v>
      </c>
      <c r="E427" t="s">
        <v>2790</v>
      </c>
    </row>
    <row r="428" spans="1:5" x14ac:dyDescent="0.25">
      <c r="A428" t="s">
        <v>2791</v>
      </c>
      <c r="B428" t="s">
        <v>943</v>
      </c>
      <c r="C428" t="s">
        <v>2792</v>
      </c>
      <c r="D428" t="s">
        <v>2793</v>
      </c>
      <c r="E428" t="s">
        <v>2794</v>
      </c>
    </row>
    <row r="429" spans="1:5" x14ac:dyDescent="0.25">
      <c r="A429" t="s">
        <v>2795</v>
      </c>
      <c r="B429" t="s">
        <v>945</v>
      </c>
      <c r="C429" t="s">
        <v>2491</v>
      </c>
      <c r="D429" t="s">
        <v>2796</v>
      </c>
      <c r="E429" t="s">
        <v>2797</v>
      </c>
    </row>
    <row r="430" spans="1:5" x14ac:dyDescent="0.25">
      <c r="A430" t="s">
        <v>2798</v>
      </c>
      <c r="B430" t="s">
        <v>947</v>
      </c>
      <c r="C430" t="s">
        <v>2799</v>
      </c>
      <c r="D430" t="s">
        <v>2800</v>
      </c>
      <c r="E430" t="s">
        <v>2801</v>
      </c>
    </row>
    <row r="431" spans="1:5" x14ac:dyDescent="0.25">
      <c r="A431" t="s">
        <v>2802</v>
      </c>
      <c r="B431" t="s">
        <v>949</v>
      </c>
      <c r="C431" t="s">
        <v>2803</v>
      </c>
      <c r="D431" t="s">
        <v>2804</v>
      </c>
      <c r="E431" t="s">
        <v>2805</v>
      </c>
    </row>
    <row r="432" spans="1:5" x14ac:dyDescent="0.25">
      <c r="A432" t="s">
        <v>2806</v>
      </c>
      <c r="B432" t="s">
        <v>951</v>
      </c>
      <c r="C432" t="s">
        <v>2807</v>
      </c>
      <c r="D432" t="s">
        <v>2808</v>
      </c>
      <c r="E432" t="s">
        <v>2809</v>
      </c>
    </row>
    <row r="433" spans="1:5" x14ac:dyDescent="0.25">
      <c r="A433" t="s">
        <v>2810</v>
      </c>
      <c r="B433" t="s">
        <v>953</v>
      </c>
      <c r="C433" t="s">
        <v>2811</v>
      </c>
      <c r="D433" t="s">
        <v>2812</v>
      </c>
      <c r="E433" t="s">
        <v>2813</v>
      </c>
    </row>
    <row r="434" spans="1:5" x14ac:dyDescent="0.25">
      <c r="A434" t="s">
        <v>2814</v>
      </c>
      <c r="B434" t="s">
        <v>955</v>
      </c>
      <c r="C434" t="s">
        <v>2815</v>
      </c>
      <c r="D434" t="s">
        <v>2816</v>
      </c>
      <c r="E434" t="s">
        <v>2817</v>
      </c>
    </row>
    <row r="435" spans="1:5" x14ac:dyDescent="0.25">
      <c r="A435" t="s">
        <v>2818</v>
      </c>
      <c r="B435" t="s">
        <v>957</v>
      </c>
      <c r="C435" t="s">
        <v>2819</v>
      </c>
      <c r="D435" t="s">
        <v>2820</v>
      </c>
      <c r="E435" t="s">
        <v>2821</v>
      </c>
    </row>
    <row r="436" spans="1:5" x14ac:dyDescent="0.25">
      <c r="A436" t="s">
        <v>2822</v>
      </c>
      <c r="B436" t="s">
        <v>959</v>
      </c>
      <c r="C436" t="s">
        <v>2823</v>
      </c>
      <c r="D436" t="s">
        <v>2824</v>
      </c>
      <c r="E436" t="s">
        <v>2825</v>
      </c>
    </row>
    <row r="437" spans="1:5" x14ac:dyDescent="0.25">
      <c r="A437" t="s">
        <v>2826</v>
      </c>
      <c r="B437" t="s">
        <v>961</v>
      </c>
      <c r="C437" t="s">
        <v>2827</v>
      </c>
      <c r="D437" t="s">
        <v>2828</v>
      </c>
      <c r="E437" t="s">
        <v>2829</v>
      </c>
    </row>
    <row r="438" spans="1:5" x14ac:dyDescent="0.25">
      <c r="A438" t="s">
        <v>2830</v>
      </c>
      <c r="B438" t="s">
        <v>963</v>
      </c>
      <c r="C438" t="s">
        <v>2831</v>
      </c>
      <c r="D438" t="s">
        <v>2832</v>
      </c>
      <c r="E438" t="s">
        <v>2833</v>
      </c>
    </row>
    <row r="439" spans="1:5" x14ac:dyDescent="0.25">
      <c r="A439" t="s">
        <v>2834</v>
      </c>
      <c r="B439" t="s">
        <v>965</v>
      </c>
      <c r="C439" t="s">
        <v>2835</v>
      </c>
      <c r="D439" t="s">
        <v>2836</v>
      </c>
      <c r="E439" t="s">
        <v>2837</v>
      </c>
    </row>
    <row r="440" spans="1:5" x14ac:dyDescent="0.25">
      <c r="A440" t="s">
        <v>2838</v>
      </c>
      <c r="B440" t="s">
        <v>967</v>
      </c>
      <c r="C440" t="s">
        <v>2839</v>
      </c>
      <c r="D440" t="s">
        <v>2840</v>
      </c>
      <c r="E440" t="s">
        <v>2841</v>
      </c>
    </row>
    <row r="441" spans="1:5" x14ac:dyDescent="0.25">
      <c r="A441" t="s">
        <v>2842</v>
      </c>
      <c r="B441" t="s">
        <v>969</v>
      </c>
      <c r="C441" t="s">
        <v>2843</v>
      </c>
      <c r="D441" t="s">
        <v>2844</v>
      </c>
      <c r="E441" t="s">
        <v>2845</v>
      </c>
    </row>
    <row r="442" spans="1:5" x14ac:dyDescent="0.25">
      <c r="A442" t="s">
        <v>2846</v>
      </c>
      <c r="B442" t="s">
        <v>971</v>
      </c>
      <c r="C442" t="s">
        <v>2847</v>
      </c>
      <c r="D442" t="s">
        <v>2848</v>
      </c>
      <c r="E442" t="s">
        <v>2849</v>
      </c>
    </row>
    <row r="443" spans="1:5" x14ac:dyDescent="0.25">
      <c r="A443" t="s">
        <v>2850</v>
      </c>
      <c r="B443" t="s">
        <v>973</v>
      </c>
      <c r="C443" t="s">
        <v>2851</v>
      </c>
      <c r="D443" t="s">
        <v>2852</v>
      </c>
      <c r="E443" t="s">
        <v>2853</v>
      </c>
    </row>
    <row r="444" spans="1:5" x14ac:dyDescent="0.25">
      <c r="A444" t="s">
        <v>2854</v>
      </c>
      <c r="B444" t="s">
        <v>975</v>
      </c>
      <c r="C444" t="s">
        <v>2855</v>
      </c>
      <c r="D444" t="s">
        <v>2856</v>
      </c>
      <c r="E444" t="s">
        <v>2857</v>
      </c>
    </row>
    <row r="445" spans="1:5" x14ac:dyDescent="0.25">
      <c r="A445" t="s">
        <v>2858</v>
      </c>
      <c r="B445" t="s">
        <v>977</v>
      </c>
      <c r="C445" t="s">
        <v>2859</v>
      </c>
      <c r="D445" t="s">
        <v>2860</v>
      </c>
      <c r="E445" t="s">
        <v>2861</v>
      </c>
    </row>
    <row r="446" spans="1:5" x14ac:dyDescent="0.25">
      <c r="A446" t="s">
        <v>2862</v>
      </c>
      <c r="B446" t="s">
        <v>979</v>
      </c>
      <c r="C446" t="s">
        <v>2863</v>
      </c>
      <c r="D446" t="s">
        <v>2864</v>
      </c>
      <c r="E446" t="s">
        <v>2865</v>
      </c>
    </row>
    <row r="447" spans="1:5" x14ac:dyDescent="0.25">
      <c r="A447" t="s">
        <v>2866</v>
      </c>
      <c r="B447" t="s">
        <v>981</v>
      </c>
      <c r="C447" t="s">
        <v>2867</v>
      </c>
      <c r="D447" t="s">
        <v>2868</v>
      </c>
      <c r="E447" t="s">
        <v>2869</v>
      </c>
    </row>
    <row r="448" spans="1:5" x14ac:dyDescent="0.25">
      <c r="A448" t="s">
        <v>2870</v>
      </c>
      <c r="B448" t="s">
        <v>983</v>
      </c>
      <c r="C448" t="s">
        <v>2871</v>
      </c>
      <c r="D448" t="s">
        <v>2872</v>
      </c>
      <c r="E448" t="s">
        <v>2873</v>
      </c>
    </row>
    <row r="449" spans="1:5" x14ac:dyDescent="0.25">
      <c r="A449" t="s">
        <v>2874</v>
      </c>
      <c r="B449" t="s">
        <v>985</v>
      </c>
      <c r="C449" t="s">
        <v>2875</v>
      </c>
      <c r="D449" t="s">
        <v>2876</v>
      </c>
      <c r="E449" t="s">
        <v>2877</v>
      </c>
    </row>
    <row r="450" spans="1:5" x14ac:dyDescent="0.25">
      <c r="A450" t="s">
        <v>2878</v>
      </c>
      <c r="B450" t="s">
        <v>987</v>
      </c>
      <c r="C450" t="s">
        <v>2879</v>
      </c>
      <c r="D450" t="s">
        <v>2880</v>
      </c>
      <c r="E450" t="s">
        <v>2881</v>
      </c>
    </row>
    <row r="451" spans="1:5" x14ac:dyDescent="0.25">
      <c r="A451" t="s">
        <v>2882</v>
      </c>
      <c r="B451" t="s">
        <v>990</v>
      </c>
      <c r="C451" t="s">
        <v>2883</v>
      </c>
      <c r="D451" t="s">
        <v>2884</v>
      </c>
      <c r="E451" t="s">
        <v>2885</v>
      </c>
    </row>
    <row r="452" spans="1:5" x14ac:dyDescent="0.25">
      <c r="A452" t="s">
        <v>2886</v>
      </c>
      <c r="B452" t="s">
        <v>992</v>
      </c>
      <c r="C452" t="s">
        <v>2887</v>
      </c>
      <c r="D452" t="s">
        <v>2888</v>
      </c>
      <c r="E452" t="s">
        <v>2889</v>
      </c>
    </row>
    <row r="453" spans="1:5" x14ac:dyDescent="0.25">
      <c r="A453" t="s">
        <v>2890</v>
      </c>
      <c r="B453" t="s">
        <v>994</v>
      </c>
      <c r="C453" t="s">
        <v>2891</v>
      </c>
      <c r="D453" t="s">
        <v>2892</v>
      </c>
      <c r="E453" t="s">
        <v>2893</v>
      </c>
    </row>
    <row r="454" spans="1:5" x14ac:dyDescent="0.25">
      <c r="A454" t="s">
        <v>2894</v>
      </c>
      <c r="B454" t="s">
        <v>996</v>
      </c>
      <c r="C454" t="s">
        <v>2895</v>
      </c>
      <c r="D454" t="s">
        <v>2896</v>
      </c>
      <c r="E454" t="s">
        <v>2897</v>
      </c>
    </row>
    <row r="455" spans="1:5" x14ac:dyDescent="0.25">
      <c r="A455" t="s">
        <v>2898</v>
      </c>
      <c r="B455" t="s">
        <v>998</v>
      </c>
      <c r="C455" t="s">
        <v>2899</v>
      </c>
      <c r="D455" t="s">
        <v>2900</v>
      </c>
      <c r="E455" t="s">
        <v>2901</v>
      </c>
    </row>
    <row r="456" spans="1:5" x14ac:dyDescent="0.25">
      <c r="A456" t="s">
        <v>2902</v>
      </c>
      <c r="B456" t="s">
        <v>1000</v>
      </c>
      <c r="C456" t="s">
        <v>2903</v>
      </c>
      <c r="D456" t="s">
        <v>2904</v>
      </c>
      <c r="E456" t="s">
        <v>2905</v>
      </c>
    </row>
    <row r="457" spans="1:5" x14ac:dyDescent="0.25">
      <c r="A457" t="s">
        <v>2906</v>
      </c>
      <c r="B457" t="s">
        <v>1002</v>
      </c>
      <c r="C457" t="s">
        <v>2907</v>
      </c>
      <c r="D457" t="s">
        <v>2908</v>
      </c>
      <c r="E457" t="s">
        <v>2909</v>
      </c>
    </row>
    <row r="458" spans="1:5" x14ac:dyDescent="0.25">
      <c r="A458" t="s">
        <v>2910</v>
      </c>
      <c r="B458" t="s">
        <v>1004</v>
      </c>
      <c r="C458" t="s">
        <v>2911</v>
      </c>
      <c r="D458" t="s">
        <v>2912</v>
      </c>
      <c r="E458" t="s">
        <v>2913</v>
      </c>
    </row>
    <row r="459" spans="1:5" x14ac:dyDescent="0.25">
      <c r="A459" t="s">
        <v>2914</v>
      </c>
      <c r="B459" t="s">
        <v>1006</v>
      </c>
      <c r="C459" t="s">
        <v>2915</v>
      </c>
      <c r="D459" t="s">
        <v>2916</v>
      </c>
      <c r="E459" t="s">
        <v>2917</v>
      </c>
    </row>
    <row r="460" spans="1:5" x14ac:dyDescent="0.25">
      <c r="A460" t="s">
        <v>2918</v>
      </c>
      <c r="B460" t="s">
        <v>1008</v>
      </c>
      <c r="C460" t="s">
        <v>2919</v>
      </c>
      <c r="D460" t="s">
        <v>2920</v>
      </c>
      <c r="E460" t="s">
        <v>2921</v>
      </c>
    </row>
    <row r="461" spans="1:5" x14ac:dyDescent="0.25">
      <c r="A461" t="s">
        <v>2922</v>
      </c>
      <c r="B461" t="s">
        <v>1010</v>
      </c>
      <c r="C461" t="s">
        <v>2923</v>
      </c>
      <c r="D461" t="s">
        <v>2924</v>
      </c>
      <c r="E461" t="s">
        <v>2925</v>
      </c>
    </row>
    <row r="462" spans="1:5" x14ac:dyDescent="0.25">
      <c r="A462" t="s">
        <v>2926</v>
      </c>
      <c r="B462" t="s">
        <v>1012</v>
      </c>
      <c r="C462" t="s">
        <v>2927</v>
      </c>
      <c r="D462" t="s">
        <v>2928</v>
      </c>
      <c r="E462" t="s">
        <v>2929</v>
      </c>
    </row>
    <row r="463" spans="1:5" x14ac:dyDescent="0.25">
      <c r="A463" t="s">
        <v>2930</v>
      </c>
      <c r="B463" t="s">
        <v>1014</v>
      </c>
      <c r="C463" t="s">
        <v>2931</v>
      </c>
      <c r="D463" t="s">
        <v>2932</v>
      </c>
      <c r="E463" t="s">
        <v>2933</v>
      </c>
    </row>
    <row r="464" spans="1:5" x14ac:dyDescent="0.25">
      <c r="A464" t="s">
        <v>2934</v>
      </c>
      <c r="B464" t="s">
        <v>1016</v>
      </c>
      <c r="C464" t="s">
        <v>2935</v>
      </c>
      <c r="D464" t="s">
        <v>2936</v>
      </c>
      <c r="E464" t="s">
        <v>2937</v>
      </c>
    </row>
    <row r="465" spans="1:5" x14ac:dyDescent="0.25">
      <c r="A465" t="s">
        <v>2938</v>
      </c>
      <c r="B465" t="s">
        <v>1018</v>
      </c>
      <c r="C465" t="s">
        <v>2939</v>
      </c>
      <c r="D465" t="s">
        <v>2940</v>
      </c>
      <c r="E465" t="s">
        <v>2941</v>
      </c>
    </row>
    <row r="466" spans="1:5" x14ac:dyDescent="0.25">
      <c r="A466" t="s">
        <v>2942</v>
      </c>
      <c r="B466" t="s">
        <v>1020</v>
      </c>
      <c r="C466" t="s">
        <v>2943</v>
      </c>
      <c r="D466" t="s">
        <v>2944</v>
      </c>
      <c r="E466" t="s">
        <v>2945</v>
      </c>
    </row>
    <row r="467" spans="1:5" x14ac:dyDescent="0.25">
      <c r="A467" t="s">
        <v>2946</v>
      </c>
      <c r="B467" t="s">
        <v>1022</v>
      </c>
      <c r="C467" t="s">
        <v>2947</v>
      </c>
      <c r="D467" t="s">
        <v>2948</v>
      </c>
      <c r="E467" t="s">
        <v>2949</v>
      </c>
    </row>
    <row r="468" spans="1:5" x14ac:dyDescent="0.25">
      <c r="A468" t="s">
        <v>2950</v>
      </c>
      <c r="B468" t="s">
        <v>1024</v>
      </c>
      <c r="C468" t="s">
        <v>1905</v>
      </c>
      <c r="D468" t="s">
        <v>2951</v>
      </c>
      <c r="E468" t="s">
        <v>2952</v>
      </c>
    </row>
    <row r="469" spans="1:5" x14ac:dyDescent="0.25">
      <c r="A469" t="s">
        <v>2953</v>
      </c>
      <c r="B469" t="s">
        <v>1026</v>
      </c>
      <c r="C469" t="s">
        <v>2954</v>
      </c>
      <c r="D469" t="s">
        <v>2955</v>
      </c>
      <c r="E469" t="s">
        <v>2956</v>
      </c>
    </row>
    <row r="470" spans="1:5" x14ac:dyDescent="0.25">
      <c r="A470" t="s">
        <v>2957</v>
      </c>
      <c r="B470" t="s">
        <v>1028</v>
      </c>
      <c r="C470" t="s">
        <v>2958</v>
      </c>
      <c r="D470" t="s">
        <v>2959</v>
      </c>
      <c r="E470" t="s">
        <v>2960</v>
      </c>
    </row>
    <row r="471" spans="1:5" x14ac:dyDescent="0.25">
      <c r="A471" t="s">
        <v>2961</v>
      </c>
      <c r="B471" t="s">
        <v>1030</v>
      </c>
      <c r="C471" t="s">
        <v>2962</v>
      </c>
      <c r="D471" t="s">
        <v>2963</v>
      </c>
      <c r="E471" t="s">
        <v>2964</v>
      </c>
    </row>
    <row r="472" spans="1:5" x14ac:dyDescent="0.25">
      <c r="A472" t="s">
        <v>2965</v>
      </c>
      <c r="B472" t="s">
        <v>1032</v>
      </c>
      <c r="C472" t="s">
        <v>2966</v>
      </c>
      <c r="D472" t="s">
        <v>2967</v>
      </c>
      <c r="E472" t="s">
        <v>2968</v>
      </c>
    </row>
    <row r="473" spans="1:5" x14ac:dyDescent="0.25">
      <c r="A473" t="s">
        <v>2969</v>
      </c>
      <c r="B473" t="s">
        <v>1034</v>
      </c>
      <c r="C473" t="s">
        <v>2970</v>
      </c>
      <c r="D473" t="s">
        <v>2971</v>
      </c>
      <c r="E473" t="s">
        <v>2972</v>
      </c>
    </row>
    <row r="474" spans="1:5" x14ac:dyDescent="0.25">
      <c r="A474" t="s">
        <v>2973</v>
      </c>
      <c r="B474" t="s">
        <v>1036</v>
      </c>
      <c r="C474" t="s">
        <v>2974</v>
      </c>
      <c r="D474" t="s">
        <v>2975</v>
      </c>
      <c r="E474" t="s">
        <v>2976</v>
      </c>
    </row>
    <row r="475" spans="1:5" x14ac:dyDescent="0.25">
      <c r="A475" t="s">
        <v>2977</v>
      </c>
      <c r="B475" t="s">
        <v>1038</v>
      </c>
      <c r="C475" t="s">
        <v>2978</v>
      </c>
      <c r="D475" t="s">
        <v>2979</v>
      </c>
      <c r="E475" t="s">
        <v>2980</v>
      </c>
    </row>
    <row r="476" spans="1:5" x14ac:dyDescent="0.25">
      <c r="A476" t="s">
        <v>2981</v>
      </c>
      <c r="B476" t="s">
        <v>1040</v>
      </c>
      <c r="C476" t="s">
        <v>2982</v>
      </c>
      <c r="D476" t="s">
        <v>2983</v>
      </c>
      <c r="E476" t="s">
        <v>2984</v>
      </c>
    </row>
    <row r="477" spans="1:5" x14ac:dyDescent="0.25">
      <c r="A477" t="s">
        <v>2985</v>
      </c>
      <c r="B477" t="s">
        <v>1042</v>
      </c>
      <c r="C477" t="s">
        <v>2986</v>
      </c>
      <c r="D477" t="s">
        <v>2987</v>
      </c>
      <c r="E477" t="s">
        <v>2988</v>
      </c>
    </row>
    <row r="478" spans="1:5" x14ac:dyDescent="0.25">
      <c r="A478" t="s">
        <v>2989</v>
      </c>
      <c r="B478" t="s">
        <v>1044</v>
      </c>
      <c r="C478" t="s">
        <v>2697</v>
      </c>
      <c r="D478" t="s">
        <v>2990</v>
      </c>
      <c r="E478" t="s">
        <v>2991</v>
      </c>
    </row>
    <row r="479" spans="1:5" x14ac:dyDescent="0.25">
      <c r="A479" t="s">
        <v>2992</v>
      </c>
      <c r="B479" t="s">
        <v>1046</v>
      </c>
      <c r="C479" t="s">
        <v>2993</v>
      </c>
      <c r="D479" t="s">
        <v>2994</v>
      </c>
      <c r="E479" t="s">
        <v>2995</v>
      </c>
    </row>
    <row r="480" spans="1:5" x14ac:dyDescent="0.25">
      <c r="A480" t="s">
        <v>2996</v>
      </c>
      <c r="B480" t="s">
        <v>1048</v>
      </c>
      <c r="C480" t="s">
        <v>2997</v>
      </c>
      <c r="D480" t="s">
        <v>2998</v>
      </c>
      <c r="E480" t="s">
        <v>2999</v>
      </c>
    </row>
    <row r="481" spans="1:5" x14ac:dyDescent="0.25">
      <c r="A481" t="s">
        <v>3000</v>
      </c>
      <c r="B481" t="s">
        <v>1050</v>
      </c>
      <c r="C481" t="s">
        <v>3001</v>
      </c>
      <c r="D481" t="s">
        <v>3002</v>
      </c>
      <c r="E481" t="s">
        <v>3003</v>
      </c>
    </row>
    <row r="482" spans="1:5" x14ac:dyDescent="0.25">
      <c r="A482" t="s">
        <v>3004</v>
      </c>
      <c r="B482" t="s">
        <v>1052</v>
      </c>
      <c r="C482" t="s">
        <v>3005</v>
      </c>
      <c r="D482" t="s">
        <v>3006</v>
      </c>
      <c r="E482" t="s">
        <v>3007</v>
      </c>
    </row>
    <row r="483" spans="1:5" x14ac:dyDescent="0.25">
      <c r="A483" t="s">
        <v>3008</v>
      </c>
      <c r="B483" t="s">
        <v>1054</v>
      </c>
      <c r="C483" t="s">
        <v>3009</v>
      </c>
      <c r="D483" t="s">
        <v>3010</v>
      </c>
      <c r="E483" t="s">
        <v>3011</v>
      </c>
    </row>
    <row r="484" spans="1:5" x14ac:dyDescent="0.25">
      <c r="A484" t="s">
        <v>3012</v>
      </c>
      <c r="B484" t="s">
        <v>1056</v>
      </c>
      <c r="C484" t="s">
        <v>3013</v>
      </c>
      <c r="D484" t="s">
        <v>3014</v>
      </c>
      <c r="E484" t="s">
        <v>3015</v>
      </c>
    </row>
    <row r="485" spans="1:5" x14ac:dyDescent="0.25">
      <c r="A485" t="s">
        <v>3016</v>
      </c>
      <c r="B485" t="s">
        <v>1058</v>
      </c>
      <c r="C485" t="s">
        <v>3017</v>
      </c>
      <c r="D485" t="s">
        <v>3018</v>
      </c>
      <c r="E485" t="s">
        <v>3019</v>
      </c>
    </row>
    <row r="486" spans="1:5" x14ac:dyDescent="0.25">
      <c r="A486" t="s">
        <v>3020</v>
      </c>
      <c r="B486" t="s">
        <v>1060</v>
      </c>
      <c r="C486" t="s">
        <v>1590</v>
      </c>
      <c r="D486" t="s">
        <v>3021</v>
      </c>
      <c r="E486" t="s">
        <v>3022</v>
      </c>
    </row>
    <row r="487" spans="1:5" x14ac:dyDescent="0.25">
      <c r="A487" t="s">
        <v>3023</v>
      </c>
      <c r="B487" t="s">
        <v>1061</v>
      </c>
      <c r="C487" t="s">
        <v>3024</v>
      </c>
      <c r="D487" t="s">
        <v>3025</v>
      </c>
      <c r="E487" t="s">
        <v>3026</v>
      </c>
    </row>
    <row r="488" spans="1:5" x14ac:dyDescent="0.25">
      <c r="A488" t="s">
        <v>3027</v>
      </c>
      <c r="B488" t="s">
        <v>1063</v>
      </c>
      <c r="C488" t="s">
        <v>3028</v>
      </c>
      <c r="D488" t="s">
        <v>3029</v>
      </c>
      <c r="E488" t="s">
        <v>3030</v>
      </c>
    </row>
    <row r="489" spans="1:5" x14ac:dyDescent="0.25">
      <c r="A489" t="s">
        <v>3031</v>
      </c>
      <c r="B489" t="s">
        <v>1065</v>
      </c>
      <c r="C489" t="s">
        <v>1913</v>
      </c>
      <c r="D489" t="s">
        <v>3032</v>
      </c>
      <c r="E489" t="s">
        <v>3033</v>
      </c>
    </row>
    <row r="490" spans="1:5" x14ac:dyDescent="0.25">
      <c r="A490" t="s">
        <v>3034</v>
      </c>
      <c r="B490" t="s">
        <v>1066</v>
      </c>
      <c r="C490" t="s">
        <v>3035</v>
      </c>
      <c r="D490" t="s">
        <v>3036</v>
      </c>
      <c r="E490" t="s">
        <v>3037</v>
      </c>
    </row>
    <row r="491" spans="1:5" x14ac:dyDescent="0.25">
      <c r="A491" t="s">
        <v>3038</v>
      </c>
      <c r="B491" t="s">
        <v>1068</v>
      </c>
      <c r="C491" t="s">
        <v>2319</v>
      </c>
      <c r="D491" t="s">
        <v>3039</v>
      </c>
      <c r="E491" t="s">
        <v>3040</v>
      </c>
    </row>
    <row r="492" spans="1:5" x14ac:dyDescent="0.25">
      <c r="A492" t="s">
        <v>3041</v>
      </c>
      <c r="B492" t="s">
        <v>1070</v>
      </c>
      <c r="C492" t="s">
        <v>3042</v>
      </c>
      <c r="D492" t="s">
        <v>3043</v>
      </c>
      <c r="E492" t="s">
        <v>3044</v>
      </c>
    </row>
    <row r="493" spans="1:5" x14ac:dyDescent="0.25">
      <c r="A493" t="s">
        <v>3045</v>
      </c>
      <c r="B493" t="s">
        <v>1072</v>
      </c>
      <c r="C493" t="s">
        <v>3046</v>
      </c>
      <c r="D493" t="s">
        <v>3047</v>
      </c>
      <c r="E493" t="s">
        <v>3048</v>
      </c>
    </row>
    <row r="494" spans="1:5" x14ac:dyDescent="0.25">
      <c r="A494" t="s">
        <v>3049</v>
      </c>
      <c r="B494" t="s">
        <v>1074</v>
      </c>
      <c r="C494" t="s">
        <v>3050</v>
      </c>
      <c r="D494" t="s">
        <v>3051</v>
      </c>
      <c r="E494" t="s">
        <v>3052</v>
      </c>
    </row>
    <row r="495" spans="1:5" x14ac:dyDescent="0.25">
      <c r="A495" t="s">
        <v>3053</v>
      </c>
      <c r="B495" t="s">
        <v>1076</v>
      </c>
      <c r="C495" t="s">
        <v>3054</v>
      </c>
      <c r="D495" t="s">
        <v>3055</v>
      </c>
      <c r="E495" t="s">
        <v>3056</v>
      </c>
    </row>
    <row r="496" spans="1:5" x14ac:dyDescent="0.25">
      <c r="A496" t="s">
        <v>3057</v>
      </c>
      <c r="B496" t="s">
        <v>1078</v>
      </c>
      <c r="C496" t="s">
        <v>3058</v>
      </c>
      <c r="D496" t="s">
        <v>3059</v>
      </c>
      <c r="E496" t="s">
        <v>3060</v>
      </c>
    </row>
    <row r="497" spans="1:5" x14ac:dyDescent="0.25">
      <c r="A497" t="s">
        <v>3061</v>
      </c>
      <c r="B497" t="s">
        <v>1080</v>
      </c>
      <c r="C497" t="s">
        <v>3062</v>
      </c>
      <c r="D497" t="s">
        <v>3063</v>
      </c>
      <c r="E497" t="s">
        <v>3064</v>
      </c>
    </row>
    <row r="498" spans="1:5" x14ac:dyDescent="0.25">
      <c r="A498" t="s">
        <v>3065</v>
      </c>
      <c r="B498" t="s">
        <v>1082</v>
      </c>
      <c r="C498" t="s">
        <v>3066</v>
      </c>
      <c r="D498" t="s">
        <v>3067</v>
      </c>
      <c r="E498" t="s">
        <v>3068</v>
      </c>
    </row>
    <row r="499" spans="1:5" x14ac:dyDescent="0.25">
      <c r="A499" t="s">
        <v>3069</v>
      </c>
      <c r="B499" t="s">
        <v>1084</v>
      </c>
      <c r="C499" t="s">
        <v>3070</v>
      </c>
      <c r="D499" t="s">
        <v>3071</v>
      </c>
      <c r="E499" t="s">
        <v>3072</v>
      </c>
    </row>
    <row r="500" spans="1:5" x14ac:dyDescent="0.25">
      <c r="A500" t="s">
        <v>3073</v>
      </c>
      <c r="B500" t="s">
        <v>1086</v>
      </c>
      <c r="C500" t="s">
        <v>3074</v>
      </c>
      <c r="D500" t="s">
        <v>3075</v>
      </c>
      <c r="E500" t="s">
        <v>3076</v>
      </c>
    </row>
    <row r="501" spans="1:5" x14ac:dyDescent="0.25">
      <c r="A501" t="s">
        <v>3077</v>
      </c>
      <c r="B501" t="s">
        <v>1088</v>
      </c>
      <c r="C501" t="s">
        <v>3078</v>
      </c>
      <c r="D501" t="s">
        <v>3079</v>
      </c>
      <c r="E501" t="s">
        <v>3080</v>
      </c>
    </row>
  </sheetData>
  <pageMargins left="0.7" right="0.7" top="0.75" bottom="0.75" header="0.3" footer="0.3"/>
  <ignoredErrors>
    <ignoredError sqref="A1:E50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67"/>
  <sheetViews>
    <sheetView workbookViewId="0">
      <selection activeCell="H2762" sqref="H2762"/>
    </sheetView>
  </sheetViews>
  <sheetFormatPr defaultRowHeight="15.75" x14ac:dyDescent="0.25"/>
  <cols>
    <col min="1" max="1" width="12.5" customWidth="1"/>
    <col min="3" max="3" width="9.875" customWidth="1"/>
    <col min="4" max="4" width="9.25" customWidth="1"/>
    <col min="5" max="5" width="14.375" customWidth="1"/>
    <col min="6" max="6" width="18" customWidth="1"/>
  </cols>
  <sheetData>
    <row r="1" spans="1:6" x14ac:dyDescent="0.25">
      <c r="A1" s="2" t="s">
        <v>3081</v>
      </c>
      <c r="B1" s="2" t="s">
        <v>0</v>
      </c>
      <c r="C1" s="2" t="s">
        <v>3082</v>
      </c>
      <c r="D1" s="2" t="s">
        <v>3083</v>
      </c>
      <c r="E1" s="2" t="s">
        <v>3084</v>
      </c>
      <c r="F1" s="2" t="s">
        <v>3085</v>
      </c>
    </row>
    <row r="2" spans="1:6" x14ac:dyDescent="0.25">
      <c r="A2" t="s">
        <v>3086</v>
      </c>
      <c r="B2" t="s">
        <v>5</v>
      </c>
      <c r="C2" t="s">
        <v>3087</v>
      </c>
      <c r="D2" t="s">
        <v>3088</v>
      </c>
      <c r="E2" t="s">
        <v>3089</v>
      </c>
      <c r="F2" t="s">
        <v>3090</v>
      </c>
    </row>
    <row r="3" spans="1:6" x14ac:dyDescent="0.25">
      <c r="A3" t="s">
        <v>3091</v>
      </c>
      <c r="B3" t="s">
        <v>5</v>
      </c>
      <c r="C3" t="s">
        <v>3092</v>
      </c>
      <c r="D3" t="s">
        <v>3093</v>
      </c>
      <c r="E3" t="s">
        <v>3094</v>
      </c>
      <c r="F3" t="s">
        <v>3095</v>
      </c>
    </row>
    <row r="4" spans="1:6" x14ac:dyDescent="0.25">
      <c r="A4" t="s">
        <v>3096</v>
      </c>
      <c r="B4" t="s">
        <v>10</v>
      </c>
      <c r="C4" t="s">
        <v>3097</v>
      </c>
      <c r="D4" t="s">
        <v>3093</v>
      </c>
      <c r="E4" t="s">
        <v>3098</v>
      </c>
      <c r="F4" t="s">
        <v>3095</v>
      </c>
    </row>
    <row r="5" spans="1:6" x14ac:dyDescent="0.25">
      <c r="A5" t="s">
        <v>3099</v>
      </c>
      <c r="B5" t="s">
        <v>10</v>
      </c>
      <c r="C5" t="s">
        <v>3100</v>
      </c>
      <c r="D5" t="s">
        <v>3088</v>
      </c>
      <c r="E5" t="s">
        <v>3101</v>
      </c>
      <c r="F5" t="s">
        <v>3102</v>
      </c>
    </row>
    <row r="6" spans="1:6" x14ac:dyDescent="0.25">
      <c r="A6" t="s">
        <v>3103</v>
      </c>
      <c r="B6" t="s">
        <v>10</v>
      </c>
      <c r="C6" t="s">
        <v>3104</v>
      </c>
      <c r="D6" t="s">
        <v>3088</v>
      </c>
      <c r="E6" t="s">
        <v>3105</v>
      </c>
      <c r="F6" t="s">
        <v>3106</v>
      </c>
    </row>
    <row r="7" spans="1:6" x14ac:dyDescent="0.25">
      <c r="A7" t="s">
        <v>3107</v>
      </c>
      <c r="B7" t="s">
        <v>14</v>
      </c>
      <c r="C7" t="s">
        <v>3108</v>
      </c>
      <c r="D7" t="s">
        <v>3093</v>
      </c>
      <c r="E7" t="s">
        <v>3109</v>
      </c>
      <c r="F7" t="s">
        <v>3102</v>
      </c>
    </row>
    <row r="8" spans="1:6" x14ac:dyDescent="0.25">
      <c r="A8" t="s">
        <v>3110</v>
      </c>
      <c r="B8" t="s">
        <v>14</v>
      </c>
      <c r="C8" t="s">
        <v>3111</v>
      </c>
      <c r="D8" t="s">
        <v>3093</v>
      </c>
      <c r="E8" t="s">
        <v>3112</v>
      </c>
      <c r="F8" t="s">
        <v>3102</v>
      </c>
    </row>
    <row r="9" spans="1:6" x14ac:dyDescent="0.25">
      <c r="A9" t="s">
        <v>3113</v>
      </c>
      <c r="B9" t="s">
        <v>14</v>
      </c>
      <c r="C9" t="s">
        <v>3111</v>
      </c>
      <c r="D9" t="s">
        <v>3093</v>
      </c>
      <c r="E9" t="s">
        <v>3114</v>
      </c>
      <c r="F9" t="s">
        <v>3095</v>
      </c>
    </row>
    <row r="10" spans="1:6" x14ac:dyDescent="0.25">
      <c r="A10" t="s">
        <v>3115</v>
      </c>
      <c r="B10" t="s">
        <v>14</v>
      </c>
      <c r="C10" t="s">
        <v>3100</v>
      </c>
      <c r="D10" t="s">
        <v>3088</v>
      </c>
      <c r="E10" t="s">
        <v>3116</v>
      </c>
      <c r="F10" t="s">
        <v>3095</v>
      </c>
    </row>
    <row r="11" spans="1:6" x14ac:dyDescent="0.25">
      <c r="A11" t="s">
        <v>3117</v>
      </c>
      <c r="B11" t="s">
        <v>14</v>
      </c>
      <c r="C11" t="s">
        <v>3118</v>
      </c>
      <c r="D11" t="s">
        <v>3093</v>
      </c>
      <c r="E11" t="s">
        <v>3119</v>
      </c>
      <c r="F11" t="s">
        <v>3102</v>
      </c>
    </row>
    <row r="12" spans="1:6" x14ac:dyDescent="0.25">
      <c r="A12" t="s">
        <v>3120</v>
      </c>
      <c r="B12" t="s">
        <v>14</v>
      </c>
      <c r="C12" t="s">
        <v>3100</v>
      </c>
      <c r="D12" t="s">
        <v>3088</v>
      </c>
      <c r="E12" t="s">
        <v>3121</v>
      </c>
      <c r="F12" t="s">
        <v>3090</v>
      </c>
    </row>
    <row r="13" spans="1:6" x14ac:dyDescent="0.25">
      <c r="A13" t="s">
        <v>3122</v>
      </c>
      <c r="B13" t="s">
        <v>14</v>
      </c>
      <c r="C13" t="s">
        <v>3108</v>
      </c>
      <c r="D13" t="s">
        <v>3093</v>
      </c>
      <c r="E13" t="s">
        <v>3123</v>
      </c>
      <c r="F13" t="s">
        <v>3102</v>
      </c>
    </row>
    <row r="14" spans="1:6" x14ac:dyDescent="0.25">
      <c r="A14" t="s">
        <v>3124</v>
      </c>
      <c r="B14" t="s">
        <v>14</v>
      </c>
      <c r="C14" t="s">
        <v>3125</v>
      </c>
      <c r="D14" t="s">
        <v>3088</v>
      </c>
      <c r="E14" t="s">
        <v>3126</v>
      </c>
      <c r="F14" t="s">
        <v>3102</v>
      </c>
    </row>
    <row r="15" spans="1:6" x14ac:dyDescent="0.25">
      <c r="A15" t="s">
        <v>3127</v>
      </c>
      <c r="B15" t="s">
        <v>14</v>
      </c>
      <c r="C15" t="s">
        <v>3097</v>
      </c>
      <c r="D15" t="s">
        <v>3093</v>
      </c>
      <c r="E15" t="s">
        <v>3128</v>
      </c>
      <c r="F15" t="s">
        <v>3090</v>
      </c>
    </row>
    <row r="16" spans="1:6" x14ac:dyDescent="0.25">
      <c r="A16" t="s">
        <v>3129</v>
      </c>
      <c r="B16" t="s">
        <v>14</v>
      </c>
      <c r="C16" t="s">
        <v>3130</v>
      </c>
      <c r="D16" t="s">
        <v>3088</v>
      </c>
      <c r="E16" t="s">
        <v>3131</v>
      </c>
      <c r="F16" t="s">
        <v>3106</v>
      </c>
    </row>
    <row r="17" spans="1:6" x14ac:dyDescent="0.25">
      <c r="A17" t="s">
        <v>3132</v>
      </c>
      <c r="B17" t="s">
        <v>19</v>
      </c>
      <c r="C17" t="s">
        <v>3111</v>
      </c>
      <c r="D17" t="s">
        <v>3093</v>
      </c>
      <c r="E17" t="s">
        <v>3133</v>
      </c>
      <c r="F17" t="s">
        <v>3090</v>
      </c>
    </row>
    <row r="18" spans="1:6" x14ac:dyDescent="0.25">
      <c r="A18" t="s">
        <v>3134</v>
      </c>
      <c r="B18" t="s">
        <v>19</v>
      </c>
      <c r="C18" t="s">
        <v>3135</v>
      </c>
      <c r="D18" t="s">
        <v>3088</v>
      </c>
      <c r="E18" t="s">
        <v>3136</v>
      </c>
      <c r="F18" t="s">
        <v>3106</v>
      </c>
    </row>
    <row r="19" spans="1:6" x14ac:dyDescent="0.25">
      <c r="A19" t="s">
        <v>3137</v>
      </c>
      <c r="B19" t="s">
        <v>19</v>
      </c>
      <c r="C19" t="s">
        <v>3138</v>
      </c>
      <c r="D19" t="s">
        <v>3093</v>
      </c>
      <c r="E19" t="s">
        <v>3139</v>
      </c>
      <c r="F19" t="s">
        <v>3095</v>
      </c>
    </row>
    <row r="20" spans="1:6" x14ac:dyDescent="0.25">
      <c r="A20" t="s">
        <v>3140</v>
      </c>
      <c r="B20" t="s">
        <v>19</v>
      </c>
      <c r="C20" t="s">
        <v>3108</v>
      </c>
      <c r="D20" t="s">
        <v>3093</v>
      </c>
      <c r="E20" t="s">
        <v>3141</v>
      </c>
      <c r="F20" t="s">
        <v>3090</v>
      </c>
    </row>
    <row r="21" spans="1:6" x14ac:dyDescent="0.25">
      <c r="A21" t="s">
        <v>3142</v>
      </c>
      <c r="B21" t="s">
        <v>19</v>
      </c>
      <c r="C21" t="s">
        <v>3125</v>
      </c>
      <c r="D21" t="s">
        <v>3088</v>
      </c>
      <c r="E21" t="s">
        <v>3143</v>
      </c>
      <c r="F21" t="s">
        <v>3095</v>
      </c>
    </row>
    <row r="22" spans="1:6" x14ac:dyDescent="0.25">
      <c r="A22" t="s">
        <v>3144</v>
      </c>
      <c r="B22" t="s">
        <v>19</v>
      </c>
      <c r="C22" t="s">
        <v>3145</v>
      </c>
      <c r="D22" t="s">
        <v>3088</v>
      </c>
      <c r="E22" t="s">
        <v>3146</v>
      </c>
      <c r="F22" t="s">
        <v>3102</v>
      </c>
    </row>
    <row r="23" spans="1:6" x14ac:dyDescent="0.25">
      <c r="A23" t="s">
        <v>3147</v>
      </c>
      <c r="B23" t="s">
        <v>23</v>
      </c>
      <c r="C23" t="s">
        <v>3148</v>
      </c>
      <c r="D23" t="s">
        <v>3088</v>
      </c>
      <c r="E23" t="s">
        <v>3149</v>
      </c>
      <c r="F23" t="s">
        <v>3102</v>
      </c>
    </row>
    <row r="24" spans="1:6" x14ac:dyDescent="0.25">
      <c r="A24" t="s">
        <v>3150</v>
      </c>
      <c r="B24" t="s">
        <v>23</v>
      </c>
      <c r="C24" t="s">
        <v>3151</v>
      </c>
      <c r="D24" t="s">
        <v>3088</v>
      </c>
      <c r="E24" t="s">
        <v>3152</v>
      </c>
      <c r="F24" t="s">
        <v>3095</v>
      </c>
    </row>
    <row r="25" spans="1:6" x14ac:dyDescent="0.25">
      <c r="A25" t="s">
        <v>3153</v>
      </c>
      <c r="B25" t="s">
        <v>23</v>
      </c>
      <c r="C25" t="s">
        <v>3118</v>
      </c>
      <c r="D25" t="s">
        <v>3088</v>
      </c>
      <c r="E25" t="s">
        <v>3154</v>
      </c>
      <c r="F25" t="s">
        <v>3106</v>
      </c>
    </row>
    <row r="26" spans="1:6" x14ac:dyDescent="0.25">
      <c r="A26" t="s">
        <v>3155</v>
      </c>
      <c r="B26" t="s">
        <v>27</v>
      </c>
      <c r="C26" t="s">
        <v>3156</v>
      </c>
      <c r="D26" t="s">
        <v>3088</v>
      </c>
      <c r="E26" t="s">
        <v>3157</v>
      </c>
      <c r="F26" t="s">
        <v>3102</v>
      </c>
    </row>
    <row r="27" spans="1:6" x14ac:dyDescent="0.25">
      <c r="A27" t="s">
        <v>3158</v>
      </c>
      <c r="B27" t="s">
        <v>31</v>
      </c>
      <c r="C27" t="s">
        <v>3156</v>
      </c>
      <c r="D27" t="s">
        <v>3093</v>
      </c>
      <c r="E27" t="s">
        <v>3159</v>
      </c>
      <c r="F27" t="s">
        <v>3102</v>
      </c>
    </row>
    <row r="28" spans="1:6" x14ac:dyDescent="0.25">
      <c r="A28" t="s">
        <v>3160</v>
      </c>
      <c r="B28" t="s">
        <v>31</v>
      </c>
      <c r="C28" t="s">
        <v>3161</v>
      </c>
      <c r="D28" t="s">
        <v>3088</v>
      </c>
      <c r="E28" t="s">
        <v>3162</v>
      </c>
      <c r="F28" t="s">
        <v>3090</v>
      </c>
    </row>
    <row r="29" spans="1:6" x14ac:dyDescent="0.25">
      <c r="A29" t="s">
        <v>3163</v>
      </c>
      <c r="B29" t="s">
        <v>31</v>
      </c>
      <c r="C29" t="s">
        <v>3148</v>
      </c>
      <c r="D29" t="s">
        <v>3093</v>
      </c>
      <c r="E29" t="s">
        <v>3164</v>
      </c>
      <c r="F29" t="s">
        <v>3102</v>
      </c>
    </row>
    <row r="30" spans="1:6" x14ac:dyDescent="0.25">
      <c r="A30" t="s">
        <v>3165</v>
      </c>
      <c r="B30" t="s">
        <v>31</v>
      </c>
      <c r="C30" t="s">
        <v>3125</v>
      </c>
      <c r="D30" t="s">
        <v>3093</v>
      </c>
      <c r="E30" t="s">
        <v>3166</v>
      </c>
      <c r="F30" t="s">
        <v>3095</v>
      </c>
    </row>
    <row r="31" spans="1:6" x14ac:dyDescent="0.25">
      <c r="A31" t="s">
        <v>3167</v>
      </c>
      <c r="B31" t="s">
        <v>31</v>
      </c>
      <c r="C31" t="s">
        <v>3087</v>
      </c>
      <c r="D31" t="s">
        <v>3093</v>
      </c>
      <c r="E31" t="s">
        <v>3168</v>
      </c>
      <c r="F31" t="s">
        <v>3106</v>
      </c>
    </row>
    <row r="32" spans="1:6" x14ac:dyDescent="0.25">
      <c r="A32" t="s">
        <v>3169</v>
      </c>
      <c r="B32" t="s">
        <v>33</v>
      </c>
      <c r="C32" t="s">
        <v>3161</v>
      </c>
      <c r="D32" t="s">
        <v>3093</v>
      </c>
      <c r="E32" t="s">
        <v>3170</v>
      </c>
      <c r="F32" t="s">
        <v>3102</v>
      </c>
    </row>
    <row r="33" spans="1:6" x14ac:dyDescent="0.25">
      <c r="A33" t="s">
        <v>3171</v>
      </c>
      <c r="B33" t="s">
        <v>33</v>
      </c>
      <c r="C33" t="s">
        <v>3172</v>
      </c>
      <c r="D33" t="s">
        <v>3093</v>
      </c>
      <c r="E33" t="s">
        <v>3173</v>
      </c>
      <c r="F33" t="s">
        <v>3102</v>
      </c>
    </row>
    <row r="34" spans="1:6" x14ac:dyDescent="0.25">
      <c r="A34" t="s">
        <v>3174</v>
      </c>
      <c r="B34" t="s">
        <v>33</v>
      </c>
      <c r="C34" t="s">
        <v>3175</v>
      </c>
      <c r="D34" t="s">
        <v>3088</v>
      </c>
      <c r="E34" t="s">
        <v>3176</v>
      </c>
      <c r="F34" t="s">
        <v>3106</v>
      </c>
    </row>
    <row r="35" spans="1:6" x14ac:dyDescent="0.25">
      <c r="A35" t="s">
        <v>3177</v>
      </c>
      <c r="B35" t="s">
        <v>33</v>
      </c>
      <c r="C35" t="s">
        <v>3145</v>
      </c>
      <c r="D35" t="s">
        <v>3088</v>
      </c>
      <c r="E35" t="s">
        <v>3178</v>
      </c>
      <c r="F35" t="s">
        <v>3102</v>
      </c>
    </row>
    <row r="36" spans="1:6" x14ac:dyDescent="0.25">
      <c r="A36" t="s">
        <v>3179</v>
      </c>
      <c r="B36" t="s">
        <v>33</v>
      </c>
      <c r="C36" t="s">
        <v>3180</v>
      </c>
      <c r="D36" t="s">
        <v>3093</v>
      </c>
      <c r="E36" t="s">
        <v>3181</v>
      </c>
      <c r="F36" t="s">
        <v>3090</v>
      </c>
    </row>
    <row r="37" spans="1:6" x14ac:dyDescent="0.25">
      <c r="A37" t="s">
        <v>3182</v>
      </c>
      <c r="B37" t="s">
        <v>33</v>
      </c>
      <c r="C37" t="s">
        <v>3125</v>
      </c>
      <c r="D37" t="s">
        <v>3093</v>
      </c>
      <c r="E37" t="s">
        <v>3183</v>
      </c>
      <c r="F37" t="s">
        <v>3090</v>
      </c>
    </row>
    <row r="38" spans="1:6" x14ac:dyDescent="0.25">
      <c r="A38" t="s">
        <v>3184</v>
      </c>
      <c r="B38" t="s">
        <v>33</v>
      </c>
      <c r="C38" t="s">
        <v>3087</v>
      </c>
      <c r="D38" t="s">
        <v>3088</v>
      </c>
      <c r="E38" t="s">
        <v>3185</v>
      </c>
      <c r="F38" t="s">
        <v>3090</v>
      </c>
    </row>
    <row r="39" spans="1:6" x14ac:dyDescent="0.25">
      <c r="A39" t="s">
        <v>3186</v>
      </c>
      <c r="B39" t="s">
        <v>33</v>
      </c>
      <c r="C39" t="s">
        <v>3187</v>
      </c>
      <c r="D39" t="s">
        <v>3088</v>
      </c>
      <c r="E39" t="s">
        <v>3188</v>
      </c>
      <c r="F39" t="s">
        <v>3095</v>
      </c>
    </row>
    <row r="40" spans="1:6" x14ac:dyDescent="0.25">
      <c r="A40" t="s">
        <v>3189</v>
      </c>
      <c r="B40" t="s">
        <v>33</v>
      </c>
      <c r="C40" t="s">
        <v>3151</v>
      </c>
      <c r="D40" t="s">
        <v>3093</v>
      </c>
      <c r="E40" t="s">
        <v>3190</v>
      </c>
      <c r="F40" t="s">
        <v>3090</v>
      </c>
    </row>
    <row r="41" spans="1:6" x14ac:dyDescent="0.25">
      <c r="A41" t="s">
        <v>3191</v>
      </c>
      <c r="B41" t="s">
        <v>36</v>
      </c>
      <c r="C41" t="s">
        <v>3135</v>
      </c>
      <c r="D41" t="s">
        <v>3093</v>
      </c>
      <c r="E41" t="s">
        <v>3192</v>
      </c>
      <c r="F41" t="s">
        <v>3102</v>
      </c>
    </row>
    <row r="42" spans="1:6" x14ac:dyDescent="0.25">
      <c r="A42" t="s">
        <v>3193</v>
      </c>
      <c r="B42" t="s">
        <v>36</v>
      </c>
      <c r="C42" t="s">
        <v>3175</v>
      </c>
      <c r="D42" t="s">
        <v>3088</v>
      </c>
      <c r="E42" t="s">
        <v>3194</v>
      </c>
      <c r="F42" t="s">
        <v>3102</v>
      </c>
    </row>
    <row r="43" spans="1:6" x14ac:dyDescent="0.25">
      <c r="A43" t="s">
        <v>3195</v>
      </c>
      <c r="B43" t="s">
        <v>36</v>
      </c>
      <c r="C43" t="s">
        <v>3196</v>
      </c>
      <c r="D43" t="s">
        <v>3088</v>
      </c>
      <c r="E43" t="s">
        <v>3197</v>
      </c>
      <c r="F43" t="s">
        <v>3095</v>
      </c>
    </row>
    <row r="44" spans="1:6" x14ac:dyDescent="0.25">
      <c r="A44" t="s">
        <v>3198</v>
      </c>
      <c r="B44" t="s">
        <v>36</v>
      </c>
      <c r="C44" t="s">
        <v>3199</v>
      </c>
      <c r="D44" t="s">
        <v>3093</v>
      </c>
      <c r="E44" t="s">
        <v>3200</v>
      </c>
      <c r="F44" t="s">
        <v>3102</v>
      </c>
    </row>
    <row r="45" spans="1:6" x14ac:dyDescent="0.25">
      <c r="A45" t="s">
        <v>3201</v>
      </c>
      <c r="B45" t="s">
        <v>36</v>
      </c>
      <c r="C45" t="s">
        <v>3202</v>
      </c>
      <c r="D45" t="s">
        <v>3093</v>
      </c>
      <c r="E45" t="s">
        <v>3203</v>
      </c>
      <c r="F45" t="s">
        <v>3106</v>
      </c>
    </row>
    <row r="46" spans="1:6" x14ac:dyDescent="0.25">
      <c r="A46" t="s">
        <v>3204</v>
      </c>
      <c r="B46" t="s">
        <v>36</v>
      </c>
      <c r="C46" t="s">
        <v>3111</v>
      </c>
      <c r="D46" t="s">
        <v>3088</v>
      </c>
      <c r="E46" t="s">
        <v>3166</v>
      </c>
      <c r="F46" t="s">
        <v>3095</v>
      </c>
    </row>
    <row r="47" spans="1:6" x14ac:dyDescent="0.25">
      <c r="A47" t="s">
        <v>3205</v>
      </c>
      <c r="B47" t="s">
        <v>36</v>
      </c>
      <c r="C47" t="s">
        <v>3087</v>
      </c>
      <c r="D47" t="s">
        <v>3088</v>
      </c>
      <c r="E47" t="s">
        <v>3206</v>
      </c>
      <c r="F47" t="s">
        <v>3102</v>
      </c>
    </row>
    <row r="48" spans="1:6" x14ac:dyDescent="0.25">
      <c r="A48" t="s">
        <v>3207</v>
      </c>
      <c r="B48" t="s">
        <v>36</v>
      </c>
      <c r="C48" t="s">
        <v>3208</v>
      </c>
      <c r="D48" t="s">
        <v>3088</v>
      </c>
      <c r="E48" t="s">
        <v>3209</v>
      </c>
      <c r="F48" t="s">
        <v>3102</v>
      </c>
    </row>
    <row r="49" spans="1:6" x14ac:dyDescent="0.25">
      <c r="A49" t="s">
        <v>3210</v>
      </c>
      <c r="B49" t="s">
        <v>36</v>
      </c>
      <c r="C49" t="s">
        <v>3148</v>
      </c>
      <c r="D49" t="s">
        <v>3088</v>
      </c>
      <c r="E49" t="s">
        <v>3211</v>
      </c>
      <c r="F49" t="s">
        <v>3106</v>
      </c>
    </row>
    <row r="50" spans="1:6" x14ac:dyDescent="0.25">
      <c r="A50" t="s">
        <v>3212</v>
      </c>
      <c r="B50" t="s">
        <v>36</v>
      </c>
      <c r="C50" t="s">
        <v>3108</v>
      </c>
      <c r="D50" t="s">
        <v>3088</v>
      </c>
      <c r="E50" t="s">
        <v>3213</v>
      </c>
      <c r="F50" t="s">
        <v>3106</v>
      </c>
    </row>
    <row r="51" spans="1:6" x14ac:dyDescent="0.25">
      <c r="A51" t="s">
        <v>3214</v>
      </c>
      <c r="B51" t="s">
        <v>39</v>
      </c>
      <c r="C51" t="s">
        <v>3199</v>
      </c>
      <c r="D51" t="s">
        <v>3093</v>
      </c>
      <c r="E51" t="s">
        <v>3215</v>
      </c>
      <c r="F51" t="s">
        <v>3095</v>
      </c>
    </row>
    <row r="52" spans="1:6" x14ac:dyDescent="0.25">
      <c r="A52" t="s">
        <v>3216</v>
      </c>
      <c r="B52" t="s">
        <v>39</v>
      </c>
      <c r="C52" t="s">
        <v>3217</v>
      </c>
      <c r="D52" t="s">
        <v>3088</v>
      </c>
      <c r="E52" t="s">
        <v>3218</v>
      </c>
      <c r="F52" t="s">
        <v>3106</v>
      </c>
    </row>
    <row r="53" spans="1:6" x14ac:dyDescent="0.25">
      <c r="A53" t="s">
        <v>3219</v>
      </c>
      <c r="B53" t="s">
        <v>39</v>
      </c>
      <c r="C53" t="s">
        <v>3145</v>
      </c>
      <c r="D53" t="s">
        <v>3088</v>
      </c>
      <c r="E53" t="s">
        <v>3220</v>
      </c>
      <c r="F53" t="s">
        <v>3102</v>
      </c>
    </row>
    <row r="54" spans="1:6" x14ac:dyDescent="0.25">
      <c r="A54" t="s">
        <v>3221</v>
      </c>
      <c r="B54" t="s">
        <v>39</v>
      </c>
      <c r="C54" t="s">
        <v>3111</v>
      </c>
      <c r="D54" t="s">
        <v>3088</v>
      </c>
      <c r="E54" t="s">
        <v>3222</v>
      </c>
      <c r="F54" t="s">
        <v>3102</v>
      </c>
    </row>
    <row r="55" spans="1:6" x14ac:dyDescent="0.25">
      <c r="A55" t="s">
        <v>3223</v>
      </c>
      <c r="B55" t="s">
        <v>39</v>
      </c>
      <c r="C55" t="s">
        <v>3108</v>
      </c>
      <c r="D55" t="s">
        <v>3093</v>
      </c>
      <c r="E55" t="s">
        <v>3224</v>
      </c>
      <c r="F55" t="s">
        <v>3102</v>
      </c>
    </row>
    <row r="56" spans="1:6" x14ac:dyDescent="0.25">
      <c r="A56" t="s">
        <v>3225</v>
      </c>
      <c r="B56" t="s">
        <v>39</v>
      </c>
      <c r="C56" t="s">
        <v>3111</v>
      </c>
      <c r="D56" t="s">
        <v>3088</v>
      </c>
      <c r="E56" t="s">
        <v>3226</v>
      </c>
      <c r="F56" t="s">
        <v>3095</v>
      </c>
    </row>
    <row r="57" spans="1:6" x14ac:dyDescent="0.25">
      <c r="A57" t="s">
        <v>3227</v>
      </c>
      <c r="B57" t="s">
        <v>39</v>
      </c>
      <c r="C57" t="s">
        <v>3199</v>
      </c>
      <c r="D57" t="s">
        <v>3088</v>
      </c>
      <c r="E57" t="s">
        <v>3228</v>
      </c>
      <c r="F57" t="s">
        <v>3102</v>
      </c>
    </row>
    <row r="58" spans="1:6" x14ac:dyDescent="0.25">
      <c r="A58" t="s">
        <v>3229</v>
      </c>
      <c r="B58" t="s">
        <v>41</v>
      </c>
      <c r="C58" t="s">
        <v>3111</v>
      </c>
      <c r="D58" t="s">
        <v>3093</v>
      </c>
      <c r="E58" t="s">
        <v>3230</v>
      </c>
      <c r="F58" t="s">
        <v>3106</v>
      </c>
    </row>
    <row r="59" spans="1:6" x14ac:dyDescent="0.25">
      <c r="A59" t="s">
        <v>3231</v>
      </c>
      <c r="B59" t="s">
        <v>41</v>
      </c>
      <c r="C59" t="s">
        <v>3202</v>
      </c>
      <c r="D59" t="s">
        <v>3088</v>
      </c>
      <c r="E59" t="s">
        <v>3232</v>
      </c>
      <c r="F59" t="s">
        <v>3090</v>
      </c>
    </row>
    <row r="60" spans="1:6" x14ac:dyDescent="0.25">
      <c r="A60" t="s">
        <v>3233</v>
      </c>
      <c r="B60" t="s">
        <v>41</v>
      </c>
      <c r="C60" t="s">
        <v>3145</v>
      </c>
      <c r="D60" t="s">
        <v>3093</v>
      </c>
      <c r="E60" t="s">
        <v>3234</v>
      </c>
      <c r="F60" t="s">
        <v>3106</v>
      </c>
    </row>
    <row r="61" spans="1:6" x14ac:dyDescent="0.25">
      <c r="A61" t="s">
        <v>3235</v>
      </c>
      <c r="B61" t="s">
        <v>41</v>
      </c>
      <c r="C61" t="s">
        <v>3104</v>
      </c>
      <c r="D61" t="s">
        <v>3093</v>
      </c>
      <c r="E61" t="s">
        <v>3236</v>
      </c>
      <c r="F61" t="s">
        <v>3090</v>
      </c>
    </row>
    <row r="62" spans="1:6" x14ac:dyDescent="0.25">
      <c r="A62" t="s">
        <v>3237</v>
      </c>
      <c r="B62" t="s">
        <v>41</v>
      </c>
      <c r="C62" t="s">
        <v>3196</v>
      </c>
      <c r="D62" t="s">
        <v>3088</v>
      </c>
      <c r="E62" t="s">
        <v>3238</v>
      </c>
      <c r="F62" t="s">
        <v>3106</v>
      </c>
    </row>
    <row r="63" spans="1:6" x14ac:dyDescent="0.25">
      <c r="A63" t="s">
        <v>3239</v>
      </c>
      <c r="B63" t="s">
        <v>44</v>
      </c>
      <c r="C63" t="s">
        <v>3087</v>
      </c>
      <c r="D63" t="s">
        <v>3088</v>
      </c>
      <c r="E63" t="s">
        <v>3240</v>
      </c>
      <c r="F63" t="s">
        <v>3102</v>
      </c>
    </row>
    <row r="64" spans="1:6" x14ac:dyDescent="0.25">
      <c r="A64" t="s">
        <v>3241</v>
      </c>
      <c r="B64" t="s">
        <v>44</v>
      </c>
      <c r="C64" t="s">
        <v>3199</v>
      </c>
      <c r="D64" t="s">
        <v>3088</v>
      </c>
      <c r="E64" t="s">
        <v>3242</v>
      </c>
      <c r="F64" t="s">
        <v>3095</v>
      </c>
    </row>
    <row r="65" spans="1:6" x14ac:dyDescent="0.25">
      <c r="A65" t="s">
        <v>3243</v>
      </c>
      <c r="B65" t="s">
        <v>44</v>
      </c>
      <c r="C65" t="s">
        <v>3087</v>
      </c>
      <c r="D65" t="s">
        <v>3088</v>
      </c>
      <c r="E65" t="s">
        <v>3244</v>
      </c>
      <c r="F65" t="s">
        <v>3090</v>
      </c>
    </row>
    <row r="66" spans="1:6" x14ac:dyDescent="0.25">
      <c r="A66" t="s">
        <v>3245</v>
      </c>
      <c r="B66" t="s">
        <v>44</v>
      </c>
      <c r="C66" t="s">
        <v>3100</v>
      </c>
      <c r="D66" t="s">
        <v>3088</v>
      </c>
      <c r="E66" t="s">
        <v>3246</v>
      </c>
      <c r="F66" t="s">
        <v>3095</v>
      </c>
    </row>
    <row r="67" spans="1:6" x14ac:dyDescent="0.25">
      <c r="A67" t="s">
        <v>3247</v>
      </c>
      <c r="B67" t="s">
        <v>44</v>
      </c>
      <c r="C67" t="s">
        <v>3248</v>
      </c>
      <c r="D67" t="s">
        <v>3088</v>
      </c>
      <c r="E67" t="s">
        <v>3249</v>
      </c>
      <c r="F67" t="s">
        <v>3102</v>
      </c>
    </row>
    <row r="68" spans="1:6" x14ac:dyDescent="0.25">
      <c r="A68" t="s">
        <v>3250</v>
      </c>
      <c r="B68" t="s">
        <v>44</v>
      </c>
      <c r="C68" t="s">
        <v>3097</v>
      </c>
      <c r="D68" t="s">
        <v>3088</v>
      </c>
      <c r="E68" t="s">
        <v>3242</v>
      </c>
      <c r="F68" t="s">
        <v>3106</v>
      </c>
    </row>
    <row r="69" spans="1:6" x14ac:dyDescent="0.25">
      <c r="A69" t="s">
        <v>3251</v>
      </c>
      <c r="B69" t="s">
        <v>44</v>
      </c>
      <c r="C69" t="s">
        <v>3161</v>
      </c>
      <c r="D69" t="s">
        <v>3088</v>
      </c>
      <c r="E69" t="s">
        <v>3252</v>
      </c>
      <c r="F69" t="s">
        <v>3102</v>
      </c>
    </row>
    <row r="70" spans="1:6" x14ac:dyDescent="0.25">
      <c r="A70" t="s">
        <v>3253</v>
      </c>
      <c r="B70" t="s">
        <v>48</v>
      </c>
      <c r="C70" t="s">
        <v>3254</v>
      </c>
      <c r="D70" t="s">
        <v>3093</v>
      </c>
      <c r="E70" t="s">
        <v>3255</v>
      </c>
      <c r="F70" t="s">
        <v>3095</v>
      </c>
    </row>
    <row r="71" spans="1:6" x14ac:dyDescent="0.25">
      <c r="A71" t="s">
        <v>3256</v>
      </c>
      <c r="B71" t="s">
        <v>48</v>
      </c>
      <c r="C71" t="s">
        <v>3145</v>
      </c>
      <c r="D71" t="s">
        <v>3093</v>
      </c>
      <c r="E71" t="s">
        <v>3257</v>
      </c>
      <c r="F71" t="s">
        <v>3102</v>
      </c>
    </row>
    <row r="72" spans="1:6" x14ac:dyDescent="0.25">
      <c r="A72" t="s">
        <v>3258</v>
      </c>
      <c r="B72" t="s">
        <v>48</v>
      </c>
      <c r="C72" t="s">
        <v>3254</v>
      </c>
      <c r="D72" t="s">
        <v>3093</v>
      </c>
      <c r="E72" t="s">
        <v>3259</v>
      </c>
      <c r="F72" t="s">
        <v>3090</v>
      </c>
    </row>
    <row r="73" spans="1:6" x14ac:dyDescent="0.25">
      <c r="A73" t="s">
        <v>3260</v>
      </c>
      <c r="B73" t="s">
        <v>51</v>
      </c>
      <c r="C73" t="s">
        <v>3175</v>
      </c>
      <c r="D73" t="s">
        <v>3088</v>
      </c>
      <c r="E73" t="s">
        <v>3209</v>
      </c>
      <c r="F73" t="s">
        <v>3106</v>
      </c>
    </row>
    <row r="74" spans="1:6" x14ac:dyDescent="0.25">
      <c r="A74" t="s">
        <v>3261</v>
      </c>
      <c r="B74" t="s">
        <v>51</v>
      </c>
      <c r="C74" t="s">
        <v>3148</v>
      </c>
      <c r="D74" t="s">
        <v>3093</v>
      </c>
      <c r="E74" t="s">
        <v>3262</v>
      </c>
      <c r="F74" t="s">
        <v>3102</v>
      </c>
    </row>
    <row r="75" spans="1:6" x14ac:dyDescent="0.25">
      <c r="A75" t="s">
        <v>3263</v>
      </c>
      <c r="B75" t="s">
        <v>54</v>
      </c>
      <c r="C75" t="s">
        <v>3092</v>
      </c>
      <c r="D75" t="s">
        <v>3093</v>
      </c>
      <c r="E75" t="s">
        <v>3213</v>
      </c>
      <c r="F75" t="s">
        <v>3106</v>
      </c>
    </row>
    <row r="76" spans="1:6" x14ac:dyDescent="0.25">
      <c r="A76" t="s">
        <v>3264</v>
      </c>
      <c r="B76" t="s">
        <v>54</v>
      </c>
      <c r="C76" t="s">
        <v>3265</v>
      </c>
      <c r="D76" t="s">
        <v>3088</v>
      </c>
      <c r="E76" t="s">
        <v>3266</v>
      </c>
      <c r="F76" t="s">
        <v>3090</v>
      </c>
    </row>
    <row r="77" spans="1:6" x14ac:dyDescent="0.25">
      <c r="A77" t="s">
        <v>3267</v>
      </c>
      <c r="B77" t="s">
        <v>54</v>
      </c>
      <c r="C77" t="s">
        <v>3196</v>
      </c>
      <c r="D77" t="s">
        <v>3093</v>
      </c>
      <c r="E77" t="s">
        <v>3268</v>
      </c>
      <c r="F77" t="s">
        <v>3090</v>
      </c>
    </row>
    <row r="78" spans="1:6" x14ac:dyDescent="0.25">
      <c r="A78" t="s">
        <v>3269</v>
      </c>
      <c r="B78" t="s">
        <v>54</v>
      </c>
      <c r="C78" t="s">
        <v>3097</v>
      </c>
      <c r="D78" t="s">
        <v>3093</v>
      </c>
      <c r="E78" t="s">
        <v>3270</v>
      </c>
      <c r="F78" t="s">
        <v>3095</v>
      </c>
    </row>
    <row r="79" spans="1:6" x14ac:dyDescent="0.25">
      <c r="A79" t="s">
        <v>3271</v>
      </c>
      <c r="B79" t="s">
        <v>54</v>
      </c>
      <c r="C79" t="s">
        <v>3118</v>
      </c>
      <c r="D79" t="s">
        <v>3088</v>
      </c>
      <c r="E79" t="s">
        <v>3272</v>
      </c>
      <c r="F79" t="s">
        <v>3090</v>
      </c>
    </row>
    <row r="80" spans="1:6" x14ac:dyDescent="0.25">
      <c r="A80" t="s">
        <v>3273</v>
      </c>
      <c r="B80" t="s">
        <v>54</v>
      </c>
      <c r="C80" t="s">
        <v>3156</v>
      </c>
      <c r="D80" t="s">
        <v>3093</v>
      </c>
      <c r="E80" t="s">
        <v>3274</v>
      </c>
      <c r="F80" t="s">
        <v>3102</v>
      </c>
    </row>
    <row r="81" spans="1:6" x14ac:dyDescent="0.25">
      <c r="A81" t="s">
        <v>3275</v>
      </c>
      <c r="B81" t="s">
        <v>54</v>
      </c>
      <c r="C81" t="s">
        <v>3265</v>
      </c>
      <c r="D81" t="s">
        <v>3088</v>
      </c>
      <c r="E81" t="s">
        <v>3276</v>
      </c>
      <c r="F81" t="s">
        <v>3106</v>
      </c>
    </row>
    <row r="82" spans="1:6" x14ac:dyDescent="0.25">
      <c r="A82" t="s">
        <v>3277</v>
      </c>
      <c r="B82" t="s">
        <v>57</v>
      </c>
      <c r="C82" t="s">
        <v>3161</v>
      </c>
      <c r="D82" t="s">
        <v>3093</v>
      </c>
      <c r="E82" t="s">
        <v>3278</v>
      </c>
      <c r="F82" t="s">
        <v>3106</v>
      </c>
    </row>
    <row r="83" spans="1:6" x14ac:dyDescent="0.25">
      <c r="A83" t="s">
        <v>3279</v>
      </c>
      <c r="B83" t="s">
        <v>57</v>
      </c>
      <c r="C83" t="s">
        <v>3145</v>
      </c>
      <c r="D83" t="s">
        <v>3088</v>
      </c>
      <c r="E83" t="s">
        <v>3280</v>
      </c>
      <c r="F83" t="s">
        <v>3106</v>
      </c>
    </row>
    <row r="84" spans="1:6" x14ac:dyDescent="0.25">
      <c r="A84" t="s">
        <v>3281</v>
      </c>
      <c r="B84" t="s">
        <v>57</v>
      </c>
      <c r="C84" t="s">
        <v>3111</v>
      </c>
      <c r="D84" t="s">
        <v>3088</v>
      </c>
      <c r="E84" t="s">
        <v>3282</v>
      </c>
      <c r="F84" t="s">
        <v>3106</v>
      </c>
    </row>
    <row r="85" spans="1:6" x14ac:dyDescent="0.25">
      <c r="A85" t="s">
        <v>3283</v>
      </c>
      <c r="B85" t="s">
        <v>57</v>
      </c>
      <c r="C85" t="s">
        <v>3196</v>
      </c>
      <c r="D85" t="s">
        <v>3088</v>
      </c>
      <c r="E85" t="s">
        <v>3284</v>
      </c>
      <c r="F85" t="s">
        <v>3102</v>
      </c>
    </row>
    <row r="86" spans="1:6" x14ac:dyDescent="0.25">
      <c r="A86" t="s">
        <v>3285</v>
      </c>
      <c r="B86" t="s">
        <v>57</v>
      </c>
      <c r="C86" t="s">
        <v>3208</v>
      </c>
      <c r="D86" t="s">
        <v>3088</v>
      </c>
      <c r="E86" t="s">
        <v>3234</v>
      </c>
      <c r="F86" t="s">
        <v>3102</v>
      </c>
    </row>
    <row r="87" spans="1:6" x14ac:dyDescent="0.25">
      <c r="A87" t="s">
        <v>3286</v>
      </c>
      <c r="B87" t="s">
        <v>57</v>
      </c>
      <c r="C87" t="s">
        <v>3148</v>
      </c>
      <c r="D87" t="s">
        <v>3088</v>
      </c>
      <c r="E87" t="s">
        <v>3287</v>
      </c>
      <c r="F87" t="s">
        <v>3090</v>
      </c>
    </row>
    <row r="88" spans="1:6" x14ac:dyDescent="0.25">
      <c r="A88" t="s">
        <v>3288</v>
      </c>
      <c r="B88" t="s">
        <v>57</v>
      </c>
      <c r="C88" t="s">
        <v>3217</v>
      </c>
      <c r="D88" t="s">
        <v>3088</v>
      </c>
      <c r="E88" t="s">
        <v>3289</v>
      </c>
      <c r="F88" t="s">
        <v>3090</v>
      </c>
    </row>
    <row r="89" spans="1:6" x14ac:dyDescent="0.25">
      <c r="A89" t="s">
        <v>3290</v>
      </c>
      <c r="B89" t="s">
        <v>60</v>
      </c>
      <c r="C89" t="s">
        <v>3097</v>
      </c>
      <c r="D89" t="s">
        <v>3093</v>
      </c>
      <c r="E89" t="s">
        <v>3291</v>
      </c>
      <c r="F89" t="s">
        <v>3102</v>
      </c>
    </row>
    <row r="90" spans="1:6" x14ac:dyDescent="0.25">
      <c r="A90" t="s">
        <v>3292</v>
      </c>
      <c r="B90" t="s">
        <v>60</v>
      </c>
      <c r="C90" t="s">
        <v>3254</v>
      </c>
      <c r="D90" t="s">
        <v>3088</v>
      </c>
      <c r="E90" t="s">
        <v>3293</v>
      </c>
      <c r="F90" t="s">
        <v>3095</v>
      </c>
    </row>
    <row r="91" spans="1:6" x14ac:dyDescent="0.25">
      <c r="A91" t="s">
        <v>3294</v>
      </c>
      <c r="B91" t="s">
        <v>60</v>
      </c>
      <c r="C91" t="s">
        <v>3100</v>
      </c>
      <c r="D91" t="s">
        <v>3093</v>
      </c>
      <c r="E91" t="s">
        <v>3295</v>
      </c>
      <c r="F91" t="s">
        <v>3102</v>
      </c>
    </row>
    <row r="92" spans="1:6" x14ac:dyDescent="0.25">
      <c r="A92" t="s">
        <v>3296</v>
      </c>
      <c r="B92" t="s">
        <v>60</v>
      </c>
      <c r="C92" t="s">
        <v>3100</v>
      </c>
      <c r="D92" t="s">
        <v>3088</v>
      </c>
      <c r="E92" t="s">
        <v>3297</v>
      </c>
      <c r="F92" t="s">
        <v>3106</v>
      </c>
    </row>
    <row r="93" spans="1:6" x14ac:dyDescent="0.25">
      <c r="A93" t="s">
        <v>3298</v>
      </c>
      <c r="B93" t="s">
        <v>60</v>
      </c>
      <c r="C93" t="s">
        <v>3097</v>
      </c>
      <c r="D93" t="s">
        <v>3093</v>
      </c>
      <c r="E93" t="s">
        <v>3299</v>
      </c>
      <c r="F93" t="s">
        <v>3106</v>
      </c>
    </row>
    <row r="94" spans="1:6" x14ac:dyDescent="0.25">
      <c r="A94" t="s">
        <v>3300</v>
      </c>
      <c r="B94" t="s">
        <v>60</v>
      </c>
      <c r="C94" t="s">
        <v>3151</v>
      </c>
      <c r="D94" t="s">
        <v>3093</v>
      </c>
      <c r="E94" t="s">
        <v>3301</v>
      </c>
      <c r="F94" t="s">
        <v>3095</v>
      </c>
    </row>
    <row r="95" spans="1:6" x14ac:dyDescent="0.25">
      <c r="A95" t="s">
        <v>3302</v>
      </c>
      <c r="B95" t="s">
        <v>63</v>
      </c>
      <c r="C95" t="s">
        <v>3135</v>
      </c>
      <c r="D95" t="s">
        <v>3093</v>
      </c>
      <c r="E95" t="s">
        <v>3303</v>
      </c>
      <c r="F95" t="s">
        <v>3102</v>
      </c>
    </row>
    <row r="96" spans="1:6" x14ac:dyDescent="0.25">
      <c r="A96" t="s">
        <v>3304</v>
      </c>
      <c r="B96" t="s">
        <v>63</v>
      </c>
      <c r="C96" t="s">
        <v>3108</v>
      </c>
      <c r="D96" t="s">
        <v>3088</v>
      </c>
      <c r="E96" t="s">
        <v>3305</v>
      </c>
      <c r="F96" t="s">
        <v>3102</v>
      </c>
    </row>
    <row r="97" spans="1:6" x14ac:dyDescent="0.25">
      <c r="A97" t="s">
        <v>3306</v>
      </c>
      <c r="B97" t="s">
        <v>63</v>
      </c>
      <c r="C97" t="s">
        <v>3175</v>
      </c>
      <c r="D97" t="s">
        <v>3093</v>
      </c>
      <c r="E97" t="s">
        <v>3307</v>
      </c>
      <c r="F97" t="s">
        <v>3090</v>
      </c>
    </row>
    <row r="98" spans="1:6" x14ac:dyDescent="0.25">
      <c r="A98" t="s">
        <v>3308</v>
      </c>
      <c r="B98" t="s">
        <v>63</v>
      </c>
      <c r="C98" t="s">
        <v>3097</v>
      </c>
      <c r="D98" t="s">
        <v>3093</v>
      </c>
      <c r="E98" t="s">
        <v>3309</v>
      </c>
      <c r="F98" t="s">
        <v>3106</v>
      </c>
    </row>
    <row r="99" spans="1:6" x14ac:dyDescent="0.25">
      <c r="A99" t="s">
        <v>3310</v>
      </c>
      <c r="B99" t="s">
        <v>63</v>
      </c>
      <c r="C99" t="s">
        <v>3104</v>
      </c>
      <c r="D99" t="s">
        <v>3088</v>
      </c>
      <c r="E99" t="s">
        <v>3311</v>
      </c>
      <c r="F99" t="s">
        <v>3090</v>
      </c>
    </row>
    <row r="100" spans="1:6" x14ac:dyDescent="0.25">
      <c r="A100" t="s">
        <v>3312</v>
      </c>
      <c r="B100" t="s">
        <v>66</v>
      </c>
      <c r="C100" t="s">
        <v>3196</v>
      </c>
      <c r="D100" t="s">
        <v>3093</v>
      </c>
      <c r="E100" t="s">
        <v>3313</v>
      </c>
      <c r="F100" t="s">
        <v>3106</v>
      </c>
    </row>
    <row r="101" spans="1:6" x14ac:dyDescent="0.25">
      <c r="A101" t="s">
        <v>3314</v>
      </c>
      <c r="B101" t="s">
        <v>66</v>
      </c>
      <c r="C101" t="s">
        <v>3148</v>
      </c>
      <c r="D101" t="s">
        <v>3093</v>
      </c>
      <c r="E101" t="s">
        <v>3315</v>
      </c>
      <c r="F101" t="s">
        <v>3090</v>
      </c>
    </row>
    <row r="102" spans="1:6" x14ac:dyDescent="0.25">
      <c r="A102" t="s">
        <v>3316</v>
      </c>
      <c r="B102" t="s">
        <v>68</v>
      </c>
      <c r="C102" t="s">
        <v>3097</v>
      </c>
      <c r="D102" t="s">
        <v>3088</v>
      </c>
      <c r="E102" t="s">
        <v>3101</v>
      </c>
      <c r="F102" t="s">
        <v>3102</v>
      </c>
    </row>
    <row r="103" spans="1:6" x14ac:dyDescent="0.25">
      <c r="A103" t="s">
        <v>3317</v>
      </c>
      <c r="B103" t="s">
        <v>68</v>
      </c>
      <c r="C103" t="s">
        <v>3148</v>
      </c>
      <c r="D103" t="s">
        <v>3093</v>
      </c>
      <c r="E103" t="s">
        <v>3318</v>
      </c>
      <c r="F103" t="s">
        <v>3106</v>
      </c>
    </row>
    <row r="104" spans="1:6" x14ac:dyDescent="0.25">
      <c r="A104" t="s">
        <v>3319</v>
      </c>
      <c r="B104" t="s">
        <v>68</v>
      </c>
      <c r="C104" t="s">
        <v>3248</v>
      </c>
      <c r="D104" t="s">
        <v>3088</v>
      </c>
      <c r="E104" t="s">
        <v>3320</v>
      </c>
      <c r="F104" t="s">
        <v>3106</v>
      </c>
    </row>
    <row r="105" spans="1:6" x14ac:dyDescent="0.25">
      <c r="A105" t="s">
        <v>3321</v>
      </c>
      <c r="B105" t="s">
        <v>72</v>
      </c>
      <c r="C105" t="s">
        <v>3187</v>
      </c>
      <c r="D105" t="s">
        <v>3093</v>
      </c>
      <c r="E105" t="s">
        <v>3322</v>
      </c>
      <c r="F105" t="s">
        <v>3102</v>
      </c>
    </row>
    <row r="106" spans="1:6" x14ac:dyDescent="0.25">
      <c r="A106" t="s">
        <v>3323</v>
      </c>
      <c r="B106" t="s">
        <v>72</v>
      </c>
      <c r="C106" t="s">
        <v>3156</v>
      </c>
      <c r="D106" t="s">
        <v>3093</v>
      </c>
      <c r="E106" t="s">
        <v>3324</v>
      </c>
      <c r="F106" t="s">
        <v>3095</v>
      </c>
    </row>
    <row r="107" spans="1:6" x14ac:dyDescent="0.25">
      <c r="A107" t="s">
        <v>3325</v>
      </c>
      <c r="B107" t="s">
        <v>72</v>
      </c>
      <c r="C107" t="s">
        <v>3248</v>
      </c>
      <c r="D107" t="s">
        <v>3088</v>
      </c>
      <c r="E107" t="s">
        <v>3105</v>
      </c>
      <c r="F107" t="s">
        <v>3102</v>
      </c>
    </row>
    <row r="108" spans="1:6" x14ac:dyDescent="0.25">
      <c r="A108" t="s">
        <v>3326</v>
      </c>
      <c r="B108" t="s">
        <v>72</v>
      </c>
      <c r="C108" t="s">
        <v>3145</v>
      </c>
      <c r="D108" t="s">
        <v>3088</v>
      </c>
      <c r="E108" t="s">
        <v>3327</v>
      </c>
      <c r="F108" t="s">
        <v>3102</v>
      </c>
    </row>
    <row r="109" spans="1:6" x14ac:dyDescent="0.25">
      <c r="A109" t="s">
        <v>3328</v>
      </c>
      <c r="B109" t="s">
        <v>72</v>
      </c>
      <c r="C109" t="s">
        <v>3329</v>
      </c>
      <c r="D109" t="s">
        <v>3088</v>
      </c>
      <c r="E109" t="s">
        <v>3330</v>
      </c>
      <c r="F109" t="s">
        <v>3106</v>
      </c>
    </row>
    <row r="110" spans="1:6" x14ac:dyDescent="0.25">
      <c r="A110" t="s">
        <v>3331</v>
      </c>
      <c r="B110" t="s">
        <v>75</v>
      </c>
      <c r="C110" t="s">
        <v>3145</v>
      </c>
      <c r="D110" t="s">
        <v>3088</v>
      </c>
      <c r="E110" t="s">
        <v>3332</v>
      </c>
      <c r="F110" t="s">
        <v>3106</v>
      </c>
    </row>
    <row r="111" spans="1:6" x14ac:dyDescent="0.25">
      <c r="A111" t="s">
        <v>3333</v>
      </c>
      <c r="B111" t="s">
        <v>75</v>
      </c>
      <c r="C111" t="s">
        <v>3135</v>
      </c>
      <c r="D111" t="s">
        <v>3088</v>
      </c>
      <c r="E111" t="s">
        <v>3334</v>
      </c>
      <c r="F111" t="s">
        <v>3090</v>
      </c>
    </row>
    <row r="112" spans="1:6" x14ac:dyDescent="0.25">
      <c r="A112" t="s">
        <v>3335</v>
      </c>
      <c r="B112" t="s">
        <v>75</v>
      </c>
      <c r="C112" t="s">
        <v>3145</v>
      </c>
      <c r="D112" t="s">
        <v>3088</v>
      </c>
      <c r="E112" t="s">
        <v>3336</v>
      </c>
      <c r="F112" t="s">
        <v>3090</v>
      </c>
    </row>
    <row r="113" spans="1:6" x14ac:dyDescent="0.25">
      <c r="A113" t="s">
        <v>3337</v>
      </c>
      <c r="B113" t="s">
        <v>75</v>
      </c>
      <c r="C113" t="s">
        <v>3100</v>
      </c>
      <c r="D113" t="s">
        <v>3093</v>
      </c>
      <c r="E113" t="s">
        <v>3338</v>
      </c>
      <c r="F113" t="s">
        <v>3090</v>
      </c>
    </row>
    <row r="114" spans="1:6" x14ac:dyDescent="0.25">
      <c r="A114" t="s">
        <v>3339</v>
      </c>
      <c r="B114" t="s">
        <v>78</v>
      </c>
      <c r="C114" t="s">
        <v>3329</v>
      </c>
      <c r="D114" t="s">
        <v>3093</v>
      </c>
      <c r="E114" t="s">
        <v>3340</v>
      </c>
      <c r="F114" t="s">
        <v>3095</v>
      </c>
    </row>
    <row r="115" spans="1:6" x14ac:dyDescent="0.25">
      <c r="A115" t="s">
        <v>3341</v>
      </c>
      <c r="B115" t="s">
        <v>78</v>
      </c>
      <c r="C115" t="s">
        <v>3265</v>
      </c>
      <c r="D115" t="s">
        <v>3093</v>
      </c>
      <c r="E115" t="s">
        <v>3342</v>
      </c>
      <c r="F115" t="s">
        <v>3090</v>
      </c>
    </row>
    <row r="116" spans="1:6" x14ac:dyDescent="0.25">
      <c r="A116" t="s">
        <v>3343</v>
      </c>
      <c r="B116" t="s">
        <v>78</v>
      </c>
      <c r="C116" t="s">
        <v>3199</v>
      </c>
      <c r="D116" t="s">
        <v>3093</v>
      </c>
      <c r="E116" t="s">
        <v>3344</v>
      </c>
      <c r="F116" t="s">
        <v>3095</v>
      </c>
    </row>
    <row r="117" spans="1:6" x14ac:dyDescent="0.25">
      <c r="A117" t="s">
        <v>3345</v>
      </c>
      <c r="B117" t="s">
        <v>78</v>
      </c>
      <c r="C117" t="s">
        <v>3118</v>
      </c>
      <c r="D117" t="s">
        <v>3088</v>
      </c>
      <c r="E117" t="s">
        <v>3346</v>
      </c>
      <c r="F117" t="s">
        <v>3102</v>
      </c>
    </row>
    <row r="118" spans="1:6" x14ac:dyDescent="0.25">
      <c r="A118" t="s">
        <v>3347</v>
      </c>
      <c r="B118" t="s">
        <v>78</v>
      </c>
      <c r="C118" t="s">
        <v>3092</v>
      </c>
      <c r="D118" t="s">
        <v>3088</v>
      </c>
      <c r="E118" t="s">
        <v>3348</v>
      </c>
      <c r="F118" t="s">
        <v>3095</v>
      </c>
    </row>
    <row r="119" spans="1:6" x14ac:dyDescent="0.25">
      <c r="A119" t="s">
        <v>3349</v>
      </c>
      <c r="B119" t="s">
        <v>78</v>
      </c>
      <c r="C119" t="s">
        <v>3217</v>
      </c>
      <c r="D119" t="s">
        <v>3093</v>
      </c>
      <c r="E119" t="s">
        <v>3350</v>
      </c>
      <c r="F119" t="s">
        <v>3102</v>
      </c>
    </row>
    <row r="120" spans="1:6" x14ac:dyDescent="0.25">
      <c r="A120" t="s">
        <v>3351</v>
      </c>
      <c r="B120" t="s">
        <v>78</v>
      </c>
      <c r="C120" t="s">
        <v>3151</v>
      </c>
      <c r="D120" t="s">
        <v>3088</v>
      </c>
      <c r="E120" t="s">
        <v>3352</v>
      </c>
      <c r="F120" t="s">
        <v>3090</v>
      </c>
    </row>
    <row r="121" spans="1:6" x14ac:dyDescent="0.25">
      <c r="A121" t="s">
        <v>3353</v>
      </c>
      <c r="B121" t="s">
        <v>81</v>
      </c>
      <c r="C121" t="s">
        <v>3196</v>
      </c>
      <c r="D121" t="s">
        <v>3088</v>
      </c>
      <c r="E121" t="s">
        <v>3354</v>
      </c>
      <c r="F121" t="s">
        <v>3106</v>
      </c>
    </row>
    <row r="122" spans="1:6" x14ac:dyDescent="0.25">
      <c r="A122" t="s">
        <v>3355</v>
      </c>
      <c r="B122" t="s">
        <v>81</v>
      </c>
      <c r="C122" t="s">
        <v>3092</v>
      </c>
      <c r="D122" t="s">
        <v>3088</v>
      </c>
      <c r="E122" t="s">
        <v>3218</v>
      </c>
      <c r="F122" t="s">
        <v>3090</v>
      </c>
    </row>
    <row r="123" spans="1:6" x14ac:dyDescent="0.25">
      <c r="A123" t="s">
        <v>3356</v>
      </c>
      <c r="B123" t="s">
        <v>81</v>
      </c>
      <c r="C123" t="s">
        <v>3202</v>
      </c>
      <c r="D123" t="s">
        <v>3088</v>
      </c>
      <c r="E123" t="s">
        <v>3357</v>
      </c>
      <c r="F123" t="s">
        <v>3102</v>
      </c>
    </row>
    <row r="124" spans="1:6" x14ac:dyDescent="0.25">
      <c r="A124" t="s">
        <v>3358</v>
      </c>
      <c r="B124" t="s">
        <v>81</v>
      </c>
      <c r="C124" t="s">
        <v>3151</v>
      </c>
      <c r="D124" t="s">
        <v>3093</v>
      </c>
      <c r="E124" t="s">
        <v>3359</v>
      </c>
      <c r="F124" t="s">
        <v>3102</v>
      </c>
    </row>
    <row r="125" spans="1:6" x14ac:dyDescent="0.25">
      <c r="A125" t="s">
        <v>3360</v>
      </c>
      <c r="B125" t="s">
        <v>84</v>
      </c>
      <c r="C125" t="s">
        <v>3130</v>
      </c>
      <c r="D125" t="s">
        <v>3093</v>
      </c>
      <c r="E125" t="s">
        <v>3361</v>
      </c>
      <c r="F125" t="s">
        <v>3102</v>
      </c>
    </row>
    <row r="126" spans="1:6" x14ac:dyDescent="0.25">
      <c r="A126" t="s">
        <v>3362</v>
      </c>
      <c r="B126" t="s">
        <v>84</v>
      </c>
      <c r="C126" t="s">
        <v>3148</v>
      </c>
      <c r="D126" t="s">
        <v>3088</v>
      </c>
      <c r="E126" t="s">
        <v>3363</v>
      </c>
      <c r="F126" t="s">
        <v>3106</v>
      </c>
    </row>
    <row r="127" spans="1:6" x14ac:dyDescent="0.25">
      <c r="A127" t="s">
        <v>3364</v>
      </c>
      <c r="B127" t="s">
        <v>84</v>
      </c>
      <c r="C127" t="s">
        <v>3104</v>
      </c>
      <c r="D127" t="s">
        <v>3093</v>
      </c>
      <c r="E127" t="s">
        <v>3365</v>
      </c>
      <c r="F127" t="s">
        <v>3090</v>
      </c>
    </row>
    <row r="128" spans="1:6" x14ac:dyDescent="0.25">
      <c r="A128" t="s">
        <v>3366</v>
      </c>
      <c r="B128" t="s">
        <v>84</v>
      </c>
      <c r="C128" t="s">
        <v>3111</v>
      </c>
      <c r="D128" t="s">
        <v>3088</v>
      </c>
      <c r="E128" t="s">
        <v>3367</v>
      </c>
      <c r="F128" t="s">
        <v>3090</v>
      </c>
    </row>
    <row r="129" spans="1:6" x14ac:dyDescent="0.25">
      <c r="A129" t="s">
        <v>3368</v>
      </c>
      <c r="B129" t="s">
        <v>87</v>
      </c>
      <c r="C129" t="s">
        <v>3097</v>
      </c>
      <c r="D129" t="s">
        <v>3088</v>
      </c>
      <c r="E129" t="s">
        <v>3369</v>
      </c>
      <c r="F129" t="s">
        <v>3090</v>
      </c>
    </row>
    <row r="130" spans="1:6" x14ac:dyDescent="0.25">
      <c r="A130" t="s">
        <v>3370</v>
      </c>
      <c r="B130" t="s">
        <v>87</v>
      </c>
      <c r="C130" t="s">
        <v>3145</v>
      </c>
      <c r="D130" t="s">
        <v>3088</v>
      </c>
      <c r="E130" t="s">
        <v>3371</v>
      </c>
      <c r="F130" t="s">
        <v>3102</v>
      </c>
    </row>
    <row r="131" spans="1:6" x14ac:dyDescent="0.25">
      <c r="A131" t="s">
        <v>3372</v>
      </c>
      <c r="B131" t="s">
        <v>87</v>
      </c>
      <c r="C131" t="s">
        <v>3187</v>
      </c>
      <c r="D131" t="s">
        <v>3088</v>
      </c>
      <c r="E131" t="s">
        <v>3373</v>
      </c>
      <c r="F131" t="s">
        <v>3095</v>
      </c>
    </row>
    <row r="132" spans="1:6" x14ac:dyDescent="0.25">
      <c r="A132" t="s">
        <v>3374</v>
      </c>
      <c r="B132" t="s">
        <v>87</v>
      </c>
      <c r="C132" t="s">
        <v>3161</v>
      </c>
      <c r="D132" t="s">
        <v>3088</v>
      </c>
      <c r="E132" t="s">
        <v>3375</v>
      </c>
      <c r="F132" t="s">
        <v>3090</v>
      </c>
    </row>
    <row r="133" spans="1:6" x14ac:dyDescent="0.25">
      <c r="A133" t="s">
        <v>3376</v>
      </c>
      <c r="B133" t="s">
        <v>87</v>
      </c>
      <c r="C133" t="s">
        <v>3161</v>
      </c>
      <c r="D133" t="s">
        <v>3088</v>
      </c>
      <c r="E133" t="s">
        <v>3377</v>
      </c>
      <c r="F133" t="s">
        <v>3095</v>
      </c>
    </row>
    <row r="134" spans="1:6" x14ac:dyDescent="0.25">
      <c r="A134" t="s">
        <v>3378</v>
      </c>
      <c r="B134" t="s">
        <v>91</v>
      </c>
      <c r="C134" t="s">
        <v>3092</v>
      </c>
      <c r="D134" t="s">
        <v>3093</v>
      </c>
      <c r="E134" t="s">
        <v>3379</v>
      </c>
      <c r="F134" t="s">
        <v>3095</v>
      </c>
    </row>
    <row r="135" spans="1:6" x14ac:dyDescent="0.25">
      <c r="A135" t="s">
        <v>3380</v>
      </c>
      <c r="B135" t="s">
        <v>91</v>
      </c>
      <c r="C135" t="s">
        <v>3187</v>
      </c>
      <c r="D135" t="s">
        <v>3093</v>
      </c>
      <c r="E135" t="s">
        <v>3303</v>
      </c>
      <c r="F135" t="s">
        <v>3095</v>
      </c>
    </row>
    <row r="136" spans="1:6" x14ac:dyDescent="0.25">
      <c r="A136" t="s">
        <v>3381</v>
      </c>
      <c r="B136" t="s">
        <v>91</v>
      </c>
      <c r="C136" t="s">
        <v>3108</v>
      </c>
      <c r="D136" t="s">
        <v>3088</v>
      </c>
      <c r="E136" t="s">
        <v>3382</v>
      </c>
      <c r="F136" t="s">
        <v>3090</v>
      </c>
    </row>
    <row r="137" spans="1:6" x14ac:dyDescent="0.25">
      <c r="A137" t="s">
        <v>3383</v>
      </c>
      <c r="B137" t="s">
        <v>91</v>
      </c>
      <c r="C137" t="s">
        <v>3148</v>
      </c>
      <c r="D137" t="s">
        <v>3088</v>
      </c>
      <c r="E137" t="s">
        <v>3384</v>
      </c>
      <c r="F137" t="s">
        <v>3095</v>
      </c>
    </row>
    <row r="138" spans="1:6" x14ac:dyDescent="0.25">
      <c r="A138" t="s">
        <v>3385</v>
      </c>
      <c r="B138" t="s">
        <v>91</v>
      </c>
      <c r="C138" t="s">
        <v>3111</v>
      </c>
      <c r="D138" t="s">
        <v>3093</v>
      </c>
      <c r="E138" t="s">
        <v>3386</v>
      </c>
      <c r="F138" t="s">
        <v>3102</v>
      </c>
    </row>
    <row r="139" spans="1:6" x14ac:dyDescent="0.25">
      <c r="A139" t="s">
        <v>3387</v>
      </c>
      <c r="B139" t="s">
        <v>91</v>
      </c>
      <c r="C139" t="s">
        <v>3208</v>
      </c>
      <c r="D139" t="s">
        <v>3088</v>
      </c>
      <c r="E139" t="s">
        <v>3388</v>
      </c>
      <c r="F139" t="s">
        <v>3095</v>
      </c>
    </row>
    <row r="140" spans="1:6" x14ac:dyDescent="0.25">
      <c r="A140" t="s">
        <v>3389</v>
      </c>
      <c r="B140" t="s">
        <v>91</v>
      </c>
      <c r="C140" t="s">
        <v>3100</v>
      </c>
      <c r="D140" t="s">
        <v>3088</v>
      </c>
      <c r="E140" t="s">
        <v>3390</v>
      </c>
      <c r="F140" t="s">
        <v>3090</v>
      </c>
    </row>
    <row r="141" spans="1:6" x14ac:dyDescent="0.25">
      <c r="A141" t="s">
        <v>3391</v>
      </c>
      <c r="B141" t="s">
        <v>91</v>
      </c>
      <c r="C141" t="s">
        <v>3329</v>
      </c>
      <c r="D141" t="s">
        <v>3088</v>
      </c>
      <c r="E141" t="s">
        <v>3392</v>
      </c>
      <c r="F141" t="s">
        <v>3095</v>
      </c>
    </row>
    <row r="142" spans="1:6" x14ac:dyDescent="0.25">
      <c r="A142" t="s">
        <v>3393</v>
      </c>
      <c r="B142" t="s">
        <v>94</v>
      </c>
      <c r="C142" t="s">
        <v>3202</v>
      </c>
      <c r="D142" t="s">
        <v>3088</v>
      </c>
      <c r="E142" t="s">
        <v>3394</v>
      </c>
      <c r="F142" t="s">
        <v>3095</v>
      </c>
    </row>
    <row r="143" spans="1:6" x14ac:dyDescent="0.25">
      <c r="A143" t="s">
        <v>3395</v>
      </c>
      <c r="B143" t="s">
        <v>94</v>
      </c>
      <c r="C143" t="s">
        <v>3248</v>
      </c>
      <c r="D143" t="s">
        <v>3088</v>
      </c>
      <c r="E143" t="s">
        <v>3396</v>
      </c>
      <c r="F143" t="s">
        <v>3106</v>
      </c>
    </row>
    <row r="144" spans="1:6" x14ac:dyDescent="0.25">
      <c r="A144" t="s">
        <v>3397</v>
      </c>
      <c r="B144" t="s">
        <v>94</v>
      </c>
      <c r="C144" t="s">
        <v>3148</v>
      </c>
      <c r="D144" t="s">
        <v>3093</v>
      </c>
      <c r="E144" t="s">
        <v>3398</v>
      </c>
      <c r="F144" t="s">
        <v>3090</v>
      </c>
    </row>
    <row r="145" spans="1:6" x14ac:dyDescent="0.25">
      <c r="A145" t="s">
        <v>3399</v>
      </c>
      <c r="B145" t="s">
        <v>96</v>
      </c>
      <c r="C145" t="s">
        <v>3172</v>
      </c>
      <c r="D145" t="s">
        <v>3093</v>
      </c>
      <c r="E145" t="s">
        <v>3332</v>
      </c>
      <c r="F145" t="s">
        <v>3102</v>
      </c>
    </row>
    <row r="146" spans="1:6" x14ac:dyDescent="0.25">
      <c r="A146" t="s">
        <v>3400</v>
      </c>
      <c r="B146" t="s">
        <v>96</v>
      </c>
      <c r="C146" t="s">
        <v>3130</v>
      </c>
      <c r="D146" t="s">
        <v>3093</v>
      </c>
      <c r="E146" t="s">
        <v>3401</v>
      </c>
      <c r="F146" t="s">
        <v>3090</v>
      </c>
    </row>
    <row r="147" spans="1:6" x14ac:dyDescent="0.25">
      <c r="A147" t="s">
        <v>3402</v>
      </c>
      <c r="B147" t="s">
        <v>96</v>
      </c>
      <c r="C147" t="s">
        <v>3087</v>
      </c>
      <c r="D147" t="s">
        <v>3088</v>
      </c>
      <c r="E147" t="s">
        <v>3327</v>
      </c>
      <c r="F147" t="s">
        <v>3095</v>
      </c>
    </row>
    <row r="148" spans="1:6" x14ac:dyDescent="0.25">
      <c r="A148" t="s">
        <v>3403</v>
      </c>
      <c r="B148" t="s">
        <v>96</v>
      </c>
      <c r="C148" t="s">
        <v>3148</v>
      </c>
      <c r="D148" t="s">
        <v>3088</v>
      </c>
      <c r="E148" t="s">
        <v>3404</v>
      </c>
      <c r="F148" t="s">
        <v>3090</v>
      </c>
    </row>
    <row r="149" spans="1:6" x14ac:dyDescent="0.25">
      <c r="A149" t="s">
        <v>3405</v>
      </c>
      <c r="B149" t="s">
        <v>96</v>
      </c>
      <c r="C149" t="s">
        <v>3104</v>
      </c>
      <c r="D149" t="s">
        <v>3088</v>
      </c>
      <c r="E149" t="s">
        <v>3406</v>
      </c>
      <c r="F149" t="s">
        <v>3095</v>
      </c>
    </row>
    <row r="150" spans="1:6" x14ac:dyDescent="0.25">
      <c r="A150" t="s">
        <v>3407</v>
      </c>
      <c r="B150" t="s">
        <v>96</v>
      </c>
      <c r="C150" t="s">
        <v>3104</v>
      </c>
      <c r="D150" t="s">
        <v>3093</v>
      </c>
      <c r="E150" t="s">
        <v>3408</v>
      </c>
      <c r="F150" t="s">
        <v>3095</v>
      </c>
    </row>
    <row r="151" spans="1:6" x14ac:dyDescent="0.25">
      <c r="A151" t="s">
        <v>3409</v>
      </c>
      <c r="B151" t="s">
        <v>99</v>
      </c>
      <c r="C151" t="s">
        <v>3135</v>
      </c>
      <c r="D151" t="s">
        <v>3088</v>
      </c>
      <c r="E151" t="s">
        <v>3410</v>
      </c>
      <c r="F151" t="s">
        <v>3090</v>
      </c>
    </row>
    <row r="152" spans="1:6" x14ac:dyDescent="0.25">
      <c r="A152" t="s">
        <v>3411</v>
      </c>
      <c r="B152" t="s">
        <v>99</v>
      </c>
      <c r="C152" t="s">
        <v>3135</v>
      </c>
      <c r="D152" t="s">
        <v>3093</v>
      </c>
      <c r="E152" t="s">
        <v>3412</v>
      </c>
      <c r="F152" t="s">
        <v>3095</v>
      </c>
    </row>
    <row r="153" spans="1:6" x14ac:dyDescent="0.25">
      <c r="A153" t="s">
        <v>3413</v>
      </c>
      <c r="B153" t="s">
        <v>99</v>
      </c>
      <c r="C153" t="s">
        <v>3100</v>
      </c>
      <c r="D153" t="s">
        <v>3088</v>
      </c>
      <c r="E153" t="s">
        <v>3414</v>
      </c>
      <c r="F153" t="s">
        <v>3095</v>
      </c>
    </row>
    <row r="154" spans="1:6" x14ac:dyDescent="0.25">
      <c r="A154" t="s">
        <v>3415</v>
      </c>
      <c r="B154" t="s">
        <v>99</v>
      </c>
      <c r="C154" t="s">
        <v>3092</v>
      </c>
      <c r="D154" t="s">
        <v>3088</v>
      </c>
      <c r="E154" t="s">
        <v>3416</v>
      </c>
      <c r="F154" t="s">
        <v>3095</v>
      </c>
    </row>
    <row r="155" spans="1:6" x14ac:dyDescent="0.25">
      <c r="A155" t="s">
        <v>3417</v>
      </c>
      <c r="B155" t="s">
        <v>99</v>
      </c>
      <c r="C155" t="s">
        <v>3111</v>
      </c>
      <c r="D155" t="s">
        <v>3093</v>
      </c>
      <c r="E155" t="s">
        <v>3418</v>
      </c>
      <c r="F155" t="s">
        <v>3106</v>
      </c>
    </row>
    <row r="156" spans="1:6" x14ac:dyDescent="0.25">
      <c r="A156" t="s">
        <v>3419</v>
      </c>
      <c r="B156" t="s">
        <v>99</v>
      </c>
      <c r="C156" t="s">
        <v>3161</v>
      </c>
      <c r="D156" t="s">
        <v>3093</v>
      </c>
      <c r="E156" t="s">
        <v>3420</v>
      </c>
      <c r="F156" t="s">
        <v>3095</v>
      </c>
    </row>
    <row r="157" spans="1:6" x14ac:dyDescent="0.25">
      <c r="A157" t="s">
        <v>3421</v>
      </c>
      <c r="B157" t="s">
        <v>99</v>
      </c>
      <c r="C157" t="s">
        <v>3108</v>
      </c>
      <c r="D157" t="s">
        <v>3088</v>
      </c>
      <c r="E157" t="s">
        <v>3422</v>
      </c>
      <c r="F157" t="s">
        <v>3095</v>
      </c>
    </row>
    <row r="158" spans="1:6" x14ac:dyDescent="0.25">
      <c r="A158" t="s">
        <v>3423</v>
      </c>
      <c r="B158" t="s">
        <v>99</v>
      </c>
      <c r="C158" t="s">
        <v>3208</v>
      </c>
      <c r="D158" t="s">
        <v>3088</v>
      </c>
      <c r="E158" t="s">
        <v>3424</v>
      </c>
      <c r="F158" t="s">
        <v>3102</v>
      </c>
    </row>
    <row r="159" spans="1:6" x14ac:dyDescent="0.25">
      <c r="A159" t="s">
        <v>3425</v>
      </c>
      <c r="B159" t="s">
        <v>99</v>
      </c>
      <c r="C159" t="s">
        <v>3092</v>
      </c>
      <c r="D159" t="s">
        <v>3088</v>
      </c>
      <c r="E159" t="s">
        <v>3426</v>
      </c>
      <c r="F159" t="s">
        <v>3106</v>
      </c>
    </row>
    <row r="160" spans="1:6" x14ac:dyDescent="0.25">
      <c r="A160" t="s">
        <v>3427</v>
      </c>
      <c r="B160" t="s">
        <v>102</v>
      </c>
      <c r="C160" t="s">
        <v>3196</v>
      </c>
      <c r="D160" t="s">
        <v>3088</v>
      </c>
      <c r="E160" t="s">
        <v>3428</v>
      </c>
      <c r="F160" t="s">
        <v>3102</v>
      </c>
    </row>
    <row r="161" spans="1:6" x14ac:dyDescent="0.25">
      <c r="A161" t="s">
        <v>3429</v>
      </c>
      <c r="B161" t="s">
        <v>104</v>
      </c>
      <c r="C161" t="s">
        <v>3104</v>
      </c>
      <c r="D161" t="s">
        <v>3093</v>
      </c>
      <c r="E161" t="s">
        <v>3430</v>
      </c>
      <c r="F161" t="s">
        <v>3102</v>
      </c>
    </row>
    <row r="162" spans="1:6" x14ac:dyDescent="0.25">
      <c r="A162" t="s">
        <v>3431</v>
      </c>
      <c r="B162" t="s">
        <v>104</v>
      </c>
      <c r="C162" t="s">
        <v>3118</v>
      </c>
      <c r="D162" t="s">
        <v>3088</v>
      </c>
      <c r="E162" t="s">
        <v>3432</v>
      </c>
      <c r="F162" t="s">
        <v>3106</v>
      </c>
    </row>
    <row r="163" spans="1:6" x14ac:dyDescent="0.25">
      <c r="A163" t="s">
        <v>3433</v>
      </c>
      <c r="B163" t="s">
        <v>106</v>
      </c>
      <c r="C163" t="s">
        <v>3145</v>
      </c>
      <c r="D163" t="s">
        <v>3093</v>
      </c>
      <c r="E163" t="s">
        <v>3434</v>
      </c>
      <c r="F163" t="s">
        <v>3095</v>
      </c>
    </row>
    <row r="164" spans="1:6" x14ac:dyDescent="0.25">
      <c r="A164" t="s">
        <v>3435</v>
      </c>
      <c r="B164" t="s">
        <v>106</v>
      </c>
      <c r="C164" t="s">
        <v>3100</v>
      </c>
      <c r="D164" t="s">
        <v>3088</v>
      </c>
      <c r="E164" t="s">
        <v>3436</v>
      </c>
      <c r="F164" t="s">
        <v>3106</v>
      </c>
    </row>
    <row r="165" spans="1:6" x14ac:dyDescent="0.25">
      <c r="A165" t="s">
        <v>3437</v>
      </c>
      <c r="B165" t="s">
        <v>106</v>
      </c>
      <c r="C165" t="s">
        <v>3148</v>
      </c>
      <c r="D165" t="s">
        <v>3088</v>
      </c>
      <c r="E165" t="s">
        <v>3438</v>
      </c>
      <c r="F165" t="s">
        <v>3090</v>
      </c>
    </row>
    <row r="166" spans="1:6" x14ac:dyDescent="0.25">
      <c r="A166" t="s">
        <v>3439</v>
      </c>
      <c r="B166" t="s">
        <v>106</v>
      </c>
      <c r="C166" t="s">
        <v>3172</v>
      </c>
      <c r="D166" t="s">
        <v>3088</v>
      </c>
      <c r="E166" t="s">
        <v>3440</v>
      </c>
      <c r="F166" t="s">
        <v>3106</v>
      </c>
    </row>
    <row r="167" spans="1:6" x14ac:dyDescent="0.25">
      <c r="A167" t="s">
        <v>3441</v>
      </c>
      <c r="B167" t="s">
        <v>106</v>
      </c>
      <c r="C167" t="s">
        <v>3138</v>
      </c>
      <c r="D167" t="s">
        <v>3093</v>
      </c>
      <c r="E167" t="s">
        <v>3442</v>
      </c>
      <c r="F167" t="s">
        <v>3090</v>
      </c>
    </row>
    <row r="168" spans="1:6" x14ac:dyDescent="0.25">
      <c r="A168" t="s">
        <v>3443</v>
      </c>
      <c r="B168" t="s">
        <v>106</v>
      </c>
      <c r="C168" t="s">
        <v>3145</v>
      </c>
      <c r="D168" t="s">
        <v>3093</v>
      </c>
      <c r="E168" t="s">
        <v>3444</v>
      </c>
      <c r="F168" t="s">
        <v>3102</v>
      </c>
    </row>
    <row r="169" spans="1:6" x14ac:dyDescent="0.25">
      <c r="A169" t="s">
        <v>3445</v>
      </c>
      <c r="B169" t="s">
        <v>106</v>
      </c>
      <c r="C169" t="s">
        <v>3135</v>
      </c>
      <c r="D169" t="s">
        <v>3093</v>
      </c>
      <c r="E169" t="s">
        <v>3446</v>
      </c>
      <c r="F169" t="s">
        <v>3090</v>
      </c>
    </row>
    <row r="170" spans="1:6" x14ac:dyDescent="0.25">
      <c r="A170" t="s">
        <v>3447</v>
      </c>
      <c r="B170" t="s">
        <v>106</v>
      </c>
      <c r="C170" t="s">
        <v>3248</v>
      </c>
      <c r="D170" t="s">
        <v>3093</v>
      </c>
      <c r="E170" t="s">
        <v>3448</v>
      </c>
      <c r="F170" t="s">
        <v>3095</v>
      </c>
    </row>
    <row r="171" spans="1:6" x14ac:dyDescent="0.25">
      <c r="A171" t="s">
        <v>3449</v>
      </c>
      <c r="B171" t="s">
        <v>106</v>
      </c>
      <c r="C171" t="s">
        <v>3199</v>
      </c>
      <c r="D171" t="s">
        <v>3088</v>
      </c>
      <c r="E171" t="s">
        <v>3450</v>
      </c>
      <c r="F171" t="s">
        <v>3106</v>
      </c>
    </row>
    <row r="172" spans="1:6" x14ac:dyDescent="0.25">
      <c r="A172" t="s">
        <v>3451</v>
      </c>
      <c r="B172" t="s">
        <v>108</v>
      </c>
      <c r="C172" t="s">
        <v>3196</v>
      </c>
      <c r="D172" t="s">
        <v>3093</v>
      </c>
      <c r="E172" t="s">
        <v>3452</v>
      </c>
      <c r="F172" t="s">
        <v>3102</v>
      </c>
    </row>
    <row r="173" spans="1:6" x14ac:dyDescent="0.25">
      <c r="A173" t="s">
        <v>3453</v>
      </c>
      <c r="B173" t="s">
        <v>111</v>
      </c>
      <c r="C173" t="s">
        <v>3135</v>
      </c>
      <c r="D173" t="s">
        <v>3088</v>
      </c>
      <c r="E173" t="s">
        <v>3454</v>
      </c>
      <c r="F173" t="s">
        <v>3106</v>
      </c>
    </row>
    <row r="174" spans="1:6" x14ac:dyDescent="0.25">
      <c r="A174" t="s">
        <v>3455</v>
      </c>
      <c r="B174" t="s">
        <v>111</v>
      </c>
      <c r="C174" t="s">
        <v>3248</v>
      </c>
      <c r="D174" t="s">
        <v>3088</v>
      </c>
      <c r="E174" t="s">
        <v>3456</v>
      </c>
      <c r="F174" t="s">
        <v>3106</v>
      </c>
    </row>
    <row r="175" spans="1:6" x14ac:dyDescent="0.25">
      <c r="A175" t="s">
        <v>3457</v>
      </c>
      <c r="B175" t="s">
        <v>111</v>
      </c>
      <c r="C175" t="s">
        <v>3100</v>
      </c>
      <c r="D175" t="s">
        <v>3088</v>
      </c>
      <c r="E175" t="s">
        <v>3458</v>
      </c>
      <c r="F175" t="s">
        <v>3106</v>
      </c>
    </row>
    <row r="176" spans="1:6" x14ac:dyDescent="0.25">
      <c r="A176" t="s">
        <v>3459</v>
      </c>
      <c r="B176" t="s">
        <v>111</v>
      </c>
      <c r="C176" t="s">
        <v>3148</v>
      </c>
      <c r="D176" t="s">
        <v>3093</v>
      </c>
      <c r="E176" t="s">
        <v>3460</v>
      </c>
      <c r="F176" t="s">
        <v>3106</v>
      </c>
    </row>
    <row r="177" spans="1:6" x14ac:dyDescent="0.25">
      <c r="A177" t="s">
        <v>3461</v>
      </c>
      <c r="B177" t="s">
        <v>111</v>
      </c>
      <c r="C177" t="s">
        <v>3118</v>
      </c>
      <c r="D177" t="s">
        <v>3088</v>
      </c>
      <c r="E177" t="s">
        <v>3462</v>
      </c>
      <c r="F177" t="s">
        <v>3106</v>
      </c>
    </row>
    <row r="178" spans="1:6" x14ac:dyDescent="0.25">
      <c r="A178" t="s">
        <v>3463</v>
      </c>
      <c r="B178" t="s">
        <v>111</v>
      </c>
      <c r="C178" t="s">
        <v>3208</v>
      </c>
      <c r="D178" t="s">
        <v>3093</v>
      </c>
      <c r="E178" t="s">
        <v>3464</v>
      </c>
      <c r="F178" t="s">
        <v>3106</v>
      </c>
    </row>
    <row r="179" spans="1:6" x14ac:dyDescent="0.25">
      <c r="A179" t="s">
        <v>3465</v>
      </c>
      <c r="B179" t="s">
        <v>111</v>
      </c>
      <c r="C179" t="s">
        <v>3118</v>
      </c>
      <c r="D179" t="s">
        <v>3088</v>
      </c>
      <c r="E179" t="s">
        <v>3466</v>
      </c>
      <c r="F179" t="s">
        <v>3090</v>
      </c>
    </row>
    <row r="180" spans="1:6" x14ac:dyDescent="0.25">
      <c r="A180" t="s">
        <v>3467</v>
      </c>
      <c r="B180" t="s">
        <v>111</v>
      </c>
      <c r="C180" t="s">
        <v>3217</v>
      </c>
      <c r="D180" t="s">
        <v>3093</v>
      </c>
      <c r="E180" t="s">
        <v>3468</v>
      </c>
      <c r="F180" t="s">
        <v>3102</v>
      </c>
    </row>
    <row r="181" spans="1:6" x14ac:dyDescent="0.25">
      <c r="A181" t="s">
        <v>3469</v>
      </c>
      <c r="B181" t="s">
        <v>114</v>
      </c>
      <c r="C181" t="s">
        <v>3092</v>
      </c>
      <c r="D181" t="s">
        <v>3088</v>
      </c>
      <c r="E181" t="s">
        <v>3470</v>
      </c>
      <c r="F181" t="s">
        <v>3090</v>
      </c>
    </row>
    <row r="182" spans="1:6" x14ac:dyDescent="0.25">
      <c r="A182" t="s">
        <v>3471</v>
      </c>
      <c r="B182" t="s">
        <v>114</v>
      </c>
      <c r="C182" t="s">
        <v>3151</v>
      </c>
      <c r="D182" t="s">
        <v>3093</v>
      </c>
      <c r="E182" t="s">
        <v>3472</v>
      </c>
      <c r="F182" t="s">
        <v>3102</v>
      </c>
    </row>
    <row r="183" spans="1:6" x14ac:dyDescent="0.25">
      <c r="A183" t="s">
        <v>3473</v>
      </c>
      <c r="B183" t="s">
        <v>114</v>
      </c>
      <c r="C183" t="s">
        <v>3199</v>
      </c>
      <c r="D183" t="s">
        <v>3088</v>
      </c>
      <c r="E183" t="s">
        <v>3474</v>
      </c>
      <c r="F183" t="s">
        <v>3106</v>
      </c>
    </row>
    <row r="184" spans="1:6" x14ac:dyDescent="0.25">
      <c r="A184" t="s">
        <v>3475</v>
      </c>
      <c r="B184" t="s">
        <v>114</v>
      </c>
      <c r="C184" t="s">
        <v>3217</v>
      </c>
      <c r="D184" t="s">
        <v>3093</v>
      </c>
      <c r="E184" t="s">
        <v>3143</v>
      </c>
      <c r="F184" t="s">
        <v>3102</v>
      </c>
    </row>
    <row r="185" spans="1:6" x14ac:dyDescent="0.25">
      <c r="A185" t="s">
        <v>3476</v>
      </c>
      <c r="B185" t="s">
        <v>114</v>
      </c>
      <c r="C185" t="s">
        <v>3254</v>
      </c>
      <c r="D185" t="s">
        <v>3093</v>
      </c>
      <c r="E185" t="s">
        <v>3477</v>
      </c>
      <c r="F185" t="s">
        <v>3102</v>
      </c>
    </row>
    <row r="186" spans="1:6" x14ac:dyDescent="0.25">
      <c r="A186" t="s">
        <v>3478</v>
      </c>
      <c r="B186" t="s">
        <v>114</v>
      </c>
      <c r="C186" t="s">
        <v>3187</v>
      </c>
      <c r="D186" t="s">
        <v>3088</v>
      </c>
      <c r="E186" t="s">
        <v>3361</v>
      </c>
      <c r="F186" t="s">
        <v>3106</v>
      </c>
    </row>
    <row r="187" spans="1:6" x14ac:dyDescent="0.25">
      <c r="A187" t="s">
        <v>3479</v>
      </c>
      <c r="B187" t="s">
        <v>114</v>
      </c>
      <c r="C187" t="s">
        <v>3145</v>
      </c>
      <c r="D187" t="s">
        <v>3088</v>
      </c>
      <c r="E187" t="s">
        <v>3480</v>
      </c>
      <c r="F187" t="s">
        <v>3106</v>
      </c>
    </row>
    <row r="188" spans="1:6" x14ac:dyDescent="0.25">
      <c r="A188" t="s">
        <v>3481</v>
      </c>
      <c r="B188" t="s">
        <v>116</v>
      </c>
      <c r="C188" t="s">
        <v>3156</v>
      </c>
      <c r="D188" t="s">
        <v>3093</v>
      </c>
      <c r="E188" t="s">
        <v>3297</v>
      </c>
      <c r="F188" t="s">
        <v>3102</v>
      </c>
    </row>
    <row r="189" spans="1:6" x14ac:dyDescent="0.25">
      <c r="A189" t="s">
        <v>3482</v>
      </c>
      <c r="B189" t="s">
        <v>116</v>
      </c>
      <c r="C189" t="s">
        <v>3254</v>
      </c>
      <c r="D189" t="s">
        <v>3093</v>
      </c>
      <c r="E189" t="s">
        <v>3483</v>
      </c>
      <c r="F189" t="s">
        <v>3106</v>
      </c>
    </row>
    <row r="190" spans="1:6" x14ac:dyDescent="0.25">
      <c r="A190" t="s">
        <v>3484</v>
      </c>
      <c r="B190" t="s">
        <v>116</v>
      </c>
      <c r="C190" t="s">
        <v>3118</v>
      </c>
      <c r="D190" t="s">
        <v>3093</v>
      </c>
      <c r="E190" t="s">
        <v>3485</v>
      </c>
      <c r="F190" t="s">
        <v>3106</v>
      </c>
    </row>
    <row r="191" spans="1:6" x14ac:dyDescent="0.25">
      <c r="A191" t="s">
        <v>3486</v>
      </c>
      <c r="B191" t="s">
        <v>116</v>
      </c>
      <c r="C191" t="s">
        <v>3196</v>
      </c>
      <c r="D191" t="s">
        <v>3093</v>
      </c>
      <c r="E191" t="s">
        <v>3487</v>
      </c>
      <c r="F191" t="s">
        <v>3095</v>
      </c>
    </row>
    <row r="192" spans="1:6" x14ac:dyDescent="0.25">
      <c r="A192" t="s">
        <v>3488</v>
      </c>
      <c r="B192" t="s">
        <v>116</v>
      </c>
      <c r="C192" t="s">
        <v>3118</v>
      </c>
      <c r="D192" t="s">
        <v>3093</v>
      </c>
      <c r="E192" t="s">
        <v>3489</v>
      </c>
      <c r="F192" t="s">
        <v>3090</v>
      </c>
    </row>
    <row r="193" spans="1:6" x14ac:dyDescent="0.25">
      <c r="A193" t="s">
        <v>3490</v>
      </c>
      <c r="B193" t="s">
        <v>116</v>
      </c>
      <c r="C193" t="s">
        <v>3329</v>
      </c>
      <c r="D193" t="s">
        <v>3088</v>
      </c>
      <c r="E193" t="s">
        <v>3491</v>
      </c>
      <c r="F193" t="s">
        <v>3090</v>
      </c>
    </row>
    <row r="194" spans="1:6" x14ac:dyDescent="0.25">
      <c r="A194" t="s">
        <v>3492</v>
      </c>
      <c r="B194" t="s">
        <v>116</v>
      </c>
      <c r="C194" t="s">
        <v>3135</v>
      </c>
      <c r="D194" t="s">
        <v>3093</v>
      </c>
      <c r="E194" t="s">
        <v>3493</v>
      </c>
      <c r="F194" t="s">
        <v>3106</v>
      </c>
    </row>
    <row r="195" spans="1:6" x14ac:dyDescent="0.25">
      <c r="A195" t="s">
        <v>3494</v>
      </c>
      <c r="B195" t="s">
        <v>116</v>
      </c>
      <c r="C195" t="s">
        <v>3175</v>
      </c>
      <c r="D195" t="s">
        <v>3088</v>
      </c>
      <c r="E195" t="s">
        <v>3428</v>
      </c>
      <c r="F195" t="s">
        <v>3090</v>
      </c>
    </row>
    <row r="196" spans="1:6" x14ac:dyDescent="0.25">
      <c r="A196" t="s">
        <v>3495</v>
      </c>
      <c r="B196" t="s">
        <v>119</v>
      </c>
      <c r="C196" t="s">
        <v>3111</v>
      </c>
      <c r="D196" t="s">
        <v>3088</v>
      </c>
      <c r="E196" t="s">
        <v>3496</v>
      </c>
      <c r="F196" t="s">
        <v>3106</v>
      </c>
    </row>
    <row r="197" spans="1:6" x14ac:dyDescent="0.25">
      <c r="A197" t="s">
        <v>3497</v>
      </c>
      <c r="B197" t="s">
        <v>119</v>
      </c>
      <c r="C197" t="s">
        <v>3125</v>
      </c>
      <c r="D197" t="s">
        <v>3088</v>
      </c>
      <c r="E197" t="s">
        <v>3498</v>
      </c>
      <c r="F197" t="s">
        <v>3090</v>
      </c>
    </row>
    <row r="198" spans="1:6" x14ac:dyDescent="0.25">
      <c r="A198" t="s">
        <v>3499</v>
      </c>
      <c r="B198" t="s">
        <v>119</v>
      </c>
      <c r="C198" t="s">
        <v>3097</v>
      </c>
      <c r="D198" t="s">
        <v>3088</v>
      </c>
      <c r="E198" t="s">
        <v>3500</v>
      </c>
      <c r="F198" t="s">
        <v>3095</v>
      </c>
    </row>
    <row r="199" spans="1:6" x14ac:dyDescent="0.25">
      <c r="A199" t="s">
        <v>3501</v>
      </c>
      <c r="B199" t="s">
        <v>119</v>
      </c>
      <c r="C199" t="s">
        <v>3156</v>
      </c>
      <c r="D199" t="s">
        <v>3088</v>
      </c>
      <c r="E199" t="s">
        <v>3502</v>
      </c>
      <c r="F199" t="s">
        <v>3106</v>
      </c>
    </row>
    <row r="200" spans="1:6" x14ac:dyDescent="0.25">
      <c r="A200" t="s">
        <v>3503</v>
      </c>
      <c r="B200" t="s">
        <v>119</v>
      </c>
      <c r="C200" t="s">
        <v>3118</v>
      </c>
      <c r="D200" t="s">
        <v>3093</v>
      </c>
      <c r="E200" t="s">
        <v>3504</v>
      </c>
      <c r="F200" t="s">
        <v>3095</v>
      </c>
    </row>
    <row r="201" spans="1:6" x14ac:dyDescent="0.25">
      <c r="A201" t="s">
        <v>3505</v>
      </c>
      <c r="B201" t="s">
        <v>119</v>
      </c>
      <c r="C201" t="s">
        <v>3202</v>
      </c>
      <c r="D201" t="s">
        <v>3088</v>
      </c>
      <c r="E201" t="s">
        <v>3506</v>
      </c>
      <c r="F201" t="s">
        <v>3095</v>
      </c>
    </row>
    <row r="202" spans="1:6" x14ac:dyDescent="0.25">
      <c r="A202" t="s">
        <v>3507</v>
      </c>
      <c r="B202" t="s">
        <v>122</v>
      </c>
      <c r="C202" t="s">
        <v>3156</v>
      </c>
      <c r="D202" t="s">
        <v>3088</v>
      </c>
      <c r="E202" t="s">
        <v>3123</v>
      </c>
      <c r="F202" t="s">
        <v>3095</v>
      </c>
    </row>
    <row r="203" spans="1:6" x14ac:dyDescent="0.25">
      <c r="A203" t="s">
        <v>3508</v>
      </c>
      <c r="B203" t="s">
        <v>122</v>
      </c>
      <c r="C203" t="s">
        <v>3265</v>
      </c>
      <c r="D203" t="s">
        <v>3088</v>
      </c>
      <c r="E203" t="s">
        <v>3509</v>
      </c>
      <c r="F203" t="s">
        <v>3095</v>
      </c>
    </row>
    <row r="204" spans="1:6" x14ac:dyDescent="0.25">
      <c r="A204" t="s">
        <v>3510</v>
      </c>
      <c r="B204" t="s">
        <v>122</v>
      </c>
      <c r="C204" t="s">
        <v>3108</v>
      </c>
      <c r="D204" t="s">
        <v>3088</v>
      </c>
      <c r="E204" t="s">
        <v>3511</v>
      </c>
      <c r="F204" t="s">
        <v>3106</v>
      </c>
    </row>
    <row r="205" spans="1:6" x14ac:dyDescent="0.25">
      <c r="A205" t="s">
        <v>3512</v>
      </c>
      <c r="B205" t="s">
        <v>122</v>
      </c>
      <c r="C205" t="s">
        <v>3104</v>
      </c>
      <c r="D205" t="s">
        <v>3088</v>
      </c>
      <c r="E205" t="s">
        <v>3094</v>
      </c>
      <c r="F205" t="s">
        <v>3106</v>
      </c>
    </row>
    <row r="206" spans="1:6" x14ac:dyDescent="0.25">
      <c r="A206" t="s">
        <v>3513</v>
      </c>
      <c r="B206" t="s">
        <v>122</v>
      </c>
      <c r="C206" t="s">
        <v>3130</v>
      </c>
      <c r="D206" t="s">
        <v>3088</v>
      </c>
      <c r="E206" t="s">
        <v>3514</v>
      </c>
      <c r="F206" t="s">
        <v>3102</v>
      </c>
    </row>
    <row r="207" spans="1:6" x14ac:dyDescent="0.25">
      <c r="A207" t="s">
        <v>3515</v>
      </c>
      <c r="B207" t="s">
        <v>122</v>
      </c>
      <c r="C207" t="s">
        <v>3329</v>
      </c>
      <c r="D207" t="s">
        <v>3088</v>
      </c>
      <c r="E207" t="s">
        <v>3516</v>
      </c>
      <c r="F207" t="s">
        <v>3102</v>
      </c>
    </row>
    <row r="208" spans="1:6" x14ac:dyDescent="0.25">
      <c r="A208" t="s">
        <v>3517</v>
      </c>
      <c r="B208" t="s">
        <v>122</v>
      </c>
      <c r="C208" t="s">
        <v>3087</v>
      </c>
      <c r="D208" t="s">
        <v>3093</v>
      </c>
      <c r="E208" t="s">
        <v>3518</v>
      </c>
      <c r="F208" t="s">
        <v>3095</v>
      </c>
    </row>
    <row r="209" spans="1:6" x14ac:dyDescent="0.25">
      <c r="A209" t="s">
        <v>3519</v>
      </c>
      <c r="B209" t="s">
        <v>122</v>
      </c>
      <c r="C209" t="s">
        <v>3108</v>
      </c>
      <c r="D209" t="s">
        <v>3093</v>
      </c>
      <c r="E209" t="s">
        <v>3520</v>
      </c>
      <c r="F209" t="s">
        <v>3090</v>
      </c>
    </row>
    <row r="210" spans="1:6" x14ac:dyDescent="0.25">
      <c r="A210" t="s">
        <v>3521</v>
      </c>
      <c r="B210" t="s">
        <v>122</v>
      </c>
      <c r="C210" t="s">
        <v>3151</v>
      </c>
      <c r="D210" t="s">
        <v>3093</v>
      </c>
      <c r="E210" t="s">
        <v>3522</v>
      </c>
      <c r="F210" t="s">
        <v>3095</v>
      </c>
    </row>
    <row r="211" spans="1:6" x14ac:dyDescent="0.25">
      <c r="A211" t="s">
        <v>3523</v>
      </c>
      <c r="B211" t="s">
        <v>122</v>
      </c>
      <c r="C211" t="s">
        <v>3135</v>
      </c>
      <c r="D211" t="s">
        <v>3093</v>
      </c>
      <c r="E211" t="s">
        <v>3524</v>
      </c>
      <c r="F211" t="s">
        <v>3102</v>
      </c>
    </row>
    <row r="212" spans="1:6" x14ac:dyDescent="0.25">
      <c r="A212" t="s">
        <v>3525</v>
      </c>
      <c r="B212" t="s">
        <v>125</v>
      </c>
      <c r="C212" t="s">
        <v>3254</v>
      </c>
      <c r="D212" t="s">
        <v>3088</v>
      </c>
      <c r="E212" t="s">
        <v>3526</v>
      </c>
      <c r="F212" t="s">
        <v>3095</v>
      </c>
    </row>
    <row r="213" spans="1:6" x14ac:dyDescent="0.25">
      <c r="A213" t="s">
        <v>3527</v>
      </c>
      <c r="B213" t="s">
        <v>125</v>
      </c>
      <c r="C213" t="s">
        <v>3108</v>
      </c>
      <c r="D213" t="s">
        <v>3093</v>
      </c>
      <c r="E213" t="s">
        <v>3528</v>
      </c>
      <c r="F213" t="s">
        <v>3106</v>
      </c>
    </row>
    <row r="214" spans="1:6" x14ac:dyDescent="0.25">
      <c r="A214" t="s">
        <v>3529</v>
      </c>
      <c r="B214" t="s">
        <v>128</v>
      </c>
      <c r="C214" t="s">
        <v>3130</v>
      </c>
      <c r="D214" t="s">
        <v>3093</v>
      </c>
      <c r="E214" t="s">
        <v>3518</v>
      </c>
      <c r="F214" t="s">
        <v>3095</v>
      </c>
    </row>
    <row r="215" spans="1:6" x14ac:dyDescent="0.25">
      <c r="A215" t="s">
        <v>3530</v>
      </c>
      <c r="B215" t="s">
        <v>128</v>
      </c>
      <c r="C215" t="s">
        <v>3217</v>
      </c>
      <c r="D215" t="s">
        <v>3093</v>
      </c>
      <c r="E215" t="s">
        <v>3531</v>
      </c>
      <c r="F215" t="s">
        <v>3090</v>
      </c>
    </row>
    <row r="216" spans="1:6" x14ac:dyDescent="0.25">
      <c r="A216" t="s">
        <v>3532</v>
      </c>
      <c r="B216" t="s">
        <v>128</v>
      </c>
      <c r="C216" t="s">
        <v>3135</v>
      </c>
      <c r="D216" t="s">
        <v>3093</v>
      </c>
      <c r="E216" t="s">
        <v>3533</v>
      </c>
      <c r="F216" t="s">
        <v>3102</v>
      </c>
    </row>
    <row r="217" spans="1:6" x14ac:dyDescent="0.25">
      <c r="A217" t="s">
        <v>3534</v>
      </c>
      <c r="B217" t="s">
        <v>128</v>
      </c>
      <c r="C217" t="s">
        <v>3265</v>
      </c>
      <c r="D217" t="s">
        <v>3093</v>
      </c>
      <c r="E217" t="s">
        <v>3535</v>
      </c>
      <c r="F217" t="s">
        <v>3102</v>
      </c>
    </row>
    <row r="218" spans="1:6" x14ac:dyDescent="0.25">
      <c r="A218" t="s">
        <v>3536</v>
      </c>
      <c r="B218" t="s">
        <v>128</v>
      </c>
      <c r="C218" t="s">
        <v>3329</v>
      </c>
      <c r="D218" t="s">
        <v>3093</v>
      </c>
      <c r="E218" t="s">
        <v>3496</v>
      </c>
      <c r="F218" t="s">
        <v>3106</v>
      </c>
    </row>
    <row r="219" spans="1:6" x14ac:dyDescent="0.25">
      <c r="A219" t="s">
        <v>3537</v>
      </c>
      <c r="B219" t="s">
        <v>128</v>
      </c>
      <c r="C219" t="s">
        <v>3180</v>
      </c>
      <c r="D219" t="s">
        <v>3088</v>
      </c>
      <c r="E219" t="s">
        <v>3538</v>
      </c>
      <c r="F219" t="s">
        <v>3106</v>
      </c>
    </row>
    <row r="220" spans="1:6" x14ac:dyDescent="0.25">
      <c r="A220" t="s">
        <v>3539</v>
      </c>
      <c r="B220" t="s">
        <v>128</v>
      </c>
      <c r="C220" t="s">
        <v>3199</v>
      </c>
      <c r="D220" t="s">
        <v>3088</v>
      </c>
      <c r="E220" t="s">
        <v>3540</v>
      </c>
      <c r="F220" t="s">
        <v>3090</v>
      </c>
    </row>
    <row r="221" spans="1:6" x14ac:dyDescent="0.25">
      <c r="A221" t="s">
        <v>3541</v>
      </c>
      <c r="B221" t="s">
        <v>128</v>
      </c>
      <c r="C221" t="s">
        <v>3172</v>
      </c>
      <c r="D221" t="s">
        <v>3088</v>
      </c>
      <c r="E221" t="s">
        <v>3542</v>
      </c>
      <c r="F221" t="s">
        <v>3095</v>
      </c>
    </row>
    <row r="222" spans="1:6" x14ac:dyDescent="0.25">
      <c r="A222" t="s">
        <v>3543</v>
      </c>
      <c r="B222" t="s">
        <v>128</v>
      </c>
      <c r="C222" t="s">
        <v>3138</v>
      </c>
      <c r="D222" t="s">
        <v>3088</v>
      </c>
      <c r="E222" t="s">
        <v>3544</v>
      </c>
      <c r="F222" t="s">
        <v>3090</v>
      </c>
    </row>
    <row r="223" spans="1:6" x14ac:dyDescent="0.25">
      <c r="A223" t="s">
        <v>3545</v>
      </c>
      <c r="B223" t="s">
        <v>130</v>
      </c>
      <c r="C223" t="s">
        <v>3138</v>
      </c>
      <c r="D223" t="s">
        <v>3093</v>
      </c>
      <c r="E223" t="s">
        <v>3546</v>
      </c>
      <c r="F223" t="s">
        <v>3090</v>
      </c>
    </row>
    <row r="224" spans="1:6" x14ac:dyDescent="0.25">
      <c r="A224" t="s">
        <v>3547</v>
      </c>
      <c r="B224" t="s">
        <v>130</v>
      </c>
      <c r="C224" t="s">
        <v>3148</v>
      </c>
      <c r="D224" t="s">
        <v>3093</v>
      </c>
      <c r="E224" t="s">
        <v>3548</v>
      </c>
      <c r="F224" t="s">
        <v>3090</v>
      </c>
    </row>
    <row r="225" spans="1:6" x14ac:dyDescent="0.25">
      <c r="A225" t="s">
        <v>3549</v>
      </c>
      <c r="B225" t="s">
        <v>130</v>
      </c>
      <c r="C225" t="s">
        <v>3097</v>
      </c>
      <c r="D225" t="s">
        <v>3093</v>
      </c>
      <c r="E225" t="s">
        <v>3550</v>
      </c>
      <c r="F225" t="s">
        <v>3090</v>
      </c>
    </row>
    <row r="226" spans="1:6" x14ac:dyDescent="0.25">
      <c r="A226" t="s">
        <v>3551</v>
      </c>
      <c r="B226" t="s">
        <v>130</v>
      </c>
      <c r="C226" t="s">
        <v>3138</v>
      </c>
      <c r="D226" t="s">
        <v>3093</v>
      </c>
      <c r="E226" t="s">
        <v>3552</v>
      </c>
      <c r="F226" t="s">
        <v>3090</v>
      </c>
    </row>
    <row r="227" spans="1:6" x14ac:dyDescent="0.25">
      <c r="A227" t="s">
        <v>3553</v>
      </c>
      <c r="B227" t="s">
        <v>133</v>
      </c>
      <c r="C227" t="s">
        <v>3196</v>
      </c>
      <c r="D227" t="s">
        <v>3093</v>
      </c>
      <c r="E227" t="s">
        <v>3554</v>
      </c>
      <c r="F227" t="s">
        <v>3106</v>
      </c>
    </row>
    <row r="228" spans="1:6" x14ac:dyDescent="0.25">
      <c r="A228" t="s">
        <v>3555</v>
      </c>
      <c r="B228" t="s">
        <v>133</v>
      </c>
      <c r="C228" t="s">
        <v>3254</v>
      </c>
      <c r="D228" t="s">
        <v>3088</v>
      </c>
      <c r="E228" t="s">
        <v>3556</v>
      </c>
      <c r="F228" t="s">
        <v>3106</v>
      </c>
    </row>
    <row r="229" spans="1:6" x14ac:dyDescent="0.25">
      <c r="A229" t="s">
        <v>3557</v>
      </c>
      <c r="B229" t="s">
        <v>133</v>
      </c>
      <c r="C229" t="s">
        <v>3329</v>
      </c>
      <c r="D229" t="s">
        <v>3088</v>
      </c>
      <c r="E229" t="s">
        <v>3558</v>
      </c>
      <c r="F229" t="s">
        <v>3090</v>
      </c>
    </row>
    <row r="230" spans="1:6" x14ac:dyDescent="0.25">
      <c r="A230" t="s">
        <v>3559</v>
      </c>
      <c r="B230" t="s">
        <v>133</v>
      </c>
      <c r="C230" t="s">
        <v>3130</v>
      </c>
      <c r="D230" t="s">
        <v>3093</v>
      </c>
      <c r="E230" t="s">
        <v>3560</v>
      </c>
      <c r="F230" t="s">
        <v>3095</v>
      </c>
    </row>
    <row r="231" spans="1:6" x14ac:dyDescent="0.25">
      <c r="A231" t="s">
        <v>3561</v>
      </c>
      <c r="B231" t="s">
        <v>135</v>
      </c>
      <c r="C231" t="s">
        <v>3097</v>
      </c>
      <c r="D231" t="s">
        <v>3088</v>
      </c>
      <c r="E231" t="s">
        <v>3562</v>
      </c>
      <c r="F231" t="s">
        <v>3102</v>
      </c>
    </row>
    <row r="232" spans="1:6" x14ac:dyDescent="0.25">
      <c r="A232" t="s">
        <v>3563</v>
      </c>
      <c r="B232" t="s">
        <v>135</v>
      </c>
      <c r="C232" t="s">
        <v>3100</v>
      </c>
      <c r="D232" t="s">
        <v>3093</v>
      </c>
      <c r="E232" t="s">
        <v>3564</v>
      </c>
      <c r="F232" t="s">
        <v>3095</v>
      </c>
    </row>
    <row r="233" spans="1:6" x14ac:dyDescent="0.25">
      <c r="A233" t="s">
        <v>3565</v>
      </c>
      <c r="B233" t="s">
        <v>135</v>
      </c>
      <c r="C233" t="s">
        <v>3208</v>
      </c>
      <c r="D233" t="s">
        <v>3088</v>
      </c>
      <c r="E233" t="s">
        <v>3566</v>
      </c>
      <c r="F233" t="s">
        <v>3095</v>
      </c>
    </row>
    <row r="234" spans="1:6" x14ac:dyDescent="0.25">
      <c r="A234" t="s">
        <v>3567</v>
      </c>
      <c r="B234" t="s">
        <v>135</v>
      </c>
      <c r="C234" t="s">
        <v>3196</v>
      </c>
      <c r="D234" t="s">
        <v>3093</v>
      </c>
      <c r="E234" t="s">
        <v>3568</v>
      </c>
      <c r="F234" t="s">
        <v>3106</v>
      </c>
    </row>
    <row r="235" spans="1:6" x14ac:dyDescent="0.25">
      <c r="A235" t="s">
        <v>3569</v>
      </c>
      <c r="B235" t="s">
        <v>135</v>
      </c>
      <c r="C235" t="s">
        <v>3180</v>
      </c>
      <c r="D235" t="s">
        <v>3093</v>
      </c>
      <c r="E235" t="s">
        <v>3570</v>
      </c>
      <c r="F235" t="s">
        <v>3090</v>
      </c>
    </row>
    <row r="236" spans="1:6" x14ac:dyDescent="0.25">
      <c r="A236" t="s">
        <v>3571</v>
      </c>
      <c r="B236" t="s">
        <v>137</v>
      </c>
      <c r="C236" t="s">
        <v>3172</v>
      </c>
      <c r="D236" t="s">
        <v>3093</v>
      </c>
      <c r="E236" t="s">
        <v>3572</v>
      </c>
      <c r="F236" t="s">
        <v>3106</v>
      </c>
    </row>
    <row r="237" spans="1:6" x14ac:dyDescent="0.25">
      <c r="A237" t="s">
        <v>3573</v>
      </c>
      <c r="B237" t="s">
        <v>140</v>
      </c>
      <c r="C237" t="s">
        <v>3248</v>
      </c>
      <c r="D237" t="s">
        <v>3088</v>
      </c>
      <c r="E237" t="s">
        <v>3574</v>
      </c>
      <c r="F237" t="s">
        <v>3106</v>
      </c>
    </row>
    <row r="238" spans="1:6" x14ac:dyDescent="0.25">
      <c r="A238" t="s">
        <v>3575</v>
      </c>
      <c r="B238" t="s">
        <v>140</v>
      </c>
      <c r="C238" t="s">
        <v>3254</v>
      </c>
      <c r="D238" t="s">
        <v>3093</v>
      </c>
      <c r="E238" t="s">
        <v>3576</v>
      </c>
      <c r="F238" t="s">
        <v>3095</v>
      </c>
    </row>
    <row r="239" spans="1:6" x14ac:dyDescent="0.25">
      <c r="A239" t="s">
        <v>3577</v>
      </c>
      <c r="B239" t="s">
        <v>143</v>
      </c>
      <c r="C239" t="s">
        <v>3138</v>
      </c>
      <c r="D239" t="s">
        <v>3093</v>
      </c>
      <c r="E239" t="s">
        <v>3578</v>
      </c>
      <c r="F239" t="s">
        <v>3090</v>
      </c>
    </row>
    <row r="240" spans="1:6" x14ac:dyDescent="0.25">
      <c r="A240" t="s">
        <v>3579</v>
      </c>
      <c r="B240" t="s">
        <v>143</v>
      </c>
      <c r="C240" t="s">
        <v>3100</v>
      </c>
      <c r="D240" t="s">
        <v>3093</v>
      </c>
      <c r="E240" t="s">
        <v>3580</v>
      </c>
      <c r="F240" t="s">
        <v>3095</v>
      </c>
    </row>
    <row r="241" spans="1:6" x14ac:dyDescent="0.25">
      <c r="A241" t="s">
        <v>3581</v>
      </c>
      <c r="B241" t="s">
        <v>143</v>
      </c>
      <c r="C241" t="s">
        <v>3172</v>
      </c>
      <c r="D241" t="s">
        <v>3093</v>
      </c>
      <c r="E241" t="s">
        <v>3582</v>
      </c>
      <c r="F241" t="s">
        <v>3102</v>
      </c>
    </row>
    <row r="242" spans="1:6" x14ac:dyDescent="0.25">
      <c r="A242" t="s">
        <v>3583</v>
      </c>
      <c r="B242" t="s">
        <v>143</v>
      </c>
      <c r="C242" t="s">
        <v>3329</v>
      </c>
      <c r="D242" t="s">
        <v>3093</v>
      </c>
      <c r="E242" t="s">
        <v>3584</v>
      </c>
      <c r="F242" t="s">
        <v>3106</v>
      </c>
    </row>
    <row r="243" spans="1:6" x14ac:dyDescent="0.25">
      <c r="A243" t="s">
        <v>3585</v>
      </c>
      <c r="B243" t="s">
        <v>143</v>
      </c>
      <c r="C243" t="s">
        <v>3097</v>
      </c>
      <c r="D243" t="s">
        <v>3093</v>
      </c>
      <c r="E243" t="s">
        <v>3586</v>
      </c>
      <c r="F243" t="s">
        <v>3095</v>
      </c>
    </row>
    <row r="244" spans="1:6" x14ac:dyDescent="0.25">
      <c r="A244" t="s">
        <v>3587</v>
      </c>
      <c r="B244" t="s">
        <v>143</v>
      </c>
      <c r="C244" t="s">
        <v>3125</v>
      </c>
      <c r="D244" t="s">
        <v>3093</v>
      </c>
      <c r="E244" t="s">
        <v>3588</v>
      </c>
      <c r="F244" t="s">
        <v>3090</v>
      </c>
    </row>
    <row r="245" spans="1:6" x14ac:dyDescent="0.25">
      <c r="A245" t="s">
        <v>3589</v>
      </c>
      <c r="B245" t="s">
        <v>143</v>
      </c>
      <c r="C245" t="s">
        <v>3208</v>
      </c>
      <c r="D245" t="s">
        <v>3088</v>
      </c>
      <c r="E245" t="s">
        <v>3590</v>
      </c>
      <c r="F245" t="s">
        <v>3090</v>
      </c>
    </row>
    <row r="246" spans="1:6" x14ac:dyDescent="0.25">
      <c r="A246" t="s">
        <v>3591</v>
      </c>
      <c r="B246" t="s">
        <v>143</v>
      </c>
      <c r="C246" t="s">
        <v>3248</v>
      </c>
      <c r="D246" t="s">
        <v>3088</v>
      </c>
      <c r="E246" t="s">
        <v>3361</v>
      </c>
      <c r="F246" t="s">
        <v>3102</v>
      </c>
    </row>
    <row r="247" spans="1:6" x14ac:dyDescent="0.25">
      <c r="A247" t="s">
        <v>3592</v>
      </c>
      <c r="B247" t="s">
        <v>145</v>
      </c>
      <c r="C247" t="s">
        <v>3118</v>
      </c>
      <c r="D247" t="s">
        <v>3093</v>
      </c>
      <c r="E247" t="s">
        <v>3548</v>
      </c>
      <c r="F247" t="s">
        <v>3102</v>
      </c>
    </row>
    <row r="248" spans="1:6" x14ac:dyDescent="0.25">
      <c r="A248" t="s">
        <v>3593</v>
      </c>
      <c r="B248" t="s">
        <v>148</v>
      </c>
      <c r="C248" t="s">
        <v>3111</v>
      </c>
      <c r="D248" t="s">
        <v>3093</v>
      </c>
      <c r="E248" t="s">
        <v>3394</v>
      </c>
      <c r="F248" t="s">
        <v>3106</v>
      </c>
    </row>
    <row r="249" spans="1:6" x14ac:dyDescent="0.25">
      <c r="A249" t="s">
        <v>3594</v>
      </c>
      <c r="B249" t="s">
        <v>148</v>
      </c>
      <c r="C249" t="s">
        <v>3202</v>
      </c>
      <c r="D249" t="s">
        <v>3088</v>
      </c>
      <c r="E249" t="s">
        <v>3595</v>
      </c>
      <c r="F249" t="s">
        <v>3106</v>
      </c>
    </row>
    <row r="250" spans="1:6" x14ac:dyDescent="0.25">
      <c r="A250" t="s">
        <v>3596</v>
      </c>
      <c r="B250" t="s">
        <v>148</v>
      </c>
      <c r="C250" t="s">
        <v>3187</v>
      </c>
      <c r="D250" t="s">
        <v>3088</v>
      </c>
      <c r="E250" t="s">
        <v>3597</v>
      </c>
      <c r="F250" t="s">
        <v>3102</v>
      </c>
    </row>
    <row r="251" spans="1:6" x14ac:dyDescent="0.25">
      <c r="A251" t="s">
        <v>3598</v>
      </c>
      <c r="B251" t="s">
        <v>148</v>
      </c>
      <c r="C251" t="s">
        <v>3104</v>
      </c>
      <c r="D251" t="s">
        <v>3088</v>
      </c>
      <c r="E251" t="s">
        <v>3599</v>
      </c>
      <c r="F251" t="s">
        <v>3095</v>
      </c>
    </row>
    <row r="252" spans="1:6" x14ac:dyDescent="0.25">
      <c r="A252" t="s">
        <v>3600</v>
      </c>
      <c r="B252" t="s">
        <v>148</v>
      </c>
      <c r="C252" t="s">
        <v>3104</v>
      </c>
      <c r="D252" t="s">
        <v>3093</v>
      </c>
      <c r="E252" t="s">
        <v>3601</v>
      </c>
      <c r="F252" t="s">
        <v>3095</v>
      </c>
    </row>
    <row r="253" spans="1:6" x14ac:dyDescent="0.25">
      <c r="A253" t="s">
        <v>3602</v>
      </c>
      <c r="B253" t="s">
        <v>148</v>
      </c>
      <c r="C253" t="s">
        <v>3199</v>
      </c>
      <c r="D253" t="s">
        <v>3093</v>
      </c>
      <c r="E253" t="s">
        <v>3603</v>
      </c>
      <c r="F253" t="s">
        <v>3102</v>
      </c>
    </row>
    <row r="254" spans="1:6" x14ac:dyDescent="0.25">
      <c r="A254" t="s">
        <v>3604</v>
      </c>
      <c r="B254" t="s">
        <v>148</v>
      </c>
      <c r="C254" t="s">
        <v>3145</v>
      </c>
      <c r="D254" t="s">
        <v>3093</v>
      </c>
      <c r="E254" t="s">
        <v>3605</v>
      </c>
      <c r="F254" t="s">
        <v>3095</v>
      </c>
    </row>
    <row r="255" spans="1:6" x14ac:dyDescent="0.25">
      <c r="A255" t="s">
        <v>3606</v>
      </c>
      <c r="B255" t="s">
        <v>148</v>
      </c>
      <c r="C255" t="s">
        <v>3180</v>
      </c>
      <c r="D255" t="s">
        <v>3088</v>
      </c>
      <c r="E255" t="s">
        <v>3422</v>
      </c>
      <c r="F255" t="s">
        <v>3102</v>
      </c>
    </row>
    <row r="256" spans="1:6" x14ac:dyDescent="0.25">
      <c r="A256" t="s">
        <v>3607</v>
      </c>
      <c r="B256" t="s">
        <v>148</v>
      </c>
      <c r="C256" t="s">
        <v>3199</v>
      </c>
      <c r="D256" t="s">
        <v>3093</v>
      </c>
      <c r="E256" t="s">
        <v>3608</v>
      </c>
      <c r="F256" t="s">
        <v>3106</v>
      </c>
    </row>
    <row r="257" spans="1:6" x14ac:dyDescent="0.25">
      <c r="A257" t="s">
        <v>3609</v>
      </c>
      <c r="B257" t="s">
        <v>148</v>
      </c>
      <c r="C257" t="s">
        <v>3097</v>
      </c>
      <c r="D257" t="s">
        <v>3093</v>
      </c>
      <c r="E257" t="s">
        <v>3610</v>
      </c>
      <c r="F257" t="s">
        <v>3090</v>
      </c>
    </row>
    <row r="258" spans="1:6" x14ac:dyDescent="0.25">
      <c r="A258" t="s">
        <v>3611</v>
      </c>
      <c r="B258" t="s">
        <v>151</v>
      </c>
      <c r="C258" t="s">
        <v>3254</v>
      </c>
      <c r="D258" t="s">
        <v>3088</v>
      </c>
      <c r="E258" t="s">
        <v>3612</v>
      </c>
      <c r="F258" t="s">
        <v>3102</v>
      </c>
    </row>
    <row r="259" spans="1:6" x14ac:dyDescent="0.25">
      <c r="A259" t="s">
        <v>3613</v>
      </c>
      <c r="B259" t="s">
        <v>151</v>
      </c>
      <c r="C259" t="s">
        <v>3248</v>
      </c>
      <c r="D259" t="s">
        <v>3088</v>
      </c>
      <c r="E259" t="s">
        <v>3297</v>
      </c>
      <c r="F259" t="s">
        <v>3095</v>
      </c>
    </row>
    <row r="260" spans="1:6" x14ac:dyDescent="0.25">
      <c r="A260" t="s">
        <v>3614</v>
      </c>
      <c r="B260" t="s">
        <v>151</v>
      </c>
      <c r="C260" t="s">
        <v>3125</v>
      </c>
      <c r="D260" t="s">
        <v>3088</v>
      </c>
      <c r="E260" t="s">
        <v>3615</v>
      </c>
      <c r="F260" t="s">
        <v>3095</v>
      </c>
    </row>
    <row r="261" spans="1:6" x14ac:dyDescent="0.25">
      <c r="A261" t="s">
        <v>3616</v>
      </c>
      <c r="B261" t="s">
        <v>151</v>
      </c>
      <c r="C261" t="s">
        <v>3199</v>
      </c>
      <c r="D261" t="s">
        <v>3093</v>
      </c>
      <c r="E261" t="s">
        <v>3617</v>
      </c>
      <c r="F261" t="s">
        <v>3106</v>
      </c>
    </row>
    <row r="262" spans="1:6" x14ac:dyDescent="0.25">
      <c r="A262" t="s">
        <v>3618</v>
      </c>
      <c r="B262" t="s">
        <v>151</v>
      </c>
      <c r="C262" t="s">
        <v>3100</v>
      </c>
      <c r="D262" t="s">
        <v>3088</v>
      </c>
      <c r="E262" t="s">
        <v>3619</v>
      </c>
      <c r="F262" t="s">
        <v>3090</v>
      </c>
    </row>
    <row r="263" spans="1:6" x14ac:dyDescent="0.25">
      <c r="A263" t="s">
        <v>3620</v>
      </c>
      <c r="B263" t="s">
        <v>154</v>
      </c>
      <c r="C263" t="s">
        <v>3130</v>
      </c>
      <c r="D263" t="s">
        <v>3088</v>
      </c>
      <c r="E263" t="s">
        <v>3621</v>
      </c>
      <c r="F263" t="s">
        <v>3102</v>
      </c>
    </row>
    <row r="264" spans="1:6" x14ac:dyDescent="0.25">
      <c r="A264" t="s">
        <v>3622</v>
      </c>
      <c r="B264" t="s">
        <v>154</v>
      </c>
      <c r="C264" t="s">
        <v>3329</v>
      </c>
      <c r="D264" t="s">
        <v>3088</v>
      </c>
      <c r="E264" t="s">
        <v>3623</v>
      </c>
      <c r="F264" t="s">
        <v>3106</v>
      </c>
    </row>
    <row r="265" spans="1:6" x14ac:dyDescent="0.25">
      <c r="A265" t="s">
        <v>3624</v>
      </c>
      <c r="B265" t="s">
        <v>154</v>
      </c>
      <c r="C265" t="s">
        <v>3248</v>
      </c>
      <c r="D265" t="s">
        <v>3093</v>
      </c>
      <c r="E265" t="s">
        <v>3625</v>
      </c>
      <c r="F265" t="s">
        <v>3095</v>
      </c>
    </row>
    <row r="266" spans="1:6" x14ac:dyDescent="0.25">
      <c r="A266" t="s">
        <v>3626</v>
      </c>
      <c r="B266" t="s">
        <v>154</v>
      </c>
      <c r="C266" t="s">
        <v>3111</v>
      </c>
      <c r="D266" t="s">
        <v>3093</v>
      </c>
      <c r="E266" t="s">
        <v>3627</v>
      </c>
      <c r="F266" t="s">
        <v>3090</v>
      </c>
    </row>
    <row r="267" spans="1:6" x14ac:dyDescent="0.25">
      <c r="A267" t="s">
        <v>3628</v>
      </c>
      <c r="B267" t="s">
        <v>154</v>
      </c>
      <c r="C267" t="s">
        <v>3135</v>
      </c>
      <c r="D267" t="s">
        <v>3088</v>
      </c>
      <c r="E267" t="s">
        <v>3629</v>
      </c>
      <c r="F267" t="s">
        <v>3106</v>
      </c>
    </row>
    <row r="268" spans="1:6" x14ac:dyDescent="0.25">
      <c r="A268" t="s">
        <v>3630</v>
      </c>
      <c r="B268" t="s">
        <v>157</v>
      </c>
      <c r="C268" t="s">
        <v>3254</v>
      </c>
      <c r="D268" t="s">
        <v>3093</v>
      </c>
      <c r="E268" t="s">
        <v>3631</v>
      </c>
      <c r="F268" t="s">
        <v>3102</v>
      </c>
    </row>
    <row r="269" spans="1:6" x14ac:dyDescent="0.25">
      <c r="A269" t="s">
        <v>3632</v>
      </c>
      <c r="B269" t="s">
        <v>157</v>
      </c>
      <c r="C269" t="s">
        <v>3125</v>
      </c>
      <c r="D269" t="s">
        <v>3088</v>
      </c>
      <c r="E269" t="s">
        <v>3324</v>
      </c>
      <c r="F269" t="s">
        <v>3106</v>
      </c>
    </row>
    <row r="270" spans="1:6" x14ac:dyDescent="0.25">
      <c r="A270" t="s">
        <v>3633</v>
      </c>
      <c r="B270" t="s">
        <v>157</v>
      </c>
      <c r="C270" t="s">
        <v>3199</v>
      </c>
      <c r="D270" t="s">
        <v>3088</v>
      </c>
      <c r="E270" t="s">
        <v>3634</v>
      </c>
      <c r="F270" t="s">
        <v>3095</v>
      </c>
    </row>
    <row r="271" spans="1:6" x14ac:dyDescent="0.25">
      <c r="A271" t="s">
        <v>3635</v>
      </c>
      <c r="B271" t="s">
        <v>157</v>
      </c>
      <c r="C271" t="s">
        <v>3097</v>
      </c>
      <c r="D271" t="s">
        <v>3093</v>
      </c>
      <c r="E271" t="s">
        <v>3636</v>
      </c>
      <c r="F271" t="s">
        <v>3095</v>
      </c>
    </row>
    <row r="272" spans="1:6" x14ac:dyDescent="0.25">
      <c r="A272" t="s">
        <v>3637</v>
      </c>
      <c r="B272" t="s">
        <v>159</v>
      </c>
      <c r="C272" t="s">
        <v>3329</v>
      </c>
      <c r="D272" t="s">
        <v>3093</v>
      </c>
      <c r="E272" t="s">
        <v>3638</v>
      </c>
      <c r="F272" t="s">
        <v>3106</v>
      </c>
    </row>
    <row r="273" spans="1:6" x14ac:dyDescent="0.25">
      <c r="A273" t="s">
        <v>3639</v>
      </c>
      <c r="B273" t="s">
        <v>159</v>
      </c>
      <c r="C273" t="s">
        <v>3265</v>
      </c>
      <c r="D273" t="s">
        <v>3093</v>
      </c>
      <c r="E273" t="s">
        <v>3640</v>
      </c>
      <c r="F273" t="s">
        <v>3102</v>
      </c>
    </row>
    <row r="274" spans="1:6" x14ac:dyDescent="0.25">
      <c r="A274" t="s">
        <v>3641</v>
      </c>
      <c r="B274" t="s">
        <v>159</v>
      </c>
      <c r="C274" t="s">
        <v>3148</v>
      </c>
      <c r="D274" t="s">
        <v>3093</v>
      </c>
      <c r="E274" t="s">
        <v>3642</v>
      </c>
      <c r="F274" t="s">
        <v>3090</v>
      </c>
    </row>
    <row r="275" spans="1:6" x14ac:dyDescent="0.25">
      <c r="A275" t="s">
        <v>3643</v>
      </c>
      <c r="B275" t="s">
        <v>159</v>
      </c>
      <c r="C275" t="s">
        <v>3087</v>
      </c>
      <c r="D275" t="s">
        <v>3088</v>
      </c>
      <c r="E275" t="s">
        <v>3644</v>
      </c>
      <c r="F275" t="s">
        <v>3102</v>
      </c>
    </row>
    <row r="276" spans="1:6" x14ac:dyDescent="0.25">
      <c r="A276" t="s">
        <v>3645</v>
      </c>
      <c r="B276" t="s">
        <v>159</v>
      </c>
      <c r="C276" t="s">
        <v>3175</v>
      </c>
      <c r="D276" t="s">
        <v>3088</v>
      </c>
      <c r="E276" t="s">
        <v>3646</v>
      </c>
      <c r="F276" t="s">
        <v>3102</v>
      </c>
    </row>
    <row r="277" spans="1:6" x14ac:dyDescent="0.25">
      <c r="A277" t="s">
        <v>3647</v>
      </c>
      <c r="B277" t="s">
        <v>159</v>
      </c>
      <c r="C277" t="s">
        <v>3161</v>
      </c>
      <c r="D277" t="s">
        <v>3088</v>
      </c>
      <c r="E277" t="s">
        <v>3648</v>
      </c>
      <c r="F277" t="s">
        <v>3095</v>
      </c>
    </row>
    <row r="278" spans="1:6" x14ac:dyDescent="0.25">
      <c r="A278" t="s">
        <v>3649</v>
      </c>
      <c r="B278" t="s">
        <v>159</v>
      </c>
      <c r="C278" t="s">
        <v>3111</v>
      </c>
      <c r="D278" t="s">
        <v>3093</v>
      </c>
      <c r="E278" t="s">
        <v>3650</v>
      </c>
      <c r="F278" t="s">
        <v>3095</v>
      </c>
    </row>
    <row r="279" spans="1:6" x14ac:dyDescent="0.25">
      <c r="A279" t="s">
        <v>3651</v>
      </c>
      <c r="B279" t="s">
        <v>159</v>
      </c>
      <c r="C279" t="s">
        <v>3248</v>
      </c>
      <c r="D279" t="s">
        <v>3088</v>
      </c>
      <c r="E279" t="s">
        <v>3652</v>
      </c>
      <c r="F279" t="s">
        <v>3095</v>
      </c>
    </row>
    <row r="280" spans="1:6" x14ac:dyDescent="0.25">
      <c r="A280" t="s">
        <v>3653</v>
      </c>
      <c r="B280" t="s">
        <v>159</v>
      </c>
      <c r="C280" t="s">
        <v>3208</v>
      </c>
      <c r="D280" t="s">
        <v>3088</v>
      </c>
      <c r="E280" t="s">
        <v>3654</v>
      </c>
      <c r="F280" t="s">
        <v>3090</v>
      </c>
    </row>
    <row r="281" spans="1:6" x14ac:dyDescent="0.25">
      <c r="A281" t="s">
        <v>3655</v>
      </c>
      <c r="B281" t="s">
        <v>162</v>
      </c>
      <c r="C281" t="s">
        <v>3175</v>
      </c>
      <c r="D281" t="s">
        <v>3093</v>
      </c>
      <c r="E281" t="s">
        <v>3656</v>
      </c>
      <c r="F281" t="s">
        <v>3095</v>
      </c>
    </row>
    <row r="282" spans="1:6" x14ac:dyDescent="0.25">
      <c r="A282" t="s">
        <v>3657</v>
      </c>
      <c r="B282" t="s">
        <v>162</v>
      </c>
      <c r="C282" t="s">
        <v>3199</v>
      </c>
      <c r="D282" t="s">
        <v>3088</v>
      </c>
      <c r="E282" t="s">
        <v>3658</v>
      </c>
      <c r="F282" t="s">
        <v>3102</v>
      </c>
    </row>
    <row r="283" spans="1:6" x14ac:dyDescent="0.25">
      <c r="A283" t="s">
        <v>3659</v>
      </c>
      <c r="B283" t="s">
        <v>162</v>
      </c>
      <c r="C283" t="s">
        <v>3092</v>
      </c>
      <c r="D283" t="s">
        <v>3093</v>
      </c>
      <c r="E283" t="s">
        <v>3232</v>
      </c>
      <c r="F283" t="s">
        <v>3090</v>
      </c>
    </row>
    <row r="284" spans="1:6" x14ac:dyDescent="0.25">
      <c r="A284" t="s">
        <v>3660</v>
      </c>
      <c r="B284" t="s">
        <v>162</v>
      </c>
      <c r="C284" t="s">
        <v>3329</v>
      </c>
      <c r="D284" t="s">
        <v>3093</v>
      </c>
      <c r="E284" t="s">
        <v>3661</v>
      </c>
      <c r="F284" t="s">
        <v>3102</v>
      </c>
    </row>
    <row r="285" spans="1:6" x14ac:dyDescent="0.25">
      <c r="A285" t="s">
        <v>3662</v>
      </c>
      <c r="B285" t="s">
        <v>162</v>
      </c>
      <c r="C285" t="s">
        <v>3097</v>
      </c>
      <c r="D285" t="s">
        <v>3088</v>
      </c>
      <c r="E285" t="s">
        <v>3663</v>
      </c>
      <c r="F285" t="s">
        <v>3090</v>
      </c>
    </row>
    <row r="286" spans="1:6" x14ac:dyDescent="0.25">
      <c r="A286" t="s">
        <v>3664</v>
      </c>
      <c r="B286" t="s">
        <v>162</v>
      </c>
      <c r="C286" t="s">
        <v>3111</v>
      </c>
      <c r="D286" t="s">
        <v>3093</v>
      </c>
      <c r="E286" t="s">
        <v>3665</v>
      </c>
      <c r="F286" t="s">
        <v>3102</v>
      </c>
    </row>
    <row r="287" spans="1:6" x14ac:dyDescent="0.25">
      <c r="A287" t="s">
        <v>3666</v>
      </c>
      <c r="B287" t="s">
        <v>162</v>
      </c>
      <c r="C287" t="s">
        <v>3254</v>
      </c>
      <c r="D287" t="s">
        <v>3093</v>
      </c>
      <c r="E287" t="s">
        <v>3667</v>
      </c>
      <c r="F287" t="s">
        <v>3102</v>
      </c>
    </row>
    <row r="288" spans="1:6" x14ac:dyDescent="0.25">
      <c r="A288" t="s">
        <v>3668</v>
      </c>
      <c r="B288" t="s">
        <v>162</v>
      </c>
      <c r="C288" t="s">
        <v>3111</v>
      </c>
      <c r="D288" t="s">
        <v>3088</v>
      </c>
      <c r="E288" t="s">
        <v>3669</v>
      </c>
      <c r="F288" t="s">
        <v>3102</v>
      </c>
    </row>
    <row r="289" spans="1:6" x14ac:dyDescent="0.25">
      <c r="A289" t="s">
        <v>3670</v>
      </c>
      <c r="B289" t="s">
        <v>165</v>
      </c>
      <c r="C289" t="s">
        <v>3217</v>
      </c>
      <c r="D289" t="s">
        <v>3093</v>
      </c>
      <c r="E289" t="s">
        <v>3101</v>
      </c>
      <c r="F289" t="s">
        <v>3090</v>
      </c>
    </row>
    <row r="290" spans="1:6" x14ac:dyDescent="0.25">
      <c r="A290" t="s">
        <v>3671</v>
      </c>
      <c r="B290" t="s">
        <v>165</v>
      </c>
      <c r="C290" t="s">
        <v>3329</v>
      </c>
      <c r="D290" t="s">
        <v>3093</v>
      </c>
      <c r="E290" t="s">
        <v>3672</v>
      </c>
      <c r="F290" t="s">
        <v>3095</v>
      </c>
    </row>
    <row r="291" spans="1:6" x14ac:dyDescent="0.25">
      <c r="A291" t="s">
        <v>3673</v>
      </c>
      <c r="B291" t="s">
        <v>165</v>
      </c>
      <c r="C291" t="s">
        <v>3329</v>
      </c>
      <c r="D291" t="s">
        <v>3088</v>
      </c>
      <c r="E291" t="s">
        <v>3674</v>
      </c>
      <c r="F291" t="s">
        <v>3090</v>
      </c>
    </row>
    <row r="292" spans="1:6" x14ac:dyDescent="0.25">
      <c r="A292" t="s">
        <v>3675</v>
      </c>
      <c r="B292" t="s">
        <v>167</v>
      </c>
      <c r="C292" t="s">
        <v>3104</v>
      </c>
      <c r="D292" t="s">
        <v>3093</v>
      </c>
      <c r="E292" t="s">
        <v>3676</v>
      </c>
      <c r="F292" t="s">
        <v>3095</v>
      </c>
    </row>
    <row r="293" spans="1:6" x14ac:dyDescent="0.25">
      <c r="A293" t="s">
        <v>3677</v>
      </c>
      <c r="B293" t="s">
        <v>167</v>
      </c>
      <c r="C293" t="s">
        <v>3248</v>
      </c>
      <c r="D293" t="s">
        <v>3088</v>
      </c>
      <c r="E293" t="s">
        <v>3678</v>
      </c>
      <c r="F293" t="s">
        <v>3090</v>
      </c>
    </row>
    <row r="294" spans="1:6" x14ac:dyDescent="0.25">
      <c r="A294" t="s">
        <v>3679</v>
      </c>
      <c r="B294" t="s">
        <v>167</v>
      </c>
      <c r="C294" t="s">
        <v>3100</v>
      </c>
      <c r="D294" t="s">
        <v>3093</v>
      </c>
      <c r="E294" t="s">
        <v>3680</v>
      </c>
      <c r="F294" t="s">
        <v>3106</v>
      </c>
    </row>
    <row r="295" spans="1:6" x14ac:dyDescent="0.25">
      <c r="A295" t="s">
        <v>3681</v>
      </c>
      <c r="B295" t="s">
        <v>167</v>
      </c>
      <c r="C295" t="s">
        <v>3187</v>
      </c>
      <c r="D295" t="s">
        <v>3088</v>
      </c>
      <c r="E295" t="s">
        <v>3682</v>
      </c>
      <c r="F295" t="s">
        <v>3090</v>
      </c>
    </row>
    <row r="296" spans="1:6" x14ac:dyDescent="0.25">
      <c r="A296" t="s">
        <v>3683</v>
      </c>
      <c r="B296" t="s">
        <v>167</v>
      </c>
      <c r="C296" t="s">
        <v>3130</v>
      </c>
      <c r="D296" t="s">
        <v>3093</v>
      </c>
      <c r="E296" t="s">
        <v>3684</v>
      </c>
      <c r="F296" t="s">
        <v>3102</v>
      </c>
    </row>
    <row r="297" spans="1:6" x14ac:dyDescent="0.25">
      <c r="A297" t="s">
        <v>3685</v>
      </c>
      <c r="B297" t="s">
        <v>170</v>
      </c>
      <c r="C297" t="s">
        <v>3125</v>
      </c>
      <c r="D297" t="s">
        <v>3093</v>
      </c>
      <c r="E297" t="s">
        <v>3686</v>
      </c>
      <c r="F297" t="s">
        <v>3090</v>
      </c>
    </row>
    <row r="298" spans="1:6" x14ac:dyDescent="0.25">
      <c r="A298" t="s">
        <v>3687</v>
      </c>
      <c r="B298" t="s">
        <v>170</v>
      </c>
      <c r="C298" t="s">
        <v>3087</v>
      </c>
      <c r="D298" t="s">
        <v>3093</v>
      </c>
      <c r="E298" t="s">
        <v>3472</v>
      </c>
      <c r="F298" t="s">
        <v>3095</v>
      </c>
    </row>
    <row r="299" spans="1:6" x14ac:dyDescent="0.25">
      <c r="A299" t="s">
        <v>3688</v>
      </c>
      <c r="B299" t="s">
        <v>170</v>
      </c>
      <c r="C299" t="s">
        <v>3175</v>
      </c>
      <c r="D299" t="s">
        <v>3088</v>
      </c>
      <c r="E299" t="s">
        <v>3689</v>
      </c>
      <c r="F299" t="s">
        <v>3090</v>
      </c>
    </row>
    <row r="300" spans="1:6" x14ac:dyDescent="0.25">
      <c r="A300" t="s">
        <v>3690</v>
      </c>
      <c r="B300" t="s">
        <v>170</v>
      </c>
      <c r="C300" t="s">
        <v>3248</v>
      </c>
      <c r="D300" t="s">
        <v>3093</v>
      </c>
      <c r="E300" t="s">
        <v>3691</v>
      </c>
      <c r="F300" t="s">
        <v>3095</v>
      </c>
    </row>
    <row r="301" spans="1:6" x14ac:dyDescent="0.25">
      <c r="A301" t="s">
        <v>3692</v>
      </c>
      <c r="B301" t="s">
        <v>170</v>
      </c>
      <c r="C301" t="s">
        <v>3151</v>
      </c>
      <c r="D301" t="s">
        <v>3088</v>
      </c>
      <c r="E301" t="s">
        <v>3693</v>
      </c>
      <c r="F301" t="s">
        <v>3102</v>
      </c>
    </row>
    <row r="302" spans="1:6" x14ac:dyDescent="0.25">
      <c r="A302" t="s">
        <v>3694</v>
      </c>
      <c r="B302" t="s">
        <v>170</v>
      </c>
      <c r="C302" t="s">
        <v>3217</v>
      </c>
      <c r="D302" t="s">
        <v>3093</v>
      </c>
      <c r="E302" t="s">
        <v>3695</v>
      </c>
      <c r="F302" t="s">
        <v>3106</v>
      </c>
    </row>
    <row r="303" spans="1:6" x14ac:dyDescent="0.25">
      <c r="A303" t="s">
        <v>3696</v>
      </c>
      <c r="B303" t="s">
        <v>170</v>
      </c>
      <c r="C303" t="s">
        <v>3175</v>
      </c>
      <c r="D303" t="s">
        <v>3093</v>
      </c>
      <c r="E303" t="s">
        <v>3697</v>
      </c>
      <c r="F303" t="s">
        <v>3106</v>
      </c>
    </row>
    <row r="304" spans="1:6" x14ac:dyDescent="0.25">
      <c r="A304" t="s">
        <v>3698</v>
      </c>
      <c r="B304" t="s">
        <v>170</v>
      </c>
      <c r="C304" t="s">
        <v>3125</v>
      </c>
      <c r="D304" t="s">
        <v>3093</v>
      </c>
      <c r="E304" t="s">
        <v>3699</v>
      </c>
      <c r="F304" t="s">
        <v>3095</v>
      </c>
    </row>
    <row r="305" spans="1:6" x14ac:dyDescent="0.25">
      <c r="A305" t="s">
        <v>3700</v>
      </c>
      <c r="B305" t="s">
        <v>170</v>
      </c>
      <c r="C305" t="s">
        <v>3118</v>
      </c>
      <c r="D305" t="s">
        <v>3088</v>
      </c>
      <c r="E305" t="s">
        <v>3701</v>
      </c>
      <c r="F305" t="s">
        <v>3095</v>
      </c>
    </row>
    <row r="306" spans="1:6" x14ac:dyDescent="0.25">
      <c r="A306" t="s">
        <v>3702</v>
      </c>
      <c r="B306" t="s">
        <v>170</v>
      </c>
      <c r="C306" t="s">
        <v>3148</v>
      </c>
      <c r="D306" t="s">
        <v>3088</v>
      </c>
      <c r="E306" t="s">
        <v>3114</v>
      </c>
      <c r="F306" t="s">
        <v>3095</v>
      </c>
    </row>
    <row r="307" spans="1:6" x14ac:dyDescent="0.25">
      <c r="A307" t="s">
        <v>3703</v>
      </c>
      <c r="B307" t="s">
        <v>173</v>
      </c>
      <c r="C307" t="s">
        <v>3092</v>
      </c>
      <c r="D307" t="s">
        <v>3088</v>
      </c>
      <c r="E307" t="s">
        <v>3704</v>
      </c>
      <c r="F307" t="s">
        <v>3106</v>
      </c>
    </row>
    <row r="308" spans="1:6" x14ac:dyDescent="0.25">
      <c r="A308" t="s">
        <v>3705</v>
      </c>
      <c r="B308" t="s">
        <v>173</v>
      </c>
      <c r="C308" t="s">
        <v>3151</v>
      </c>
      <c r="D308" t="s">
        <v>3088</v>
      </c>
      <c r="E308" t="s">
        <v>3706</v>
      </c>
      <c r="F308" t="s">
        <v>3095</v>
      </c>
    </row>
    <row r="309" spans="1:6" x14ac:dyDescent="0.25">
      <c r="A309" t="s">
        <v>3707</v>
      </c>
      <c r="B309" t="s">
        <v>175</v>
      </c>
      <c r="C309" t="s">
        <v>3130</v>
      </c>
      <c r="D309" t="s">
        <v>3088</v>
      </c>
      <c r="E309" t="s">
        <v>3578</v>
      </c>
      <c r="F309" t="s">
        <v>3102</v>
      </c>
    </row>
    <row r="310" spans="1:6" x14ac:dyDescent="0.25">
      <c r="A310" t="s">
        <v>3708</v>
      </c>
      <c r="B310" t="s">
        <v>175</v>
      </c>
      <c r="C310" t="s">
        <v>3156</v>
      </c>
      <c r="D310" t="s">
        <v>3088</v>
      </c>
      <c r="E310" t="s">
        <v>3709</v>
      </c>
      <c r="F310" t="s">
        <v>3106</v>
      </c>
    </row>
    <row r="311" spans="1:6" x14ac:dyDescent="0.25">
      <c r="A311" t="s">
        <v>3710</v>
      </c>
      <c r="B311" t="s">
        <v>175</v>
      </c>
      <c r="C311" t="s">
        <v>3199</v>
      </c>
      <c r="D311" t="s">
        <v>3088</v>
      </c>
      <c r="E311" t="s">
        <v>3711</v>
      </c>
      <c r="F311" t="s">
        <v>3090</v>
      </c>
    </row>
    <row r="312" spans="1:6" x14ac:dyDescent="0.25">
      <c r="A312" t="s">
        <v>3712</v>
      </c>
      <c r="B312" t="s">
        <v>175</v>
      </c>
      <c r="C312" t="s">
        <v>3151</v>
      </c>
      <c r="D312" t="s">
        <v>3088</v>
      </c>
      <c r="E312" t="s">
        <v>3713</v>
      </c>
      <c r="F312" t="s">
        <v>3102</v>
      </c>
    </row>
    <row r="313" spans="1:6" x14ac:dyDescent="0.25">
      <c r="A313" t="s">
        <v>3714</v>
      </c>
      <c r="B313" t="s">
        <v>175</v>
      </c>
      <c r="C313" t="s">
        <v>3265</v>
      </c>
      <c r="D313" t="s">
        <v>3093</v>
      </c>
      <c r="E313" t="s">
        <v>3357</v>
      </c>
      <c r="F313" t="s">
        <v>3090</v>
      </c>
    </row>
    <row r="314" spans="1:6" x14ac:dyDescent="0.25">
      <c r="A314" t="s">
        <v>3715</v>
      </c>
      <c r="B314" t="s">
        <v>177</v>
      </c>
      <c r="C314" t="s">
        <v>3175</v>
      </c>
      <c r="D314" t="s">
        <v>3093</v>
      </c>
      <c r="E314" t="s">
        <v>3716</v>
      </c>
      <c r="F314" t="s">
        <v>3090</v>
      </c>
    </row>
    <row r="315" spans="1:6" x14ac:dyDescent="0.25">
      <c r="A315" t="s">
        <v>3717</v>
      </c>
      <c r="B315" t="s">
        <v>177</v>
      </c>
      <c r="C315" t="s">
        <v>3202</v>
      </c>
      <c r="D315" t="s">
        <v>3093</v>
      </c>
      <c r="E315" t="s">
        <v>3718</v>
      </c>
      <c r="F315" t="s">
        <v>3102</v>
      </c>
    </row>
    <row r="316" spans="1:6" x14ac:dyDescent="0.25">
      <c r="A316" t="s">
        <v>3719</v>
      </c>
      <c r="B316" t="s">
        <v>177</v>
      </c>
      <c r="C316" t="s">
        <v>3202</v>
      </c>
      <c r="D316" t="s">
        <v>3093</v>
      </c>
      <c r="E316" t="s">
        <v>3720</v>
      </c>
      <c r="F316" t="s">
        <v>3095</v>
      </c>
    </row>
    <row r="317" spans="1:6" x14ac:dyDescent="0.25">
      <c r="A317" t="s">
        <v>3721</v>
      </c>
      <c r="B317" t="s">
        <v>177</v>
      </c>
      <c r="C317" t="s">
        <v>3248</v>
      </c>
      <c r="D317" t="s">
        <v>3088</v>
      </c>
      <c r="E317" t="s">
        <v>3722</v>
      </c>
      <c r="F317" t="s">
        <v>3102</v>
      </c>
    </row>
    <row r="318" spans="1:6" x14ac:dyDescent="0.25">
      <c r="A318" t="s">
        <v>3723</v>
      </c>
      <c r="B318" t="s">
        <v>177</v>
      </c>
      <c r="C318" t="s">
        <v>3180</v>
      </c>
      <c r="D318" t="s">
        <v>3088</v>
      </c>
      <c r="E318" t="s">
        <v>3654</v>
      </c>
      <c r="F318" t="s">
        <v>3095</v>
      </c>
    </row>
    <row r="319" spans="1:6" x14ac:dyDescent="0.25">
      <c r="A319" t="s">
        <v>3724</v>
      </c>
      <c r="B319" t="s">
        <v>177</v>
      </c>
      <c r="C319" t="s">
        <v>3202</v>
      </c>
      <c r="D319" t="s">
        <v>3088</v>
      </c>
      <c r="E319" t="s">
        <v>3725</v>
      </c>
      <c r="F319" t="s">
        <v>3090</v>
      </c>
    </row>
    <row r="320" spans="1:6" x14ac:dyDescent="0.25">
      <c r="A320" t="s">
        <v>3726</v>
      </c>
      <c r="B320" t="s">
        <v>177</v>
      </c>
      <c r="C320" t="s">
        <v>3208</v>
      </c>
      <c r="D320" t="s">
        <v>3093</v>
      </c>
      <c r="E320" t="s">
        <v>3727</v>
      </c>
      <c r="F320" t="s">
        <v>3095</v>
      </c>
    </row>
    <row r="321" spans="1:6" x14ac:dyDescent="0.25">
      <c r="A321" t="s">
        <v>3728</v>
      </c>
      <c r="B321" t="s">
        <v>177</v>
      </c>
      <c r="C321" t="s">
        <v>3087</v>
      </c>
      <c r="D321" t="s">
        <v>3093</v>
      </c>
      <c r="E321" t="s">
        <v>3729</v>
      </c>
      <c r="F321" t="s">
        <v>3095</v>
      </c>
    </row>
    <row r="322" spans="1:6" x14ac:dyDescent="0.25">
      <c r="A322" t="s">
        <v>3730</v>
      </c>
      <c r="B322" t="s">
        <v>177</v>
      </c>
      <c r="C322" t="s">
        <v>3180</v>
      </c>
      <c r="D322" t="s">
        <v>3093</v>
      </c>
      <c r="E322" t="s">
        <v>3731</v>
      </c>
      <c r="F322" t="s">
        <v>3090</v>
      </c>
    </row>
    <row r="323" spans="1:6" x14ac:dyDescent="0.25">
      <c r="A323" t="s">
        <v>3732</v>
      </c>
      <c r="B323" t="s">
        <v>177</v>
      </c>
      <c r="C323" t="s">
        <v>3111</v>
      </c>
      <c r="D323" t="s">
        <v>3088</v>
      </c>
      <c r="E323" t="s">
        <v>3733</v>
      </c>
      <c r="F323" t="s">
        <v>3106</v>
      </c>
    </row>
    <row r="324" spans="1:6" x14ac:dyDescent="0.25">
      <c r="A324" t="s">
        <v>3734</v>
      </c>
      <c r="B324" t="s">
        <v>179</v>
      </c>
      <c r="C324" t="s">
        <v>3145</v>
      </c>
      <c r="D324" t="s">
        <v>3093</v>
      </c>
      <c r="E324" t="s">
        <v>3152</v>
      </c>
      <c r="F324" t="s">
        <v>3095</v>
      </c>
    </row>
    <row r="325" spans="1:6" x14ac:dyDescent="0.25">
      <c r="A325" t="s">
        <v>3735</v>
      </c>
      <c r="B325" t="s">
        <v>179</v>
      </c>
      <c r="C325" t="s">
        <v>3172</v>
      </c>
      <c r="D325" t="s">
        <v>3093</v>
      </c>
      <c r="E325" t="s">
        <v>3736</v>
      </c>
      <c r="F325" t="s">
        <v>3102</v>
      </c>
    </row>
    <row r="326" spans="1:6" x14ac:dyDescent="0.25">
      <c r="A326" t="s">
        <v>3737</v>
      </c>
      <c r="B326" t="s">
        <v>179</v>
      </c>
      <c r="C326" t="s">
        <v>3097</v>
      </c>
      <c r="D326" t="s">
        <v>3093</v>
      </c>
      <c r="E326" t="s">
        <v>3367</v>
      </c>
      <c r="F326" t="s">
        <v>3106</v>
      </c>
    </row>
    <row r="327" spans="1:6" x14ac:dyDescent="0.25">
      <c r="A327" t="s">
        <v>3738</v>
      </c>
      <c r="B327" t="s">
        <v>179</v>
      </c>
      <c r="C327" t="s">
        <v>3118</v>
      </c>
      <c r="D327" t="s">
        <v>3093</v>
      </c>
      <c r="E327" t="s">
        <v>3739</v>
      </c>
      <c r="F327" t="s">
        <v>3106</v>
      </c>
    </row>
    <row r="328" spans="1:6" x14ac:dyDescent="0.25">
      <c r="A328" t="s">
        <v>3740</v>
      </c>
      <c r="B328" t="s">
        <v>181</v>
      </c>
      <c r="C328" t="s">
        <v>3208</v>
      </c>
      <c r="D328" t="s">
        <v>3088</v>
      </c>
      <c r="E328" t="s">
        <v>3741</v>
      </c>
      <c r="F328" t="s">
        <v>3095</v>
      </c>
    </row>
    <row r="329" spans="1:6" x14ac:dyDescent="0.25">
      <c r="A329" t="s">
        <v>3742</v>
      </c>
      <c r="B329" t="s">
        <v>181</v>
      </c>
      <c r="C329" t="s">
        <v>3148</v>
      </c>
      <c r="D329" t="s">
        <v>3093</v>
      </c>
      <c r="E329" t="s">
        <v>3487</v>
      </c>
      <c r="F329" t="s">
        <v>3102</v>
      </c>
    </row>
    <row r="330" spans="1:6" x14ac:dyDescent="0.25">
      <c r="A330" t="s">
        <v>3743</v>
      </c>
      <c r="B330" t="s">
        <v>181</v>
      </c>
      <c r="C330" t="s">
        <v>3254</v>
      </c>
      <c r="D330" t="s">
        <v>3093</v>
      </c>
      <c r="E330" t="s">
        <v>3744</v>
      </c>
      <c r="F330" t="s">
        <v>3090</v>
      </c>
    </row>
    <row r="331" spans="1:6" x14ac:dyDescent="0.25">
      <c r="A331" t="s">
        <v>3745</v>
      </c>
      <c r="B331" t="s">
        <v>184</v>
      </c>
      <c r="C331" t="s">
        <v>3172</v>
      </c>
      <c r="D331" t="s">
        <v>3088</v>
      </c>
      <c r="E331" t="s">
        <v>3746</v>
      </c>
      <c r="F331" t="s">
        <v>3106</v>
      </c>
    </row>
    <row r="332" spans="1:6" x14ac:dyDescent="0.25">
      <c r="A332" t="s">
        <v>3747</v>
      </c>
      <c r="B332" t="s">
        <v>184</v>
      </c>
      <c r="C332" t="s">
        <v>3108</v>
      </c>
      <c r="D332" t="s">
        <v>3093</v>
      </c>
      <c r="E332" t="s">
        <v>3748</v>
      </c>
      <c r="F332" t="s">
        <v>3102</v>
      </c>
    </row>
    <row r="333" spans="1:6" x14ac:dyDescent="0.25">
      <c r="A333" t="s">
        <v>3749</v>
      </c>
      <c r="B333" t="s">
        <v>184</v>
      </c>
      <c r="C333" t="s">
        <v>3217</v>
      </c>
      <c r="D333" t="s">
        <v>3093</v>
      </c>
      <c r="E333" t="s">
        <v>3750</v>
      </c>
      <c r="F333" t="s">
        <v>3095</v>
      </c>
    </row>
    <row r="334" spans="1:6" x14ac:dyDescent="0.25">
      <c r="A334" t="s">
        <v>3751</v>
      </c>
      <c r="B334" t="s">
        <v>184</v>
      </c>
      <c r="C334" t="s">
        <v>3217</v>
      </c>
      <c r="D334" t="s">
        <v>3088</v>
      </c>
      <c r="E334" t="s">
        <v>3752</v>
      </c>
      <c r="F334" t="s">
        <v>3102</v>
      </c>
    </row>
    <row r="335" spans="1:6" x14ac:dyDescent="0.25">
      <c r="A335" t="s">
        <v>3753</v>
      </c>
      <c r="B335" t="s">
        <v>184</v>
      </c>
      <c r="C335" t="s">
        <v>3202</v>
      </c>
      <c r="D335" t="s">
        <v>3088</v>
      </c>
      <c r="E335" t="s">
        <v>3754</v>
      </c>
      <c r="F335" t="s">
        <v>3090</v>
      </c>
    </row>
    <row r="336" spans="1:6" x14ac:dyDescent="0.25">
      <c r="A336" t="s">
        <v>3755</v>
      </c>
      <c r="B336" t="s">
        <v>184</v>
      </c>
      <c r="C336" t="s">
        <v>3172</v>
      </c>
      <c r="D336" t="s">
        <v>3093</v>
      </c>
      <c r="E336" t="s">
        <v>3276</v>
      </c>
      <c r="F336" t="s">
        <v>3095</v>
      </c>
    </row>
    <row r="337" spans="1:6" x14ac:dyDescent="0.25">
      <c r="A337" t="s">
        <v>3756</v>
      </c>
      <c r="B337" t="s">
        <v>184</v>
      </c>
      <c r="C337" t="s">
        <v>3172</v>
      </c>
      <c r="D337" t="s">
        <v>3093</v>
      </c>
      <c r="E337" t="s">
        <v>3166</v>
      </c>
      <c r="F337" t="s">
        <v>3102</v>
      </c>
    </row>
    <row r="338" spans="1:6" x14ac:dyDescent="0.25">
      <c r="A338" t="s">
        <v>3757</v>
      </c>
      <c r="B338" t="s">
        <v>184</v>
      </c>
      <c r="C338" t="s">
        <v>3329</v>
      </c>
      <c r="D338" t="s">
        <v>3088</v>
      </c>
      <c r="E338" t="s">
        <v>3758</v>
      </c>
      <c r="F338" t="s">
        <v>3102</v>
      </c>
    </row>
    <row r="339" spans="1:6" x14ac:dyDescent="0.25">
      <c r="A339" t="s">
        <v>3759</v>
      </c>
      <c r="B339" t="s">
        <v>186</v>
      </c>
      <c r="C339" t="s">
        <v>3161</v>
      </c>
      <c r="D339" t="s">
        <v>3093</v>
      </c>
      <c r="E339" t="s">
        <v>3760</v>
      </c>
      <c r="F339" t="s">
        <v>3102</v>
      </c>
    </row>
    <row r="340" spans="1:6" x14ac:dyDescent="0.25">
      <c r="A340" t="s">
        <v>3761</v>
      </c>
      <c r="B340" t="s">
        <v>186</v>
      </c>
      <c r="C340" t="s">
        <v>3145</v>
      </c>
      <c r="D340" t="s">
        <v>3088</v>
      </c>
      <c r="E340" t="s">
        <v>3546</v>
      </c>
      <c r="F340" t="s">
        <v>3095</v>
      </c>
    </row>
    <row r="341" spans="1:6" x14ac:dyDescent="0.25">
      <c r="A341" t="s">
        <v>3762</v>
      </c>
      <c r="B341" t="s">
        <v>186</v>
      </c>
      <c r="C341" t="s">
        <v>3130</v>
      </c>
      <c r="D341" t="s">
        <v>3088</v>
      </c>
      <c r="E341" t="s">
        <v>3621</v>
      </c>
      <c r="F341" t="s">
        <v>3090</v>
      </c>
    </row>
    <row r="342" spans="1:6" x14ac:dyDescent="0.25">
      <c r="A342" t="s">
        <v>3763</v>
      </c>
      <c r="B342" t="s">
        <v>186</v>
      </c>
      <c r="C342" t="s">
        <v>3148</v>
      </c>
      <c r="D342" t="s">
        <v>3088</v>
      </c>
      <c r="E342" t="s">
        <v>3764</v>
      </c>
      <c r="F342" t="s">
        <v>3090</v>
      </c>
    </row>
    <row r="343" spans="1:6" x14ac:dyDescent="0.25">
      <c r="A343" t="s">
        <v>3765</v>
      </c>
      <c r="B343" t="s">
        <v>186</v>
      </c>
      <c r="C343" t="s">
        <v>3199</v>
      </c>
      <c r="D343" t="s">
        <v>3093</v>
      </c>
      <c r="E343" t="s">
        <v>3766</v>
      </c>
      <c r="F343" t="s">
        <v>3090</v>
      </c>
    </row>
    <row r="344" spans="1:6" x14ac:dyDescent="0.25">
      <c r="A344" t="s">
        <v>3767</v>
      </c>
      <c r="B344" t="s">
        <v>186</v>
      </c>
      <c r="C344" t="s">
        <v>3329</v>
      </c>
      <c r="D344" t="s">
        <v>3088</v>
      </c>
      <c r="E344" t="s">
        <v>3768</v>
      </c>
      <c r="F344" t="s">
        <v>3102</v>
      </c>
    </row>
    <row r="345" spans="1:6" x14ac:dyDescent="0.25">
      <c r="A345" t="s">
        <v>3769</v>
      </c>
      <c r="B345" t="s">
        <v>186</v>
      </c>
      <c r="C345" t="s">
        <v>3151</v>
      </c>
      <c r="D345" t="s">
        <v>3088</v>
      </c>
      <c r="E345" t="s">
        <v>3770</v>
      </c>
      <c r="F345" t="s">
        <v>3095</v>
      </c>
    </row>
    <row r="346" spans="1:6" x14ac:dyDescent="0.25">
      <c r="A346" t="s">
        <v>3771</v>
      </c>
      <c r="B346" t="s">
        <v>186</v>
      </c>
      <c r="C346" t="s">
        <v>3135</v>
      </c>
      <c r="D346" t="s">
        <v>3093</v>
      </c>
      <c r="E346" t="s">
        <v>3772</v>
      </c>
      <c r="F346" t="s">
        <v>3090</v>
      </c>
    </row>
    <row r="347" spans="1:6" x14ac:dyDescent="0.25">
      <c r="A347" t="s">
        <v>3773</v>
      </c>
      <c r="B347" t="s">
        <v>186</v>
      </c>
      <c r="C347" t="s">
        <v>3156</v>
      </c>
      <c r="D347" t="s">
        <v>3093</v>
      </c>
      <c r="E347" t="s">
        <v>3396</v>
      </c>
      <c r="F347" t="s">
        <v>3106</v>
      </c>
    </row>
    <row r="348" spans="1:6" x14ac:dyDescent="0.25">
      <c r="A348" t="s">
        <v>3774</v>
      </c>
      <c r="B348" t="s">
        <v>188</v>
      </c>
      <c r="C348" t="s">
        <v>3138</v>
      </c>
      <c r="D348" t="s">
        <v>3093</v>
      </c>
      <c r="E348" t="s">
        <v>3775</v>
      </c>
      <c r="F348" t="s">
        <v>3095</v>
      </c>
    </row>
    <row r="349" spans="1:6" x14ac:dyDescent="0.25">
      <c r="A349" t="s">
        <v>3776</v>
      </c>
      <c r="B349" t="s">
        <v>188</v>
      </c>
      <c r="C349" t="s">
        <v>3118</v>
      </c>
      <c r="D349" t="s">
        <v>3088</v>
      </c>
      <c r="E349" t="s">
        <v>3777</v>
      </c>
      <c r="F349" t="s">
        <v>3090</v>
      </c>
    </row>
    <row r="350" spans="1:6" x14ac:dyDescent="0.25">
      <c r="A350" t="s">
        <v>3778</v>
      </c>
      <c r="B350" t="s">
        <v>190</v>
      </c>
      <c r="C350" t="s">
        <v>3104</v>
      </c>
      <c r="D350" t="s">
        <v>3093</v>
      </c>
      <c r="E350" t="s">
        <v>3693</v>
      </c>
      <c r="F350" t="s">
        <v>3106</v>
      </c>
    </row>
    <row r="351" spans="1:6" x14ac:dyDescent="0.25">
      <c r="A351" t="s">
        <v>3779</v>
      </c>
      <c r="B351" t="s">
        <v>193</v>
      </c>
      <c r="C351" t="s">
        <v>3199</v>
      </c>
      <c r="D351" t="s">
        <v>3088</v>
      </c>
      <c r="E351" t="s">
        <v>3780</v>
      </c>
      <c r="F351" t="s">
        <v>3090</v>
      </c>
    </row>
    <row r="352" spans="1:6" x14ac:dyDescent="0.25">
      <c r="A352" t="s">
        <v>3781</v>
      </c>
      <c r="B352" t="s">
        <v>193</v>
      </c>
      <c r="C352" t="s">
        <v>3254</v>
      </c>
      <c r="D352" t="s">
        <v>3093</v>
      </c>
      <c r="E352" t="s">
        <v>3782</v>
      </c>
      <c r="F352" t="s">
        <v>3106</v>
      </c>
    </row>
    <row r="353" spans="1:6" x14ac:dyDescent="0.25">
      <c r="A353" t="s">
        <v>3783</v>
      </c>
      <c r="B353" t="s">
        <v>193</v>
      </c>
      <c r="C353" t="s">
        <v>3138</v>
      </c>
      <c r="D353" t="s">
        <v>3088</v>
      </c>
      <c r="E353" t="s">
        <v>3784</v>
      </c>
      <c r="F353" t="s">
        <v>3095</v>
      </c>
    </row>
    <row r="354" spans="1:6" x14ac:dyDescent="0.25">
      <c r="A354" t="s">
        <v>3785</v>
      </c>
      <c r="B354" t="s">
        <v>193</v>
      </c>
      <c r="C354" t="s">
        <v>3104</v>
      </c>
      <c r="D354" t="s">
        <v>3088</v>
      </c>
      <c r="E354" t="s">
        <v>3786</v>
      </c>
      <c r="F354" t="s">
        <v>3106</v>
      </c>
    </row>
    <row r="355" spans="1:6" x14ac:dyDescent="0.25">
      <c r="A355" t="s">
        <v>3787</v>
      </c>
      <c r="B355" t="s">
        <v>193</v>
      </c>
      <c r="C355" t="s">
        <v>3187</v>
      </c>
      <c r="D355" t="s">
        <v>3088</v>
      </c>
      <c r="E355" t="s">
        <v>3788</v>
      </c>
      <c r="F355" t="s">
        <v>3090</v>
      </c>
    </row>
    <row r="356" spans="1:6" x14ac:dyDescent="0.25">
      <c r="A356" t="s">
        <v>3789</v>
      </c>
      <c r="B356" t="s">
        <v>196</v>
      </c>
      <c r="C356" t="s">
        <v>3175</v>
      </c>
      <c r="D356" t="s">
        <v>3088</v>
      </c>
      <c r="E356" t="s">
        <v>3770</v>
      </c>
      <c r="F356" t="s">
        <v>3095</v>
      </c>
    </row>
    <row r="357" spans="1:6" x14ac:dyDescent="0.25">
      <c r="A357" t="s">
        <v>3790</v>
      </c>
      <c r="B357" t="s">
        <v>196</v>
      </c>
      <c r="C357" t="s">
        <v>3135</v>
      </c>
      <c r="D357" t="s">
        <v>3088</v>
      </c>
      <c r="E357" t="s">
        <v>3791</v>
      </c>
      <c r="F357" t="s">
        <v>3090</v>
      </c>
    </row>
    <row r="358" spans="1:6" x14ac:dyDescent="0.25">
      <c r="A358" t="s">
        <v>3792</v>
      </c>
      <c r="B358" t="s">
        <v>199</v>
      </c>
      <c r="C358" t="s">
        <v>3145</v>
      </c>
      <c r="D358" t="s">
        <v>3088</v>
      </c>
      <c r="E358" t="s">
        <v>3793</v>
      </c>
      <c r="F358" t="s">
        <v>3095</v>
      </c>
    </row>
    <row r="359" spans="1:6" x14ac:dyDescent="0.25">
      <c r="A359" t="s">
        <v>3794</v>
      </c>
      <c r="B359" t="s">
        <v>199</v>
      </c>
      <c r="C359" t="s">
        <v>3329</v>
      </c>
      <c r="D359" t="s">
        <v>3088</v>
      </c>
      <c r="E359" t="s">
        <v>3795</v>
      </c>
      <c r="F359" t="s">
        <v>3102</v>
      </c>
    </row>
    <row r="360" spans="1:6" x14ac:dyDescent="0.25">
      <c r="A360" t="s">
        <v>3796</v>
      </c>
      <c r="B360" t="s">
        <v>199</v>
      </c>
      <c r="C360" t="s">
        <v>3104</v>
      </c>
      <c r="D360" t="s">
        <v>3093</v>
      </c>
      <c r="E360" t="s">
        <v>3422</v>
      </c>
      <c r="F360" t="s">
        <v>3106</v>
      </c>
    </row>
    <row r="361" spans="1:6" x14ac:dyDescent="0.25">
      <c r="A361" t="s">
        <v>3797</v>
      </c>
      <c r="B361" t="s">
        <v>199</v>
      </c>
      <c r="C361" t="s">
        <v>3138</v>
      </c>
      <c r="D361" t="s">
        <v>3093</v>
      </c>
      <c r="E361" t="s">
        <v>3798</v>
      </c>
      <c r="F361" t="s">
        <v>3095</v>
      </c>
    </row>
    <row r="362" spans="1:6" x14ac:dyDescent="0.25">
      <c r="A362" t="s">
        <v>3799</v>
      </c>
      <c r="B362" t="s">
        <v>199</v>
      </c>
      <c r="C362" t="s">
        <v>3217</v>
      </c>
      <c r="D362" t="s">
        <v>3093</v>
      </c>
      <c r="E362" t="s">
        <v>3800</v>
      </c>
      <c r="F362" t="s">
        <v>3090</v>
      </c>
    </row>
    <row r="363" spans="1:6" x14ac:dyDescent="0.25">
      <c r="A363" t="s">
        <v>3801</v>
      </c>
      <c r="B363" t="s">
        <v>199</v>
      </c>
      <c r="C363" t="s">
        <v>3151</v>
      </c>
      <c r="D363" t="s">
        <v>3088</v>
      </c>
      <c r="E363" t="s">
        <v>3802</v>
      </c>
      <c r="F363" t="s">
        <v>3095</v>
      </c>
    </row>
    <row r="364" spans="1:6" x14ac:dyDescent="0.25">
      <c r="A364" t="s">
        <v>3803</v>
      </c>
      <c r="B364" t="s">
        <v>199</v>
      </c>
      <c r="C364" t="s">
        <v>3175</v>
      </c>
      <c r="D364" t="s">
        <v>3093</v>
      </c>
      <c r="E364" t="s">
        <v>3804</v>
      </c>
      <c r="F364" t="s">
        <v>3090</v>
      </c>
    </row>
    <row r="365" spans="1:6" x14ac:dyDescent="0.25">
      <c r="A365" t="s">
        <v>3805</v>
      </c>
      <c r="B365" t="s">
        <v>199</v>
      </c>
      <c r="C365" t="s">
        <v>3180</v>
      </c>
      <c r="D365" t="s">
        <v>3088</v>
      </c>
      <c r="E365" t="s">
        <v>3806</v>
      </c>
      <c r="F365" t="s">
        <v>3090</v>
      </c>
    </row>
    <row r="366" spans="1:6" x14ac:dyDescent="0.25">
      <c r="A366" t="s">
        <v>3807</v>
      </c>
      <c r="B366" t="s">
        <v>199</v>
      </c>
      <c r="C366" t="s">
        <v>3108</v>
      </c>
      <c r="D366" t="s">
        <v>3088</v>
      </c>
      <c r="E366" t="s">
        <v>3808</v>
      </c>
      <c r="F366" t="s">
        <v>3106</v>
      </c>
    </row>
    <row r="367" spans="1:6" x14ac:dyDescent="0.25">
      <c r="A367" t="s">
        <v>3809</v>
      </c>
      <c r="B367" t="s">
        <v>202</v>
      </c>
      <c r="C367" t="s">
        <v>3108</v>
      </c>
      <c r="D367" t="s">
        <v>3093</v>
      </c>
      <c r="E367" t="s">
        <v>3810</v>
      </c>
      <c r="F367" t="s">
        <v>3102</v>
      </c>
    </row>
    <row r="368" spans="1:6" x14ac:dyDescent="0.25">
      <c r="A368" t="s">
        <v>3811</v>
      </c>
      <c r="B368" t="s">
        <v>202</v>
      </c>
      <c r="C368" t="s">
        <v>3254</v>
      </c>
      <c r="D368" t="s">
        <v>3093</v>
      </c>
      <c r="E368" t="s">
        <v>3812</v>
      </c>
      <c r="F368" t="s">
        <v>3102</v>
      </c>
    </row>
    <row r="369" spans="1:6" x14ac:dyDescent="0.25">
      <c r="A369" t="s">
        <v>3813</v>
      </c>
      <c r="B369" t="s">
        <v>202</v>
      </c>
      <c r="C369" t="s">
        <v>3161</v>
      </c>
      <c r="D369" t="s">
        <v>3088</v>
      </c>
      <c r="E369" t="s">
        <v>3814</v>
      </c>
      <c r="F369" t="s">
        <v>3095</v>
      </c>
    </row>
    <row r="370" spans="1:6" x14ac:dyDescent="0.25">
      <c r="A370" t="s">
        <v>3815</v>
      </c>
      <c r="B370" t="s">
        <v>202</v>
      </c>
      <c r="C370" t="s">
        <v>3199</v>
      </c>
      <c r="D370" t="s">
        <v>3093</v>
      </c>
      <c r="E370" t="s">
        <v>3816</v>
      </c>
      <c r="F370" t="s">
        <v>3102</v>
      </c>
    </row>
    <row r="371" spans="1:6" x14ac:dyDescent="0.25">
      <c r="A371" t="s">
        <v>3817</v>
      </c>
      <c r="B371" t="s">
        <v>202</v>
      </c>
      <c r="C371" t="s">
        <v>3100</v>
      </c>
      <c r="D371" t="s">
        <v>3088</v>
      </c>
      <c r="E371" t="s">
        <v>3818</v>
      </c>
      <c r="F371" t="s">
        <v>3090</v>
      </c>
    </row>
    <row r="372" spans="1:6" x14ac:dyDescent="0.25">
      <c r="A372" t="s">
        <v>3819</v>
      </c>
      <c r="B372" t="s">
        <v>202</v>
      </c>
      <c r="C372" t="s">
        <v>3138</v>
      </c>
      <c r="D372" t="s">
        <v>3088</v>
      </c>
      <c r="E372" t="s">
        <v>3820</v>
      </c>
      <c r="F372" t="s">
        <v>3095</v>
      </c>
    </row>
    <row r="373" spans="1:6" x14ac:dyDescent="0.25">
      <c r="A373" t="s">
        <v>3821</v>
      </c>
      <c r="B373" t="s">
        <v>202</v>
      </c>
      <c r="C373" t="s">
        <v>3196</v>
      </c>
      <c r="D373" t="s">
        <v>3088</v>
      </c>
      <c r="E373" t="s">
        <v>3822</v>
      </c>
      <c r="F373" t="s">
        <v>3090</v>
      </c>
    </row>
    <row r="374" spans="1:6" x14ac:dyDescent="0.25">
      <c r="A374" t="s">
        <v>3823</v>
      </c>
      <c r="B374" t="s">
        <v>202</v>
      </c>
      <c r="C374" t="s">
        <v>3130</v>
      </c>
      <c r="D374" t="s">
        <v>3093</v>
      </c>
      <c r="E374" t="s">
        <v>3824</v>
      </c>
      <c r="F374" t="s">
        <v>3102</v>
      </c>
    </row>
    <row r="375" spans="1:6" x14ac:dyDescent="0.25">
      <c r="A375" t="s">
        <v>3825</v>
      </c>
      <c r="B375" t="s">
        <v>202</v>
      </c>
      <c r="C375" t="s">
        <v>3199</v>
      </c>
      <c r="D375" t="s">
        <v>3093</v>
      </c>
      <c r="E375" t="s">
        <v>3826</v>
      </c>
      <c r="F375" t="s">
        <v>3090</v>
      </c>
    </row>
    <row r="376" spans="1:6" x14ac:dyDescent="0.25">
      <c r="A376" t="s">
        <v>3827</v>
      </c>
      <c r="B376" t="s">
        <v>202</v>
      </c>
      <c r="C376" t="s">
        <v>3202</v>
      </c>
      <c r="D376" t="s">
        <v>3088</v>
      </c>
      <c r="E376" t="s">
        <v>3828</v>
      </c>
      <c r="F376" t="s">
        <v>3090</v>
      </c>
    </row>
    <row r="377" spans="1:6" x14ac:dyDescent="0.25">
      <c r="A377" t="s">
        <v>3829</v>
      </c>
      <c r="B377" t="s">
        <v>205</v>
      </c>
      <c r="C377" t="s">
        <v>3145</v>
      </c>
      <c r="D377" t="s">
        <v>3093</v>
      </c>
      <c r="E377" t="s">
        <v>3822</v>
      </c>
      <c r="F377" t="s">
        <v>3102</v>
      </c>
    </row>
    <row r="378" spans="1:6" x14ac:dyDescent="0.25">
      <c r="A378" t="s">
        <v>3830</v>
      </c>
      <c r="B378" t="s">
        <v>205</v>
      </c>
      <c r="C378" t="s">
        <v>3196</v>
      </c>
      <c r="D378" t="s">
        <v>3093</v>
      </c>
      <c r="E378" t="s">
        <v>3131</v>
      </c>
      <c r="F378" t="s">
        <v>3090</v>
      </c>
    </row>
    <row r="379" spans="1:6" x14ac:dyDescent="0.25">
      <c r="A379" t="s">
        <v>3831</v>
      </c>
      <c r="B379" t="s">
        <v>207</v>
      </c>
      <c r="C379" t="s">
        <v>3087</v>
      </c>
      <c r="D379" t="s">
        <v>3088</v>
      </c>
      <c r="E379" t="s">
        <v>3832</v>
      </c>
      <c r="F379" t="s">
        <v>3095</v>
      </c>
    </row>
    <row r="380" spans="1:6" x14ac:dyDescent="0.25">
      <c r="A380" t="s">
        <v>3833</v>
      </c>
      <c r="B380" t="s">
        <v>207</v>
      </c>
      <c r="C380" t="s">
        <v>3118</v>
      </c>
      <c r="D380" t="s">
        <v>3093</v>
      </c>
      <c r="E380" t="s">
        <v>3834</v>
      </c>
      <c r="F380" t="s">
        <v>3102</v>
      </c>
    </row>
    <row r="381" spans="1:6" x14ac:dyDescent="0.25">
      <c r="A381" t="s">
        <v>3835</v>
      </c>
      <c r="B381" t="s">
        <v>207</v>
      </c>
      <c r="C381" t="s">
        <v>3151</v>
      </c>
      <c r="D381" t="s">
        <v>3093</v>
      </c>
      <c r="E381" t="s">
        <v>3836</v>
      </c>
      <c r="F381" t="s">
        <v>3102</v>
      </c>
    </row>
    <row r="382" spans="1:6" x14ac:dyDescent="0.25">
      <c r="A382" t="s">
        <v>3837</v>
      </c>
      <c r="B382" t="s">
        <v>207</v>
      </c>
      <c r="C382" t="s">
        <v>3265</v>
      </c>
      <c r="D382" t="s">
        <v>3088</v>
      </c>
      <c r="E382" t="s">
        <v>3818</v>
      </c>
      <c r="F382" t="s">
        <v>3095</v>
      </c>
    </row>
    <row r="383" spans="1:6" x14ac:dyDescent="0.25">
      <c r="A383" t="s">
        <v>3838</v>
      </c>
      <c r="B383" t="s">
        <v>207</v>
      </c>
      <c r="C383" t="s">
        <v>3156</v>
      </c>
      <c r="D383" t="s">
        <v>3093</v>
      </c>
      <c r="E383" t="s">
        <v>3295</v>
      </c>
      <c r="F383" t="s">
        <v>3106</v>
      </c>
    </row>
    <row r="384" spans="1:6" x14ac:dyDescent="0.25">
      <c r="A384" t="s">
        <v>3839</v>
      </c>
      <c r="B384" t="s">
        <v>207</v>
      </c>
      <c r="C384" t="s">
        <v>3329</v>
      </c>
      <c r="D384" t="s">
        <v>3093</v>
      </c>
      <c r="E384" t="s">
        <v>3840</v>
      </c>
      <c r="F384" t="s">
        <v>3090</v>
      </c>
    </row>
    <row r="385" spans="1:6" x14ac:dyDescent="0.25">
      <c r="A385" t="s">
        <v>3841</v>
      </c>
      <c r="B385" t="s">
        <v>207</v>
      </c>
      <c r="C385" t="s">
        <v>3175</v>
      </c>
      <c r="D385" t="s">
        <v>3088</v>
      </c>
      <c r="E385" t="s">
        <v>3842</v>
      </c>
      <c r="F385" t="s">
        <v>3106</v>
      </c>
    </row>
    <row r="386" spans="1:6" x14ac:dyDescent="0.25">
      <c r="A386" t="s">
        <v>3843</v>
      </c>
      <c r="B386" t="s">
        <v>207</v>
      </c>
      <c r="C386" t="s">
        <v>3151</v>
      </c>
      <c r="D386" t="s">
        <v>3088</v>
      </c>
      <c r="E386" t="s">
        <v>3844</v>
      </c>
      <c r="F386" t="s">
        <v>3106</v>
      </c>
    </row>
    <row r="387" spans="1:6" x14ac:dyDescent="0.25">
      <c r="A387" t="s">
        <v>3845</v>
      </c>
      <c r="B387" t="s">
        <v>207</v>
      </c>
      <c r="C387" t="s">
        <v>3111</v>
      </c>
      <c r="D387" t="s">
        <v>3093</v>
      </c>
      <c r="E387" t="s">
        <v>3336</v>
      </c>
      <c r="F387" t="s">
        <v>3090</v>
      </c>
    </row>
    <row r="388" spans="1:6" x14ac:dyDescent="0.25">
      <c r="A388" t="s">
        <v>3846</v>
      </c>
      <c r="B388" t="s">
        <v>207</v>
      </c>
      <c r="C388" t="s">
        <v>3161</v>
      </c>
      <c r="D388" t="s">
        <v>3088</v>
      </c>
      <c r="E388" t="s">
        <v>3847</v>
      </c>
      <c r="F388" t="s">
        <v>3095</v>
      </c>
    </row>
    <row r="389" spans="1:6" x14ac:dyDescent="0.25">
      <c r="A389" t="s">
        <v>3848</v>
      </c>
      <c r="B389" t="s">
        <v>210</v>
      </c>
      <c r="C389" t="s">
        <v>3097</v>
      </c>
      <c r="D389" t="s">
        <v>3088</v>
      </c>
      <c r="E389" t="s">
        <v>3603</v>
      </c>
      <c r="F389" t="s">
        <v>3106</v>
      </c>
    </row>
    <row r="390" spans="1:6" x14ac:dyDescent="0.25">
      <c r="A390" t="s">
        <v>3849</v>
      </c>
      <c r="B390" t="s">
        <v>210</v>
      </c>
      <c r="C390" t="s">
        <v>3148</v>
      </c>
      <c r="D390" t="s">
        <v>3088</v>
      </c>
      <c r="E390" t="s">
        <v>3850</v>
      </c>
      <c r="F390" t="s">
        <v>3106</v>
      </c>
    </row>
    <row r="391" spans="1:6" x14ac:dyDescent="0.25">
      <c r="A391" t="s">
        <v>3851</v>
      </c>
      <c r="B391" t="s">
        <v>210</v>
      </c>
      <c r="C391" t="s">
        <v>3145</v>
      </c>
      <c r="D391" t="s">
        <v>3088</v>
      </c>
      <c r="E391" t="s">
        <v>3852</v>
      </c>
      <c r="F391" t="s">
        <v>3102</v>
      </c>
    </row>
    <row r="392" spans="1:6" x14ac:dyDescent="0.25">
      <c r="A392" t="s">
        <v>3853</v>
      </c>
      <c r="B392" t="s">
        <v>213</v>
      </c>
      <c r="C392" t="s">
        <v>3118</v>
      </c>
      <c r="D392" t="s">
        <v>3093</v>
      </c>
      <c r="E392" t="s">
        <v>3854</v>
      </c>
      <c r="F392" t="s">
        <v>3095</v>
      </c>
    </row>
    <row r="393" spans="1:6" x14ac:dyDescent="0.25">
      <c r="A393" t="s">
        <v>3855</v>
      </c>
      <c r="B393" t="s">
        <v>213</v>
      </c>
      <c r="C393" t="s">
        <v>3135</v>
      </c>
      <c r="D393" t="s">
        <v>3093</v>
      </c>
      <c r="E393" t="s">
        <v>3856</v>
      </c>
      <c r="F393" t="s">
        <v>3095</v>
      </c>
    </row>
    <row r="394" spans="1:6" x14ac:dyDescent="0.25">
      <c r="A394" t="s">
        <v>3857</v>
      </c>
      <c r="B394" t="s">
        <v>213</v>
      </c>
      <c r="C394" t="s">
        <v>3151</v>
      </c>
      <c r="D394" t="s">
        <v>3088</v>
      </c>
      <c r="E394" t="s">
        <v>3858</v>
      </c>
      <c r="F394" t="s">
        <v>3106</v>
      </c>
    </row>
    <row r="395" spans="1:6" x14ac:dyDescent="0.25">
      <c r="A395" t="s">
        <v>3859</v>
      </c>
      <c r="B395" t="s">
        <v>213</v>
      </c>
      <c r="C395" t="s">
        <v>3118</v>
      </c>
      <c r="D395" t="s">
        <v>3093</v>
      </c>
      <c r="E395" t="s">
        <v>3748</v>
      </c>
      <c r="F395" t="s">
        <v>3095</v>
      </c>
    </row>
    <row r="396" spans="1:6" x14ac:dyDescent="0.25">
      <c r="A396" t="s">
        <v>3860</v>
      </c>
      <c r="B396" t="s">
        <v>213</v>
      </c>
      <c r="C396" t="s">
        <v>3108</v>
      </c>
      <c r="D396" t="s">
        <v>3093</v>
      </c>
      <c r="E396" t="s">
        <v>3861</v>
      </c>
      <c r="F396" t="s">
        <v>3095</v>
      </c>
    </row>
    <row r="397" spans="1:6" x14ac:dyDescent="0.25">
      <c r="A397" t="s">
        <v>3862</v>
      </c>
      <c r="B397" t="s">
        <v>213</v>
      </c>
      <c r="C397" t="s">
        <v>3161</v>
      </c>
      <c r="D397" t="s">
        <v>3088</v>
      </c>
      <c r="E397" t="s">
        <v>3863</v>
      </c>
      <c r="F397" t="s">
        <v>3090</v>
      </c>
    </row>
    <row r="398" spans="1:6" x14ac:dyDescent="0.25">
      <c r="A398" t="s">
        <v>3864</v>
      </c>
      <c r="B398" t="s">
        <v>213</v>
      </c>
      <c r="C398" t="s">
        <v>3130</v>
      </c>
      <c r="D398" t="s">
        <v>3088</v>
      </c>
      <c r="E398" t="s">
        <v>3865</v>
      </c>
      <c r="F398" t="s">
        <v>3106</v>
      </c>
    </row>
    <row r="399" spans="1:6" x14ac:dyDescent="0.25">
      <c r="A399" t="s">
        <v>3866</v>
      </c>
      <c r="B399" t="s">
        <v>213</v>
      </c>
      <c r="C399" t="s">
        <v>3199</v>
      </c>
      <c r="D399" t="s">
        <v>3093</v>
      </c>
      <c r="E399" t="s">
        <v>3867</v>
      </c>
      <c r="F399" t="s">
        <v>3102</v>
      </c>
    </row>
    <row r="400" spans="1:6" x14ac:dyDescent="0.25">
      <c r="A400" t="s">
        <v>3868</v>
      </c>
      <c r="B400" t="s">
        <v>213</v>
      </c>
      <c r="C400" t="s">
        <v>3151</v>
      </c>
      <c r="D400" t="s">
        <v>3093</v>
      </c>
      <c r="E400" t="s">
        <v>3869</v>
      </c>
      <c r="F400" t="s">
        <v>3090</v>
      </c>
    </row>
    <row r="401" spans="1:6" x14ac:dyDescent="0.25">
      <c r="A401" t="s">
        <v>3870</v>
      </c>
      <c r="B401" t="s">
        <v>215</v>
      </c>
      <c r="C401" t="s">
        <v>3199</v>
      </c>
      <c r="D401" t="s">
        <v>3093</v>
      </c>
      <c r="E401" t="s">
        <v>3871</v>
      </c>
      <c r="F401" t="s">
        <v>3106</v>
      </c>
    </row>
    <row r="402" spans="1:6" x14ac:dyDescent="0.25">
      <c r="A402" t="s">
        <v>3872</v>
      </c>
      <c r="B402" t="s">
        <v>218</v>
      </c>
      <c r="C402" t="s">
        <v>3172</v>
      </c>
      <c r="D402" t="s">
        <v>3088</v>
      </c>
      <c r="E402" t="s">
        <v>3873</v>
      </c>
      <c r="F402" t="s">
        <v>3090</v>
      </c>
    </row>
    <row r="403" spans="1:6" x14ac:dyDescent="0.25">
      <c r="A403" t="s">
        <v>3874</v>
      </c>
      <c r="B403" t="s">
        <v>218</v>
      </c>
      <c r="C403" t="s">
        <v>3138</v>
      </c>
      <c r="D403" t="s">
        <v>3093</v>
      </c>
      <c r="E403" t="s">
        <v>3875</v>
      </c>
      <c r="F403" t="s">
        <v>3102</v>
      </c>
    </row>
    <row r="404" spans="1:6" x14ac:dyDescent="0.25">
      <c r="A404" t="s">
        <v>3876</v>
      </c>
      <c r="B404" t="s">
        <v>218</v>
      </c>
      <c r="C404" t="s">
        <v>3100</v>
      </c>
      <c r="D404" t="s">
        <v>3093</v>
      </c>
      <c r="E404" t="s">
        <v>3877</v>
      </c>
      <c r="F404" t="s">
        <v>3102</v>
      </c>
    </row>
    <row r="405" spans="1:6" x14ac:dyDescent="0.25">
      <c r="A405" t="s">
        <v>3878</v>
      </c>
      <c r="B405" t="s">
        <v>218</v>
      </c>
      <c r="C405" t="s">
        <v>3111</v>
      </c>
      <c r="D405" t="s">
        <v>3093</v>
      </c>
      <c r="E405" t="s">
        <v>3879</v>
      </c>
      <c r="F405" t="s">
        <v>3090</v>
      </c>
    </row>
    <row r="406" spans="1:6" x14ac:dyDescent="0.25">
      <c r="A406" t="s">
        <v>3880</v>
      </c>
      <c r="B406" t="s">
        <v>218</v>
      </c>
      <c r="C406" t="s">
        <v>3175</v>
      </c>
      <c r="D406" t="s">
        <v>3093</v>
      </c>
      <c r="E406" t="s">
        <v>3881</v>
      </c>
      <c r="F406" t="s">
        <v>3090</v>
      </c>
    </row>
    <row r="407" spans="1:6" x14ac:dyDescent="0.25">
      <c r="A407" t="s">
        <v>3882</v>
      </c>
      <c r="B407" t="s">
        <v>220</v>
      </c>
      <c r="C407" t="s">
        <v>3161</v>
      </c>
      <c r="D407" t="s">
        <v>3093</v>
      </c>
      <c r="E407" t="s">
        <v>3883</v>
      </c>
      <c r="F407" t="s">
        <v>3102</v>
      </c>
    </row>
    <row r="408" spans="1:6" x14ac:dyDescent="0.25">
      <c r="A408" t="s">
        <v>3884</v>
      </c>
      <c r="B408" t="s">
        <v>220</v>
      </c>
      <c r="C408" t="s">
        <v>3092</v>
      </c>
      <c r="D408" t="s">
        <v>3088</v>
      </c>
      <c r="E408" t="s">
        <v>3885</v>
      </c>
      <c r="F408" t="s">
        <v>3106</v>
      </c>
    </row>
    <row r="409" spans="1:6" x14ac:dyDescent="0.25">
      <c r="A409" t="s">
        <v>3886</v>
      </c>
      <c r="B409" t="s">
        <v>220</v>
      </c>
      <c r="C409" t="s">
        <v>3151</v>
      </c>
      <c r="D409" t="s">
        <v>3093</v>
      </c>
      <c r="E409" t="s">
        <v>3887</v>
      </c>
      <c r="F409" t="s">
        <v>3090</v>
      </c>
    </row>
    <row r="410" spans="1:6" x14ac:dyDescent="0.25">
      <c r="A410" t="s">
        <v>3888</v>
      </c>
      <c r="B410" t="s">
        <v>220</v>
      </c>
      <c r="C410" t="s">
        <v>3254</v>
      </c>
      <c r="D410" t="s">
        <v>3088</v>
      </c>
      <c r="E410" t="s">
        <v>3889</v>
      </c>
      <c r="F410" t="s">
        <v>3102</v>
      </c>
    </row>
    <row r="411" spans="1:6" x14ac:dyDescent="0.25">
      <c r="A411" t="s">
        <v>3890</v>
      </c>
      <c r="B411" t="s">
        <v>222</v>
      </c>
      <c r="C411" t="s">
        <v>3248</v>
      </c>
      <c r="D411" t="s">
        <v>3093</v>
      </c>
      <c r="E411" t="s">
        <v>3891</v>
      </c>
      <c r="F411" t="s">
        <v>3095</v>
      </c>
    </row>
    <row r="412" spans="1:6" x14ac:dyDescent="0.25">
      <c r="A412" t="s">
        <v>3892</v>
      </c>
      <c r="B412" t="s">
        <v>222</v>
      </c>
      <c r="C412" t="s">
        <v>3108</v>
      </c>
      <c r="D412" t="s">
        <v>3088</v>
      </c>
      <c r="E412" t="s">
        <v>3498</v>
      </c>
      <c r="F412" t="s">
        <v>3106</v>
      </c>
    </row>
    <row r="413" spans="1:6" x14ac:dyDescent="0.25">
      <c r="A413" t="s">
        <v>3893</v>
      </c>
      <c r="B413" t="s">
        <v>225</v>
      </c>
      <c r="C413" t="s">
        <v>3108</v>
      </c>
      <c r="D413" t="s">
        <v>3088</v>
      </c>
      <c r="E413" t="s">
        <v>3894</v>
      </c>
      <c r="F413" t="s">
        <v>3090</v>
      </c>
    </row>
    <row r="414" spans="1:6" x14ac:dyDescent="0.25">
      <c r="A414" t="s">
        <v>3895</v>
      </c>
      <c r="B414" t="s">
        <v>225</v>
      </c>
      <c r="C414" t="s">
        <v>3135</v>
      </c>
      <c r="D414" t="s">
        <v>3093</v>
      </c>
      <c r="E414" t="s">
        <v>3669</v>
      </c>
      <c r="F414" t="s">
        <v>3106</v>
      </c>
    </row>
    <row r="415" spans="1:6" x14ac:dyDescent="0.25">
      <c r="A415" t="s">
        <v>3896</v>
      </c>
      <c r="B415" t="s">
        <v>225</v>
      </c>
      <c r="C415" t="s">
        <v>3208</v>
      </c>
      <c r="D415" t="s">
        <v>3088</v>
      </c>
      <c r="E415" t="s">
        <v>3897</v>
      </c>
      <c r="F415" t="s">
        <v>3095</v>
      </c>
    </row>
    <row r="416" spans="1:6" x14ac:dyDescent="0.25">
      <c r="A416" t="s">
        <v>3898</v>
      </c>
      <c r="B416" t="s">
        <v>227</v>
      </c>
      <c r="C416" t="s">
        <v>3100</v>
      </c>
      <c r="D416" t="s">
        <v>3093</v>
      </c>
      <c r="E416" t="s">
        <v>3899</v>
      </c>
      <c r="F416" t="s">
        <v>3090</v>
      </c>
    </row>
    <row r="417" spans="1:6" x14ac:dyDescent="0.25">
      <c r="A417" t="s">
        <v>3900</v>
      </c>
      <c r="B417" t="s">
        <v>227</v>
      </c>
      <c r="C417" t="s">
        <v>3199</v>
      </c>
      <c r="D417" t="s">
        <v>3088</v>
      </c>
      <c r="E417" t="s">
        <v>3901</v>
      </c>
      <c r="F417" t="s">
        <v>3090</v>
      </c>
    </row>
    <row r="418" spans="1:6" x14ac:dyDescent="0.25">
      <c r="A418" t="s">
        <v>3902</v>
      </c>
      <c r="B418" t="s">
        <v>227</v>
      </c>
      <c r="C418" t="s">
        <v>3156</v>
      </c>
      <c r="D418" t="s">
        <v>3088</v>
      </c>
      <c r="E418" t="s">
        <v>3903</v>
      </c>
      <c r="F418" t="s">
        <v>3102</v>
      </c>
    </row>
    <row r="419" spans="1:6" x14ac:dyDescent="0.25">
      <c r="A419" t="s">
        <v>3904</v>
      </c>
      <c r="B419" t="s">
        <v>227</v>
      </c>
      <c r="C419" t="s">
        <v>3187</v>
      </c>
      <c r="D419" t="s">
        <v>3088</v>
      </c>
      <c r="E419" t="s">
        <v>3905</v>
      </c>
      <c r="F419" t="s">
        <v>3102</v>
      </c>
    </row>
    <row r="420" spans="1:6" x14ac:dyDescent="0.25">
      <c r="A420" t="s">
        <v>3906</v>
      </c>
      <c r="B420" t="s">
        <v>229</v>
      </c>
      <c r="C420" t="s">
        <v>3199</v>
      </c>
      <c r="D420" t="s">
        <v>3093</v>
      </c>
      <c r="E420" t="s">
        <v>3907</v>
      </c>
      <c r="F420" t="s">
        <v>3090</v>
      </c>
    </row>
    <row r="421" spans="1:6" x14ac:dyDescent="0.25">
      <c r="A421" t="s">
        <v>3908</v>
      </c>
      <c r="B421" t="s">
        <v>229</v>
      </c>
      <c r="C421" t="s">
        <v>3092</v>
      </c>
      <c r="D421" t="s">
        <v>3093</v>
      </c>
      <c r="E421" t="s">
        <v>3375</v>
      </c>
      <c r="F421" t="s">
        <v>3102</v>
      </c>
    </row>
    <row r="422" spans="1:6" x14ac:dyDescent="0.25">
      <c r="A422" t="s">
        <v>3909</v>
      </c>
      <c r="B422" t="s">
        <v>232</v>
      </c>
      <c r="C422" t="s">
        <v>3329</v>
      </c>
      <c r="D422" t="s">
        <v>3093</v>
      </c>
      <c r="E422" t="s">
        <v>3910</v>
      </c>
      <c r="F422" t="s">
        <v>3095</v>
      </c>
    </row>
    <row r="423" spans="1:6" x14ac:dyDescent="0.25">
      <c r="A423" t="s">
        <v>3911</v>
      </c>
      <c r="B423" t="s">
        <v>232</v>
      </c>
      <c r="C423" t="s">
        <v>3151</v>
      </c>
      <c r="D423" t="s">
        <v>3093</v>
      </c>
      <c r="E423" t="s">
        <v>3912</v>
      </c>
      <c r="F423" t="s">
        <v>3095</v>
      </c>
    </row>
    <row r="424" spans="1:6" x14ac:dyDescent="0.25">
      <c r="A424" t="s">
        <v>3913</v>
      </c>
      <c r="B424" t="s">
        <v>232</v>
      </c>
      <c r="C424" t="s">
        <v>3087</v>
      </c>
      <c r="D424" t="s">
        <v>3088</v>
      </c>
      <c r="E424" t="s">
        <v>3914</v>
      </c>
      <c r="F424" t="s">
        <v>3102</v>
      </c>
    </row>
    <row r="425" spans="1:6" x14ac:dyDescent="0.25">
      <c r="A425" t="s">
        <v>3915</v>
      </c>
      <c r="B425" t="s">
        <v>232</v>
      </c>
      <c r="C425" t="s">
        <v>3217</v>
      </c>
      <c r="D425" t="s">
        <v>3093</v>
      </c>
      <c r="E425" t="s">
        <v>3109</v>
      </c>
      <c r="F425" t="s">
        <v>3102</v>
      </c>
    </row>
    <row r="426" spans="1:6" x14ac:dyDescent="0.25">
      <c r="A426" t="s">
        <v>3916</v>
      </c>
      <c r="B426" t="s">
        <v>232</v>
      </c>
      <c r="C426" t="s">
        <v>3148</v>
      </c>
      <c r="D426" t="s">
        <v>3093</v>
      </c>
      <c r="E426" t="s">
        <v>3917</v>
      </c>
      <c r="F426" t="s">
        <v>3095</v>
      </c>
    </row>
    <row r="427" spans="1:6" x14ac:dyDescent="0.25">
      <c r="A427" t="s">
        <v>3918</v>
      </c>
      <c r="B427" t="s">
        <v>234</v>
      </c>
      <c r="C427" t="s">
        <v>3100</v>
      </c>
      <c r="D427" t="s">
        <v>3093</v>
      </c>
      <c r="E427" t="s">
        <v>3919</v>
      </c>
      <c r="F427" t="s">
        <v>3090</v>
      </c>
    </row>
    <row r="428" spans="1:6" x14ac:dyDescent="0.25">
      <c r="A428" t="s">
        <v>3920</v>
      </c>
      <c r="B428" t="s">
        <v>234</v>
      </c>
      <c r="C428" t="s">
        <v>3265</v>
      </c>
      <c r="D428" t="s">
        <v>3093</v>
      </c>
      <c r="E428" t="s">
        <v>3921</v>
      </c>
      <c r="F428" t="s">
        <v>3102</v>
      </c>
    </row>
    <row r="429" spans="1:6" x14ac:dyDescent="0.25">
      <c r="A429" t="s">
        <v>3922</v>
      </c>
      <c r="B429" t="s">
        <v>234</v>
      </c>
      <c r="C429" t="s">
        <v>3151</v>
      </c>
      <c r="D429" t="s">
        <v>3088</v>
      </c>
      <c r="E429" t="s">
        <v>3612</v>
      </c>
      <c r="F429" t="s">
        <v>3090</v>
      </c>
    </row>
    <row r="430" spans="1:6" x14ac:dyDescent="0.25">
      <c r="A430" t="s">
        <v>3923</v>
      </c>
      <c r="B430" t="s">
        <v>234</v>
      </c>
      <c r="C430" t="s">
        <v>3125</v>
      </c>
      <c r="D430" t="s">
        <v>3088</v>
      </c>
      <c r="E430" t="s">
        <v>3750</v>
      </c>
      <c r="F430" t="s">
        <v>3102</v>
      </c>
    </row>
    <row r="431" spans="1:6" x14ac:dyDescent="0.25">
      <c r="A431" t="s">
        <v>3924</v>
      </c>
      <c r="B431" t="s">
        <v>234</v>
      </c>
      <c r="C431" t="s">
        <v>3097</v>
      </c>
      <c r="D431" t="s">
        <v>3088</v>
      </c>
      <c r="E431" t="s">
        <v>3925</v>
      </c>
      <c r="F431" t="s">
        <v>3106</v>
      </c>
    </row>
    <row r="432" spans="1:6" x14ac:dyDescent="0.25">
      <c r="A432" t="s">
        <v>3926</v>
      </c>
      <c r="B432" t="s">
        <v>234</v>
      </c>
      <c r="C432" t="s">
        <v>3329</v>
      </c>
      <c r="D432" t="s">
        <v>3088</v>
      </c>
      <c r="E432" t="s">
        <v>3927</v>
      </c>
      <c r="F432" t="s">
        <v>3095</v>
      </c>
    </row>
    <row r="433" spans="1:6" x14ac:dyDescent="0.25">
      <c r="A433" t="s">
        <v>3928</v>
      </c>
      <c r="B433" t="s">
        <v>234</v>
      </c>
      <c r="C433" t="s">
        <v>3092</v>
      </c>
      <c r="D433" t="s">
        <v>3093</v>
      </c>
      <c r="E433" t="s">
        <v>3929</v>
      </c>
      <c r="F433" t="s">
        <v>3102</v>
      </c>
    </row>
    <row r="434" spans="1:6" x14ac:dyDescent="0.25">
      <c r="A434" t="s">
        <v>3930</v>
      </c>
      <c r="B434" t="s">
        <v>234</v>
      </c>
      <c r="C434" t="s">
        <v>3172</v>
      </c>
      <c r="D434" t="s">
        <v>3093</v>
      </c>
      <c r="E434" t="s">
        <v>3931</v>
      </c>
      <c r="F434" t="s">
        <v>3106</v>
      </c>
    </row>
    <row r="435" spans="1:6" x14ac:dyDescent="0.25">
      <c r="A435" t="s">
        <v>3932</v>
      </c>
      <c r="B435" t="s">
        <v>234</v>
      </c>
      <c r="C435" t="s">
        <v>3087</v>
      </c>
      <c r="D435" t="s">
        <v>3088</v>
      </c>
      <c r="E435" t="s">
        <v>3933</v>
      </c>
      <c r="F435" t="s">
        <v>3106</v>
      </c>
    </row>
    <row r="436" spans="1:6" x14ac:dyDescent="0.25">
      <c r="A436" t="s">
        <v>3934</v>
      </c>
      <c r="B436" t="s">
        <v>237</v>
      </c>
      <c r="C436" t="s">
        <v>3100</v>
      </c>
      <c r="D436" t="s">
        <v>3093</v>
      </c>
      <c r="E436" t="s">
        <v>3935</v>
      </c>
      <c r="F436" t="s">
        <v>3090</v>
      </c>
    </row>
    <row r="437" spans="1:6" x14ac:dyDescent="0.25">
      <c r="A437" t="s">
        <v>3936</v>
      </c>
      <c r="B437" t="s">
        <v>237</v>
      </c>
      <c r="C437" t="s">
        <v>3138</v>
      </c>
      <c r="D437" t="s">
        <v>3088</v>
      </c>
      <c r="E437" t="s">
        <v>3937</v>
      </c>
      <c r="F437" t="s">
        <v>3106</v>
      </c>
    </row>
    <row r="438" spans="1:6" x14ac:dyDescent="0.25">
      <c r="A438" t="s">
        <v>3938</v>
      </c>
      <c r="B438" t="s">
        <v>237</v>
      </c>
      <c r="C438" t="s">
        <v>3180</v>
      </c>
      <c r="D438" t="s">
        <v>3093</v>
      </c>
      <c r="E438" t="s">
        <v>3939</v>
      </c>
      <c r="F438" t="s">
        <v>3106</v>
      </c>
    </row>
    <row r="439" spans="1:6" x14ac:dyDescent="0.25">
      <c r="A439" t="s">
        <v>3940</v>
      </c>
      <c r="B439" t="s">
        <v>237</v>
      </c>
      <c r="C439" t="s">
        <v>3199</v>
      </c>
      <c r="D439" t="s">
        <v>3093</v>
      </c>
      <c r="E439" t="s">
        <v>3582</v>
      </c>
      <c r="F439" t="s">
        <v>3095</v>
      </c>
    </row>
    <row r="440" spans="1:6" x14ac:dyDescent="0.25">
      <c r="A440" t="s">
        <v>3941</v>
      </c>
      <c r="B440" t="s">
        <v>237</v>
      </c>
      <c r="C440" t="s">
        <v>3130</v>
      </c>
      <c r="D440" t="s">
        <v>3088</v>
      </c>
      <c r="E440" t="s">
        <v>3942</v>
      </c>
      <c r="F440" t="s">
        <v>3090</v>
      </c>
    </row>
    <row r="441" spans="1:6" x14ac:dyDescent="0.25">
      <c r="A441" t="s">
        <v>3943</v>
      </c>
      <c r="B441" t="s">
        <v>237</v>
      </c>
      <c r="C441" t="s">
        <v>3217</v>
      </c>
      <c r="D441" t="s">
        <v>3093</v>
      </c>
      <c r="E441" t="s">
        <v>3944</v>
      </c>
      <c r="F441" t="s">
        <v>3090</v>
      </c>
    </row>
    <row r="442" spans="1:6" x14ac:dyDescent="0.25">
      <c r="A442" t="s">
        <v>3945</v>
      </c>
      <c r="B442" t="s">
        <v>237</v>
      </c>
      <c r="C442" t="s">
        <v>3187</v>
      </c>
      <c r="D442" t="s">
        <v>3088</v>
      </c>
      <c r="E442" t="s">
        <v>3197</v>
      </c>
      <c r="F442" t="s">
        <v>3095</v>
      </c>
    </row>
    <row r="443" spans="1:6" x14ac:dyDescent="0.25">
      <c r="A443" t="s">
        <v>3946</v>
      </c>
      <c r="B443" t="s">
        <v>237</v>
      </c>
      <c r="C443" t="s">
        <v>3329</v>
      </c>
      <c r="D443" t="s">
        <v>3088</v>
      </c>
      <c r="E443" t="s">
        <v>3947</v>
      </c>
      <c r="F443" t="s">
        <v>3102</v>
      </c>
    </row>
    <row r="444" spans="1:6" x14ac:dyDescent="0.25">
      <c r="A444" t="s">
        <v>3948</v>
      </c>
      <c r="B444" t="s">
        <v>237</v>
      </c>
      <c r="C444" t="s">
        <v>3175</v>
      </c>
      <c r="D444" t="s">
        <v>3088</v>
      </c>
      <c r="E444" t="s">
        <v>3149</v>
      </c>
      <c r="F444" t="s">
        <v>3106</v>
      </c>
    </row>
    <row r="445" spans="1:6" x14ac:dyDescent="0.25">
      <c r="A445" t="s">
        <v>3949</v>
      </c>
      <c r="B445" t="s">
        <v>237</v>
      </c>
      <c r="C445" t="s">
        <v>3148</v>
      </c>
      <c r="D445" t="s">
        <v>3088</v>
      </c>
      <c r="E445" t="s">
        <v>3950</v>
      </c>
      <c r="F445" t="s">
        <v>3090</v>
      </c>
    </row>
    <row r="446" spans="1:6" x14ac:dyDescent="0.25">
      <c r="A446" t="s">
        <v>3951</v>
      </c>
      <c r="B446" t="s">
        <v>239</v>
      </c>
      <c r="C446" t="s">
        <v>3175</v>
      </c>
      <c r="D446" t="s">
        <v>3093</v>
      </c>
      <c r="E446" t="s">
        <v>3952</v>
      </c>
      <c r="F446" t="s">
        <v>3102</v>
      </c>
    </row>
    <row r="447" spans="1:6" x14ac:dyDescent="0.25">
      <c r="A447" t="s">
        <v>3953</v>
      </c>
      <c r="B447" t="s">
        <v>239</v>
      </c>
      <c r="C447" t="s">
        <v>3175</v>
      </c>
      <c r="D447" t="s">
        <v>3093</v>
      </c>
      <c r="E447" t="s">
        <v>3228</v>
      </c>
      <c r="F447" t="s">
        <v>3095</v>
      </c>
    </row>
    <row r="448" spans="1:6" x14ac:dyDescent="0.25">
      <c r="A448" t="s">
        <v>3954</v>
      </c>
      <c r="B448" t="s">
        <v>239</v>
      </c>
      <c r="C448" t="s">
        <v>3145</v>
      </c>
      <c r="D448" t="s">
        <v>3093</v>
      </c>
      <c r="E448" t="s">
        <v>3601</v>
      </c>
      <c r="F448" t="s">
        <v>3090</v>
      </c>
    </row>
    <row r="449" spans="1:6" x14ac:dyDescent="0.25">
      <c r="A449" t="s">
        <v>3955</v>
      </c>
      <c r="B449" t="s">
        <v>241</v>
      </c>
      <c r="C449" t="s">
        <v>3108</v>
      </c>
      <c r="D449" t="s">
        <v>3088</v>
      </c>
      <c r="E449" t="s">
        <v>3956</v>
      </c>
      <c r="F449" t="s">
        <v>3102</v>
      </c>
    </row>
    <row r="450" spans="1:6" x14ac:dyDescent="0.25">
      <c r="A450" t="s">
        <v>3957</v>
      </c>
      <c r="B450" t="s">
        <v>241</v>
      </c>
      <c r="C450" t="s">
        <v>3199</v>
      </c>
      <c r="D450" t="s">
        <v>3088</v>
      </c>
      <c r="E450" t="s">
        <v>3396</v>
      </c>
      <c r="F450" t="s">
        <v>3095</v>
      </c>
    </row>
    <row r="451" spans="1:6" x14ac:dyDescent="0.25">
      <c r="A451" t="s">
        <v>3958</v>
      </c>
      <c r="B451" t="s">
        <v>241</v>
      </c>
      <c r="C451" t="s">
        <v>3145</v>
      </c>
      <c r="D451" t="s">
        <v>3088</v>
      </c>
      <c r="E451" t="s">
        <v>3766</v>
      </c>
      <c r="F451" t="s">
        <v>3090</v>
      </c>
    </row>
    <row r="452" spans="1:6" x14ac:dyDescent="0.25">
      <c r="A452" t="s">
        <v>3959</v>
      </c>
      <c r="B452" t="s">
        <v>241</v>
      </c>
      <c r="C452" t="s">
        <v>3196</v>
      </c>
      <c r="D452" t="s">
        <v>3093</v>
      </c>
      <c r="E452" t="s">
        <v>3960</v>
      </c>
      <c r="F452" t="s">
        <v>3102</v>
      </c>
    </row>
    <row r="453" spans="1:6" x14ac:dyDescent="0.25">
      <c r="A453" t="s">
        <v>3961</v>
      </c>
      <c r="B453" t="s">
        <v>241</v>
      </c>
      <c r="C453" t="s">
        <v>3161</v>
      </c>
      <c r="D453" t="s">
        <v>3088</v>
      </c>
      <c r="E453" t="s">
        <v>3456</v>
      </c>
      <c r="F453" t="s">
        <v>3090</v>
      </c>
    </row>
    <row r="454" spans="1:6" x14ac:dyDescent="0.25">
      <c r="A454" t="s">
        <v>3962</v>
      </c>
      <c r="B454" t="s">
        <v>241</v>
      </c>
      <c r="C454" t="s">
        <v>3145</v>
      </c>
      <c r="D454" t="s">
        <v>3093</v>
      </c>
      <c r="E454" t="s">
        <v>3963</v>
      </c>
      <c r="F454" t="s">
        <v>3095</v>
      </c>
    </row>
    <row r="455" spans="1:6" x14ac:dyDescent="0.25">
      <c r="A455" t="s">
        <v>3964</v>
      </c>
      <c r="B455" t="s">
        <v>241</v>
      </c>
      <c r="C455" t="s">
        <v>3156</v>
      </c>
      <c r="D455" t="s">
        <v>3093</v>
      </c>
      <c r="E455" t="s">
        <v>3965</v>
      </c>
      <c r="F455" t="s">
        <v>3106</v>
      </c>
    </row>
    <row r="456" spans="1:6" x14ac:dyDescent="0.25">
      <c r="A456" t="s">
        <v>3966</v>
      </c>
      <c r="B456" t="s">
        <v>241</v>
      </c>
      <c r="C456" t="s">
        <v>3265</v>
      </c>
      <c r="D456" t="s">
        <v>3093</v>
      </c>
      <c r="E456" t="s">
        <v>3213</v>
      </c>
      <c r="F456" t="s">
        <v>3090</v>
      </c>
    </row>
    <row r="457" spans="1:6" x14ac:dyDescent="0.25">
      <c r="A457" t="s">
        <v>3967</v>
      </c>
      <c r="B457" t="s">
        <v>243</v>
      </c>
      <c r="C457" t="s">
        <v>3118</v>
      </c>
      <c r="D457" t="s">
        <v>3088</v>
      </c>
      <c r="E457" t="s">
        <v>3968</v>
      </c>
      <c r="F457" t="s">
        <v>3102</v>
      </c>
    </row>
    <row r="458" spans="1:6" x14ac:dyDescent="0.25">
      <c r="A458" t="s">
        <v>3969</v>
      </c>
      <c r="B458" t="s">
        <v>243</v>
      </c>
      <c r="C458" t="s">
        <v>3104</v>
      </c>
      <c r="D458" t="s">
        <v>3088</v>
      </c>
      <c r="E458" t="s">
        <v>3970</v>
      </c>
      <c r="F458" t="s">
        <v>3095</v>
      </c>
    </row>
    <row r="459" spans="1:6" x14ac:dyDescent="0.25">
      <c r="A459" t="s">
        <v>3971</v>
      </c>
      <c r="B459" t="s">
        <v>243</v>
      </c>
      <c r="C459" t="s">
        <v>3248</v>
      </c>
      <c r="D459" t="s">
        <v>3088</v>
      </c>
      <c r="E459" t="s">
        <v>3972</v>
      </c>
      <c r="F459" t="s">
        <v>3106</v>
      </c>
    </row>
    <row r="460" spans="1:6" x14ac:dyDescent="0.25">
      <c r="A460" t="s">
        <v>3973</v>
      </c>
      <c r="B460" t="s">
        <v>243</v>
      </c>
      <c r="C460" t="s">
        <v>3202</v>
      </c>
      <c r="D460" t="s">
        <v>3088</v>
      </c>
      <c r="E460" t="s">
        <v>3974</v>
      </c>
      <c r="F460" t="s">
        <v>3095</v>
      </c>
    </row>
    <row r="461" spans="1:6" x14ac:dyDescent="0.25">
      <c r="A461" t="s">
        <v>3975</v>
      </c>
      <c r="B461" t="s">
        <v>243</v>
      </c>
      <c r="C461" t="s">
        <v>3217</v>
      </c>
      <c r="D461" t="s">
        <v>3088</v>
      </c>
      <c r="E461" t="s">
        <v>3489</v>
      </c>
      <c r="F461" t="s">
        <v>3102</v>
      </c>
    </row>
    <row r="462" spans="1:6" x14ac:dyDescent="0.25">
      <c r="A462" t="s">
        <v>3976</v>
      </c>
      <c r="B462" t="s">
        <v>243</v>
      </c>
      <c r="C462" t="s">
        <v>3202</v>
      </c>
      <c r="D462" t="s">
        <v>3088</v>
      </c>
      <c r="E462" t="s">
        <v>3977</v>
      </c>
      <c r="F462" t="s">
        <v>3102</v>
      </c>
    </row>
    <row r="463" spans="1:6" x14ac:dyDescent="0.25">
      <c r="A463" t="s">
        <v>3978</v>
      </c>
      <c r="B463" t="s">
        <v>243</v>
      </c>
      <c r="C463" t="s">
        <v>3254</v>
      </c>
      <c r="D463" t="s">
        <v>3088</v>
      </c>
      <c r="E463" t="s">
        <v>3270</v>
      </c>
      <c r="F463" t="s">
        <v>3106</v>
      </c>
    </row>
    <row r="464" spans="1:6" x14ac:dyDescent="0.25">
      <c r="A464" t="s">
        <v>3979</v>
      </c>
      <c r="B464" t="s">
        <v>243</v>
      </c>
      <c r="C464" t="s">
        <v>3118</v>
      </c>
      <c r="D464" t="s">
        <v>3088</v>
      </c>
      <c r="E464" t="s">
        <v>3980</v>
      </c>
      <c r="F464" t="s">
        <v>3106</v>
      </c>
    </row>
    <row r="465" spans="1:6" x14ac:dyDescent="0.25">
      <c r="A465" t="s">
        <v>3981</v>
      </c>
      <c r="B465" t="s">
        <v>243</v>
      </c>
      <c r="C465" t="s">
        <v>3100</v>
      </c>
      <c r="D465" t="s">
        <v>3088</v>
      </c>
      <c r="E465" t="s">
        <v>3828</v>
      </c>
      <c r="F465" t="s">
        <v>3102</v>
      </c>
    </row>
    <row r="466" spans="1:6" x14ac:dyDescent="0.25">
      <c r="A466" t="s">
        <v>3982</v>
      </c>
      <c r="B466" t="s">
        <v>245</v>
      </c>
      <c r="C466" t="s">
        <v>3248</v>
      </c>
      <c r="D466" t="s">
        <v>3088</v>
      </c>
      <c r="E466" t="s">
        <v>3983</v>
      </c>
      <c r="F466" t="s">
        <v>3090</v>
      </c>
    </row>
    <row r="467" spans="1:6" x14ac:dyDescent="0.25">
      <c r="A467" t="s">
        <v>3984</v>
      </c>
      <c r="B467" t="s">
        <v>245</v>
      </c>
      <c r="C467" t="s">
        <v>3151</v>
      </c>
      <c r="D467" t="s">
        <v>3088</v>
      </c>
      <c r="E467" t="s">
        <v>3309</v>
      </c>
      <c r="F467" t="s">
        <v>3106</v>
      </c>
    </row>
    <row r="468" spans="1:6" x14ac:dyDescent="0.25">
      <c r="A468" t="s">
        <v>3985</v>
      </c>
      <c r="B468" t="s">
        <v>245</v>
      </c>
      <c r="C468" t="s">
        <v>3148</v>
      </c>
      <c r="D468" t="s">
        <v>3088</v>
      </c>
      <c r="E468" t="s">
        <v>3986</v>
      </c>
      <c r="F468" t="s">
        <v>3106</v>
      </c>
    </row>
    <row r="469" spans="1:6" x14ac:dyDescent="0.25">
      <c r="A469" t="s">
        <v>3987</v>
      </c>
      <c r="B469" t="s">
        <v>245</v>
      </c>
      <c r="C469" t="s">
        <v>3187</v>
      </c>
      <c r="D469" t="s">
        <v>3088</v>
      </c>
      <c r="E469" t="s">
        <v>3988</v>
      </c>
      <c r="F469" t="s">
        <v>3106</v>
      </c>
    </row>
    <row r="470" spans="1:6" x14ac:dyDescent="0.25">
      <c r="A470" t="s">
        <v>3989</v>
      </c>
      <c r="B470" t="s">
        <v>245</v>
      </c>
      <c r="C470" t="s">
        <v>3196</v>
      </c>
      <c r="D470" t="s">
        <v>3093</v>
      </c>
      <c r="E470" t="s">
        <v>3990</v>
      </c>
      <c r="F470" t="s">
        <v>3102</v>
      </c>
    </row>
    <row r="471" spans="1:6" x14ac:dyDescent="0.25">
      <c r="A471" t="s">
        <v>3991</v>
      </c>
      <c r="B471" t="s">
        <v>245</v>
      </c>
      <c r="C471" t="s">
        <v>3100</v>
      </c>
      <c r="D471" t="s">
        <v>3088</v>
      </c>
      <c r="E471" t="s">
        <v>3542</v>
      </c>
      <c r="F471" t="s">
        <v>3090</v>
      </c>
    </row>
    <row r="472" spans="1:6" x14ac:dyDescent="0.25">
      <c r="A472" t="s">
        <v>3992</v>
      </c>
      <c r="B472" t="s">
        <v>248</v>
      </c>
      <c r="C472" t="s">
        <v>3202</v>
      </c>
      <c r="D472" t="s">
        <v>3088</v>
      </c>
      <c r="E472" t="s">
        <v>3993</v>
      </c>
      <c r="F472" t="s">
        <v>3102</v>
      </c>
    </row>
    <row r="473" spans="1:6" x14ac:dyDescent="0.25">
      <c r="A473" t="s">
        <v>3994</v>
      </c>
      <c r="B473" t="s">
        <v>248</v>
      </c>
      <c r="C473" t="s">
        <v>3329</v>
      </c>
      <c r="D473" t="s">
        <v>3088</v>
      </c>
      <c r="E473" t="s">
        <v>3995</v>
      </c>
      <c r="F473" t="s">
        <v>3095</v>
      </c>
    </row>
    <row r="474" spans="1:6" x14ac:dyDescent="0.25">
      <c r="A474" t="s">
        <v>3996</v>
      </c>
      <c r="B474" t="s">
        <v>248</v>
      </c>
      <c r="C474" t="s">
        <v>3248</v>
      </c>
      <c r="D474" t="s">
        <v>3093</v>
      </c>
      <c r="E474" t="s">
        <v>3997</v>
      </c>
      <c r="F474" t="s">
        <v>3102</v>
      </c>
    </row>
    <row r="475" spans="1:6" x14ac:dyDescent="0.25">
      <c r="A475" t="s">
        <v>3998</v>
      </c>
      <c r="B475" t="s">
        <v>248</v>
      </c>
      <c r="C475" t="s">
        <v>3156</v>
      </c>
      <c r="D475" t="s">
        <v>3093</v>
      </c>
      <c r="E475" t="s">
        <v>3518</v>
      </c>
      <c r="F475" t="s">
        <v>3090</v>
      </c>
    </row>
    <row r="476" spans="1:6" x14ac:dyDescent="0.25">
      <c r="A476" t="s">
        <v>3999</v>
      </c>
      <c r="B476" t="s">
        <v>248</v>
      </c>
      <c r="C476" t="s">
        <v>3135</v>
      </c>
      <c r="D476" t="s">
        <v>3093</v>
      </c>
      <c r="E476" t="s">
        <v>4000</v>
      </c>
      <c r="F476" t="s">
        <v>3102</v>
      </c>
    </row>
    <row r="477" spans="1:6" x14ac:dyDescent="0.25">
      <c r="A477" t="s">
        <v>4001</v>
      </c>
      <c r="B477" t="s">
        <v>248</v>
      </c>
      <c r="C477" t="s">
        <v>3265</v>
      </c>
      <c r="D477" t="s">
        <v>3093</v>
      </c>
      <c r="E477" t="s">
        <v>4002</v>
      </c>
      <c r="F477" t="s">
        <v>3095</v>
      </c>
    </row>
    <row r="478" spans="1:6" x14ac:dyDescent="0.25">
      <c r="A478" t="s">
        <v>4003</v>
      </c>
      <c r="B478" t="s">
        <v>248</v>
      </c>
      <c r="C478" t="s">
        <v>3097</v>
      </c>
      <c r="D478" t="s">
        <v>3093</v>
      </c>
      <c r="E478" t="s">
        <v>3894</v>
      </c>
      <c r="F478" t="s">
        <v>3106</v>
      </c>
    </row>
    <row r="479" spans="1:6" x14ac:dyDescent="0.25">
      <c r="A479" t="s">
        <v>4004</v>
      </c>
      <c r="B479" t="s">
        <v>250</v>
      </c>
      <c r="C479" t="s">
        <v>3175</v>
      </c>
      <c r="D479" t="s">
        <v>3088</v>
      </c>
      <c r="E479" t="s">
        <v>4005</v>
      </c>
      <c r="F479" t="s">
        <v>3106</v>
      </c>
    </row>
    <row r="480" spans="1:6" x14ac:dyDescent="0.25">
      <c r="A480" t="s">
        <v>4006</v>
      </c>
      <c r="B480" t="s">
        <v>250</v>
      </c>
      <c r="C480" t="s">
        <v>3118</v>
      </c>
      <c r="D480" t="s">
        <v>3093</v>
      </c>
      <c r="E480" t="s">
        <v>4007</v>
      </c>
      <c r="F480" t="s">
        <v>3102</v>
      </c>
    </row>
    <row r="481" spans="1:6" x14ac:dyDescent="0.25">
      <c r="A481" t="s">
        <v>4008</v>
      </c>
      <c r="B481" t="s">
        <v>250</v>
      </c>
      <c r="C481" t="s">
        <v>3180</v>
      </c>
      <c r="D481" t="s">
        <v>3088</v>
      </c>
      <c r="E481" t="s">
        <v>4009</v>
      </c>
      <c r="F481" t="s">
        <v>3095</v>
      </c>
    </row>
    <row r="482" spans="1:6" x14ac:dyDescent="0.25">
      <c r="A482" t="s">
        <v>4010</v>
      </c>
      <c r="B482" t="s">
        <v>250</v>
      </c>
      <c r="C482" t="s">
        <v>3130</v>
      </c>
      <c r="D482" t="s">
        <v>3093</v>
      </c>
      <c r="E482" t="s">
        <v>3883</v>
      </c>
      <c r="F482" t="s">
        <v>3095</v>
      </c>
    </row>
    <row r="483" spans="1:6" x14ac:dyDescent="0.25">
      <c r="A483" t="s">
        <v>4011</v>
      </c>
      <c r="B483" t="s">
        <v>253</v>
      </c>
      <c r="C483" t="s">
        <v>3202</v>
      </c>
      <c r="D483" t="s">
        <v>3088</v>
      </c>
      <c r="E483" t="s">
        <v>3713</v>
      </c>
      <c r="F483" t="s">
        <v>3090</v>
      </c>
    </row>
    <row r="484" spans="1:6" x14ac:dyDescent="0.25">
      <c r="A484" t="s">
        <v>4012</v>
      </c>
      <c r="B484" t="s">
        <v>253</v>
      </c>
      <c r="C484" t="s">
        <v>3254</v>
      </c>
      <c r="D484" t="s">
        <v>3093</v>
      </c>
      <c r="E484" t="s">
        <v>3560</v>
      </c>
      <c r="F484" t="s">
        <v>3090</v>
      </c>
    </row>
    <row r="485" spans="1:6" x14ac:dyDescent="0.25">
      <c r="A485" t="s">
        <v>4013</v>
      </c>
      <c r="B485" t="s">
        <v>253</v>
      </c>
      <c r="C485" t="s">
        <v>3172</v>
      </c>
      <c r="D485" t="s">
        <v>3088</v>
      </c>
      <c r="E485" t="s">
        <v>4014</v>
      </c>
      <c r="F485" t="s">
        <v>3095</v>
      </c>
    </row>
    <row r="486" spans="1:6" x14ac:dyDescent="0.25">
      <c r="A486" t="s">
        <v>4015</v>
      </c>
      <c r="B486" t="s">
        <v>253</v>
      </c>
      <c r="C486" t="s">
        <v>3125</v>
      </c>
      <c r="D486" t="s">
        <v>3093</v>
      </c>
      <c r="E486" t="s">
        <v>3533</v>
      </c>
      <c r="F486" t="s">
        <v>3102</v>
      </c>
    </row>
    <row r="487" spans="1:6" x14ac:dyDescent="0.25">
      <c r="A487" t="s">
        <v>4016</v>
      </c>
      <c r="B487" t="s">
        <v>253</v>
      </c>
      <c r="C487" t="s">
        <v>3135</v>
      </c>
      <c r="D487" t="s">
        <v>3093</v>
      </c>
      <c r="E487" t="s">
        <v>4017</v>
      </c>
      <c r="F487" t="s">
        <v>3095</v>
      </c>
    </row>
    <row r="488" spans="1:6" x14ac:dyDescent="0.25">
      <c r="A488" t="s">
        <v>4018</v>
      </c>
      <c r="B488" t="s">
        <v>253</v>
      </c>
      <c r="C488" t="s">
        <v>3130</v>
      </c>
      <c r="D488" t="s">
        <v>3093</v>
      </c>
      <c r="E488" t="s">
        <v>4019</v>
      </c>
      <c r="F488" t="s">
        <v>3095</v>
      </c>
    </row>
    <row r="489" spans="1:6" x14ac:dyDescent="0.25">
      <c r="A489" t="s">
        <v>4020</v>
      </c>
      <c r="B489" t="s">
        <v>255</v>
      </c>
      <c r="C489" t="s">
        <v>3100</v>
      </c>
      <c r="D489" t="s">
        <v>3093</v>
      </c>
      <c r="E489" t="s">
        <v>4021</v>
      </c>
      <c r="F489" t="s">
        <v>3106</v>
      </c>
    </row>
    <row r="490" spans="1:6" x14ac:dyDescent="0.25">
      <c r="A490" t="s">
        <v>4022</v>
      </c>
      <c r="B490" t="s">
        <v>255</v>
      </c>
      <c r="C490" t="s">
        <v>3104</v>
      </c>
      <c r="D490" t="s">
        <v>3093</v>
      </c>
      <c r="E490" t="s">
        <v>4023</v>
      </c>
      <c r="F490" t="s">
        <v>3106</v>
      </c>
    </row>
    <row r="491" spans="1:6" x14ac:dyDescent="0.25">
      <c r="A491" t="s">
        <v>4024</v>
      </c>
      <c r="B491" t="s">
        <v>255</v>
      </c>
      <c r="C491" t="s">
        <v>3248</v>
      </c>
      <c r="D491" t="s">
        <v>3088</v>
      </c>
      <c r="E491" t="s">
        <v>4025</v>
      </c>
      <c r="F491" t="s">
        <v>3102</v>
      </c>
    </row>
    <row r="492" spans="1:6" x14ac:dyDescent="0.25">
      <c r="A492" t="s">
        <v>4026</v>
      </c>
      <c r="B492" t="s">
        <v>255</v>
      </c>
      <c r="C492" t="s">
        <v>3092</v>
      </c>
      <c r="D492" t="s">
        <v>3093</v>
      </c>
      <c r="E492" t="s">
        <v>4017</v>
      </c>
      <c r="F492" t="s">
        <v>3090</v>
      </c>
    </row>
    <row r="493" spans="1:6" x14ac:dyDescent="0.25">
      <c r="A493" t="s">
        <v>4027</v>
      </c>
      <c r="B493" t="s">
        <v>255</v>
      </c>
      <c r="C493" t="s">
        <v>3148</v>
      </c>
      <c r="D493" t="s">
        <v>3093</v>
      </c>
      <c r="E493" t="s">
        <v>3446</v>
      </c>
      <c r="F493" t="s">
        <v>3102</v>
      </c>
    </row>
    <row r="494" spans="1:6" x14ac:dyDescent="0.25">
      <c r="A494" t="s">
        <v>4028</v>
      </c>
      <c r="B494" t="s">
        <v>257</v>
      </c>
      <c r="C494" t="s">
        <v>3111</v>
      </c>
      <c r="D494" t="s">
        <v>3088</v>
      </c>
      <c r="E494" t="s">
        <v>3725</v>
      </c>
      <c r="F494" t="s">
        <v>3090</v>
      </c>
    </row>
    <row r="495" spans="1:6" x14ac:dyDescent="0.25">
      <c r="A495" t="s">
        <v>4029</v>
      </c>
      <c r="B495" t="s">
        <v>257</v>
      </c>
      <c r="C495" t="s">
        <v>3329</v>
      </c>
      <c r="D495" t="s">
        <v>3088</v>
      </c>
      <c r="E495" t="s">
        <v>4030</v>
      </c>
      <c r="F495" t="s">
        <v>3090</v>
      </c>
    </row>
    <row r="496" spans="1:6" x14ac:dyDescent="0.25">
      <c r="A496" t="s">
        <v>4031</v>
      </c>
      <c r="B496" t="s">
        <v>257</v>
      </c>
      <c r="C496" t="s">
        <v>3175</v>
      </c>
      <c r="D496" t="s">
        <v>3088</v>
      </c>
      <c r="E496" t="s">
        <v>4032</v>
      </c>
      <c r="F496" t="s">
        <v>3106</v>
      </c>
    </row>
    <row r="497" spans="1:6" x14ac:dyDescent="0.25">
      <c r="A497" t="s">
        <v>4033</v>
      </c>
      <c r="B497" t="s">
        <v>257</v>
      </c>
      <c r="C497" t="s">
        <v>3265</v>
      </c>
      <c r="D497" t="s">
        <v>3088</v>
      </c>
      <c r="E497" t="s">
        <v>4034</v>
      </c>
      <c r="F497" t="s">
        <v>3090</v>
      </c>
    </row>
    <row r="498" spans="1:6" x14ac:dyDescent="0.25">
      <c r="A498" t="s">
        <v>4035</v>
      </c>
      <c r="B498" t="s">
        <v>257</v>
      </c>
      <c r="C498" t="s">
        <v>3208</v>
      </c>
      <c r="D498" t="s">
        <v>3088</v>
      </c>
      <c r="E498" t="s">
        <v>4036</v>
      </c>
      <c r="F498" t="s">
        <v>3106</v>
      </c>
    </row>
    <row r="499" spans="1:6" x14ac:dyDescent="0.25">
      <c r="A499" t="s">
        <v>4037</v>
      </c>
      <c r="B499" t="s">
        <v>257</v>
      </c>
      <c r="C499" t="s">
        <v>3172</v>
      </c>
      <c r="D499" t="s">
        <v>3088</v>
      </c>
      <c r="E499" t="s">
        <v>4038</v>
      </c>
      <c r="F499" t="s">
        <v>3095</v>
      </c>
    </row>
    <row r="500" spans="1:6" x14ac:dyDescent="0.25">
      <c r="A500" t="s">
        <v>4039</v>
      </c>
      <c r="B500" t="s">
        <v>259</v>
      </c>
      <c r="C500" t="s">
        <v>3104</v>
      </c>
      <c r="D500" t="s">
        <v>3093</v>
      </c>
      <c r="E500" t="s">
        <v>3863</v>
      </c>
      <c r="F500" t="s">
        <v>3095</v>
      </c>
    </row>
    <row r="501" spans="1:6" x14ac:dyDescent="0.25">
      <c r="A501" t="s">
        <v>4040</v>
      </c>
      <c r="B501" t="s">
        <v>262</v>
      </c>
      <c r="C501" t="s">
        <v>3187</v>
      </c>
      <c r="D501" t="s">
        <v>3088</v>
      </c>
      <c r="E501" t="s">
        <v>4041</v>
      </c>
      <c r="F501" t="s">
        <v>3090</v>
      </c>
    </row>
    <row r="502" spans="1:6" x14ac:dyDescent="0.25">
      <c r="A502" t="s">
        <v>4042</v>
      </c>
      <c r="B502" t="s">
        <v>262</v>
      </c>
      <c r="C502" t="s">
        <v>3208</v>
      </c>
      <c r="D502" t="s">
        <v>3093</v>
      </c>
      <c r="E502" t="s">
        <v>4043</v>
      </c>
      <c r="F502" t="s">
        <v>3090</v>
      </c>
    </row>
    <row r="503" spans="1:6" x14ac:dyDescent="0.25">
      <c r="A503" t="s">
        <v>4044</v>
      </c>
      <c r="B503" t="s">
        <v>262</v>
      </c>
      <c r="C503" t="s">
        <v>3187</v>
      </c>
      <c r="D503" t="s">
        <v>3093</v>
      </c>
      <c r="E503" t="s">
        <v>4045</v>
      </c>
      <c r="F503" t="s">
        <v>3106</v>
      </c>
    </row>
    <row r="504" spans="1:6" x14ac:dyDescent="0.25">
      <c r="A504" t="s">
        <v>4046</v>
      </c>
      <c r="B504" t="s">
        <v>262</v>
      </c>
      <c r="C504" t="s">
        <v>3092</v>
      </c>
      <c r="D504" t="s">
        <v>3088</v>
      </c>
      <c r="E504" t="s">
        <v>4047</v>
      </c>
      <c r="F504" t="s">
        <v>3106</v>
      </c>
    </row>
    <row r="505" spans="1:6" x14ac:dyDescent="0.25">
      <c r="A505" t="s">
        <v>4048</v>
      </c>
      <c r="B505" t="s">
        <v>262</v>
      </c>
      <c r="C505" t="s">
        <v>3254</v>
      </c>
      <c r="D505" t="s">
        <v>3093</v>
      </c>
      <c r="E505" t="s">
        <v>4049</v>
      </c>
      <c r="F505" t="s">
        <v>3090</v>
      </c>
    </row>
    <row r="506" spans="1:6" x14ac:dyDescent="0.25">
      <c r="A506" t="s">
        <v>4050</v>
      </c>
      <c r="B506" t="s">
        <v>262</v>
      </c>
      <c r="C506" t="s">
        <v>3248</v>
      </c>
      <c r="D506" t="s">
        <v>3088</v>
      </c>
      <c r="E506" t="s">
        <v>4051</v>
      </c>
      <c r="F506" t="s">
        <v>3095</v>
      </c>
    </row>
    <row r="507" spans="1:6" x14ac:dyDescent="0.25">
      <c r="A507" t="s">
        <v>4052</v>
      </c>
      <c r="B507" t="s">
        <v>265</v>
      </c>
      <c r="C507" t="s">
        <v>3175</v>
      </c>
      <c r="D507" t="s">
        <v>3093</v>
      </c>
      <c r="E507" t="s">
        <v>4053</v>
      </c>
      <c r="F507" t="s">
        <v>3090</v>
      </c>
    </row>
    <row r="508" spans="1:6" x14ac:dyDescent="0.25">
      <c r="A508" t="s">
        <v>4054</v>
      </c>
      <c r="B508" t="s">
        <v>265</v>
      </c>
      <c r="C508" t="s">
        <v>3138</v>
      </c>
      <c r="D508" t="s">
        <v>3093</v>
      </c>
      <c r="E508" t="s">
        <v>4055</v>
      </c>
      <c r="F508" t="s">
        <v>3090</v>
      </c>
    </row>
    <row r="509" spans="1:6" x14ac:dyDescent="0.25">
      <c r="A509" t="s">
        <v>4056</v>
      </c>
      <c r="B509" t="s">
        <v>265</v>
      </c>
      <c r="C509" t="s">
        <v>3104</v>
      </c>
      <c r="D509" t="s">
        <v>3088</v>
      </c>
      <c r="E509" t="s">
        <v>4057</v>
      </c>
      <c r="F509" t="s">
        <v>3095</v>
      </c>
    </row>
    <row r="510" spans="1:6" x14ac:dyDescent="0.25">
      <c r="A510" t="s">
        <v>4058</v>
      </c>
      <c r="B510" t="s">
        <v>265</v>
      </c>
      <c r="C510" t="s">
        <v>3202</v>
      </c>
      <c r="D510" t="s">
        <v>3093</v>
      </c>
      <c r="E510" t="s">
        <v>4059</v>
      </c>
      <c r="F510" t="s">
        <v>3102</v>
      </c>
    </row>
    <row r="511" spans="1:6" x14ac:dyDescent="0.25">
      <c r="A511" t="s">
        <v>4060</v>
      </c>
      <c r="B511" t="s">
        <v>265</v>
      </c>
      <c r="C511" t="s">
        <v>3329</v>
      </c>
      <c r="D511" t="s">
        <v>3093</v>
      </c>
      <c r="E511" t="s">
        <v>4043</v>
      </c>
      <c r="F511" t="s">
        <v>3095</v>
      </c>
    </row>
    <row r="512" spans="1:6" x14ac:dyDescent="0.25">
      <c r="A512" t="s">
        <v>4061</v>
      </c>
      <c r="B512" t="s">
        <v>265</v>
      </c>
      <c r="C512" t="s">
        <v>3145</v>
      </c>
      <c r="D512" t="s">
        <v>3093</v>
      </c>
      <c r="E512" t="s">
        <v>4062</v>
      </c>
      <c r="F512" t="s">
        <v>3090</v>
      </c>
    </row>
    <row r="513" spans="1:6" x14ac:dyDescent="0.25">
      <c r="A513" t="s">
        <v>4063</v>
      </c>
      <c r="B513" t="s">
        <v>265</v>
      </c>
      <c r="C513" t="s">
        <v>3329</v>
      </c>
      <c r="D513" t="s">
        <v>3093</v>
      </c>
      <c r="E513" t="s">
        <v>4064</v>
      </c>
      <c r="F513" t="s">
        <v>3102</v>
      </c>
    </row>
    <row r="514" spans="1:6" x14ac:dyDescent="0.25">
      <c r="A514" t="s">
        <v>4065</v>
      </c>
      <c r="B514" t="s">
        <v>265</v>
      </c>
      <c r="C514" t="s">
        <v>3248</v>
      </c>
      <c r="D514" t="s">
        <v>3088</v>
      </c>
      <c r="E514" t="s">
        <v>4066</v>
      </c>
      <c r="F514" t="s">
        <v>3106</v>
      </c>
    </row>
    <row r="515" spans="1:6" x14ac:dyDescent="0.25">
      <c r="A515" t="s">
        <v>4067</v>
      </c>
      <c r="B515" t="s">
        <v>265</v>
      </c>
      <c r="C515" t="s">
        <v>3135</v>
      </c>
      <c r="D515" t="s">
        <v>3088</v>
      </c>
      <c r="E515" t="s">
        <v>4068</v>
      </c>
      <c r="F515" t="s">
        <v>3095</v>
      </c>
    </row>
    <row r="516" spans="1:6" x14ac:dyDescent="0.25">
      <c r="A516" t="s">
        <v>4069</v>
      </c>
      <c r="B516" t="s">
        <v>267</v>
      </c>
      <c r="C516" t="s">
        <v>3248</v>
      </c>
      <c r="D516" t="s">
        <v>3093</v>
      </c>
      <c r="E516" t="s">
        <v>4070</v>
      </c>
      <c r="F516" t="s">
        <v>3090</v>
      </c>
    </row>
    <row r="517" spans="1:6" x14ac:dyDescent="0.25">
      <c r="A517" t="s">
        <v>4071</v>
      </c>
      <c r="B517" t="s">
        <v>267</v>
      </c>
      <c r="C517" t="s">
        <v>3138</v>
      </c>
      <c r="D517" t="s">
        <v>3088</v>
      </c>
      <c r="E517" t="s">
        <v>4072</v>
      </c>
      <c r="F517" t="s">
        <v>3106</v>
      </c>
    </row>
    <row r="518" spans="1:6" x14ac:dyDescent="0.25">
      <c r="A518" t="s">
        <v>4073</v>
      </c>
      <c r="B518" t="s">
        <v>267</v>
      </c>
      <c r="C518" t="s">
        <v>3148</v>
      </c>
      <c r="D518" t="s">
        <v>3093</v>
      </c>
      <c r="E518" t="s">
        <v>4074</v>
      </c>
      <c r="F518" t="s">
        <v>3090</v>
      </c>
    </row>
    <row r="519" spans="1:6" x14ac:dyDescent="0.25">
      <c r="A519" t="s">
        <v>4075</v>
      </c>
      <c r="B519" t="s">
        <v>267</v>
      </c>
      <c r="C519" t="s">
        <v>3217</v>
      </c>
      <c r="D519" t="s">
        <v>3088</v>
      </c>
      <c r="E519" t="s">
        <v>4076</v>
      </c>
      <c r="F519" t="s">
        <v>3106</v>
      </c>
    </row>
    <row r="520" spans="1:6" x14ac:dyDescent="0.25">
      <c r="A520" t="s">
        <v>4077</v>
      </c>
      <c r="B520" t="s">
        <v>267</v>
      </c>
      <c r="C520" t="s">
        <v>3087</v>
      </c>
      <c r="D520" t="s">
        <v>3093</v>
      </c>
      <c r="E520" t="s">
        <v>3619</v>
      </c>
      <c r="F520" t="s">
        <v>3090</v>
      </c>
    </row>
    <row r="521" spans="1:6" x14ac:dyDescent="0.25">
      <c r="A521" t="s">
        <v>4078</v>
      </c>
      <c r="B521" t="s">
        <v>267</v>
      </c>
      <c r="C521" t="s">
        <v>3254</v>
      </c>
      <c r="D521" t="s">
        <v>3088</v>
      </c>
      <c r="E521" t="s">
        <v>4079</v>
      </c>
      <c r="F521" t="s">
        <v>3106</v>
      </c>
    </row>
    <row r="522" spans="1:6" x14ac:dyDescent="0.25">
      <c r="A522" t="s">
        <v>4080</v>
      </c>
      <c r="B522" t="s">
        <v>269</v>
      </c>
      <c r="C522" t="s">
        <v>3104</v>
      </c>
      <c r="D522" t="s">
        <v>3088</v>
      </c>
      <c r="E522" t="s">
        <v>4081</v>
      </c>
      <c r="F522" t="s">
        <v>3106</v>
      </c>
    </row>
    <row r="523" spans="1:6" x14ac:dyDescent="0.25">
      <c r="A523" t="s">
        <v>4082</v>
      </c>
      <c r="B523" t="s">
        <v>269</v>
      </c>
      <c r="C523" t="s">
        <v>3248</v>
      </c>
      <c r="D523" t="s">
        <v>3088</v>
      </c>
      <c r="E523" t="s">
        <v>4083</v>
      </c>
      <c r="F523" t="s">
        <v>3090</v>
      </c>
    </row>
    <row r="524" spans="1:6" x14ac:dyDescent="0.25">
      <c r="A524" t="s">
        <v>4084</v>
      </c>
      <c r="B524" t="s">
        <v>269</v>
      </c>
      <c r="C524" t="s">
        <v>3125</v>
      </c>
      <c r="D524" t="s">
        <v>3088</v>
      </c>
      <c r="E524" t="s">
        <v>3266</v>
      </c>
      <c r="F524" t="s">
        <v>3106</v>
      </c>
    </row>
    <row r="525" spans="1:6" x14ac:dyDescent="0.25">
      <c r="A525" t="s">
        <v>4085</v>
      </c>
      <c r="B525" t="s">
        <v>269</v>
      </c>
      <c r="C525" t="s">
        <v>3135</v>
      </c>
      <c r="D525" t="s">
        <v>3093</v>
      </c>
      <c r="E525" t="s">
        <v>3699</v>
      </c>
      <c r="F525" t="s">
        <v>3095</v>
      </c>
    </row>
    <row r="526" spans="1:6" x14ac:dyDescent="0.25">
      <c r="A526" t="s">
        <v>4086</v>
      </c>
      <c r="B526" t="s">
        <v>272</v>
      </c>
      <c r="C526" t="s">
        <v>3135</v>
      </c>
      <c r="D526" t="s">
        <v>3093</v>
      </c>
      <c r="E526" t="s">
        <v>4087</v>
      </c>
      <c r="F526" t="s">
        <v>3106</v>
      </c>
    </row>
    <row r="527" spans="1:6" x14ac:dyDescent="0.25">
      <c r="A527" t="s">
        <v>4088</v>
      </c>
      <c r="B527" t="s">
        <v>272</v>
      </c>
      <c r="C527" t="s">
        <v>3254</v>
      </c>
      <c r="D527" t="s">
        <v>3093</v>
      </c>
      <c r="E527" t="s">
        <v>3213</v>
      </c>
      <c r="F527" t="s">
        <v>3090</v>
      </c>
    </row>
    <row r="528" spans="1:6" x14ac:dyDescent="0.25">
      <c r="A528" t="s">
        <v>4089</v>
      </c>
      <c r="B528" t="s">
        <v>272</v>
      </c>
      <c r="C528" t="s">
        <v>3118</v>
      </c>
      <c r="D528" t="s">
        <v>3088</v>
      </c>
      <c r="E528" t="s">
        <v>4090</v>
      </c>
      <c r="F528" t="s">
        <v>3095</v>
      </c>
    </row>
    <row r="529" spans="1:6" x14ac:dyDescent="0.25">
      <c r="A529" t="s">
        <v>4091</v>
      </c>
      <c r="B529" t="s">
        <v>272</v>
      </c>
      <c r="C529" t="s">
        <v>3254</v>
      </c>
      <c r="D529" t="s">
        <v>3093</v>
      </c>
      <c r="E529" t="s">
        <v>4092</v>
      </c>
      <c r="F529" t="s">
        <v>3102</v>
      </c>
    </row>
    <row r="530" spans="1:6" x14ac:dyDescent="0.25">
      <c r="A530" t="s">
        <v>4093</v>
      </c>
      <c r="B530" t="s">
        <v>275</v>
      </c>
      <c r="C530" t="s">
        <v>3180</v>
      </c>
      <c r="D530" t="s">
        <v>3093</v>
      </c>
      <c r="E530" t="s">
        <v>4094</v>
      </c>
      <c r="F530" t="s">
        <v>3102</v>
      </c>
    </row>
    <row r="531" spans="1:6" x14ac:dyDescent="0.25">
      <c r="A531" t="s">
        <v>4095</v>
      </c>
      <c r="B531" t="s">
        <v>275</v>
      </c>
      <c r="C531" t="s">
        <v>3130</v>
      </c>
      <c r="D531" t="s">
        <v>3093</v>
      </c>
      <c r="E531" t="s">
        <v>4096</v>
      </c>
      <c r="F531" t="s">
        <v>3090</v>
      </c>
    </row>
    <row r="532" spans="1:6" x14ac:dyDescent="0.25">
      <c r="A532" t="s">
        <v>4097</v>
      </c>
      <c r="B532" t="s">
        <v>275</v>
      </c>
      <c r="C532" t="s">
        <v>3202</v>
      </c>
      <c r="D532" t="s">
        <v>3088</v>
      </c>
      <c r="E532" t="s">
        <v>4098</v>
      </c>
      <c r="F532" t="s">
        <v>3090</v>
      </c>
    </row>
    <row r="533" spans="1:6" x14ac:dyDescent="0.25">
      <c r="A533" t="s">
        <v>4099</v>
      </c>
      <c r="B533" t="s">
        <v>275</v>
      </c>
      <c r="C533" t="s">
        <v>3108</v>
      </c>
      <c r="D533" t="s">
        <v>3088</v>
      </c>
      <c r="E533" t="s">
        <v>4100</v>
      </c>
      <c r="F533" t="s">
        <v>3106</v>
      </c>
    </row>
    <row r="534" spans="1:6" x14ac:dyDescent="0.25">
      <c r="A534" t="s">
        <v>4101</v>
      </c>
      <c r="B534" t="s">
        <v>275</v>
      </c>
      <c r="C534" t="s">
        <v>3199</v>
      </c>
      <c r="D534" t="s">
        <v>3093</v>
      </c>
      <c r="E534" t="s">
        <v>3485</v>
      </c>
      <c r="F534" t="s">
        <v>3102</v>
      </c>
    </row>
    <row r="535" spans="1:6" x14ac:dyDescent="0.25">
      <c r="A535" t="s">
        <v>4102</v>
      </c>
      <c r="B535" t="s">
        <v>275</v>
      </c>
      <c r="C535" t="s">
        <v>3172</v>
      </c>
      <c r="D535" t="s">
        <v>3093</v>
      </c>
      <c r="E535" t="s">
        <v>4103</v>
      </c>
      <c r="F535" t="s">
        <v>3106</v>
      </c>
    </row>
    <row r="536" spans="1:6" x14ac:dyDescent="0.25">
      <c r="A536" t="s">
        <v>4104</v>
      </c>
      <c r="B536" t="s">
        <v>275</v>
      </c>
      <c r="C536" t="s">
        <v>3208</v>
      </c>
      <c r="D536" t="s">
        <v>3093</v>
      </c>
      <c r="E536" t="s">
        <v>3652</v>
      </c>
      <c r="F536" t="s">
        <v>3090</v>
      </c>
    </row>
    <row r="537" spans="1:6" x14ac:dyDescent="0.25">
      <c r="A537" t="s">
        <v>4105</v>
      </c>
      <c r="B537" t="s">
        <v>275</v>
      </c>
      <c r="C537" t="s">
        <v>3199</v>
      </c>
      <c r="D537" t="s">
        <v>3088</v>
      </c>
      <c r="E537" t="s">
        <v>4106</v>
      </c>
      <c r="F537" t="s">
        <v>3090</v>
      </c>
    </row>
    <row r="538" spans="1:6" x14ac:dyDescent="0.25">
      <c r="A538" t="s">
        <v>4107</v>
      </c>
      <c r="B538" t="s">
        <v>275</v>
      </c>
      <c r="C538" t="s">
        <v>3130</v>
      </c>
      <c r="D538" t="s">
        <v>3088</v>
      </c>
      <c r="E538" t="s">
        <v>4108</v>
      </c>
      <c r="F538" t="s">
        <v>3090</v>
      </c>
    </row>
    <row r="539" spans="1:6" x14ac:dyDescent="0.25">
      <c r="A539" t="s">
        <v>4109</v>
      </c>
      <c r="B539" t="s">
        <v>275</v>
      </c>
      <c r="C539" t="s">
        <v>3265</v>
      </c>
      <c r="D539" t="s">
        <v>3088</v>
      </c>
      <c r="E539" t="s">
        <v>3729</v>
      </c>
      <c r="F539" t="s">
        <v>3102</v>
      </c>
    </row>
    <row r="540" spans="1:6" x14ac:dyDescent="0.25">
      <c r="A540" t="s">
        <v>4110</v>
      </c>
      <c r="B540" t="s">
        <v>277</v>
      </c>
      <c r="C540" t="s">
        <v>3130</v>
      </c>
      <c r="D540" t="s">
        <v>3088</v>
      </c>
      <c r="E540" t="s">
        <v>3933</v>
      </c>
      <c r="F540" t="s">
        <v>3102</v>
      </c>
    </row>
    <row r="541" spans="1:6" x14ac:dyDescent="0.25">
      <c r="A541" t="s">
        <v>4111</v>
      </c>
      <c r="B541" t="s">
        <v>277</v>
      </c>
      <c r="C541" t="s">
        <v>3156</v>
      </c>
      <c r="D541" t="s">
        <v>3088</v>
      </c>
      <c r="E541" t="s">
        <v>4112</v>
      </c>
      <c r="F541" t="s">
        <v>3090</v>
      </c>
    </row>
    <row r="542" spans="1:6" x14ac:dyDescent="0.25">
      <c r="A542" t="s">
        <v>4113</v>
      </c>
      <c r="B542" t="s">
        <v>277</v>
      </c>
      <c r="C542" t="s">
        <v>3217</v>
      </c>
      <c r="D542" t="s">
        <v>3093</v>
      </c>
      <c r="E542" t="s">
        <v>4114</v>
      </c>
      <c r="F542" t="s">
        <v>3102</v>
      </c>
    </row>
    <row r="543" spans="1:6" x14ac:dyDescent="0.25">
      <c r="A543" t="s">
        <v>4115</v>
      </c>
      <c r="B543" t="s">
        <v>277</v>
      </c>
      <c r="C543" t="s">
        <v>3118</v>
      </c>
      <c r="D543" t="s">
        <v>3093</v>
      </c>
      <c r="E543" t="s">
        <v>3330</v>
      </c>
      <c r="F543" t="s">
        <v>3090</v>
      </c>
    </row>
    <row r="544" spans="1:6" x14ac:dyDescent="0.25">
      <c r="A544" t="s">
        <v>4116</v>
      </c>
      <c r="B544" t="s">
        <v>280</v>
      </c>
      <c r="C544" t="s">
        <v>3175</v>
      </c>
      <c r="D544" t="s">
        <v>3093</v>
      </c>
      <c r="E544" t="s">
        <v>4117</v>
      </c>
      <c r="F544" t="s">
        <v>3090</v>
      </c>
    </row>
    <row r="545" spans="1:6" x14ac:dyDescent="0.25">
      <c r="A545" t="s">
        <v>4118</v>
      </c>
      <c r="B545" t="s">
        <v>280</v>
      </c>
      <c r="C545" t="s">
        <v>3187</v>
      </c>
      <c r="D545" t="s">
        <v>3093</v>
      </c>
      <c r="E545" t="s">
        <v>4119</v>
      </c>
      <c r="F545" t="s">
        <v>3090</v>
      </c>
    </row>
    <row r="546" spans="1:6" x14ac:dyDescent="0.25">
      <c r="A546" t="s">
        <v>4120</v>
      </c>
      <c r="B546" t="s">
        <v>282</v>
      </c>
      <c r="C546" t="s">
        <v>3180</v>
      </c>
      <c r="D546" t="s">
        <v>3088</v>
      </c>
      <c r="E546" t="s">
        <v>4121</v>
      </c>
      <c r="F546" t="s">
        <v>3102</v>
      </c>
    </row>
    <row r="547" spans="1:6" x14ac:dyDescent="0.25">
      <c r="A547" t="s">
        <v>4122</v>
      </c>
      <c r="B547" t="s">
        <v>282</v>
      </c>
      <c r="C547" t="s">
        <v>3108</v>
      </c>
      <c r="D547" t="s">
        <v>3088</v>
      </c>
      <c r="E547" t="s">
        <v>4123</v>
      </c>
      <c r="F547" t="s">
        <v>3095</v>
      </c>
    </row>
    <row r="548" spans="1:6" x14ac:dyDescent="0.25">
      <c r="A548" t="s">
        <v>4124</v>
      </c>
      <c r="B548" t="s">
        <v>282</v>
      </c>
      <c r="C548" t="s">
        <v>3180</v>
      </c>
      <c r="D548" t="s">
        <v>3088</v>
      </c>
      <c r="E548" t="s">
        <v>4125</v>
      </c>
      <c r="F548" t="s">
        <v>3095</v>
      </c>
    </row>
    <row r="549" spans="1:6" x14ac:dyDescent="0.25">
      <c r="A549" t="s">
        <v>4126</v>
      </c>
      <c r="B549" t="s">
        <v>282</v>
      </c>
      <c r="C549" t="s">
        <v>3265</v>
      </c>
      <c r="D549" t="s">
        <v>3093</v>
      </c>
      <c r="E549" t="s">
        <v>3332</v>
      </c>
      <c r="F549" t="s">
        <v>3090</v>
      </c>
    </row>
    <row r="550" spans="1:6" x14ac:dyDescent="0.25">
      <c r="A550" t="s">
        <v>4127</v>
      </c>
      <c r="B550" t="s">
        <v>282</v>
      </c>
      <c r="C550" t="s">
        <v>3161</v>
      </c>
      <c r="D550" t="s">
        <v>3088</v>
      </c>
      <c r="E550" t="s">
        <v>3340</v>
      </c>
      <c r="F550" t="s">
        <v>3102</v>
      </c>
    </row>
    <row r="551" spans="1:6" x14ac:dyDescent="0.25">
      <c r="A551" t="s">
        <v>4128</v>
      </c>
      <c r="B551" t="s">
        <v>284</v>
      </c>
      <c r="C551" t="s">
        <v>3097</v>
      </c>
      <c r="D551" t="s">
        <v>3088</v>
      </c>
      <c r="E551" t="s">
        <v>4129</v>
      </c>
      <c r="F551" t="s">
        <v>3106</v>
      </c>
    </row>
    <row r="552" spans="1:6" x14ac:dyDescent="0.25">
      <c r="A552" t="s">
        <v>4130</v>
      </c>
      <c r="B552" t="s">
        <v>286</v>
      </c>
      <c r="C552" t="s">
        <v>3172</v>
      </c>
      <c r="D552" t="s">
        <v>3093</v>
      </c>
      <c r="E552" t="s">
        <v>4131</v>
      </c>
      <c r="F552" t="s">
        <v>3095</v>
      </c>
    </row>
    <row r="553" spans="1:6" x14ac:dyDescent="0.25">
      <c r="A553" t="s">
        <v>4132</v>
      </c>
      <c r="B553" t="s">
        <v>286</v>
      </c>
      <c r="C553" t="s">
        <v>3329</v>
      </c>
      <c r="D553" t="s">
        <v>3088</v>
      </c>
      <c r="E553" t="s">
        <v>3428</v>
      </c>
      <c r="F553" t="s">
        <v>3102</v>
      </c>
    </row>
    <row r="554" spans="1:6" x14ac:dyDescent="0.25">
      <c r="A554" t="s">
        <v>4133</v>
      </c>
      <c r="B554" t="s">
        <v>286</v>
      </c>
      <c r="C554" t="s">
        <v>3125</v>
      </c>
      <c r="D554" t="s">
        <v>3093</v>
      </c>
      <c r="E554" t="s">
        <v>3257</v>
      </c>
      <c r="F554" t="s">
        <v>3106</v>
      </c>
    </row>
    <row r="555" spans="1:6" x14ac:dyDescent="0.25">
      <c r="A555" t="s">
        <v>4134</v>
      </c>
      <c r="B555" t="s">
        <v>286</v>
      </c>
      <c r="C555" t="s">
        <v>3118</v>
      </c>
      <c r="D555" t="s">
        <v>3093</v>
      </c>
      <c r="E555" t="s">
        <v>4135</v>
      </c>
      <c r="F555" t="s">
        <v>3090</v>
      </c>
    </row>
    <row r="556" spans="1:6" x14ac:dyDescent="0.25">
      <c r="A556" t="s">
        <v>4136</v>
      </c>
      <c r="B556" t="s">
        <v>286</v>
      </c>
      <c r="C556" t="s">
        <v>3151</v>
      </c>
      <c r="D556" t="s">
        <v>3093</v>
      </c>
      <c r="E556" t="s">
        <v>4137</v>
      </c>
      <c r="F556" t="s">
        <v>3095</v>
      </c>
    </row>
    <row r="557" spans="1:6" x14ac:dyDescent="0.25">
      <c r="A557" t="s">
        <v>4138</v>
      </c>
      <c r="B557" t="s">
        <v>286</v>
      </c>
      <c r="C557" t="s">
        <v>3217</v>
      </c>
      <c r="D557" t="s">
        <v>3088</v>
      </c>
      <c r="E557" t="s">
        <v>4139</v>
      </c>
      <c r="F557" t="s">
        <v>3102</v>
      </c>
    </row>
    <row r="558" spans="1:6" x14ac:dyDescent="0.25">
      <c r="A558" t="s">
        <v>4140</v>
      </c>
      <c r="B558" t="s">
        <v>286</v>
      </c>
      <c r="C558" t="s">
        <v>3156</v>
      </c>
      <c r="D558" t="s">
        <v>3093</v>
      </c>
      <c r="E558" t="s">
        <v>4141</v>
      </c>
      <c r="F558" t="s">
        <v>3090</v>
      </c>
    </row>
    <row r="559" spans="1:6" x14ac:dyDescent="0.25">
      <c r="A559" t="s">
        <v>4142</v>
      </c>
      <c r="B559" t="s">
        <v>288</v>
      </c>
      <c r="C559" t="s">
        <v>3265</v>
      </c>
      <c r="D559" t="s">
        <v>3093</v>
      </c>
      <c r="E559" t="s">
        <v>3143</v>
      </c>
      <c r="F559" t="s">
        <v>3102</v>
      </c>
    </row>
    <row r="560" spans="1:6" x14ac:dyDescent="0.25">
      <c r="A560" t="s">
        <v>4143</v>
      </c>
      <c r="B560" t="s">
        <v>288</v>
      </c>
      <c r="C560" t="s">
        <v>3175</v>
      </c>
      <c r="D560" t="s">
        <v>3093</v>
      </c>
      <c r="E560" t="s">
        <v>4144</v>
      </c>
      <c r="F560" t="s">
        <v>3106</v>
      </c>
    </row>
    <row r="561" spans="1:6" x14ac:dyDescent="0.25">
      <c r="A561" t="s">
        <v>4145</v>
      </c>
      <c r="B561" t="s">
        <v>288</v>
      </c>
      <c r="C561" t="s">
        <v>3087</v>
      </c>
      <c r="D561" t="s">
        <v>3093</v>
      </c>
      <c r="E561" t="s">
        <v>4146</v>
      </c>
      <c r="F561" t="s">
        <v>3095</v>
      </c>
    </row>
    <row r="562" spans="1:6" x14ac:dyDescent="0.25">
      <c r="A562" t="s">
        <v>4147</v>
      </c>
      <c r="B562" t="s">
        <v>288</v>
      </c>
      <c r="C562" t="s">
        <v>3087</v>
      </c>
      <c r="D562" t="s">
        <v>3093</v>
      </c>
      <c r="E562" t="s">
        <v>4148</v>
      </c>
      <c r="F562" t="s">
        <v>3090</v>
      </c>
    </row>
    <row r="563" spans="1:6" x14ac:dyDescent="0.25">
      <c r="A563" t="s">
        <v>4149</v>
      </c>
      <c r="B563" t="s">
        <v>288</v>
      </c>
      <c r="C563" t="s">
        <v>3248</v>
      </c>
      <c r="D563" t="s">
        <v>3088</v>
      </c>
      <c r="E563" t="s">
        <v>4150</v>
      </c>
      <c r="F563" t="s">
        <v>3095</v>
      </c>
    </row>
    <row r="564" spans="1:6" x14ac:dyDescent="0.25">
      <c r="A564" t="s">
        <v>4151</v>
      </c>
      <c r="B564" t="s">
        <v>288</v>
      </c>
      <c r="C564" t="s">
        <v>3187</v>
      </c>
      <c r="D564" t="s">
        <v>3093</v>
      </c>
      <c r="E564" t="s">
        <v>4152</v>
      </c>
      <c r="F564" t="s">
        <v>3090</v>
      </c>
    </row>
    <row r="565" spans="1:6" x14ac:dyDescent="0.25">
      <c r="A565" t="s">
        <v>4153</v>
      </c>
      <c r="B565" t="s">
        <v>288</v>
      </c>
      <c r="C565" t="s">
        <v>3156</v>
      </c>
      <c r="D565" t="s">
        <v>3088</v>
      </c>
      <c r="E565" t="s">
        <v>3342</v>
      </c>
      <c r="F565" t="s">
        <v>3095</v>
      </c>
    </row>
    <row r="566" spans="1:6" x14ac:dyDescent="0.25">
      <c r="A566" t="s">
        <v>4154</v>
      </c>
      <c r="B566" t="s">
        <v>288</v>
      </c>
      <c r="C566" t="s">
        <v>3108</v>
      </c>
      <c r="D566" t="s">
        <v>3088</v>
      </c>
      <c r="E566" t="s">
        <v>3836</v>
      </c>
      <c r="F566" t="s">
        <v>3095</v>
      </c>
    </row>
    <row r="567" spans="1:6" x14ac:dyDescent="0.25">
      <c r="A567" t="s">
        <v>4155</v>
      </c>
      <c r="B567" t="s">
        <v>288</v>
      </c>
      <c r="C567" t="s">
        <v>3175</v>
      </c>
      <c r="D567" t="s">
        <v>3093</v>
      </c>
      <c r="E567" t="s">
        <v>4090</v>
      </c>
      <c r="F567" t="s">
        <v>3106</v>
      </c>
    </row>
    <row r="568" spans="1:6" x14ac:dyDescent="0.25">
      <c r="A568" t="s">
        <v>4156</v>
      </c>
      <c r="B568" t="s">
        <v>290</v>
      </c>
      <c r="C568" t="s">
        <v>3111</v>
      </c>
      <c r="D568" t="s">
        <v>3093</v>
      </c>
      <c r="E568" t="s">
        <v>4157</v>
      </c>
      <c r="F568" t="s">
        <v>3102</v>
      </c>
    </row>
    <row r="569" spans="1:6" x14ac:dyDescent="0.25">
      <c r="A569" t="s">
        <v>4158</v>
      </c>
      <c r="B569" t="s">
        <v>290</v>
      </c>
      <c r="C569" t="s">
        <v>3187</v>
      </c>
      <c r="D569" t="s">
        <v>3093</v>
      </c>
      <c r="E569" t="s">
        <v>4159</v>
      </c>
      <c r="F569" t="s">
        <v>3090</v>
      </c>
    </row>
    <row r="570" spans="1:6" x14ac:dyDescent="0.25">
      <c r="A570" t="s">
        <v>4160</v>
      </c>
      <c r="B570" t="s">
        <v>290</v>
      </c>
      <c r="C570" t="s">
        <v>3265</v>
      </c>
      <c r="D570" t="s">
        <v>3093</v>
      </c>
      <c r="E570" t="s">
        <v>4161</v>
      </c>
      <c r="F570" t="s">
        <v>3106</v>
      </c>
    </row>
    <row r="571" spans="1:6" x14ac:dyDescent="0.25">
      <c r="A571" t="s">
        <v>4162</v>
      </c>
      <c r="B571" t="s">
        <v>290</v>
      </c>
      <c r="C571" t="s">
        <v>3254</v>
      </c>
      <c r="D571" t="s">
        <v>3093</v>
      </c>
      <c r="E571" t="s">
        <v>4163</v>
      </c>
      <c r="F571" t="s">
        <v>3095</v>
      </c>
    </row>
    <row r="572" spans="1:6" x14ac:dyDescent="0.25">
      <c r="A572" t="s">
        <v>4164</v>
      </c>
      <c r="B572" t="s">
        <v>290</v>
      </c>
      <c r="C572" t="s">
        <v>3100</v>
      </c>
      <c r="D572" t="s">
        <v>3088</v>
      </c>
      <c r="E572" t="s">
        <v>4165</v>
      </c>
      <c r="F572" t="s">
        <v>3095</v>
      </c>
    </row>
    <row r="573" spans="1:6" x14ac:dyDescent="0.25">
      <c r="A573" t="s">
        <v>4166</v>
      </c>
      <c r="B573" t="s">
        <v>290</v>
      </c>
      <c r="C573" t="s">
        <v>3199</v>
      </c>
      <c r="D573" t="s">
        <v>3088</v>
      </c>
      <c r="E573" t="s">
        <v>4167</v>
      </c>
      <c r="F573" t="s">
        <v>3090</v>
      </c>
    </row>
    <row r="574" spans="1:6" x14ac:dyDescent="0.25">
      <c r="A574" t="s">
        <v>4168</v>
      </c>
      <c r="B574" t="s">
        <v>293</v>
      </c>
      <c r="C574" t="s">
        <v>3148</v>
      </c>
      <c r="D574" t="s">
        <v>3088</v>
      </c>
      <c r="E574" t="s">
        <v>3907</v>
      </c>
      <c r="F574" t="s">
        <v>3090</v>
      </c>
    </row>
    <row r="575" spans="1:6" x14ac:dyDescent="0.25">
      <c r="A575" t="s">
        <v>4169</v>
      </c>
      <c r="B575" t="s">
        <v>293</v>
      </c>
      <c r="C575" t="s">
        <v>3208</v>
      </c>
      <c r="D575" t="s">
        <v>3088</v>
      </c>
      <c r="E575" t="s">
        <v>4170</v>
      </c>
      <c r="F575" t="s">
        <v>3095</v>
      </c>
    </row>
    <row r="576" spans="1:6" x14ac:dyDescent="0.25">
      <c r="A576" t="s">
        <v>4171</v>
      </c>
      <c r="B576" t="s">
        <v>293</v>
      </c>
      <c r="C576" t="s">
        <v>3118</v>
      </c>
      <c r="D576" t="s">
        <v>3093</v>
      </c>
      <c r="E576" t="s">
        <v>4172</v>
      </c>
      <c r="F576" t="s">
        <v>3102</v>
      </c>
    </row>
    <row r="577" spans="1:6" x14ac:dyDescent="0.25">
      <c r="A577" t="s">
        <v>4173</v>
      </c>
      <c r="B577" t="s">
        <v>293</v>
      </c>
      <c r="C577" t="s">
        <v>3151</v>
      </c>
      <c r="D577" t="s">
        <v>3088</v>
      </c>
      <c r="E577" t="s">
        <v>4174</v>
      </c>
      <c r="F577" t="s">
        <v>3095</v>
      </c>
    </row>
    <row r="578" spans="1:6" x14ac:dyDescent="0.25">
      <c r="A578" t="s">
        <v>4175</v>
      </c>
      <c r="B578" t="s">
        <v>293</v>
      </c>
      <c r="C578" t="s">
        <v>3175</v>
      </c>
      <c r="D578" t="s">
        <v>3093</v>
      </c>
      <c r="E578" t="s">
        <v>4176</v>
      </c>
      <c r="F578" t="s">
        <v>3106</v>
      </c>
    </row>
    <row r="579" spans="1:6" x14ac:dyDescent="0.25">
      <c r="A579" t="s">
        <v>4177</v>
      </c>
      <c r="B579" t="s">
        <v>295</v>
      </c>
      <c r="C579" t="s">
        <v>3208</v>
      </c>
      <c r="D579" t="s">
        <v>3093</v>
      </c>
      <c r="E579" t="s">
        <v>4178</v>
      </c>
      <c r="F579" t="s">
        <v>3106</v>
      </c>
    </row>
    <row r="580" spans="1:6" x14ac:dyDescent="0.25">
      <c r="A580" t="s">
        <v>4179</v>
      </c>
      <c r="B580" t="s">
        <v>295</v>
      </c>
      <c r="C580" t="s">
        <v>3156</v>
      </c>
      <c r="D580" t="s">
        <v>3088</v>
      </c>
      <c r="E580" t="s">
        <v>4180</v>
      </c>
      <c r="F580" t="s">
        <v>3102</v>
      </c>
    </row>
    <row r="581" spans="1:6" x14ac:dyDescent="0.25">
      <c r="A581" t="s">
        <v>4181</v>
      </c>
      <c r="B581" t="s">
        <v>295</v>
      </c>
      <c r="C581" t="s">
        <v>3135</v>
      </c>
      <c r="D581" t="s">
        <v>3093</v>
      </c>
      <c r="E581" t="s">
        <v>4182</v>
      </c>
      <c r="F581" t="s">
        <v>3095</v>
      </c>
    </row>
    <row r="582" spans="1:6" x14ac:dyDescent="0.25">
      <c r="A582" t="s">
        <v>4183</v>
      </c>
      <c r="B582" t="s">
        <v>295</v>
      </c>
      <c r="C582" t="s">
        <v>3125</v>
      </c>
      <c r="D582" t="s">
        <v>3093</v>
      </c>
      <c r="E582" t="s">
        <v>3498</v>
      </c>
      <c r="F582" t="s">
        <v>3102</v>
      </c>
    </row>
    <row r="583" spans="1:6" x14ac:dyDescent="0.25">
      <c r="A583" t="s">
        <v>4184</v>
      </c>
      <c r="B583" t="s">
        <v>295</v>
      </c>
      <c r="C583" t="s">
        <v>3104</v>
      </c>
      <c r="D583" t="s">
        <v>3093</v>
      </c>
      <c r="E583" t="s">
        <v>4185</v>
      </c>
      <c r="F583" t="s">
        <v>3106</v>
      </c>
    </row>
    <row r="584" spans="1:6" x14ac:dyDescent="0.25">
      <c r="A584" t="s">
        <v>4186</v>
      </c>
      <c r="B584" t="s">
        <v>297</v>
      </c>
      <c r="C584" t="s">
        <v>3151</v>
      </c>
      <c r="D584" t="s">
        <v>3088</v>
      </c>
      <c r="E584" t="s">
        <v>4187</v>
      </c>
      <c r="F584" t="s">
        <v>3102</v>
      </c>
    </row>
    <row r="585" spans="1:6" x14ac:dyDescent="0.25">
      <c r="A585" t="s">
        <v>4188</v>
      </c>
      <c r="B585" t="s">
        <v>297</v>
      </c>
      <c r="C585" t="s">
        <v>3097</v>
      </c>
      <c r="D585" t="s">
        <v>3088</v>
      </c>
      <c r="E585" t="s">
        <v>4189</v>
      </c>
      <c r="F585" t="s">
        <v>3106</v>
      </c>
    </row>
    <row r="586" spans="1:6" x14ac:dyDescent="0.25">
      <c r="A586" t="s">
        <v>4190</v>
      </c>
      <c r="B586" t="s">
        <v>297</v>
      </c>
      <c r="C586" t="s">
        <v>3208</v>
      </c>
      <c r="D586" t="s">
        <v>3088</v>
      </c>
      <c r="E586" t="s">
        <v>3636</v>
      </c>
      <c r="F586" t="s">
        <v>3106</v>
      </c>
    </row>
    <row r="587" spans="1:6" x14ac:dyDescent="0.25">
      <c r="A587" t="s">
        <v>4191</v>
      </c>
      <c r="B587" t="s">
        <v>297</v>
      </c>
      <c r="C587" t="s">
        <v>3156</v>
      </c>
      <c r="D587" t="s">
        <v>3088</v>
      </c>
      <c r="E587" t="s">
        <v>4165</v>
      </c>
      <c r="F587" t="s">
        <v>3106</v>
      </c>
    </row>
    <row r="588" spans="1:6" x14ac:dyDescent="0.25">
      <c r="A588" t="s">
        <v>4192</v>
      </c>
      <c r="B588" t="s">
        <v>297</v>
      </c>
      <c r="C588" t="s">
        <v>3087</v>
      </c>
      <c r="D588" t="s">
        <v>3088</v>
      </c>
      <c r="E588" t="s">
        <v>4193</v>
      </c>
      <c r="F588" t="s">
        <v>3090</v>
      </c>
    </row>
    <row r="589" spans="1:6" x14ac:dyDescent="0.25">
      <c r="A589" t="s">
        <v>4194</v>
      </c>
      <c r="B589" t="s">
        <v>297</v>
      </c>
      <c r="C589" t="s">
        <v>3111</v>
      </c>
      <c r="D589" t="s">
        <v>3093</v>
      </c>
      <c r="E589" t="s">
        <v>3460</v>
      </c>
      <c r="F589" t="s">
        <v>3102</v>
      </c>
    </row>
    <row r="590" spans="1:6" x14ac:dyDescent="0.25">
      <c r="A590" t="s">
        <v>4195</v>
      </c>
      <c r="B590" t="s">
        <v>297</v>
      </c>
      <c r="C590" t="s">
        <v>3118</v>
      </c>
      <c r="D590" t="s">
        <v>3093</v>
      </c>
      <c r="E590" t="s">
        <v>4196</v>
      </c>
      <c r="F590" t="s">
        <v>3106</v>
      </c>
    </row>
    <row r="591" spans="1:6" x14ac:dyDescent="0.25">
      <c r="A591" t="s">
        <v>4197</v>
      </c>
      <c r="B591" t="s">
        <v>299</v>
      </c>
      <c r="C591" t="s">
        <v>3125</v>
      </c>
      <c r="D591" t="s">
        <v>3088</v>
      </c>
      <c r="E591" t="s">
        <v>4103</v>
      </c>
      <c r="F591" t="s">
        <v>3090</v>
      </c>
    </row>
    <row r="592" spans="1:6" x14ac:dyDescent="0.25">
      <c r="A592" t="s">
        <v>4198</v>
      </c>
      <c r="B592" t="s">
        <v>299</v>
      </c>
      <c r="C592" t="s">
        <v>3108</v>
      </c>
      <c r="D592" t="s">
        <v>3093</v>
      </c>
      <c r="E592" t="s">
        <v>4199</v>
      </c>
      <c r="F592" t="s">
        <v>3106</v>
      </c>
    </row>
    <row r="593" spans="1:6" x14ac:dyDescent="0.25">
      <c r="A593" t="s">
        <v>4200</v>
      </c>
      <c r="B593" t="s">
        <v>299</v>
      </c>
      <c r="C593" t="s">
        <v>3118</v>
      </c>
      <c r="D593" t="s">
        <v>3093</v>
      </c>
      <c r="E593" t="s">
        <v>4201</v>
      </c>
      <c r="F593" t="s">
        <v>3090</v>
      </c>
    </row>
    <row r="594" spans="1:6" x14ac:dyDescent="0.25">
      <c r="A594" t="s">
        <v>4202</v>
      </c>
      <c r="B594" t="s">
        <v>299</v>
      </c>
      <c r="C594" t="s">
        <v>3254</v>
      </c>
      <c r="D594" t="s">
        <v>3088</v>
      </c>
      <c r="E594" t="s">
        <v>4203</v>
      </c>
      <c r="F594" t="s">
        <v>3090</v>
      </c>
    </row>
    <row r="595" spans="1:6" x14ac:dyDescent="0.25">
      <c r="A595" t="s">
        <v>4204</v>
      </c>
      <c r="B595" t="s">
        <v>301</v>
      </c>
      <c r="C595" t="s">
        <v>3187</v>
      </c>
      <c r="D595" t="s">
        <v>3093</v>
      </c>
      <c r="E595" t="s">
        <v>4205</v>
      </c>
      <c r="F595" t="s">
        <v>3095</v>
      </c>
    </row>
    <row r="596" spans="1:6" x14ac:dyDescent="0.25">
      <c r="A596" t="s">
        <v>4206</v>
      </c>
      <c r="B596" t="s">
        <v>301</v>
      </c>
      <c r="C596" t="s">
        <v>3248</v>
      </c>
      <c r="D596" t="s">
        <v>3093</v>
      </c>
      <c r="E596" t="s">
        <v>4207</v>
      </c>
      <c r="F596" t="s">
        <v>3102</v>
      </c>
    </row>
    <row r="597" spans="1:6" x14ac:dyDescent="0.25">
      <c r="A597" t="s">
        <v>4208</v>
      </c>
      <c r="B597" t="s">
        <v>301</v>
      </c>
      <c r="C597" t="s">
        <v>3329</v>
      </c>
      <c r="D597" t="s">
        <v>3088</v>
      </c>
      <c r="E597" t="s">
        <v>4209</v>
      </c>
      <c r="F597" t="s">
        <v>3095</v>
      </c>
    </row>
    <row r="598" spans="1:6" x14ac:dyDescent="0.25">
      <c r="A598" t="s">
        <v>4210</v>
      </c>
      <c r="B598" t="s">
        <v>303</v>
      </c>
      <c r="C598" t="s">
        <v>3135</v>
      </c>
      <c r="D598" t="s">
        <v>3093</v>
      </c>
      <c r="E598" t="s">
        <v>3822</v>
      </c>
      <c r="F598" t="s">
        <v>3102</v>
      </c>
    </row>
    <row r="599" spans="1:6" x14ac:dyDescent="0.25">
      <c r="A599" t="s">
        <v>4211</v>
      </c>
      <c r="B599" t="s">
        <v>303</v>
      </c>
      <c r="C599" t="s">
        <v>3130</v>
      </c>
      <c r="D599" t="s">
        <v>3088</v>
      </c>
      <c r="E599" t="s">
        <v>4212</v>
      </c>
      <c r="F599" t="s">
        <v>3095</v>
      </c>
    </row>
    <row r="600" spans="1:6" x14ac:dyDescent="0.25">
      <c r="A600" t="s">
        <v>4213</v>
      </c>
      <c r="B600" t="s">
        <v>303</v>
      </c>
      <c r="C600" t="s">
        <v>3202</v>
      </c>
      <c r="D600" t="s">
        <v>3093</v>
      </c>
      <c r="E600" t="s">
        <v>3384</v>
      </c>
      <c r="F600" t="s">
        <v>3095</v>
      </c>
    </row>
    <row r="601" spans="1:6" x14ac:dyDescent="0.25">
      <c r="A601" t="s">
        <v>4214</v>
      </c>
      <c r="B601" t="s">
        <v>303</v>
      </c>
      <c r="C601" t="s">
        <v>3208</v>
      </c>
      <c r="D601" t="s">
        <v>3088</v>
      </c>
      <c r="E601" t="s">
        <v>4215</v>
      </c>
      <c r="F601" t="s">
        <v>3095</v>
      </c>
    </row>
    <row r="602" spans="1:6" x14ac:dyDescent="0.25">
      <c r="A602" t="s">
        <v>4216</v>
      </c>
      <c r="B602" t="s">
        <v>305</v>
      </c>
      <c r="C602" t="s">
        <v>3151</v>
      </c>
      <c r="D602" t="s">
        <v>3088</v>
      </c>
      <c r="E602" t="s">
        <v>4217</v>
      </c>
      <c r="F602" t="s">
        <v>3102</v>
      </c>
    </row>
    <row r="603" spans="1:6" x14ac:dyDescent="0.25">
      <c r="A603" t="s">
        <v>4218</v>
      </c>
      <c r="B603" t="s">
        <v>305</v>
      </c>
      <c r="C603" t="s">
        <v>3248</v>
      </c>
      <c r="D603" t="s">
        <v>3093</v>
      </c>
      <c r="E603" t="s">
        <v>3105</v>
      </c>
      <c r="F603" t="s">
        <v>3090</v>
      </c>
    </row>
    <row r="604" spans="1:6" x14ac:dyDescent="0.25">
      <c r="A604" t="s">
        <v>4219</v>
      </c>
      <c r="B604" t="s">
        <v>305</v>
      </c>
      <c r="C604" t="s">
        <v>3130</v>
      </c>
      <c r="D604" t="s">
        <v>3093</v>
      </c>
      <c r="E604" t="s">
        <v>4220</v>
      </c>
      <c r="F604" t="s">
        <v>3102</v>
      </c>
    </row>
    <row r="605" spans="1:6" x14ac:dyDescent="0.25">
      <c r="A605" t="s">
        <v>4221</v>
      </c>
      <c r="B605" t="s">
        <v>305</v>
      </c>
      <c r="C605" t="s">
        <v>3202</v>
      </c>
      <c r="D605" t="s">
        <v>3093</v>
      </c>
      <c r="E605" t="s">
        <v>4222</v>
      </c>
      <c r="F605" t="s">
        <v>3095</v>
      </c>
    </row>
    <row r="606" spans="1:6" x14ac:dyDescent="0.25">
      <c r="A606" t="s">
        <v>4223</v>
      </c>
      <c r="B606" t="s">
        <v>305</v>
      </c>
      <c r="C606" t="s">
        <v>3111</v>
      </c>
      <c r="D606" t="s">
        <v>3088</v>
      </c>
      <c r="E606" t="s">
        <v>4224</v>
      </c>
      <c r="F606" t="s">
        <v>3095</v>
      </c>
    </row>
    <row r="607" spans="1:6" x14ac:dyDescent="0.25">
      <c r="A607" t="s">
        <v>4225</v>
      </c>
      <c r="B607" t="s">
        <v>305</v>
      </c>
      <c r="C607" t="s">
        <v>3187</v>
      </c>
      <c r="D607" t="s">
        <v>3088</v>
      </c>
      <c r="E607" t="s">
        <v>4226</v>
      </c>
      <c r="F607" t="s">
        <v>3102</v>
      </c>
    </row>
    <row r="608" spans="1:6" x14ac:dyDescent="0.25">
      <c r="A608" t="s">
        <v>4227</v>
      </c>
      <c r="B608" t="s">
        <v>305</v>
      </c>
      <c r="C608" t="s">
        <v>3199</v>
      </c>
      <c r="D608" t="s">
        <v>3093</v>
      </c>
      <c r="E608" t="s">
        <v>4228</v>
      </c>
      <c r="F608" t="s">
        <v>3090</v>
      </c>
    </row>
    <row r="609" spans="1:6" x14ac:dyDescent="0.25">
      <c r="A609" t="s">
        <v>4229</v>
      </c>
      <c r="B609" t="s">
        <v>305</v>
      </c>
      <c r="C609" t="s">
        <v>3148</v>
      </c>
      <c r="D609" t="s">
        <v>3093</v>
      </c>
      <c r="E609" t="s">
        <v>3704</v>
      </c>
      <c r="F609" t="s">
        <v>3106</v>
      </c>
    </row>
    <row r="610" spans="1:6" x14ac:dyDescent="0.25">
      <c r="A610" t="s">
        <v>4230</v>
      </c>
      <c r="B610" t="s">
        <v>305</v>
      </c>
      <c r="C610" t="s">
        <v>3208</v>
      </c>
      <c r="D610" t="s">
        <v>3093</v>
      </c>
      <c r="E610" t="s">
        <v>4231</v>
      </c>
      <c r="F610" t="s">
        <v>3090</v>
      </c>
    </row>
    <row r="611" spans="1:6" x14ac:dyDescent="0.25">
      <c r="A611" t="s">
        <v>4232</v>
      </c>
      <c r="B611" t="s">
        <v>305</v>
      </c>
      <c r="C611" t="s">
        <v>3148</v>
      </c>
      <c r="D611" t="s">
        <v>3093</v>
      </c>
      <c r="E611" t="s">
        <v>4233</v>
      </c>
      <c r="F611" t="s">
        <v>3106</v>
      </c>
    </row>
    <row r="612" spans="1:6" x14ac:dyDescent="0.25">
      <c r="A612" t="s">
        <v>4234</v>
      </c>
      <c r="B612" t="s">
        <v>307</v>
      </c>
      <c r="C612" t="s">
        <v>3148</v>
      </c>
      <c r="D612" t="s">
        <v>3093</v>
      </c>
      <c r="E612" t="s">
        <v>4235</v>
      </c>
      <c r="F612" t="s">
        <v>3090</v>
      </c>
    </row>
    <row r="613" spans="1:6" x14ac:dyDescent="0.25">
      <c r="A613" t="s">
        <v>4236</v>
      </c>
      <c r="B613" t="s">
        <v>307</v>
      </c>
      <c r="C613" t="s">
        <v>3135</v>
      </c>
      <c r="D613" t="s">
        <v>3088</v>
      </c>
      <c r="E613" t="s">
        <v>4237</v>
      </c>
      <c r="F613" t="s">
        <v>3102</v>
      </c>
    </row>
    <row r="614" spans="1:6" x14ac:dyDescent="0.25">
      <c r="A614" t="s">
        <v>4238</v>
      </c>
      <c r="B614" t="s">
        <v>307</v>
      </c>
      <c r="C614" t="s">
        <v>3161</v>
      </c>
      <c r="D614" t="s">
        <v>3093</v>
      </c>
      <c r="E614" t="s">
        <v>4239</v>
      </c>
      <c r="F614" t="s">
        <v>3102</v>
      </c>
    </row>
    <row r="615" spans="1:6" x14ac:dyDescent="0.25">
      <c r="A615" t="s">
        <v>4240</v>
      </c>
      <c r="B615" t="s">
        <v>307</v>
      </c>
      <c r="C615" t="s">
        <v>3248</v>
      </c>
      <c r="D615" t="s">
        <v>3088</v>
      </c>
      <c r="E615" t="s">
        <v>4187</v>
      </c>
      <c r="F615" t="s">
        <v>3102</v>
      </c>
    </row>
    <row r="616" spans="1:6" x14ac:dyDescent="0.25">
      <c r="A616" t="s">
        <v>4241</v>
      </c>
      <c r="B616" t="s">
        <v>307</v>
      </c>
      <c r="C616" t="s">
        <v>3156</v>
      </c>
      <c r="D616" t="s">
        <v>3093</v>
      </c>
      <c r="E616" t="s">
        <v>4226</v>
      </c>
      <c r="F616" t="s">
        <v>3095</v>
      </c>
    </row>
    <row r="617" spans="1:6" x14ac:dyDescent="0.25">
      <c r="A617" t="s">
        <v>4242</v>
      </c>
      <c r="B617" t="s">
        <v>307</v>
      </c>
      <c r="C617" t="s">
        <v>3151</v>
      </c>
      <c r="D617" t="s">
        <v>3093</v>
      </c>
      <c r="E617" t="s">
        <v>4243</v>
      </c>
      <c r="F617" t="s">
        <v>3106</v>
      </c>
    </row>
    <row r="618" spans="1:6" x14ac:dyDescent="0.25">
      <c r="A618" t="s">
        <v>4244</v>
      </c>
      <c r="B618" t="s">
        <v>307</v>
      </c>
      <c r="C618" t="s">
        <v>3125</v>
      </c>
      <c r="D618" t="s">
        <v>3088</v>
      </c>
      <c r="E618" t="s">
        <v>4245</v>
      </c>
      <c r="F618" t="s">
        <v>3102</v>
      </c>
    </row>
    <row r="619" spans="1:6" x14ac:dyDescent="0.25">
      <c r="A619" t="s">
        <v>4246</v>
      </c>
      <c r="B619" t="s">
        <v>309</v>
      </c>
      <c r="C619" t="s">
        <v>3248</v>
      </c>
      <c r="D619" t="s">
        <v>3088</v>
      </c>
      <c r="E619" t="s">
        <v>3709</v>
      </c>
      <c r="F619" t="s">
        <v>3106</v>
      </c>
    </row>
    <row r="620" spans="1:6" x14ac:dyDescent="0.25">
      <c r="A620" t="s">
        <v>4247</v>
      </c>
      <c r="B620" t="s">
        <v>309</v>
      </c>
      <c r="C620" t="s">
        <v>3148</v>
      </c>
      <c r="D620" t="s">
        <v>3093</v>
      </c>
      <c r="E620" t="s">
        <v>4248</v>
      </c>
      <c r="F620" t="s">
        <v>3102</v>
      </c>
    </row>
    <row r="621" spans="1:6" x14ac:dyDescent="0.25">
      <c r="A621" t="s">
        <v>4249</v>
      </c>
      <c r="B621" t="s">
        <v>309</v>
      </c>
      <c r="C621" t="s">
        <v>3138</v>
      </c>
      <c r="D621" t="s">
        <v>3093</v>
      </c>
      <c r="E621" t="s">
        <v>4250</v>
      </c>
      <c r="F621" t="s">
        <v>3095</v>
      </c>
    </row>
    <row r="622" spans="1:6" x14ac:dyDescent="0.25">
      <c r="A622" t="s">
        <v>4251</v>
      </c>
      <c r="B622" t="s">
        <v>312</v>
      </c>
      <c r="C622" t="s">
        <v>3100</v>
      </c>
      <c r="D622" t="s">
        <v>3093</v>
      </c>
      <c r="E622" t="s">
        <v>3963</v>
      </c>
      <c r="F622" t="s">
        <v>3106</v>
      </c>
    </row>
    <row r="623" spans="1:6" x14ac:dyDescent="0.25">
      <c r="A623" t="s">
        <v>4252</v>
      </c>
      <c r="B623" t="s">
        <v>312</v>
      </c>
      <c r="C623" t="s">
        <v>3161</v>
      </c>
      <c r="D623" t="s">
        <v>3093</v>
      </c>
      <c r="E623" t="s">
        <v>3533</v>
      </c>
      <c r="F623" t="s">
        <v>3102</v>
      </c>
    </row>
    <row r="624" spans="1:6" x14ac:dyDescent="0.25">
      <c r="A624" t="s">
        <v>4253</v>
      </c>
      <c r="B624" t="s">
        <v>312</v>
      </c>
      <c r="C624" t="s">
        <v>3254</v>
      </c>
      <c r="D624" t="s">
        <v>3088</v>
      </c>
      <c r="E624" t="s">
        <v>4254</v>
      </c>
      <c r="F624" t="s">
        <v>3090</v>
      </c>
    </row>
    <row r="625" spans="1:6" x14ac:dyDescent="0.25">
      <c r="A625" t="s">
        <v>4255</v>
      </c>
      <c r="B625" t="s">
        <v>314</v>
      </c>
      <c r="C625" t="s">
        <v>3156</v>
      </c>
      <c r="D625" t="s">
        <v>3088</v>
      </c>
      <c r="E625" t="s">
        <v>4256</v>
      </c>
      <c r="F625" t="s">
        <v>3102</v>
      </c>
    </row>
    <row r="626" spans="1:6" x14ac:dyDescent="0.25">
      <c r="A626" t="s">
        <v>4257</v>
      </c>
      <c r="B626" t="s">
        <v>314</v>
      </c>
      <c r="C626" t="s">
        <v>3104</v>
      </c>
      <c r="D626" t="s">
        <v>3093</v>
      </c>
      <c r="E626" t="s">
        <v>4258</v>
      </c>
      <c r="F626" t="s">
        <v>3106</v>
      </c>
    </row>
    <row r="627" spans="1:6" x14ac:dyDescent="0.25">
      <c r="A627" t="s">
        <v>4259</v>
      </c>
      <c r="B627" t="s">
        <v>314</v>
      </c>
      <c r="C627" t="s">
        <v>3248</v>
      </c>
      <c r="D627" t="s">
        <v>3093</v>
      </c>
      <c r="E627" t="s">
        <v>3863</v>
      </c>
      <c r="F627" t="s">
        <v>3106</v>
      </c>
    </row>
    <row r="628" spans="1:6" x14ac:dyDescent="0.25">
      <c r="A628" t="s">
        <v>4260</v>
      </c>
      <c r="B628" t="s">
        <v>314</v>
      </c>
      <c r="C628" t="s">
        <v>3125</v>
      </c>
      <c r="D628" t="s">
        <v>3088</v>
      </c>
      <c r="E628" t="s">
        <v>4261</v>
      </c>
      <c r="F628" t="s">
        <v>3106</v>
      </c>
    </row>
    <row r="629" spans="1:6" x14ac:dyDescent="0.25">
      <c r="A629" t="s">
        <v>4262</v>
      </c>
      <c r="B629" t="s">
        <v>314</v>
      </c>
      <c r="C629" t="s">
        <v>3265</v>
      </c>
      <c r="D629" t="s">
        <v>3093</v>
      </c>
      <c r="E629" t="s">
        <v>4263</v>
      </c>
      <c r="F629" t="s">
        <v>3106</v>
      </c>
    </row>
    <row r="630" spans="1:6" x14ac:dyDescent="0.25">
      <c r="A630" t="s">
        <v>4264</v>
      </c>
      <c r="B630" t="s">
        <v>314</v>
      </c>
      <c r="C630" t="s">
        <v>3100</v>
      </c>
      <c r="D630" t="s">
        <v>3093</v>
      </c>
      <c r="E630" t="s">
        <v>4265</v>
      </c>
      <c r="F630" t="s">
        <v>3106</v>
      </c>
    </row>
    <row r="631" spans="1:6" x14ac:dyDescent="0.25">
      <c r="A631" t="s">
        <v>4266</v>
      </c>
      <c r="B631" t="s">
        <v>316</v>
      </c>
      <c r="C631" t="s">
        <v>3248</v>
      </c>
      <c r="D631" t="s">
        <v>3093</v>
      </c>
      <c r="E631" t="s">
        <v>3542</v>
      </c>
      <c r="F631" t="s">
        <v>3090</v>
      </c>
    </row>
    <row r="632" spans="1:6" x14ac:dyDescent="0.25">
      <c r="A632" t="s">
        <v>4267</v>
      </c>
      <c r="B632" t="s">
        <v>316</v>
      </c>
      <c r="C632" t="s">
        <v>3092</v>
      </c>
      <c r="D632" t="s">
        <v>3088</v>
      </c>
      <c r="E632" t="s">
        <v>4268</v>
      </c>
      <c r="F632" t="s">
        <v>3090</v>
      </c>
    </row>
    <row r="633" spans="1:6" x14ac:dyDescent="0.25">
      <c r="A633" t="s">
        <v>4269</v>
      </c>
      <c r="B633" t="s">
        <v>316</v>
      </c>
      <c r="C633" t="s">
        <v>3202</v>
      </c>
      <c r="D633" t="s">
        <v>3093</v>
      </c>
      <c r="E633" t="s">
        <v>4270</v>
      </c>
      <c r="F633" t="s">
        <v>3106</v>
      </c>
    </row>
    <row r="634" spans="1:6" x14ac:dyDescent="0.25">
      <c r="A634" t="s">
        <v>4271</v>
      </c>
      <c r="B634" t="s">
        <v>316</v>
      </c>
      <c r="C634" t="s">
        <v>3087</v>
      </c>
      <c r="D634" t="s">
        <v>3088</v>
      </c>
      <c r="E634" t="s">
        <v>4272</v>
      </c>
      <c r="F634" t="s">
        <v>3106</v>
      </c>
    </row>
    <row r="635" spans="1:6" x14ac:dyDescent="0.25">
      <c r="A635" t="s">
        <v>4273</v>
      </c>
      <c r="B635" t="s">
        <v>316</v>
      </c>
      <c r="C635" t="s">
        <v>3202</v>
      </c>
      <c r="D635" t="s">
        <v>3088</v>
      </c>
      <c r="E635" t="s">
        <v>4274</v>
      </c>
      <c r="F635" t="s">
        <v>3090</v>
      </c>
    </row>
    <row r="636" spans="1:6" x14ac:dyDescent="0.25">
      <c r="A636" t="s">
        <v>4275</v>
      </c>
      <c r="B636" t="s">
        <v>316</v>
      </c>
      <c r="C636" t="s">
        <v>3329</v>
      </c>
      <c r="D636" t="s">
        <v>3093</v>
      </c>
      <c r="E636" t="s">
        <v>3699</v>
      </c>
      <c r="F636" t="s">
        <v>3106</v>
      </c>
    </row>
    <row r="637" spans="1:6" x14ac:dyDescent="0.25">
      <c r="A637" t="s">
        <v>4276</v>
      </c>
      <c r="B637" t="s">
        <v>318</v>
      </c>
      <c r="C637" t="s">
        <v>3135</v>
      </c>
      <c r="D637" t="s">
        <v>3093</v>
      </c>
      <c r="E637" t="s">
        <v>4277</v>
      </c>
      <c r="F637" t="s">
        <v>3102</v>
      </c>
    </row>
    <row r="638" spans="1:6" x14ac:dyDescent="0.25">
      <c r="A638" t="s">
        <v>4278</v>
      </c>
      <c r="B638" t="s">
        <v>318</v>
      </c>
      <c r="C638" t="s">
        <v>3180</v>
      </c>
      <c r="D638" t="s">
        <v>3088</v>
      </c>
      <c r="E638" t="s">
        <v>4279</v>
      </c>
      <c r="F638" t="s">
        <v>3095</v>
      </c>
    </row>
    <row r="639" spans="1:6" x14ac:dyDescent="0.25">
      <c r="A639" t="s">
        <v>4280</v>
      </c>
      <c r="B639" t="s">
        <v>318</v>
      </c>
      <c r="C639" t="s">
        <v>3130</v>
      </c>
      <c r="D639" t="s">
        <v>3093</v>
      </c>
      <c r="E639" t="s">
        <v>3194</v>
      </c>
      <c r="F639" t="s">
        <v>3090</v>
      </c>
    </row>
    <row r="640" spans="1:6" x14ac:dyDescent="0.25">
      <c r="A640" t="s">
        <v>4281</v>
      </c>
      <c r="B640" t="s">
        <v>318</v>
      </c>
      <c r="C640" t="s">
        <v>3187</v>
      </c>
      <c r="D640" t="s">
        <v>3093</v>
      </c>
      <c r="E640" t="s">
        <v>4053</v>
      </c>
      <c r="F640" t="s">
        <v>3102</v>
      </c>
    </row>
    <row r="641" spans="1:6" x14ac:dyDescent="0.25">
      <c r="A641" t="s">
        <v>4282</v>
      </c>
      <c r="B641" t="s">
        <v>321</v>
      </c>
      <c r="C641" t="s">
        <v>3202</v>
      </c>
      <c r="D641" t="s">
        <v>3088</v>
      </c>
      <c r="E641" t="s">
        <v>4074</v>
      </c>
      <c r="F641" t="s">
        <v>3102</v>
      </c>
    </row>
    <row r="642" spans="1:6" x14ac:dyDescent="0.25">
      <c r="A642" t="s">
        <v>4283</v>
      </c>
      <c r="B642" t="s">
        <v>321</v>
      </c>
      <c r="C642" t="s">
        <v>3161</v>
      </c>
      <c r="D642" t="s">
        <v>3093</v>
      </c>
      <c r="E642" t="s">
        <v>4284</v>
      </c>
      <c r="F642" t="s">
        <v>3090</v>
      </c>
    </row>
    <row r="643" spans="1:6" x14ac:dyDescent="0.25">
      <c r="A643" t="s">
        <v>4285</v>
      </c>
      <c r="B643" t="s">
        <v>324</v>
      </c>
      <c r="C643" t="s">
        <v>3118</v>
      </c>
      <c r="D643" t="s">
        <v>3088</v>
      </c>
      <c r="E643" t="s">
        <v>3636</v>
      </c>
      <c r="F643" t="s">
        <v>3106</v>
      </c>
    </row>
    <row r="644" spans="1:6" x14ac:dyDescent="0.25">
      <c r="A644" t="s">
        <v>4286</v>
      </c>
      <c r="B644" t="s">
        <v>324</v>
      </c>
      <c r="C644" t="s">
        <v>3151</v>
      </c>
      <c r="D644" t="s">
        <v>3088</v>
      </c>
      <c r="E644" t="s">
        <v>4287</v>
      </c>
      <c r="F644" t="s">
        <v>3102</v>
      </c>
    </row>
    <row r="645" spans="1:6" x14ac:dyDescent="0.25">
      <c r="A645" t="s">
        <v>4288</v>
      </c>
      <c r="B645" t="s">
        <v>324</v>
      </c>
      <c r="C645" t="s">
        <v>3265</v>
      </c>
      <c r="D645" t="s">
        <v>3088</v>
      </c>
      <c r="E645" t="s">
        <v>4289</v>
      </c>
      <c r="F645" t="s">
        <v>3095</v>
      </c>
    </row>
    <row r="646" spans="1:6" x14ac:dyDescent="0.25">
      <c r="A646" t="s">
        <v>4290</v>
      </c>
      <c r="B646" t="s">
        <v>324</v>
      </c>
      <c r="C646" t="s">
        <v>3148</v>
      </c>
      <c r="D646" t="s">
        <v>3093</v>
      </c>
      <c r="E646" t="s">
        <v>4291</v>
      </c>
      <c r="F646" t="s">
        <v>3090</v>
      </c>
    </row>
    <row r="647" spans="1:6" x14ac:dyDescent="0.25">
      <c r="A647" t="s">
        <v>4292</v>
      </c>
      <c r="B647" t="s">
        <v>324</v>
      </c>
      <c r="C647" t="s">
        <v>3329</v>
      </c>
      <c r="D647" t="s">
        <v>3088</v>
      </c>
      <c r="E647" t="s">
        <v>4293</v>
      </c>
      <c r="F647" t="s">
        <v>3095</v>
      </c>
    </row>
    <row r="648" spans="1:6" x14ac:dyDescent="0.25">
      <c r="A648" t="s">
        <v>4294</v>
      </c>
      <c r="B648" t="s">
        <v>324</v>
      </c>
      <c r="C648" t="s">
        <v>3118</v>
      </c>
      <c r="D648" t="s">
        <v>3093</v>
      </c>
      <c r="E648" t="s">
        <v>3203</v>
      </c>
      <c r="F648" t="s">
        <v>3090</v>
      </c>
    </row>
    <row r="649" spans="1:6" x14ac:dyDescent="0.25">
      <c r="A649" t="s">
        <v>4295</v>
      </c>
      <c r="B649" t="s">
        <v>324</v>
      </c>
      <c r="C649" t="s">
        <v>3329</v>
      </c>
      <c r="D649" t="s">
        <v>3088</v>
      </c>
      <c r="E649" t="s">
        <v>4296</v>
      </c>
      <c r="F649" t="s">
        <v>3106</v>
      </c>
    </row>
    <row r="650" spans="1:6" x14ac:dyDescent="0.25">
      <c r="A650" t="s">
        <v>4297</v>
      </c>
      <c r="B650" t="s">
        <v>326</v>
      </c>
      <c r="C650" t="s">
        <v>3180</v>
      </c>
      <c r="D650" t="s">
        <v>3093</v>
      </c>
      <c r="E650" t="s">
        <v>3739</v>
      </c>
      <c r="F650" t="s">
        <v>3102</v>
      </c>
    </row>
    <row r="651" spans="1:6" x14ac:dyDescent="0.25">
      <c r="A651" t="s">
        <v>4298</v>
      </c>
      <c r="B651" t="s">
        <v>326</v>
      </c>
      <c r="C651" t="s">
        <v>3254</v>
      </c>
      <c r="D651" t="s">
        <v>3093</v>
      </c>
      <c r="E651" t="s">
        <v>4299</v>
      </c>
      <c r="F651" t="s">
        <v>3090</v>
      </c>
    </row>
    <row r="652" spans="1:6" x14ac:dyDescent="0.25">
      <c r="A652" t="s">
        <v>4300</v>
      </c>
      <c r="B652" t="s">
        <v>326</v>
      </c>
      <c r="C652" t="s">
        <v>3087</v>
      </c>
      <c r="D652" t="s">
        <v>3093</v>
      </c>
      <c r="E652" t="s">
        <v>4301</v>
      </c>
      <c r="F652" t="s">
        <v>3090</v>
      </c>
    </row>
    <row r="653" spans="1:6" x14ac:dyDescent="0.25">
      <c r="A653" t="s">
        <v>4302</v>
      </c>
      <c r="B653" t="s">
        <v>326</v>
      </c>
      <c r="C653" t="s">
        <v>3175</v>
      </c>
      <c r="D653" t="s">
        <v>3093</v>
      </c>
      <c r="E653" t="s">
        <v>3192</v>
      </c>
      <c r="F653" t="s">
        <v>3090</v>
      </c>
    </row>
    <row r="654" spans="1:6" x14ac:dyDescent="0.25">
      <c r="A654" t="s">
        <v>4303</v>
      </c>
      <c r="B654" t="s">
        <v>326</v>
      </c>
      <c r="C654" t="s">
        <v>3151</v>
      </c>
      <c r="D654" t="s">
        <v>3093</v>
      </c>
      <c r="E654" t="s">
        <v>4304</v>
      </c>
      <c r="F654" t="s">
        <v>3090</v>
      </c>
    </row>
    <row r="655" spans="1:6" x14ac:dyDescent="0.25">
      <c r="A655" t="s">
        <v>4305</v>
      </c>
      <c r="B655" t="s">
        <v>328</v>
      </c>
      <c r="C655" t="s">
        <v>3175</v>
      </c>
      <c r="D655" t="s">
        <v>3088</v>
      </c>
      <c r="E655" t="s">
        <v>4306</v>
      </c>
      <c r="F655" t="s">
        <v>3090</v>
      </c>
    </row>
    <row r="656" spans="1:6" x14ac:dyDescent="0.25">
      <c r="A656" t="s">
        <v>4307</v>
      </c>
      <c r="B656" t="s">
        <v>328</v>
      </c>
      <c r="C656" t="s">
        <v>3125</v>
      </c>
      <c r="D656" t="s">
        <v>3088</v>
      </c>
      <c r="E656" t="s">
        <v>3856</v>
      </c>
      <c r="F656" t="s">
        <v>3106</v>
      </c>
    </row>
    <row r="657" spans="1:6" x14ac:dyDescent="0.25">
      <c r="A657" t="s">
        <v>4308</v>
      </c>
      <c r="B657" t="s">
        <v>328</v>
      </c>
      <c r="C657" t="s">
        <v>3118</v>
      </c>
      <c r="D657" t="s">
        <v>3093</v>
      </c>
      <c r="E657" t="s">
        <v>4309</v>
      </c>
      <c r="F657" t="s">
        <v>3106</v>
      </c>
    </row>
    <row r="658" spans="1:6" x14ac:dyDescent="0.25">
      <c r="A658" t="s">
        <v>4310</v>
      </c>
      <c r="B658" t="s">
        <v>328</v>
      </c>
      <c r="C658" t="s">
        <v>3329</v>
      </c>
      <c r="D658" t="s">
        <v>3088</v>
      </c>
      <c r="E658" t="s">
        <v>4311</v>
      </c>
      <c r="F658" t="s">
        <v>3102</v>
      </c>
    </row>
    <row r="659" spans="1:6" x14ac:dyDescent="0.25">
      <c r="A659" t="s">
        <v>4312</v>
      </c>
      <c r="B659" t="s">
        <v>328</v>
      </c>
      <c r="C659" t="s">
        <v>3208</v>
      </c>
      <c r="D659" t="s">
        <v>3088</v>
      </c>
      <c r="E659" t="s">
        <v>4313</v>
      </c>
      <c r="F659" t="s">
        <v>3106</v>
      </c>
    </row>
    <row r="660" spans="1:6" x14ac:dyDescent="0.25">
      <c r="A660" t="s">
        <v>4314</v>
      </c>
      <c r="B660" t="s">
        <v>328</v>
      </c>
      <c r="C660" t="s">
        <v>3217</v>
      </c>
      <c r="D660" t="s">
        <v>3088</v>
      </c>
      <c r="E660" t="s">
        <v>4315</v>
      </c>
      <c r="F660" t="s">
        <v>3102</v>
      </c>
    </row>
    <row r="661" spans="1:6" x14ac:dyDescent="0.25">
      <c r="A661" t="s">
        <v>4316</v>
      </c>
      <c r="B661" t="s">
        <v>330</v>
      </c>
      <c r="C661" t="s">
        <v>3111</v>
      </c>
      <c r="D661" t="s">
        <v>3093</v>
      </c>
      <c r="E661" t="s">
        <v>4317</v>
      </c>
      <c r="F661" t="s">
        <v>3090</v>
      </c>
    </row>
    <row r="662" spans="1:6" x14ac:dyDescent="0.25">
      <c r="A662" t="s">
        <v>4318</v>
      </c>
      <c r="B662" t="s">
        <v>330</v>
      </c>
      <c r="C662" t="s">
        <v>3187</v>
      </c>
      <c r="D662" t="s">
        <v>3088</v>
      </c>
      <c r="E662" t="s">
        <v>3772</v>
      </c>
      <c r="F662" t="s">
        <v>3090</v>
      </c>
    </row>
    <row r="663" spans="1:6" x14ac:dyDescent="0.25">
      <c r="A663" t="s">
        <v>4319</v>
      </c>
      <c r="B663" t="s">
        <v>333</v>
      </c>
      <c r="C663" t="s">
        <v>3217</v>
      </c>
      <c r="D663" t="s">
        <v>3088</v>
      </c>
      <c r="E663" t="s">
        <v>4320</v>
      </c>
      <c r="F663" t="s">
        <v>3102</v>
      </c>
    </row>
    <row r="664" spans="1:6" x14ac:dyDescent="0.25">
      <c r="A664" t="s">
        <v>4321</v>
      </c>
      <c r="B664" t="s">
        <v>333</v>
      </c>
      <c r="C664" t="s">
        <v>3187</v>
      </c>
      <c r="D664" t="s">
        <v>3088</v>
      </c>
      <c r="E664" t="s">
        <v>4322</v>
      </c>
      <c r="F664" t="s">
        <v>3102</v>
      </c>
    </row>
    <row r="665" spans="1:6" x14ac:dyDescent="0.25">
      <c r="A665" t="s">
        <v>4323</v>
      </c>
      <c r="B665" t="s">
        <v>333</v>
      </c>
      <c r="C665" t="s">
        <v>3138</v>
      </c>
      <c r="D665" t="s">
        <v>3093</v>
      </c>
      <c r="E665" t="s">
        <v>4324</v>
      </c>
      <c r="F665" t="s">
        <v>3095</v>
      </c>
    </row>
    <row r="666" spans="1:6" x14ac:dyDescent="0.25">
      <c r="A666" t="s">
        <v>4325</v>
      </c>
      <c r="B666" t="s">
        <v>333</v>
      </c>
      <c r="C666" t="s">
        <v>3161</v>
      </c>
      <c r="D666" t="s">
        <v>3088</v>
      </c>
      <c r="E666" t="s">
        <v>4326</v>
      </c>
      <c r="F666" t="s">
        <v>3090</v>
      </c>
    </row>
    <row r="667" spans="1:6" x14ac:dyDescent="0.25">
      <c r="A667" t="s">
        <v>4327</v>
      </c>
      <c r="B667" t="s">
        <v>335</v>
      </c>
      <c r="C667" t="s">
        <v>3125</v>
      </c>
      <c r="D667" t="s">
        <v>3088</v>
      </c>
      <c r="E667" t="s">
        <v>4328</v>
      </c>
      <c r="F667" t="s">
        <v>3095</v>
      </c>
    </row>
    <row r="668" spans="1:6" x14ac:dyDescent="0.25">
      <c r="A668" t="s">
        <v>4329</v>
      </c>
      <c r="B668" t="s">
        <v>335</v>
      </c>
      <c r="C668" t="s">
        <v>3202</v>
      </c>
      <c r="D668" t="s">
        <v>3093</v>
      </c>
      <c r="E668" t="s">
        <v>3952</v>
      </c>
      <c r="F668" t="s">
        <v>3095</v>
      </c>
    </row>
    <row r="669" spans="1:6" x14ac:dyDescent="0.25">
      <c r="A669" t="s">
        <v>4330</v>
      </c>
      <c r="B669" t="s">
        <v>335</v>
      </c>
      <c r="C669" t="s">
        <v>3172</v>
      </c>
      <c r="D669" t="s">
        <v>3088</v>
      </c>
      <c r="E669" t="s">
        <v>4331</v>
      </c>
      <c r="F669" t="s">
        <v>3106</v>
      </c>
    </row>
    <row r="670" spans="1:6" x14ac:dyDescent="0.25">
      <c r="A670" t="s">
        <v>4332</v>
      </c>
      <c r="B670" t="s">
        <v>335</v>
      </c>
      <c r="C670" t="s">
        <v>3108</v>
      </c>
      <c r="D670" t="s">
        <v>3093</v>
      </c>
      <c r="E670" t="s">
        <v>3903</v>
      </c>
      <c r="F670" t="s">
        <v>3106</v>
      </c>
    </row>
    <row r="671" spans="1:6" x14ac:dyDescent="0.25">
      <c r="A671" t="s">
        <v>4333</v>
      </c>
      <c r="B671" t="s">
        <v>335</v>
      </c>
      <c r="C671" t="s">
        <v>3180</v>
      </c>
      <c r="D671" t="s">
        <v>3088</v>
      </c>
      <c r="E671" t="s">
        <v>4334</v>
      </c>
      <c r="F671" t="s">
        <v>3090</v>
      </c>
    </row>
    <row r="672" spans="1:6" x14ac:dyDescent="0.25">
      <c r="A672" t="s">
        <v>4335</v>
      </c>
      <c r="B672" t="s">
        <v>335</v>
      </c>
      <c r="C672" t="s">
        <v>3156</v>
      </c>
      <c r="D672" t="s">
        <v>3093</v>
      </c>
      <c r="E672" t="s">
        <v>4336</v>
      </c>
      <c r="F672" t="s">
        <v>3095</v>
      </c>
    </row>
    <row r="673" spans="1:6" x14ac:dyDescent="0.25">
      <c r="A673" t="s">
        <v>4337</v>
      </c>
      <c r="B673" t="s">
        <v>335</v>
      </c>
      <c r="C673" t="s">
        <v>3156</v>
      </c>
      <c r="D673" t="s">
        <v>3088</v>
      </c>
      <c r="E673" t="s">
        <v>4338</v>
      </c>
      <c r="F673" t="s">
        <v>3106</v>
      </c>
    </row>
    <row r="674" spans="1:6" x14ac:dyDescent="0.25">
      <c r="A674" t="s">
        <v>4339</v>
      </c>
      <c r="B674" t="s">
        <v>335</v>
      </c>
      <c r="C674" t="s">
        <v>3202</v>
      </c>
      <c r="D674" t="s">
        <v>3093</v>
      </c>
      <c r="E674" t="s">
        <v>4340</v>
      </c>
      <c r="F674" t="s">
        <v>3095</v>
      </c>
    </row>
    <row r="675" spans="1:6" x14ac:dyDescent="0.25">
      <c r="A675" t="s">
        <v>4341</v>
      </c>
      <c r="B675" t="s">
        <v>337</v>
      </c>
      <c r="C675" t="s">
        <v>3104</v>
      </c>
      <c r="D675" t="s">
        <v>3093</v>
      </c>
      <c r="E675" t="s">
        <v>4342</v>
      </c>
      <c r="F675" t="s">
        <v>3106</v>
      </c>
    </row>
    <row r="676" spans="1:6" x14ac:dyDescent="0.25">
      <c r="A676" t="s">
        <v>4343</v>
      </c>
      <c r="B676" t="s">
        <v>337</v>
      </c>
      <c r="C676" t="s">
        <v>3145</v>
      </c>
      <c r="D676" t="s">
        <v>3093</v>
      </c>
      <c r="E676" t="s">
        <v>4005</v>
      </c>
      <c r="F676" t="s">
        <v>3106</v>
      </c>
    </row>
    <row r="677" spans="1:6" x14ac:dyDescent="0.25">
      <c r="A677" t="s">
        <v>4344</v>
      </c>
      <c r="B677" t="s">
        <v>337</v>
      </c>
      <c r="C677" t="s">
        <v>3092</v>
      </c>
      <c r="D677" t="s">
        <v>3093</v>
      </c>
      <c r="E677" t="s">
        <v>4345</v>
      </c>
      <c r="F677" t="s">
        <v>3106</v>
      </c>
    </row>
    <row r="678" spans="1:6" x14ac:dyDescent="0.25">
      <c r="A678" t="s">
        <v>4346</v>
      </c>
      <c r="B678" t="s">
        <v>337</v>
      </c>
      <c r="C678" t="s">
        <v>3092</v>
      </c>
      <c r="D678" t="s">
        <v>3093</v>
      </c>
      <c r="E678" t="s">
        <v>4347</v>
      </c>
      <c r="F678" t="s">
        <v>3102</v>
      </c>
    </row>
    <row r="679" spans="1:6" x14ac:dyDescent="0.25">
      <c r="A679" t="s">
        <v>4348</v>
      </c>
      <c r="B679" t="s">
        <v>339</v>
      </c>
      <c r="C679" t="s">
        <v>3104</v>
      </c>
      <c r="D679" t="s">
        <v>3088</v>
      </c>
      <c r="E679" t="s">
        <v>3388</v>
      </c>
      <c r="F679" t="s">
        <v>3102</v>
      </c>
    </row>
    <row r="680" spans="1:6" x14ac:dyDescent="0.25">
      <c r="A680" t="s">
        <v>4349</v>
      </c>
      <c r="B680" t="s">
        <v>339</v>
      </c>
      <c r="C680" t="s">
        <v>3100</v>
      </c>
      <c r="D680" t="s">
        <v>3093</v>
      </c>
      <c r="E680" t="s">
        <v>4350</v>
      </c>
      <c r="F680" t="s">
        <v>3102</v>
      </c>
    </row>
    <row r="681" spans="1:6" x14ac:dyDescent="0.25">
      <c r="A681" t="s">
        <v>4351</v>
      </c>
      <c r="B681" t="s">
        <v>339</v>
      </c>
      <c r="C681" t="s">
        <v>3187</v>
      </c>
      <c r="D681" t="s">
        <v>3088</v>
      </c>
      <c r="E681" t="s">
        <v>4352</v>
      </c>
      <c r="F681" t="s">
        <v>3090</v>
      </c>
    </row>
    <row r="682" spans="1:6" x14ac:dyDescent="0.25">
      <c r="A682" t="s">
        <v>4353</v>
      </c>
      <c r="B682" t="s">
        <v>339</v>
      </c>
      <c r="C682" t="s">
        <v>3196</v>
      </c>
      <c r="D682" t="s">
        <v>3093</v>
      </c>
      <c r="E682" t="s">
        <v>4354</v>
      </c>
      <c r="F682" t="s">
        <v>3106</v>
      </c>
    </row>
    <row r="683" spans="1:6" x14ac:dyDescent="0.25">
      <c r="A683" t="s">
        <v>4355</v>
      </c>
      <c r="B683" t="s">
        <v>341</v>
      </c>
      <c r="C683" t="s">
        <v>3248</v>
      </c>
      <c r="D683" t="s">
        <v>3088</v>
      </c>
      <c r="E683" t="s">
        <v>4129</v>
      </c>
      <c r="F683" t="s">
        <v>3106</v>
      </c>
    </row>
    <row r="684" spans="1:6" x14ac:dyDescent="0.25">
      <c r="A684" t="s">
        <v>4356</v>
      </c>
      <c r="B684" t="s">
        <v>341</v>
      </c>
      <c r="C684" t="s">
        <v>3187</v>
      </c>
      <c r="D684" t="s">
        <v>3088</v>
      </c>
      <c r="E684" t="s">
        <v>3617</v>
      </c>
      <c r="F684" t="s">
        <v>3106</v>
      </c>
    </row>
    <row r="685" spans="1:6" x14ac:dyDescent="0.25">
      <c r="A685" t="s">
        <v>4357</v>
      </c>
      <c r="B685" t="s">
        <v>341</v>
      </c>
      <c r="C685" t="s">
        <v>3108</v>
      </c>
      <c r="D685" t="s">
        <v>3093</v>
      </c>
      <c r="E685" t="s">
        <v>3768</v>
      </c>
      <c r="F685" t="s">
        <v>3102</v>
      </c>
    </row>
    <row r="686" spans="1:6" x14ac:dyDescent="0.25">
      <c r="A686" t="s">
        <v>4358</v>
      </c>
      <c r="B686" t="s">
        <v>341</v>
      </c>
      <c r="C686" t="s">
        <v>3172</v>
      </c>
      <c r="D686" t="s">
        <v>3093</v>
      </c>
      <c r="E686" t="s">
        <v>4359</v>
      </c>
      <c r="F686" t="s">
        <v>3090</v>
      </c>
    </row>
    <row r="687" spans="1:6" x14ac:dyDescent="0.25">
      <c r="A687" t="s">
        <v>4360</v>
      </c>
      <c r="B687" t="s">
        <v>341</v>
      </c>
      <c r="C687" t="s">
        <v>3161</v>
      </c>
      <c r="D687" t="s">
        <v>3093</v>
      </c>
      <c r="E687" t="s">
        <v>4361</v>
      </c>
      <c r="F687" t="s">
        <v>3090</v>
      </c>
    </row>
    <row r="688" spans="1:6" x14ac:dyDescent="0.25">
      <c r="A688" t="s">
        <v>4362</v>
      </c>
      <c r="B688" t="s">
        <v>343</v>
      </c>
      <c r="C688" t="s">
        <v>3172</v>
      </c>
      <c r="D688" t="s">
        <v>3093</v>
      </c>
      <c r="E688" t="s">
        <v>4363</v>
      </c>
      <c r="F688" t="s">
        <v>3090</v>
      </c>
    </row>
    <row r="689" spans="1:6" x14ac:dyDescent="0.25">
      <c r="A689" t="s">
        <v>4364</v>
      </c>
      <c r="B689" t="s">
        <v>343</v>
      </c>
      <c r="C689" t="s">
        <v>3254</v>
      </c>
      <c r="D689" t="s">
        <v>3088</v>
      </c>
      <c r="E689" t="s">
        <v>4365</v>
      </c>
      <c r="F689" t="s">
        <v>3090</v>
      </c>
    </row>
    <row r="690" spans="1:6" x14ac:dyDescent="0.25">
      <c r="A690" t="s">
        <v>4366</v>
      </c>
      <c r="B690" t="s">
        <v>343</v>
      </c>
      <c r="C690" t="s">
        <v>3202</v>
      </c>
      <c r="D690" t="s">
        <v>3088</v>
      </c>
      <c r="E690" t="s">
        <v>3746</v>
      </c>
      <c r="F690" t="s">
        <v>3106</v>
      </c>
    </row>
    <row r="691" spans="1:6" x14ac:dyDescent="0.25">
      <c r="A691" t="s">
        <v>4367</v>
      </c>
      <c r="B691" t="s">
        <v>343</v>
      </c>
      <c r="C691" t="s">
        <v>3092</v>
      </c>
      <c r="D691" t="s">
        <v>3088</v>
      </c>
      <c r="E691" t="s">
        <v>4368</v>
      </c>
      <c r="F691" t="s">
        <v>3102</v>
      </c>
    </row>
    <row r="692" spans="1:6" x14ac:dyDescent="0.25">
      <c r="A692" t="s">
        <v>4369</v>
      </c>
      <c r="B692" t="s">
        <v>345</v>
      </c>
      <c r="C692" t="s">
        <v>3135</v>
      </c>
      <c r="D692" t="s">
        <v>3093</v>
      </c>
      <c r="E692" t="s">
        <v>4370</v>
      </c>
      <c r="F692" t="s">
        <v>3106</v>
      </c>
    </row>
    <row r="693" spans="1:6" x14ac:dyDescent="0.25">
      <c r="A693" t="s">
        <v>4371</v>
      </c>
      <c r="B693" t="s">
        <v>345</v>
      </c>
      <c r="C693" t="s">
        <v>3108</v>
      </c>
      <c r="D693" t="s">
        <v>3088</v>
      </c>
      <c r="E693" t="s">
        <v>4372</v>
      </c>
      <c r="F693" t="s">
        <v>3095</v>
      </c>
    </row>
    <row r="694" spans="1:6" x14ac:dyDescent="0.25">
      <c r="A694" t="s">
        <v>4373</v>
      </c>
      <c r="B694" t="s">
        <v>345</v>
      </c>
      <c r="C694" t="s">
        <v>3092</v>
      </c>
      <c r="D694" t="s">
        <v>3088</v>
      </c>
      <c r="E694" t="s">
        <v>4374</v>
      </c>
      <c r="F694" t="s">
        <v>3090</v>
      </c>
    </row>
    <row r="695" spans="1:6" x14ac:dyDescent="0.25">
      <c r="A695" t="s">
        <v>4375</v>
      </c>
      <c r="B695" t="s">
        <v>345</v>
      </c>
      <c r="C695" t="s">
        <v>3111</v>
      </c>
      <c r="D695" t="s">
        <v>3093</v>
      </c>
      <c r="E695" t="s">
        <v>4217</v>
      </c>
      <c r="F695" t="s">
        <v>3106</v>
      </c>
    </row>
    <row r="696" spans="1:6" x14ac:dyDescent="0.25">
      <c r="A696" t="s">
        <v>4376</v>
      </c>
      <c r="B696" t="s">
        <v>345</v>
      </c>
      <c r="C696" t="s">
        <v>3180</v>
      </c>
      <c r="D696" t="s">
        <v>3093</v>
      </c>
      <c r="E696" t="s">
        <v>3812</v>
      </c>
      <c r="F696" t="s">
        <v>3106</v>
      </c>
    </row>
    <row r="697" spans="1:6" x14ac:dyDescent="0.25">
      <c r="A697" t="s">
        <v>4377</v>
      </c>
      <c r="B697" t="s">
        <v>347</v>
      </c>
      <c r="C697" t="s">
        <v>3097</v>
      </c>
      <c r="D697" t="s">
        <v>3088</v>
      </c>
      <c r="E697" t="s">
        <v>4378</v>
      </c>
      <c r="F697" t="s">
        <v>3106</v>
      </c>
    </row>
    <row r="698" spans="1:6" x14ac:dyDescent="0.25">
      <c r="A698" t="s">
        <v>4379</v>
      </c>
      <c r="B698" t="s">
        <v>347</v>
      </c>
      <c r="C698" t="s">
        <v>3108</v>
      </c>
      <c r="D698" t="s">
        <v>3088</v>
      </c>
      <c r="E698" t="s">
        <v>3313</v>
      </c>
      <c r="F698" t="s">
        <v>3102</v>
      </c>
    </row>
    <row r="699" spans="1:6" x14ac:dyDescent="0.25">
      <c r="A699" t="s">
        <v>4380</v>
      </c>
      <c r="B699" t="s">
        <v>347</v>
      </c>
      <c r="C699" t="s">
        <v>3145</v>
      </c>
      <c r="D699" t="s">
        <v>3088</v>
      </c>
      <c r="E699" t="s">
        <v>4381</v>
      </c>
      <c r="F699" t="s">
        <v>3095</v>
      </c>
    </row>
    <row r="700" spans="1:6" x14ac:dyDescent="0.25">
      <c r="A700" t="s">
        <v>4382</v>
      </c>
      <c r="B700" t="s">
        <v>347</v>
      </c>
      <c r="C700" t="s">
        <v>3135</v>
      </c>
      <c r="D700" t="s">
        <v>3093</v>
      </c>
      <c r="E700" t="s">
        <v>4383</v>
      </c>
      <c r="F700" t="s">
        <v>3095</v>
      </c>
    </row>
    <row r="701" spans="1:6" x14ac:dyDescent="0.25">
      <c r="A701" t="s">
        <v>4384</v>
      </c>
      <c r="B701" t="s">
        <v>347</v>
      </c>
      <c r="C701" t="s">
        <v>3217</v>
      </c>
      <c r="D701" t="s">
        <v>3088</v>
      </c>
      <c r="E701" t="s">
        <v>4385</v>
      </c>
      <c r="F701" t="s">
        <v>3102</v>
      </c>
    </row>
    <row r="702" spans="1:6" x14ac:dyDescent="0.25">
      <c r="A702" t="s">
        <v>4386</v>
      </c>
      <c r="B702" t="s">
        <v>347</v>
      </c>
      <c r="C702" t="s">
        <v>3100</v>
      </c>
      <c r="D702" t="s">
        <v>3093</v>
      </c>
      <c r="E702" t="s">
        <v>4387</v>
      </c>
      <c r="F702" t="s">
        <v>3102</v>
      </c>
    </row>
    <row r="703" spans="1:6" x14ac:dyDescent="0.25">
      <c r="A703" t="s">
        <v>4388</v>
      </c>
      <c r="B703" t="s">
        <v>347</v>
      </c>
      <c r="C703" t="s">
        <v>3199</v>
      </c>
      <c r="D703" t="s">
        <v>3088</v>
      </c>
      <c r="E703" t="s">
        <v>4389</v>
      </c>
      <c r="F703" t="s">
        <v>3106</v>
      </c>
    </row>
    <row r="704" spans="1:6" x14ac:dyDescent="0.25">
      <c r="A704" t="s">
        <v>4390</v>
      </c>
      <c r="B704" t="s">
        <v>347</v>
      </c>
      <c r="C704" t="s">
        <v>3100</v>
      </c>
      <c r="D704" t="s">
        <v>3093</v>
      </c>
      <c r="E704" t="s">
        <v>4112</v>
      </c>
      <c r="F704" t="s">
        <v>3095</v>
      </c>
    </row>
    <row r="705" spans="1:6" x14ac:dyDescent="0.25">
      <c r="A705" t="s">
        <v>4391</v>
      </c>
      <c r="B705" t="s">
        <v>347</v>
      </c>
      <c r="C705" t="s">
        <v>3161</v>
      </c>
      <c r="D705" t="s">
        <v>3093</v>
      </c>
      <c r="E705" t="s">
        <v>4299</v>
      </c>
      <c r="F705" t="s">
        <v>3102</v>
      </c>
    </row>
    <row r="706" spans="1:6" x14ac:dyDescent="0.25">
      <c r="A706" t="s">
        <v>4392</v>
      </c>
      <c r="B706" t="s">
        <v>347</v>
      </c>
      <c r="C706" t="s">
        <v>3130</v>
      </c>
      <c r="D706" t="s">
        <v>3093</v>
      </c>
      <c r="E706" t="s">
        <v>4393</v>
      </c>
      <c r="F706" t="s">
        <v>3095</v>
      </c>
    </row>
    <row r="707" spans="1:6" x14ac:dyDescent="0.25">
      <c r="A707" t="s">
        <v>4394</v>
      </c>
      <c r="B707" t="s">
        <v>349</v>
      </c>
      <c r="C707" t="s">
        <v>3111</v>
      </c>
      <c r="D707" t="s">
        <v>3088</v>
      </c>
      <c r="E707" t="s">
        <v>4395</v>
      </c>
      <c r="F707" t="s">
        <v>3090</v>
      </c>
    </row>
    <row r="708" spans="1:6" x14ac:dyDescent="0.25">
      <c r="A708" t="s">
        <v>4396</v>
      </c>
      <c r="B708" t="s">
        <v>349</v>
      </c>
      <c r="C708" t="s">
        <v>3175</v>
      </c>
      <c r="D708" t="s">
        <v>3093</v>
      </c>
      <c r="E708" t="s">
        <v>4397</v>
      </c>
      <c r="F708" t="s">
        <v>3106</v>
      </c>
    </row>
    <row r="709" spans="1:6" x14ac:dyDescent="0.25">
      <c r="A709" t="s">
        <v>4398</v>
      </c>
      <c r="B709" t="s">
        <v>349</v>
      </c>
      <c r="C709" t="s">
        <v>3130</v>
      </c>
      <c r="D709" t="s">
        <v>3093</v>
      </c>
      <c r="E709" t="s">
        <v>4399</v>
      </c>
      <c r="F709" t="s">
        <v>3106</v>
      </c>
    </row>
    <row r="710" spans="1:6" x14ac:dyDescent="0.25">
      <c r="A710" t="s">
        <v>4400</v>
      </c>
      <c r="B710" t="s">
        <v>349</v>
      </c>
      <c r="C710" t="s">
        <v>3161</v>
      </c>
      <c r="D710" t="s">
        <v>3093</v>
      </c>
      <c r="E710" t="s">
        <v>3432</v>
      </c>
      <c r="F710" t="s">
        <v>3090</v>
      </c>
    </row>
    <row r="711" spans="1:6" x14ac:dyDescent="0.25">
      <c r="A711" t="s">
        <v>4401</v>
      </c>
      <c r="B711" t="s">
        <v>352</v>
      </c>
      <c r="C711" t="s">
        <v>3135</v>
      </c>
      <c r="D711" t="s">
        <v>3088</v>
      </c>
      <c r="E711" t="s">
        <v>4402</v>
      </c>
      <c r="F711" t="s">
        <v>3106</v>
      </c>
    </row>
    <row r="712" spans="1:6" x14ac:dyDescent="0.25">
      <c r="A712" t="s">
        <v>4403</v>
      </c>
      <c r="B712" t="s">
        <v>352</v>
      </c>
      <c r="C712" t="s">
        <v>3100</v>
      </c>
      <c r="D712" t="s">
        <v>3093</v>
      </c>
      <c r="E712" t="s">
        <v>4404</v>
      </c>
      <c r="F712" t="s">
        <v>3102</v>
      </c>
    </row>
    <row r="713" spans="1:6" x14ac:dyDescent="0.25">
      <c r="A713" t="s">
        <v>4405</v>
      </c>
      <c r="B713" t="s">
        <v>352</v>
      </c>
      <c r="C713" t="s">
        <v>3248</v>
      </c>
      <c r="D713" t="s">
        <v>3088</v>
      </c>
      <c r="E713" t="s">
        <v>4406</v>
      </c>
      <c r="F713" t="s">
        <v>3102</v>
      </c>
    </row>
    <row r="714" spans="1:6" x14ac:dyDescent="0.25">
      <c r="A714" t="s">
        <v>4407</v>
      </c>
      <c r="B714" t="s">
        <v>354</v>
      </c>
      <c r="C714" t="s">
        <v>3187</v>
      </c>
      <c r="D714" t="s">
        <v>3088</v>
      </c>
      <c r="E714" t="s">
        <v>4212</v>
      </c>
      <c r="F714" t="s">
        <v>3090</v>
      </c>
    </row>
    <row r="715" spans="1:6" x14ac:dyDescent="0.25">
      <c r="A715" t="s">
        <v>4408</v>
      </c>
      <c r="B715" t="s">
        <v>354</v>
      </c>
      <c r="C715" t="s">
        <v>3135</v>
      </c>
      <c r="D715" t="s">
        <v>3088</v>
      </c>
      <c r="E715" t="s">
        <v>4409</v>
      </c>
      <c r="F715" t="s">
        <v>3095</v>
      </c>
    </row>
    <row r="716" spans="1:6" x14ac:dyDescent="0.25">
      <c r="A716" t="s">
        <v>4410</v>
      </c>
      <c r="B716" t="s">
        <v>354</v>
      </c>
      <c r="C716" t="s">
        <v>3151</v>
      </c>
      <c r="D716" t="s">
        <v>3088</v>
      </c>
      <c r="E716" t="s">
        <v>4411</v>
      </c>
      <c r="F716" t="s">
        <v>3102</v>
      </c>
    </row>
    <row r="717" spans="1:6" x14ac:dyDescent="0.25">
      <c r="A717" t="s">
        <v>4412</v>
      </c>
      <c r="B717" t="s">
        <v>354</v>
      </c>
      <c r="C717" t="s">
        <v>3199</v>
      </c>
      <c r="D717" t="s">
        <v>3088</v>
      </c>
      <c r="E717" t="s">
        <v>4413</v>
      </c>
      <c r="F717" t="s">
        <v>3106</v>
      </c>
    </row>
    <row r="718" spans="1:6" x14ac:dyDescent="0.25">
      <c r="A718" t="s">
        <v>4414</v>
      </c>
      <c r="B718" t="s">
        <v>356</v>
      </c>
      <c r="C718" t="s">
        <v>3135</v>
      </c>
      <c r="D718" t="s">
        <v>3088</v>
      </c>
      <c r="E718" t="s">
        <v>3927</v>
      </c>
      <c r="F718" t="s">
        <v>3102</v>
      </c>
    </row>
    <row r="719" spans="1:6" x14ac:dyDescent="0.25">
      <c r="A719" t="s">
        <v>4415</v>
      </c>
      <c r="B719" t="s">
        <v>358</v>
      </c>
      <c r="C719" t="s">
        <v>3199</v>
      </c>
      <c r="D719" t="s">
        <v>3088</v>
      </c>
      <c r="E719" t="s">
        <v>4416</v>
      </c>
      <c r="F719" t="s">
        <v>3106</v>
      </c>
    </row>
    <row r="720" spans="1:6" x14ac:dyDescent="0.25">
      <c r="A720" t="s">
        <v>4417</v>
      </c>
      <c r="B720" t="s">
        <v>358</v>
      </c>
      <c r="C720" t="s">
        <v>3118</v>
      </c>
      <c r="D720" t="s">
        <v>3088</v>
      </c>
      <c r="E720" t="s">
        <v>4418</v>
      </c>
      <c r="F720" t="s">
        <v>3095</v>
      </c>
    </row>
    <row r="721" spans="1:6" x14ac:dyDescent="0.25">
      <c r="A721" t="s">
        <v>4419</v>
      </c>
      <c r="B721" t="s">
        <v>358</v>
      </c>
      <c r="C721" t="s">
        <v>3104</v>
      </c>
      <c r="D721" t="s">
        <v>3093</v>
      </c>
      <c r="E721" t="s">
        <v>4420</v>
      </c>
      <c r="F721" t="s">
        <v>3106</v>
      </c>
    </row>
    <row r="722" spans="1:6" x14ac:dyDescent="0.25">
      <c r="A722" t="s">
        <v>4421</v>
      </c>
      <c r="B722" t="s">
        <v>358</v>
      </c>
      <c r="C722" t="s">
        <v>3125</v>
      </c>
      <c r="D722" t="s">
        <v>3088</v>
      </c>
      <c r="E722" t="s">
        <v>4422</v>
      </c>
      <c r="F722" t="s">
        <v>3102</v>
      </c>
    </row>
    <row r="723" spans="1:6" x14ac:dyDescent="0.25">
      <c r="A723" t="s">
        <v>4423</v>
      </c>
      <c r="B723" t="s">
        <v>358</v>
      </c>
      <c r="C723" t="s">
        <v>3196</v>
      </c>
      <c r="D723" t="s">
        <v>3093</v>
      </c>
      <c r="E723" t="s">
        <v>3406</v>
      </c>
      <c r="F723" t="s">
        <v>3102</v>
      </c>
    </row>
    <row r="724" spans="1:6" x14ac:dyDescent="0.25">
      <c r="A724" t="s">
        <v>4424</v>
      </c>
      <c r="B724" t="s">
        <v>358</v>
      </c>
      <c r="C724" t="s">
        <v>3156</v>
      </c>
      <c r="D724" t="s">
        <v>3093</v>
      </c>
      <c r="E724" t="s">
        <v>4425</v>
      </c>
      <c r="F724" t="s">
        <v>3095</v>
      </c>
    </row>
    <row r="725" spans="1:6" x14ac:dyDescent="0.25">
      <c r="A725" t="s">
        <v>4426</v>
      </c>
      <c r="B725" t="s">
        <v>358</v>
      </c>
      <c r="C725" t="s">
        <v>3111</v>
      </c>
      <c r="D725" t="s">
        <v>3088</v>
      </c>
      <c r="E725" t="s">
        <v>3226</v>
      </c>
      <c r="F725" t="s">
        <v>3102</v>
      </c>
    </row>
    <row r="726" spans="1:6" x14ac:dyDescent="0.25">
      <c r="A726" t="s">
        <v>4427</v>
      </c>
      <c r="B726" t="s">
        <v>358</v>
      </c>
      <c r="C726" t="s">
        <v>3145</v>
      </c>
      <c r="D726" t="s">
        <v>3088</v>
      </c>
      <c r="E726" t="s">
        <v>4428</v>
      </c>
      <c r="F726" t="s">
        <v>3095</v>
      </c>
    </row>
    <row r="727" spans="1:6" x14ac:dyDescent="0.25">
      <c r="A727" t="s">
        <v>4429</v>
      </c>
      <c r="B727" t="s">
        <v>358</v>
      </c>
      <c r="C727" t="s">
        <v>3199</v>
      </c>
      <c r="D727" t="s">
        <v>3088</v>
      </c>
      <c r="E727" t="s">
        <v>4096</v>
      </c>
      <c r="F727" t="s">
        <v>3090</v>
      </c>
    </row>
    <row r="728" spans="1:6" x14ac:dyDescent="0.25">
      <c r="A728" t="s">
        <v>4430</v>
      </c>
      <c r="B728" t="s">
        <v>360</v>
      </c>
      <c r="C728" t="s">
        <v>3254</v>
      </c>
      <c r="D728" t="s">
        <v>3088</v>
      </c>
      <c r="E728" t="s">
        <v>4431</v>
      </c>
      <c r="F728" t="s">
        <v>3095</v>
      </c>
    </row>
    <row r="729" spans="1:6" x14ac:dyDescent="0.25">
      <c r="A729" t="s">
        <v>4432</v>
      </c>
      <c r="B729" t="s">
        <v>360</v>
      </c>
      <c r="C729" t="s">
        <v>3199</v>
      </c>
      <c r="D729" t="s">
        <v>3088</v>
      </c>
      <c r="E729" t="s">
        <v>4433</v>
      </c>
      <c r="F729" t="s">
        <v>3106</v>
      </c>
    </row>
    <row r="730" spans="1:6" x14ac:dyDescent="0.25">
      <c r="A730" t="s">
        <v>4434</v>
      </c>
      <c r="B730" t="s">
        <v>360</v>
      </c>
      <c r="C730" t="s">
        <v>3104</v>
      </c>
      <c r="D730" t="s">
        <v>3093</v>
      </c>
      <c r="E730" t="s">
        <v>4435</v>
      </c>
      <c r="F730" t="s">
        <v>3095</v>
      </c>
    </row>
    <row r="731" spans="1:6" x14ac:dyDescent="0.25">
      <c r="A731" t="s">
        <v>4436</v>
      </c>
      <c r="B731" t="s">
        <v>360</v>
      </c>
      <c r="C731" t="s">
        <v>3108</v>
      </c>
      <c r="D731" t="s">
        <v>3093</v>
      </c>
      <c r="E731" t="s">
        <v>4437</v>
      </c>
      <c r="F731" t="s">
        <v>3090</v>
      </c>
    </row>
    <row r="732" spans="1:6" x14ac:dyDescent="0.25">
      <c r="A732" t="s">
        <v>4438</v>
      </c>
      <c r="B732" t="s">
        <v>360</v>
      </c>
      <c r="C732" t="s">
        <v>3138</v>
      </c>
      <c r="D732" t="s">
        <v>3093</v>
      </c>
      <c r="E732" t="s">
        <v>4439</v>
      </c>
      <c r="F732" t="s">
        <v>3102</v>
      </c>
    </row>
    <row r="733" spans="1:6" x14ac:dyDescent="0.25">
      <c r="A733" t="s">
        <v>4440</v>
      </c>
      <c r="B733" t="s">
        <v>360</v>
      </c>
      <c r="C733" t="s">
        <v>3145</v>
      </c>
      <c r="D733" t="s">
        <v>3088</v>
      </c>
      <c r="E733" t="s">
        <v>4441</v>
      </c>
      <c r="F733" t="s">
        <v>3102</v>
      </c>
    </row>
    <row r="734" spans="1:6" x14ac:dyDescent="0.25">
      <c r="A734" t="s">
        <v>4442</v>
      </c>
      <c r="B734" t="s">
        <v>360</v>
      </c>
      <c r="C734" t="s">
        <v>3087</v>
      </c>
      <c r="D734" t="s">
        <v>3093</v>
      </c>
      <c r="E734" t="s">
        <v>4443</v>
      </c>
      <c r="F734" t="s">
        <v>3102</v>
      </c>
    </row>
    <row r="735" spans="1:6" x14ac:dyDescent="0.25">
      <c r="A735" t="s">
        <v>4444</v>
      </c>
      <c r="B735" t="s">
        <v>360</v>
      </c>
      <c r="C735" t="s">
        <v>3125</v>
      </c>
      <c r="D735" t="s">
        <v>3093</v>
      </c>
      <c r="E735" t="s">
        <v>3983</v>
      </c>
      <c r="F735" t="s">
        <v>3095</v>
      </c>
    </row>
    <row r="736" spans="1:6" x14ac:dyDescent="0.25">
      <c r="A736" t="s">
        <v>4445</v>
      </c>
      <c r="B736" t="s">
        <v>362</v>
      </c>
      <c r="C736" t="s">
        <v>3217</v>
      </c>
      <c r="D736" t="s">
        <v>3093</v>
      </c>
      <c r="E736" t="s">
        <v>4446</v>
      </c>
      <c r="F736" t="s">
        <v>3106</v>
      </c>
    </row>
    <row r="737" spans="1:6" x14ac:dyDescent="0.25">
      <c r="A737" t="s">
        <v>4447</v>
      </c>
      <c r="B737" t="s">
        <v>362</v>
      </c>
      <c r="C737" t="s">
        <v>3104</v>
      </c>
      <c r="D737" t="s">
        <v>3088</v>
      </c>
      <c r="E737" t="s">
        <v>4448</v>
      </c>
      <c r="F737" t="s">
        <v>3106</v>
      </c>
    </row>
    <row r="738" spans="1:6" x14ac:dyDescent="0.25">
      <c r="A738" t="s">
        <v>4449</v>
      </c>
      <c r="B738" t="s">
        <v>362</v>
      </c>
      <c r="C738" t="s">
        <v>3125</v>
      </c>
      <c r="D738" t="s">
        <v>3088</v>
      </c>
      <c r="E738" t="s">
        <v>4450</v>
      </c>
      <c r="F738" t="s">
        <v>3106</v>
      </c>
    </row>
    <row r="739" spans="1:6" x14ac:dyDescent="0.25">
      <c r="A739" t="s">
        <v>4451</v>
      </c>
      <c r="B739" t="s">
        <v>362</v>
      </c>
      <c r="C739" t="s">
        <v>3329</v>
      </c>
      <c r="D739" t="s">
        <v>3088</v>
      </c>
      <c r="E739" t="s">
        <v>4452</v>
      </c>
      <c r="F739" t="s">
        <v>3106</v>
      </c>
    </row>
    <row r="740" spans="1:6" x14ac:dyDescent="0.25">
      <c r="A740" t="s">
        <v>4453</v>
      </c>
      <c r="B740" t="s">
        <v>364</v>
      </c>
      <c r="C740" t="s">
        <v>3265</v>
      </c>
      <c r="D740" t="s">
        <v>3093</v>
      </c>
      <c r="E740" t="s">
        <v>4454</v>
      </c>
      <c r="F740" t="s">
        <v>3095</v>
      </c>
    </row>
    <row r="741" spans="1:6" x14ac:dyDescent="0.25">
      <c r="A741" t="s">
        <v>4455</v>
      </c>
      <c r="B741" t="s">
        <v>364</v>
      </c>
      <c r="C741" t="s">
        <v>3151</v>
      </c>
      <c r="D741" t="s">
        <v>3088</v>
      </c>
      <c r="E741" t="s">
        <v>4456</v>
      </c>
      <c r="F741" t="s">
        <v>3095</v>
      </c>
    </row>
    <row r="742" spans="1:6" x14ac:dyDescent="0.25">
      <c r="A742" t="s">
        <v>4457</v>
      </c>
      <c r="B742" t="s">
        <v>364</v>
      </c>
      <c r="C742" t="s">
        <v>3111</v>
      </c>
      <c r="D742" t="s">
        <v>3093</v>
      </c>
      <c r="E742" t="s">
        <v>4458</v>
      </c>
      <c r="F742" t="s">
        <v>3106</v>
      </c>
    </row>
    <row r="743" spans="1:6" x14ac:dyDescent="0.25">
      <c r="A743" t="s">
        <v>4459</v>
      </c>
      <c r="B743" t="s">
        <v>364</v>
      </c>
      <c r="C743" t="s">
        <v>3156</v>
      </c>
      <c r="D743" t="s">
        <v>3093</v>
      </c>
      <c r="E743" t="s">
        <v>4460</v>
      </c>
      <c r="F743" t="s">
        <v>3095</v>
      </c>
    </row>
    <row r="744" spans="1:6" x14ac:dyDescent="0.25">
      <c r="A744" t="s">
        <v>4461</v>
      </c>
      <c r="B744" t="s">
        <v>364</v>
      </c>
      <c r="C744" t="s">
        <v>3187</v>
      </c>
      <c r="D744" t="s">
        <v>3093</v>
      </c>
      <c r="E744" t="s">
        <v>4462</v>
      </c>
      <c r="F744" t="s">
        <v>3106</v>
      </c>
    </row>
    <row r="745" spans="1:6" x14ac:dyDescent="0.25">
      <c r="A745" t="s">
        <v>4463</v>
      </c>
      <c r="B745" t="s">
        <v>364</v>
      </c>
      <c r="C745" t="s">
        <v>3187</v>
      </c>
      <c r="D745" t="s">
        <v>3093</v>
      </c>
      <c r="E745" t="s">
        <v>4076</v>
      </c>
      <c r="F745" t="s">
        <v>3102</v>
      </c>
    </row>
    <row r="746" spans="1:6" x14ac:dyDescent="0.25">
      <c r="A746" t="s">
        <v>4464</v>
      </c>
      <c r="B746" t="s">
        <v>364</v>
      </c>
      <c r="C746" t="s">
        <v>3199</v>
      </c>
      <c r="D746" t="s">
        <v>3088</v>
      </c>
      <c r="E746" t="s">
        <v>4465</v>
      </c>
      <c r="F746" t="s">
        <v>3095</v>
      </c>
    </row>
    <row r="747" spans="1:6" x14ac:dyDescent="0.25">
      <c r="A747" t="s">
        <v>4466</v>
      </c>
      <c r="B747" t="s">
        <v>364</v>
      </c>
      <c r="C747" t="s">
        <v>3208</v>
      </c>
      <c r="D747" t="s">
        <v>3088</v>
      </c>
      <c r="E747" t="s">
        <v>4467</v>
      </c>
      <c r="F747" t="s">
        <v>3095</v>
      </c>
    </row>
    <row r="748" spans="1:6" x14ac:dyDescent="0.25">
      <c r="A748" t="s">
        <v>4468</v>
      </c>
      <c r="B748" t="s">
        <v>366</v>
      </c>
      <c r="C748" t="s">
        <v>3148</v>
      </c>
      <c r="D748" t="s">
        <v>3093</v>
      </c>
      <c r="E748" t="s">
        <v>4469</v>
      </c>
      <c r="F748" t="s">
        <v>3106</v>
      </c>
    </row>
    <row r="749" spans="1:6" x14ac:dyDescent="0.25">
      <c r="A749" t="s">
        <v>4470</v>
      </c>
      <c r="B749" t="s">
        <v>366</v>
      </c>
      <c r="C749" t="s">
        <v>3161</v>
      </c>
      <c r="D749" t="s">
        <v>3088</v>
      </c>
      <c r="E749" t="s">
        <v>4471</v>
      </c>
      <c r="F749" t="s">
        <v>3106</v>
      </c>
    </row>
    <row r="750" spans="1:6" x14ac:dyDescent="0.25">
      <c r="A750" t="s">
        <v>4472</v>
      </c>
      <c r="B750" t="s">
        <v>366</v>
      </c>
      <c r="C750" t="s">
        <v>3156</v>
      </c>
      <c r="D750" t="s">
        <v>3088</v>
      </c>
      <c r="E750" t="s">
        <v>4473</v>
      </c>
      <c r="F750" t="s">
        <v>3090</v>
      </c>
    </row>
    <row r="751" spans="1:6" x14ac:dyDescent="0.25">
      <c r="A751" t="s">
        <v>4474</v>
      </c>
      <c r="B751" t="s">
        <v>366</v>
      </c>
      <c r="C751" t="s">
        <v>3202</v>
      </c>
      <c r="D751" t="s">
        <v>3093</v>
      </c>
      <c r="E751" t="s">
        <v>3629</v>
      </c>
      <c r="F751" t="s">
        <v>3095</v>
      </c>
    </row>
    <row r="752" spans="1:6" x14ac:dyDescent="0.25">
      <c r="A752" t="s">
        <v>4475</v>
      </c>
      <c r="B752" t="s">
        <v>366</v>
      </c>
      <c r="C752" t="s">
        <v>3248</v>
      </c>
      <c r="D752" t="s">
        <v>3088</v>
      </c>
      <c r="E752" t="s">
        <v>4476</v>
      </c>
      <c r="F752" t="s">
        <v>3095</v>
      </c>
    </row>
    <row r="753" spans="1:6" x14ac:dyDescent="0.25">
      <c r="A753" t="s">
        <v>4477</v>
      </c>
      <c r="B753" t="s">
        <v>366</v>
      </c>
      <c r="C753" t="s">
        <v>3199</v>
      </c>
      <c r="D753" t="s">
        <v>3093</v>
      </c>
      <c r="E753" t="s">
        <v>4478</v>
      </c>
      <c r="F753" t="s">
        <v>3102</v>
      </c>
    </row>
    <row r="754" spans="1:6" x14ac:dyDescent="0.25">
      <c r="A754" t="s">
        <v>4479</v>
      </c>
      <c r="B754" t="s">
        <v>366</v>
      </c>
      <c r="C754" t="s">
        <v>3202</v>
      </c>
      <c r="D754" t="s">
        <v>3088</v>
      </c>
      <c r="E754" t="s">
        <v>4480</v>
      </c>
      <c r="F754" t="s">
        <v>3095</v>
      </c>
    </row>
    <row r="755" spans="1:6" x14ac:dyDescent="0.25">
      <c r="A755" t="s">
        <v>4481</v>
      </c>
      <c r="B755" t="s">
        <v>366</v>
      </c>
      <c r="C755" t="s">
        <v>3248</v>
      </c>
      <c r="D755" t="s">
        <v>3088</v>
      </c>
      <c r="E755" t="s">
        <v>4482</v>
      </c>
      <c r="F755" t="s">
        <v>3095</v>
      </c>
    </row>
    <row r="756" spans="1:6" x14ac:dyDescent="0.25">
      <c r="A756" t="s">
        <v>4483</v>
      </c>
      <c r="B756" t="s">
        <v>366</v>
      </c>
      <c r="C756" t="s">
        <v>3135</v>
      </c>
      <c r="D756" t="s">
        <v>3088</v>
      </c>
      <c r="E756" t="s">
        <v>4484</v>
      </c>
      <c r="F756" t="s">
        <v>3106</v>
      </c>
    </row>
    <row r="757" spans="1:6" x14ac:dyDescent="0.25">
      <c r="A757" t="s">
        <v>4485</v>
      </c>
      <c r="B757" t="s">
        <v>368</v>
      </c>
      <c r="C757" t="s">
        <v>3161</v>
      </c>
      <c r="D757" t="s">
        <v>3088</v>
      </c>
      <c r="E757" t="s">
        <v>4486</v>
      </c>
      <c r="F757" t="s">
        <v>3095</v>
      </c>
    </row>
    <row r="758" spans="1:6" x14ac:dyDescent="0.25">
      <c r="A758" t="s">
        <v>4487</v>
      </c>
      <c r="B758" t="s">
        <v>368</v>
      </c>
      <c r="C758" t="s">
        <v>3161</v>
      </c>
      <c r="D758" t="s">
        <v>3093</v>
      </c>
      <c r="E758" t="s">
        <v>4488</v>
      </c>
      <c r="F758" t="s">
        <v>3106</v>
      </c>
    </row>
    <row r="759" spans="1:6" x14ac:dyDescent="0.25">
      <c r="A759" t="s">
        <v>4489</v>
      </c>
      <c r="B759" t="s">
        <v>368</v>
      </c>
      <c r="C759" t="s">
        <v>3145</v>
      </c>
      <c r="D759" t="s">
        <v>3088</v>
      </c>
      <c r="E759" t="s">
        <v>4490</v>
      </c>
      <c r="F759" t="s">
        <v>3095</v>
      </c>
    </row>
    <row r="760" spans="1:6" x14ac:dyDescent="0.25">
      <c r="A760" t="s">
        <v>4491</v>
      </c>
      <c r="B760" t="s">
        <v>368</v>
      </c>
      <c r="C760" t="s">
        <v>3145</v>
      </c>
      <c r="D760" t="s">
        <v>3093</v>
      </c>
      <c r="E760" t="s">
        <v>4492</v>
      </c>
      <c r="F760" t="s">
        <v>3090</v>
      </c>
    </row>
    <row r="761" spans="1:6" x14ac:dyDescent="0.25">
      <c r="A761" t="s">
        <v>4493</v>
      </c>
      <c r="B761" t="s">
        <v>368</v>
      </c>
      <c r="C761" t="s">
        <v>3202</v>
      </c>
      <c r="D761" t="s">
        <v>3093</v>
      </c>
      <c r="E761" t="s">
        <v>4287</v>
      </c>
      <c r="F761" t="s">
        <v>3090</v>
      </c>
    </row>
    <row r="762" spans="1:6" x14ac:dyDescent="0.25">
      <c r="A762" t="s">
        <v>4494</v>
      </c>
      <c r="B762" t="s">
        <v>368</v>
      </c>
      <c r="C762" t="s">
        <v>3130</v>
      </c>
      <c r="D762" t="s">
        <v>3088</v>
      </c>
      <c r="E762" t="s">
        <v>4495</v>
      </c>
      <c r="F762" t="s">
        <v>3102</v>
      </c>
    </row>
    <row r="763" spans="1:6" x14ac:dyDescent="0.25">
      <c r="A763" t="s">
        <v>4496</v>
      </c>
      <c r="B763" t="s">
        <v>368</v>
      </c>
      <c r="C763" t="s">
        <v>3196</v>
      </c>
      <c r="D763" t="s">
        <v>3093</v>
      </c>
      <c r="E763" t="s">
        <v>4497</v>
      </c>
      <c r="F763" t="s">
        <v>3090</v>
      </c>
    </row>
    <row r="764" spans="1:6" x14ac:dyDescent="0.25">
      <c r="A764" t="s">
        <v>4498</v>
      </c>
      <c r="B764" t="s">
        <v>368</v>
      </c>
      <c r="C764" t="s">
        <v>3135</v>
      </c>
      <c r="D764" t="s">
        <v>3093</v>
      </c>
      <c r="E764" t="s">
        <v>3504</v>
      </c>
      <c r="F764" t="s">
        <v>3106</v>
      </c>
    </row>
    <row r="765" spans="1:6" x14ac:dyDescent="0.25">
      <c r="A765" t="s">
        <v>4499</v>
      </c>
      <c r="B765" t="s">
        <v>370</v>
      </c>
      <c r="C765" t="s">
        <v>3111</v>
      </c>
      <c r="D765" t="s">
        <v>3088</v>
      </c>
      <c r="E765" t="s">
        <v>4500</v>
      </c>
      <c r="F765" t="s">
        <v>3106</v>
      </c>
    </row>
    <row r="766" spans="1:6" x14ac:dyDescent="0.25">
      <c r="A766" t="s">
        <v>4501</v>
      </c>
      <c r="B766" t="s">
        <v>370</v>
      </c>
      <c r="C766" t="s">
        <v>3151</v>
      </c>
      <c r="D766" t="s">
        <v>3093</v>
      </c>
      <c r="E766" t="s">
        <v>4502</v>
      </c>
      <c r="F766" t="s">
        <v>3106</v>
      </c>
    </row>
    <row r="767" spans="1:6" x14ac:dyDescent="0.25">
      <c r="A767" t="s">
        <v>4503</v>
      </c>
      <c r="B767" t="s">
        <v>370</v>
      </c>
      <c r="C767" t="s">
        <v>3187</v>
      </c>
      <c r="D767" t="s">
        <v>3088</v>
      </c>
      <c r="E767" t="s">
        <v>3956</v>
      </c>
      <c r="F767" t="s">
        <v>3095</v>
      </c>
    </row>
    <row r="768" spans="1:6" x14ac:dyDescent="0.25">
      <c r="A768" t="s">
        <v>4504</v>
      </c>
      <c r="B768" t="s">
        <v>370</v>
      </c>
      <c r="C768" t="s">
        <v>3151</v>
      </c>
      <c r="D768" t="s">
        <v>3088</v>
      </c>
      <c r="E768" t="s">
        <v>4265</v>
      </c>
      <c r="F768" t="s">
        <v>3090</v>
      </c>
    </row>
    <row r="769" spans="1:6" x14ac:dyDescent="0.25">
      <c r="A769" t="s">
        <v>4505</v>
      </c>
      <c r="B769" t="s">
        <v>370</v>
      </c>
      <c r="C769" t="s">
        <v>3248</v>
      </c>
      <c r="D769" t="s">
        <v>3093</v>
      </c>
      <c r="E769" t="s">
        <v>4506</v>
      </c>
      <c r="F769" t="s">
        <v>3102</v>
      </c>
    </row>
    <row r="770" spans="1:6" x14ac:dyDescent="0.25">
      <c r="A770" t="s">
        <v>4507</v>
      </c>
      <c r="B770" t="s">
        <v>370</v>
      </c>
      <c r="C770" t="s">
        <v>3111</v>
      </c>
      <c r="D770" t="s">
        <v>3093</v>
      </c>
      <c r="E770" t="s">
        <v>4361</v>
      </c>
      <c r="F770" t="s">
        <v>3090</v>
      </c>
    </row>
    <row r="771" spans="1:6" x14ac:dyDescent="0.25">
      <c r="A771" t="s">
        <v>4508</v>
      </c>
      <c r="B771" t="s">
        <v>370</v>
      </c>
      <c r="C771" t="s">
        <v>3104</v>
      </c>
      <c r="D771" t="s">
        <v>3088</v>
      </c>
      <c r="E771" t="s">
        <v>3136</v>
      </c>
      <c r="F771" t="s">
        <v>3102</v>
      </c>
    </row>
    <row r="772" spans="1:6" x14ac:dyDescent="0.25">
      <c r="A772" t="s">
        <v>4509</v>
      </c>
      <c r="B772" t="s">
        <v>373</v>
      </c>
      <c r="C772" t="s">
        <v>3196</v>
      </c>
      <c r="D772" t="s">
        <v>3093</v>
      </c>
      <c r="E772" t="s">
        <v>3396</v>
      </c>
      <c r="F772" t="s">
        <v>3102</v>
      </c>
    </row>
    <row r="773" spans="1:6" x14ac:dyDescent="0.25">
      <c r="A773" t="s">
        <v>4510</v>
      </c>
      <c r="B773" t="s">
        <v>373</v>
      </c>
      <c r="C773" t="s">
        <v>3151</v>
      </c>
      <c r="D773" t="s">
        <v>3088</v>
      </c>
      <c r="E773" t="s">
        <v>4511</v>
      </c>
      <c r="F773" t="s">
        <v>3095</v>
      </c>
    </row>
    <row r="774" spans="1:6" x14ac:dyDescent="0.25">
      <c r="A774" t="s">
        <v>4512</v>
      </c>
      <c r="B774" t="s">
        <v>373</v>
      </c>
      <c r="C774" t="s">
        <v>3138</v>
      </c>
      <c r="D774" t="s">
        <v>3093</v>
      </c>
      <c r="E774" t="s">
        <v>4513</v>
      </c>
      <c r="F774" t="s">
        <v>3095</v>
      </c>
    </row>
    <row r="775" spans="1:6" x14ac:dyDescent="0.25">
      <c r="A775" t="s">
        <v>4514</v>
      </c>
      <c r="B775" t="s">
        <v>373</v>
      </c>
      <c r="C775" t="s">
        <v>3208</v>
      </c>
      <c r="D775" t="s">
        <v>3088</v>
      </c>
      <c r="E775" t="s">
        <v>4515</v>
      </c>
      <c r="F775" t="s">
        <v>3102</v>
      </c>
    </row>
    <row r="776" spans="1:6" x14ac:dyDescent="0.25">
      <c r="A776" t="s">
        <v>4516</v>
      </c>
      <c r="B776" t="s">
        <v>373</v>
      </c>
      <c r="C776" t="s">
        <v>3097</v>
      </c>
      <c r="D776" t="s">
        <v>3093</v>
      </c>
      <c r="E776" t="s">
        <v>3500</v>
      </c>
      <c r="F776" t="s">
        <v>3106</v>
      </c>
    </row>
    <row r="777" spans="1:6" x14ac:dyDescent="0.25">
      <c r="A777" t="s">
        <v>4517</v>
      </c>
      <c r="B777" t="s">
        <v>373</v>
      </c>
      <c r="C777" t="s">
        <v>3208</v>
      </c>
      <c r="D777" t="s">
        <v>3093</v>
      </c>
      <c r="E777" t="s">
        <v>4518</v>
      </c>
      <c r="F777" t="s">
        <v>3095</v>
      </c>
    </row>
    <row r="778" spans="1:6" x14ac:dyDescent="0.25">
      <c r="A778" t="s">
        <v>4519</v>
      </c>
      <c r="B778" t="s">
        <v>373</v>
      </c>
      <c r="C778" t="s">
        <v>3254</v>
      </c>
      <c r="D778" t="s">
        <v>3088</v>
      </c>
      <c r="E778" t="s">
        <v>3398</v>
      </c>
      <c r="F778" t="s">
        <v>3102</v>
      </c>
    </row>
    <row r="779" spans="1:6" x14ac:dyDescent="0.25">
      <c r="A779" t="s">
        <v>4520</v>
      </c>
      <c r="B779" t="s">
        <v>373</v>
      </c>
      <c r="C779" t="s">
        <v>3100</v>
      </c>
      <c r="D779" t="s">
        <v>3088</v>
      </c>
      <c r="E779" t="s">
        <v>4521</v>
      </c>
      <c r="F779" t="s">
        <v>3095</v>
      </c>
    </row>
    <row r="780" spans="1:6" x14ac:dyDescent="0.25">
      <c r="A780" t="s">
        <v>4522</v>
      </c>
      <c r="B780" t="s">
        <v>373</v>
      </c>
      <c r="C780" t="s">
        <v>3104</v>
      </c>
      <c r="D780" t="s">
        <v>3088</v>
      </c>
      <c r="E780" t="s">
        <v>3599</v>
      </c>
      <c r="F780" t="s">
        <v>3102</v>
      </c>
    </row>
    <row r="781" spans="1:6" x14ac:dyDescent="0.25">
      <c r="A781" t="s">
        <v>4523</v>
      </c>
      <c r="B781" t="s">
        <v>373</v>
      </c>
      <c r="C781" t="s">
        <v>3092</v>
      </c>
      <c r="D781" t="s">
        <v>3093</v>
      </c>
      <c r="E781" t="s">
        <v>3418</v>
      </c>
      <c r="F781" t="s">
        <v>3102</v>
      </c>
    </row>
    <row r="782" spans="1:6" x14ac:dyDescent="0.25">
      <c r="A782" t="s">
        <v>4524</v>
      </c>
      <c r="B782" t="s">
        <v>375</v>
      </c>
      <c r="C782" t="s">
        <v>3248</v>
      </c>
      <c r="D782" t="s">
        <v>3093</v>
      </c>
      <c r="E782" t="s">
        <v>4525</v>
      </c>
      <c r="F782" t="s">
        <v>3106</v>
      </c>
    </row>
    <row r="783" spans="1:6" x14ac:dyDescent="0.25">
      <c r="A783" t="s">
        <v>4526</v>
      </c>
      <c r="B783" t="s">
        <v>375</v>
      </c>
      <c r="C783" t="s">
        <v>3248</v>
      </c>
      <c r="D783" t="s">
        <v>3093</v>
      </c>
      <c r="E783" t="s">
        <v>4527</v>
      </c>
      <c r="F783" t="s">
        <v>3102</v>
      </c>
    </row>
    <row r="784" spans="1:6" x14ac:dyDescent="0.25">
      <c r="A784" t="s">
        <v>4528</v>
      </c>
      <c r="B784" t="s">
        <v>377</v>
      </c>
      <c r="C784" t="s">
        <v>3118</v>
      </c>
      <c r="D784" t="s">
        <v>3093</v>
      </c>
      <c r="E784" t="s">
        <v>3822</v>
      </c>
      <c r="F784" t="s">
        <v>3106</v>
      </c>
    </row>
    <row r="785" spans="1:6" x14ac:dyDescent="0.25">
      <c r="A785" t="s">
        <v>4529</v>
      </c>
      <c r="B785" t="s">
        <v>377</v>
      </c>
      <c r="C785" t="s">
        <v>3118</v>
      </c>
      <c r="D785" t="s">
        <v>3093</v>
      </c>
      <c r="E785" t="s">
        <v>4530</v>
      </c>
      <c r="F785" t="s">
        <v>3106</v>
      </c>
    </row>
    <row r="786" spans="1:6" x14ac:dyDescent="0.25">
      <c r="A786" t="s">
        <v>4531</v>
      </c>
      <c r="B786" t="s">
        <v>377</v>
      </c>
      <c r="C786" t="s">
        <v>3130</v>
      </c>
      <c r="D786" t="s">
        <v>3093</v>
      </c>
      <c r="E786" t="s">
        <v>4532</v>
      </c>
      <c r="F786" t="s">
        <v>3106</v>
      </c>
    </row>
    <row r="787" spans="1:6" x14ac:dyDescent="0.25">
      <c r="A787" t="s">
        <v>4533</v>
      </c>
      <c r="B787" t="s">
        <v>377</v>
      </c>
      <c r="C787" t="s">
        <v>3135</v>
      </c>
      <c r="D787" t="s">
        <v>3088</v>
      </c>
      <c r="E787" t="s">
        <v>4534</v>
      </c>
      <c r="F787" t="s">
        <v>3090</v>
      </c>
    </row>
    <row r="788" spans="1:6" x14ac:dyDescent="0.25">
      <c r="A788" t="s">
        <v>4535</v>
      </c>
      <c r="B788" t="s">
        <v>379</v>
      </c>
      <c r="C788" t="s">
        <v>3196</v>
      </c>
      <c r="D788" t="s">
        <v>3093</v>
      </c>
      <c r="E788" t="s">
        <v>4536</v>
      </c>
      <c r="F788" t="s">
        <v>3102</v>
      </c>
    </row>
    <row r="789" spans="1:6" x14ac:dyDescent="0.25">
      <c r="A789" t="s">
        <v>4537</v>
      </c>
      <c r="B789" t="s">
        <v>381</v>
      </c>
      <c r="C789" t="s">
        <v>3138</v>
      </c>
      <c r="D789" t="s">
        <v>3093</v>
      </c>
      <c r="E789" t="s">
        <v>4538</v>
      </c>
      <c r="F789" t="s">
        <v>3095</v>
      </c>
    </row>
    <row r="790" spans="1:6" x14ac:dyDescent="0.25">
      <c r="A790" t="s">
        <v>4539</v>
      </c>
      <c r="B790" t="s">
        <v>381</v>
      </c>
      <c r="C790" t="s">
        <v>3135</v>
      </c>
      <c r="D790" t="s">
        <v>3088</v>
      </c>
      <c r="E790" t="s">
        <v>3336</v>
      </c>
      <c r="F790" t="s">
        <v>3106</v>
      </c>
    </row>
    <row r="791" spans="1:6" x14ac:dyDescent="0.25">
      <c r="A791" t="s">
        <v>4540</v>
      </c>
      <c r="B791" t="s">
        <v>381</v>
      </c>
      <c r="C791" t="s">
        <v>3092</v>
      </c>
      <c r="D791" t="s">
        <v>3093</v>
      </c>
      <c r="E791" t="s">
        <v>4541</v>
      </c>
      <c r="F791" t="s">
        <v>3106</v>
      </c>
    </row>
    <row r="792" spans="1:6" x14ac:dyDescent="0.25">
      <c r="A792" t="s">
        <v>4542</v>
      </c>
      <c r="B792" t="s">
        <v>381</v>
      </c>
      <c r="C792" t="s">
        <v>3156</v>
      </c>
      <c r="D792" t="s">
        <v>3088</v>
      </c>
      <c r="E792" t="s">
        <v>4543</v>
      </c>
      <c r="F792" t="s">
        <v>3095</v>
      </c>
    </row>
    <row r="793" spans="1:6" x14ac:dyDescent="0.25">
      <c r="A793" t="s">
        <v>4544</v>
      </c>
      <c r="B793" t="s">
        <v>381</v>
      </c>
      <c r="C793" t="s">
        <v>3111</v>
      </c>
      <c r="D793" t="s">
        <v>3093</v>
      </c>
      <c r="E793" t="s">
        <v>3472</v>
      </c>
      <c r="F793" t="s">
        <v>3090</v>
      </c>
    </row>
    <row r="794" spans="1:6" x14ac:dyDescent="0.25">
      <c r="A794" t="s">
        <v>4545</v>
      </c>
      <c r="B794" t="s">
        <v>381</v>
      </c>
      <c r="C794" t="s">
        <v>3108</v>
      </c>
      <c r="D794" t="s">
        <v>3088</v>
      </c>
      <c r="E794" t="s">
        <v>4546</v>
      </c>
      <c r="F794" t="s">
        <v>3106</v>
      </c>
    </row>
    <row r="795" spans="1:6" x14ac:dyDescent="0.25">
      <c r="A795" t="s">
        <v>4547</v>
      </c>
      <c r="B795" t="s">
        <v>381</v>
      </c>
      <c r="C795" t="s">
        <v>3104</v>
      </c>
      <c r="D795" t="s">
        <v>3088</v>
      </c>
      <c r="E795" t="s">
        <v>3276</v>
      </c>
      <c r="F795" t="s">
        <v>3095</v>
      </c>
    </row>
    <row r="796" spans="1:6" x14ac:dyDescent="0.25">
      <c r="A796" t="s">
        <v>4548</v>
      </c>
      <c r="B796" t="s">
        <v>384</v>
      </c>
      <c r="C796" t="s">
        <v>3156</v>
      </c>
      <c r="D796" t="s">
        <v>3088</v>
      </c>
      <c r="E796" t="s">
        <v>4549</v>
      </c>
      <c r="F796" t="s">
        <v>3090</v>
      </c>
    </row>
    <row r="797" spans="1:6" x14ac:dyDescent="0.25">
      <c r="A797" t="s">
        <v>4550</v>
      </c>
      <c r="B797" t="s">
        <v>384</v>
      </c>
      <c r="C797" t="s">
        <v>3208</v>
      </c>
      <c r="D797" t="s">
        <v>3093</v>
      </c>
      <c r="E797" t="s">
        <v>4551</v>
      </c>
      <c r="F797" t="s">
        <v>3090</v>
      </c>
    </row>
    <row r="798" spans="1:6" x14ac:dyDescent="0.25">
      <c r="A798" t="s">
        <v>4552</v>
      </c>
      <c r="B798" t="s">
        <v>384</v>
      </c>
      <c r="C798" t="s">
        <v>3097</v>
      </c>
      <c r="D798" t="s">
        <v>3093</v>
      </c>
      <c r="E798" t="s">
        <v>4090</v>
      </c>
      <c r="F798" t="s">
        <v>3090</v>
      </c>
    </row>
    <row r="799" spans="1:6" x14ac:dyDescent="0.25">
      <c r="A799" t="s">
        <v>4553</v>
      </c>
      <c r="B799" t="s">
        <v>384</v>
      </c>
      <c r="C799" t="s">
        <v>3172</v>
      </c>
      <c r="D799" t="s">
        <v>3093</v>
      </c>
      <c r="E799" t="s">
        <v>4094</v>
      </c>
      <c r="F799" t="s">
        <v>3106</v>
      </c>
    </row>
    <row r="800" spans="1:6" x14ac:dyDescent="0.25">
      <c r="A800" t="s">
        <v>4554</v>
      </c>
      <c r="B800" t="s">
        <v>384</v>
      </c>
      <c r="C800" t="s">
        <v>3187</v>
      </c>
      <c r="D800" t="s">
        <v>3088</v>
      </c>
      <c r="E800" t="s">
        <v>4555</v>
      </c>
      <c r="F800" t="s">
        <v>3106</v>
      </c>
    </row>
    <row r="801" spans="1:6" x14ac:dyDescent="0.25">
      <c r="A801" t="s">
        <v>4556</v>
      </c>
      <c r="B801" t="s">
        <v>384</v>
      </c>
      <c r="C801" t="s">
        <v>3187</v>
      </c>
      <c r="D801" t="s">
        <v>3088</v>
      </c>
      <c r="E801" t="s">
        <v>4557</v>
      </c>
      <c r="F801" t="s">
        <v>3102</v>
      </c>
    </row>
    <row r="802" spans="1:6" x14ac:dyDescent="0.25">
      <c r="A802" t="s">
        <v>4558</v>
      </c>
      <c r="B802" t="s">
        <v>386</v>
      </c>
      <c r="C802" t="s">
        <v>3135</v>
      </c>
      <c r="D802" t="s">
        <v>3088</v>
      </c>
      <c r="E802" t="s">
        <v>4559</v>
      </c>
      <c r="F802" t="s">
        <v>3095</v>
      </c>
    </row>
    <row r="803" spans="1:6" x14ac:dyDescent="0.25">
      <c r="A803" t="s">
        <v>4560</v>
      </c>
      <c r="B803" t="s">
        <v>386</v>
      </c>
      <c r="C803" t="s">
        <v>3199</v>
      </c>
      <c r="D803" t="s">
        <v>3093</v>
      </c>
      <c r="E803" t="s">
        <v>3384</v>
      </c>
      <c r="F803" t="s">
        <v>3095</v>
      </c>
    </row>
    <row r="804" spans="1:6" x14ac:dyDescent="0.25">
      <c r="A804" t="s">
        <v>4561</v>
      </c>
      <c r="B804" t="s">
        <v>388</v>
      </c>
      <c r="C804" t="s">
        <v>3135</v>
      </c>
      <c r="D804" t="s">
        <v>3088</v>
      </c>
      <c r="E804" t="s">
        <v>4500</v>
      </c>
      <c r="F804" t="s">
        <v>3106</v>
      </c>
    </row>
    <row r="805" spans="1:6" x14ac:dyDescent="0.25">
      <c r="A805" t="s">
        <v>4562</v>
      </c>
      <c r="B805" t="s">
        <v>390</v>
      </c>
      <c r="C805" t="s">
        <v>3199</v>
      </c>
      <c r="D805" t="s">
        <v>3088</v>
      </c>
      <c r="E805" t="s">
        <v>4563</v>
      </c>
      <c r="F805" t="s">
        <v>3090</v>
      </c>
    </row>
    <row r="806" spans="1:6" x14ac:dyDescent="0.25">
      <c r="A806" t="s">
        <v>4564</v>
      </c>
      <c r="B806" t="s">
        <v>390</v>
      </c>
      <c r="C806" t="s">
        <v>3130</v>
      </c>
      <c r="D806" t="s">
        <v>3093</v>
      </c>
      <c r="E806" t="s">
        <v>4289</v>
      </c>
      <c r="F806" t="s">
        <v>3095</v>
      </c>
    </row>
    <row r="807" spans="1:6" x14ac:dyDescent="0.25">
      <c r="A807" t="s">
        <v>4565</v>
      </c>
      <c r="B807" t="s">
        <v>390</v>
      </c>
      <c r="C807" t="s">
        <v>3208</v>
      </c>
      <c r="D807" t="s">
        <v>3088</v>
      </c>
      <c r="E807" t="s">
        <v>4566</v>
      </c>
      <c r="F807" t="s">
        <v>3095</v>
      </c>
    </row>
    <row r="808" spans="1:6" x14ac:dyDescent="0.25">
      <c r="A808" t="s">
        <v>4567</v>
      </c>
      <c r="B808" t="s">
        <v>390</v>
      </c>
      <c r="C808" t="s">
        <v>3111</v>
      </c>
      <c r="D808" t="s">
        <v>3093</v>
      </c>
      <c r="E808" t="s">
        <v>4568</v>
      </c>
      <c r="F808" t="s">
        <v>3095</v>
      </c>
    </row>
    <row r="809" spans="1:6" x14ac:dyDescent="0.25">
      <c r="A809" t="s">
        <v>4569</v>
      </c>
      <c r="B809" t="s">
        <v>390</v>
      </c>
      <c r="C809" t="s">
        <v>3151</v>
      </c>
      <c r="D809" t="s">
        <v>3093</v>
      </c>
      <c r="E809" t="s">
        <v>4570</v>
      </c>
      <c r="F809" t="s">
        <v>3095</v>
      </c>
    </row>
    <row r="810" spans="1:6" x14ac:dyDescent="0.25">
      <c r="A810" t="s">
        <v>4571</v>
      </c>
      <c r="B810" t="s">
        <v>390</v>
      </c>
      <c r="C810" t="s">
        <v>3172</v>
      </c>
      <c r="D810" t="s">
        <v>3088</v>
      </c>
      <c r="E810" t="s">
        <v>4137</v>
      </c>
      <c r="F810" t="s">
        <v>3095</v>
      </c>
    </row>
    <row r="811" spans="1:6" x14ac:dyDescent="0.25">
      <c r="A811" t="s">
        <v>4572</v>
      </c>
      <c r="B811" t="s">
        <v>390</v>
      </c>
      <c r="C811" t="s">
        <v>3329</v>
      </c>
      <c r="D811" t="s">
        <v>3088</v>
      </c>
      <c r="E811" t="s">
        <v>3152</v>
      </c>
      <c r="F811" t="s">
        <v>3090</v>
      </c>
    </row>
    <row r="812" spans="1:6" x14ac:dyDescent="0.25">
      <c r="A812" t="s">
        <v>4573</v>
      </c>
      <c r="B812" t="s">
        <v>390</v>
      </c>
      <c r="C812" t="s">
        <v>3199</v>
      </c>
      <c r="D812" t="s">
        <v>3088</v>
      </c>
      <c r="E812" t="s">
        <v>4574</v>
      </c>
      <c r="F812" t="s">
        <v>3090</v>
      </c>
    </row>
    <row r="813" spans="1:6" x14ac:dyDescent="0.25">
      <c r="A813" t="s">
        <v>4575</v>
      </c>
      <c r="B813" t="s">
        <v>390</v>
      </c>
      <c r="C813" t="s">
        <v>3217</v>
      </c>
      <c r="D813" t="s">
        <v>3088</v>
      </c>
      <c r="E813" t="s">
        <v>4576</v>
      </c>
      <c r="F813" t="s">
        <v>3090</v>
      </c>
    </row>
    <row r="814" spans="1:6" x14ac:dyDescent="0.25">
      <c r="A814" t="s">
        <v>4577</v>
      </c>
      <c r="B814" t="s">
        <v>390</v>
      </c>
      <c r="C814" t="s">
        <v>3175</v>
      </c>
      <c r="D814" t="s">
        <v>3088</v>
      </c>
      <c r="E814" t="s">
        <v>4578</v>
      </c>
      <c r="F814" t="s">
        <v>3106</v>
      </c>
    </row>
    <row r="815" spans="1:6" x14ac:dyDescent="0.25">
      <c r="A815" t="s">
        <v>4579</v>
      </c>
      <c r="B815" t="s">
        <v>392</v>
      </c>
      <c r="C815" t="s">
        <v>3265</v>
      </c>
      <c r="D815" t="s">
        <v>3093</v>
      </c>
      <c r="E815" t="s">
        <v>4345</v>
      </c>
      <c r="F815" t="s">
        <v>3106</v>
      </c>
    </row>
    <row r="816" spans="1:6" x14ac:dyDescent="0.25">
      <c r="A816" t="s">
        <v>4580</v>
      </c>
      <c r="B816" t="s">
        <v>392</v>
      </c>
      <c r="C816" t="s">
        <v>3108</v>
      </c>
      <c r="D816" t="s">
        <v>3088</v>
      </c>
      <c r="E816" t="s">
        <v>4581</v>
      </c>
      <c r="F816" t="s">
        <v>3095</v>
      </c>
    </row>
    <row r="817" spans="1:6" x14ac:dyDescent="0.25">
      <c r="A817" t="s">
        <v>4582</v>
      </c>
      <c r="B817" t="s">
        <v>392</v>
      </c>
      <c r="C817" t="s">
        <v>3161</v>
      </c>
      <c r="D817" t="s">
        <v>3088</v>
      </c>
      <c r="E817" t="s">
        <v>4583</v>
      </c>
      <c r="F817" t="s">
        <v>3102</v>
      </c>
    </row>
    <row r="818" spans="1:6" x14ac:dyDescent="0.25">
      <c r="A818" t="s">
        <v>4584</v>
      </c>
      <c r="B818" t="s">
        <v>392</v>
      </c>
      <c r="C818" t="s">
        <v>3145</v>
      </c>
      <c r="D818" t="s">
        <v>3093</v>
      </c>
      <c r="E818" t="s">
        <v>4585</v>
      </c>
      <c r="F818" t="s">
        <v>3102</v>
      </c>
    </row>
    <row r="819" spans="1:6" x14ac:dyDescent="0.25">
      <c r="A819" t="s">
        <v>4586</v>
      </c>
      <c r="B819" t="s">
        <v>392</v>
      </c>
      <c r="C819" t="s">
        <v>3196</v>
      </c>
      <c r="D819" t="s">
        <v>3093</v>
      </c>
      <c r="E819" t="s">
        <v>4587</v>
      </c>
      <c r="F819" t="s">
        <v>3106</v>
      </c>
    </row>
    <row r="820" spans="1:6" x14ac:dyDescent="0.25">
      <c r="A820" t="s">
        <v>4588</v>
      </c>
      <c r="B820" t="s">
        <v>394</v>
      </c>
      <c r="C820" t="s">
        <v>3145</v>
      </c>
      <c r="D820" t="s">
        <v>3093</v>
      </c>
      <c r="E820" t="s">
        <v>4589</v>
      </c>
      <c r="F820" t="s">
        <v>3090</v>
      </c>
    </row>
    <row r="821" spans="1:6" x14ac:dyDescent="0.25">
      <c r="A821" t="s">
        <v>4590</v>
      </c>
      <c r="B821" t="s">
        <v>394</v>
      </c>
      <c r="C821" t="s">
        <v>3118</v>
      </c>
      <c r="D821" t="s">
        <v>3088</v>
      </c>
      <c r="E821" t="s">
        <v>4055</v>
      </c>
      <c r="F821" t="s">
        <v>3095</v>
      </c>
    </row>
    <row r="822" spans="1:6" x14ac:dyDescent="0.25">
      <c r="A822" t="s">
        <v>4591</v>
      </c>
      <c r="B822" t="s">
        <v>394</v>
      </c>
      <c r="C822" t="s">
        <v>3265</v>
      </c>
      <c r="D822" t="s">
        <v>3093</v>
      </c>
      <c r="E822" t="s">
        <v>3599</v>
      </c>
      <c r="F822" t="s">
        <v>3095</v>
      </c>
    </row>
    <row r="823" spans="1:6" x14ac:dyDescent="0.25">
      <c r="A823" t="s">
        <v>4592</v>
      </c>
      <c r="B823" t="s">
        <v>394</v>
      </c>
      <c r="C823" t="s">
        <v>3217</v>
      </c>
      <c r="D823" t="s">
        <v>3088</v>
      </c>
      <c r="E823" t="s">
        <v>3623</v>
      </c>
      <c r="F823" t="s">
        <v>3106</v>
      </c>
    </row>
    <row r="824" spans="1:6" x14ac:dyDescent="0.25">
      <c r="A824" t="s">
        <v>4593</v>
      </c>
      <c r="B824" t="s">
        <v>394</v>
      </c>
      <c r="C824" t="s">
        <v>3138</v>
      </c>
      <c r="D824" t="s">
        <v>3093</v>
      </c>
      <c r="E824" t="s">
        <v>3887</v>
      </c>
      <c r="F824" t="s">
        <v>3090</v>
      </c>
    </row>
    <row r="825" spans="1:6" x14ac:dyDescent="0.25">
      <c r="A825" t="s">
        <v>4594</v>
      </c>
      <c r="B825" t="s">
        <v>394</v>
      </c>
      <c r="C825" t="s">
        <v>3104</v>
      </c>
      <c r="D825" t="s">
        <v>3088</v>
      </c>
      <c r="E825" t="s">
        <v>4595</v>
      </c>
      <c r="F825" t="s">
        <v>3090</v>
      </c>
    </row>
    <row r="826" spans="1:6" x14ac:dyDescent="0.25">
      <c r="A826" t="s">
        <v>4596</v>
      </c>
      <c r="B826" t="s">
        <v>394</v>
      </c>
      <c r="C826" t="s">
        <v>3138</v>
      </c>
      <c r="D826" t="s">
        <v>3093</v>
      </c>
      <c r="E826" t="s">
        <v>3627</v>
      </c>
      <c r="F826" t="s">
        <v>3095</v>
      </c>
    </row>
    <row r="827" spans="1:6" x14ac:dyDescent="0.25">
      <c r="A827" t="s">
        <v>4597</v>
      </c>
      <c r="B827" t="s">
        <v>396</v>
      </c>
      <c r="C827" t="s">
        <v>3135</v>
      </c>
      <c r="D827" t="s">
        <v>3088</v>
      </c>
      <c r="E827" t="s">
        <v>4055</v>
      </c>
      <c r="F827" t="s">
        <v>3090</v>
      </c>
    </row>
    <row r="828" spans="1:6" x14ac:dyDescent="0.25">
      <c r="A828" t="s">
        <v>4598</v>
      </c>
      <c r="B828" t="s">
        <v>396</v>
      </c>
      <c r="C828" t="s">
        <v>3097</v>
      </c>
      <c r="D828" t="s">
        <v>3093</v>
      </c>
      <c r="E828" t="s">
        <v>4599</v>
      </c>
      <c r="F828" t="s">
        <v>3106</v>
      </c>
    </row>
    <row r="829" spans="1:6" x14ac:dyDescent="0.25">
      <c r="A829" t="s">
        <v>4600</v>
      </c>
      <c r="B829" t="s">
        <v>396</v>
      </c>
      <c r="C829" t="s">
        <v>3092</v>
      </c>
      <c r="D829" t="s">
        <v>3088</v>
      </c>
      <c r="E829" t="s">
        <v>4601</v>
      </c>
      <c r="F829" t="s">
        <v>3090</v>
      </c>
    </row>
    <row r="830" spans="1:6" x14ac:dyDescent="0.25">
      <c r="A830" t="s">
        <v>4602</v>
      </c>
      <c r="B830" t="s">
        <v>396</v>
      </c>
      <c r="C830" t="s">
        <v>3175</v>
      </c>
      <c r="D830" t="s">
        <v>3093</v>
      </c>
      <c r="E830" t="s">
        <v>4603</v>
      </c>
      <c r="F830" t="s">
        <v>3102</v>
      </c>
    </row>
    <row r="831" spans="1:6" x14ac:dyDescent="0.25">
      <c r="A831" t="s">
        <v>4604</v>
      </c>
      <c r="B831" t="s">
        <v>396</v>
      </c>
      <c r="C831" t="s">
        <v>3130</v>
      </c>
      <c r="D831" t="s">
        <v>3088</v>
      </c>
      <c r="E831" t="s">
        <v>4605</v>
      </c>
      <c r="F831" t="s">
        <v>3106</v>
      </c>
    </row>
    <row r="832" spans="1:6" x14ac:dyDescent="0.25">
      <c r="A832" t="s">
        <v>4606</v>
      </c>
      <c r="B832" t="s">
        <v>396</v>
      </c>
      <c r="C832" t="s">
        <v>3097</v>
      </c>
      <c r="D832" t="s">
        <v>3093</v>
      </c>
      <c r="E832" t="s">
        <v>3927</v>
      </c>
      <c r="F832" t="s">
        <v>3106</v>
      </c>
    </row>
    <row r="833" spans="1:6" x14ac:dyDescent="0.25">
      <c r="A833" t="s">
        <v>4607</v>
      </c>
      <c r="B833" t="s">
        <v>396</v>
      </c>
      <c r="C833" t="s">
        <v>3161</v>
      </c>
      <c r="D833" t="s">
        <v>3088</v>
      </c>
      <c r="E833" t="s">
        <v>4608</v>
      </c>
      <c r="F833" t="s">
        <v>3095</v>
      </c>
    </row>
    <row r="834" spans="1:6" x14ac:dyDescent="0.25">
      <c r="A834" t="s">
        <v>4609</v>
      </c>
      <c r="B834" t="s">
        <v>396</v>
      </c>
      <c r="C834" t="s">
        <v>3208</v>
      </c>
      <c r="D834" t="s">
        <v>3093</v>
      </c>
      <c r="E834" t="s">
        <v>4502</v>
      </c>
      <c r="F834" t="s">
        <v>3090</v>
      </c>
    </row>
    <row r="835" spans="1:6" x14ac:dyDescent="0.25">
      <c r="A835" t="s">
        <v>4610</v>
      </c>
      <c r="B835" t="s">
        <v>396</v>
      </c>
      <c r="C835" t="s">
        <v>3145</v>
      </c>
      <c r="D835" t="s">
        <v>3088</v>
      </c>
      <c r="E835" t="s">
        <v>4611</v>
      </c>
      <c r="F835" t="s">
        <v>3102</v>
      </c>
    </row>
    <row r="836" spans="1:6" x14ac:dyDescent="0.25">
      <c r="A836" t="s">
        <v>4612</v>
      </c>
      <c r="B836" t="s">
        <v>396</v>
      </c>
      <c r="C836" t="s">
        <v>3111</v>
      </c>
      <c r="D836" t="s">
        <v>3093</v>
      </c>
      <c r="E836" t="s">
        <v>3213</v>
      </c>
      <c r="F836" t="s">
        <v>3095</v>
      </c>
    </row>
    <row r="837" spans="1:6" x14ac:dyDescent="0.25">
      <c r="A837" t="s">
        <v>4613</v>
      </c>
      <c r="B837" t="s">
        <v>398</v>
      </c>
      <c r="C837" t="s">
        <v>3202</v>
      </c>
      <c r="D837" t="s">
        <v>3088</v>
      </c>
      <c r="E837" t="s">
        <v>4193</v>
      </c>
      <c r="F837" t="s">
        <v>3090</v>
      </c>
    </row>
    <row r="838" spans="1:6" x14ac:dyDescent="0.25">
      <c r="A838" t="s">
        <v>4614</v>
      </c>
      <c r="B838" t="s">
        <v>398</v>
      </c>
      <c r="C838" t="s">
        <v>3108</v>
      </c>
      <c r="D838" t="s">
        <v>3093</v>
      </c>
      <c r="E838" t="s">
        <v>3213</v>
      </c>
      <c r="F838" t="s">
        <v>3095</v>
      </c>
    </row>
    <row r="839" spans="1:6" x14ac:dyDescent="0.25">
      <c r="A839" t="s">
        <v>4615</v>
      </c>
      <c r="B839" t="s">
        <v>398</v>
      </c>
      <c r="C839" t="s">
        <v>3217</v>
      </c>
      <c r="D839" t="s">
        <v>3088</v>
      </c>
      <c r="E839" t="s">
        <v>4616</v>
      </c>
      <c r="F839" t="s">
        <v>3090</v>
      </c>
    </row>
    <row r="840" spans="1:6" x14ac:dyDescent="0.25">
      <c r="A840" t="s">
        <v>4617</v>
      </c>
      <c r="B840" t="s">
        <v>398</v>
      </c>
      <c r="C840" t="s">
        <v>3125</v>
      </c>
      <c r="D840" t="s">
        <v>3093</v>
      </c>
      <c r="E840" t="s">
        <v>4618</v>
      </c>
      <c r="F840" t="s">
        <v>3090</v>
      </c>
    </row>
    <row r="841" spans="1:6" x14ac:dyDescent="0.25">
      <c r="A841" t="s">
        <v>4619</v>
      </c>
      <c r="B841" t="s">
        <v>400</v>
      </c>
      <c r="C841" t="s">
        <v>3087</v>
      </c>
      <c r="D841" t="s">
        <v>3093</v>
      </c>
      <c r="E841" t="s">
        <v>4620</v>
      </c>
      <c r="F841" t="s">
        <v>3102</v>
      </c>
    </row>
    <row r="842" spans="1:6" x14ac:dyDescent="0.25">
      <c r="A842" t="s">
        <v>4621</v>
      </c>
      <c r="B842" t="s">
        <v>400</v>
      </c>
      <c r="C842" t="s">
        <v>3104</v>
      </c>
      <c r="D842" t="s">
        <v>3093</v>
      </c>
      <c r="E842" t="s">
        <v>4622</v>
      </c>
      <c r="F842" t="s">
        <v>3102</v>
      </c>
    </row>
    <row r="843" spans="1:6" x14ac:dyDescent="0.25">
      <c r="A843" t="s">
        <v>4623</v>
      </c>
      <c r="B843" t="s">
        <v>400</v>
      </c>
      <c r="C843" t="s">
        <v>3087</v>
      </c>
      <c r="D843" t="s">
        <v>3093</v>
      </c>
      <c r="E843" t="s">
        <v>4624</v>
      </c>
      <c r="F843" t="s">
        <v>3102</v>
      </c>
    </row>
    <row r="844" spans="1:6" x14ac:dyDescent="0.25">
      <c r="A844" t="s">
        <v>4625</v>
      </c>
      <c r="B844" t="s">
        <v>400</v>
      </c>
      <c r="C844" t="s">
        <v>3156</v>
      </c>
      <c r="D844" t="s">
        <v>3088</v>
      </c>
      <c r="E844" t="s">
        <v>4626</v>
      </c>
      <c r="F844" t="s">
        <v>3095</v>
      </c>
    </row>
    <row r="845" spans="1:6" x14ac:dyDescent="0.25">
      <c r="A845" t="s">
        <v>4627</v>
      </c>
      <c r="B845" t="s">
        <v>400</v>
      </c>
      <c r="C845" t="s">
        <v>3217</v>
      </c>
      <c r="D845" t="s">
        <v>3093</v>
      </c>
      <c r="E845" t="s">
        <v>3663</v>
      </c>
      <c r="F845" t="s">
        <v>3102</v>
      </c>
    </row>
    <row r="846" spans="1:6" x14ac:dyDescent="0.25">
      <c r="A846" t="s">
        <v>4628</v>
      </c>
      <c r="B846" t="s">
        <v>402</v>
      </c>
      <c r="C846" t="s">
        <v>3118</v>
      </c>
      <c r="D846" t="s">
        <v>3093</v>
      </c>
      <c r="E846" t="s">
        <v>3669</v>
      </c>
      <c r="F846" t="s">
        <v>3102</v>
      </c>
    </row>
    <row r="847" spans="1:6" x14ac:dyDescent="0.25">
      <c r="A847" t="s">
        <v>4629</v>
      </c>
      <c r="B847" t="s">
        <v>402</v>
      </c>
      <c r="C847" t="s">
        <v>3118</v>
      </c>
      <c r="D847" t="s">
        <v>3088</v>
      </c>
      <c r="E847" t="s">
        <v>3262</v>
      </c>
      <c r="F847" t="s">
        <v>3102</v>
      </c>
    </row>
    <row r="848" spans="1:6" x14ac:dyDescent="0.25">
      <c r="A848" t="s">
        <v>4630</v>
      </c>
      <c r="B848" t="s">
        <v>402</v>
      </c>
      <c r="C848" t="s">
        <v>3265</v>
      </c>
      <c r="D848" t="s">
        <v>3093</v>
      </c>
      <c r="E848" t="s">
        <v>4631</v>
      </c>
      <c r="F848" t="s">
        <v>3106</v>
      </c>
    </row>
    <row r="849" spans="1:6" x14ac:dyDescent="0.25">
      <c r="A849" t="s">
        <v>4632</v>
      </c>
      <c r="B849" t="s">
        <v>402</v>
      </c>
      <c r="C849" t="s">
        <v>3202</v>
      </c>
      <c r="D849" t="s">
        <v>3088</v>
      </c>
      <c r="E849" t="s">
        <v>4633</v>
      </c>
      <c r="F849" t="s">
        <v>3106</v>
      </c>
    </row>
    <row r="850" spans="1:6" x14ac:dyDescent="0.25">
      <c r="A850" t="s">
        <v>4634</v>
      </c>
      <c r="B850" t="s">
        <v>402</v>
      </c>
      <c r="C850" t="s">
        <v>3187</v>
      </c>
      <c r="D850" t="s">
        <v>3088</v>
      </c>
      <c r="E850" t="s">
        <v>4635</v>
      </c>
      <c r="F850" t="s">
        <v>3106</v>
      </c>
    </row>
    <row r="851" spans="1:6" x14ac:dyDescent="0.25">
      <c r="A851" t="s">
        <v>4636</v>
      </c>
      <c r="B851" t="s">
        <v>402</v>
      </c>
      <c r="C851" t="s">
        <v>3217</v>
      </c>
      <c r="D851" t="s">
        <v>3088</v>
      </c>
      <c r="E851" t="s">
        <v>3116</v>
      </c>
      <c r="F851" t="s">
        <v>3102</v>
      </c>
    </row>
    <row r="852" spans="1:6" x14ac:dyDescent="0.25">
      <c r="A852" t="s">
        <v>4637</v>
      </c>
      <c r="B852" t="s">
        <v>402</v>
      </c>
      <c r="C852" t="s">
        <v>3104</v>
      </c>
      <c r="D852" t="s">
        <v>3088</v>
      </c>
      <c r="E852" t="s">
        <v>4638</v>
      </c>
      <c r="F852" t="s">
        <v>3106</v>
      </c>
    </row>
    <row r="853" spans="1:6" x14ac:dyDescent="0.25">
      <c r="A853" t="s">
        <v>4639</v>
      </c>
      <c r="B853" t="s">
        <v>404</v>
      </c>
      <c r="C853" t="s">
        <v>3199</v>
      </c>
      <c r="D853" t="s">
        <v>3088</v>
      </c>
      <c r="E853" t="s">
        <v>4640</v>
      </c>
      <c r="F853" t="s">
        <v>3102</v>
      </c>
    </row>
    <row r="854" spans="1:6" x14ac:dyDescent="0.25">
      <c r="A854" t="s">
        <v>4641</v>
      </c>
      <c r="B854" t="s">
        <v>404</v>
      </c>
      <c r="C854" t="s">
        <v>3161</v>
      </c>
      <c r="D854" t="s">
        <v>3093</v>
      </c>
      <c r="E854" t="s">
        <v>4642</v>
      </c>
      <c r="F854" t="s">
        <v>3106</v>
      </c>
    </row>
    <row r="855" spans="1:6" x14ac:dyDescent="0.25">
      <c r="A855" t="s">
        <v>4643</v>
      </c>
      <c r="B855" t="s">
        <v>404</v>
      </c>
      <c r="C855" t="s">
        <v>3248</v>
      </c>
      <c r="D855" t="s">
        <v>3093</v>
      </c>
      <c r="E855" t="s">
        <v>4644</v>
      </c>
      <c r="F855" t="s">
        <v>3106</v>
      </c>
    </row>
    <row r="856" spans="1:6" x14ac:dyDescent="0.25">
      <c r="A856" t="s">
        <v>4645</v>
      </c>
      <c r="B856" t="s">
        <v>404</v>
      </c>
      <c r="C856" t="s">
        <v>3130</v>
      </c>
      <c r="D856" t="s">
        <v>3093</v>
      </c>
      <c r="E856" t="s">
        <v>4646</v>
      </c>
      <c r="F856" t="s">
        <v>3090</v>
      </c>
    </row>
    <row r="857" spans="1:6" x14ac:dyDescent="0.25">
      <c r="A857" t="s">
        <v>4647</v>
      </c>
      <c r="B857" t="s">
        <v>404</v>
      </c>
      <c r="C857" t="s">
        <v>3135</v>
      </c>
      <c r="D857" t="s">
        <v>3093</v>
      </c>
      <c r="E857" t="s">
        <v>3935</v>
      </c>
      <c r="F857" t="s">
        <v>3106</v>
      </c>
    </row>
    <row r="858" spans="1:6" x14ac:dyDescent="0.25">
      <c r="A858" t="s">
        <v>4648</v>
      </c>
      <c r="B858" t="s">
        <v>404</v>
      </c>
      <c r="C858" t="s">
        <v>3087</v>
      </c>
      <c r="D858" t="s">
        <v>3088</v>
      </c>
      <c r="E858" t="s">
        <v>3650</v>
      </c>
      <c r="F858" t="s">
        <v>3102</v>
      </c>
    </row>
    <row r="859" spans="1:6" x14ac:dyDescent="0.25">
      <c r="A859" t="s">
        <v>4649</v>
      </c>
      <c r="B859" t="s">
        <v>406</v>
      </c>
      <c r="C859" t="s">
        <v>3254</v>
      </c>
      <c r="D859" t="s">
        <v>3093</v>
      </c>
      <c r="E859" t="s">
        <v>4650</v>
      </c>
      <c r="F859" t="s">
        <v>3095</v>
      </c>
    </row>
    <row r="860" spans="1:6" x14ac:dyDescent="0.25">
      <c r="A860" t="s">
        <v>4651</v>
      </c>
      <c r="B860" t="s">
        <v>406</v>
      </c>
      <c r="C860" t="s">
        <v>3202</v>
      </c>
      <c r="D860" t="s">
        <v>3093</v>
      </c>
      <c r="E860" t="s">
        <v>4652</v>
      </c>
      <c r="F860" t="s">
        <v>3095</v>
      </c>
    </row>
    <row r="861" spans="1:6" x14ac:dyDescent="0.25">
      <c r="A861" t="s">
        <v>4653</v>
      </c>
      <c r="B861" t="s">
        <v>406</v>
      </c>
      <c r="C861" t="s">
        <v>3104</v>
      </c>
      <c r="D861" t="s">
        <v>3093</v>
      </c>
      <c r="E861" t="s">
        <v>4250</v>
      </c>
      <c r="F861" t="s">
        <v>3090</v>
      </c>
    </row>
    <row r="862" spans="1:6" x14ac:dyDescent="0.25">
      <c r="A862" t="s">
        <v>4654</v>
      </c>
      <c r="B862" t="s">
        <v>406</v>
      </c>
      <c r="C862" t="s">
        <v>3202</v>
      </c>
      <c r="D862" t="s">
        <v>3093</v>
      </c>
      <c r="E862" t="s">
        <v>4655</v>
      </c>
      <c r="F862" t="s">
        <v>3102</v>
      </c>
    </row>
    <row r="863" spans="1:6" x14ac:dyDescent="0.25">
      <c r="A863" t="s">
        <v>4656</v>
      </c>
      <c r="B863" t="s">
        <v>406</v>
      </c>
      <c r="C863" t="s">
        <v>3161</v>
      </c>
      <c r="D863" t="s">
        <v>3093</v>
      </c>
      <c r="E863" t="s">
        <v>3487</v>
      </c>
      <c r="F863" t="s">
        <v>3102</v>
      </c>
    </row>
    <row r="864" spans="1:6" x14ac:dyDescent="0.25">
      <c r="A864" t="s">
        <v>4657</v>
      </c>
      <c r="B864" t="s">
        <v>406</v>
      </c>
      <c r="C864" t="s">
        <v>3254</v>
      </c>
      <c r="D864" t="s">
        <v>3093</v>
      </c>
      <c r="E864" t="s">
        <v>4354</v>
      </c>
      <c r="F864" t="s">
        <v>3090</v>
      </c>
    </row>
    <row r="865" spans="1:6" x14ac:dyDescent="0.25">
      <c r="A865" t="s">
        <v>4658</v>
      </c>
      <c r="B865" t="s">
        <v>406</v>
      </c>
      <c r="C865" t="s">
        <v>3265</v>
      </c>
      <c r="D865" t="s">
        <v>3088</v>
      </c>
      <c r="E865" t="s">
        <v>4659</v>
      </c>
      <c r="F865" t="s">
        <v>3106</v>
      </c>
    </row>
    <row r="866" spans="1:6" x14ac:dyDescent="0.25">
      <c r="A866" t="s">
        <v>4660</v>
      </c>
      <c r="B866" t="s">
        <v>408</v>
      </c>
      <c r="C866" t="s">
        <v>3156</v>
      </c>
      <c r="D866" t="s">
        <v>3093</v>
      </c>
      <c r="E866" t="s">
        <v>4661</v>
      </c>
      <c r="F866" t="s">
        <v>3106</v>
      </c>
    </row>
    <row r="867" spans="1:6" x14ac:dyDescent="0.25">
      <c r="A867" t="s">
        <v>4662</v>
      </c>
      <c r="B867" t="s">
        <v>408</v>
      </c>
      <c r="C867" t="s">
        <v>3329</v>
      </c>
      <c r="D867" t="s">
        <v>3088</v>
      </c>
      <c r="E867" t="s">
        <v>4663</v>
      </c>
      <c r="F867" t="s">
        <v>3102</v>
      </c>
    </row>
    <row r="868" spans="1:6" x14ac:dyDescent="0.25">
      <c r="A868" t="s">
        <v>4664</v>
      </c>
      <c r="B868" t="s">
        <v>408</v>
      </c>
      <c r="C868" t="s">
        <v>3087</v>
      </c>
      <c r="D868" t="s">
        <v>3088</v>
      </c>
      <c r="E868" t="s">
        <v>4665</v>
      </c>
      <c r="F868" t="s">
        <v>3106</v>
      </c>
    </row>
    <row r="869" spans="1:6" x14ac:dyDescent="0.25">
      <c r="A869" t="s">
        <v>4666</v>
      </c>
      <c r="B869" t="s">
        <v>408</v>
      </c>
      <c r="C869" t="s">
        <v>3248</v>
      </c>
      <c r="D869" t="s">
        <v>3093</v>
      </c>
      <c r="E869" t="s">
        <v>4667</v>
      </c>
      <c r="F869" t="s">
        <v>3102</v>
      </c>
    </row>
    <row r="870" spans="1:6" x14ac:dyDescent="0.25">
      <c r="A870" t="s">
        <v>4668</v>
      </c>
      <c r="B870" t="s">
        <v>408</v>
      </c>
      <c r="C870" t="s">
        <v>3175</v>
      </c>
      <c r="D870" t="s">
        <v>3093</v>
      </c>
      <c r="E870" t="s">
        <v>3725</v>
      </c>
      <c r="F870" t="s">
        <v>3102</v>
      </c>
    </row>
    <row r="871" spans="1:6" x14ac:dyDescent="0.25">
      <c r="A871" t="s">
        <v>4669</v>
      </c>
      <c r="B871" t="s">
        <v>408</v>
      </c>
      <c r="C871" t="s">
        <v>3199</v>
      </c>
      <c r="D871" t="s">
        <v>3093</v>
      </c>
      <c r="E871" t="s">
        <v>4670</v>
      </c>
      <c r="F871" t="s">
        <v>3102</v>
      </c>
    </row>
    <row r="872" spans="1:6" x14ac:dyDescent="0.25">
      <c r="A872" t="s">
        <v>4671</v>
      </c>
      <c r="B872" t="s">
        <v>408</v>
      </c>
      <c r="C872" t="s">
        <v>3145</v>
      </c>
      <c r="D872" t="s">
        <v>3088</v>
      </c>
      <c r="E872" t="s">
        <v>4672</v>
      </c>
      <c r="F872" t="s">
        <v>3090</v>
      </c>
    </row>
    <row r="873" spans="1:6" x14ac:dyDescent="0.25">
      <c r="A873" t="s">
        <v>4673</v>
      </c>
      <c r="B873" t="s">
        <v>408</v>
      </c>
      <c r="C873" t="s">
        <v>3118</v>
      </c>
      <c r="D873" t="s">
        <v>3093</v>
      </c>
      <c r="E873" t="s">
        <v>4674</v>
      </c>
      <c r="F873" t="s">
        <v>3102</v>
      </c>
    </row>
    <row r="874" spans="1:6" x14ac:dyDescent="0.25">
      <c r="A874" t="s">
        <v>4675</v>
      </c>
      <c r="B874" t="s">
        <v>408</v>
      </c>
      <c r="C874" t="s">
        <v>3187</v>
      </c>
      <c r="D874" t="s">
        <v>3093</v>
      </c>
      <c r="E874" t="s">
        <v>4383</v>
      </c>
      <c r="F874" t="s">
        <v>3095</v>
      </c>
    </row>
    <row r="875" spans="1:6" x14ac:dyDescent="0.25">
      <c r="A875" t="s">
        <v>4676</v>
      </c>
      <c r="B875" t="s">
        <v>408</v>
      </c>
      <c r="C875" t="s">
        <v>3208</v>
      </c>
      <c r="D875" t="s">
        <v>3093</v>
      </c>
      <c r="E875" t="s">
        <v>4677</v>
      </c>
      <c r="F875" t="s">
        <v>3095</v>
      </c>
    </row>
    <row r="876" spans="1:6" x14ac:dyDescent="0.25">
      <c r="A876" t="s">
        <v>4678</v>
      </c>
      <c r="B876" t="s">
        <v>411</v>
      </c>
      <c r="C876" t="s">
        <v>3097</v>
      </c>
      <c r="D876" t="s">
        <v>3088</v>
      </c>
      <c r="E876" t="s">
        <v>4679</v>
      </c>
      <c r="F876" t="s">
        <v>3095</v>
      </c>
    </row>
    <row r="877" spans="1:6" x14ac:dyDescent="0.25">
      <c r="A877" t="s">
        <v>4680</v>
      </c>
      <c r="B877" t="s">
        <v>411</v>
      </c>
      <c r="C877" t="s">
        <v>3111</v>
      </c>
      <c r="D877" t="s">
        <v>3088</v>
      </c>
      <c r="E877" t="s">
        <v>3474</v>
      </c>
      <c r="F877" t="s">
        <v>3106</v>
      </c>
    </row>
    <row r="878" spans="1:6" x14ac:dyDescent="0.25">
      <c r="A878" t="s">
        <v>4681</v>
      </c>
      <c r="B878" t="s">
        <v>411</v>
      </c>
      <c r="C878" t="s">
        <v>3156</v>
      </c>
      <c r="D878" t="s">
        <v>3093</v>
      </c>
      <c r="E878" t="s">
        <v>4599</v>
      </c>
      <c r="F878" t="s">
        <v>3106</v>
      </c>
    </row>
    <row r="879" spans="1:6" x14ac:dyDescent="0.25">
      <c r="A879" t="s">
        <v>4682</v>
      </c>
      <c r="B879" t="s">
        <v>411</v>
      </c>
      <c r="C879" t="s">
        <v>3196</v>
      </c>
      <c r="D879" t="s">
        <v>3088</v>
      </c>
      <c r="E879" t="s">
        <v>4683</v>
      </c>
      <c r="F879" t="s">
        <v>3102</v>
      </c>
    </row>
    <row r="880" spans="1:6" x14ac:dyDescent="0.25">
      <c r="A880" t="s">
        <v>4684</v>
      </c>
      <c r="B880" t="s">
        <v>411</v>
      </c>
      <c r="C880" t="s">
        <v>3161</v>
      </c>
      <c r="D880" t="s">
        <v>3088</v>
      </c>
      <c r="E880" t="s">
        <v>4685</v>
      </c>
      <c r="F880" t="s">
        <v>3106</v>
      </c>
    </row>
    <row r="881" spans="1:6" x14ac:dyDescent="0.25">
      <c r="A881" t="s">
        <v>4686</v>
      </c>
      <c r="B881" t="s">
        <v>411</v>
      </c>
      <c r="C881" t="s">
        <v>3151</v>
      </c>
      <c r="D881" t="s">
        <v>3088</v>
      </c>
      <c r="E881" t="s">
        <v>3466</v>
      </c>
      <c r="F881" t="s">
        <v>3090</v>
      </c>
    </row>
    <row r="882" spans="1:6" x14ac:dyDescent="0.25">
      <c r="A882" t="s">
        <v>4687</v>
      </c>
      <c r="B882" t="s">
        <v>411</v>
      </c>
      <c r="C882" t="s">
        <v>3208</v>
      </c>
      <c r="D882" t="s">
        <v>3093</v>
      </c>
      <c r="E882" t="s">
        <v>4688</v>
      </c>
      <c r="F882" t="s">
        <v>3095</v>
      </c>
    </row>
    <row r="883" spans="1:6" x14ac:dyDescent="0.25">
      <c r="A883" t="s">
        <v>4689</v>
      </c>
      <c r="B883" t="s">
        <v>411</v>
      </c>
      <c r="C883" t="s">
        <v>3104</v>
      </c>
      <c r="D883" t="s">
        <v>3093</v>
      </c>
      <c r="E883" t="s">
        <v>3396</v>
      </c>
      <c r="F883" t="s">
        <v>3106</v>
      </c>
    </row>
    <row r="884" spans="1:6" x14ac:dyDescent="0.25">
      <c r="A884" t="s">
        <v>4690</v>
      </c>
      <c r="B884" t="s">
        <v>413</v>
      </c>
      <c r="C884" t="s">
        <v>3208</v>
      </c>
      <c r="D884" t="s">
        <v>3093</v>
      </c>
      <c r="E884" t="s">
        <v>4473</v>
      </c>
      <c r="F884" t="s">
        <v>3106</v>
      </c>
    </row>
    <row r="885" spans="1:6" x14ac:dyDescent="0.25">
      <c r="A885" t="s">
        <v>4691</v>
      </c>
      <c r="B885" t="s">
        <v>413</v>
      </c>
      <c r="C885" t="s">
        <v>3180</v>
      </c>
      <c r="D885" t="s">
        <v>3093</v>
      </c>
      <c r="E885" t="s">
        <v>4692</v>
      </c>
      <c r="F885" t="s">
        <v>3102</v>
      </c>
    </row>
    <row r="886" spans="1:6" x14ac:dyDescent="0.25">
      <c r="A886" t="s">
        <v>4693</v>
      </c>
      <c r="B886" t="s">
        <v>413</v>
      </c>
      <c r="C886" t="s">
        <v>3111</v>
      </c>
      <c r="D886" t="s">
        <v>3088</v>
      </c>
      <c r="E886" t="s">
        <v>4694</v>
      </c>
      <c r="F886" t="s">
        <v>3095</v>
      </c>
    </row>
    <row r="887" spans="1:6" x14ac:dyDescent="0.25">
      <c r="A887" t="s">
        <v>4695</v>
      </c>
      <c r="B887" t="s">
        <v>413</v>
      </c>
      <c r="C887" t="s">
        <v>3092</v>
      </c>
      <c r="D887" t="s">
        <v>3093</v>
      </c>
      <c r="E887" t="s">
        <v>4324</v>
      </c>
      <c r="F887" t="s">
        <v>3106</v>
      </c>
    </row>
    <row r="888" spans="1:6" x14ac:dyDescent="0.25">
      <c r="A888" t="s">
        <v>4696</v>
      </c>
      <c r="B888" t="s">
        <v>415</v>
      </c>
      <c r="C888" t="s">
        <v>3156</v>
      </c>
      <c r="D888" t="s">
        <v>3088</v>
      </c>
      <c r="E888" t="s">
        <v>4697</v>
      </c>
      <c r="F888" t="s">
        <v>3106</v>
      </c>
    </row>
    <row r="889" spans="1:6" x14ac:dyDescent="0.25">
      <c r="A889" t="s">
        <v>4698</v>
      </c>
      <c r="B889" t="s">
        <v>415</v>
      </c>
      <c r="C889" t="s">
        <v>3145</v>
      </c>
      <c r="D889" t="s">
        <v>3088</v>
      </c>
      <c r="E889" t="s">
        <v>4515</v>
      </c>
      <c r="F889" t="s">
        <v>3106</v>
      </c>
    </row>
    <row r="890" spans="1:6" x14ac:dyDescent="0.25">
      <c r="A890" t="s">
        <v>4699</v>
      </c>
      <c r="B890" t="s">
        <v>415</v>
      </c>
      <c r="C890" t="s">
        <v>3254</v>
      </c>
      <c r="D890" t="s">
        <v>3093</v>
      </c>
      <c r="E890" t="s">
        <v>4700</v>
      </c>
      <c r="F890" t="s">
        <v>3090</v>
      </c>
    </row>
    <row r="891" spans="1:6" x14ac:dyDescent="0.25">
      <c r="A891" t="s">
        <v>4701</v>
      </c>
      <c r="B891" t="s">
        <v>415</v>
      </c>
      <c r="C891" t="s">
        <v>3104</v>
      </c>
      <c r="D891" t="s">
        <v>3093</v>
      </c>
      <c r="E891" t="s">
        <v>4702</v>
      </c>
      <c r="F891" t="s">
        <v>3095</v>
      </c>
    </row>
    <row r="892" spans="1:6" x14ac:dyDescent="0.25">
      <c r="A892" t="s">
        <v>4703</v>
      </c>
      <c r="B892" t="s">
        <v>415</v>
      </c>
      <c r="C892" t="s">
        <v>3161</v>
      </c>
      <c r="D892" t="s">
        <v>3088</v>
      </c>
      <c r="E892" t="s">
        <v>4704</v>
      </c>
      <c r="F892" t="s">
        <v>3106</v>
      </c>
    </row>
    <row r="893" spans="1:6" x14ac:dyDescent="0.25">
      <c r="A893" t="s">
        <v>4705</v>
      </c>
      <c r="B893" t="s">
        <v>415</v>
      </c>
      <c r="C893" t="s">
        <v>3161</v>
      </c>
      <c r="D893" t="s">
        <v>3088</v>
      </c>
      <c r="E893" t="s">
        <v>4706</v>
      </c>
      <c r="F893" t="s">
        <v>3102</v>
      </c>
    </row>
    <row r="894" spans="1:6" x14ac:dyDescent="0.25">
      <c r="A894" t="s">
        <v>4707</v>
      </c>
      <c r="B894" t="s">
        <v>415</v>
      </c>
      <c r="C894" t="s">
        <v>3151</v>
      </c>
      <c r="D894" t="s">
        <v>3088</v>
      </c>
      <c r="E894" t="s">
        <v>3152</v>
      </c>
      <c r="F894" t="s">
        <v>3090</v>
      </c>
    </row>
    <row r="895" spans="1:6" x14ac:dyDescent="0.25">
      <c r="A895" t="s">
        <v>4708</v>
      </c>
      <c r="B895" t="s">
        <v>417</v>
      </c>
      <c r="C895" t="s">
        <v>3148</v>
      </c>
      <c r="D895" t="s">
        <v>3093</v>
      </c>
      <c r="E895" t="s">
        <v>4709</v>
      </c>
      <c r="F895" t="s">
        <v>3106</v>
      </c>
    </row>
    <row r="896" spans="1:6" x14ac:dyDescent="0.25">
      <c r="A896" t="s">
        <v>4710</v>
      </c>
      <c r="B896" t="s">
        <v>419</v>
      </c>
      <c r="C896" t="s">
        <v>3265</v>
      </c>
      <c r="D896" t="s">
        <v>3093</v>
      </c>
      <c r="E896" t="s">
        <v>3556</v>
      </c>
      <c r="F896" t="s">
        <v>3095</v>
      </c>
    </row>
    <row r="897" spans="1:6" x14ac:dyDescent="0.25">
      <c r="A897" t="s">
        <v>4711</v>
      </c>
      <c r="B897" t="s">
        <v>419</v>
      </c>
      <c r="C897" t="s">
        <v>3111</v>
      </c>
      <c r="D897" t="s">
        <v>3088</v>
      </c>
      <c r="E897" t="s">
        <v>3446</v>
      </c>
      <c r="F897" t="s">
        <v>3095</v>
      </c>
    </row>
    <row r="898" spans="1:6" x14ac:dyDescent="0.25">
      <c r="A898" t="s">
        <v>4712</v>
      </c>
      <c r="B898" t="s">
        <v>419</v>
      </c>
      <c r="C898" t="s">
        <v>3100</v>
      </c>
      <c r="D898" t="s">
        <v>3088</v>
      </c>
      <c r="E898" t="s">
        <v>4159</v>
      </c>
      <c r="F898" t="s">
        <v>3102</v>
      </c>
    </row>
    <row r="899" spans="1:6" x14ac:dyDescent="0.25">
      <c r="A899" t="s">
        <v>4713</v>
      </c>
      <c r="B899" t="s">
        <v>419</v>
      </c>
      <c r="C899" t="s">
        <v>3100</v>
      </c>
      <c r="D899" t="s">
        <v>3088</v>
      </c>
      <c r="E899" t="s">
        <v>4714</v>
      </c>
      <c r="F899" t="s">
        <v>3106</v>
      </c>
    </row>
    <row r="900" spans="1:6" x14ac:dyDescent="0.25">
      <c r="A900" t="s">
        <v>4715</v>
      </c>
      <c r="B900" t="s">
        <v>419</v>
      </c>
      <c r="C900" t="s">
        <v>3104</v>
      </c>
      <c r="D900" t="s">
        <v>3093</v>
      </c>
      <c r="E900" t="s">
        <v>4716</v>
      </c>
      <c r="F900" t="s">
        <v>3095</v>
      </c>
    </row>
    <row r="901" spans="1:6" x14ac:dyDescent="0.25">
      <c r="A901" t="s">
        <v>4717</v>
      </c>
      <c r="B901" t="s">
        <v>419</v>
      </c>
      <c r="C901" t="s">
        <v>3187</v>
      </c>
      <c r="D901" t="s">
        <v>3093</v>
      </c>
      <c r="E901" t="s">
        <v>4718</v>
      </c>
      <c r="F901" t="s">
        <v>3106</v>
      </c>
    </row>
    <row r="902" spans="1:6" x14ac:dyDescent="0.25">
      <c r="A902" t="s">
        <v>4719</v>
      </c>
      <c r="B902" t="s">
        <v>419</v>
      </c>
      <c r="C902" t="s">
        <v>3156</v>
      </c>
      <c r="D902" t="s">
        <v>3088</v>
      </c>
      <c r="E902" t="s">
        <v>4720</v>
      </c>
      <c r="F902" t="s">
        <v>3102</v>
      </c>
    </row>
    <row r="903" spans="1:6" x14ac:dyDescent="0.25">
      <c r="A903" t="s">
        <v>4721</v>
      </c>
      <c r="B903" t="s">
        <v>421</v>
      </c>
      <c r="C903" t="s">
        <v>3265</v>
      </c>
      <c r="D903" t="s">
        <v>3088</v>
      </c>
      <c r="E903" t="s">
        <v>4722</v>
      </c>
      <c r="F903" t="s">
        <v>3102</v>
      </c>
    </row>
    <row r="904" spans="1:6" x14ac:dyDescent="0.25">
      <c r="A904" t="s">
        <v>4723</v>
      </c>
      <c r="B904" t="s">
        <v>421</v>
      </c>
      <c r="C904" t="s">
        <v>3087</v>
      </c>
      <c r="D904" t="s">
        <v>3093</v>
      </c>
      <c r="E904" t="s">
        <v>3379</v>
      </c>
      <c r="F904" t="s">
        <v>3106</v>
      </c>
    </row>
    <row r="905" spans="1:6" x14ac:dyDescent="0.25">
      <c r="A905" t="s">
        <v>4724</v>
      </c>
      <c r="B905" t="s">
        <v>421</v>
      </c>
      <c r="C905" t="s">
        <v>3156</v>
      </c>
      <c r="D905" t="s">
        <v>3088</v>
      </c>
      <c r="E905" t="s">
        <v>4725</v>
      </c>
      <c r="F905" t="s">
        <v>3095</v>
      </c>
    </row>
    <row r="906" spans="1:6" x14ac:dyDescent="0.25">
      <c r="A906" t="s">
        <v>4726</v>
      </c>
      <c r="B906" t="s">
        <v>421</v>
      </c>
      <c r="C906" t="s">
        <v>3135</v>
      </c>
      <c r="D906" t="s">
        <v>3088</v>
      </c>
      <c r="E906" t="s">
        <v>4727</v>
      </c>
      <c r="F906" t="s">
        <v>3095</v>
      </c>
    </row>
    <row r="907" spans="1:6" x14ac:dyDescent="0.25">
      <c r="A907" t="s">
        <v>4728</v>
      </c>
      <c r="B907" t="s">
        <v>423</v>
      </c>
      <c r="C907" t="s">
        <v>3145</v>
      </c>
      <c r="D907" t="s">
        <v>3088</v>
      </c>
      <c r="E907" t="s">
        <v>4495</v>
      </c>
      <c r="F907" t="s">
        <v>3090</v>
      </c>
    </row>
    <row r="908" spans="1:6" x14ac:dyDescent="0.25">
      <c r="A908" t="s">
        <v>4729</v>
      </c>
      <c r="B908" t="s">
        <v>423</v>
      </c>
      <c r="C908" t="s">
        <v>3254</v>
      </c>
      <c r="D908" t="s">
        <v>3088</v>
      </c>
      <c r="E908" t="s">
        <v>4730</v>
      </c>
      <c r="F908" t="s">
        <v>3106</v>
      </c>
    </row>
    <row r="909" spans="1:6" x14ac:dyDescent="0.25">
      <c r="A909" t="s">
        <v>4731</v>
      </c>
      <c r="B909" t="s">
        <v>423</v>
      </c>
      <c r="C909" t="s">
        <v>3199</v>
      </c>
      <c r="D909" t="s">
        <v>3093</v>
      </c>
      <c r="E909" t="s">
        <v>4732</v>
      </c>
      <c r="F909" t="s">
        <v>3090</v>
      </c>
    </row>
    <row r="910" spans="1:6" x14ac:dyDescent="0.25">
      <c r="A910" t="s">
        <v>4733</v>
      </c>
      <c r="B910" t="s">
        <v>425</v>
      </c>
      <c r="C910" t="s">
        <v>3097</v>
      </c>
      <c r="D910" t="s">
        <v>3088</v>
      </c>
      <c r="E910" t="s">
        <v>4256</v>
      </c>
      <c r="F910" t="s">
        <v>3102</v>
      </c>
    </row>
    <row r="911" spans="1:6" x14ac:dyDescent="0.25">
      <c r="A911" t="s">
        <v>4734</v>
      </c>
      <c r="B911" t="s">
        <v>425</v>
      </c>
      <c r="C911" t="s">
        <v>3118</v>
      </c>
      <c r="D911" t="s">
        <v>3088</v>
      </c>
      <c r="E911" t="s">
        <v>4735</v>
      </c>
      <c r="F911" t="s">
        <v>3106</v>
      </c>
    </row>
    <row r="912" spans="1:6" x14ac:dyDescent="0.25">
      <c r="A912" t="s">
        <v>4736</v>
      </c>
      <c r="B912" t="s">
        <v>427</v>
      </c>
      <c r="C912" t="s">
        <v>3108</v>
      </c>
      <c r="D912" t="s">
        <v>3088</v>
      </c>
      <c r="E912" t="s">
        <v>4287</v>
      </c>
      <c r="F912" t="s">
        <v>3095</v>
      </c>
    </row>
    <row r="913" spans="1:6" x14ac:dyDescent="0.25">
      <c r="A913" t="s">
        <v>4737</v>
      </c>
      <c r="B913" t="s">
        <v>427</v>
      </c>
      <c r="C913" t="s">
        <v>3097</v>
      </c>
      <c r="D913" t="s">
        <v>3093</v>
      </c>
      <c r="E913" t="s">
        <v>4738</v>
      </c>
      <c r="F913" t="s">
        <v>3090</v>
      </c>
    </row>
    <row r="914" spans="1:6" x14ac:dyDescent="0.25">
      <c r="A914" t="s">
        <v>4739</v>
      </c>
      <c r="B914" t="s">
        <v>427</v>
      </c>
      <c r="C914" t="s">
        <v>3125</v>
      </c>
      <c r="D914" t="s">
        <v>3093</v>
      </c>
      <c r="E914" t="s">
        <v>4740</v>
      </c>
      <c r="F914" t="s">
        <v>3102</v>
      </c>
    </row>
    <row r="915" spans="1:6" x14ac:dyDescent="0.25">
      <c r="A915" t="s">
        <v>4741</v>
      </c>
      <c r="B915" t="s">
        <v>429</v>
      </c>
      <c r="C915" t="s">
        <v>3175</v>
      </c>
      <c r="D915" t="s">
        <v>3093</v>
      </c>
      <c r="E915" t="s">
        <v>3640</v>
      </c>
      <c r="F915" t="s">
        <v>3095</v>
      </c>
    </row>
    <row r="916" spans="1:6" x14ac:dyDescent="0.25">
      <c r="A916" t="s">
        <v>4742</v>
      </c>
      <c r="B916" t="s">
        <v>431</v>
      </c>
      <c r="C916" t="s">
        <v>3145</v>
      </c>
      <c r="D916" t="s">
        <v>3088</v>
      </c>
      <c r="E916" t="s">
        <v>4743</v>
      </c>
      <c r="F916" t="s">
        <v>3090</v>
      </c>
    </row>
    <row r="917" spans="1:6" x14ac:dyDescent="0.25">
      <c r="A917" t="s">
        <v>4744</v>
      </c>
      <c r="B917" t="s">
        <v>431</v>
      </c>
      <c r="C917" t="s">
        <v>3196</v>
      </c>
      <c r="D917" t="s">
        <v>3093</v>
      </c>
      <c r="E917" t="s">
        <v>4745</v>
      </c>
      <c r="F917" t="s">
        <v>3106</v>
      </c>
    </row>
    <row r="918" spans="1:6" x14ac:dyDescent="0.25">
      <c r="A918" t="s">
        <v>4746</v>
      </c>
      <c r="B918" t="s">
        <v>433</v>
      </c>
      <c r="C918" t="s">
        <v>3145</v>
      </c>
      <c r="D918" t="s">
        <v>3088</v>
      </c>
      <c r="E918" t="s">
        <v>4747</v>
      </c>
      <c r="F918" t="s">
        <v>3090</v>
      </c>
    </row>
    <row r="919" spans="1:6" x14ac:dyDescent="0.25">
      <c r="A919" t="s">
        <v>4748</v>
      </c>
      <c r="B919" t="s">
        <v>433</v>
      </c>
      <c r="C919" t="s">
        <v>3161</v>
      </c>
      <c r="D919" t="s">
        <v>3093</v>
      </c>
      <c r="E919" t="s">
        <v>4749</v>
      </c>
      <c r="F919" t="s">
        <v>3106</v>
      </c>
    </row>
    <row r="920" spans="1:6" x14ac:dyDescent="0.25">
      <c r="A920" t="s">
        <v>4750</v>
      </c>
      <c r="B920" t="s">
        <v>433</v>
      </c>
      <c r="C920" t="s">
        <v>3254</v>
      </c>
      <c r="D920" t="s">
        <v>3093</v>
      </c>
      <c r="E920" t="s">
        <v>4226</v>
      </c>
      <c r="F920" t="s">
        <v>3106</v>
      </c>
    </row>
    <row r="921" spans="1:6" x14ac:dyDescent="0.25">
      <c r="A921" t="s">
        <v>4751</v>
      </c>
      <c r="B921" t="s">
        <v>433</v>
      </c>
      <c r="C921" t="s">
        <v>3138</v>
      </c>
      <c r="D921" t="s">
        <v>3093</v>
      </c>
      <c r="E921" t="s">
        <v>4752</v>
      </c>
      <c r="F921" t="s">
        <v>3090</v>
      </c>
    </row>
    <row r="922" spans="1:6" x14ac:dyDescent="0.25">
      <c r="A922" t="s">
        <v>4753</v>
      </c>
      <c r="B922" t="s">
        <v>433</v>
      </c>
      <c r="C922" t="s">
        <v>3202</v>
      </c>
      <c r="D922" t="s">
        <v>3093</v>
      </c>
      <c r="E922" t="s">
        <v>4754</v>
      </c>
      <c r="F922" t="s">
        <v>3090</v>
      </c>
    </row>
    <row r="923" spans="1:6" x14ac:dyDescent="0.25">
      <c r="A923" t="s">
        <v>4755</v>
      </c>
      <c r="B923" t="s">
        <v>433</v>
      </c>
      <c r="C923" t="s">
        <v>3217</v>
      </c>
      <c r="D923" t="s">
        <v>3088</v>
      </c>
      <c r="E923" t="s">
        <v>4756</v>
      </c>
      <c r="F923" t="s">
        <v>3106</v>
      </c>
    </row>
    <row r="924" spans="1:6" x14ac:dyDescent="0.25">
      <c r="A924" t="s">
        <v>4757</v>
      </c>
      <c r="B924" t="s">
        <v>435</v>
      </c>
      <c r="C924" t="s">
        <v>3135</v>
      </c>
      <c r="D924" t="s">
        <v>3088</v>
      </c>
      <c r="E924" t="s">
        <v>4758</v>
      </c>
      <c r="F924" t="s">
        <v>3106</v>
      </c>
    </row>
    <row r="925" spans="1:6" x14ac:dyDescent="0.25">
      <c r="A925" t="s">
        <v>4759</v>
      </c>
      <c r="B925" t="s">
        <v>435</v>
      </c>
      <c r="C925" t="s">
        <v>3138</v>
      </c>
      <c r="D925" t="s">
        <v>3093</v>
      </c>
      <c r="E925" t="s">
        <v>4506</v>
      </c>
      <c r="F925" t="s">
        <v>3106</v>
      </c>
    </row>
    <row r="926" spans="1:6" x14ac:dyDescent="0.25">
      <c r="A926" t="s">
        <v>4760</v>
      </c>
      <c r="B926" t="s">
        <v>435</v>
      </c>
      <c r="C926" t="s">
        <v>3148</v>
      </c>
      <c r="D926" t="s">
        <v>3088</v>
      </c>
      <c r="E926" t="s">
        <v>4761</v>
      </c>
      <c r="F926" t="s">
        <v>3102</v>
      </c>
    </row>
    <row r="927" spans="1:6" x14ac:dyDescent="0.25">
      <c r="A927" t="s">
        <v>4762</v>
      </c>
      <c r="B927" t="s">
        <v>435</v>
      </c>
      <c r="C927" t="s">
        <v>3097</v>
      </c>
      <c r="D927" t="s">
        <v>3088</v>
      </c>
      <c r="E927" t="s">
        <v>4763</v>
      </c>
      <c r="F927" t="s">
        <v>3095</v>
      </c>
    </row>
    <row r="928" spans="1:6" x14ac:dyDescent="0.25">
      <c r="A928" t="s">
        <v>4764</v>
      </c>
      <c r="B928" t="s">
        <v>435</v>
      </c>
      <c r="C928" t="s">
        <v>3135</v>
      </c>
      <c r="D928" t="s">
        <v>3093</v>
      </c>
      <c r="E928" t="s">
        <v>4765</v>
      </c>
      <c r="F928" t="s">
        <v>3090</v>
      </c>
    </row>
    <row r="929" spans="1:6" x14ac:dyDescent="0.25">
      <c r="A929" t="s">
        <v>4766</v>
      </c>
      <c r="B929" t="s">
        <v>435</v>
      </c>
      <c r="C929" t="s">
        <v>3145</v>
      </c>
      <c r="D929" t="s">
        <v>3088</v>
      </c>
      <c r="E929" t="s">
        <v>3758</v>
      </c>
      <c r="F929" t="s">
        <v>3106</v>
      </c>
    </row>
    <row r="930" spans="1:6" x14ac:dyDescent="0.25">
      <c r="A930" t="s">
        <v>4767</v>
      </c>
      <c r="B930" t="s">
        <v>436</v>
      </c>
      <c r="C930" t="s">
        <v>3108</v>
      </c>
      <c r="D930" t="s">
        <v>3093</v>
      </c>
      <c r="E930" t="s">
        <v>3739</v>
      </c>
      <c r="F930" t="s">
        <v>3095</v>
      </c>
    </row>
    <row r="931" spans="1:6" x14ac:dyDescent="0.25">
      <c r="A931" t="s">
        <v>4768</v>
      </c>
      <c r="B931" t="s">
        <v>436</v>
      </c>
      <c r="C931" t="s">
        <v>3208</v>
      </c>
      <c r="D931" t="s">
        <v>3088</v>
      </c>
      <c r="E931" t="s">
        <v>4019</v>
      </c>
      <c r="F931" t="s">
        <v>3090</v>
      </c>
    </row>
    <row r="932" spans="1:6" x14ac:dyDescent="0.25">
      <c r="A932" t="s">
        <v>4769</v>
      </c>
      <c r="B932" t="s">
        <v>438</v>
      </c>
      <c r="C932" t="s">
        <v>3202</v>
      </c>
      <c r="D932" t="s">
        <v>3093</v>
      </c>
      <c r="E932" t="s">
        <v>3280</v>
      </c>
      <c r="F932" t="s">
        <v>3090</v>
      </c>
    </row>
    <row r="933" spans="1:6" x14ac:dyDescent="0.25">
      <c r="A933" t="s">
        <v>4770</v>
      </c>
      <c r="B933" t="s">
        <v>440</v>
      </c>
      <c r="C933" t="s">
        <v>3254</v>
      </c>
      <c r="D933" t="s">
        <v>3088</v>
      </c>
      <c r="E933" t="s">
        <v>3889</v>
      </c>
      <c r="F933" t="s">
        <v>3102</v>
      </c>
    </row>
    <row r="934" spans="1:6" x14ac:dyDescent="0.25">
      <c r="A934" t="s">
        <v>4771</v>
      </c>
      <c r="B934" t="s">
        <v>440</v>
      </c>
      <c r="C934" t="s">
        <v>3217</v>
      </c>
      <c r="D934" t="s">
        <v>3093</v>
      </c>
      <c r="E934" t="s">
        <v>3152</v>
      </c>
      <c r="F934" t="s">
        <v>3102</v>
      </c>
    </row>
    <row r="935" spans="1:6" x14ac:dyDescent="0.25">
      <c r="A935" t="s">
        <v>4772</v>
      </c>
      <c r="B935" t="s">
        <v>443</v>
      </c>
      <c r="C935" t="s">
        <v>3248</v>
      </c>
      <c r="D935" t="s">
        <v>3093</v>
      </c>
      <c r="E935" t="s">
        <v>4773</v>
      </c>
      <c r="F935" t="s">
        <v>3095</v>
      </c>
    </row>
    <row r="936" spans="1:6" x14ac:dyDescent="0.25">
      <c r="A936" t="s">
        <v>4774</v>
      </c>
      <c r="B936" t="s">
        <v>443</v>
      </c>
      <c r="C936" t="s">
        <v>3187</v>
      </c>
      <c r="D936" t="s">
        <v>3088</v>
      </c>
      <c r="E936" t="s">
        <v>4775</v>
      </c>
      <c r="F936" t="s">
        <v>3090</v>
      </c>
    </row>
    <row r="937" spans="1:6" x14ac:dyDescent="0.25">
      <c r="A937" t="s">
        <v>4776</v>
      </c>
      <c r="B937" t="s">
        <v>443</v>
      </c>
      <c r="C937" t="s">
        <v>3180</v>
      </c>
      <c r="D937" t="s">
        <v>3088</v>
      </c>
      <c r="E937" t="s">
        <v>3701</v>
      </c>
      <c r="F937" t="s">
        <v>3090</v>
      </c>
    </row>
    <row r="938" spans="1:6" x14ac:dyDescent="0.25">
      <c r="A938" t="s">
        <v>4777</v>
      </c>
      <c r="B938" t="s">
        <v>443</v>
      </c>
      <c r="C938" t="s">
        <v>3172</v>
      </c>
      <c r="D938" t="s">
        <v>3088</v>
      </c>
      <c r="E938" t="s">
        <v>4778</v>
      </c>
      <c r="F938" t="s">
        <v>3106</v>
      </c>
    </row>
    <row r="939" spans="1:6" x14ac:dyDescent="0.25">
      <c r="A939" t="s">
        <v>4779</v>
      </c>
      <c r="B939" t="s">
        <v>445</v>
      </c>
      <c r="C939" t="s">
        <v>3125</v>
      </c>
      <c r="D939" t="s">
        <v>3088</v>
      </c>
      <c r="E939" t="s">
        <v>4446</v>
      </c>
      <c r="F939" t="s">
        <v>3106</v>
      </c>
    </row>
    <row r="940" spans="1:6" x14ac:dyDescent="0.25">
      <c r="A940" t="s">
        <v>4780</v>
      </c>
      <c r="B940" t="s">
        <v>445</v>
      </c>
      <c r="C940" t="s">
        <v>3199</v>
      </c>
      <c r="D940" t="s">
        <v>3088</v>
      </c>
      <c r="E940" t="s">
        <v>4502</v>
      </c>
      <c r="F940" t="s">
        <v>3090</v>
      </c>
    </row>
    <row r="941" spans="1:6" x14ac:dyDescent="0.25">
      <c r="A941" t="s">
        <v>4781</v>
      </c>
      <c r="B941" t="s">
        <v>445</v>
      </c>
      <c r="C941" t="s">
        <v>3104</v>
      </c>
      <c r="D941" t="s">
        <v>3093</v>
      </c>
      <c r="E941" t="s">
        <v>4782</v>
      </c>
      <c r="F941" t="s">
        <v>3095</v>
      </c>
    </row>
    <row r="942" spans="1:6" x14ac:dyDescent="0.25">
      <c r="A942" t="s">
        <v>4783</v>
      </c>
      <c r="B942" t="s">
        <v>445</v>
      </c>
      <c r="C942" t="s">
        <v>3138</v>
      </c>
      <c r="D942" t="s">
        <v>3088</v>
      </c>
      <c r="E942" t="s">
        <v>4747</v>
      </c>
      <c r="F942" t="s">
        <v>3095</v>
      </c>
    </row>
    <row r="943" spans="1:6" x14ac:dyDescent="0.25">
      <c r="A943" t="s">
        <v>4784</v>
      </c>
      <c r="B943" t="s">
        <v>445</v>
      </c>
      <c r="C943" t="s">
        <v>3125</v>
      </c>
      <c r="D943" t="s">
        <v>3088</v>
      </c>
      <c r="E943" t="s">
        <v>4785</v>
      </c>
      <c r="F943" t="s">
        <v>3095</v>
      </c>
    </row>
    <row r="944" spans="1:6" x14ac:dyDescent="0.25">
      <c r="A944" t="s">
        <v>4786</v>
      </c>
      <c r="B944" t="s">
        <v>445</v>
      </c>
      <c r="C944" t="s">
        <v>3145</v>
      </c>
      <c r="D944" t="s">
        <v>3088</v>
      </c>
      <c r="E944" t="s">
        <v>4787</v>
      </c>
      <c r="F944" t="s">
        <v>3102</v>
      </c>
    </row>
    <row r="945" spans="1:6" x14ac:dyDescent="0.25">
      <c r="A945" t="s">
        <v>4788</v>
      </c>
      <c r="B945" t="s">
        <v>445</v>
      </c>
      <c r="C945" t="s">
        <v>3111</v>
      </c>
      <c r="D945" t="s">
        <v>3088</v>
      </c>
      <c r="E945" t="s">
        <v>4789</v>
      </c>
      <c r="F945" t="s">
        <v>3095</v>
      </c>
    </row>
    <row r="946" spans="1:6" x14ac:dyDescent="0.25">
      <c r="A946" t="s">
        <v>4790</v>
      </c>
      <c r="B946" t="s">
        <v>445</v>
      </c>
      <c r="C946" t="s">
        <v>3329</v>
      </c>
      <c r="D946" t="s">
        <v>3088</v>
      </c>
      <c r="E946" t="s">
        <v>4454</v>
      </c>
      <c r="F946" t="s">
        <v>3090</v>
      </c>
    </row>
    <row r="947" spans="1:6" x14ac:dyDescent="0.25">
      <c r="A947" t="s">
        <v>4791</v>
      </c>
      <c r="B947" t="s">
        <v>447</v>
      </c>
      <c r="C947" t="s">
        <v>3199</v>
      </c>
      <c r="D947" t="s">
        <v>3088</v>
      </c>
      <c r="E947" t="s">
        <v>3847</v>
      </c>
      <c r="F947" t="s">
        <v>3102</v>
      </c>
    </row>
    <row r="948" spans="1:6" x14ac:dyDescent="0.25">
      <c r="A948" t="s">
        <v>4792</v>
      </c>
      <c r="B948" t="s">
        <v>447</v>
      </c>
      <c r="C948" t="s">
        <v>3151</v>
      </c>
      <c r="D948" t="s">
        <v>3088</v>
      </c>
      <c r="E948" t="s">
        <v>3939</v>
      </c>
      <c r="F948" t="s">
        <v>3102</v>
      </c>
    </row>
    <row r="949" spans="1:6" x14ac:dyDescent="0.25">
      <c r="A949" t="s">
        <v>4793</v>
      </c>
      <c r="B949" t="s">
        <v>447</v>
      </c>
      <c r="C949" t="s">
        <v>3175</v>
      </c>
      <c r="D949" t="s">
        <v>3088</v>
      </c>
      <c r="E949" t="s">
        <v>4291</v>
      </c>
      <c r="F949" t="s">
        <v>3095</v>
      </c>
    </row>
    <row r="950" spans="1:6" x14ac:dyDescent="0.25">
      <c r="A950" t="s">
        <v>4794</v>
      </c>
      <c r="B950" t="s">
        <v>447</v>
      </c>
      <c r="C950" t="s">
        <v>3097</v>
      </c>
      <c r="D950" t="s">
        <v>3088</v>
      </c>
      <c r="E950" t="s">
        <v>3988</v>
      </c>
      <c r="F950" t="s">
        <v>3102</v>
      </c>
    </row>
    <row r="951" spans="1:6" x14ac:dyDescent="0.25">
      <c r="A951" t="s">
        <v>4795</v>
      </c>
      <c r="B951" t="s">
        <v>447</v>
      </c>
      <c r="C951" t="s">
        <v>3208</v>
      </c>
      <c r="D951" t="s">
        <v>3088</v>
      </c>
      <c r="E951" t="s">
        <v>3136</v>
      </c>
      <c r="F951" t="s">
        <v>3090</v>
      </c>
    </row>
    <row r="952" spans="1:6" x14ac:dyDescent="0.25">
      <c r="A952" t="s">
        <v>4796</v>
      </c>
      <c r="B952" t="s">
        <v>447</v>
      </c>
      <c r="C952" t="s">
        <v>3130</v>
      </c>
      <c r="D952" t="s">
        <v>3093</v>
      </c>
      <c r="E952" t="s">
        <v>4797</v>
      </c>
      <c r="F952" t="s">
        <v>3090</v>
      </c>
    </row>
    <row r="953" spans="1:6" x14ac:dyDescent="0.25">
      <c r="A953" t="s">
        <v>4798</v>
      </c>
      <c r="B953" t="s">
        <v>449</v>
      </c>
      <c r="C953" t="s">
        <v>3138</v>
      </c>
      <c r="D953" t="s">
        <v>3093</v>
      </c>
      <c r="E953" t="s">
        <v>3788</v>
      </c>
      <c r="F953" t="s">
        <v>3106</v>
      </c>
    </row>
    <row r="954" spans="1:6" x14ac:dyDescent="0.25">
      <c r="A954" t="s">
        <v>4799</v>
      </c>
      <c r="B954" t="s">
        <v>449</v>
      </c>
      <c r="C954" t="s">
        <v>3265</v>
      </c>
      <c r="D954" t="s">
        <v>3093</v>
      </c>
      <c r="E954" t="s">
        <v>4800</v>
      </c>
      <c r="F954" t="s">
        <v>3090</v>
      </c>
    </row>
    <row r="955" spans="1:6" x14ac:dyDescent="0.25">
      <c r="A955" t="s">
        <v>4801</v>
      </c>
      <c r="B955" t="s">
        <v>449</v>
      </c>
      <c r="C955" t="s">
        <v>3148</v>
      </c>
      <c r="D955" t="s">
        <v>3088</v>
      </c>
      <c r="E955" t="s">
        <v>4802</v>
      </c>
      <c r="F955" t="s">
        <v>3102</v>
      </c>
    </row>
    <row r="956" spans="1:6" x14ac:dyDescent="0.25">
      <c r="A956" t="s">
        <v>4803</v>
      </c>
      <c r="B956" t="s">
        <v>449</v>
      </c>
      <c r="C956" t="s">
        <v>3087</v>
      </c>
      <c r="D956" t="s">
        <v>3093</v>
      </c>
      <c r="E956" t="s">
        <v>4804</v>
      </c>
      <c r="F956" t="s">
        <v>3102</v>
      </c>
    </row>
    <row r="957" spans="1:6" x14ac:dyDescent="0.25">
      <c r="A957" t="s">
        <v>4805</v>
      </c>
      <c r="B957" t="s">
        <v>449</v>
      </c>
      <c r="C957" t="s">
        <v>3172</v>
      </c>
      <c r="D957" t="s">
        <v>3093</v>
      </c>
      <c r="E957" t="s">
        <v>4806</v>
      </c>
      <c r="F957" t="s">
        <v>3106</v>
      </c>
    </row>
    <row r="958" spans="1:6" x14ac:dyDescent="0.25">
      <c r="A958" t="s">
        <v>4807</v>
      </c>
      <c r="B958" t="s">
        <v>451</v>
      </c>
      <c r="C958" t="s">
        <v>3151</v>
      </c>
      <c r="D958" t="s">
        <v>3093</v>
      </c>
      <c r="E958" t="s">
        <v>3725</v>
      </c>
      <c r="F958" t="s">
        <v>3106</v>
      </c>
    </row>
    <row r="959" spans="1:6" x14ac:dyDescent="0.25">
      <c r="A959" t="s">
        <v>4808</v>
      </c>
      <c r="B959" t="s">
        <v>451</v>
      </c>
      <c r="C959" t="s">
        <v>3208</v>
      </c>
      <c r="D959" t="s">
        <v>3088</v>
      </c>
      <c r="E959" t="s">
        <v>4809</v>
      </c>
      <c r="F959" t="s">
        <v>3102</v>
      </c>
    </row>
    <row r="960" spans="1:6" x14ac:dyDescent="0.25">
      <c r="A960" t="s">
        <v>4810</v>
      </c>
      <c r="B960" t="s">
        <v>451</v>
      </c>
      <c r="C960" t="s">
        <v>3161</v>
      </c>
      <c r="D960" t="s">
        <v>3088</v>
      </c>
      <c r="E960" t="s">
        <v>4557</v>
      </c>
      <c r="F960" t="s">
        <v>3090</v>
      </c>
    </row>
    <row r="961" spans="1:6" x14ac:dyDescent="0.25">
      <c r="A961" t="s">
        <v>4811</v>
      </c>
      <c r="B961" t="s">
        <v>451</v>
      </c>
      <c r="C961" t="s">
        <v>3156</v>
      </c>
      <c r="D961" t="s">
        <v>3093</v>
      </c>
      <c r="E961" t="s">
        <v>4812</v>
      </c>
      <c r="F961" t="s">
        <v>3095</v>
      </c>
    </row>
    <row r="962" spans="1:6" x14ac:dyDescent="0.25">
      <c r="A962" t="s">
        <v>4813</v>
      </c>
      <c r="B962" t="s">
        <v>451</v>
      </c>
      <c r="C962" t="s">
        <v>3199</v>
      </c>
      <c r="D962" t="s">
        <v>3093</v>
      </c>
      <c r="E962" t="s">
        <v>3739</v>
      </c>
      <c r="F962" t="s">
        <v>3106</v>
      </c>
    </row>
    <row r="963" spans="1:6" x14ac:dyDescent="0.25">
      <c r="A963" t="s">
        <v>4814</v>
      </c>
      <c r="B963" t="s">
        <v>451</v>
      </c>
      <c r="C963" t="s">
        <v>3104</v>
      </c>
      <c r="D963" t="s">
        <v>3088</v>
      </c>
      <c r="E963" t="s">
        <v>3956</v>
      </c>
      <c r="F963" t="s">
        <v>3106</v>
      </c>
    </row>
    <row r="964" spans="1:6" x14ac:dyDescent="0.25">
      <c r="A964" t="s">
        <v>4815</v>
      </c>
      <c r="B964" t="s">
        <v>451</v>
      </c>
      <c r="C964" t="s">
        <v>3329</v>
      </c>
      <c r="D964" t="s">
        <v>3088</v>
      </c>
      <c r="E964" t="s">
        <v>4816</v>
      </c>
      <c r="F964" t="s">
        <v>3106</v>
      </c>
    </row>
    <row r="965" spans="1:6" x14ac:dyDescent="0.25">
      <c r="A965" t="s">
        <v>4817</v>
      </c>
      <c r="B965" t="s">
        <v>451</v>
      </c>
      <c r="C965" t="s">
        <v>3130</v>
      </c>
      <c r="D965" t="s">
        <v>3088</v>
      </c>
      <c r="E965" t="s">
        <v>4818</v>
      </c>
      <c r="F965" t="s">
        <v>3095</v>
      </c>
    </row>
    <row r="966" spans="1:6" x14ac:dyDescent="0.25">
      <c r="A966" t="s">
        <v>4819</v>
      </c>
      <c r="B966" t="s">
        <v>453</v>
      </c>
      <c r="C966" t="s">
        <v>3202</v>
      </c>
      <c r="D966" t="s">
        <v>3088</v>
      </c>
      <c r="E966" t="s">
        <v>3500</v>
      </c>
      <c r="F966" t="s">
        <v>3102</v>
      </c>
    </row>
    <row r="967" spans="1:6" x14ac:dyDescent="0.25">
      <c r="A967" t="s">
        <v>4820</v>
      </c>
      <c r="B967" t="s">
        <v>453</v>
      </c>
      <c r="C967" t="s">
        <v>3329</v>
      </c>
      <c r="D967" t="s">
        <v>3088</v>
      </c>
      <c r="E967" t="s">
        <v>4821</v>
      </c>
      <c r="F967" t="s">
        <v>3102</v>
      </c>
    </row>
    <row r="968" spans="1:6" x14ac:dyDescent="0.25">
      <c r="A968" t="s">
        <v>4822</v>
      </c>
      <c r="B968" t="s">
        <v>455</v>
      </c>
      <c r="C968" t="s">
        <v>3187</v>
      </c>
      <c r="D968" t="s">
        <v>3093</v>
      </c>
      <c r="E968" t="s">
        <v>4823</v>
      </c>
      <c r="F968" t="s">
        <v>3106</v>
      </c>
    </row>
    <row r="969" spans="1:6" x14ac:dyDescent="0.25">
      <c r="A969" t="s">
        <v>4824</v>
      </c>
      <c r="B969" t="s">
        <v>455</v>
      </c>
      <c r="C969" t="s">
        <v>3161</v>
      </c>
      <c r="D969" t="s">
        <v>3093</v>
      </c>
      <c r="E969" t="s">
        <v>4825</v>
      </c>
      <c r="F969" t="s">
        <v>3090</v>
      </c>
    </row>
    <row r="970" spans="1:6" x14ac:dyDescent="0.25">
      <c r="A970" t="s">
        <v>4826</v>
      </c>
      <c r="B970" t="s">
        <v>455</v>
      </c>
      <c r="C970" t="s">
        <v>3148</v>
      </c>
      <c r="D970" t="s">
        <v>3088</v>
      </c>
      <c r="E970" t="s">
        <v>4827</v>
      </c>
      <c r="F970" t="s">
        <v>3102</v>
      </c>
    </row>
    <row r="971" spans="1:6" x14ac:dyDescent="0.25">
      <c r="A971" t="s">
        <v>4828</v>
      </c>
      <c r="B971" t="s">
        <v>455</v>
      </c>
      <c r="C971" t="s">
        <v>3138</v>
      </c>
      <c r="D971" t="s">
        <v>3093</v>
      </c>
      <c r="E971" t="s">
        <v>4829</v>
      </c>
      <c r="F971" t="s">
        <v>3090</v>
      </c>
    </row>
    <row r="972" spans="1:6" x14ac:dyDescent="0.25">
      <c r="A972" t="s">
        <v>4830</v>
      </c>
      <c r="B972" t="s">
        <v>455</v>
      </c>
      <c r="C972" t="s">
        <v>3104</v>
      </c>
      <c r="D972" t="s">
        <v>3093</v>
      </c>
      <c r="E972" t="s">
        <v>4831</v>
      </c>
      <c r="F972" t="s">
        <v>3090</v>
      </c>
    </row>
    <row r="973" spans="1:6" x14ac:dyDescent="0.25">
      <c r="A973" t="s">
        <v>4832</v>
      </c>
      <c r="B973" t="s">
        <v>455</v>
      </c>
      <c r="C973" t="s">
        <v>3161</v>
      </c>
      <c r="D973" t="s">
        <v>3088</v>
      </c>
      <c r="E973" t="s">
        <v>4833</v>
      </c>
      <c r="F973" t="s">
        <v>3090</v>
      </c>
    </row>
    <row r="974" spans="1:6" x14ac:dyDescent="0.25">
      <c r="A974" t="s">
        <v>4834</v>
      </c>
      <c r="B974" t="s">
        <v>457</v>
      </c>
      <c r="C974" t="s">
        <v>3175</v>
      </c>
      <c r="D974" t="s">
        <v>3093</v>
      </c>
      <c r="E974" t="s">
        <v>4763</v>
      </c>
      <c r="F974" t="s">
        <v>3090</v>
      </c>
    </row>
    <row r="975" spans="1:6" x14ac:dyDescent="0.25">
      <c r="A975" t="s">
        <v>4835</v>
      </c>
      <c r="B975" t="s">
        <v>457</v>
      </c>
      <c r="C975" t="s">
        <v>3111</v>
      </c>
      <c r="D975" t="s">
        <v>3088</v>
      </c>
      <c r="E975" t="s">
        <v>4836</v>
      </c>
      <c r="F975" t="s">
        <v>3102</v>
      </c>
    </row>
    <row r="976" spans="1:6" x14ac:dyDescent="0.25">
      <c r="A976" t="s">
        <v>4837</v>
      </c>
      <c r="B976" t="s">
        <v>457</v>
      </c>
      <c r="C976" t="s">
        <v>3135</v>
      </c>
      <c r="D976" t="s">
        <v>3088</v>
      </c>
      <c r="E976" t="s">
        <v>4838</v>
      </c>
      <c r="F976" t="s">
        <v>3102</v>
      </c>
    </row>
    <row r="977" spans="1:6" x14ac:dyDescent="0.25">
      <c r="A977" t="s">
        <v>4839</v>
      </c>
      <c r="B977" t="s">
        <v>457</v>
      </c>
      <c r="C977" t="s">
        <v>3145</v>
      </c>
      <c r="D977" t="s">
        <v>3093</v>
      </c>
      <c r="E977" t="s">
        <v>3725</v>
      </c>
      <c r="F977" t="s">
        <v>3102</v>
      </c>
    </row>
    <row r="978" spans="1:6" x14ac:dyDescent="0.25">
      <c r="A978" t="s">
        <v>4840</v>
      </c>
      <c r="B978" t="s">
        <v>459</v>
      </c>
      <c r="C978" t="s">
        <v>3202</v>
      </c>
      <c r="D978" t="s">
        <v>3088</v>
      </c>
      <c r="E978" t="s">
        <v>3816</v>
      </c>
      <c r="F978" t="s">
        <v>3095</v>
      </c>
    </row>
    <row r="979" spans="1:6" x14ac:dyDescent="0.25">
      <c r="A979" t="s">
        <v>4841</v>
      </c>
      <c r="B979" t="s">
        <v>459</v>
      </c>
      <c r="C979" t="s">
        <v>3104</v>
      </c>
      <c r="D979" t="s">
        <v>3088</v>
      </c>
      <c r="E979" t="s">
        <v>4842</v>
      </c>
      <c r="F979" t="s">
        <v>3106</v>
      </c>
    </row>
    <row r="980" spans="1:6" x14ac:dyDescent="0.25">
      <c r="A980" t="s">
        <v>4843</v>
      </c>
      <c r="B980" t="s">
        <v>459</v>
      </c>
      <c r="C980" t="s">
        <v>3180</v>
      </c>
      <c r="D980" t="s">
        <v>3088</v>
      </c>
      <c r="E980" t="s">
        <v>4616</v>
      </c>
      <c r="F980" t="s">
        <v>3090</v>
      </c>
    </row>
    <row r="981" spans="1:6" x14ac:dyDescent="0.25">
      <c r="A981" t="s">
        <v>4844</v>
      </c>
      <c r="B981" t="s">
        <v>461</v>
      </c>
      <c r="C981" t="s">
        <v>3329</v>
      </c>
      <c r="D981" t="s">
        <v>3093</v>
      </c>
      <c r="E981" t="s">
        <v>3977</v>
      </c>
      <c r="F981" t="s">
        <v>3090</v>
      </c>
    </row>
    <row r="982" spans="1:6" x14ac:dyDescent="0.25">
      <c r="A982" t="s">
        <v>4845</v>
      </c>
      <c r="B982" t="s">
        <v>461</v>
      </c>
      <c r="C982" t="s">
        <v>3180</v>
      </c>
      <c r="D982" t="s">
        <v>3088</v>
      </c>
      <c r="E982" t="s">
        <v>4846</v>
      </c>
      <c r="F982" t="s">
        <v>3102</v>
      </c>
    </row>
    <row r="983" spans="1:6" x14ac:dyDescent="0.25">
      <c r="A983" t="s">
        <v>4847</v>
      </c>
      <c r="B983" t="s">
        <v>461</v>
      </c>
      <c r="C983" t="s">
        <v>3125</v>
      </c>
      <c r="D983" t="s">
        <v>3093</v>
      </c>
      <c r="E983" t="s">
        <v>4709</v>
      </c>
      <c r="F983" t="s">
        <v>3102</v>
      </c>
    </row>
    <row r="984" spans="1:6" x14ac:dyDescent="0.25">
      <c r="A984" t="s">
        <v>4848</v>
      </c>
      <c r="B984" t="s">
        <v>461</v>
      </c>
      <c r="C984" t="s">
        <v>3138</v>
      </c>
      <c r="D984" t="s">
        <v>3088</v>
      </c>
      <c r="E984" t="s">
        <v>4849</v>
      </c>
      <c r="F984" t="s">
        <v>3090</v>
      </c>
    </row>
    <row r="985" spans="1:6" x14ac:dyDescent="0.25">
      <c r="A985" t="s">
        <v>4850</v>
      </c>
      <c r="B985" t="s">
        <v>461</v>
      </c>
      <c r="C985" t="s">
        <v>3135</v>
      </c>
      <c r="D985" t="s">
        <v>3093</v>
      </c>
      <c r="E985" t="s">
        <v>3309</v>
      </c>
      <c r="F985" t="s">
        <v>3106</v>
      </c>
    </row>
    <row r="986" spans="1:6" x14ac:dyDescent="0.25">
      <c r="A986" t="s">
        <v>4851</v>
      </c>
      <c r="B986" t="s">
        <v>461</v>
      </c>
      <c r="C986" t="s">
        <v>3104</v>
      </c>
      <c r="D986" t="s">
        <v>3093</v>
      </c>
      <c r="E986" t="s">
        <v>4581</v>
      </c>
      <c r="F986" t="s">
        <v>3106</v>
      </c>
    </row>
    <row r="987" spans="1:6" x14ac:dyDescent="0.25">
      <c r="A987" t="s">
        <v>4852</v>
      </c>
      <c r="B987" t="s">
        <v>463</v>
      </c>
      <c r="C987" t="s">
        <v>3087</v>
      </c>
      <c r="D987" t="s">
        <v>3093</v>
      </c>
      <c r="E987" t="s">
        <v>3493</v>
      </c>
      <c r="F987" t="s">
        <v>3106</v>
      </c>
    </row>
    <row r="988" spans="1:6" x14ac:dyDescent="0.25">
      <c r="A988" t="s">
        <v>4853</v>
      </c>
      <c r="B988" t="s">
        <v>463</v>
      </c>
      <c r="C988" t="s">
        <v>3111</v>
      </c>
      <c r="D988" t="s">
        <v>3088</v>
      </c>
      <c r="E988" t="s">
        <v>4437</v>
      </c>
      <c r="F988" t="s">
        <v>3102</v>
      </c>
    </row>
    <row r="989" spans="1:6" x14ac:dyDescent="0.25">
      <c r="A989" t="s">
        <v>4854</v>
      </c>
      <c r="B989" t="s">
        <v>463</v>
      </c>
      <c r="C989" t="s">
        <v>3161</v>
      </c>
      <c r="D989" t="s">
        <v>3088</v>
      </c>
      <c r="E989" t="s">
        <v>4855</v>
      </c>
      <c r="F989" t="s">
        <v>3095</v>
      </c>
    </row>
    <row r="990" spans="1:6" x14ac:dyDescent="0.25">
      <c r="A990" t="s">
        <v>4856</v>
      </c>
      <c r="B990" t="s">
        <v>463</v>
      </c>
      <c r="C990" t="s">
        <v>3118</v>
      </c>
      <c r="D990" t="s">
        <v>3088</v>
      </c>
      <c r="E990" t="s">
        <v>4857</v>
      </c>
      <c r="F990" t="s">
        <v>3095</v>
      </c>
    </row>
    <row r="991" spans="1:6" x14ac:dyDescent="0.25">
      <c r="A991" t="s">
        <v>4858</v>
      </c>
      <c r="B991" t="s">
        <v>463</v>
      </c>
      <c r="C991" t="s">
        <v>3087</v>
      </c>
      <c r="D991" t="s">
        <v>3088</v>
      </c>
      <c r="E991" t="s">
        <v>4497</v>
      </c>
      <c r="F991" t="s">
        <v>3090</v>
      </c>
    </row>
    <row r="992" spans="1:6" x14ac:dyDescent="0.25">
      <c r="A992" t="s">
        <v>4859</v>
      </c>
      <c r="B992" t="s">
        <v>463</v>
      </c>
      <c r="C992" t="s">
        <v>3100</v>
      </c>
      <c r="D992" t="s">
        <v>3093</v>
      </c>
      <c r="E992" t="s">
        <v>3442</v>
      </c>
      <c r="F992" t="s">
        <v>3095</v>
      </c>
    </row>
    <row r="993" spans="1:6" x14ac:dyDescent="0.25">
      <c r="A993" t="s">
        <v>4860</v>
      </c>
      <c r="B993" t="s">
        <v>463</v>
      </c>
      <c r="C993" t="s">
        <v>3265</v>
      </c>
      <c r="D993" t="s">
        <v>3093</v>
      </c>
      <c r="E993" t="s">
        <v>4861</v>
      </c>
      <c r="F993" t="s">
        <v>3090</v>
      </c>
    </row>
    <row r="994" spans="1:6" x14ac:dyDescent="0.25">
      <c r="A994" t="s">
        <v>4862</v>
      </c>
      <c r="B994" t="s">
        <v>463</v>
      </c>
      <c r="C994" t="s">
        <v>3118</v>
      </c>
      <c r="D994" t="s">
        <v>3093</v>
      </c>
      <c r="E994" t="s">
        <v>3621</v>
      </c>
      <c r="F994" t="s">
        <v>3106</v>
      </c>
    </row>
    <row r="995" spans="1:6" x14ac:dyDescent="0.25">
      <c r="A995" t="s">
        <v>4863</v>
      </c>
      <c r="B995" t="s">
        <v>463</v>
      </c>
      <c r="C995" t="s">
        <v>3175</v>
      </c>
      <c r="D995" t="s">
        <v>3088</v>
      </c>
      <c r="E995" t="s">
        <v>4864</v>
      </c>
      <c r="F995" t="s">
        <v>3090</v>
      </c>
    </row>
    <row r="996" spans="1:6" x14ac:dyDescent="0.25">
      <c r="A996" t="s">
        <v>4865</v>
      </c>
      <c r="B996" t="s">
        <v>465</v>
      </c>
      <c r="C996" t="s">
        <v>3138</v>
      </c>
      <c r="D996" t="s">
        <v>3088</v>
      </c>
      <c r="E996" t="s">
        <v>4074</v>
      </c>
      <c r="F996" t="s">
        <v>3090</v>
      </c>
    </row>
    <row r="997" spans="1:6" x14ac:dyDescent="0.25">
      <c r="A997" t="s">
        <v>4866</v>
      </c>
      <c r="B997" t="s">
        <v>465</v>
      </c>
      <c r="C997" t="s">
        <v>3175</v>
      </c>
      <c r="D997" t="s">
        <v>3088</v>
      </c>
      <c r="E997" t="s">
        <v>4867</v>
      </c>
      <c r="F997" t="s">
        <v>3095</v>
      </c>
    </row>
    <row r="998" spans="1:6" x14ac:dyDescent="0.25">
      <c r="A998" t="s">
        <v>4868</v>
      </c>
      <c r="B998" t="s">
        <v>465</v>
      </c>
      <c r="C998" t="s">
        <v>3199</v>
      </c>
      <c r="D998" t="s">
        <v>3088</v>
      </c>
      <c r="E998" t="s">
        <v>4869</v>
      </c>
      <c r="F998" t="s">
        <v>3090</v>
      </c>
    </row>
    <row r="999" spans="1:6" x14ac:dyDescent="0.25">
      <c r="A999" t="s">
        <v>4870</v>
      </c>
      <c r="B999" t="s">
        <v>465</v>
      </c>
      <c r="C999" t="s">
        <v>3202</v>
      </c>
      <c r="D999" t="s">
        <v>3093</v>
      </c>
      <c r="E999" t="s">
        <v>4871</v>
      </c>
      <c r="F999" t="s">
        <v>3090</v>
      </c>
    </row>
    <row r="1000" spans="1:6" x14ac:dyDescent="0.25">
      <c r="A1000" t="s">
        <v>4872</v>
      </c>
      <c r="B1000" t="s">
        <v>465</v>
      </c>
      <c r="C1000" t="s">
        <v>3151</v>
      </c>
      <c r="D1000" t="s">
        <v>3088</v>
      </c>
      <c r="E1000" t="s">
        <v>4490</v>
      </c>
      <c r="F1000" t="s">
        <v>3095</v>
      </c>
    </row>
    <row r="1001" spans="1:6" x14ac:dyDescent="0.25">
      <c r="A1001" t="s">
        <v>4873</v>
      </c>
      <c r="B1001" t="s">
        <v>465</v>
      </c>
      <c r="C1001" t="s">
        <v>3097</v>
      </c>
      <c r="D1001" t="s">
        <v>3093</v>
      </c>
      <c r="E1001" t="s">
        <v>4667</v>
      </c>
      <c r="F1001" t="s">
        <v>3102</v>
      </c>
    </row>
    <row r="1002" spans="1:6" x14ac:dyDescent="0.25">
      <c r="A1002" t="s">
        <v>4874</v>
      </c>
      <c r="B1002" t="s">
        <v>467</v>
      </c>
      <c r="C1002" t="s">
        <v>3108</v>
      </c>
      <c r="D1002" t="s">
        <v>3093</v>
      </c>
      <c r="E1002" t="s">
        <v>4875</v>
      </c>
      <c r="F1002" t="s">
        <v>3102</v>
      </c>
    </row>
    <row r="1003" spans="1:6" x14ac:dyDescent="0.25">
      <c r="A1003" t="s">
        <v>4876</v>
      </c>
      <c r="B1003" t="s">
        <v>467</v>
      </c>
      <c r="C1003" t="s">
        <v>3138</v>
      </c>
      <c r="D1003" t="s">
        <v>3093</v>
      </c>
      <c r="E1003" t="s">
        <v>4877</v>
      </c>
      <c r="F1003" t="s">
        <v>3102</v>
      </c>
    </row>
    <row r="1004" spans="1:6" x14ac:dyDescent="0.25">
      <c r="A1004" t="s">
        <v>4878</v>
      </c>
      <c r="B1004" t="s">
        <v>467</v>
      </c>
      <c r="C1004" t="s">
        <v>3138</v>
      </c>
      <c r="D1004" t="s">
        <v>3088</v>
      </c>
      <c r="E1004" t="s">
        <v>4879</v>
      </c>
      <c r="F1004" t="s">
        <v>3090</v>
      </c>
    </row>
    <row r="1005" spans="1:6" x14ac:dyDescent="0.25">
      <c r="A1005" t="s">
        <v>4880</v>
      </c>
      <c r="B1005" t="s">
        <v>467</v>
      </c>
      <c r="C1005" t="s">
        <v>3135</v>
      </c>
      <c r="D1005" t="s">
        <v>3088</v>
      </c>
      <c r="E1005" t="s">
        <v>4881</v>
      </c>
      <c r="F1005" t="s">
        <v>3095</v>
      </c>
    </row>
    <row r="1006" spans="1:6" x14ac:dyDescent="0.25">
      <c r="A1006" t="s">
        <v>4882</v>
      </c>
      <c r="B1006" t="s">
        <v>467</v>
      </c>
      <c r="C1006" t="s">
        <v>3130</v>
      </c>
      <c r="D1006" t="s">
        <v>3088</v>
      </c>
      <c r="E1006" t="s">
        <v>3518</v>
      </c>
      <c r="F1006" t="s">
        <v>3095</v>
      </c>
    </row>
    <row r="1007" spans="1:6" x14ac:dyDescent="0.25">
      <c r="A1007" t="s">
        <v>4883</v>
      </c>
      <c r="B1007" t="s">
        <v>467</v>
      </c>
      <c r="C1007" t="s">
        <v>3196</v>
      </c>
      <c r="D1007" t="s">
        <v>3093</v>
      </c>
      <c r="E1007" t="s">
        <v>3568</v>
      </c>
      <c r="F1007" t="s">
        <v>3095</v>
      </c>
    </row>
    <row r="1008" spans="1:6" x14ac:dyDescent="0.25">
      <c r="A1008" t="s">
        <v>4884</v>
      </c>
      <c r="B1008" t="s">
        <v>467</v>
      </c>
      <c r="C1008" t="s">
        <v>3092</v>
      </c>
      <c r="D1008" t="s">
        <v>3093</v>
      </c>
      <c r="E1008" t="s">
        <v>4885</v>
      </c>
      <c r="F1008" t="s">
        <v>3095</v>
      </c>
    </row>
    <row r="1009" spans="1:6" x14ac:dyDescent="0.25">
      <c r="A1009" t="s">
        <v>4886</v>
      </c>
      <c r="B1009" t="s">
        <v>467</v>
      </c>
      <c r="C1009" t="s">
        <v>3180</v>
      </c>
      <c r="D1009" t="s">
        <v>3093</v>
      </c>
      <c r="E1009" t="s">
        <v>4293</v>
      </c>
      <c r="F1009" t="s">
        <v>3106</v>
      </c>
    </row>
    <row r="1010" spans="1:6" x14ac:dyDescent="0.25">
      <c r="A1010" t="s">
        <v>4887</v>
      </c>
      <c r="B1010" t="s">
        <v>469</v>
      </c>
      <c r="C1010" t="s">
        <v>3111</v>
      </c>
      <c r="D1010" t="s">
        <v>3088</v>
      </c>
      <c r="E1010" t="s">
        <v>4888</v>
      </c>
      <c r="F1010" t="s">
        <v>3102</v>
      </c>
    </row>
    <row r="1011" spans="1:6" x14ac:dyDescent="0.25">
      <c r="A1011" t="s">
        <v>4889</v>
      </c>
      <c r="B1011" t="s">
        <v>469</v>
      </c>
      <c r="C1011" t="s">
        <v>3202</v>
      </c>
      <c r="D1011" t="s">
        <v>3093</v>
      </c>
      <c r="E1011" t="s">
        <v>4890</v>
      </c>
      <c r="F1011" t="s">
        <v>3095</v>
      </c>
    </row>
    <row r="1012" spans="1:6" x14ac:dyDescent="0.25">
      <c r="A1012" t="s">
        <v>4891</v>
      </c>
      <c r="B1012" t="s">
        <v>469</v>
      </c>
      <c r="C1012" t="s">
        <v>3172</v>
      </c>
      <c r="D1012" t="s">
        <v>3093</v>
      </c>
      <c r="E1012" t="s">
        <v>3133</v>
      </c>
      <c r="F1012" t="s">
        <v>3095</v>
      </c>
    </row>
    <row r="1013" spans="1:6" x14ac:dyDescent="0.25">
      <c r="A1013" t="s">
        <v>4892</v>
      </c>
      <c r="B1013" t="s">
        <v>469</v>
      </c>
      <c r="C1013" t="s">
        <v>3130</v>
      </c>
      <c r="D1013" t="s">
        <v>3088</v>
      </c>
      <c r="E1013" t="s">
        <v>3232</v>
      </c>
      <c r="F1013" t="s">
        <v>3102</v>
      </c>
    </row>
    <row r="1014" spans="1:6" x14ac:dyDescent="0.25">
      <c r="A1014" t="s">
        <v>4893</v>
      </c>
      <c r="B1014" t="s">
        <v>469</v>
      </c>
      <c r="C1014" t="s">
        <v>3092</v>
      </c>
      <c r="D1014" t="s">
        <v>3088</v>
      </c>
      <c r="E1014" t="s">
        <v>4894</v>
      </c>
      <c r="F1014" t="s">
        <v>3090</v>
      </c>
    </row>
    <row r="1015" spans="1:6" x14ac:dyDescent="0.25">
      <c r="A1015" t="s">
        <v>4895</v>
      </c>
      <c r="B1015" t="s">
        <v>469</v>
      </c>
      <c r="C1015" t="s">
        <v>3156</v>
      </c>
      <c r="D1015" t="s">
        <v>3093</v>
      </c>
      <c r="E1015" t="s">
        <v>4014</v>
      </c>
      <c r="F1015" t="s">
        <v>3090</v>
      </c>
    </row>
    <row r="1016" spans="1:6" x14ac:dyDescent="0.25">
      <c r="A1016" t="s">
        <v>4896</v>
      </c>
      <c r="B1016" t="s">
        <v>469</v>
      </c>
      <c r="C1016" t="s">
        <v>3156</v>
      </c>
      <c r="D1016" t="s">
        <v>3093</v>
      </c>
      <c r="E1016" t="s">
        <v>3181</v>
      </c>
      <c r="F1016" t="s">
        <v>3090</v>
      </c>
    </row>
    <row r="1017" spans="1:6" x14ac:dyDescent="0.25">
      <c r="A1017" t="s">
        <v>4897</v>
      </c>
      <c r="B1017" t="s">
        <v>469</v>
      </c>
      <c r="C1017" t="s">
        <v>3208</v>
      </c>
      <c r="D1017" t="s">
        <v>3093</v>
      </c>
      <c r="E1017" t="s">
        <v>4898</v>
      </c>
      <c r="F1017" t="s">
        <v>3102</v>
      </c>
    </row>
    <row r="1018" spans="1:6" x14ac:dyDescent="0.25">
      <c r="A1018" t="s">
        <v>4899</v>
      </c>
      <c r="B1018" t="s">
        <v>471</v>
      </c>
      <c r="C1018" t="s">
        <v>3148</v>
      </c>
      <c r="D1018" t="s">
        <v>3093</v>
      </c>
      <c r="E1018" t="s">
        <v>3192</v>
      </c>
      <c r="F1018" t="s">
        <v>3106</v>
      </c>
    </row>
    <row r="1019" spans="1:6" x14ac:dyDescent="0.25">
      <c r="A1019" t="s">
        <v>4900</v>
      </c>
      <c r="B1019" t="s">
        <v>471</v>
      </c>
      <c r="C1019" t="s">
        <v>3202</v>
      </c>
      <c r="D1019" t="s">
        <v>3088</v>
      </c>
      <c r="E1019" t="s">
        <v>4901</v>
      </c>
      <c r="F1019" t="s">
        <v>3090</v>
      </c>
    </row>
    <row r="1020" spans="1:6" x14ac:dyDescent="0.25">
      <c r="A1020" t="s">
        <v>4902</v>
      </c>
      <c r="B1020" t="s">
        <v>471</v>
      </c>
      <c r="C1020" t="s">
        <v>3135</v>
      </c>
      <c r="D1020" t="s">
        <v>3088</v>
      </c>
      <c r="E1020" t="s">
        <v>4317</v>
      </c>
      <c r="F1020" t="s">
        <v>3106</v>
      </c>
    </row>
    <row r="1021" spans="1:6" x14ac:dyDescent="0.25">
      <c r="A1021" t="s">
        <v>4903</v>
      </c>
      <c r="B1021" t="s">
        <v>471</v>
      </c>
      <c r="C1021" t="s">
        <v>3111</v>
      </c>
      <c r="D1021" t="s">
        <v>3088</v>
      </c>
      <c r="E1021" t="s">
        <v>4904</v>
      </c>
      <c r="F1021" t="s">
        <v>3106</v>
      </c>
    </row>
    <row r="1022" spans="1:6" x14ac:dyDescent="0.25">
      <c r="A1022" t="s">
        <v>4905</v>
      </c>
      <c r="B1022" t="s">
        <v>471</v>
      </c>
      <c r="C1022" t="s">
        <v>3145</v>
      </c>
      <c r="D1022" t="s">
        <v>3088</v>
      </c>
      <c r="E1022" t="s">
        <v>4906</v>
      </c>
      <c r="F1022" t="s">
        <v>3102</v>
      </c>
    </row>
    <row r="1023" spans="1:6" x14ac:dyDescent="0.25">
      <c r="A1023" t="s">
        <v>4907</v>
      </c>
      <c r="B1023" t="s">
        <v>471</v>
      </c>
      <c r="C1023" t="s">
        <v>3151</v>
      </c>
      <c r="D1023" t="s">
        <v>3088</v>
      </c>
      <c r="E1023" t="s">
        <v>3398</v>
      </c>
      <c r="F1023" t="s">
        <v>3106</v>
      </c>
    </row>
    <row r="1024" spans="1:6" x14ac:dyDescent="0.25">
      <c r="A1024" t="s">
        <v>4908</v>
      </c>
      <c r="B1024" t="s">
        <v>471</v>
      </c>
      <c r="C1024" t="s">
        <v>3156</v>
      </c>
      <c r="D1024" t="s">
        <v>3093</v>
      </c>
      <c r="E1024" t="s">
        <v>4909</v>
      </c>
      <c r="F1024" t="s">
        <v>3106</v>
      </c>
    </row>
    <row r="1025" spans="1:6" x14ac:dyDescent="0.25">
      <c r="A1025" t="s">
        <v>4910</v>
      </c>
      <c r="B1025" t="s">
        <v>471</v>
      </c>
      <c r="C1025" t="s">
        <v>3180</v>
      </c>
      <c r="D1025" t="s">
        <v>3088</v>
      </c>
      <c r="E1025" t="s">
        <v>4911</v>
      </c>
      <c r="F1025" t="s">
        <v>3095</v>
      </c>
    </row>
    <row r="1026" spans="1:6" x14ac:dyDescent="0.25">
      <c r="A1026" t="s">
        <v>4912</v>
      </c>
      <c r="B1026" t="s">
        <v>473</v>
      </c>
      <c r="C1026" t="s">
        <v>3161</v>
      </c>
      <c r="D1026" t="s">
        <v>3093</v>
      </c>
      <c r="E1026" t="s">
        <v>4144</v>
      </c>
      <c r="F1026" t="s">
        <v>3090</v>
      </c>
    </row>
    <row r="1027" spans="1:6" x14ac:dyDescent="0.25">
      <c r="A1027" t="s">
        <v>4913</v>
      </c>
      <c r="B1027" t="s">
        <v>473</v>
      </c>
      <c r="C1027" t="s">
        <v>3265</v>
      </c>
      <c r="D1027" t="s">
        <v>3088</v>
      </c>
      <c r="E1027" t="s">
        <v>3736</v>
      </c>
      <c r="F1027" t="s">
        <v>3090</v>
      </c>
    </row>
    <row r="1028" spans="1:6" x14ac:dyDescent="0.25">
      <c r="A1028" t="s">
        <v>4914</v>
      </c>
      <c r="B1028" t="s">
        <v>473</v>
      </c>
      <c r="C1028" t="s">
        <v>3118</v>
      </c>
      <c r="D1028" t="s">
        <v>3093</v>
      </c>
      <c r="E1028" t="s">
        <v>4915</v>
      </c>
      <c r="F1028" t="s">
        <v>3102</v>
      </c>
    </row>
    <row r="1029" spans="1:6" x14ac:dyDescent="0.25">
      <c r="A1029" t="s">
        <v>4916</v>
      </c>
      <c r="B1029" t="s">
        <v>473</v>
      </c>
      <c r="C1029" t="s">
        <v>3329</v>
      </c>
      <c r="D1029" t="s">
        <v>3088</v>
      </c>
      <c r="E1029" t="s">
        <v>4917</v>
      </c>
      <c r="F1029" t="s">
        <v>3106</v>
      </c>
    </row>
    <row r="1030" spans="1:6" x14ac:dyDescent="0.25">
      <c r="A1030" t="s">
        <v>4918</v>
      </c>
      <c r="B1030" t="s">
        <v>473</v>
      </c>
      <c r="C1030" t="s">
        <v>3087</v>
      </c>
      <c r="D1030" t="s">
        <v>3093</v>
      </c>
      <c r="E1030" t="s">
        <v>3560</v>
      </c>
      <c r="F1030" t="s">
        <v>3102</v>
      </c>
    </row>
    <row r="1031" spans="1:6" x14ac:dyDescent="0.25">
      <c r="A1031" t="s">
        <v>4919</v>
      </c>
      <c r="B1031" t="s">
        <v>473</v>
      </c>
      <c r="C1031" t="s">
        <v>3100</v>
      </c>
      <c r="D1031" t="s">
        <v>3088</v>
      </c>
      <c r="E1031" t="s">
        <v>4920</v>
      </c>
      <c r="F1031" t="s">
        <v>3102</v>
      </c>
    </row>
    <row r="1032" spans="1:6" x14ac:dyDescent="0.25">
      <c r="A1032" t="s">
        <v>4921</v>
      </c>
      <c r="B1032" t="s">
        <v>473</v>
      </c>
      <c r="C1032" t="s">
        <v>3100</v>
      </c>
      <c r="D1032" t="s">
        <v>3093</v>
      </c>
      <c r="E1032" t="s">
        <v>4922</v>
      </c>
      <c r="F1032" t="s">
        <v>3106</v>
      </c>
    </row>
    <row r="1033" spans="1:6" x14ac:dyDescent="0.25">
      <c r="A1033" t="s">
        <v>4923</v>
      </c>
      <c r="B1033" t="s">
        <v>473</v>
      </c>
      <c r="C1033" t="s">
        <v>3111</v>
      </c>
      <c r="D1033" t="s">
        <v>3088</v>
      </c>
      <c r="E1033" t="s">
        <v>3218</v>
      </c>
      <c r="F1033" t="s">
        <v>3106</v>
      </c>
    </row>
    <row r="1034" spans="1:6" x14ac:dyDescent="0.25">
      <c r="A1034" t="s">
        <v>4924</v>
      </c>
      <c r="B1034" t="s">
        <v>475</v>
      </c>
      <c r="C1034" t="s">
        <v>3097</v>
      </c>
      <c r="D1034" t="s">
        <v>3093</v>
      </c>
      <c r="E1034" t="s">
        <v>4685</v>
      </c>
      <c r="F1034" t="s">
        <v>3106</v>
      </c>
    </row>
    <row r="1035" spans="1:6" x14ac:dyDescent="0.25">
      <c r="A1035" t="s">
        <v>4925</v>
      </c>
      <c r="B1035" t="s">
        <v>475</v>
      </c>
      <c r="C1035" t="s">
        <v>3108</v>
      </c>
      <c r="D1035" t="s">
        <v>3088</v>
      </c>
      <c r="E1035" t="s">
        <v>4926</v>
      </c>
      <c r="F1035" t="s">
        <v>3090</v>
      </c>
    </row>
    <row r="1036" spans="1:6" x14ac:dyDescent="0.25">
      <c r="A1036" t="s">
        <v>4927</v>
      </c>
      <c r="B1036" t="s">
        <v>475</v>
      </c>
      <c r="C1036" t="s">
        <v>3199</v>
      </c>
      <c r="D1036" t="s">
        <v>3093</v>
      </c>
      <c r="E1036" t="s">
        <v>4928</v>
      </c>
      <c r="F1036" t="s">
        <v>3095</v>
      </c>
    </row>
    <row r="1037" spans="1:6" x14ac:dyDescent="0.25">
      <c r="A1037" t="s">
        <v>4929</v>
      </c>
      <c r="B1037" t="s">
        <v>475</v>
      </c>
      <c r="C1037" t="s">
        <v>3130</v>
      </c>
      <c r="D1037" t="s">
        <v>3088</v>
      </c>
      <c r="E1037" t="s">
        <v>4930</v>
      </c>
      <c r="F1037" t="s">
        <v>3090</v>
      </c>
    </row>
    <row r="1038" spans="1:6" x14ac:dyDescent="0.25">
      <c r="A1038" t="s">
        <v>4931</v>
      </c>
      <c r="B1038" t="s">
        <v>475</v>
      </c>
      <c r="C1038" t="s">
        <v>3217</v>
      </c>
      <c r="D1038" t="s">
        <v>3093</v>
      </c>
      <c r="E1038" t="s">
        <v>4932</v>
      </c>
      <c r="F1038" t="s">
        <v>3102</v>
      </c>
    </row>
    <row r="1039" spans="1:6" x14ac:dyDescent="0.25">
      <c r="A1039" t="s">
        <v>4933</v>
      </c>
      <c r="B1039" t="s">
        <v>477</v>
      </c>
      <c r="C1039" t="s">
        <v>3217</v>
      </c>
      <c r="D1039" t="s">
        <v>3088</v>
      </c>
      <c r="E1039" t="s">
        <v>4934</v>
      </c>
      <c r="F1039" t="s">
        <v>3095</v>
      </c>
    </row>
    <row r="1040" spans="1:6" x14ac:dyDescent="0.25">
      <c r="A1040" t="s">
        <v>4935</v>
      </c>
      <c r="B1040" t="s">
        <v>477</v>
      </c>
      <c r="C1040" t="s">
        <v>3175</v>
      </c>
      <c r="D1040" t="s">
        <v>3088</v>
      </c>
      <c r="E1040" t="s">
        <v>4068</v>
      </c>
      <c r="F1040" t="s">
        <v>3090</v>
      </c>
    </row>
    <row r="1041" spans="1:6" x14ac:dyDescent="0.25">
      <c r="A1041" t="s">
        <v>4936</v>
      </c>
      <c r="B1041" t="s">
        <v>477</v>
      </c>
      <c r="C1041" t="s">
        <v>3151</v>
      </c>
      <c r="D1041" t="s">
        <v>3088</v>
      </c>
      <c r="E1041" t="s">
        <v>4937</v>
      </c>
      <c r="F1041" t="s">
        <v>3090</v>
      </c>
    </row>
    <row r="1042" spans="1:6" x14ac:dyDescent="0.25">
      <c r="A1042" t="s">
        <v>4938</v>
      </c>
      <c r="B1042" t="s">
        <v>477</v>
      </c>
      <c r="C1042" t="s">
        <v>3208</v>
      </c>
      <c r="D1042" t="s">
        <v>3093</v>
      </c>
      <c r="E1042" t="s">
        <v>4418</v>
      </c>
      <c r="F1042" t="s">
        <v>3106</v>
      </c>
    </row>
    <row r="1043" spans="1:6" x14ac:dyDescent="0.25">
      <c r="A1043" t="s">
        <v>4939</v>
      </c>
      <c r="B1043" t="s">
        <v>477</v>
      </c>
      <c r="C1043" t="s">
        <v>3265</v>
      </c>
      <c r="D1043" t="s">
        <v>3093</v>
      </c>
      <c r="E1043" t="s">
        <v>4165</v>
      </c>
      <c r="F1043" t="s">
        <v>3102</v>
      </c>
    </row>
    <row r="1044" spans="1:6" x14ac:dyDescent="0.25">
      <c r="A1044" t="s">
        <v>4940</v>
      </c>
      <c r="B1044" t="s">
        <v>477</v>
      </c>
      <c r="C1044" t="s">
        <v>3156</v>
      </c>
      <c r="D1044" t="s">
        <v>3093</v>
      </c>
      <c r="E1044" t="s">
        <v>4638</v>
      </c>
      <c r="F1044" t="s">
        <v>3106</v>
      </c>
    </row>
    <row r="1045" spans="1:6" x14ac:dyDescent="0.25">
      <c r="A1045" t="s">
        <v>4941</v>
      </c>
      <c r="B1045" t="s">
        <v>479</v>
      </c>
      <c r="C1045" t="s">
        <v>3217</v>
      </c>
      <c r="D1045" t="s">
        <v>3088</v>
      </c>
      <c r="E1045" t="s">
        <v>3731</v>
      </c>
      <c r="F1045" t="s">
        <v>3095</v>
      </c>
    </row>
    <row r="1046" spans="1:6" x14ac:dyDescent="0.25">
      <c r="A1046" t="s">
        <v>4942</v>
      </c>
      <c r="B1046" t="s">
        <v>479</v>
      </c>
      <c r="C1046" t="s">
        <v>3092</v>
      </c>
      <c r="D1046" t="s">
        <v>3093</v>
      </c>
      <c r="E1046" t="s">
        <v>4943</v>
      </c>
      <c r="F1046" t="s">
        <v>3090</v>
      </c>
    </row>
    <row r="1047" spans="1:6" x14ac:dyDescent="0.25">
      <c r="A1047" t="s">
        <v>4944</v>
      </c>
      <c r="B1047" t="s">
        <v>479</v>
      </c>
      <c r="C1047" t="s">
        <v>3248</v>
      </c>
      <c r="D1047" t="s">
        <v>3093</v>
      </c>
      <c r="E1047" t="s">
        <v>4119</v>
      </c>
      <c r="F1047" t="s">
        <v>3102</v>
      </c>
    </row>
    <row r="1048" spans="1:6" x14ac:dyDescent="0.25">
      <c r="A1048" t="s">
        <v>4945</v>
      </c>
      <c r="B1048" t="s">
        <v>479</v>
      </c>
      <c r="C1048" t="s">
        <v>3196</v>
      </c>
      <c r="D1048" t="s">
        <v>3088</v>
      </c>
      <c r="E1048" t="s">
        <v>4946</v>
      </c>
      <c r="F1048" t="s">
        <v>3095</v>
      </c>
    </row>
    <row r="1049" spans="1:6" x14ac:dyDescent="0.25">
      <c r="A1049" t="s">
        <v>4947</v>
      </c>
      <c r="B1049" t="s">
        <v>479</v>
      </c>
      <c r="C1049" t="s">
        <v>3161</v>
      </c>
      <c r="D1049" t="s">
        <v>3093</v>
      </c>
      <c r="E1049" t="s">
        <v>4948</v>
      </c>
      <c r="F1049" t="s">
        <v>3095</v>
      </c>
    </row>
    <row r="1050" spans="1:6" x14ac:dyDescent="0.25">
      <c r="A1050" t="s">
        <v>4949</v>
      </c>
      <c r="B1050" t="s">
        <v>479</v>
      </c>
      <c r="C1050" t="s">
        <v>3180</v>
      </c>
      <c r="D1050" t="s">
        <v>3088</v>
      </c>
      <c r="E1050" t="s">
        <v>4950</v>
      </c>
      <c r="F1050" t="s">
        <v>3090</v>
      </c>
    </row>
    <row r="1051" spans="1:6" x14ac:dyDescent="0.25">
      <c r="A1051" t="s">
        <v>4951</v>
      </c>
      <c r="B1051" t="s">
        <v>479</v>
      </c>
      <c r="C1051" t="s">
        <v>3254</v>
      </c>
      <c r="D1051" t="s">
        <v>3088</v>
      </c>
      <c r="E1051" t="s">
        <v>3674</v>
      </c>
      <c r="F1051" t="s">
        <v>3102</v>
      </c>
    </row>
    <row r="1052" spans="1:6" x14ac:dyDescent="0.25">
      <c r="A1052" t="s">
        <v>4952</v>
      </c>
      <c r="B1052" t="s">
        <v>479</v>
      </c>
      <c r="C1052" t="s">
        <v>3187</v>
      </c>
      <c r="D1052" t="s">
        <v>3088</v>
      </c>
      <c r="E1052" t="s">
        <v>4462</v>
      </c>
      <c r="F1052" t="s">
        <v>3102</v>
      </c>
    </row>
    <row r="1053" spans="1:6" x14ac:dyDescent="0.25">
      <c r="A1053" t="s">
        <v>4953</v>
      </c>
      <c r="B1053" t="s">
        <v>481</v>
      </c>
      <c r="C1053" t="s">
        <v>3254</v>
      </c>
      <c r="D1053" t="s">
        <v>3088</v>
      </c>
      <c r="E1053" t="s">
        <v>4954</v>
      </c>
      <c r="F1053" t="s">
        <v>3095</v>
      </c>
    </row>
    <row r="1054" spans="1:6" x14ac:dyDescent="0.25">
      <c r="A1054" t="s">
        <v>4955</v>
      </c>
      <c r="B1054" t="s">
        <v>481</v>
      </c>
      <c r="C1054" t="s">
        <v>3097</v>
      </c>
      <c r="D1054" t="s">
        <v>3088</v>
      </c>
      <c r="E1054" t="s">
        <v>4956</v>
      </c>
      <c r="F1054" t="s">
        <v>3090</v>
      </c>
    </row>
    <row r="1055" spans="1:6" x14ac:dyDescent="0.25">
      <c r="A1055" t="s">
        <v>4957</v>
      </c>
      <c r="B1055" t="s">
        <v>481</v>
      </c>
      <c r="C1055" t="s">
        <v>3329</v>
      </c>
      <c r="D1055" t="s">
        <v>3088</v>
      </c>
      <c r="E1055" t="s">
        <v>4958</v>
      </c>
      <c r="F1055" t="s">
        <v>3090</v>
      </c>
    </row>
    <row r="1056" spans="1:6" x14ac:dyDescent="0.25">
      <c r="A1056" t="s">
        <v>4959</v>
      </c>
      <c r="B1056" t="s">
        <v>481</v>
      </c>
      <c r="C1056" t="s">
        <v>3172</v>
      </c>
      <c r="D1056" t="s">
        <v>3088</v>
      </c>
      <c r="E1056" t="s">
        <v>3963</v>
      </c>
      <c r="F1056" t="s">
        <v>3106</v>
      </c>
    </row>
    <row r="1057" spans="1:6" x14ac:dyDescent="0.25">
      <c r="A1057" t="s">
        <v>4960</v>
      </c>
      <c r="B1057" t="s">
        <v>481</v>
      </c>
      <c r="C1057" t="s">
        <v>3329</v>
      </c>
      <c r="D1057" t="s">
        <v>3093</v>
      </c>
      <c r="E1057" t="s">
        <v>4961</v>
      </c>
      <c r="F1057" t="s">
        <v>3090</v>
      </c>
    </row>
    <row r="1058" spans="1:6" x14ac:dyDescent="0.25">
      <c r="A1058" t="s">
        <v>4962</v>
      </c>
      <c r="B1058" t="s">
        <v>481</v>
      </c>
      <c r="C1058" t="s">
        <v>3151</v>
      </c>
      <c r="D1058" t="s">
        <v>3088</v>
      </c>
      <c r="E1058" t="s">
        <v>4963</v>
      </c>
      <c r="F1058" t="s">
        <v>3095</v>
      </c>
    </row>
    <row r="1059" spans="1:6" x14ac:dyDescent="0.25">
      <c r="A1059" t="s">
        <v>4964</v>
      </c>
      <c r="B1059" t="s">
        <v>483</v>
      </c>
      <c r="C1059" t="s">
        <v>3199</v>
      </c>
      <c r="D1059" t="s">
        <v>3093</v>
      </c>
      <c r="E1059" t="s">
        <v>4965</v>
      </c>
      <c r="F1059" t="s">
        <v>3106</v>
      </c>
    </row>
    <row r="1060" spans="1:6" x14ac:dyDescent="0.25">
      <c r="A1060" t="s">
        <v>4966</v>
      </c>
      <c r="B1060" t="s">
        <v>483</v>
      </c>
      <c r="C1060" t="s">
        <v>3145</v>
      </c>
      <c r="D1060" t="s">
        <v>3093</v>
      </c>
      <c r="E1060" t="s">
        <v>4478</v>
      </c>
      <c r="F1060" t="s">
        <v>3090</v>
      </c>
    </row>
    <row r="1061" spans="1:6" x14ac:dyDescent="0.25">
      <c r="A1061" t="s">
        <v>4967</v>
      </c>
      <c r="B1061" t="s">
        <v>483</v>
      </c>
      <c r="C1061" t="s">
        <v>3151</v>
      </c>
      <c r="D1061" t="s">
        <v>3088</v>
      </c>
      <c r="E1061" t="s">
        <v>4968</v>
      </c>
      <c r="F1061" t="s">
        <v>3090</v>
      </c>
    </row>
    <row r="1062" spans="1:6" x14ac:dyDescent="0.25">
      <c r="A1062" t="s">
        <v>4969</v>
      </c>
      <c r="B1062" t="s">
        <v>485</v>
      </c>
      <c r="C1062" t="s">
        <v>3118</v>
      </c>
      <c r="D1062" t="s">
        <v>3088</v>
      </c>
      <c r="E1062" t="s">
        <v>3772</v>
      </c>
      <c r="F1062" t="s">
        <v>3095</v>
      </c>
    </row>
    <row r="1063" spans="1:6" x14ac:dyDescent="0.25">
      <c r="A1063" t="s">
        <v>4970</v>
      </c>
      <c r="B1063" t="s">
        <v>485</v>
      </c>
      <c r="C1063" t="s">
        <v>3145</v>
      </c>
      <c r="D1063" t="s">
        <v>3093</v>
      </c>
      <c r="E1063" t="s">
        <v>4971</v>
      </c>
      <c r="F1063" t="s">
        <v>3106</v>
      </c>
    </row>
    <row r="1064" spans="1:6" x14ac:dyDescent="0.25">
      <c r="A1064" t="s">
        <v>4972</v>
      </c>
      <c r="B1064" t="s">
        <v>487</v>
      </c>
      <c r="C1064" t="s">
        <v>3156</v>
      </c>
      <c r="D1064" t="s">
        <v>3088</v>
      </c>
      <c r="E1064" t="s">
        <v>4973</v>
      </c>
      <c r="F1064" t="s">
        <v>3090</v>
      </c>
    </row>
    <row r="1065" spans="1:6" x14ac:dyDescent="0.25">
      <c r="A1065" t="s">
        <v>4974</v>
      </c>
      <c r="B1065" t="s">
        <v>487</v>
      </c>
      <c r="C1065" t="s">
        <v>3118</v>
      </c>
      <c r="D1065" t="s">
        <v>3093</v>
      </c>
      <c r="E1065" t="s">
        <v>4975</v>
      </c>
      <c r="F1065" t="s">
        <v>3090</v>
      </c>
    </row>
    <row r="1066" spans="1:6" x14ac:dyDescent="0.25">
      <c r="A1066" t="s">
        <v>4976</v>
      </c>
      <c r="B1066" t="s">
        <v>487</v>
      </c>
      <c r="C1066" t="s">
        <v>3087</v>
      </c>
      <c r="D1066" t="s">
        <v>3093</v>
      </c>
      <c r="E1066" t="s">
        <v>4977</v>
      </c>
      <c r="F1066" t="s">
        <v>3095</v>
      </c>
    </row>
    <row r="1067" spans="1:6" x14ac:dyDescent="0.25">
      <c r="A1067" t="s">
        <v>4978</v>
      </c>
      <c r="B1067" t="s">
        <v>487</v>
      </c>
      <c r="C1067" t="s">
        <v>3199</v>
      </c>
      <c r="D1067" t="s">
        <v>3093</v>
      </c>
      <c r="E1067" t="s">
        <v>4979</v>
      </c>
      <c r="F1067" t="s">
        <v>3090</v>
      </c>
    </row>
    <row r="1068" spans="1:6" x14ac:dyDescent="0.25">
      <c r="A1068" t="s">
        <v>4980</v>
      </c>
      <c r="B1068" t="s">
        <v>487</v>
      </c>
      <c r="C1068" t="s">
        <v>3138</v>
      </c>
      <c r="D1068" t="s">
        <v>3088</v>
      </c>
      <c r="E1068" t="s">
        <v>4981</v>
      </c>
      <c r="F1068" t="s">
        <v>3102</v>
      </c>
    </row>
    <row r="1069" spans="1:6" x14ac:dyDescent="0.25">
      <c r="A1069" t="s">
        <v>4982</v>
      </c>
      <c r="B1069" t="s">
        <v>487</v>
      </c>
      <c r="C1069" t="s">
        <v>3151</v>
      </c>
      <c r="D1069" t="s">
        <v>3093</v>
      </c>
      <c r="E1069" t="s">
        <v>4163</v>
      </c>
      <c r="F1069" t="s">
        <v>3106</v>
      </c>
    </row>
    <row r="1070" spans="1:6" x14ac:dyDescent="0.25">
      <c r="A1070" t="s">
        <v>4983</v>
      </c>
      <c r="B1070" t="s">
        <v>487</v>
      </c>
      <c r="C1070" t="s">
        <v>3202</v>
      </c>
      <c r="D1070" t="s">
        <v>3088</v>
      </c>
      <c r="E1070" t="s">
        <v>4984</v>
      </c>
      <c r="F1070" t="s">
        <v>3090</v>
      </c>
    </row>
    <row r="1071" spans="1:6" x14ac:dyDescent="0.25">
      <c r="A1071" t="s">
        <v>4985</v>
      </c>
      <c r="B1071" t="s">
        <v>487</v>
      </c>
      <c r="C1071" t="s">
        <v>3145</v>
      </c>
      <c r="D1071" t="s">
        <v>3093</v>
      </c>
      <c r="E1071" t="s">
        <v>4986</v>
      </c>
      <c r="F1071" t="s">
        <v>3095</v>
      </c>
    </row>
    <row r="1072" spans="1:6" x14ac:dyDescent="0.25">
      <c r="A1072" t="s">
        <v>4987</v>
      </c>
      <c r="B1072" t="s">
        <v>487</v>
      </c>
      <c r="C1072" t="s">
        <v>3156</v>
      </c>
      <c r="D1072" t="s">
        <v>3088</v>
      </c>
      <c r="E1072" t="s">
        <v>4988</v>
      </c>
      <c r="F1072" t="s">
        <v>3095</v>
      </c>
    </row>
    <row r="1073" spans="1:6" x14ac:dyDescent="0.25">
      <c r="A1073" t="s">
        <v>4989</v>
      </c>
      <c r="B1073" t="s">
        <v>487</v>
      </c>
      <c r="C1073" t="s">
        <v>3148</v>
      </c>
      <c r="D1073" t="s">
        <v>3093</v>
      </c>
      <c r="E1073" t="s">
        <v>3640</v>
      </c>
      <c r="F1073" t="s">
        <v>3106</v>
      </c>
    </row>
    <row r="1074" spans="1:6" x14ac:dyDescent="0.25">
      <c r="A1074" t="s">
        <v>4990</v>
      </c>
      <c r="B1074" t="s">
        <v>489</v>
      </c>
      <c r="C1074" t="s">
        <v>3208</v>
      </c>
      <c r="D1074" t="s">
        <v>3088</v>
      </c>
      <c r="E1074" t="s">
        <v>4137</v>
      </c>
      <c r="F1074" t="s">
        <v>3095</v>
      </c>
    </row>
    <row r="1075" spans="1:6" x14ac:dyDescent="0.25">
      <c r="A1075" t="s">
        <v>4991</v>
      </c>
      <c r="B1075" t="s">
        <v>489</v>
      </c>
      <c r="C1075" t="s">
        <v>3108</v>
      </c>
      <c r="D1075" t="s">
        <v>3093</v>
      </c>
      <c r="E1075" t="s">
        <v>4992</v>
      </c>
      <c r="F1075" t="s">
        <v>3102</v>
      </c>
    </row>
    <row r="1076" spans="1:6" x14ac:dyDescent="0.25">
      <c r="A1076" t="s">
        <v>4993</v>
      </c>
      <c r="B1076" t="s">
        <v>489</v>
      </c>
      <c r="C1076" t="s">
        <v>3097</v>
      </c>
      <c r="D1076" t="s">
        <v>3093</v>
      </c>
      <c r="E1076" t="s">
        <v>4994</v>
      </c>
      <c r="F1076" t="s">
        <v>3102</v>
      </c>
    </row>
    <row r="1077" spans="1:6" x14ac:dyDescent="0.25">
      <c r="A1077" t="s">
        <v>4995</v>
      </c>
      <c r="B1077" t="s">
        <v>489</v>
      </c>
      <c r="C1077" t="s">
        <v>3097</v>
      </c>
      <c r="D1077" t="s">
        <v>3088</v>
      </c>
      <c r="E1077" t="s">
        <v>4996</v>
      </c>
      <c r="F1077" t="s">
        <v>3102</v>
      </c>
    </row>
    <row r="1078" spans="1:6" x14ac:dyDescent="0.25">
      <c r="A1078" t="s">
        <v>4997</v>
      </c>
      <c r="B1078" t="s">
        <v>489</v>
      </c>
      <c r="C1078" t="s">
        <v>3087</v>
      </c>
      <c r="D1078" t="s">
        <v>3088</v>
      </c>
      <c r="E1078" t="s">
        <v>3474</v>
      </c>
      <c r="F1078" t="s">
        <v>3090</v>
      </c>
    </row>
    <row r="1079" spans="1:6" x14ac:dyDescent="0.25">
      <c r="A1079" t="s">
        <v>4998</v>
      </c>
      <c r="B1079" t="s">
        <v>489</v>
      </c>
      <c r="C1079" t="s">
        <v>3125</v>
      </c>
      <c r="D1079" t="s">
        <v>3093</v>
      </c>
      <c r="E1079" t="s">
        <v>4999</v>
      </c>
      <c r="F1079" t="s">
        <v>3102</v>
      </c>
    </row>
    <row r="1080" spans="1:6" x14ac:dyDescent="0.25">
      <c r="A1080" t="s">
        <v>5000</v>
      </c>
      <c r="B1080" t="s">
        <v>489</v>
      </c>
      <c r="C1080" t="s">
        <v>3254</v>
      </c>
      <c r="D1080" t="s">
        <v>3088</v>
      </c>
      <c r="E1080" t="s">
        <v>3608</v>
      </c>
      <c r="F1080" t="s">
        <v>3090</v>
      </c>
    </row>
    <row r="1081" spans="1:6" x14ac:dyDescent="0.25">
      <c r="A1081" t="s">
        <v>5001</v>
      </c>
      <c r="B1081" t="s">
        <v>489</v>
      </c>
      <c r="C1081" t="s">
        <v>3118</v>
      </c>
      <c r="D1081" t="s">
        <v>3093</v>
      </c>
      <c r="E1081" t="s">
        <v>5002</v>
      </c>
      <c r="F1081" t="s">
        <v>3090</v>
      </c>
    </row>
    <row r="1082" spans="1:6" x14ac:dyDescent="0.25">
      <c r="A1082" t="s">
        <v>5003</v>
      </c>
      <c r="B1082" t="s">
        <v>491</v>
      </c>
      <c r="C1082" t="s">
        <v>3202</v>
      </c>
      <c r="D1082" t="s">
        <v>3088</v>
      </c>
      <c r="E1082" t="s">
        <v>5004</v>
      </c>
      <c r="F1082" t="s">
        <v>3090</v>
      </c>
    </row>
    <row r="1083" spans="1:6" x14ac:dyDescent="0.25">
      <c r="A1083" t="s">
        <v>5005</v>
      </c>
      <c r="B1083" t="s">
        <v>491</v>
      </c>
      <c r="C1083" t="s">
        <v>3092</v>
      </c>
      <c r="D1083" t="s">
        <v>3093</v>
      </c>
      <c r="E1083" t="s">
        <v>5006</v>
      </c>
      <c r="F1083" t="s">
        <v>3095</v>
      </c>
    </row>
    <row r="1084" spans="1:6" x14ac:dyDescent="0.25">
      <c r="A1084" t="s">
        <v>5007</v>
      </c>
      <c r="B1084" t="s">
        <v>491</v>
      </c>
      <c r="C1084" t="s">
        <v>3151</v>
      </c>
      <c r="D1084" t="s">
        <v>3093</v>
      </c>
      <c r="E1084" t="s">
        <v>5008</v>
      </c>
      <c r="F1084" t="s">
        <v>3106</v>
      </c>
    </row>
    <row r="1085" spans="1:6" x14ac:dyDescent="0.25">
      <c r="A1085" t="s">
        <v>5009</v>
      </c>
      <c r="B1085" t="s">
        <v>491</v>
      </c>
      <c r="C1085" t="s">
        <v>3108</v>
      </c>
      <c r="D1085" t="s">
        <v>3088</v>
      </c>
      <c r="E1085" t="s">
        <v>5010</v>
      </c>
      <c r="F1085" t="s">
        <v>3090</v>
      </c>
    </row>
    <row r="1086" spans="1:6" x14ac:dyDescent="0.25">
      <c r="A1086" t="s">
        <v>5011</v>
      </c>
      <c r="B1086" t="s">
        <v>491</v>
      </c>
      <c r="C1086" t="s">
        <v>3111</v>
      </c>
      <c r="D1086" t="s">
        <v>3088</v>
      </c>
      <c r="E1086" t="s">
        <v>4471</v>
      </c>
      <c r="F1086" t="s">
        <v>3102</v>
      </c>
    </row>
    <row r="1087" spans="1:6" x14ac:dyDescent="0.25">
      <c r="A1087" t="s">
        <v>5012</v>
      </c>
      <c r="B1087" t="s">
        <v>491</v>
      </c>
      <c r="C1087" t="s">
        <v>3111</v>
      </c>
      <c r="D1087" t="s">
        <v>3088</v>
      </c>
      <c r="E1087" t="s">
        <v>3625</v>
      </c>
      <c r="F1087" t="s">
        <v>3106</v>
      </c>
    </row>
    <row r="1088" spans="1:6" x14ac:dyDescent="0.25">
      <c r="A1088" t="s">
        <v>5013</v>
      </c>
      <c r="B1088" t="s">
        <v>491</v>
      </c>
      <c r="C1088" t="s">
        <v>3196</v>
      </c>
      <c r="D1088" t="s">
        <v>3093</v>
      </c>
      <c r="E1088" t="s">
        <v>3669</v>
      </c>
      <c r="F1088" t="s">
        <v>3090</v>
      </c>
    </row>
    <row r="1089" spans="1:6" x14ac:dyDescent="0.25">
      <c r="A1089" t="s">
        <v>5014</v>
      </c>
      <c r="B1089" t="s">
        <v>491</v>
      </c>
      <c r="C1089" t="s">
        <v>3118</v>
      </c>
      <c r="D1089" t="s">
        <v>3088</v>
      </c>
      <c r="E1089" t="s">
        <v>5015</v>
      </c>
      <c r="F1089" t="s">
        <v>3102</v>
      </c>
    </row>
    <row r="1090" spans="1:6" x14ac:dyDescent="0.25">
      <c r="A1090" t="s">
        <v>5016</v>
      </c>
      <c r="B1090" t="s">
        <v>491</v>
      </c>
      <c r="C1090" t="s">
        <v>3180</v>
      </c>
      <c r="D1090" t="s">
        <v>3088</v>
      </c>
      <c r="E1090" t="s">
        <v>4500</v>
      </c>
      <c r="F1090" t="s">
        <v>3095</v>
      </c>
    </row>
    <row r="1091" spans="1:6" x14ac:dyDescent="0.25">
      <c r="A1091" t="s">
        <v>5017</v>
      </c>
      <c r="B1091" t="s">
        <v>491</v>
      </c>
      <c r="C1091" t="s">
        <v>3329</v>
      </c>
      <c r="D1091" t="s">
        <v>3093</v>
      </c>
      <c r="E1091" t="s">
        <v>5018</v>
      </c>
      <c r="F1091" t="s">
        <v>3102</v>
      </c>
    </row>
    <row r="1092" spans="1:6" x14ac:dyDescent="0.25">
      <c r="A1092" t="s">
        <v>5019</v>
      </c>
      <c r="B1092" t="s">
        <v>493</v>
      </c>
      <c r="C1092" t="s">
        <v>3175</v>
      </c>
      <c r="D1092" t="s">
        <v>3088</v>
      </c>
      <c r="E1092" t="s">
        <v>5020</v>
      </c>
      <c r="F1092" t="s">
        <v>3102</v>
      </c>
    </row>
    <row r="1093" spans="1:6" x14ac:dyDescent="0.25">
      <c r="A1093" t="s">
        <v>5021</v>
      </c>
      <c r="B1093" t="s">
        <v>493</v>
      </c>
      <c r="C1093" t="s">
        <v>3151</v>
      </c>
      <c r="D1093" t="s">
        <v>3088</v>
      </c>
      <c r="E1093" t="s">
        <v>3105</v>
      </c>
      <c r="F1093" t="s">
        <v>3102</v>
      </c>
    </row>
    <row r="1094" spans="1:6" x14ac:dyDescent="0.25">
      <c r="A1094" t="s">
        <v>5022</v>
      </c>
      <c r="B1094" t="s">
        <v>493</v>
      </c>
      <c r="C1094" t="s">
        <v>3108</v>
      </c>
      <c r="D1094" t="s">
        <v>3093</v>
      </c>
      <c r="E1094" t="s">
        <v>5023</v>
      </c>
      <c r="F1094" t="s">
        <v>3095</v>
      </c>
    </row>
    <row r="1095" spans="1:6" x14ac:dyDescent="0.25">
      <c r="A1095" t="s">
        <v>5024</v>
      </c>
      <c r="B1095" t="s">
        <v>495</v>
      </c>
      <c r="C1095" t="s">
        <v>3196</v>
      </c>
      <c r="D1095" t="s">
        <v>3093</v>
      </c>
      <c r="E1095" t="s">
        <v>5025</v>
      </c>
      <c r="F1095" t="s">
        <v>3106</v>
      </c>
    </row>
    <row r="1096" spans="1:6" x14ac:dyDescent="0.25">
      <c r="A1096" t="s">
        <v>5026</v>
      </c>
      <c r="B1096" t="s">
        <v>495</v>
      </c>
      <c r="C1096" t="s">
        <v>3156</v>
      </c>
      <c r="D1096" t="s">
        <v>3088</v>
      </c>
      <c r="E1096" t="s">
        <v>5027</v>
      </c>
      <c r="F1096" t="s">
        <v>3090</v>
      </c>
    </row>
    <row r="1097" spans="1:6" x14ac:dyDescent="0.25">
      <c r="A1097" t="s">
        <v>5028</v>
      </c>
      <c r="B1097" t="s">
        <v>495</v>
      </c>
      <c r="C1097" t="s">
        <v>3125</v>
      </c>
      <c r="D1097" t="s">
        <v>3088</v>
      </c>
      <c r="E1097" t="s">
        <v>5029</v>
      </c>
      <c r="F1097" t="s">
        <v>3102</v>
      </c>
    </row>
    <row r="1098" spans="1:6" x14ac:dyDescent="0.25">
      <c r="A1098" t="s">
        <v>5030</v>
      </c>
      <c r="B1098" t="s">
        <v>495</v>
      </c>
      <c r="C1098" t="s">
        <v>3092</v>
      </c>
      <c r="D1098" t="s">
        <v>3093</v>
      </c>
      <c r="E1098" t="s">
        <v>3576</v>
      </c>
      <c r="F1098" t="s">
        <v>3095</v>
      </c>
    </row>
    <row r="1099" spans="1:6" x14ac:dyDescent="0.25">
      <c r="A1099" t="s">
        <v>5031</v>
      </c>
      <c r="B1099" t="s">
        <v>497</v>
      </c>
      <c r="C1099" t="s">
        <v>3148</v>
      </c>
      <c r="D1099" t="s">
        <v>3088</v>
      </c>
      <c r="E1099" t="s">
        <v>5032</v>
      </c>
      <c r="F1099" t="s">
        <v>3090</v>
      </c>
    </row>
    <row r="1100" spans="1:6" x14ac:dyDescent="0.25">
      <c r="A1100" t="s">
        <v>5033</v>
      </c>
      <c r="B1100" t="s">
        <v>497</v>
      </c>
      <c r="C1100" t="s">
        <v>3156</v>
      </c>
      <c r="D1100" t="s">
        <v>3088</v>
      </c>
      <c r="E1100" t="s">
        <v>5034</v>
      </c>
      <c r="F1100" t="s">
        <v>3095</v>
      </c>
    </row>
    <row r="1101" spans="1:6" x14ac:dyDescent="0.25">
      <c r="A1101" t="s">
        <v>5035</v>
      </c>
      <c r="B1101" t="s">
        <v>497</v>
      </c>
      <c r="C1101" t="s">
        <v>3265</v>
      </c>
      <c r="D1101" t="s">
        <v>3093</v>
      </c>
      <c r="E1101" t="s">
        <v>4541</v>
      </c>
      <c r="F1101" t="s">
        <v>3106</v>
      </c>
    </row>
    <row r="1102" spans="1:6" x14ac:dyDescent="0.25">
      <c r="A1102" t="s">
        <v>5036</v>
      </c>
      <c r="B1102" t="s">
        <v>497</v>
      </c>
      <c r="C1102" t="s">
        <v>3130</v>
      </c>
      <c r="D1102" t="s">
        <v>3093</v>
      </c>
      <c r="E1102" t="s">
        <v>3808</v>
      </c>
      <c r="F1102" t="s">
        <v>3102</v>
      </c>
    </row>
    <row r="1103" spans="1:6" x14ac:dyDescent="0.25">
      <c r="A1103" t="s">
        <v>5037</v>
      </c>
      <c r="B1103" t="s">
        <v>497</v>
      </c>
      <c r="C1103" t="s">
        <v>3151</v>
      </c>
      <c r="D1103" t="s">
        <v>3093</v>
      </c>
      <c r="E1103" t="s">
        <v>5027</v>
      </c>
      <c r="F1103" t="s">
        <v>3090</v>
      </c>
    </row>
    <row r="1104" spans="1:6" x14ac:dyDescent="0.25">
      <c r="A1104" t="s">
        <v>5038</v>
      </c>
      <c r="B1104" t="s">
        <v>497</v>
      </c>
      <c r="C1104" t="s">
        <v>3130</v>
      </c>
      <c r="D1104" t="s">
        <v>3093</v>
      </c>
      <c r="E1104" t="s">
        <v>5039</v>
      </c>
      <c r="F1104" t="s">
        <v>3090</v>
      </c>
    </row>
    <row r="1105" spans="1:6" x14ac:dyDescent="0.25">
      <c r="A1105" t="s">
        <v>5040</v>
      </c>
      <c r="B1105" t="s">
        <v>497</v>
      </c>
      <c r="C1105" t="s">
        <v>3118</v>
      </c>
      <c r="D1105" t="s">
        <v>3093</v>
      </c>
      <c r="E1105" t="s">
        <v>3865</v>
      </c>
      <c r="F1105" t="s">
        <v>3095</v>
      </c>
    </row>
    <row r="1106" spans="1:6" x14ac:dyDescent="0.25">
      <c r="A1106" t="s">
        <v>5041</v>
      </c>
      <c r="B1106" t="s">
        <v>497</v>
      </c>
      <c r="C1106" t="s">
        <v>3125</v>
      </c>
      <c r="D1106" t="s">
        <v>3093</v>
      </c>
      <c r="E1106" t="s">
        <v>4765</v>
      </c>
      <c r="F1106" t="s">
        <v>3106</v>
      </c>
    </row>
    <row r="1107" spans="1:6" x14ac:dyDescent="0.25">
      <c r="A1107" t="s">
        <v>5042</v>
      </c>
      <c r="B1107" t="s">
        <v>497</v>
      </c>
      <c r="C1107" t="s">
        <v>3104</v>
      </c>
      <c r="D1107" t="s">
        <v>3093</v>
      </c>
      <c r="E1107" t="s">
        <v>5043</v>
      </c>
      <c r="F1107" t="s">
        <v>3102</v>
      </c>
    </row>
    <row r="1108" spans="1:6" x14ac:dyDescent="0.25">
      <c r="A1108" t="s">
        <v>5044</v>
      </c>
      <c r="B1108" t="s">
        <v>497</v>
      </c>
      <c r="C1108" t="s">
        <v>3208</v>
      </c>
      <c r="D1108" t="s">
        <v>3093</v>
      </c>
      <c r="E1108" t="s">
        <v>4469</v>
      </c>
      <c r="F1108" t="s">
        <v>3095</v>
      </c>
    </row>
    <row r="1109" spans="1:6" x14ac:dyDescent="0.25">
      <c r="A1109" t="s">
        <v>5045</v>
      </c>
      <c r="B1109" t="s">
        <v>499</v>
      </c>
      <c r="C1109" t="s">
        <v>3151</v>
      </c>
      <c r="D1109" t="s">
        <v>3093</v>
      </c>
      <c r="E1109" t="s">
        <v>5046</v>
      </c>
      <c r="F1109" t="s">
        <v>3102</v>
      </c>
    </row>
    <row r="1110" spans="1:6" x14ac:dyDescent="0.25">
      <c r="A1110" t="s">
        <v>5047</v>
      </c>
      <c r="B1110" t="s">
        <v>499</v>
      </c>
      <c r="C1110" t="s">
        <v>3097</v>
      </c>
      <c r="D1110" t="s">
        <v>3093</v>
      </c>
      <c r="E1110" t="s">
        <v>3426</v>
      </c>
      <c r="F1110" t="s">
        <v>3102</v>
      </c>
    </row>
    <row r="1111" spans="1:6" x14ac:dyDescent="0.25">
      <c r="A1111" t="s">
        <v>5048</v>
      </c>
      <c r="B1111" t="s">
        <v>499</v>
      </c>
      <c r="C1111" t="s">
        <v>3111</v>
      </c>
      <c r="D1111" t="s">
        <v>3093</v>
      </c>
      <c r="E1111" t="s">
        <v>4578</v>
      </c>
      <c r="F1111" t="s">
        <v>3102</v>
      </c>
    </row>
    <row r="1112" spans="1:6" x14ac:dyDescent="0.25">
      <c r="A1112" t="s">
        <v>5049</v>
      </c>
      <c r="B1112" t="s">
        <v>499</v>
      </c>
      <c r="C1112" t="s">
        <v>3156</v>
      </c>
      <c r="D1112" t="s">
        <v>3093</v>
      </c>
      <c r="E1112" t="s">
        <v>5050</v>
      </c>
      <c r="F1112" t="s">
        <v>3090</v>
      </c>
    </row>
    <row r="1113" spans="1:6" x14ac:dyDescent="0.25">
      <c r="A1113" t="s">
        <v>5051</v>
      </c>
      <c r="B1113" t="s">
        <v>499</v>
      </c>
      <c r="C1113" t="s">
        <v>3202</v>
      </c>
      <c r="D1113" t="s">
        <v>3093</v>
      </c>
      <c r="E1113" t="s">
        <v>3608</v>
      </c>
      <c r="F1113" t="s">
        <v>3106</v>
      </c>
    </row>
    <row r="1114" spans="1:6" x14ac:dyDescent="0.25">
      <c r="A1114" t="s">
        <v>5052</v>
      </c>
      <c r="B1114" t="s">
        <v>499</v>
      </c>
      <c r="C1114" t="s">
        <v>3180</v>
      </c>
      <c r="D1114" t="s">
        <v>3088</v>
      </c>
      <c r="E1114" t="s">
        <v>5053</v>
      </c>
      <c r="F1114" t="s">
        <v>3102</v>
      </c>
    </row>
    <row r="1115" spans="1:6" x14ac:dyDescent="0.25">
      <c r="A1115" t="s">
        <v>5054</v>
      </c>
      <c r="B1115" t="s">
        <v>499</v>
      </c>
      <c r="C1115" t="s">
        <v>3130</v>
      </c>
      <c r="D1115" t="s">
        <v>3088</v>
      </c>
      <c r="E1115" t="s">
        <v>5055</v>
      </c>
      <c r="F1115" t="s">
        <v>3090</v>
      </c>
    </row>
    <row r="1116" spans="1:6" x14ac:dyDescent="0.25">
      <c r="A1116" t="s">
        <v>5056</v>
      </c>
      <c r="B1116" t="s">
        <v>499</v>
      </c>
      <c r="C1116" t="s">
        <v>3248</v>
      </c>
      <c r="D1116" t="s">
        <v>3093</v>
      </c>
      <c r="E1116" t="s">
        <v>5057</v>
      </c>
      <c r="F1116" t="s">
        <v>3095</v>
      </c>
    </row>
    <row r="1117" spans="1:6" x14ac:dyDescent="0.25">
      <c r="A1117" t="s">
        <v>5058</v>
      </c>
      <c r="B1117" t="s">
        <v>501</v>
      </c>
      <c r="C1117" t="s">
        <v>3202</v>
      </c>
      <c r="D1117" t="s">
        <v>3093</v>
      </c>
      <c r="E1117" t="s">
        <v>3903</v>
      </c>
      <c r="F1117" t="s">
        <v>3095</v>
      </c>
    </row>
    <row r="1118" spans="1:6" x14ac:dyDescent="0.25">
      <c r="A1118" t="s">
        <v>5059</v>
      </c>
      <c r="B1118" t="s">
        <v>501</v>
      </c>
      <c r="C1118" t="s">
        <v>3248</v>
      </c>
      <c r="D1118" t="s">
        <v>3088</v>
      </c>
      <c r="E1118" t="s">
        <v>5060</v>
      </c>
      <c r="F1118" t="s">
        <v>3102</v>
      </c>
    </row>
    <row r="1119" spans="1:6" x14ac:dyDescent="0.25">
      <c r="A1119" t="s">
        <v>5061</v>
      </c>
      <c r="B1119" t="s">
        <v>501</v>
      </c>
      <c r="C1119" t="s">
        <v>3108</v>
      </c>
      <c r="D1119" t="s">
        <v>3093</v>
      </c>
      <c r="E1119" t="s">
        <v>5062</v>
      </c>
      <c r="F1119" t="s">
        <v>3090</v>
      </c>
    </row>
    <row r="1120" spans="1:6" x14ac:dyDescent="0.25">
      <c r="A1120" t="s">
        <v>5063</v>
      </c>
      <c r="B1120" t="s">
        <v>501</v>
      </c>
      <c r="C1120" t="s">
        <v>3104</v>
      </c>
      <c r="D1120" t="s">
        <v>3088</v>
      </c>
      <c r="E1120" t="s">
        <v>5064</v>
      </c>
      <c r="F1120" t="s">
        <v>3090</v>
      </c>
    </row>
    <row r="1121" spans="1:6" x14ac:dyDescent="0.25">
      <c r="A1121" t="s">
        <v>5065</v>
      </c>
      <c r="B1121" t="s">
        <v>503</v>
      </c>
      <c r="C1121" t="s">
        <v>3172</v>
      </c>
      <c r="D1121" t="s">
        <v>3093</v>
      </c>
      <c r="E1121" t="s">
        <v>5066</v>
      </c>
      <c r="F1121" t="s">
        <v>3102</v>
      </c>
    </row>
    <row r="1122" spans="1:6" x14ac:dyDescent="0.25">
      <c r="A1122" t="s">
        <v>5067</v>
      </c>
      <c r="B1122" t="s">
        <v>503</v>
      </c>
      <c r="C1122" t="s">
        <v>3151</v>
      </c>
      <c r="D1122" t="s">
        <v>3088</v>
      </c>
      <c r="E1122" t="s">
        <v>4187</v>
      </c>
      <c r="F1122" t="s">
        <v>3102</v>
      </c>
    </row>
    <row r="1123" spans="1:6" x14ac:dyDescent="0.25">
      <c r="A1123" t="s">
        <v>5068</v>
      </c>
      <c r="B1123" t="s">
        <v>503</v>
      </c>
      <c r="C1123" t="s">
        <v>3108</v>
      </c>
      <c r="D1123" t="s">
        <v>3088</v>
      </c>
      <c r="E1123" t="s">
        <v>5069</v>
      </c>
      <c r="F1123" t="s">
        <v>3102</v>
      </c>
    </row>
    <row r="1124" spans="1:6" x14ac:dyDescent="0.25">
      <c r="A1124" t="s">
        <v>5070</v>
      </c>
      <c r="B1124" t="s">
        <v>503</v>
      </c>
      <c r="C1124" t="s">
        <v>3217</v>
      </c>
      <c r="D1124" t="s">
        <v>3093</v>
      </c>
      <c r="E1124" t="s">
        <v>5071</v>
      </c>
      <c r="F1124" t="s">
        <v>3090</v>
      </c>
    </row>
    <row r="1125" spans="1:6" x14ac:dyDescent="0.25">
      <c r="A1125" t="s">
        <v>5072</v>
      </c>
      <c r="B1125" t="s">
        <v>503</v>
      </c>
      <c r="C1125" t="s">
        <v>3196</v>
      </c>
      <c r="D1125" t="s">
        <v>3093</v>
      </c>
      <c r="E1125" t="s">
        <v>5073</v>
      </c>
      <c r="F1125" t="s">
        <v>3102</v>
      </c>
    </row>
    <row r="1126" spans="1:6" x14ac:dyDescent="0.25">
      <c r="A1126" t="s">
        <v>5074</v>
      </c>
      <c r="B1126" t="s">
        <v>503</v>
      </c>
      <c r="C1126" t="s">
        <v>3248</v>
      </c>
      <c r="D1126" t="s">
        <v>3093</v>
      </c>
      <c r="E1126" t="s">
        <v>3483</v>
      </c>
      <c r="F1126" t="s">
        <v>3095</v>
      </c>
    </row>
    <row r="1127" spans="1:6" x14ac:dyDescent="0.25">
      <c r="A1127" t="s">
        <v>5075</v>
      </c>
      <c r="B1127" t="s">
        <v>503</v>
      </c>
      <c r="C1127" t="s">
        <v>3196</v>
      </c>
      <c r="D1127" t="s">
        <v>3093</v>
      </c>
      <c r="E1127" t="s">
        <v>3157</v>
      </c>
      <c r="F1127" t="s">
        <v>3090</v>
      </c>
    </row>
    <row r="1128" spans="1:6" x14ac:dyDescent="0.25">
      <c r="A1128" t="s">
        <v>5076</v>
      </c>
      <c r="B1128" t="s">
        <v>505</v>
      </c>
      <c r="C1128" t="s">
        <v>3248</v>
      </c>
      <c r="D1128" t="s">
        <v>3093</v>
      </c>
      <c r="E1128" t="s">
        <v>5077</v>
      </c>
      <c r="F1128" t="s">
        <v>3095</v>
      </c>
    </row>
    <row r="1129" spans="1:6" x14ac:dyDescent="0.25">
      <c r="A1129" t="s">
        <v>5078</v>
      </c>
      <c r="B1129" t="s">
        <v>505</v>
      </c>
      <c r="C1129" t="s">
        <v>3148</v>
      </c>
      <c r="D1129" t="s">
        <v>3088</v>
      </c>
      <c r="E1129" t="s">
        <v>5079</v>
      </c>
      <c r="F1129" t="s">
        <v>3090</v>
      </c>
    </row>
    <row r="1130" spans="1:6" x14ac:dyDescent="0.25">
      <c r="A1130" t="s">
        <v>5080</v>
      </c>
      <c r="B1130" t="s">
        <v>505</v>
      </c>
      <c r="C1130" t="s">
        <v>3265</v>
      </c>
      <c r="D1130" t="s">
        <v>3088</v>
      </c>
      <c r="E1130" t="s">
        <v>5081</v>
      </c>
      <c r="F1130" t="s">
        <v>3102</v>
      </c>
    </row>
    <row r="1131" spans="1:6" x14ac:dyDescent="0.25">
      <c r="A1131" t="s">
        <v>5082</v>
      </c>
      <c r="B1131" t="s">
        <v>505</v>
      </c>
      <c r="C1131" t="s">
        <v>3118</v>
      </c>
      <c r="D1131" t="s">
        <v>3088</v>
      </c>
      <c r="E1131" t="s">
        <v>4855</v>
      </c>
      <c r="F1131" t="s">
        <v>3106</v>
      </c>
    </row>
    <row r="1132" spans="1:6" x14ac:dyDescent="0.25">
      <c r="A1132" t="s">
        <v>5083</v>
      </c>
      <c r="B1132" t="s">
        <v>505</v>
      </c>
      <c r="C1132" t="s">
        <v>3108</v>
      </c>
      <c r="D1132" t="s">
        <v>3088</v>
      </c>
      <c r="E1132" t="s">
        <v>4971</v>
      </c>
      <c r="F1132" t="s">
        <v>3095</v>
      </c>
    </row>
    <row r="1133" spans="1:6" x14ac:dyDescent="0.25">
      <c r="A1133" t="s">
        <v>5084</v>
      </c>
      <c r="B1133" t="s">
        <v>505</v>
      </c>
      <c r="C1133" t="s">
        <v>3196</v>
      </c>
      <c r="D1133" t="s">
        <v>3088</v>
      </c>
      <c r="E1133" t="s">
        <v>5085</v>
      </c>
      <c r="F1133" t="s">
        <v>3102</v>
      </c>
    </row>
    <row r="1134" spans="1:6" x14ac:dyDescent="0.25">
      <c r="A1134" t="s">
        <v>5086</v>
      </c>
      <c r="B1134" t="s">
        <v>505</v>
      </c>
      <c r="C1134" t="s">
        <v>3180</v>
      </c>
      <c r="D1134" t="s">
        <v>3093</v>
      </c>
      <c r="E1134" t="s">
        <v>5087</v>
      </c>
      <c r="F1134" t="s">
        <v>3090</v>
      </c>
    </row>
    <row r="1135" spans="1:6" x14ac:dyDescent="0.25">
      <c r="A1135" t="s">
        <v>5088</v>
      </c>
      <c r="B1135" t="s">
        <v>505</v>
      </c>
      <c r="C1135" t="s">
        <v>3180</v>
      </c>
      <c r="D1135" t="s">
        <v>3093</v>
      </c>
      <c r="E1135" t="s">
        <v>5089</v>
      </c>
      <c r="F1135" t="s">
        <v>3095</v>
      </c>
    </row>
    <row r="1136" spans="1:6" x14ac:dyDescent="0.25">
      <c r="A1136" t="s">
        <v>5090</v>
      </c>
      <c r="B1136" t="s">
        <v>505</v>
      </c>
      <c r="C1136" t="s">
        <v>3108</v>
      </c>
      <c r="D1136" t="s">
        <v>3093</v>
      </c>
      <c r="E1136" t="s">
        <v>3852</v>
      </c>
      <c r="F1136" t="s">
        <v>3106</v>
      </c>
    </row>
    <row r="1137" spans="1:6" x14ac:dyDescent="0.25">
      <c r="A1137" t="s">
        <v>5091</v>
      </c>
      <c r="B1137" t="s">
        <v>505</v>
      </c>
      <c r="C1137" t="s">
        <v>3125</v>
      </c>
      <c r="D1137" t="s">
        <v>3093</v>
      </c>
      <c r="E1137" t="s">
        <v>5092</v>
      </c>
      <c r="F1137" t="s">
        <v>3102</v>
      </c>
    </row>
    <row r="1138" spans="1:6" x14ac:dyDescent="0.25">
      <c r="A1138" t="s">
        <v>5093</v>
      </c>
      <c r="B1138" t="s">
        <v>507</v>
      </c>
      <c r="C1138" t="s">
        <v>3104</v>
      </c>
      <c r="D1138" t="s">
        <v>3088</v>
      </c>
      <c r="E1138" t="s">
        <v>4738</v>
      </c>
      <c r="F1138" t="s">
        <v>3095</v>
      </c>
    </row>
    <row r="1139" spans="1:6" x14ac:dyDescent="0.25">
      <c r="A1139" t="s">
        <v>5094</v>
      </c>
      <c r="B1139" t="s">
        <v>507</v>
      </c>
      <c r="C1139" t="s">
        <v>3199</v>
      </c>
      <c r="D1139" t="s">
        <v>3093</v>
      </c>
      <c r="E1139" t="s">
        <v>5095</v>
      </c>
      <c r="F1139" t="s">
        <v>3106</v>
      </c>
    </row>
    <row r="1140" spans="1:6" x14ac:dyDescent="0.25">
      <c r="A1140" t="s">
        <v>5096</v>
      </c>
      <c r="B1140" t="s">
        <v>507</v>
      </c>
      <c r="C1140" t="s">
        <v>3199</v>
      </c>
      <c r="D1140" t="s">
        <v>3088</v>
      </c>
      <c r="E1140" t="s">
        <v>5097</v>
      </c>
      <c r="F1140" t="s">
        <v>3102</v>
      </c>
    </row>
    <row r="1141" spans="1:6" x14ac:dyDescent="0.25">
      <c r="A1141" t="s">
        <v>5098</v>
      </c>
      <c r="B1141" t="s">
        <v>507</v>
      </c>
      <c r="C1141" t="s">
        <v>3108</v>
      </c>
      <c r="D1141" t="s">
        <v>3093</v>
      </c>
      <c r="E1141" t="s">
        <v>5099</v>
      </c>
      <c r="F1141" t="s">
        <v>3095</v>
      </c>
    </row>
    <row r="1142" spans="1:6" x14ac:dyDescent="0.25">
      <c r="A1142" t="s">
        <v>5100</v>
      </c>
      <c r="B1142" t="s">
        <v>507</v>
      </c>
      <c r="C1142" t="s">
        <v>3125</v>
      </c>
      <c r="D1142" t="s">
        <v>3093</v>
      </c>
      <c r="E1142" t="s">
        <v>4490</v>
      </c>
      <c r="F1142" t="s">
        <v>3090</v>
      </c>
    </row>
    <row r="1143" spans="1:6" x14ac:dyDescent="0.25">
      <c r="A1143" t="s">
        <v>5101</v>
      </c>
      <c r="B1143" t="s">
        <v>507</v>
      </c>
      <c r="C1143" t="s">
        <v>3172</v>
      </c>
      <c r="D1143" t="s">
        <v>3088</v>
      </c>
      <c r="E1143" t="s">
        <v>5102</v>
      </c>
      <c r="F1143" t="s">
        <v>3090</v>
      </c>
    </row>
    <row r="1144" spans="1:6" x14ac:dyDescent="0.25">
      <c r="A1144" t="s">
        <v>5103</v>
      </c>
      <c r="B1144" t="s">
        <v>507</v>
      </c>
      <c r="C1144" t="s">
        <v>3097</v>
      </c>
      <c r="D1144" t="s">
        <v>3093</v>
      </c>
      <c r="E1144" t="s">
        <v>3741</v>
      </c>
      <c r="F1144" t="s">
        <v>3095</v>
      </c>
    </row>
    <row r="1145" spans="1:6" x14ac:dyDescent="0.25">
      <c r="A1145" t="s">
        <v>5104</v>
      </c>
      <c r="B1145" t="s">
        <v>507</v>
      </c>
      <c r="C1145" t="s">
        <v>3100</v>
      </c>
      <c r="D1145" t="s">
        <v>3093</v>
      </c>
      <c r="E1145" t="s">
        <v>5105</v>
      </c>
      <c r="F1145" t="s">
        <v>3102</v>
      </c>
    </row>
    <row r="1146" spans="1:6" x14ac:dyDescent="0.25">
      <c r="A1146" t="s">
        <v>5106</v>
      </c>
      <c r="B1146" t="s">
        <v>509</v>
      </c>
      <c r="C1146" t="s">
        <v>3217</v>
      </c>
      <c r="D1146" t="s">
        <v>3093</v>
      </c>
      <c r="E1146" t="s">
        <v>3133</v>
      </c>
      <c r="F1146" t="s">
        <v>3102</v>
      </c>
    </row>
    <row r="1147" spans="1:6" x14ac:dyDescent="0.25">
      <c r="A1147" t="s">
        <v>5107</v>
      </c>
      <c r="B1147" t="s">
        <v>509</v>
      </c>
      <c r="C1147" t="s">
        <v>3161</v>
      </c>
      <c r="D1147" t="s">
        <v>3088</v>
      </c>
      <c r="E1147" t="s">
        <v>3956</v>
      </c>
      <c r="F1147" t="s">
        <v>3095</v>
      </c>
    </row>
    <row r="1148" spans="1:6" x14ac:dyDescent="0.25">
      <c r="A1148" t="s">
        <v>5108</v>
      </c>
      <c r="B1148" t="s">
        <v>509</v>
      </c>
      <c r="C1148" t="s">
        <v>3104</v>
      </c>
      <c r="D1148" t="s">
        <v>3093</v>
      </c>
      <c r="E1148" t="s">
        <v>4775</v>
      </c>
      <c r="F1148" t="s">
        <v>3095</v>
      </c>
    </row>
    <row r="1149" spans="1:6" x14ac:dyDescent="0.25">
      <c r="A1149" t="s">
        <v>5109</v>
      </c>
      <c r="B1149" t="s">
        <v>509</v>
      </c>
      <c r="C1149" t="s">
        <v>3148</v>
      </c>
      <c r="D1149" t="s">
        <v>3093</v>
      </c>
      <c r="E1149" t="s">
        <v>4320</v>
      </c>
      <c r="F1149" t="s">
        <v>3106</v>
      </c>
    </row>
    <row r="1150" spans="1:6" x14ac:dyDescent="0.25">
      <c r="A1150" t="s">
        <v>5110</v>
      </c>
      <c r="B1150" t="s">
        <v>511</v>
      </c>
      <c r="C1150" t="s">
        <v>3100</v>
      </c>
      <c r="D1150" t="s">
        <v>3088</v>
      </c>
      <c r="E1150" t="s">
        <v>3332</v>
      </c>
      <c r="F1150" t="s">
        <v>3090</v>
      </c>
    </row>
    <row r="1151" spans="1:6" x14ac:dyDescent="0.25">
      <c r="A1151" t="s">
        <v>5111</v>
      </c>
      <c r="B1151" t="s">
        <v>511</v>
      </c>
      <c r="C1151" t="s">
        <v>3196</v>
      </c>
      <c r="D1151" t="s">
        <v>3093</v>
      </c>
      <c r="E1151" t="s">
        <v>5112</v>
      </c>
      <c r="F1151" t="s">
        <v>3095</v>
      </c>
    </row>
    <row r="1152" spans="1:6" x14ac:dyDescent="0.25">
      <c r="A1152" t="s">
        <v>5113</v>
      </c>
      <c r="B1152" t="s">
        <v>511</v>
      </c>
      <c r="C1152" t="s">
        <v>3202</v>
      </c>
      <c r="D1152" t="s">
        <v>3093</v>
      </c>
      <c r="E1152" t="s">
        <v>4413</v>
      </c>
      <c r="F1152" t="s">
        <v>3090</v>
      </c>
    </row>
    <row r="1153" spans="1:6" x14ac:dyDescent="0.25">
      <c r="A1153" t="s">
        <v>5114</v>
      </c>
      <c r="B1153" t="s">
        <v>511</v>
      </c>
      <c r="C1153" t="s">
        <v>3175</v>
      </c>
      <c r="D1153" t="s">
        <v>3093</v>
      </c>
      <c r="E1153" t="s">
        <v>3406</v>
      </c>
      <c r="F1153" t="s">
        <v>3090</v>
      </c>
    </row>
    <row r="1154" spans="1:6" x14ac:dyDescent="0.25">
      <c r="A1154" t="s">
        <v>5115</v>
      </c>
      <c r="B1154" t="s">
        <v>511</v>
      </c>
      <c r="C1154" t="s">
        <v>3151</v>
      </c>
      <c r="D1154" t="s">
        <v>3093</v>
      </c>
      <c r="E1154" t="s">
        <v>3526</v>
      </c>
      <c r="F1154" t="s">
        <v>3095</v>
      </c>
    </row>
    <row r="1155" spans="1:6" x14ac:dyDescent="0.25">
      <c r="A1155" t="s">
        <v>5116</v>
      </c>
      <c r="B1155" t="s">
        <v>511</v>
      </c>
      <c r="C1155" t="s">
        <v>3118</v>
      </c>
      <c r="D1155" t="s">
        <v>3088</v>
      </c>
      <c r="E1155" t="s">
        <v>5117</v>
      </c>
      <c r="F1155" t="s">
        <v>3102</v>
      </c>
    </row>
    <row r="1156" spans="1:6" x14ac:dyDescent="0.25">
      <c r="A1156" t="s">
        <v>5118</v>
      </c>
      <c r="B1156" t="s">
        <v>511</v>
      </c>
      <c r="C1156" t="s">
        <v>3187</v>
      </c>
      <c r="D1156" t="s">
        <v>3088</v>
      </c>
      <c r="E1156" t="s">
        <v>4849</v>
      </c>
      <c r="F1156" t="s">
        <v>3090</v>
      </c>
    </row>
    <row r="1157" spans="1:6" x14ac:dyDescent="0.25">
      <c r="A1157" t="s">
        <v>5119</v>
      </c>
      <c r="B1157" t="s">
        <v>513</v>
      </c>
      <c r="C1157" t="s">
        <v>3208</v>
      </c>
      <c r="D1157" t="s">
        <v>3088</v>
      </c>
      <c r="E1157" t="s">
        <v>5120</v>
      </c>
      <c r="F1157" t="s">
        <v>3106</v>
      </c>
    </row>
    <row r="1158" spans="1:6" x14ac:dyDescent="0.25">
      <c r="A1158" t="s">
        <v>5121</v>
      </c>
      <c r="B1158" t="s">
        <v>513</v>
      </c>
      <c r="C1158" t="s">
        <v>3161</v>
      </c>
      <c r="D1158" t="s">
        <v>3088</v>
      </c>
      <c r="E1158" t="s">
        <v>4758</v>
      </c>
      <c r="F1158" t="s">
        <v>3102</v>
      </c>
    </row>
    <row r="1159" spans="1:6" x14ac:dyDescent="0.25">
      <c r="A1159" t="s">
        <v>5122</v>
      </c>
      <c r="B1159" t="s">
        <v>513</v>
      </c>
      <c r="C1159" t="s">
        <v>3118</v>
      </c>
      <c r="D1159" t="s">
        <v>3093</v>
      </c>
      <c r="E1159" t="s">
        <v>3344</v>
      </c>
      <c r="F1159" t="s">
        <v>3090</v>
      </c>
    </row>
    <row r="1160" spans="1:6" x14ac:dyDescent="0.25">
      <c r="A1160" t="s">
        <v>5123</v>
      </c>
      <c r="B1160" t="s">
        <v>513</v>
      </c>
      <c r="C1160" t="s">
        <v>3254</v>
      </c>
      <c r="D1160" t="s">
        <v>3093</v>
      </c>
      <c r="E1160" t="s">
        <v>5124</v>
      </c>
      <c r="F1160" t="s">
        <v>3090</v>
      </c>
    </row>
    <row r="1161" spans="1:6" x14ac:dyDescent="0.25">
      <c r="A1161" t="s">
        <v>5125</v>
      </c>
      <c r="B1161" t="s">
        <v>513</v>
      </c>
      <c r="C1161" t="s">
        <v>3248</v>
      </c>
      <c r="D1161" t="s">
        <v>3093</v>
      </c>
      <c r="E1161" t="s">
        <v>4254</v>
      </c>
      <c r="F1161" t="s">
        <v>3095</v>
      </c>
    </row>
    <row r="1162" spans="1:6" x14ac:dyDescent="0.25">
      <c r="A1162" t="s">
        <v>5126</v>
      </c>
      <c r="B1162" t="s">
        <v>513</v>
      </c>
      <c r="C1162" t="s">
        <v>3208</v>
      </c>
      <c r="D1162" t="s">
        <v>3093</v>
      </c>
      <c r="E1162" t="s">
        <v>5127</v>
      </c>
      <c r="F1162" t="s">
        <v>3102</v>
      </c>
    </row>
    <row r="1163" spans="1:6" x14ac:dyDescent="0.25">
      <c r="A1163" t="s">
        <v>5128</v>
      </c>
      <c r="B1163" t="s">
        <v>515</v>
      </c>
      <c r="C1163" t="s">
        <v>3092</v>
      </c>
      <c r="D1163" t="s">
        <v>3093</v>
      </c>
      <c r="E1163" t="s">
        <v>5129</v>
      </c>
      <c r="F1163" t="s">
        <v>3095</v>
      </c>
    </row>
    <row r="1164" spans="1:6" x14ac:dyDescent="0.25">
      <c r="A1164" t="s">
        <v>5130</v>
      </c>
      <c r="B1164" t="s">
        <v>515</v>
      </c>
      <c r="C1164" t="s">
        <v>3329</v>
      </c>
      <c r="D1164" t="s">
        <v>3093</v>
      </c>
      <c r="E1164" t="s">
        <v>4363</v>
      </c>
      <c r="F1164" t="s">
        <v>3106</v>
      </c>
    </row>
    <row r="1165" spans="1:6" x14ac:dyDescent="0.25">
      <c r="A1165" t="s">
        <v>5131</v>
      </c>
      <c r="B1165" t="s">
        <v>517</v>
      </c>
      <c r="C1165" t="s">
        <v>3087</v>
      </c>
      <c r="D1165" t="s">
        <v>3093</v>
      </c>
      <c r="E1165" t="s">
        <v>3947</v>
      </c>
      <c r="F1165" t="s">
        <v>3090</v>
      </c>
    </row>
    <row r="1166" spans="1:6" x14ac:dyDescent="0.25">
      <c r="A1166" t="s">
        <v>5132</v>
      </c>
      <c r="B1166" t="s">
        <v>517</v>
      </c>
      <c r="C1166" t="s">
        <v>3248</v>
      </c>
      <c r="D1166" t="s">
        <v>3088</v>
      </c>
      <c r="E1166" t="s">
        <v>3133</v>
      </c>
      <c r="F1166" t="s">
        <v>3090</v>
      </c>
    </row>
    <row r="1167" spans="1:6" x14ac:dyDescent="0.25">
      <c r="A1167" t="s">
        <v>5133</v>
      </c>
      <c r="B1167" t="s">
        <v>520</v>
      </c>
      <c r="C1167" t="s">
        <v>3199</v>
      </c>
      <c r="D1167" t="s">
        <v>3088</v>
      </c>
      <c r="E1167" t="s">
        <v>5134</v>
      </c>
      <c r="F1167" t="s">
        <v>3106</v>
      </c>
    </row>
    <row r="1168" spans="1:6" x14ac:dyDescent="0.25">
      <c r="A1168" t="s">
        <v>5135</v>
      </c>
      <c r="B1168" t="s">
        <v>520</v>
      </c>
      <c r="C1168" t="s">
        <v>3156</v>
      </c>
      <c r="D1168" t="s">
        <v>3088</v>
      </c>
      <c r="E1168" t="s">
        <v>5136</v>
      </c>
      <c r="F1168" t="s">
        <v>3102</v>
      </c>
    </row>
    <row r="1169" spans="1:6" x14ac:dyDescent="0.25">
      <c r="A1169" t="s">
        <v>5137</v>
      </c>
      <c r="B1169" t="s">
        <v>520</v>
      </c>
      <c r="C1169" t="s">
        <v>3196</v>
      </c>
      <c r="D1169" t="s">
        <v>3088</v>
      </c>
      <c r="E1169" t="s">
        <v>5138</v>
      </c>
      <c r="F1169" t="s">
        <v>3090</v>
      </c>
    </row>
    <row r="1170" spans="1:6" x14ac:dyDescent="0.25">
      <c r="A1170" t="s">
        <v>5139</v>
      </c>
      <c r="B1170" t="s">
        <v>520</v>
      </c>
      <c r="C1170" t="s">
        <v>3108</v>
      </c>
      <c r="D1170" t="s">
        <v>3093</v>
      </c>
      <c r="E1170" t="s">
        <v>5127</v>
      </c>
      <c r="F1170" t="s">
        <v>3106</v>
      </c>
    </row>
    <row r="1171" spans="1:6" x14ac:dyDescent="0.25">
      <c r="A1171" t="s">
        <v>5140</v>
      </c>
      <c r="B1171" t="s">
        <v>523</v>
      </c>
      <c r="C1171" t="s">
        <v>3248</v>
      </c>
      <c r="D1171" t="s">
        <v>3093</v>
      </c>
      <c r="E1171" t="s">
        <v>5141</v>
      </c>
      <c r="F1171" t="s">
        <v>3090</v>
      </c>
    </row>
    <row r="1172" spans="1:6" x14ac:dyDescent="0.25">
      <c r="A1172" t="s">
        <v>5142</v>
      </c>
      <c r="B1172" t="s">
        <v>523</v>
      </c>
      <c r="C1172" t="s">
        <v>3151</v>
      </c>
      <c r="D1172" t="s">
        <v>3088</v>
      </c>
      <c r="E1172" t="s">
        <v>5143</v>
      </c>
      <c r="F1172" t="s">
        <v>3106</v>
      </c>
    </row>
    <row r="1173" spans="1:6" x14ac:dyDescent="0.25">
      <c r="A1173" t="s">
        <v>5144</v>
      </c>
      <c r="B1173" t="s">
        <v>525</v>
      </c>
      <c r="C1173" t="s">
        <v>3145</v>
      </c>
      <c r="D1173" t="s">
        <v>3093</v>
      </c>
      <c r="E1173" t="s">
        <v>3436</v>
      </c>
      <c r="F1173" t="s">
        <v>3090</v>
      </c>
    </row>
    <row r="1174" spans="1:6" x14ac:dyDescent="0.25">
      <c r="A1174" t="s">
        <v>5145</v>
      </c>
      <c r="B1174" t="s">
        <v>525</v>
      </c>
      <c r="C1174" t="s">
        <v>3130</v>
      </c>
      <c r="D1174" t="s">
        <v>3093</v>
      </c>
      <c r="E1174" t="s">
        <v>4422</v>
      </c>
      <c r="F1174" t="s">
        <v>3106</v>
      </c>
    </row>
    <row r="1175" spans="1:6" x14ac:dyDescent="0.25">
      <c r="A1175" t="s">
        <v>5146</v>
      </c>
      <c r="B1175" t="s">
        <v>525</v>
      </c>
      <c r="C1175" t="s">
        <v>3217</v>
      </c>
      <c r="D1175" t="s">
        <v>3093</v>
      </c>
      <c r="E1175" t="s">
        <v>3320</v>
      </c>
      <c r="F1175" t="s">
        <v>3102</v>
      </c>
    </row>
    <row r="1176" spans="1:6" x14ac:dyDescent="0.25">
      <c r="A1176" t="s">
        <v>5147</v>
      </c>
      <c r="B1176" t="s">
        <v>527</v>
      </c>
      <c r="C1176" t="s">
        <v>3156</v>
      </c>
      <c r="D1176" t="s">
        <v>3093</v>
      </c>
      <c r="E1176" t="s">
        <v>4482</v>
      </c>
      <c r="F1176" t="s">
        <v>3095</v>
      </c>
    </row>
    <row r="1177" spans="1:6" x14ac:dyDescent="0.25">
      <c r="A1177" t="s">
        <v>5148</v>
      </c>
      <c r="B1177" t="s">
        <v>529</v>
      </c>
      <c r="C1177" t="s">
        <v>3199</v>
      </c>
      <c r="D1177" t="s">
        <v>3088</v>
      </c>
      <c r="E1177" t="s">
        <v>4603</v>
      </c>
      <c r="F1177" t="s">
        <v>3090</v>
      </c>
    </row>
    <row r="1178" spans="1:6" x14ac:dyDescent="0.25">
      <c r="A1178" t="s">
        <v>5149</v>
      </c>
      <c r="B1178" t="s">
        <v>529</v>
      </c>
      <c r="C1178" t="s">
        <v>3111</v>
      </c>
      <c r="D1178" t="s">
        <v>3093</v>
      </c>
      <c r="E1178" t="s">
        <v>5032</v>
      </c>
      <c r="F1178" t="s">
        <v>3102</v>
      </c>
    </row>
    <row r="1179" spans="1:6" x14ac:dyDescent="0.25">
      <c r="A1179" t="s">
        <v>5150</v>
      </c>
      <c r="B1179" t="s">
        <v>529</v>
      </c>
      <c r="C1179" t="s">
        <v>3097</v>
      </c>
      <c r="D1179" t="s">
        <v>3093</v>
      </c>
      <c r="E1179" t="s">
        <v>5151</v>
      </c>
      <c r="F1179" t="s">
        <v>3106</v>
      </c>
    </row>
    <row r="1180" spans="1:6" x14ac:dyDescent="0.25">
      <c r="A1180" t="s">
        <v>5152</v>
      </c>
      <c r="B1180" t="s">
        <v>529</v>
      </c>
      <c r="C1180" t="s">
        <v>3108</v>
      </c>
      <c r="D1180" t="s">
        <v>3093</v>
      </c>
      <c r="E1180" t="s">
        <v>3190</v>
      </c>
      <c r="F1180" t="s">
        <v>3090</v>
      </c>
    </row>
    <row r="1181" spans="1:6" x14ac:dyDescent="0.25">
      <c r="A1181" t="s">
        <v>5153</v>
      </c>
      <c r="B1181" t="s">
        <v>529</v>
      </c>
      <c r="C1181" t="s">
        <v>3180</v>
      </c>
      <c r="D1181" t="s">
        <v>3088</v>
      </c>
      <c r="E1181" t="s">
        <v>5154</v>
      </c>
      <c r="F1181" t="s">
        <v>3095</v>
      </c>
    </row>
    <row r="1182" spans="1:6" x14ac:dyDescent="0.25">
      <c r="A1182" t="s">
        <v>5155</v>
      </c>
      <c r="B1182" t="s">
        <v>529</v>
      </c>
      <c r="C1182" t="s">
        <v>3202</v>
      </c>
      <c r="D1182" t="s">
        <v>3093</v>
      </c>
      <c r="E1182" t="s">
        <v>4141</v>
      </c>
      <c r="F1182" t="s">
        <v>3102</v>
      </c>
    </row>
    <row r="1183" spans="1:6" x14ac:dyDescent="0.25">
      <c r="A1183" t="s">
        <v>5156</v>
      </c>
      <c r="B1183" t="s">
        <v>529</v>
      </c>
      <c r="C1183" t="s">
        <v>3248</v>
      </c>
      <c r="D1183" t="s">
        <v>3088</v>
      </c>
      <c r="E1183" t="s">
        <v>3531</v>
      </c>
      <c r="F1183" t="s">
        <v>3090</v>
      </c>
    </row>
    <row r="1184" spans="1:6" x14ac:dyDescent="0.25">
      <c r="A1184" t="s">
        <v>5157</v>
      </c>
      <c r="B1184" t="s">
        <v>529</v>
      </c>
      <c r="C1184" t="s">
        <v>3175</v>
      </c>
      <c r="D1184" t="s">
        <v>3093</v>
      </c>
      <c r="E1184" t="s">
        <v>5158</v>
      </c>
      <c r="F1184" t="s">
        <v>3102</v>
      </c>
    </row>
    <row r="1185" spans="1:6" x14ac:dyDescent="0.25">
      <c r="A1185" t="s">
        <v>5159</v>
      </c>
      <c r="B1185" t="s">
        <v>529</v>
      </c>
      <c r="C1185" t="s">
        <v>3248</v>
      </c>
      <c r="D1185" t="s">
        <v>3088</v>
      </c>
      <c r="E1185" t="s">
        <v>5160</v>
      </c>
      <c r="F1185" t="s">
        <v>3102</v>
      </c>
    </row>
    <row r="1186" spans="1:6" x14ac:dyDescent="0.25">
      <c r="A1186" t="s">
        <v>5161</v>
      </c>
      <c r="B1186" t="s">
        <v>529</v>
      </c>
      <c r="C1186" t="s">
        <v>3196</v>
      </c>
      <c r="D1186" t="s">
        <v>3088</v>
      </c>
      <c r="E1186" t="s">
        <v>5162</v>
      </c>
      <c r="F1186" t="s">
        <v>3106</v>
      </c>
    </row>
    <row r="1187" spans="1:6" x14ac:dyDescent="0.25">
      <c r="A1187" t="s">
        <v>5163</v>
      </c>
      <c r="B1187" t="s">
        <v>531</v>
      </c>
      <c r="C1187" t="s">
        <v>3161</v>
      </c>
      <c r="D1187" t="s">
        <v>3093</v>
      </c>
      <c r="E1187" t="s">
        <v>3972</v>
      </c>
      <c r="F1187" t="s">
        <v>3102</v>
      </c>
    </row>
    <row r="1188" spans="1:6" x14ac:dyDescent="0.25">
      <c r="A1188" t="s">
        <v>5164</v>
      </c>
      <c r="B1188" t="s">
        <v>531</v>
      </c>
      <c r="C1188" t="s">
        <v>3180</v>
      </c>
      <c r="D1188" t="s">
        <v>3093</v>
      </c>
      <c r="E1188" t="s">
        <v>3320</v>
      </c>
      <c r="F1188" t="s">
        <v>3090</v>
      </c>
    </row>
    <row r="1189" spans="1:6" x14ac:dyDescent="0.25">
      <c r="A1189" t="s">
        <v>5165</v>
      </c>
      <c r="B1189" t="s">
        <v>531</v>
      </c>
      <c r="C1189" t="s">
        <v>3248</v>
      </c>
      <c r="D1189" t="s">
        <v>3093</v>
      </c>
      <c r="E1189" t="s">
        <v>3259</v>
      </c>
      <c r="F1189" t="s">
        <v>3102</v>
      </c>
    </row>
    <row r="1190" spans="1:6" x14ac:dyDescent="0.25">
      <c r="A1190" t="s">
        <v>5166</v>
      </c>
      <c r="B1190" t="s">
        <v>531</v>
      </c>
      <c r="C1190" t="s">
        <v>3180</v>
      </c>
      <c r="D1190" t="s">
        <v>3088</v>
      </c>
      <c r="E1190" t="s">
        <v>5167</v>
      </c>
      <c r="F1190" t="s">
        <v>3090</v>
      </c>
    </row>
    <row r="1191" spans="1:6" x14ac:dyDescent="0.25">
      <c r="A1191" t="s">
        <v>5168</v>
      </c>
      <c r="B1191" t="s">
        <v>531</v>
      </c>
      <c r="C1191" t="s">
        <v>3208</v>
      </c>
      <c r="D1191" t="s">
        <v>3088</v>
      </c>
      <c r="E1191" t="s">
        <v>4315</v>
      </c>
      <c r="F1191" t="s">
        <v>3090</v>
      </c>
    </row>
    <row r="1192" spans="1:6" x14ac:dyDescent="0.25">
      <c r="A1192" t="s">
        <v>5169</v>
      </c>
      <c r="B1192" t="s">
        <v>531</v>
      </c>
      <c r="C1192" t="s">
        <v>3148</v>
      </c>
      <c r="D1192" t="s">
        <v>3093</v>
      </c>
      <c r="E1192" t="s">
        <v>5170</v>
      </c>
      <c r="F1192" t="s">
        <v>3090</v>
      </c>
    </row>
    <row r="1193" spans="1:6" x14ac:dyDescent="0.25">
      <c r="A1193" t="s">
        <v>5171</v>
      </c>
      <c r="B1193" t="s">
        <v>533</v>
      </c>
      <c r="C1193" t="s">
        <v>3248</v>
      </c>
      <c r="D1193" t="s">
        <v>3093</v>
      </c>
      <c r="E1193" t="s">
        <v>5172</v>
      </c>
      <c r="F1193" t="s">
        <v>3106</v>
      </c>
    </row>
    <row r="1194" spans="1:6" x14ac:dyDescent="0.25">
      <c r="A1194" t="s">
        <v>5173</v>
      </c>
      <c r="B1194" t="s">
        <v>533</v>
      </c>
      <c r="C1194" t="s">
        <v>3202</v>
      </c>
      <c r="D1194" t="s">
        <v>3093</v>
      </c>
      <c r="E1194" t="s">
        <v>5174</v>
      </c>
      <c r="F1194" t="s">
        <v>3102</v>
      </c>
    </row>
    <row r="1195" spans="1:6" x14ac:dyDescent="0.25">
      <c r="A1195" t="s">
        <v>5175</v>
      </c>
      <c r="B1195" t="s">
        <v>533</v>
      </c>
      <c r="C1195" t="s">
        <v>3118</v>
      </c>
      <c r="D1195" t="s">
        <v>3093</v>
      </c>
      <c r="E1195" t="s">
        <v>5176</v>
      </c>
      <c r="F1195" t="s">
        <v>3106</v>
      </c>
    </row>
    <row r="1196" spans="1:6" x14ac:dyDescent="0.25">
      <c r="A1196" t="s">
        <v>5177</v>
      </c>
      <c r="B1196" t="s">
        <v>533</v>
      </c>
      <c r="C1196" t="s">
        <v>3254</v>
      </c>
      <c r="D1196" t="s">
        <v>3093</v>
      </c>
      <c r="E1196" t="s">
        <v>3674</v>
      </c>
      <c r="F1196" t="s">
        <v>3106</v>
      </c>
    </row>
    <row r="1197" spans="1:6" x14ac:dyDescent="0.25">
      <c r="A1197" t="s">
        <v>5178</v>
      </c>
      <c r="B1197" t="s">
        <v>533</v>
      </c>
      <c r="C1197" t="s">
        <v>3254</v>
      </c>
      <c r="D1197" t="s">
        <v>3088</v>
      </c>
      <c r="E1197" t="s">
        <v>4968</v>
      </c>
      <c r="F1197" t="s">
        <v>3095</v>
      </c>
    </row>
    <row r="1198" spans="1:6" x14ac:dyDescent="0.25">
      <c r="A1198" t="s">
        <v>5179</v>
      </c>
      <c r="B1198" t="s">
        <v>535</v>
      </c>
      <c r="C1198" t="s">
        <v>3145</v>
      </c>
      <c r="D1198" t="s">
        <v>3093</v>
      </c>
      <c r="E1198" t="s">
        <v>5099</v>
      </c>
      <c r="F1198" t="s">
        <v>3102</v>
      </c>
    </row>
    <row r="1199" spans="1:6" x14ac:dyDescent="0.25">
      <c r="A1199" t="s">
        <v>5180</v>
      </c>
      <c r="B1199" t="s">
        <v>535</v>
      </c>
      <c r="C1199" t="s">
        <v>3208</v>
      </c>
      <c r="D1199" t="s">
        <v>3093</v>
      </c>
      <c r="E1199" t="s">
        <v>4829</v>
      </c>
      <c r="F1199" t="s">
        <v>3106</v>
      </c>
    </row>
    <row r="1200" spans="1:6" x14ac:dyDescent="0.25">
      <c r="A1200" t="s">
        <v>5181</v>
      </c>
      <c r="B1200" t="s">
        <v>535</v>
      </c>
      <c r="C1200" t="s">
        <v>3156</v>
      </c>
      <c r="D1200" t="s">
        <v>3088</v>
      </c>
      <c r="E1200" t="s">
        <v>5182</v>
      </c>
      <c r="F1200" t="s">
        <v>3106</v>
      </c>
    </row>
    <row r="1201" spans="1:6" x14ac:dyDescent="0.25">
      <c r="A1201" t="s">
        <v>5183</v>
      </c>
      <c r="B1201" t="s">
        <v>535</v>
      </c>
      <c r="C1201" t="s">
        <v>3151</v>
      </c>
      <c r="D1201" t="s">
        <v>3088</v>
      </c>
      <c r="E1201" t="s">
        <v>3584</v>
      </c>
      <c r="F1201" t="s">
        <v>3090</v>
      </c>
    </row>
    <row r="1202" spans="1:6" x14ac:dyDescent="0.25">
      <c r="A1202" t="s">
        <v>5184</v>
      </c>
      <c r="B1202" t="s">
        <v>537</v>
      </c>
      <c r="C1202" t="s">
        <v>3156</v>
      </c>
      <c r="D1202" t="s">
        <v>3088</v>
      </c>
      <c r="E1202" t="s">
        <v>4920</v>
      </c>
      <c r="F1202" t="s">
        <v>3106</v>
      </c>
    </row>
    <row r="1203" spans="1:6" x14ac:dyDescent="0.25">
      <c r="A1203" t="s">
        <v>5185</v>
      </c>
      <c r="B1203" t="s">
        <v>539</v>
      </c>
      <c r="C1203" t="s">
        <v>3092</v>
      </c>
      <c r="D1203" t="s">
        <v>3088</v>
      </c>
      <c r="E1203" t="s">
        <v>5186</v>
      </c>
      <c r="F1203" t="s">
        <v>3102</v>
      </c>
    </row>
    <row r="1204" spans="1:6" x14ac:dyDescent="0.25">
      <c r="A1204" t="s">
        <v>5187</v>
      </c>
      <c r="B1204" t="s">
        <v>539</v>
      </c>
      <c r="C1204" t="s">
        <v>3329</v>
      </c>
      <c r="D1204" t="s">
        <v>3088</v>
      </c>
      <c r="E1204" t="s">
        <v>5188</v>
      </c>
      <c r="F1204" t="s">
        <v>3090</v>
      </c>
    </row>
    <row r="1205" spans="1:6" x14ac:dyDescent="0.25">
      <c r="A1205" t="s">
        <v>5189</v>
      </c>
      <c r="B1205" t="s">
        <v>539</v>
      </c>
      <c r="C1205" t="s">
        <v>3135</v>
      </c>
      <c r="D1205" t="s">
        <v>3093</v>
      </c>
      <c r="E1205" t="s">
        <v>5020</v>
      </c>
      <c r="F1205" t="s">
        <v>3106</v>
      </c>
    </row>
    <row r="1206" spans="1:6" x14ac:dyDescent="0.25">
      <c r="A1206" t="s">
        <v>5190</v>
      </c>
      <c r="B1206" t="s">
        <v>539</v>
      </c>
      <c r="C1206" t="s">
        <v>3265</v>
      </c>
      <c r="D1206" t="s">
        <v>3093</v>
      </c>
      <c r="E1206" t="s">
        <v>5191</v>
      </c>
      <c r="F1206" t="s">
        <v>3090</v>
      </c>
    </row>
    <row r="1207" spans="1:6" x14ac:dyDescent="0.25">
      <c r="A1207" t="s">
        <v>5192</v>
      </c>
      <c r="B1207" t="s">
        <v>541</v>
      </c>
      <c r="C1207" t="s">
        <v>3130</v>
      </c>
      <c r="D1207" t="s">
        <v>3093</v>
      </c>
      <c r="E1207" t="s">
        <v>5193</v>
      </c>
      <c r="F1207" t="s">
        <v>3106</v>
      </c>
    </row>
    <row r="1208" spans="1:6" x14ac:dyDescent="0.25">
      <c r="A1208" t="s">
        <v>5194</v>
      </c>
      <c r="B1208" t="s">
        <v>541</v>
      </c>
      <c r="C1208" t="s">
        <v>3125</v>
      </c>
      <c r="D1208" t="s">
        <v>3088</v>
      </c>
      <c r="E1208" t="s">
        <v>5195</v>
      </c>
      <c r="F1208" t="s">
        <v>3090</v>
      </c>
    </row>
    <row r="1209" spans="1:6" x14ac:dyDescent="0.25">
      <c r="A1209" t="s">
        <v>5196</v>
      </c>
      <c r="B1209" t="s">
        <v>541</v>
      </c>
      <c r="C1209" t="s">
        <v>3118</v>
      </c>
      <c r="D1209" t="s">
        <v>3088</v>
      </c>
      <c r="E1209" t="s">
        <v>5197</v>
      </c>
      <c r="F1209" t="s">
        <v>3090</v>
      </c>
    </row>
    <row r="1210" spans="1:6" x14ac:dyDescent="0.25">
      <c r="A1210" t="s">
        <v>5198</v>
      </c>
      <c r="B1210" t="s">
        <v>541</v>
      </c>
      <c r="C1210" t="s">
        <v>3125</v>
      </c>
      <c r="D1210" t="s">
        <v>3093</v>
      </c>
      <c r="E1210" t="s">
        <v>5199</v>
      </c>
      <c r="F1210" t="s">
        <v>3106</v>
      </c>
    </row>
    <row r="1211" spans="1:6" x14ac:dyDescent="0.25">
      <c r="A1211" t="s">
        <v>5200</v>
      </c>
      <c r="B1211" t="s">
        <v>541</v>
      </c>
      <c r="C1211" t="s">
        <v>3097</v>
      </c>
      <c r="D1211" t="s">
        <v>3088</v>
      </c>
      <c r="E1211" t="s">
        <v>4482</v>
      </c>
      <c r="F1211" t="s">
        <v>3095</v>
      </c>
    </row>
    <row r="1212" spans="1:6" x14ac:dyDescent="0.25">
      <c r="A1212" t="s">
        <v>5201</v>
      </c>
      <c r="B1212" t="s">
        <v>541</v>
      </c>
      <c r="C1212" t="s">
        <v>3180</v>
      </c>
      <c r="D1212" t="s">
        <v>3093</v>
      </c>
      <c r="E1212" t="s">
        <v>4543</v>
      </c>
      <c r="F1212" t="s">
        <v>3106</v>
      </c>
    </row>
    <row r="1213" spans="1:6" x14ac:dyDescent="0.25">
      <c r="A1213" t="s">
        <v>5202</v>
      </c>
      <c r="B1213" t="s">
        <v>541</v>
      </c>
      <c r="C1213" t="s">
        <v>3148</v>
      </c>
      <c r="D1213" t="s">
        <v>3088</v>
      </c>
      <c r="E1213" t="s">
        <v>4763</v>
      </c>
      <c r="F1213" t="s">
        <v>3095</v>
      </c>
    </row>
    <row r="1214" spans="1:6" x14ac:dyDescent="0.25">
      <c r="A1214" t="s">
        <v>5203</v>
      </c>
      <c r="B1214" t="s">
        <v>544</v>
      </c>
      <c r="C1214" t="s">
        <v>3199</v>
      </c>
      <c r="D1214" t="s">
        <v>3088</v>
      </c>
      <c r="E1214" t="s">
        <v>4041</v>
      </c>
      <c r="F1214" t="s">
        <v>3090</v>
      </c>
    </row>
    <row r="1215" spans="1:6" x14ac:dyDescent="0.25">
      <c r="A1215" t="s">
        <v>5204</v>
      </c>
      <c r="B1215" t="s">
        <v>546</v>
      </c>
      <c r="C1215" t="s">
        <v>3217</v>
      </c>
      <c r="D1215" t="s">
        <v>3088</v>
      </c>
      <c r="E1215" t="s">
        <v>5205</v>
      </c>
      <c r="F1215" t="s">
        <v>3095</v>
      </c>
    </row>
    <row r="1216" spans="1:6" x14ac:dyDescent="0.25">
      <c r="A1216" t="s">
        <v>5206</v>
      </c>
      <c r="B1216" t="s">
        <v>546</v>
      </c>
      <c r="C1216" t="s">
        <v>3172</v>
      </c>
      <c r="D1216" t="s">
        <v>3088</v>
      </c>
      <c r="E1216" t="s">
        <v>5207</v>
      </c>
      <c r="F1216" t="s">
        <v>3095</v>
      </c>
    </row>
    <row r="1217" spans="1:6" x14ac:dyDescent="0.25">
      <c r="A1217" t="s">
        <v>5208</v>
      </c>
      <c r="B1217" t="s">
        <v>546</v>
      </c>
      <c r="C1217" t="s">
        <v>3151</v>
      </c>
      <c r="D1217" t="s">
        <v>3093</v>
      </c>
      <c r="E1217" t="s">
        <v>4638</v>
      </c>
      <c r="F1217" t="s">
        <v>3106</v>
      </c>
    </row>
    <row r="1218" spans="1:6" x14ac:dyDescent="0.25">
      <c r="A1218" t="s">
        <v>5209</v>
      </c>
      <c r="B1218" t="s">
        <v>546</v>
      </c>
      <c r="C1218" t="s">
        <v>3217</v>
      </c>
      <c r="D1218" t="s">
        <v>3088</v>
      </c>
      <c r="E1218" t="s">
        <v>4563</v>
      </c>
      <c r="F1218" t="s">
        <v>3090</v>
      </c>
    </row>
    <row r="1219" spans="1:6" x14ac:dyDescent="0.25">
      <c r="A1219" t="s">
        <v>5210</v>
      </c>
      <c r="B1219" t="s">
        <v>546</v>
      </c>
      <c r="C1219" t="s">
        <v>3180</v>
      </c>
      <c r="D1219" t="s">
        <v>3093</v>
      </c>
      <c r="E1219" t="s">
        <v>5211</v>
      </c>
      <c r="F1219" t="s">
        <v>3090</v>
      </c>
    </row>
    <row r="1220" spans="1:6" x14ac:dyDescent="0.25">
      <c r="A1220" t="s">
        <v>5212</v>
      </c>
      <c r="B1220" t="s">
        <v>546</v>
      </c>
      <c r="C1220" t="s">
        <v>3265</v>
      </c>
      <c r="D1220" t="s">
        <v>3088</v>
      </c>
      <c r="E1220" t="s">
        <v>5213</v>
      </c>
      <c r="F1220" t="s">
        <v>3102</v>
      </c>
    </row>
    <row r="1221" spans="1:6" x14ac:dyDescent="0.25">
      <c r="A1221" t="s">
        <v>5214</v>
      </c>
      <c r="B1221" t="s">
        <v>548</v>
      </c>
      <c r="C1221" t="s">
        <v>3092</v>
      </c>
      <c r="D1221" t="s">
        <v>3088</v>
      </c>
      <c r="E1221" t="s">
        <v>5215</v>
      </c>
      <c r="F1221" t="s">
        <v>3106</v>
      </c>
    </row>
    <row r="1222" spans="1:6" x14ac:dyDescent="0.25">
      <c r="A1222" t="s">
        <v>5216</v>
      </c>
      <c r="B1222" t="s">
        <v>548</v>
      </c>
      <c r="C1222" t="s">
        <v>3148</v>
      </c>
      <c r="D1222" t="s">
        <v>3088</v>
      </c>
      <c r="E1222" t="s">
        <v>3881</v>
      </c>
      <c r="F1222" t="s">
        <v>3102</v>
      </c>
    </row>
    <row r="1223" spans="1:6" x14ac:dyDescent="0.25">
      <c r="A1223" t="s">
        <v>5217</v>
      </c>
      <c r="B1223" t="s">
        <v>548</v>
      </c>
      <c r="C1223" t="s">
        <v>3199</v>
      </c>
      <c r="D1223" t="s">
        <v>3093</v>
      </c>
      <c r="E1223" t="s">
        <v>4809</v>
      </c>
      <c r="F1223" t="s">
        <v>3095</v>
      </c>
    </row>
    <row r="1224" spans="1:6" x14ac:dyDescent="0.25">
      <c r="A1224" t="s">
        <v>5218</v>
      </c>
      <c r="B1224" t="s">
        <v>548</v>
      </c>
      <c r="C1224" t="s">
        <v>3172</v>
      </c>
      <c r="D1224" t="s">
        <v>3093</v>
      </c>
      <c r="E1224" t="s">
        <v>5219</v>
      </c>
      <c r="F1224" t="s">
        <v>3106</v>
      </c>
    </row>
    <row r="1225" spans="1:6" x14ac:dyDescent="0.25">
      <c r="A1225" t="s">
        <v>5220</v>
      </c>
      <c r="B1225" t="s">
        <v>550</v>
      </c>
      <c r="C1225" t="s">
        <v>3156</v>
      </c>
      <c r="D1225" t="s">
        <v>3088</v>
      </c>
      <c r="E1225" t="s">
        <v>3249</v>
      </c>
      <c r="F1225" t="s">
        <v>3102</v>
      </c>
    </row>
    <row r="1226" spans="1:6" x14ac:dyDescent="0.25">
      <c r="A1226" t="s">
        <v>5221</v>
      </c>
      <c r="B1226" t="s">
        <v>550</v>
      </c>
      <c r="C1226" t="s">
        <v>3202</v>
      </c>
      <c r="D1226" t="s">
        <v>3093</v>
      </c>
      <c r="E1226" t="s">
        <v>4347</v>
      </c>
      <c r="F1226" t="s">
        <v>3090</v>
      </c>
    </row>
    <row r="1227" spans="1:6" x14ac:dyDescent="0.25">
      <c r="A1227" t="s">
        <v>5222</v>
      </c>
      <c r="B1227" t="s">
        <v>550</v>
      </c>
      <c r="C1227" t="s">
        <v>3187</v>
      </c>
      <c r="D1227" t="s">
        <v>3088</v>
      </c>
      <c r="E1227" t="s">
        <v>4256</v>
      </c>
      <c r="F1227" t="s">
        <v>3090</v>
      </c>
    </row>
    <row r="1228" spans="1:6" x14ac:dyDescent="0.25">
      <c r="A1228" t="s">
        <v>5223</v>
      </c>
      <c r="B1228" t="s">
        <v>550</v>
      </c>
      <c r="C1228" t="s">
        <v>3199</v>
      </c>
      <c r="D1228" t="s">
        <v>3093</v>
      </c>
      <c r="E1228" t="s">
        <v>4996</v>
      </c>
      <c r="F1228" t="s">
        <v>3095</v>
      </c>
    </row>
    <row r="1229" spans="1:6" x14ac:dyDescent="0.25">
      <c r="A1229" t="s">
        <v>5224</v>
      </c>
      <c r="B1229" t="s">
        <v>550</v>
      </c>
      <c r="C1229" t="s">
        <v>3104</v>
      </c>
      <c r="D1229" t="s">
        <v>3088</v>
      </c>
      <c r="E1229" t="s">
        <v>5225</v>
      </c>
      <c r="F1229" t="s">
        <v>3095</v>
      </c>
    </row>
    <row r="1230" spans="1:6" x14ac:dyDescent="0.25">
      <c r="A1230" t="s">
        <v>5226</v>
      </c>
      <c r="B1230" t="s">
        <v>550</v>
      </c>
      <c r="C1230" t="s">
        <v>3125</v>
      </c>
      <c r="D1230" t="s">
        <v>3088</v>
      </c>
      <c r="E1230" t="s">
        <v>3574</v>
      </c>
      <c r="F1230" t="s">
        <v>3090</v>
      </c>
    </row>
    <row r="1231" spans="1:6" x14ac:dyDescent="0.25">
      <c r="A1231" t="s">
        <v>5227</v>
      </c>
      <c r="B1231" t="s">
        <v>550</v>
      </c>
      <c r="C1231" t="s">
        <v>3130</v>
      </c>
      <c r="D1231" t="s">
        <v>3093</v>
      </c>
      <c r="E1231" t="s">
        <v>4248</v>
      </c>
      <c r="F1231" t="s">
        <v>3106</v>
      </c>
    </row>
    <row r="1232" spans="1:6" x14ac:dyDescent="0.25">
      <c r="A1232" t="s">
        <v>5228</v>
      </c>
      <c r="B1232" t="s">
        <v>550</v>
      </c>
      <c r="C1232" t="s">
        <v>3138</v>
      </c>
      <c r="D1232" t="s">
        <v>3093</v>
      </c>
      <c r="E1232" t="s">
        <v>5229</v>
      </c>
      <c r="F1232" t="s">
        <v>3090</v>
      </c>
    </row>
    <row r="1233" spans="1:6" x14ac:dyDescent="0.25">
      <c r="A1233" t="s">
        <v>5230</v>
      </c>
      <c r="B1233" t="s">
        <v>550</v>
      </c>
      <c r="C1233" t="s">
        <v>3135</v>
      </c>
      <c r="D1233" t="s">
        <v>3088</v>
      </c>
      <c r="E1233" t="s">
        <v>5231</v>
      </c>
      <c r="F1233" t="s">
        <v>3106</v>
      </c>
    </row>
    <row r="1234" spans="1:6" x14ac:dyDescent="0.25">
      <c r="A1234" t="s">
        <v>5232</v>
      </c>
      <c r="B1234" t="s">
        <v>552</v>
      </c>
      <c r="C1234" t="s">
        <v>3156</v>
      </c>
      <c r="D1234" t="s">
        <v>3093</v>
      </c>
      <c r="E1234" t="s">
        <v>4692</v>
      </c>
      <c r="F1234" t="s">
        <v>3090</v>
      </c>
    </row>
    <row r="1235" spans="1:6" x14ac:dyDescent="0.25">
      <c r="A1235" t="s">
        <v>5233</v>
      </c>
      <c r="B1235" t="s">
        <v>552</v>
      </c>
      <c r="C1235" t="s">
        <v>3202</v>
      </c>
      <c r="D1235" t="s">
        <v>3093</v>
      </c>
      <c r="E1235" t="s">
        <v>3280</v>
      </c>
      <c r="F1235" t="s">
        <v>3090</v>
      </c>
    </row>
    <row r="1236" spans="1:6" x14ac:dyDescent="0.25">
      <c r="A1236" t="s">
        <v>5234</v>
      </c>
      <c r="B1236" t="s">
        <v>552</v>
      </c>
      <c r="C1236" t="s">
        <v>3172</v>
      </c>
      <c r="D1236" t="s">
        <v>3088</v>
      </c>
      <c r="E1236" t="s">
        <v>5235</v>
      </c>
      <c r="F1236" t="s">
        <v>3090</v>
      </c>
    </row>
    <row r="1237" spans="1:6" x14ac:dyDescent="0.25">
      <c r="A1237" t="s">
        <v>5236</v>
      </c>
      <c r="B1237" t="s">
        <v>552</v>
      </c>
      <c r="C1237" t="s">
        <v>3156</v>
      </c>
      <c r="D1237" t="s">
        <v>3093</v>
      </c>
      <c r="E1237" t="s">
        <v>3546</v>
      </c>
      <c r="F1237" t="s">
        <v>3102</v>
      </c>
    </row>
    <row r="1238" spans="1:6" x14ac:dyDescent="0.25">
      <c r="A1238" t="s">
        <v>5237</v>
      </c>
      <c r="B1238" t="s">
        <v>552</v>
      </c>
      <c r="C1238" t="s">
        <v>3138</v>
      </c>
      <c r="D1238" t="s">
        <v>3093</v>
      </c>
      <c r="E1238" t="s">
        <v>3988</v>
      </c>
      <c r="F1238" t="s">
        <v>3106</v>
      </c>
    </row>
    <row r="1239" spans="1:6" x14ac:dyDescent="0.25">
      <c r="A1239" t="s">
        <v>5238</v>
      </c>
      <c r="B1239" t="s">
        <v>552</v>
      </c>
      <c r="C1239" t="s">
        <v>3208</v>
      </c>
      <c r="D1239" t="s">
        <v>3088</v>
      </c>
      <c r="E1239" t="s">
        <v>4265</v>
      </c>
      <c r="F1239" t="s">
        <v>3102</v>
      </c>
    </row>
    <row r="1240" spans="1:6" x14ac:dyDescent="0.25">
      <c r="A1240" t="s">
        <v>5239</v>
      </c>
      <c r="B1240" t="s">
        <v>552</v>
      </c>
      <c r="C1240" t="s">
        <v>3135</v>
      </c>
      <c r="D1240" t="s">
        <v>3093</v>
      </c>
      <c r="E1240" t="s">
        <v>5240</v>
      </c>
      <c r="F1240" t="s">
        <v>3090</v>
      </c>
    </row>
    <row r="1241" spans="1:6" x14ac:dyDescent="0.25">
      <c r="A1241" t="s">
        <v>5241</v>
      </c>
      <c r="B1241" t="s">
        <v>554</v>
      </c>
      <c r="C1241" t="s">
        <v>3196</v>
      </c>
      <c r="D1241" t="s">
        <v>3088</v>
      </c>
      <c r="E1241" t="s">
        <v>3554</v>
      </c>
      <c r="F1241" t="s">
        <v>3095</v>
      </c>
    </row>
    <row r="1242" spans="1:6" x14ac:dyDescent="0.25">
      <c r="A1242" t="s">
        <v>5242</v>
      </c>
      <c r="B1242" t="s">
        <v>554</v>
      </c>
      <c r="C1242" t="s">
        <v>3148</v>
      </c>
      <c r="D1242" t="s">
        <v>3088</v>
      </c>
      <c r="E1242" t="s">
        <v>5243</v>
      </c>
      <c r="F1242" t="s">
        <v>3090</v>
      </c>
    </row>
    <row r="1243" spans="1:6" x14ac:dyDescent="0.25">
      <c r="A1243" t="s">
        <v>5244</v>
      </c>
      <c r="B1243" t="s">
        <v>554</v>
      </c>
      <c r="C1243" t="s">
        <v>3118</v>
      </c>
      <c r="D1243" t="s">
        <v>3093</v>
      </c>
      <c r="E1243" t="s">
        <v>5245</v>
      </c>
      <c r="F1243" t="s">
        <v>3090</v>
      </c>
    </row>
    <row r="1244" spans="1:6" x14ac:dyDescent="0.25">
      <c r="A1244" t="s">
        <v>5246</v>
      </c>
      <c r="B1244" t="s">
        <v>554</v>
      </c>
      <c r="C1244" t="s">
        <v>3092</v>
      </c>
      <c r="D1244" t="s">
        <v>3093</v>
      </c>
      <c r="E1244" t="s">
        <v>4469</v>
      </c>
      <c r="F1244" t="s">
        <v>3095</v>
      </c>
    </row>
    <row r="1245" spans="1:6" x14ac:dyDescent="0.25">
      <c r="A1245" t="s">
        <v>5247</v>
      </c>
      <c r="B1245" t="s">
        <v>554</v>
      </c>
      <c r="C1245" t="s">
        <v>3196</v>
      </c>
      <c r="D1245" t="s">
        <v>3093</v>
      </c>
      <c r="E1245" t="s">
        <v>3218</v>
      </c>
      <c r="F1245" t="s">
        <v>3090</v>
      </c>
    </row>
    <row r="1246" spans="1:6" x14ac:dyDescent="0.25">
      <c r="A1246" t="s">
        <v>5248</v>
      </c>
      <c r="B1246" t="s">
        <v>554</v>
      </c>
      <c r="C1246" t="s">
        <v>3087</v>
      </c>
      <c r="D1246" t="s">
        <v>3093</v>
      </c>
      <c r="E1246" t="s">
        <v>5249</v>
      </c>
      <c r="F1246" t="s">
        <v>3090</v>
      </c>
    </row>
    <row r="1247" spans="1:6" x14ac:dyDescent="0.25">
      <c r="A1247" t="s">
        <v>5250</v>
      </c>
      <c r="B1247" t="s">
        <v>556</v>
      </c>
      <c r="C1247" t="s">
        <v>3196</v>
      </c>
      <c r="D1247" t="s">
        <v>3093</v>
      </c>
      <c r="E1247" t="s">
        <v>3806</v>
      </c>
      <c r="F1247" t="s">
        <v>3090</v>
      </c>
    </row>
    <row r="1248" spans="1:6" x14ac:dyDescent="0.25">
      <c r="A1248" t="s">
        <v>5251</v>
      </c>
      <c r="B1248" t="s">
        <v>558</v>
      </c>
      <c r="C1248" t="s">
        <v>3151</v>
      </c>
      <c r="D1248" t="s">
        <v>3093</v>
      </c>
      <c r="E1248" t="s">
        <v>5252</v>
      </c>
      <c r="F1248" t="s">
        <v>3102</v>
      </c>
    </row>
    <row r="1249" spans="1:6" x14ac:dyDescent="0.25">
      <c r="A1249" t="s">
        <v>5253</v>
      </c>
      <c r="B1249" t="s">
        <v>558</v>
      </c>
      <c r="C1249" t="s">
        <v>3104</v>
      </c>
      <c r="D1249" t="s">
        <v>3088</v>
      </c>
      <c r="E1249" t="s">
        <v>5254</v>
      </c>
      <c r="F1249" t="s">
        <v>3090</v>
      </c>
    </row>
    <row r="1250" spans="1:6" x14ac:dyDescent="0.25">
      <c r="A1250" t="s">
        <v>5255</v>
      </c>
      <c r="B1250" t="s">
        <v>558</v>
      </c>
      <c r="C1250" t="s">
        <v>3329</v>
      </c>
      <c r="D1250" t="s">
        <v>3093</v>
      </c>
      <c r="E1250" t="s">
        <v>5256</v>
      </c>
      <c r="F1250" t="s">
        <v>3095</v>
      </c>
    </row>
    <row r="1251" spans="1:6" x14ac:dyDescent="0.25">
      <c r="A1251" t="s">
        <v>5257</v>
      </c>
      <c r="B1251" t="s">
        <v>558</v>
      </c>
      <c r="C1251" t="s">
        <v>3138</v>
      </c>
      <c r="D1251" t="s">
        <v>3088</v>
      </c>
      <c r="E1251" t="s">
        <v>5258</v>
      </c>
      <c r="F1251" t="s">
        <v>3095</v>
      </c>
    </row>
    <row r="1252" spans="1:6" x14ac:dyDescent="0.25">
      <c r="A1252" t="s">
        <v>5259</v>
      </c>
      <c r="B1252" t="s">
        <v>558</v>
      </c>
      <c r="C1252" t="s">
        <v>3254</v>
      </c>
      <c r="D1252" t="s">
        <v>3088</v>
      </c>
      <c r="E1252" t="s">
        <v>5260</v>
      </c>
      <c r="F1252" t="s">
        <v>3106</v>
      </c>
    </row>
    <row r="1253" spans="1:6" x14ac:dyDescent="0.25">
      <c r="A1253" t="s">
        <v>5261</v>
      </c>
      <c r="B1253" t="s">
        <v>558</v>
      </c>
      <c r="C1253" t="s">
        <v>3265</v>
      </c>
      <c r="D1253" t="s">
        <v>3088</v>
      </c>
      <c r="E1253" t="s">
        <v>5262</v>
      </c>
      <c r="F1253" t="s">
        <v>3102</v>
      </c>
    </row>
    <row r="1254" spans="1:6" x14ac:dyDescent="0.25">
      <c r="A1254" t="s">
        <v>5263</v>
      </c>
      <c r="B1254" t="s">
        <v>558</v>
      </c>
      <c r="C1254" t="s">
        <v>3329</v>
      </c>
      <c r="D1254" t="s">
        <v>3093</v>
      </c>
      <c r="E1254" t="s">
        <v>4877</v>
      </c>
      <c r="F1254" t="s">
        <v>3095</v>
      </c>
    </row>
    <row r="1255" spans="1:6" x14ac:dyDescent="0.25">
      <c r="A1255" t="s">
        <v>5264</v>
      </c>
      <c r="B1255" t="s">
        <v>558</v>
      </c>
      <c r="C1255" t="s">
        <v>3187</v>
      </c>
      <c r="D1255" t="s">
        <v>3088</v>
      </c>
      <c r="E1255" t="s">
        <v>4898</v>
      </c>
      <c r="F1255" t="s">
        <v>3095</v>
      </c>
    </row>
    <row r="1256" spans="1:6" x14ac:dyDescent="0.25">
      <c r="A1256" t="s">
        <v>5265</v>
      </c>
      <c r="B1256" t="s">
        <v>558</v>
      </c>
      <c r="C1256" t="s">
        <v>3092</v>
      </c>
      <c r="D1256" t="s">
        <v>3093</v>
      </c>
      <c r="E1256" t="s">
        <v>3452</v>
      </c>
      <c r="F1256" t="s">
        <v>3106</v>
      </c>
    </row>
    <row r="1257" spans="1:6" x14ac:dyDescent="0.25">
      <c r="A1257" t="s">
        <v>5266</v>
      </c>
      <c r="B1257" t="s">
        <v>560</v>
      </c>
      <c r="C1257" t="s">
        <v>3248</v>
      </c>
      <c r="D1257" t="s">
        <v>3088</v>
      </c>
      <c r="E1257" t="s">
        <v>3533</v>
      </c>
      <c r="F1257" t="s">
        <v>3095</v>
      </c>
    </row>
    <row r="1258" spans="1:6" x14ac:dyDescent="0.25">
      <c r="A1258" t="s">
        <v>5267</v>
      </c>
      <c r="B1258" t="s">
        <v>560</v>
      </c>
      <c r="C1258" t="s">
        <v>3104</v>
      </c>
      <c r="D1258" t="s">
        <v>3093</v>
      </c>
      <c r="E1258" t="s">
        <v>3170</v>
      </c>
      <c r="F1258" t="s">
        <v>3090</v>
      </c>
    </row>
    <row r="1259" spans="1:6" x14ac:dyDescent="0.25">
      <c r="A1259" t="s">
        <v>5268</v>
      </c>
      <c r="B1259" t="s">
        <v>560</v>
      </c>
      <c r="C1259" t="s">
        <v>3217</v>
      </c>
      <c r="D1259" t="s">
        <v>3093</v>
      </c>
      <c r="E1259" t="s">
        <v>5269</v>
      </c>
      <c r="F1259" t="s">
        <v>3106</v>
      </c>
    </row>
    <row r="1260" spans="1:6" x14ac:dyDescent="0.25">
      <c r="A1260" t="s">
        <v>5270</v>
      </c>
      <c r="B1260" t="s">
        <v>560</v>
      </c>
      <c r="C1260" t="s">
        <v>3118</v>
      </c>
      <c r="D1260" t="s">
        <v>3093</v>
      </c>
      <c r="E1260" t="s">
        <v>3990</v>
      </c>
      <c r="F1260" t="s">
        <v>3095</v>
      </c>
    </row>
    <row r="1261" spans="1:6" x14ac:dyDescent="0.25">
      <c r="A1261" t="s">
        <v>5271</v>
      </c>
      <c r="B1261" t="s">
        <v>560</v>
      </c>
      <c r="C1261" t="s">
        <v>3135</v>
      </c>
      <c r="D1261" t="s">
        <v>3093</v>
      </c>
      <c r="E1261" t="s">
        <v>5272</v>
      </c>
      <c r="F1261" t="s">
        <v>3106</v>
      </c>
    </row>
    <row r="1262" spans="1:6" x14ac:dyDescent="0.25">
      <c r="A1262" t="s">
        <v>5273</v>
      </c>
      <c r="B1262" t="s">
        <v>562</v>
      </c>
      <c r="C1262" t="s">
        <v>3111</v>
      </c>
      <c r="D1262" t="s">
        <v>3088</v>
      </c>
      <c r="E1262" t="s">
        <v>5274</v>
      </c>
      <c r="F1262" t="s">
        <v>3095</v>
      </c>
    </row>
    <row r="1263" spans="1:6" x14ac:dyDescent="0.25">
      <c r="A1263" t="s">
        <v>5275</v>
      </c>
      <c r="B1263" t="s">
        <v>562</v>
      </c>
      <c r="C1263" t="s">
        <v>3172</v>
      </c>
      <c r="D1263" t="s">
        <v>3088</v>
      </c>
      <c r="E1263" t="s">
        <v>4667</v>
      </c>
      <c r="F1263" t="s">
        <v>3090</v>
      </c>
    </row>
    <row r="1264" spans="1:6" x14ac:dyDescent="0.25">
      <c r="A1264" t="s">
        <v>5276</v>
      </c>
      <c r="B1264" t="s">
        <v>562</v>
      </c>
      <c r="C1264" t="s">
        <v>3265</v>
      </c>
      <c r="D1264" t="s">
        <v>3093</v>
      </c>
      <c r="E1264" t="s">
        <v>4538</v>
      </c>
      <c r="F1264" t="s">
        <v>3090</v>
      </c>
    </row>
    <row r="1265" spans="1:6" x14ac:dyDescent="0.25">
      <c r="A1265" t="s">
        <v>5277</v>
      </c>
      <c r="B1265" t="s">
        <v>562</v>
      </c>
      <c r="C1265" t="s">
        <v>3100</v>
      </c>
      <c r="D1265" t="s">
        <v>3093</v>
      </c>
      <c r="E1265" t="s">
        <v>5278</v>
      </c>
      <c r="F1265" t="s">
        <v>3095</v>
      </c>
    </row>
    <row r="1266" spans="1:6" x14ac:dyDescent="0.25">
      <c r="A1266" t="s">
        <v>5279</v>
      </c>
      <c r="B1266" t="s">
        <v>564</v>
      </c>
      <c r="C1266" t="s">
        <v>3148</v>
      </c>
      <c r="D1266" t="s">
        <v>3088</v>
      </c>
      <c r="E1266" t="s">
        <v>5046</v>
      </c>
      <c r="F1266" t="s">
        <v>3102</v>
      </c>
    </row>
    <row r="1267" spans="1:6" x14ac:dyDescent="0.25">
      <c r="A1267" t="s">
        <v>5280</v>
      </c>
      <c r="B1267" t="s">
        <v>564</v>
      </c>
      <c r="C1267" t="s">
        <v>3156</v>
      </c>
      <c r="D1267" t="s">
        <v>3088</v>
      </c>
      <c r="E1267" t="s">
        <v>3252</v>
      </c>
      <c r="F1267" t="s">
        <v>3102</v>
      </c>
    </row>
    <row r="1268" spans="1:6" x14ac:dyDescent="0.25">
      <c r="A1268" t="s">
        <v>5281</v>
      </c>
      <c r="B1268" t="s">
        <v>564</v>
      </c>
      <c r="C1268" t="s">
        <v>3125</v>
      </c>
      <c r="D1268" t="s">
        <v>3088</v>
      </c>
      <c r="E1268" t="s">
        <v>5282</v>
      </c>
      <c r="F1268" t="s">
        <v>3090</v>
      </c>
    </row>
    <row r="1269" spans="1:6" x14ac:dyDescent="0.25">
      <c r="A1269" t="s">
        <v>5283</v>
      </c>
      <c r="B1269" t="s">
        <v>564</v>
      </c>
      <c r="C1269" t="s">
        <v>3172</v>
      </c>
      <c r="D1269" t="s">
        <v>3088</v>
      </c>
      <c r="E1269" t="s">
        <v>5284</v>
      </c>
      <c r="F1269" t="s">
        <v>3090</v>
      </c>
    </row>
    <row r="1270" spans="1:6" x14ac:dyDescent="0.25">
      <c r="A1270" t="s">
        <v>5285</v>
      </c>
      <c r="B1270" t="s">
        <v>564</v>
      </c>
      <c r="C1270" t="s">
        <v>3092</v>
      </c>
      <c r="D1270" t="s">
        <v>3093</v>
      </c>
      <c r="E1270" t="s">
        <v>4100</v>
      </c>
      <c r="F1270" t="s">
        <v>3095</v>
      </c>
    </row>
    <row r="1271" spans="1:6" x14ac:dyDescent="0.25">
      <c r="A1271" t="s">
        <v>5286</v>
      </c>
      <c r="B1271" t="s">
        <v>564</v>
      </c>
      <c r="C1271" t="s">
        <v>3217</v>
      </c>
      <c r="D1271" t="s">
        <v>3088</v>
      </c>
      <c r="E1271" t="s">
        <v>5287</v>
      </c>
      <c r="F1271" t="s">
        <v>3106</v>
      </c>
    </row>
    <row r="1272" spans="1:6" x14ac:dyDescent="0.25">
      <c r="A1272" t="s">
        <v>5288</v>
      </c>
      <c r="B1272" t="s">
        <v>564</v>
      </c>
      <c r="C1272" t="s">
        <v>3254</v>
      </c>
      <c r="D1272" t="s">
        <v>3093</v>
      </c>
      <c r="E1272" t="s">
        <v>4530</v>
      </c>
      <c r="F1272" t="s">
        <v>3095</v>
      </c>
    </row>
    <row r="1273" spans="1:6" x14ac:dyDescent="0.25">
      <c r="A1273" t="s">
        <v>5289</v>
      </c>
      <c r="B1273" t="s">
        <v>566</v>
      </c>
      <c r="C1273" t="s">
        <v>3138</v>
      </c>
      <c r="D1273" t="s">
        <v>3088</v>
      </c>
      <c r="E1273" t="s">
        <v>5290</v>
      </c>
      <c r="F1273" t="s">
        <v>3090</v>
      </c>
    </row>
    <row r="1274" spans="1:6" x14ac:dyDescent="0.25">
      <c r="A1274" t="s">
        <v>5291</v>
      </c>
      <c r="B1274" t="s">
        <v>566</v>
      </c>
      <c r="C1274" t="s">
        <v>3248</v>
      </c>
      <c r="D1274" t="s">
        <v>3088</v>
      </c>
      <c r="E1274" t="s">
        <v>5292</v>
      </c>
      <c r="F1274" t="s">
        <v>3106</v>
      </c>
    </row>
    <row r="1275" spans="1:6" x14ac:dyDescent="0.25">
      <c r="A1275" t="s">
        <v>5293</v>
      </c>
      <c r="B1275" t="s">
        <v>566</v>
      </c>
      <c r="C1275" t="s">
        <v>3180</v>
      </c>
      <c r="D1275" t="s">
        <v>3093</v>
      </c>
      <c r="E1275" t="s">
        <v>5294</v>
      </c>
      <c r="F1275" t="s">
        <v>3090</v>
      </c>
    </row>
    <row r="1276" spans="1:6" x14ac:dyDescent="0.25">
      <c r="A1276" t="s">
        <v>5295</v>
      </c>
      <c r="B1276" t="s">
        <v>566</v>
      </c>
      <c r="C1276" t="s">
        <v>3156</v>
      </c>
      <c r="D1276" t="s">
        <v>3093</v>
      </c>
      <c r="E1276" t="s">
        <v>5296</v>
      </c>
      <c r="F1276" t="s">
        <v>3102</v>
      </c>
    </row>
    <row r="1277" spans="1:6" x14ac:dyDescent="0.25">
      <c r="A1277" t="s">
        <v>5297</v>
      </c>
      <c r="B1277" t="s">
        <v>566</v>
      </c>
      <c r="C1277" t="s">
        <v>3135</v>
      </c>
      <c r="D1277" t="s">
        <v>3093</v>
      </c>
      <c r="E1277" t="s">
        <v>5298</v>
      </c>
      <c r="F1277" t="s">
        <v>3102</v>
      </c>
    </row>
    <row r="1278" spans="1:6" x14ac:dyDescent="0.25">
      <c r="A1278" t="s">
        <v>5299</v>
      </c>
      <c r="B1278" t="s">
        <v>568</v>
      </c>
      <c r="C1278" t="s">
        <v>3135</v>
      </c>
      <c r="D1278" t="s">
        <v>3088</v>
      </c>
      <c r="E1278" t="s">
        <v>3262</v>
      </c>
      <c r="F1278" t="s">
        <v>3090</v>
      </c>
    </row>
    <row r="1279" spans="1:6" x14ac:dyDescent="0.25">
      <c r="A1279" t="s">
        <v>5300</v>
      </c>
      <c r="B1279" t="s">
        <v>568</v>
      </c>
      <c r="C1279" t="s">
        <v>3172</v>
      </c>
      <c r="D1279" t="s">
        <v>3088</v>
      </c>
      <c r="E1279" t="s">
        <v>5301</v>
      </c>
      <c r="F1279" t="s">
        <v>3095</v>
      </c>
    </row>
    <row r="1280" spans="1:6" x14ac:dyDescent="0.25">
      <c r="A1280" t="s">
        <v>5302</v>
      </c>
      <c r="B1280" t="s">
        <v>568</v>
      </c>
      <c r="C1280" t="s">
        <v>3104</v>
      </c>
      <c r="D1280" t="s">
        <v>3088</v>
      </c>
      <c r="E1280" t="s">
        <v>3770</v>
      </c>
      <c r="F1280" t="s">
        <v>3106</v>
      </c>
    </row>
    <row r="1281" spans="1:6" x14ac:dyDescent="0.25">
      <c r="A1281" t="s">
        <v>5303</v>
      </c>
      <c r="B1281" t="s">
        <v>568</v>
      </c>
      <c r="C1281" t="s">
        <v>3254</v>
      </c>
      <c r="D1281" t="s">
        <v>3088</v>
      </c>
      <c r="E1281" t="s">
        <v>5304</v>
      </c>
      <c r="F1281" t="s">
        <v>3102</v>
      </c>
    </row>
    <row r="1282" spans="1:6" x14ac:dyDescent="0.25">
      <c r="A1282" t="s">
        <v>5305</v>
      </c>
      <c r="B1282" t="s">
        <v>568</v>
      </c>
      <c r="C1282" t="s">
        <v>3156</v>
      </c>
      <c r="D1282" t="s">
        <v>3093</v>
      </c>
      <c r="E1282" t="s">
        <v>5306</v>
      </c>
      <c r="F1282" t="s">
        <v>3102</v>
      </c>
    </row>
    <row r="1283" spans="1:6" x14ac:dyDescent="0.25">
      <c r="A1283" t="s">
        <v>5307</v>
      </c>
      <c r="B1283" t="s">
        <v>568</v>
      </c>
      <c r="C1283" t="s">
        <v>3097</v>
      </c>
      <c r="D1283" t="s">
        <v>3093</v>
      </c>
      <c r="E1283" t="s">
        <v>5308</v>
      </c>
      <c r="F1283" t="s">
        <v>3106</v>
      </c>
    </row>
    <row r="1284" spans="1:6" x14ac:dyDescent="0.25">
      <c r="A1284" t="s">
        <v>5309</v>
      </c>
      <c r="B1284" t="s">
        <v>568</v>
      </c>
      <c r="C1284" t="s">
        <v>3172</v>
      </c>
      <c r="D1284" t="s">
        <v>3093</v>
      </c>
      <c r="E1284" t="s">
        <v>3881</v>
      </c>
      <c r="F1284" t="s">
        <v>3090</v>
      </c>
    </row>
    <row r="1285" spans="1:6" x14ac:dyDescent="0.25">
      <c r="A1285" t="s">
        <v>5310</v>
      </c>
      <c r="B1285" t="s">
        <v>568</v>
      </c>
      <c r="C1285" t="s">
        <v>3104</v>
      </c>
      <c r="D1285" t="s">
        <v>3088</v>
      </c>
      <c r="E1285" t="s">
        <v>5311</v>
      </c>
      <c r="F1285" t="s">
        <v>3095</v>
      </c>
    </row>
    <row r="1286" spans="1:6" x14ac:dyDescent="0.25">
      <c r="A1286" t="s">
        <v>5312</v>
      </c>
      <c r="B1286" t="s">
        <v>568</v>
      </c>
      <c r="C1286" t="s">
        <v>3151</v>
      </c>
      <c r="D1286" t="s">
        <v>3088</v>
      </c>
      <c r="E1286" t="s">
        <v>3858</v>
      </c>
      <c r="F1286" t="s">
        <v>3095</v>
      </c>
    </row>
    <row r="1287" spans="1:6" x14ac:dyDescent="0.25">
      <c r="A1287" t="s">
        <v>5313</v>
      </c>
      <c r="B1287" t="s">
        <v>568</v>
      </c>
      <c r="C1287" t="s">
        <v>3092</v>
      </c>
      <c r="D1287" t="s">
        <v>3088</v>
      </c>
      <c r="E1287" t="s">
        <v>3464</v>
      </c>
      <c r="F1287" t="s">
        <v>3090</v>
      </c>
    </row>
    <row r="1288" spans="1:6" x14ac:dyDescent="0.25">
      <c r="A1288" t="s">
        <v>5314</v>
      </c>
      <c r="B1288" t="s">
        <v>570</v>
      </c>
      <c r="C1288" t="s">
        <v>3108</v>
      </c>
      <c r="D1288" t="s">
        <v>3093</v>
      </c>
      <c r="E1288" t="s">
        <v>5315</v>
      </c>
      <c r="F1288" t="s">
        <v>3095</v>
      </c>
    </row>
    <row r="1289" spans="1:6" x14ac:dyDescent="0.25">
      <c r="A1289" t="s">
        <v>5316</v>
      </c>
      <c r="B1289" t="s">
        <v>572</v>
      </c>
      <c r="C1289" t="s">
        <v>3148</v>
      </c>
      <c r="D1289" t="s">
        <v>3093</v>
      </c>
      <c r="E1289" t="s">
        <v>5317</v>
      </c>
      <c r="F1289" t="s">
        <v>3095</v>
      </c>
    </row>
    <row r="1290" spans="1:6" x14ac:dyDescent="0.25">
      <c r="A1290" t="s">
        <v>5318</v>
      </c>
      <c r="B1290" t="s">
        <v>572</v>
      </c>
      <c r="C1290" t="s">
        <v>3135</v>
      </c>
      <c r="D1290" t="s">
        <v>3093</v>
      </c>
      <c r="E1290" t="s">
        <v>5319</v>
      </c>
      <c r="F1290" t="s">
        <v>3102</v>
      </c>
    </row>
    <row r="1291" spans="1:6" x14ac:dyDescent="0.25">
      <c r="A1291" t="s">
        <v>5320</v>
      </c>
      <c r="B1291" t="s">
        <v>572</v>
      </c>
      <c r="C1291" t="s">
        <v>3217</v>
      </c>
      <c r="D1291" t="s">
        <v>3093</v>
      </c>
      <c r="E1291" t="s">
        <v>5321</v>
      </c>
      <c r="F1291" t="s">
        <v>3102</v>
      </c>
    </row>
    <row r="1292" spans="1:6" x14ac:dyDescent="0.25">
      <c r="A1292" t="s">
        <v>5322</v>
      </c>
      <c r="B1292" t="s">
        <v>572</v>
      </c>
      <c r="C1292" t="s">
        <v>3111</v>
      </c>
      <c r="D1292" t="s">
        <v>3093</v>
      </c>
      <c r="E1292" t="s">
        <v>5323</v>
      </c>
      <c r="F1292" t="s">
        <v>3090</v>
      </c>
    </row>
    <row r="1293" spans="1:6" x14ac:dyDescent="0.25">
      <c r="A1293" t="s">
        <v>5324</v>
      </c>
      <c r="B1293" t="s">
        <v>572</v>
      </c>
      <c r="C1293" t="s">
        <v>3145</v>
      </c>
      <c r="D1293" t="s">
        <v>3093</v>
      </c>
      <c r="E1293" t="s">
        <v>5325</v>
      </c>
      <c r="F1293" t="s">
        <v>3102</v>
      </c>
    </row>
    <row r="1294" spans="1:6" x14ac:dyDescent="0.25">
      <c r="A1294" t="s">
        <v>5326</v>
      </c>
      <c r="B1294" t="s">
        <v>572</v>
      </c>
      <c r="C1294" t="s">
        <v>3138</v>
      </c>
      <c r="D1294" t="s">
        <v>3088</v>
      </c>
      <c r="E1294" t="s">
        <v>5327</v>
      </c>
      <c r="F1294" t="s">
        <v>3090</v>
      </c>
    </row>
    <row r="1295" spans="1:6" x14ac:dyDescent="0.25">
      <c r="A1295" t="s">
        <v>5328</v>
      </c>
      <c r="B1295" t="s">
        <v>572</v>
      </c>
      <c r="C1295" t="s">
        <v>3138</v>
      </c>
      <c r="D1295" t="s">
        <v>3088</v>
      </c>
      <c r="E1295" t="s">
        <v>4189</v>
      </c>
      <c r="F1295" t="s">
        <v>3102</v>
      </c>
    </row>
    <row r="1296" spans="1:6" x14ac:dyDescent="0.25">
      <c r="A1296" t="s">
        <v>5329</v>
      </c>
      <c r="B1296" t="s">
        <v>574</v>
      </c>
      <c r="C1296" t="s">
        <v>3108</v>
      </c>
      <c r="D1296" t="s">
        <v>3088</v>
      </c>
      <c r="E1296" t="s">
        <v>5330</v>
      </c>
      <c r="F1296" t="s">
        <v>3090</v>
      </c>
    </row>
    <row r="1297" spans="1:6" x14ac:dyDescent="0.25">
      <c r="A1297" t="s">
        <v>5331</v>
      </c>
      <c r="B1297" t="s">
        <v>574</v>
      </c>
      <c r="C1297" t="s">
        <v>3097</v>
      </c>
      <c r="D1297" t="s">
        <v>3093</v>
      </c>
      <c r="E1297" t="s">
        <v>4513</v>
      </c>
      <c r="F1297" t="s">
        <v>3095</v>
      </c>
    </row>
    <row r="1298" spans="1:6" x14ac:dyDescent="0.25">
      <c r="A1298" t="s">
        <v>5332</v>
      </c>
      <c r="B1298" t="s">
        <v>574</v>
      </c>
      <c r="C1298" t="s">
        <v>3329</v>
      </c>
      <c r="D1298" t="s">
        <v>3088</v>
      </c>
      <c r="E1298" t="s">
        <v>5333</v>
      </c>
      <c r="F1298" t="s">
        <v>3102</v>
      </c>
    </row>
    <row r="1299" spans="1:6" x14ac:dyDescent="0.25">
      <c r="A1299" t="s">
        <v>5334</v>
      </c>
      <c r="B1299" t="s">
        <v>576</v>
      </c>
      <c r="C1299" t="s">
        <v>3156</v>
      </c>
      <c r="D1299" t="s">
        <v>3093</v>
      </c>
      <c r="E1299" t="s">
        <v>5335</v>
      </c>
      <c r="F1299" t="s">
        <v>3102</v>
      </c>
    </row>
    <row r="1300" spans="1:6" x14ac:dyDescent="0.25">
      <c r="A1300" t="s">
        <v>5336</v>
      </c>
      <c r="B1300" t="s">
        <v>576</v>
      </c>
      <c r="C1300" t="s">
        <v>3217</v>
      </c>
      <c r="D1300" t="s">
        <v>3093</v>
      </c>
      <c r="E1300" t="s">
        <v>5337</v>
      </c>
      <c r="F1300" t="s">
        <v>3095</v>
      </c>
    </row>
    <row r="1301" spans="1:6" x14ac:dyDescent="0.25">
      <c r="A1301" t="s">
        <v>5338</v>
      </c>
      <c r="B1301" t="s">
        <v>576</v>
      </c>
      <c r="C1301" t="s">
        <v>3138</v>
      </c>
      <c r="D1301" t="s">
        <v>3093</v>
      </c>
      <c r="E1301" t="s">
        <v>5339</v>
      </c>
      <c r="F1301" t="s">
        <v>3106</v>
      </c>
    </row>
    <row r="1302" spans="1:6" x14ac:dyDescent="0.25">
      <c r="A1302" t="s">
        <v>5340</v>
      </c>
      <c r="B1302" t="s">
        <v>578</v>
      </c>
      <c r="C1302" t="s">
        <v>3087</v>
      </c>
      <c r="D1302" t="s">
        <v>3093</v>
      </c>
      <c r="E1302" t="s">
        <v>3556</v>
      </c>
      <c r="F1302" t="s">
        <v>3102</v>
      </c>
    </row>
    <row r="1303" spans="1:6" x14ac:dyDescent="0.25">
      <c r="A1303" t="s">
        <v>5341</v>
      </c>
      <c r="B1303" t="s">
        <v>578</v>
      </c>
      <c r="C1303" t="s">
        <v>3100</v>
      </c>
      <c r="D1303" t="s">
        <v>3088</v>
      </c>
      <c r="E1303" t="s">
        <v>3236</v>
      </c>
      <c r="F1303" t="s">
        <v>3095</v>
      </c>
    </row>
    <row r="1304" spans="1:6" x14ac:dyDescent="0.25">
      <c r="A1304" t="s">
        <v>5342</v>
      </c>
      <c r="B1304" t="s">
        <v>578</v>
      </c>
      <c r="C1304" t="s">
        <v>3172</v>
      </c>
      <c r="D1304" t="s">
        <v>3088</v>
      </c>
      <c r="E1304" t="s">
        <v>3146</v>
      </c>
      <c r="F1304" t="s">
        <v>3090</v>
      </c>
    </row>
    <row r="1305" spans="1:6" x14ac:dyDescent="0.25">
      <c r="A1305" t="s">
        <v>5343</v>
      </c>
      <c r="B1305" t="s">
        <v>580</v>
      </c>
      <c r="C1305" t="s">
        <v>3118</v>
      </c>
      <c r="D1305" t="s">
        <v>3088</v>
      </c>
      <c r="E1305" t="s">
        <v>5344</v>
      </c>
      <c r="F1305" t="s">
        <v>3090</v>
      </c>
    </row>
    <row r="1306" spans="1:6" x14ac:dyDescent="0.25">
      <c r="A1306" t="s">
        <v>5345</v>
      </c>
      <c r="B1306" t="s">
        <v>580</v>
      </c>
      <c r="C1306" t="s">
        <v>3108</v>
      </c>
      <c r="D1306" t="s">
        <v>3088</v>
      </c>
      <c r="E1306" t="s">
        <v>5346</v>
      </c>
      <c r="F1306" t="s">
        <v>3095</v>
      </c>
    </row>
    <row r="1307" spans="1:6" x14ac:dyDescent="0.25">
      <c r="A1307" t="s">
        <v>5347</v>
      </c>
      <c r="B1307" t="s">
        <v>580</v>
      </c>
      <c r="C1307" t="s">
        <v>3265</v>
      </c>
      <c r="D1307" t="s">
        <v>3093</v>
      </c>
      <c r="E1307" t="s">
        <v>3566</v>
      </c>
      <c r="F1307" t="s">
        <v>3106</v>
      </c>
    </row>
    <row r="1308" spans="1:6" x14ac:dyDescent="0.25">
      <c r="A1308" t="s">
        <v>5348</v>
      </c>
      <c r="B1308" t="s">
        <v>580</v>
      </c>
      <c r="C1308" t="s">
        <v>3187</v>
      </c>
      <c r="D1308" t="s">
        <v>3088</v>
      </c>
      <c r="E1308" t="s">
        <v>3157</v>
      </c>
      <c r="F1308" t="s">
        <v>3106</v>
      </c>
    </row>
    <row r="1309" spans="1:6" x14ac:dyDescent="0.25">
      <c r="A1309" t="s">
        <v>5349</v>
      </c>
      <c r="B1309" t="s">
        <v>580</v>
      </c>
      <c r="C1309" t="s">
        <v>3202</v>
      </c>
      <c r="D1309" t="s">
        <v>3093</v>
      </c>
      <c r="E1309" t="s">
        <v>5350</v>
      </c>
      <c r="F1309" t="s">
        <v>3106</v>
      </c>
    </row>
    <row r="1310" spans="1:6" x14ac:dyDescent="0.25">
      <c r="A1310" t="s">
        <v>5351</v>
      </c>
      <c r="B1310" t="s">
        <v>580</v>
      </c>
      <c r="C1310" t="s">
        <v>3187</v>
      </c>
      <c r="D1310" t="s">
        <v>3088</v>
      </c>
      <c r="E1310" t="s">
        <v>5352</v>
      </c>
      <c r="F1310" t="s">
        <v>3095</v>
      </c>
    </row>
    <row r="1311" spans="1:6" x14ac:dyDescent="0.25">
      <c r="A1311" t="s">
        <v>5353</v>
      </c>
      <c r="B1311" t="s">
        <v>580</v>
      </c>
      <c r="C1311" t="s">
        <v>3087</v>
      </c>
      <c r="D1311" t="s">
        <v>3088</v>
      </c>
      <c r="E1311" t="s">
        <v>3416</v>
      </c>
      <c r="F1311" t="s">
        <v>3102</v>
      </c>
    </row>
    <row r="1312" spans="1:6" x14ac:dyDescent="0.25">
      <c r="A1312" t="s">
        <v>5354</v>
      </c>
      <c r="B1312" t="s">
        <v>580</v>
      </c>
      <c r="C1312" t="s">
        <v>3161</v>
      </c>
      <c r="D1312" t="s">
        <v>3088</v>
      </c>
      <c r="E1312" t="s">
        <v>5355</v>
      </c>
      <c r="F1312" t="s">
        <v>3095</v>
      </c>
    </row>
    <row r="1313" spans="1:6" x14ac:dyDescent="0.25">
      <c r="A1313" t="s">
        <v>5356</v>
      </c>
      <c r="B1313" t="s">
        <v>580</v>
      </c>
      <c r="C1313" t="s">
        <v>3104</v>
      </c>
      <c r="D1313" t="s">
        <v>3093</v>
      </c>
      <c r="E1313" t="s">
        <v>5357</v>
      </c>
      <c r="F1313" t="s">
        <v>3095</v>
      </c>
    </row>
    <row r="1314" spans="1:6" x14ac:dyDescent="0.25">
      <c r="A1314" t="s">
        <v>5358</v>
      </c>
      <c r="B1314" t="s">
        <v>580</v>
      </c>
      <c r="C1314" t="s">
        <v>3097</v>
      </c>
      <c r="D1314" t="s">
        <v>3093</v>
      </c>
      <c r="E1314" t="s">
        <v>3704</v>
      </c>
      <c r="F1314" t="s">
        <v>3095</v>
      </c>
    </row>
    <row r="1315" spans="1:6" x14ac:dyDescent="0.25">
      <c r="A1315" t="s">
        <v>5359</v>
      </c>
      <c r="B1315" t="s">
        <v>582</v>
      </c>
      <c r="C1315" t="s">
        <v>3151</v>
      </c>
      <c r="D1315" t="s">
        <v>3093</v>
      </c>
      <c r="E1315" t="s">
        <v>3487</v>
      </c>
      <c r="F1315" t="s">
        <v>3106</v>
      </c>
    </row>
    <row r="1316" spans="1:6" x14ac:dyDescent="0.25">
      <c r="A1316" t="s">
        <v>5360</v>
      </c>
      <c r="B1316" t="s">
        <v>582</v>
      </c>
      <c r="C1316" t="s">
        <v>3254</v>
      </c>
      <c r="D1316" t="s">
        <v>3093</v>
      </c>
      <c r="E1316" t="s">
        <v>5361</v>
      </c>
      <c r="F1316" t="s">
        <v>3102</v>
      </c>
    </row>
    <row r="1317" spans="1:6" x14ac:dyDescent="0.25">
      <c r="A1317" t="s">
        <v>5362</v>
      </c>
      <c r="B1317" t="s">
        <v>582</v>
      </c>
      <c r="C1317" t="s">
        <v>3161</v>
      </c>
      <c r="D1317" t="s">
        <v>3093</v>
      </c>
      <c r="E1317" t="s">
        <v>5085</v>
      </c>
      <c r="F1317" t="s">
        <v>3090</v>
      </c>
    </row>
    <row r="1318" spans="1:6" x14ac:dyDescent="0.25">
      <c r="A1318" t="s">
        <v>5363</v>
      </c>
      <c r="B1318" t="s">
        <v>584</v>
      </c>
      <c r="C1318" t="s">
        <v>3104</v>
      </c>
      <c r="D1318" t="s">
        <v>3093</v>
      </c>
      <c r="E1318" t="s">
        <v>5284</v>
      </c>
      <c r="F1318" t="s">
        <v>3090</v>
      </c>
    </row>
    <row r="1319" spans="1:6" x14ac:dyDescent="0.25">
      <c r="A1319" t="s">
        <v>5364</v>
      </c>
      <c r="B1319" t="s">
        <v>584</v>
      </c>
      <c r="C1319" t="s">
        <v>3172</v>
      </c>
      <c r="D1319" t="s">
        <v>3093</v>
      </c>
      <c r="E1319" t="s">
        <v>5365</v>
      </c>
      <c r="F1319" t="s">
        <v>3095</v>
      </c>
    </row>
    <row r="1320" spans="1:6" x14ac:dyDescent="0.25">
      <c r="A1320" t="s">
        <v>5366</v>
      </c>
      <c r="B1320" t="s">
        <v>586</v>
      </c>
      <c r="C1320" t="s">
        <v>3111</v>
      </c>
      <c r="D1320" t="s">
        <v>3093</v>
      </c>
      <c r="E1320" t="s">
        <v>5367</v>
      </c>
      <c r="F1320" t="s">
        <v>3095</v>
      </c>
    </row>
    <row r="1321" spans="1:6" x14ac:dyDescent="0.25">
      <c r="A1321" t="s">
        <v>5368</v>
      </c>
      <c r="B1321" t="s">
        <v>586</v>
      </c>
      <c r="C1321" t="s">
        <v>3187</v>
      </c>
      <c r="D1321" t="s">
        <v>3093</v>
      </c>
      <c r="E1321" t="s">
        <v>4626</v>
      </c>
      <c r="F1321" t="s">
        <v>3102</v>
      </c>
    </row>
    <row r="1322" spans="1:6" x14ac:dyDescent="0.25">
      <c r="A1322" t="s">
        <v>5369</v>
      </c>
      <c r="B1322" t="s">
        <v>586</v>
      </c>
      <c r="C1322" t="s">
        <v>3248</v>
      </c>
      <c r="D1322" t="s">
        <v>3093</v>
      </c>
      <c r="E1322" t="s">
        <v>3209</v>
      </c>
      <c r="F1322" t="s">
        <v>3090</v>
      </c>
    </row>
    <row r="1323" spans="1:6" x14ac:dyDescent="0.25">
      <c r="A1323" t="s">
        <v>5370</v>
      </c>
      <c r="B1323" t="s">
        <v>586</v>
      </c>
      <c r="C1323" t="s">
        <v>3156</v>
      </c>
      <c r="D1323" t="s">
        <v>3088</v>
      </c>
      <c r="E1323" t="s">
        <v>5079</v>
      </c>
      <c r="F1323" t="s">
        <v>3106</v>
      </c>
    </row>
    <row r="1324" spans="1:6" x14ac:dyDescent="0.25">
      <c r="A1324" t="s">
        <v>5371</v>
      </c>
      <c r="B1324" t="s">
        <v>586</v>
      </c>
      <c r="C1324" t="s">
        <v>3254</v>
      </c>
      <c r="D1324" t="s">
        <v>3093</v>
      </c>
      <c r="E1324" t="s">
        <v>3722</v>
      </c>
      <c r="F1324" t="s">
        <v>3090</v>
      </c>
    </row>
    <row r="1325" spans="1:6" x14ac:dyDescent="0.25">
      <c r="A1325" t="s">
        <v>5372</v>
      </c>
      <c r="B1325" t="s">
        <v>587</v>
      </c>
      <c r="C1325" t="s">
        <v>3100</v>
      </c>
      <c r="D1325" t="s">
        <v>3093</v>
      </c>
      <c r="E1325" t="s">
        <v>4049</v>
      </c>
      <c r="F1325" t="s">
        <v>3095</v>
      </c>
    </row>
    <row r="1326" spans="1:6" x14ac:dyDescent="0.25">
      <c r="A1326" t="s">
        <v>5373</v>
      </c>
      <c r="B1326" t="s">
        <v>590</v>
      </c>
      <c r="C1326" t="s">
        <v>3135</v>
      </c>
      <c r="D1326" t="s">
        <v>3088</v>
      </c>
      <c r="E1326" t="s">
        <v>3871</v>
      </c>
      <c r="F1326" t="s">
        <v>3102</v>
      </c>
    </row>
    <row r="1327" spans="1:6" x14ac:dyDescent="0.25">
      <c r="A1327" t="s">
        <v>5374</v>
      </c>
      <c r="B1327" t="s">
        <v>590</v>
      </c>
      <c r="C1327" t="s">
        <v>3087</v>
      </c>
      <c r="D1327" t="s">
        <v>3093</v>
      </c>
      <c r="E1327" t="s">
        <v>5375</v>
      </c>
      <c r="F1327" t="s">
        <v>3106</v>
      </c>
    </row>
    <row r="1328" spans="1:6" x14ac:dyDescent="0.25">
      <c r="A1328" t="s">
        <v>5376</v>
      </c>
      <c r="B1328" t="s">
        <v>590</v>
      </c>
      <c r="C1328" t="s">
        <v>3199</v>
      </c>
      <c r="D1328" t="s">
        <v>3093</v>
      </c>
      <c r="E1328" t="s">
        <v>5377</v>
      </c>
      <c r="F1328" t="s">
        <v>3102</v>
      </c>
    </row>
    <row r="1329" spans="1:6" x14ac:dyDescent="0.25">
      <c r="A1329" t="s">
        <v>5378</v>
      </c>
      <c r="B1329" t="s">
        <v>590</v>
      </c>
      <c r="C1329" t="s">
        <v>3202</v>
      </c>
      <c r="D1329" t="s">
        <v>3093</v>
      </c>
      <c r="E1329" t="s">
        <v>5379</v>
      </c>
      <c r="F1329" t="s">
        <v>3106</v>
      </c>
    </row>
    <row r="1330" spans="1:6" x14ac:dyDescent="0.25">
      <c r="A1330" t="s">
        <v>5380</v>
      </c>
      <c r="B1330" t="s">
        <v>590</v>
      </c>
      <c r="C1330" t="s">
        <v>3111</v>
      </c>
      <c r="D1330" t="s">
        <v>3093</v>
      </c>
      <c r="E1330" t="s">
        <v>4775</v>
      </c>
      <c r="F1330" t="s">
        <v>3102</v>
      </c>
    </row>
    <row r="1331" spans="1:6" x14ac:dyDescent="0.25">
      <c r="A1331" t="s">
        <v>5381</v>
      </c>
      <c r="B1331" t="s">
        <v>590</v>
      </c>
      <c r="C1331" t="s">
        <v>3151</v>
      </c>
      <c r="D1331" t="s">
        <v>3088</v>
      </c>
      <c r="E1331" t="s">
        <v>4831</v>
      </c>
      <c r="F1331" t="s">
        <v>3090</v>
      </c>
    </row>
    <row r="1332" spans="1:6" x14ac:dyDescent="0.25">
      <c r="A1332" t="s">
        <v>5382</v>
      </c>
      <c r="B1332" t="s">
        <v>590</v>
      </c>
      <c r="C1332" t="s">
        <v>3148</v>
      </c>
      <c r="D1332" t="s">
        <v>3093</v>
      </c>
      <c r="E1332" t="s">
        <v>4299</v>
      </c>
      <c r="F1332" t="s">
        <v>3095</v>
      </c>
    </row>
    <row r="1333" spans="1:6" x14ac:dyDescent="0.25">
      <c r="A1333" t="s">
        <v>5383</v>
      </c>
      <c r="B1333" t="s">
        <v>590</v>
      </c>
      <c r="C1333" t="s">
        <v>3172</v>
      </c>
      <c r="D1333" t="s">
        <v>3093</v>
      </c>
      <c r="E1333" t="s">
        <v>5384</v>
      </c>
      <c r="F1333" t="s">
        <v>3090</v>
      </c>
    </row>
    <row r="1334" spans="1:6" x14ac:dyDescent="0.25">
      <c r="A1334" t="s">
        <v>5385</v>
      </c>
      <c r="B1334" t="s">
        <v>590</v>
      </c>
      <c r="C1334" t="s">
        <v>3172</v>
      </c>
      <c r="D1334" t="s">
        <v>3093</v>
      </c>
      <c r="E1334" t="s">
        <v>3667</v>
      </c>
      <c r="F1334" t="s">
        <v>3095</v>
      </c>
    </row>
    <row r="1335" spans="1:6" x14ac:dyDescent="0.25">
      <c r="A1335" t="s">
        <v>5386</v>
      </c>
      <c r="B1335" t="s">
        <v>592</v>
      </c>
      <c r="C1335" t="s">
        <v>3161</v>
      </c>
      <c r="D1335" t="s">
        <v>3093</v>
      </c>
      <c r="E1335" t="s">
        <v>5387</v>
      </c>
      <c r="F1335" t="s">
        <v>3106</v>
      </c>
    </row>
    <row r="1336" spans="1:6" x14ac:dyDescent="0.25">
      <c r="A1336" t="s">
        <v>5388</v>
      </c>
      <c r="B1336" t="s">
        <v>592</v>
      </c>
      <c r="C1336" t="s">
        <v>3156</v>
      </c>
      <c r="D1336" t="s">
        <v>3088</v>
      </c>
      <c r="E1336" t="s">
        <v>3972</v>
      </c>
      <c r="F1336" t="s">
        <v>3090</v>
      </c>
    </row>
    <row r="1337" spans="1:6" x14ac:dyDescent="0.25">
      <c r="A1337" t="s">
        <v>5389</v>
      </c>
      <c r="B1337" t="s">
        <v>592</v>
      </c>
      <c r="C1337" t="s">
        <v>3135</v>
      </c>
      <c r="D1337" t="s">
        <v>3093</v>
      </c>
      <c r="E1337" t="s">
        <v>5245</v>
      </c>
      <c r="F1337" t="s">
        <v>3102</v>
      </c>
    </row>
    <row r="1338" spans="1:6" x14ac:dyDescent="0.25">
      <c r="A1338" t="s">
        <v>5390</v>
      </c>
      <c r="B1338" t="s">
        <v>592</v>
      </c>
      <c r="C1338" t="s">
        <v>3104</v>
      </c>
      <c r="D1338" t="s">
        <v>3088</v>
      </c>
      <c r="E1338" t="s">
        <v>5391</v>
      </c>
      <c r="F1338" t="s">
        <v>3102</v>
      </c>
    </row>
    <row r="1339" spans="1:6" x14ac:dyDescent="0.25">
      <c r="A1339" t="s">
        <v>5392</v>
      </c>
      <c r="B1339" t="s">
        <v>592</v>
      </c>
      <c r="C1339" t="s">
        <v>3187</v>
      </c>
      <c r="D1339" t="s">
        <v>3093</v>
      </c>
      <c r="E1339" t="s">
        <v>5393</v>
      </c>
      <c r="F1339" t="s">
        <v>3102</v>
      </c>
    </row>
    <row r="1340" spans="1:6" x14ac:dyDescent="0.25">
      <c r="A1340" t="s">
        <v>5394</v>
      </c>
      <c r="B1340" t="s">
        <v>592</v>
      </c>
      <c r="C1340" t="s">
        <v>3092</v>
      </c>
      <c r="D1340" t="s">
        <v>3088</v>
      </c>
      <c r="E1340" t="s">
        <v>5395</v>
      </c>
      <c r="F1340" t="s">
        <v>3090</v>
      </c>
    </row>
    <row r="1341" spans="1:6" x14ac:dyDescent="0.25">
      <c r="A1341" t="s">
        <v>5396</v>
      </c>
      <c r="B1341" t="s">
        <v>594</v>
      </c>
      <c r="C1341" t="s">
        <v>3151</v>
      </c>
      <c r="D1341" t="s">
        <v>3093</v>
      </c>
      <c r="E1341" t="s">
        <v>5008</v>
      </c>
      <c r="F1341" t="s">
        <v>3102</v>
      </c>
    </row>
    <row r="1342" spans="1:6" x14ac:dyDescent="0.25">
      <c r="A1342" t="s">
        <v>5397</v>
      </c>
      <c r="B1342" t="s">
        <v>594</v>
      </c>
      <c r="C1342" t="s">
        <v>3092</v>
      </c>
      <c r="D1342" t="s">
        <v>3088</v>
      </c>
      <c r="E1342" t="s">
        <v>4495</v>
      </c>
      <c r="F1342" t="s">
        <v>3102</v>
      </c>
    </row>
    <row r="1343" spans="1:6" x14ac:dyDescent="0.25">
      <c r="A1343" t="s">
        <v>5398</v>
      </c>
      <c r="B1343" t="s">
        <v>594</v>
      </c>
      <c r="C1343" t="s">
        <v>3092</v>
      </c>
      <c r="D1343" t="s">
        <v>3088</v>
      </c>
      <c r="E1343" t="s">
        <v>3746</v>
      </c>
      <c r="F1343" t="s">
        <v>3102</v>
      </c>
    </row>
    <row r="1344" spans="1:6" x14ac:dyDescent="0.25">
      <c r="A1344" t="s">
        <v>5399</v>
      </c>
      <c r="B1344" t="s">
        <v>594</v>
      </c>
      <c r="C1344" t="s">
        <v>3092</v>
      </c>
      <c r="D1344" t="s">
        <v>3093</v>
      </c>
      <c r="E1344" t="s">
        <v>3980</v>
      </c>
      <c r="F1344" t="s">
        <v>3102</v>
      </c>
    </row>
    <row r="1345" spans="1:6" x14ac:dyDescent="0.25">
      <c r="A1345" t="s">
        <v>5400</v>
      </c>
      <c r="B1345" t="s">
        <v>596</v>
      </c>
      <c r="C1345" t="s">
        <v>3135</v>
      </c>
      <c r="D1345" t="s">
        <v>3093</v>
      </c>
      <c r="E1345" t="s">
        <v>5401</v>
      </c>
      <c r="F1345" t="s">
        <v>3106</v>
      </c>
    </row>
    <row r="1346" spans="1:6" x14ac:dyDescent="0.25">
      <c r="A1346" t="s">
        <v>5402</v>
      </c>
      <c r="B1346" t="s">
        <v>596</v>
      </c>
      <c r="C1346" t="s">
        <v>3097</v>
      </c>
      <c r="D1346" t="s">
        <v>3093</v>
      </c>
      <c r="E1346" t="s">
        <v>5403</v>
      </c>
      <c r="F1346" t="s">
        <v>3102</v>
      </c>
    </row>
    <row r="1347" spans="1:6" x14ac:dyDescent="0.25">
      <c r="A1347" t="s">
        <v>5404</v>
      </c>
      <c r="B1347" t="s">
        <v>596</v>
      </c>
      <c r="C1347" t="s">
        <v>3329</v>
      </c>
      <c r="D1347" t="s">
        <v>3093</v>
      </c>
      <c r="E1347" t="s">
        <v>5029</v>
      </c>
      <c r="F1347" t="s">
        <v>3090</v>
      </c>
    </row>
    <row r="1348" spans="1:6" x14ac:dyDescent="0.25">
      <c r="A1348" t="s">
        <v>5405</v>
      </c>
      <c r="B1348" t="s">
        <v>596</v>
      </c>
      <c r="C1348" t="s">
        <v>3202</v>
      </c>
      <c r="D1348" t="s">
        <v>3093</v>
      </c>
      <c r="E1348" t="s">
        <v>5406</v>
      </c>
      <c r="F1348" t="s">
        <v>3102</v>
      </c>
    </row>
    <row r="1349" spans="1:6" x14ac:dyDescent="0.25">
      <c r="A1349" t="s">
        <v>5407</v>
      </c>
      <c r="B1349" t="s">
        <v>596</v>
      </c>
      <c r="C1349" t="s">
        <v>3100</v>
      </c>
      <c r="D1349" t="s">
        <v>3093</v>
      </c>
      <c r="E1349" t="s">
        <v>4789</v>
      </c>
      <c r="F1349" t="s">
        <v>3095</v>
      </c>
    </row>
    <row r="1350" spans="1:6" x14ac:dyDescent="0.25">
      <c r="A1350" t="s">
        <v>5408</v>
      </c>
      <c r="B1350" t="s">
        <v>596</v>
      </c>
      <c r="C1350" t="s">
        <v>3175</v>
      </c>
      <c r="D1350" t="s">
        <v>3088</v>
      </c>
      <c r="E1350" t="s">
        <v>4161</v>
      </c>
      <c r="F1350" t="s">
        <v>3090</v>
      </c>
    </row>
    <row r="1351" spans="1:6" x14ac:dyDescent="0.25">
      <c r="A1351" t="s">
        <v>5409</v>
      </c>
      <c r="B1351" t="s">
        <v>598</v>
      </c>
      <c r="C1351" t="s">
        <v>3118</v>
      </c>
      <c r="D1351" t="s">
        <v>3093</v>
      </c>
      <c r="E1351" t="s">
        <v>5410</v>
      </c>
      <c r="F1351" t="s">
        <v>3102</v>
      </c>
    </row>
    <row r="1352" spans="1:6" x14ac:dyDescent="0.25">
      <c r="A1352" t="s">
        <v>5411</v>
      </c>
      <c r="B1352" t="s">
        <v>598</v>
      </c>
      <c r="C1352" t="s">
        <v>3145</v>
      </c>
      <c r="D1352" t="s">
        <v>3093</v>
      </c>
      <c r="E1352" t="s">
        <v>4827</v>
      </c>
      <c r="F1352" t="s">
        <v>3090</v>
      </c>
    </row>
    <row r="1353" spans="1:6" x14ac:dyDescent="0.25">
      <c r="A1353" t="s">
        <v>5412</v>
      </c>
      <c r="B1353" t="s">
        <v>598</v>
      </c>
      <c r="C1353" t="s">
        <v>3172</v>
      </c>
      <c r="D1353" t="s">
        <v>3093</v>
      </c>
      <c r="E1353" t="s">
        <v>5413</v>
      </c>
      <c r="F1353" t="s">
        <v>3090</v>
      </c>
    </row>
    <row r="1354" spans="1:6" x14ac:dyDescent="0.25">
      <c r="A1354" t="s">
        <v>5414</v>
      </c>
      <c r="B1354" t="s">
        <v>598</v>
      </c>
      <c r="C1354" t="s">
        <v>3161</v>
      </c>
      <c r="D1354" t="s">
        <v>3088</v>
      </c>
      <c r="E1354" t="s">
        <v>5415</v>
      </c>
      <c r="F1354" t="s">
        <v>3090</v>
      </c>
    </row>
    <row r="1355" spans="1:6" x14ac:dyDescent="0.25">
      <c r="A1355" t="s">
        <v>5416</v>
      </c>
      <c r="B1355" t="s">
        <v>600</v>
      </c>
      <c r="C1355" t="s">
        <v>3172</v>
      </c>
      <c r="D1355" t="s">
        <v>3093</v>
      </c>
      <c r="E1355" t="s">
        <v>3576</v>
      </c>
      <c r="F1355" t="s">
        <v>3102</v>
      </c>
    </row>
    <row r="1356" spans="1:6" x14ac:dyDescent="0.25">
      <c r="A1356" t="s">
        <v>5417</v>
      </c>
      <c r="B1356" t="s">
        <v>600</v>
      </c>
      <c r="C1356" t="s">
        <v>3196</v>
      </c>
      <c r="D1356" t="s">
        <v>3088</v>
      </c>
      <c r="E1356" t="s">
        <v>5418</v>
      </c>
      <c r="F1356" t="s">
        <v>3095</v>
      </c>
    </row>
    <row r="1357" spans="1:6" x14ac:dyDescent="0.25">
      <c r="A1357" t="s">
        <v>5419</v>
      </c>
      <c r="B1357" t="s">
        <v>600</v>
      </c>
      <c r="C1357" t="s">
        <v>3161</v>
      </c>
      <c r="D1357" t="s">
        <v>3088</v>
      </c>
      <c r="E1357" t="s">
        <v>3410</v>
      </c>
      <c r="F1357" t="s">
        <v>3095</v>
      </c>
    </row>
    <row r="1358" spans="1:6" x14ac:dyDescent="0.25">
      <c r="A1358" t="s">
        <v>5420</v>
      </c>
      <c r="B1358" t="s">
        <v>600</v>
      </c>
      <c r="C1358" t="s">
        <v>3329</v>
      </c>
      <c r="D1358" t="s">
        <v>3088</v>
      </c>
      <c r="E1358" t="s">
        <v>5421</v>
      </c>
      <c r="F1358" t="s">
        <v>3090</v>
      </c>
    </row>
    <row r="1359" spans="1:6" x14ac:dyDescent="0.25">
      <c r="A1359" t="s">
        <v>5422</v>
      </c>
      <c r="B1359" t="s">
        <v>600</v>
      </c>
      <c r="C1359" t="s">
        <v>3130</v>
      </c>
      <c r="D1359" t="s">
        <v>3088</v>
      </c>
      <c r="E1359" t="s">
        <v>5423</v>
      </c>
      <c r="F1359" t="s">
        <v>3102</v>
      </c>
    </row>
    <row r="1360" spans="1:6" x14ac:dyDescent="0.25">
      <c r="A1360" t="s">
        <v>5424</v>
      </c>
      <c r="B1360" t="s">
        <v>600</v>
      </c>
      <c r="C1360" t="s">
        <v>3087</v>
      </c>
      <c r="D1360" t="s">
        <v>3088</v>
      </c>
      <c r="E1360" t="s">
        <v>5425</v>
      </c>
      <c r="F1360" t="s">
        <v>3090</v>
      </c>
    </row>
    <row r="1361" spans="1:6" x14ac:dyDescent="0.25">
      <c r="A1361" t="s">
        <v>5426</v>
      </c>
      <c r="B1361" t="s">
        <v>600</v>
      </c>
      <c r="C1361" t="s">
        <v>3108</v>
      </c>
      <c r="D1361" t="s">
        <v>3093</v>
      </c>
      <c r="E1361" t="s">
        <v>3369</v>
      </c>
      <c r="F1361" t="s">
        <v>3090</v>
      </c>
    </row>
    <row r="1362" spans="1:6" x14ac:dyDescent="0.25">
      <c r="A1362" t="s">
        <v>5427</v>
      </c>
      <c r="B1362" t="s">
        <v>600</v>
      </c>
      <c r="C1362" t="s">
        <v>3097</v>
      </c>
      <c r="D1362" t="s">
        <v>3088</v>
      </c>
      <c r="E1362" t="s">
        <v>5172</v>
      </c>
      <c r="F1362" t="s">
        <v>3102</v>
      </c>
    </row>
    <row r="1363" spans="1:6" x14ac:dyDescent="0.25">
      <c r="A1363" t="s">
        <v>5428</v>
      </c>
      <c r="B1363" t="s">
        <v>602</v>
      </c>
      <c r="C1363" t="s">
        <v>3265</v>
      </c>
      <c r="D1363" t="s">
        <v>3088</v>
      </c>
      <c r="E1363" t="s">
        <v>5429</v>
      </c>
      <c r="F1363" t="s">
        <v>3090</v>
      </c>
    </row>
    <row r="1364" spans="1:6" x14ac:dyDescent="0.25">
      <c r="A1364" t="s">
        <v>5430</v>
      </c>
      <c r="B1364" t="s">
        <v>602</v>
      </c>
      <c r="C1364" t="s">
        <v>3248</v>
      </c>
      <c r="D1364" t="s">
        <v>3093</v>
      </c>
      <c r="E1364" t="s">
        <v>5431</v>
      </c>
      <c r="F1364" t="s">
        <v>3106</v>
      </c>
    </row>
    <row r="1365" spans="1:6" x14ac:dyDescent="0.25">
      <c r="A1365" t="s">
        <v>5432</v>
      </c>
      <c r="B1365" t="s">
        <v>604</v>
      </c>
      <c r="C1365" t="s">
        <v>3125</v>
      </c>
      <c r="D1365" t="s">
        <v>3093</v>
      </c>
      <c r="E1365" t="s">
        <v>5433</v>
      </c>
      <c r="F1365" t="s">
        <v>3095</v>
      </c>
    </row>
    <row r="1366" spans="1:6" x14ac:dyDescent="0.25">
      <c r="A1366" t="s">
        <v>5434</v>
      </c>
      <c r="B1366" t="s">
        <v>604</v>
      </c>
      <c r="C1366" t="s">
        <v>3202</v>
      </c>
      <c r="D1366" t="s">
        <v>3088</v>
      </c>
      <c r="E1366" t="s">
        <v>4926</v>
      </c>
      <c r="F1366" t="s">
        <v>3090</v>
      </c>
    </row>
    <row r="1367" spans="1:6" x14ac:dyDescent="0.25">
      <c r="A1367" t="s">
        <v>5435</v>
      </c>
      <c r="B1367" t="s">
        <v>604</v>
      </c>
      <c r="C1367" t="s">
        <v>3180</v>
      </c>
      <c r="D1367" t="s">
        <v>3093</v>
      </c>
      <c r="E1367" t="s">
        <v>5436</v>
      </c>
      <c r="F1367" t="s">
        <v>3102</v>
      </c>
    </row>
    <row r="1368" spans="1:6" x14ac:dyDescent="0.25">
      <c r="A1368" t="s">
        <v>5437</v>
      </c>
      <c r="B1368" t="s">
        <v>604</v>
      </c>
      <c r="C1368" t="s">
        <v>3151</v>
      </c>
      <c r="D1368" t="s">
        <v>3093</v>
      </c>
      <c r="E1368" t="s">
        <v>5438</v>
      </c>
      <c r="F1368" t="s">
        <v>3090</v>
      </c>
    </row>
    <row r="1369" spans="1:6" x14ac:dyDescent="0.25">
      <c r="A1369" t="s">
        <v>5439</v>
      </c>
      <c r="B1369" t="s">
        <v>604</v>
      </c>
      <c r="C1369" t="s">
        <v>3108</v>
      </c>
      <c r="D1369" t="s">
        <v>3088</v>
      </c>
      <c r="E1369" t="s">
        <v>4626</v>
      </c>
      <c r="F1369" t="s">
        <v>3095</v>
      </c>
    </row>
    <row r="1370" spans="1:6" x14ac:dyDescent="0.25">
      <c r="A1370" t="s">
        <v>5440</v>
      </c>
      <c r="B1370" t="s">
        <v>606</v>
      </c>
      <c r="C1370" t="s">
        <v>3156</v>
      </c>
      <c r="D1370" t="s">
        <v>3088</v>
      </c>
      <c r="E1370" t="s">
        <v>4585</v>
      </c>
      <c r="F1370" t="s">
        <v>3095</v>
      </c>
    </row>
    <row r="1371" spans="1:6" x14ac:dyDescent="0.25">
      <c r="A1371" t="s">
        <v>5441</v>
      </c>
      <c r="B1371" t="s">
        <v>606</v>
      </c>
      <c r="C1371" t="s">
        <v>3248</v>
      </c>
      <c r="D1371" t="s">
        <v>3088</v>
      </c>
      <c r="E1371" t="s">
        <v>4587</v>
      </c>
      <c r="F1371" t="s">
        <v>3102</v>
      </c>
    </row>
    <row r="1372" spans="1:6" x14ac:dyDescent="0.25">
      <c r="A1372" t="s">
        <v>5442</v>
      </c>
      <c r="B1372" t="s">
        <v>606</v>
      </c>
      <c r="C1372" t="s">
        <v>3329</v>
      </c>
      <c r="D1372" t="s">
        <v>3093</v>
      </c>
      <c r="E1372" t="s">
        <v>3218</v>
      </c>
      <c r="F1372" t="s">
        <v>3090</v>
      </c>
    </row>
    <row r="1373" spans="1:6" x14ac:dyDescent="0.25">
      <c r="A1373" t="s">
        <v>5443</v>
      </c>
      <c r="B1373" t="s">
        <v>606</v>
      </c>
      <c r="C1373" t="s">
        <v>3248</v>
      </c>
      <c r="D1373" t="s">
        <v>3093</v>
      </c>
      <c r="E1373" t="s">
        <v>5081</v>
      </c>
      <c r="F1373" t="s">
        <v>3102</v>
      </c>
    </row>
    <row r="1374" spans="1:6" x14ac:dyDescent="0.25">
      <c r="A1374" t="s">
        <v>5444</v>
      </c>
      <c r="B1374" t="s">
        <v>606</v>
      </c>
      <c r="C1374" t="s">
        <v>3108</v>
      </c>
      <c r="D1374" t="s">
        <v>3093</v>
      </c>
      <c r="E1374" t="s">
        <v>5445</v>
      </c>
      <c r="F1374" t="s">
        <v>3090</v>
      </c>
    </row>
    <row r="1375" spans="1:6" x14ac:dyDescent="0.25">
      <c r="A1375" t="s">
        <v>5446</v>
      </c>
      <c r="B1375" t="s">
        <v>606</v>
      </c>
      <c r="C1375" t="s">
        <v>3172</v>
      </c>
      <c r="D1375" t="s">
        <v>3088</v>
      </c>
      <c r="E1375" t="s">
        <v>4661</v>
      </c>
      <c r="F1375" t="s">
        <v>3090</v>
      </c>
    </row>
    <row r="1376" spans="1:6" x14ac:dyDescent="0.25">
      <c r="A1376" t="s">
        <v>5447</v>
      </c>
      <c r="B1376" t="s">
        <v>608</v>
      </c>
      <c r="C1376" t="s">
        <v>3208</v>
      </c>
      <c r="D1376" t="s">
        <v>3093</v>
      </c>
      <c r="E1376" t="s">
        <v>5448</v>
      </c>
      <c r="F1376" t="s">
        <v>3106</v>
      </c>
    </row>
    <row r="1377" spans="1:6" x14ac:dyDescent="0.25">
      <c r="A1377" t="s">
        <v>5449</v>
      </c>
      <c r="B1377" t="s">
        <v>608</v>
      </c>
      <c r="C1377" t="s">
        <v>3092</v>
      </c>
      <c r="D1377" t="s">
        <v>3093</v>
      </c>
      <c r="E1377" t="s">
        <v>5450</v>
      </c>
      <c r="F1377" t="s">
        <v>3095</v>
      </c>
    </row>
    <row r="1378" spans="1:6" x14ac:dyDescent="0.25">
      <c r="A1378" t="s">
        <v>5451</v>
      </c>
      <c r="B1378" t="s">
        <v>608</v>
      </c>
      <c r="C1378" t="s">
        <v>3151</v>
      </c>
      <c r="D1378" t="s">
        <v>3093</v>
      </c>
      <c r="E1378" t="s">
        <v>3810</v>
      </c>
      <c r="F1378" t="s">
        <v>3090</v>
      </c>
    </row>
    <row r="1379" spans="1:6" x14ac:dyDescent="0.25">
      <c r="A1379" t="s">
        <v>5452</v>
      </c>
      <c r="B1379" t="s">
        <v>610</v>
      </c>
      <c r="C1379" t="s">
        <v>3265</v>
      </c>
      <c r="D1379" t="s">
        <v>3088</v>
      </c>
      <c r="E1379" t="s">
        <v>3164</v>
      </c>
      <c r="F1379" t="s">
        <v>3106</v>
      </c>
    </row>
    <row r="1380" spans="1:6" x14ac:dyDescent="0.25">
      <c r="A1380" t="s">
        <v>5453</v>
      </c>
      <c r="B1380" t="s">
        <v>610</v>
      </c>
      <c r="C1380" t="s">
        <v>3145</v>
      </c>
      <c r="D1380" t="s">
        <v>3088</v>
      </c>
      <c r="E1380" t="s">
        <v>4692</v>
      </c>
      <c r="F1380" t="s">
        <v>3095</v>
      </c>
    </row>
    <row r="1381" spans="1:6" x14ac:dyDescent="0.25">
      <c r="A1381" t="s">
        <v>5454</v>
      </c>
      <c r="B1381" t="s">
        <v>610</v>
      </c>
      <c r="C1381" t="s">
        <v>3087</v>
      </c>
      <c r="D1381" t="s">
        <v>3093</v>
      </c>
      <c r="E1381" t="s">
        <v>4956</v>
      </c>
      <c r="F1381" t="s">
        <v>3102</v>
      </c>
    </row>
    <row r="1382" spans="1:6" x14ac:dyDescent="0.25">
      <c r="A1382" t="s">
        <v>5455</v>
      </c>
      <c r="B1382" t="s">
        <v>610</v>
      </c>
      <c r="C1382" t="s">
        <v>3130</v>
      </c>
      <c r="D1382" t="s">
        <v>3088</v>
      </c>
      <c r="E1382" t="s">
        <v>5456</v>
      </c>
      <c r="F1382" t="s">
        <v>3095</v>
      </c>
    </row>
    <row r="1383" spans="1:6" x14ac:dyDescent="0.25">
      <c r="A1383" t="s">
        <v>5457</v>
      </c>
      <c r="B1383" t="s">
        <v>610</v>
      </c>
      <c r="C1383" t="s">
        <v>3254</v>
      </c>
      <c r="D1383" t="s">
        <v>3088</v>
      </c>
      <c r="E1383" t="s">
        <v>5458</v>
      </c>
      <c r="F1383" t="s">
        <v>3090</v>
      </c>
    </row>
    <row r="1384" spans="1:6" x14ac:dyDescent="0.25">
      <c r="A1384" t="s">
        <v>5459</v>
      </c>
      <c r="B1384" t="s">
        <v>610</v>
      </c>
      <c r="C1384" t="s">
        <v>3156</v>
      </c>
      <c r="D1384" t="s">
        <v>3093</v>
      </c>
      <c r="E1384" t="s">
        <v>4825</v>
      </c>
      <c r="F1384" t="s">
        <v>3090</v>
      </c>
    </row>
    <row r="1385" spans="1:6" x14ac:dyDescent="0.25">
      <c r="A1385" t="s">
        <v>5460</v>
      </c>
      <c r="B1385" t="s">
        <v>610</v>
      </c>
      <c r="C1385" t="s">
        <v>3180</v>
      </c>
      <c r="D1385" t="s">
        <v>3093</v>
      </c>
      <c r="E1385" t="s">
        <v>4930</v>
      </c>
      <c r="F1385" t="s">
        <v>3102</v>
      </c>
    </row>
    <row r="1386" spans="1:6" x14ac:dyDescent="0.25">
      <c r="A1386" t="s">
        <v>5461</v>
      </c>
      <c r="B1386" t="s">
        <v>612</v>
      </c>
      <c r="C1386" t="s">
        <v>3208</v>
      </c>
      <c r="D1386" t="s">
        <v>3093</v>
      </c>
      <c r="E1386" t="s">
        <v>5462</v>
      </c>
      <c r="F1386" t="s">
        <v>3102</v>
      </c>
    </row>
    <row r="1387" spans="1:6" x14ac:dyDescent="0.25">
      <c r="A1387" t="s">
        <v>5463</v>
      </c>
      <c r="B1387" t="s">
        <v>612</v>
      </c>
      <c r="C1387" t="s">
        <v>3254</v>
      </c>
      <c r="D1387" t="s">
        <v>3093</v>
      </c>
      <c r="E1387" t="s">
        <v>5464</v>
      </c>
      <c r="F1387" t="s">
        <v>3106</v>
      </c>
    </row>
    <row r="1388" spans="1:6" x14ac:dyDescent="0.25">
      <c r="A1388" t="s">
        <v>5465</v>
      </c>
      <c r="B1388" t="s">
        <v>612</v>
      </c>
      <c r="C1388" t="s">
        <v>3329</v>
      </c>
      <c r="D1388" t="s">
        <v>3088</v>
      </c>
      <c r="E1388" t="s">
        <v>5466</v>
      </c>
      <c r="F1388" t="s">
        <v>3102</v>
      </c>
    </row>
    <row r="1389" spans="1:6" x14ac:dyDescent="0.25">
      <c r="A1389" t="s">
        <v>5467</v>
      </c>
      <c r="B1389" t="s">
        <v>612</v>
      </c>
      <c r="C1389" t="s">
        <v>3196</v>
      </c>
      <c r="D1389" t="s">
        <v>3088</v>
      </c>
      <c r="E1389" t="s">
        <v>5468</v>
      </c>
      <c r="F1389" t="s">
        <v>3102</v>
      </c>
    </row>
    <row r="1390" spans="1:6" x14ac:dyDescent="0.25">
      <c r="A1390" t="s">
        <v>5469</v>
      </c>
      <c r="B1390" t="s">
        <v>614</v>
      </c>
      <c r="C1390" t="s">
        <v>3097</v>
      </c>
      <c r="D1390" t="s">
        <v>3088</v>
      </c>
      <c r="E1390" t="s">
        <v>3213</v>
      </c>
      <c r="F1390" t="s">
        <v>3090</v>
      </c>
    </row>
    <row r="1391" spans="1:6" x14ac:dyDescent="0.25">
      <c r="A1391" t="s">
        <v>5470</v>
      </c>
      <c r="B1391" t="s">
        <v>614</v>
      </c>
      <c r="C1391" t="s">
        <v>3100</v>
      </c>
      <c r="D1391" t="s">
        <v>3088</v>
      </c>
      <c r="E1391" t="s">
        <v>5471</v>
      </c>
      <c r="F1391" t="s">
        <v>3102</v>
      </c>
    </row>
    <row r="1392" spans="1:6" x14ac:dyDescent="0.25">
      <c r="A1392" t="s">
        <v>5472</v>
      </c>
      <c r="B1392" t="s">
        <v>614</v>
      </c>
      <c r="C1392" t="s">
        <v>3100</v>
      </c>
      <c r="D1392" t="s">
        <v>3088</v>
      </c>
      <c r="E1392" t="s">
        <v>4409</v>
      </c>
      <c r="F1392" t="s">
        <v>3106</v>
      </c>
    </row>
    <row r="1393" spans="1:6" x14ac:dyDescent="0.25">
      <c r="A1393" t="s">
        <v>5473</v>
      </c>
      <c r="B1393" t="s">
        <v>614</v>
      </c>
      <c r="C1393" t="s">
        <v>3108</v>
      </c>
      <c r="D1393" t="s">
        <v>3093</v>
      </c>
      <c r="E1393" t="s">
        <v>5474</v>
      </c>
      <c r="F1393" t="s">
        <v>3106</v>
      </c>
    </row>
    <row r="1394" spans="1:6" x14ac:dyDescent="0.25">
      <c r="A1394" t="s">
        <v>5475</v>
      </c>
      <c r="B1394" t="s">
        <v>614</v>
      </c>
      <c r="C1394" t="s">
        <v>3180</v>
      </c>
      <c r="D1394" t="s">
        <v>3088</v>
      </c>
      <c r="E1394" t="s">
        <v>5476</v>
      </c>
      <c r="F1394" t="s">
        <v>3095</v>
      </c>
    </row>
    <row r="1395" spans="1:6" x14ac:dyDescent="0.25">
      <c r="A1395" t="s">
        <v>5477</v>
      </c>
      <c r="B1395" t="s">
        <v>614</v>
      </c>
      <c r="C1395" t="s">
        <v>3196</v>
      </c>
      <c r="D1395" t="s">
        <v>3088</v>
      </c>
      <c r="E1395" t="s">
        <v>4094</v>
      </c>
      <c r="F1395" t="s">
        <v>3095</v>
      </c>
    </row>
    <row r="1396" spans="1:6" x14ac:dyDescent="0.25">
      <c r="A1396" t="s">
        <v>5478</v>
      </c>
      <c r="B1396" t="s">
        <v>614</v>
      </c>
      <c r="C1396" t="s">
        <v>3100</v>
      </c>
      <c r="D1396" t="s">
        <v>3088</v>
      </c>
      <c r="E1396" t="s">
        <v>4888</v>
      </c>
      <c r="F1396" t="s">
        <v>3090</v>
      </c>
    </row>
    <row r="1397" spans="1:6" x14ac:dyDescent="0.25">
      <c r="A1397" t="s">
        <v>5479</v>
      </c>
      <c r="B1397" t="s">
        <v>614</v>
      </c>
      <c r="C1397" t="s">
        <v>3156</v>
      </c>
      <c r="D1397" t="s">
        <v>3093</v>
      </c>
      <c r="E1397" t="s">
        <v>3149</v>
      </c>
      <c r="F1397" t="s">
        <v>3102</v>
      </c>
    </row>
    <row r="1398" spans="1:6" x14ac:dyDescent="0.25">
      <c r="A1398" t="s">
        <v>5480</v>
      </c>
      <c r="B1398" t="s">
        <v>614</v>
      </c>
      <c r="C1398" t="s">
        <v>3329</v>
      </c>
      <c r="D1398" t="s">
        <v>3093</v>
      </c>
      <c r="E1398" t="s">
        <v>5481</v>
      </c>
      <c r="F1398" t="s">
        <v>3095</v>
      </c>
    </row>
    <row r="1399" spans="1:6" x14ac:dyDescent="0.25">
      <c r="A1399" t="s">
        <v>5482</v>
      </c>
      <c r="B1399" t="s">
        <v>614</v>
      </c>
      <c r="C1399" t="s">
        <v>3145</v>
      </c>
      <c r="D1399" t="s">
        <v>3093</v>
      </c>
      <c r="E1399" t="s">
        <v>4030</v>
      </c>
      <c r="F1399" t="s">
        <v>3090</v>
      </c>
    </row>
    <row r="1400" spans="1:6" x14ac:dyDescent="0.25">
      <c r="A1400" t="s">
        <v>5483</v>
      </c>
      <c r="B1400" t="s">
        <v>616</v>
      </c>
      <c r="C1400" t="s">
        <v>3187</v>
      </c>
      <c r="D1400" t="s">
        <v>3093</v>
      </c>
      <c r="E1400" t="s">
        <v>3993</v>
      </c>
      <c r="F1400" t="s">
        <v>3095</v>
      </c>
    </row>
    <row r="1401" spans="1:6" x14ac:dyDescent="0.25">
      <c r="A1401" t="s">
        <v>5484</v>
      </c>
      <c r="B1401" t="s">
        <v>616</v>
      </c>
      <c r="C1401" t="s">
        <v>3100</v>
      </c>
      <c r="D1401" t="s">
        <v>3093</v>
      </c>
      <c r="E1401" t="s">
        <v>5485</v>
      </c>
      <c r="F1401" t="s">
        <v>3106</v>
      </c>
    </row>
    <row r="1402" spans="1:6" x14ac:dyDescent="0.25">
      <c r="A1402" t="s">
        <v>5486</v>
      </c>
      <c r="B1402" t="s">
        <v>616</v>
      </c>
      <c r="C1402" t="s">
        <v>3196</v>
      </c>
      <c r="D1402" t="s">
        <v>3088</v>
      </c>
      <c r="E1402" t="s">
        <v>5487</v>
      </c>
      <c r="F1402" t="s">
        <v>3090</v>
      </c>
    </row>
    <row r="1403" spans="1:6" x14ac:dyDescent="0.25">
      <c r="A1403" t="s">
        <v>5488</v>
      </c>
      <c r="B1403" t="s">
        <v>616</v>
      </c>
      <c r="C1403" t="s">
        <v>3108</v>
      </c>
      <c r="D1403" t="s">
        <v>3088</v>
      </c>
      <c r="E1403" t="s">
        <v>5029</v>
      </c>
      <c r="F1403" t="s">
        <v>3090</v>
      </c>
    </row>
    <row r="1404" spans="1:6" x14ac:dyDescent="0.25">
      <c r="A1404" t="s">
        <v>5489</v>
      </c>
      <c r="B1404" t="s">
        <v>616</v>
      </c>
      <c r="C1404" t="s">
        <v>3196</v>
      </c>
      <c r="D1404" t="s">
        <v>3088</v>
      </c>
      <c r="E1404" t="s">
        <v>4861</v>
      </c>
      <c r="F1404" t="s">
        <v>3095</v>
      </c>
    </row>
    <row r="1405" spans="1:6" x14ac:dyDescent="0.25">
      <c r="A1405" t="s">
        <v>5490</v>
      </c>
      <c r="B1405" t="s">
        <v>618</v>
      </c>
      <c r="C1405" t="s">
        <v>3248</v>
      </c>
      <c r="D1405" t="s">
        <v>3088</v>
      </c>
      <c r="E1405" t="s">
        <v>4497</v>
      </c>
      <c r="F1405" t="s">
        <v>3090</v>
      </c>
    </row>
    <row r="1406" spans="1:6" x14ac:dyDescent="0.25">
      <c r="A1406" t="s">
        <v>5491</v>
      </c>
      <c r="B1406" t="s">
        <v>618</v>
      </c>
      <c r="C1406" t="s">
        <v>3135</v>
      </c>
      <c r="D1406" t="s">
        <v>3093</v>
      </c>
      <c r="E1406" t="s">
        <v>4745</v>
      </c>
      <c r="F1406" t="s">
        <v>3102</v>
      </c>
    </row>
    <row r="1407" spans="1:6" x14ac:dyDescent="0.25">
      <c r="A1407" t="s">
        <v>5492</v>
      </c>
      <c r="B1407" t="s">
        <v>618</v>
      </c>
      <c r="C1407" t="s">
        <v>3138</v>
      </c>
      <c r="D1407" t="s">
        <v>3093</v>
      </c>
      <c r="E1407" t="s">
        <v>3369</v>
      </c>
      <c r="F1407" t="s">
        <v>3095</v>
      </c>
    </row>
    <row r="1408" spans="1:6" x14ac:dyDescent="0.25">
      <c r="A1408" t="s">
        <v>5493</v>
      </c>
      <c r="B1408" t="s">
        <v>618</v>
      </c>
      <c r="C1408" t="s">
        <v>3111</v>
      </c>
      <c r="D1408" t="s">
        <v>3093</v>
      </c>
      <c r="E1408" t="s">
        <v>5494</v>
      </c>
      <c r="F1408" t="s">
        <v>3090</v>
      </c>
    </row>
    <row r="1409" spans="1:6" x14ac:dyDescent="0.25">
      <c r="A1409" t="s">
        <v>5495</v>
      </c>
      <c r="B1409" t="s">
        <v>618</v>
      </c>
      <c r="C1409" t="s">
        <v>3104</v>
      </c>
      <c r="D1409" t="s">
        <v>3088</v>
      </c>
      <c r="E1409" t="s">
        <v>5496</v>
      </c>
      <c r="F1409" t="s">
        <v>3102</v>
      </c>
    </row>
    <row r="1410" spans="1:6" x14ac:dyDescent="0.25">
      <c r="A1410" t="s">
        <v>5497</v>
      </c>
      <c r="B1410" t="s">
        <v>618</v>
      </c>
      <c r="C1410" t="s">
        <v>3156</v>
      </c>
      <c r="D1410" t="s">
        <v>3088</v>
      </c>
      <c r="E1410" t="s">
        <v>3595</v>
      </c>
      <c r="F1410" t="s">
        <v>3095</v>
      </c>
    </row>
    <row r="1411" spans="1:6" x14ac:dyDescent="0.25">
      <c r="A1411" t="s">
        <v>5498</v>
      </c>
      <c r="B1411" t="s">
        <v>618</v>
      </c>
      <c r="C1411" t="s">
        <v>3254</v>
      </c>
      <c r="D1411" t="s">
        <v>3088</v>
      </c>
      <c r="E1411" t="s">
        <v>4601</v>
      </c>
      <c r="F1411" t="s">
        <v>3090</v>
      </c>
    </row>
    <row r="1412" spans="1:6" x14ac:dyDescent="0.25">
      <c r="A1412" t="s">
        <v>5499</v>
      </c>
      <c r="B1412" t="s">
        <v>619</v>
      </c>
      <c r="C1412" t="s">
        <v>3175</v>
      </c>
      <c r="D1412" t="s">
        <v>3093</v>
      </c>
      <c r="E1412" t="s">
        <v>5073</v>
      </c>
      <c r="F1412" t="s">
        <v>3090</v>
      </c>
    </row>
    <row r="1413" spans="1:6" x14ac:dyDescent="0.25">
      <c r="A1413" t="s">
        <v>5500</v>
      </c>
      <c r="B1413" t="s">
        <v>619</v>
      </c>
      <c r="C1413" t="s">
        <v>3248</v>
      </c>
      <c r="D1413" t="s">
        <v>3093</v>
      </c>
      <c r="E1413" t="s">
        <v>5501</v>
      </c>
      <c r="F1413" t="s">
        <v>3095</v>
      </c>
    </row>
    <row r="1414" spans="1:6" x14ac:dyDescent="0.25">
      <c r="A1414" t="s">
        <v>5502</v>
      </c>
      <c r="B1414" t="s">
        <v>619</v>
      </c>
      <c r="C1414" t="s">
        <v>3145</v>
      </c>
      <c r="D1414" t="s">
        <v>3088</v>
      </c>
      <c r="E1414" t="s">
        <v>5503</v>
      </c>
      <c r="F1414" t="s">
        <v>3102</v>
      </c>
    </row>
    <row r="1415" spans="1:6" x14ac:dyDescent="0.25">
      <c r="A1415" t="s">
        <v>5504</v>
      </c>
      <c r="B1415" t="s">
        <v>619</v>
      </c>
      <c r="C1415" t="s">
        <v>3118</v>
      </c>
      <c r="D1415" t="s">
        <v>3088</v>
      </c>
      <c r="E1415" t="s">
        <v>5505</v>
      </c>
      <c r="F1415" t="s">
        <v>3106</v>
      </c>
    </row>
    <row r="1416" spans="1:6" x14ac:dyDescent="0.25">
      <c r="A1416" t="s">
        <v>5506</v>
      </c>
      <c r="B1416" t="s">
        <v>619</v>
      </c>
      <c r="C1416" t="s">
        <v>3329</v>
      </c>
      <c r="D1416" t="s">
        <v>3088</v>
      </c>
      <c r="E1416" t="s">
        <v>4827</v>
      </c>
      <c r="F1416" t="s">
        <v>3090</v>
      </c>
    </row>
    <row r="1417" spans="1:6" x14ac:dyDescent="0.25">
      <c r="A1417" t="s">
        <v>5507</v>
      </c>
      <c r="B1417" t="s">
        <v>619</v>
      </c>
      <c r="C1417" t="s">
        <v>3329</v>
      </c>
      <c r="D1417" t="s">
        <v>3088</v>
      </c>
      <c r="E1417" t="s">
        <v>3612</v>
      </c>
      <c r="F1417" t="s">
        <v>3102</v>
      </c>
    </row>
    <row r="1418" spans="1:6" x14ac:dyDescent="0.25">
      <c r="A1418" t="s">
        <v>5508</v>
      </c>
      <c r="B1418" t="s">
        <v>619</v>
      </c>
      <c r="C1418" t="s">
        <v>3254</v>
      </c>
      <c r="D1418" t="s">
        <v>3088</v>
      </c>
      <c r="E1418" t="s">
        <v>3834</v>
      </c>
      <c r="F1418" t="s">
        <v>3106</v>
      </c>
    </row>
    <row r="1419" spans="1:6" x14ac:dyDescent="0.25">
      <c r="A1419" t="s">
        <v>5509</v>
      </c>
      <c r="B1419" t="s">
        <v>621</v>
      </c>
      <c r="C1419" t="s">
        <v>3175</v>
      </c>
      <c r="D1419" t="s">
        <v>3093</v>
      </c>
      <c r="E1419" t="s">
        <v>5510</v>
      </c>
      <c r="F1419" t="s">
        <v>3095</v>
      </c>
    </row>
    <row r="1420" spans="1:6" x14ac:dyDescent="0.25">
      <c r="A1420" t="s">
        <v>5511</v>
      </c>
      <c r="B1420" t="s">
        <v>621</v>
      </c>
      <c r="C1420" t="s">
        <v>3254</v>
      </c>
      <c r="D1420" t="s">
        <v>3093</v>
      </c>
      <c r="E1420" t="s">
        <v>4387</v>
      </c>
      <c r="F1420" t="s">
        <v>3090</v>
      </c>
    </row>
    <row r="1421" spans="1:6" x14ac:dyDescent="0.25">
      <c r="A1421" t="s">
        <v>5512</v>
      </c>
      <c r="B1421" t="s">
        <v>621</v>
      </c>
      <c r="C1421" t="s">
        <v>3254</v>
      </c>
      <c r="D1421" t="s">
        <v>3093</v>
      </c>
      <c r="E1421" t="s">
        <v>5513</v>
      </c>
      <c r="F1421" t="s">
        <v>3090</v>
      </c>
    </row>
    <row r="1422" spans="1:6" x14ac:dyDescent="0.25">
      <c r="A1422" t="s">
        <v>5514</v>
      </c>
      <c r="B1422" t="s">
        <v>621</v>
      </c>
      <c r="C1422" t="s">
        <v>3118</v>
      </c>
      <c r="D1422" t="s">
        <v>3088</v>
      </c>
      <c r="E1422" t="s">
        <v>4383</v>
      </c>
      <c r="F1422" t="s">
        <v>3095</v>
      </c>
    </row>
    <row r="1423" spans="1:6" x14ac:dyDescent="0.25">
      <c r="A1423" t="s">
        <v>5515</v>
      </c>
      <c r="B1423" t="s">
        <v>621</v>
      </c>
      <c r="C1423" t="s">
        <v>3138</v>
      </c>
      <c r="D1423" t="s">
        <v>3088</v>
      </c>
      <c r="E1423" t="s">
        <v>5377</v>
      </c>
      <c r="F1423" t="s">
        <v>3102</v>
      </c>
    </row>
    <row r="1424" spans="1:6" x14ac:dyDescent="0.25">
      <c r="A1424" t="s">
        <v>5516</v>
      </c>
      <c r="B1424" t="s">
        <v>621</v>
      </c>
      <c r="C1424" t="s">
        <v>3172</v>
      </c>
      <c r="D1424" t="s">
        <v>3088</v>
      </c>
      <c r="E1424" t="s">
        <v>5517</v>
      </c>
      <c r="F1424" t="s">
        <v>3106</v>
      </c>
    </row>
    <row r="1425" spans="1:6" x14ac:dyDescent="0.25">
      <c r="A1425" t="s">
        <v>5518</v>
      </c>
      <c r="B1425" t="s">
        <v>621</v>
      </c>
      <c r="C1425" t="s">
        <v>3092</v>
      </c>
      <c r="D1425" t="s">
        <v>3093</v>
      </c>
      <c r="E1425" t="s">
        <v>4578</v>
      </c>
      <c r="F1425" t="s">
        <v>3102</v>
      </c>
    </row>
    <row r="1426" spans="1:6" x14ac:dyDescent="0.25">
      <c r="A1426" t="s">
        <v>5519</v>
      </c>
      <c r="B1426" t="s">
        <v>621</v>
      </c>
      <c r="C1426" t="s">
        <v>3180</v>
      </c>
      <c r="D1426" t="s">
        <v>3088</v>
      </c>
      <c r="E1426" t="s">
        <v>4311</v>
      </c>
      <c r="F1426" t="s">
        <v>3095</v>
      </c>
    </row>
    <row r="1427" spans="1:6" x14ac:dyDescent="0.25">
      <c r="A1427" t="s">
        <v>5520</v>
      </c>
      <c r="B1427" t="s">
        <v>623</v>
      </c>
      <c r="C1427" t="s">
        <v>3156</v>
      </c>
      <c r="D1427" t="s">
        <v>3093</v>
      </c>
      <c r="E1427" t="s">
        <v>4317</v>
      </c>
      <c r="F1427" t="s">
        <v>3095</v>
      </c>
    </row>
    <row r="1428" spans="1:6" x14ac:dyDescent="0.25">
      <c r="A1428" t="s">
        <v>5521</v>
      </c>
      <c r="B1428" t="s">
        <v>625</v>
      </c>
      <c r="C1428" t="s">
        <v>3265</v>
      </c>
      <c r="D1428" t="s">
        <v>3093</v>
      </c>
      <c r="E1428" t="s">
        <v>3538</v>
      </c>
      <c r="F1428" t="s">
        <v>3106</v>
      </c>
    </row>
    <row r="1429" spans="1:6" x14ac:dyDescent="0.25">
      <c r="A1429" t="s">
        <v>5522</v>
      </c>
      <c r="B1429" t="s">
        <v>625</v>
      </c>
      <c r="C1429" t="s">
        <v>3199</v>
      </c>
      <c r="D1429" t="s">
        <v>3093</v>
      </c>
      <c r="E1429" t="s">
        <v>3572</v>
      </c>
      <c r="F1429" t="s">
        <v>3090</v>
      </c>
    </row>
    <row r="1430" spans="1:6" x14ac:dyDescent="0.25">
      <c r="A1430" t="s">
        <v>5523</v>
      </c>
      <c r="B1430" t="s">
        <v>625</v>
      </c>
      <c r="C1430" t="s">
        <v>3208</v>
      </c>
      <c r="D1430" t="s">
        <v>3093</v>
      </c>
      <c r="E1430" t="s">
        <v>5524</v>
      </c>
      <c r="F1430" t="s">
        <v>3095</v>
      </c>
    </row>
    <row r="1431" spans="1:6" x14ac:dyDescent="0.25">
      <c r="A1431" t="s">
        <v>5525</v>
      </c>
      <c r="B1431" t="s">
        <v>625</v>
      </c>
      <c r="C1431" t="s">
        <v>3156</v>
      </c>
      <c r="D1431" t="s">
        <v>3088</v>
      </c>
      <c r="E1431" t="s">
        <v>3464</v>
      </c>
      <c r="F1431" t="s">
        <v>3095</v>
      </c>
    </row>
    <row r="1432" spans="1:6" x14ac:dyDescent="0.25">
      <c r="A1432" t="s">
        <v>5526</v>
      </c>
      <c r="B1432" t="s">
        <v>625</v>
      </c>
      <c r="C1432" t="s">
        <v>3138</v>
      </c>
      <c r="D1432" t="s">
        <v>3088</v>
      </c>
      <c r="E1432" t="s">
        <v>3842</v>
      </c>
      <c r="F1432" t="s">
        <v>3106</v>
      </c>
    </row>
    <row r="1433" spans="1:6" x14ac:dyDescent="0.25">
      <c r="A1433" t="s">
        <v>5527</v>
      </c>
      <c r="B1433" t="s">
        <v>625</v>
      </c>
      <c r="C1433" t="s">
        <v>3187</v>
      </c>
      <c r="D1433" t="s">
        <v>3093</v>
      </c>
      <c r="E1433" t="s">
        <v>4228</v>
      </c>
      <c r="F1433" t="s">
        <v>3090</v>
      </c>
    </row>
    <row r="1434" spans="1:6" x14ac:dyDescent="0.25">
      <c r="A1434" t="s">
        <v>5528</v>
      </c>
      <c r="B1434" t="s">
        <v>627</v>
      </c>
      <c r="C1434" t="s">
        <v>3151</v>
      </c>
      <c r="D1434" t="s">
        <v>3088</v>
      </c>
      <c r="E1434" t="s">
        <v>5529</v>
      </c>
      <c r="F1434" t="s">
        <v>3090</v>
      </c>
    </row>
    <row r="1435" spans="1:6" x14ac:dyDescent="0.25">
      <c r="A1435" t="s">
        <v>5530</v>
      </c>
      <c r="B1435" t="s">
        <v>627</v>
      </c>
      <c r="C1435" t="s">
        <v>3148</v>
      </c>
      <c r="D1435" t="s">
        <v>3093</v>
      </c>
      <c r="E1435" t="s">
        <v>3758</v>
      </c>
      <c r="F1435" t="s">
        <v>3090</v>
      </c>
    </row>
    <row r="1436" spans="1:6" x14ac:dyDescent="0.25">
      <c r="A1436" t="s">
        <v>5531</v>
      </c>
      <c r="B1436" t="s">
        <v>629</v>
      </c>
      <c r="C1436" t="s">
        <v>3145</v>
      </c>
      <c r="D1436" t="s">
        <v>3093</v>
      </c>
      <c r="E1436" t="s">
        <v>3629</v>
      </c>
      <c r="F1436" t="s">
        <v>3095</v>
      </c>
    </row>
    <row r="1437" spans="1:6" x14ac:dyDescent="0.25">
      <c r="A1437" t="s">
        <v>5532</v>
      </c>
      <c r="B1437" t="s">
        <v>629</v>
      </c>
      <c r="C1437" t="s">
        <v>3138</v>
      </c>
      <c r="D1437" t="s">
        <v>3088</v>
      </c>
      <c r="E1437" t="s">
        <v>4570</v>
      </c>
      <c r="F1437" t="s">
        <v>3090</v>
      </c>
    </row>
    <row r="1438" spans="1:6" x14ac:dyDescent="0.25">
      <c r="A1438" t="s">
        <v>5533</v>
      </c>
      <c r="B1438" t="s">
        <v>629</v>
      </c>
      <c r="C1438" t="s">
        <v>3254</v>
      </c>
      <c r="D1438" t="s">
        <v>3093</v>
      </c>
      <c r="E1438" t="s">
        <v>4092</v>
      </c>
      <c r="F1438" t="s">
        <v>3090</v>
      </c>
    </row>
    <row r="1439" spans="1:6" x14ac:dyDescent="0.25">
      <c r="A1439" t="s">
        <v>5534</v>
      </c>
      <c r="B1439" t="s">
        <v>629</v>
      </c>
      <c r="C1439" t="s">
        <v>3138</v>
      </c>
      <c r="D1439" t="s">
        <v>3093</v>
      </c>
      <c r="E1439" t="s">
        <v>5535</v>
      </c>
      <c r="F1439" t="s">
        <v>3095</v>
      </c>
    </row>
    <row r="1440" spans="1:6" x14ac:dyDescent="0.25">
      <c r="A1440" t="s">
        <v>5536</v>
      </c>
      <c r="B1440" t="s">
        <v>629</v>
      </c>
      <c r="C1440" t="s">
        <v>3202</v>
      </c>
      <c r="D1440" t="s">
        <v>3088</v>
      </c>
      <c r="E1440" t="s">
        <v>5537</v>
      </c>
      <c r="F1440" t="s">
        <v>3090</v>
      </c>
    </row>
    <row r="1441" spans="1:6" x14ac:dyDescent="0.25">
      <c r="A1441" t="s">
        <v>5538</v>
      </c>
      <c r="B1441" t="s">
        <v>629</v>
      </c>
      <c r="C1441" t="s">
        <v>3118</v>
      </c>
      <c r="D1441" t="s">
        <v>3093</v>
      </c>
      <c r="E1441" t="s">
        <v>4083</v>
      </c>
      <c r="F1441" t="s">
        <v>3102</v>
      </c>
    </row>
    <row r="1442" spans="1:6" x14ac:dyDescent="0.25">
      <c r="A1442" t="s">
        <v>5539</v>
      </c>
      <c r="B1442" t="s">
        <v>631</v>
      </c>
      <c r="C1442" t="s">
        <v>3111</v>
      </c>
      <c r="D1442" t="s">
        <v>3093</v>
      </c>
      <c r="E1442" t="s">
        <v>3249</v>
      </c>
      <c r="F1442" t="s">
        <v>3095</v>
      </c>
    </row>
    <row r="1443" spans="1:6" x14ac:dyDescent="0.25">
      <c r="A1443" t="s">
        <v>5540</v>
      </c>
      <c r="B1443" t="s">
        <v>631</v>
      </c>
      <c r="C1443" t="s">
        <v>3097</v>
      </c>
      <c r="D1443" t="s">
        <v>3088</v>
      </c>
      <c r="E1443" t="s">
        <v>5541</v>
      </c>
      <c r="F1443" t="s">
        <v>3102</v>
      </c>
    </row>
    <row r="1444" spans="1:6" x14ac:dyDescent="0.25">
      <c r="A1444" t="s">
        <v>5542</v>
      </c>
      <c r="B1444" t="s">
        <v>631</v>
      </c>
      <c r="C1444" t="s">
        <v>3254</v>
      </c>
      <c r="D1444" t="s">
        <v>3088</v>
      </c>
      <c r="E1444" t="s">
        <v>3686</v>
      </c>
      <c r="F1444" t="s">
        <v>3102</v>
      </c>
    </row>
    <row r="1445" spans="1:6" x14ac:dyDescent="0.25">
      <c r="A1445" t="s">
        <v>5543</v>
      </c>
      <c r="B1445" t="s">
        <v>631</v>
      </c>
      <c r="C1445" t="s">
        <v>3151</v>
      </c>
      <c r="D1445" t="s">
        <v>3093</v>
      </c>
      <c r="E1445" t="s">
        <v>5544</v>
      </c>
      <c r="F1445" t="s">
        <v>3095</v>
      </c>
    </row>
    <row r="1446" spans="1:6" x14ac:dyDescent="0.25">
      <c r="A1446" t="s">
        <v>5545</v>
      </c>
      <c r="B1446" t="s">
        <v>633</v>
      </c>
      <c r="C1446" t="s">
        <v>3180</v>
      </c>
      <c r="D1446" t="s">
        <v>3093</v>
      </c>
      <c r="E1446" t="s">
        <v>4471</v>
      </c>
      <c r="F1446" t="s">
        <v>3102</v>
      </c>
    </row>
    <row r="1447" spans="1:6" x14ac:dyDescent="0.25">
      <c r="A1447" t="s">
        <v>5546</v>
      </c>
      <c r="B1447" t="s">
        <v>633</v>
      </c>
      <c r="C1447" t="s">
        <v>3187</v>
      </c>
      <c r="D1447" t="s">
        <v>3093</v>
      </c>
      <c r="E1447" t="s">
        <v>5547</v>
      </c>
      <c r="F1447" t="s">
        <v>3106</v>
      </c>
    </row>
    <row r="1448" spans="1:6" x14ac:dyDescent="0.25">
      <c r="A1448" t="s">
        <v>5548</v>
      </c>
      <c r="B1448" t="s">
        <v>633</v>
      </c>
      <c r="C1448" t="s">
        <v>3161</v>
      </c>
      <c r="D1448" t="s">
        <v>3088</v>
      </c>
      <c r="E1448" t="s">
        <v>5256</v>
      </c>
      <c r="F1448" t="s">
        <v>3102</v>
      </c>
    </row>
    <row r="1449" spans="1:6" x14ac:dyDescent="0.25">
      <c r="A1449" t="s">
        <v>5549</v>
      </c>
      <c r="B1449" t="s">
        <v>633</v>
      </c>
      <c r="C1449" t="s">
        <v>3151</v>
      </c>
      <c r="D1449" t="s">
        <v>3093</v>
      </c>
      <c r="E1449" t="s">
        <v>3354</v>
      </c>
      <c r="F1449" t="s">
        <v>3102</v>
      </c>
    </row>
    <row r="1450" spans="1:6" x14ac:dyDescent="0.25">
      <c r="A1450" t="s">
        <v>5550</v>
      </c>
      <c r="B1450" t="s">
        <v>633</v>
      </c>
      <c r="C1450" t="s">
        <v>3130</v>
      </c>
      <c r="D1450" t="s">
        <v>3088</v>
      </c>
      <c r="E1450" t="s">
        <v>3560</v>
      </c>
      <c r="F1450" t="s">
        <v>3095</v>
      </c>
    </row>
    <row r="1451" spans="1:6" x14ac:dyDescent="0.25">
      <c r="A1451" t="s">
        <v>5551</v>
      </c>
      <c r="B1451" t="s">
        <v>633</v>
      </c>
      <c r="C1451" t="s">
        <v>3265</v>
      </c>
      <c r="D1451" t="s">
        <v>3088</v>
      </c>
      <c r="E1451" t="s">
        <v>4948</v>
      </c>
      <c r="F1451" t="s">
        <v>3090</v>
      </c>
    </row>
    <row r="1452" spans="1:6" x14ac:dyDescent="0.25">
      <c r="A1452" t="s">
        <v>5552</v>
      </c>
      <c r="B1452" t="s">
        <v>633</v>
      </c>
      <c r="C1452" t="s">
        <v>3092</v>
      </c>
      <c r="D1452" t="s">
        <v>3088</v>
      </c>
      <c r="E1452" t="s">
        <v>3472</v>
      </c>
      <c r="F1452" t="s">
        <v>3090</v>
      </c>
    </row>
    <row r="1453" spans="1:6" x14ac:dyDescent="0.25">
      <c r="A1453" t="s">
        <v>5553</v>
      </c>
      <c r="B1453" t="s">
        <v>633</v>
      </c>
      <c r="C1453" t="s">
        <v>3151</v>
      </c>
      <c r="D1453" t="s">
        <v>3088</v>
      </c>
      <c r="E1453" t="s">
        <v>4467</v>
      </c>
      <c r="F1453" t="s">
        <v>3106</v>
      </c>
    </row>
    <row r="1454" spans="1:6" x14ac:dyDescent="0.25">
      <c r="A1454" t="s">
        <v>5554</v>
      </c>
      <c r="B1454" t="s">
        <v>635</v>
      </c>
      <c r="C1454" t="s">
        <v>3104</v>
      </c>
      <c r="D1454" t="s">
        <v>3093</v>
      </c>
      <c r="E1454" t="s">
        <v>5555</v>
      </c>
      <c r="F1454" t="s">
        <v>3090</v>
      </c>
    </row>
    <row r="1455" spans="1:6" x14ac:dyDescent="0.25">
      <c r="A1455" t="s">
        <v>5556</v>
      </c>
      <c r="B1455" t="s">
        <v>635</v>
      </c>
      <c r="C1455" t="s">
        <v>3156</v>
      </c>
      <c r="D1455" t="s">
        <v>3088</v>
      </c>
      <c r="E1455" t="s">
        <v>5557</v>
      </c>
      <c r="F1455" t="s">
        <v>3095</v>
      </c>
    </row>
    <row r="1456" spans="1:6" x14ac:dyDescent="0.25">
      <c r="A1456" t="s">
        <v>5558</v>
      </c>
      <c r="B1456" t="s">
        <v>635</v>
      </c>
      <c r="C1456" t="s">
        <v>3329</v>
      </c>
      <c r="D1456" t="s">
        <v>3093</v>
      </c>
      <c r="E1456" t="s">
        <v>3131</v>
      </c>
      <c r="F1456" t="s">
        <v>3095</v>
      </c>
    </row>
    <row r="1457" spans="1:6" x14ac:dyDescent="0.25">
      <c r="A1457" t="s">
        <v>5559</v>
      </c>
      <c r="B1457" t="s">
        <v>635</v>
      </c>
      <c r="C1457" t="s">
        <v>3254</v>
      </c>
      <c r="D1457" t="s">
        <v>3088</v>
      </c>
      <c r="E1457" t="s">
        <v>5560</v>
      </c>
      <c r="F1457" t="s">
        <v>3102</v>
      </c>
    </row>
    <row r="1458" spans="1:6" x14ac:dyDescent="0.25">
      <c r="A1458" t="s">
        <v>5561</v>
      </c>
      <c r="B1458" t="s">
        <v>635</v>
      </c>
      <c r="C1458" t="s">
        <v>3135</v>
      </c>
      <c r="D1458" t="s">
        <v>3093</v>
      </c>
      <c r="E1458" t="s">
        <v>5562</v>
      </c>
      <c r="F1458" t="s">
        <v>3090</v>
      </c>
    </row>
    <row r="1459" spans="1:6" x14ac:dyDescent="0.25">
      <c r="A1459" t="s">
        <v>5563</v>
      </c>
      <c r="B1459" t="s">
        <v>635</v>
      </c>
      <c r="C1459" t="s">
        <v>3180</v>
      </c>
      <c r="D1459" t="s">
        <v>3093</v>
      </c>
      <c r="E1459" t="s">
        <v>3244</v>
      </c>
      <c r="F1459" t="s">
        <v>3106</v>
      </c>
    </row>
    <row r="1460" spans="1:6" x14ac:dyDescent="0.25">
      <c r="A1460" t="s">
        <v>5564</v>
      </c>
      <c r="B1460" t="s">
        <v>635</v>
      </c>
      <c r="C1460" t="s">
        <v>3217</v>
      </c>
      <c r="D1460" t="s">
        <v>3093</v>
      </c>
      <c r="E1460" t="s">
        <v>5565</v>
      </c>
      <c r="F1460" t="s">
        <v>3090</v>
      </c>
    </row>
    <row r="1461" spans="1:6" x14ac:dyDescent="0.25">
      <c r="A1461" t="s">
        <v>5566</v>
      </c>
      <c r="B1461" t="s">
        <v>637</v>
      </c>
      <c r="C1461" t="s">
        <v>3087</v>
      </c>
      <c r="D1461" t="s">
        <v>3088</v>
      </c>
      <c r="E1461" t="s">
        <v>5567</v>
      </c>
      <c r="F1461" t="s">
        <v>3095</v>
      </c>
    </row>
    <row r="1462" spans="1:6" x14ac:dyDescent="0.25">
      <c r="A1462" t="s">
        <v>5568</v>
      </c>
      <c r="B1462" t="s">
        <v>639</v>
      </c>
      <c r="C1462" t="s">
        <v>3100</v>
      </c>
      <c r="D1462" t="s">
        <v>3093</v>
      </c>
      <c r="E1462" t="s">
        <v>5569</v>
      </c>
      <c r="F1462" t="s">
        <v>3106</v>
      </c>
    </row>
    <row r="1463" spans="1:6" x14ac:dyDescent="0.25">
      <c r="A1463" t="s">
        <v>5570</v>
      </c>
      <c r="B1463" t="s">
        <v>639</v>
      </c>
      <c r="C1463" t="s">
        <v>3100</v>
      </c>
      <c r="D1463" t="s">
        <v>3093</v>
      </c>
      <c r="E1463" t="s">
        <v>3244</v>
      </c>
      <c r="F1463" t="s">
        <v>3106</v>
      </c>
    </row>
    <row r="1464" spans="1:6" x14ac:dyDescent="0.25">
      <c r="A1464" t="s">
        <v>5571</v>
      </c>
      <c r="B1464" t="s">
        <v>639</v>
      </c>
      <c r="C1464" t="s">
        <v>3248</v>
      </c>
      <c r="D1464" t="s">
        <v>3088</v>
      </c>
      <c r="E1464" t="s">
        <v>5572</v>
      </c>
      <c r="F1464" t="s">
        <v>3090</v>
      </c>
    </row>
    <row r="1465" spans="1:6" x14ac:dyDescent="0.25">
      <c r="A1465" t="s">
        <v>5573</v>
      </c>
      <c r="B1465" t="s">
        <v>639</v>
      </c>
      <c r="C1465" t="s">
        <v>3118</v>
      </c>
      <c r="D1465" t="s">
        <v>3088</v>
      </c>
      <c r="E1465" t="s">
        <v>3640</v>
      </c>
      <c r="F1465" t="s">
        <v>3102</v>
      </c>
    </row>
    <row r="1466" spans="1:6" x14ac:dyDescent="0.25">
      <c r="A1466" t="s">
        <v>5574</v>
      </c>
      <c r="B1466" t="s">
        <v>641</v>
      </c>
      <c r="C1466" t="s">
        <v>3196</v>
      </c>
      <c r="D1466" t="s">
        <v>3093</v>
      </c>
      <c r="E1466" t="s">
        <v>5575</v>
      </c>
      <c r="F1466" t="s">
        <v>3090</v>
      </c>
    </row>
    <row r="1467" spans="1:6" x14ac:dyDescent="0.25">
      <c r="A1467" t="s">
        <v>5576</v>
      </c>
      <c r="B1467" t="s">
        <v>641</v>
      </c>
      <c r="C1467" t="s">
        <v>3135</v>
      </c>
      <c r="D1467" t="s">
        <v>3093</v>
      </c>
      <c r="E1467" t="s">
        <v>4963</v>
      </c>
      <c r="F1467" t="s">
        <v>3095</v>
      </c>
    </row>
    <row r="1468" spans="1:6" x14ac:dyDescent="0.25">
      <c r="A1468" t="s">
        <v>5577</v>
      </c>
      <c r="B1468" t="s">
        <v>643</v>
      </c>
      <c r="C1468" t="s">
        <v>3100</v>
      </c>
      <c r="D1468" t="s">
        <v>3088</v>
      </c>
      <c r="E1468" t="s">
        <v>5578</v>
      </c>
      <c r="F1468" t="s">
        <v>3090</v>
      </c>
    </row>
    <row r="1469" spans="1:6" x14ac:dyDescent="0.25">
      <c r="A1469" t="s">
        <v>5579</v>
      </c>
      <c r="B1469" t="s">
        <v>643</v>
      </c>
      <c r="C1469" t="s">
        <v>3202</v>
      </c>
      <c r="D1469" t="s">
        <v>3088</v>
      </c>
      <c r="E1469" t="s">
        <v>5580</v>
      </c>
      <c r="F1469" t="s">
        <v>3102</v>
      </c>
    </row>
    <row r="1470" spans="1:6" x14ac:dyDescent="0.25">
      <c r="A1470" t="s">
        <v>5581</v>
      </c>
      <c r="B1470" t="s">
        <v>643</v>
      </c>
      <c r="C1470" t="s">
        <v>3329</v>
      </c>
      <c r="D1470" t="s">
        <v>3093</v>
      </c>
      <c r="E1470" t="s">
        <v>4345</v>
      </c>
      <c r="F1470" t="s">
        <v>3106</v>
      </c>
    </row>
    <row r="1471" spans="1:6" x14ac:dyDescent="0.25">
      <c r="A1471" t="s">
        <v>5582</v>
      </c>
      <c r="B1471" t="s">
        <v>643</v>
      </c>
      <c r="C1471" t="s">
        <v>3138</v>
      </c>
      <c r="D1471" t="s">
        <v>3093</v>
      </c>
      <c r="E1471" t="s">
        <v>4096</v>
      </c>
      <c r="F1471" t="s">
        <v>3095</v>
      </c>
    </row>
    <row r="1472" spans="1:6" x14ac:dyDescent="0.25">
      <c r="A1472" t="s">
        <v>5583</v>
      </c>
      <c r="B1472" t="s">
        <v>643</v>
      </c>
      <c r="C1472" t="s">
        <v>3100</v>
      </c>
      <c r="D1472" t="s">
        <v>3088</v>
      </c>
      <c r="E1472" t="s">
        <v>5584</v>
      </c>
      <c r="F1472" t="s">
        <v>3106</v>
      </c>
    </row>
    <row r="1473" spans="1:6" x14ac:dyDescent="0.25">
      <c r="A1473" t="s">
        <v>5585</v>
      </c>
      <c r="B1473" t="s">
        <v>643</v>
      </c>
      <c r="C1473" t="s">
        <v>3108</v>
      </c>
      <c r="D1473" t="s">
        <v>3088</v>
      </c>
      <c r="E1473" t="s">
        <v>3157</v>
      </c>
      <c r="F1473" t="s">
        <v>3102</v>
      </c>
    </row>
    <row r="1474" spans="1:6" x14ac:dyDescent="0.25">
      <c r="A1474" t="s">
        <v>5586</v>
      </c>
      <c r="B1474" t="s">
        <v>643</v>
      </c>
      <c r="C1474" t="s">
        <v>3208</v>
      </c>
      <c r="D1474" t="s">
        <v>3088</v>
      </c>
      <c r="E1474" t="s">
        <v>5587</v>
      </c>
      <c r="F1474" t="s">
        <v>3090</v>
      </c>
    </row>
    <row r="1475" spans="1:6" x14ac:dyDescent="0.25">
      <c r="A1475" t="s">
        <v>5588</v>
      </c>
      <c r="B1475" t="s">
        <v>643</v>
      </c>
      <c r="C1475" t="s">
        <v>3145</v>
      </c>
      <c r="D1475" t="s">
        <v>3093</v>
      </c>
      <c r="E1475" t="s">
        <v>3905</v>
      </c>
      <c r="F1475" t="s">
        <v>3095</v>
      </c>
    </row>
    <row r="1476" spans="1:6" x14ac:dyDescent="0.25">
      <c r="A1476" t="s">
        <v>5589</v>
      </c>
      <c r="B1476" t="s">
        <v>643</v>
      </c>
      <c r="C1476" t="s">
        <v>3265</v>
      </c>
      <c r="D1476" t="s">
        <v>3093</v>
      </c>
      <c r="E1476" t="s">
        <v>5590</v>
      </c>
      <c r="F1476" t="s">
        <v>3090</v>
      </c>
    </row>
    <row r="1477" spans="1:6" x14ac:dyDescent="0.25">
      <c r="A1477" t="s">
        <v>5591</v>
      </c>
      <c r="B1477" t="s">
        <v>645</v>
      </c>
      <c r="C1477" t="s">
        <v>3208</v>
      </c>
      <c r="D1477" t="s">
        <v>3093</v>
      </c>
      <c r="E1477" t="s">
        <v>5592</v>
      </c>
      <c r="F1477" t="s">
        <v>3095</v>
      </c>
    </row>
    <row r="1478" spans="1:6" x14ac:dyDescent="0.25">
      <c r="A1478" t="s">
        <v>5593</v>
      </c>
      <c r="B1478" t="s">
        <v>645</v>
      </c>
      <c r="C1478" t="s">
        <v>3180</v>
      </c>
      <c r="D1478" t="s">
        <v>3088</v>
      </c>
      <c r="E1478" t="s">
        <v>3162</v>
      </c>
      <c r="F1478" t="s">
        <v>3106</v>
      </c>
    </row>
    <row r="1479" spans="1:6" x14ac:dyDescent="0.25">
      <c r="A1479" t="s">
        <v>5594</v>
      </c>
      <c r="B1479" t="s">
        <v>647</v>
      </c>
      <c r="C1479" t="s">
        <v>3202</v>
      </c>
      <c r="D1479" t="s">
        <v>3093</v>
      </c>
      <c r="E1479" t="s">
        <v>4473</v>
      </c>
      <c r="F1479" t="s">
        <v>3095</v>
      </c>
    </row>
    <row r="1480" spans="1:6" x14ac:dyDescent="0.25">
      <c r="A1480" t="s">
        <v>5595</v>
      </c>
      <c r="B1480" t="s">
        <v>647</v>
      </c>
      <c r="C1480" t="s">
        <v>3138</v>
      </c>
      <c r="D1480" t="s">
        <v>3093</v>
      </c>
      <c r="E1480" t="s">
        <v>4583</v>
      </c>
      <c r="F1480" t="s">
        <v>3102</v>
      </c>
    </row>
    <row r="1481" spans="1:6" x14ac:dyDescent="0.25">
      <c r="A1481" t="s">
        <v>5596</v>
      </c>
      <c r="B1481" t="s">
        <v>647</v>
      </c>
      <c r="C1481" t="s">
        <v>3145</v>
      </c>
      <c r="D1481" t="s">
        <v>3088</v>
      </c>
      <c r="E1481" t="s">
        <v>5597</v>
      </c>
      <c r="F1481" t="s">
        <v>3095</v>
      </c>
    </row>
    <row r="1482" spans="1:6" x14ac:dyDescent="0.25">
      <c r="A1482" t="s">
        <v>5598</v>
      </c>
      <c r="B1482" t="s">
        <v>647</v>
      </c>
      <c r="C1482" t="s">
        <v>3180</v>
      </c>
      <c r="D1482" t="s">
        <v>3088</v>
      </c>
      <c r="E1482" t="s">
        <v>4538</v>
      </c>
      <c r="F1482" t="s">
        <v>3102</v>
      </c>
    </row>
    <row r="1483" spans="1:6" x14ac:dyDescent="0.25">
      <c r="A1483" t="s">
        <v>5599</v>
      </c>
      <c r="B1483" t="s">
        <v>647</v>
      </c>
      <c r="C1483" t="s">
        <v>3172</v>
      </c>
      <c r="D1483" t="s">
        <v>3088</v>
      </c>
      <c r="E1483" t="s">
        <v>3133</v>
      </c>
      <c r="F1483" t="s">
        <v>3090</v>
      </c>
    </row>
    <row r="1484" spans="1:6" x14ac:dyDescent="0.25">
      <c r="A1484" t="s">
        <v>5600</v>
      </c>
      <c r="B1484" t="s">
        <v>647</v>
      </c>
      <c r="C1484" t="s">
        <v>3175</v>
      </c>
      <c r="D1484" t="s">
        <v>3093</v>
      </c>
      <c r="E1484" t="s">
        <v>3466</v>
      </c>
      <c r="F1484" t="s">
        <v>3090</v>
      </c>
    </row>
    <row r="1485" spans="1:6" x14ac:dyDescent="0.25">
      <c r="A1485" t="s">
        <v>5601</v>
      </c>
      <c r="B1485" t="s">
        <v>647</v>
      </c>
      <c r="C1485" t="s">
        <v>3145</v>
      </c>
      <c r="D1485" t="s">
        <v>3093</v>
      </c>
      <c r="E1485" t="s">
        <v>4948</v>
      </c>
      <c r="F1485" t="s">
        <v>3106</v>
      </c>
    </row>
    <row r="1486" spans="1:6" x14ac:dyDescent="0.25">
      <c r="A1486" t="s">
        <v>5602</v>
      </c>
      <c r="B1486" t="s">
        <v>647</v>
      </c>
      <c r="C1486" t="s">
        <v>3092</v>
      </c>
      <c r="D1486" t="s">
        <v>3093</v>
      </c>
      <c r="E1486" t="s">
        <v>4911</v>
      </c>
      <c r="F1486" t="s">
        <v>3095</v>
      </c>
    </row>
    <row r="1487" spans="1:6" x14ac:dyDescent="0.25">
      <c r="A1487" t="s">
        <v>5603</v>
      </c>
      <c r="B1487" t="s">
        <v>649</v>
      </c>
      <c r="C1487" t="s">
        <v>3130</v>
      </c>
      <c r="D1487" t="s">
        <v>3093</v>
      </c>
      <c r="E1487" t="s">
        <v>3404</v>
      </c>
      <c r="F1487" t="s">
        <v>3102</v>
      </c>
    </row>
    <row r="1488" spans="1:6" x14ac:dyDescent="0.25">
      <c r="A1488" t="s">
        <v>5604</v>
      </c>
      <c r="B1488" t="s">
        <v>649</v>
      </c>
      <c r="C1488" t="s">
        <v>3156</v>
      </c>
      <c r="D1488" t="s">
        <v>3093</v>
      </c>
      <c r="E1488" t="s">
        <v>5278</v>
      </c>
      <c r="F1488" t="s">
        <v>3090</v>
      </c>
    </row>
    <row r="1489" spans="1:6" x14ac:dyDescent="0.25">
      <c r="A1489" t="s">
        <v>5605</v>
      </c>
      <c r="B1489" t="s">
        <v>649</v>
      </c>
      <c r="C1489" t="s">
        <v>3151</v>
      </c>
      <c r="D1489" t="s">
        <v>3088</v>
      </c>
      <c r="E1489" t="s">
        <v>3222</v>
      </c>
      <c r="F1489" t="s">
        <v>3102</v>
      </c>
    </row>
    <row r="1490" spans="1:6" x14ac:dyDescent="0.25">
      <c r="A1490" t="s">
        <v>5606</v>
      </c>
      <c r="B1490" t="s">
        <v>649</v>
      </c>
      <c r="C1490" t="s">
        <v>3125</v>
      </c>
      <c r="D1490" t="s">
        <v>3093</v>
      </c>
      <c r="E1490" t="s">
        <v>4722</v>
      </c>
      <c r="F1490" t="s">
        <v>3090</v>
      </c>
    </row>
    <row r="1491" spans="1:6" x14ac:dyDescent="0.25">
      <c r="A1491" t="s">
        <v>5607</v>
      </c>
      <c r="B1491" t="s">
        <v>649</v>
      </c>
      <c r="C1491" t="s">
        <v>3254</v>
      </c>
      <c r="D1491" t="s">
        <v>3088</v>
      </c>
      <c r="E1491" t="s">
        <v>5608</v>
      </c>
      <c r="F1491" t="s">
        <v>3095</v>
      </c>
    </row>
    <row r="1492" spans="1:6" x14ac:dyDescent="0.25">
      <c r="A1492" t="s">
        <v>5609</v>
      </c>
      <c r="B1492" t="s">
        <v>649</v>
      </c>
      <c r="C1492" t="s">
        <v>3118</v>
      </c>
      <c r="D1492" t="s">
        <v>3088</v>
      </c>
      <c r="E1492" t="s">
        <v>3748</v>
      </c>
      <c r="F1492" t="s">
        <v>3106</v>
      </c>
    </row>
    <row r="1493" spans="1:6" x14ac:dyDescent="0.25">
      <c r="A1493" t="s">
        <v>5610</v>
      </c>
      <c r="B1493" t="s">
        <v>649</v>
      </c>
      <c r="C1493" t="s">
        <v>3196</v>
      </c>
      <c r="D1493" t="s">
        <v>3093</v>
      </c>
      <c r="E1493" t="s">
        <v>3919</v>
      </c>
      <c r="F1493" t="s">
        <v>3106</v>
      </c>
    </row>
    <row r="1494" spans="1:6" x14ac:dyDescent="0.25">
      <c r="A1494" t="s">
        <v>5611</v>
      </c>
      <c r="B1494" t="s">
        <v>649</v>
      </c>
      <c r="C1494" t="s">
        <v>3148</v>
      </c>
      <c r="D1494" t="s">
        <v>3088</v>
      </c>
      <c r="E1494" t="s">
        <v>4956</v>
      </c>
      <c r="F1494" t="s">
        <v>3095</v>
      </c>
    </row>
    <row r="1495" spans="1:6" x14ac:dyDescent="0.25">
      <c r="A1495" t="s">
        <v>5612</v>
      </c>
      <c r="B1495" t="s">
        <v>649</v>
      </c>
      <c r="C1495" t="s">
        <v>3329</v>
      </c>
      <c r="D1495" t="s">
        <v>3088</v>
      </c>
      <c r="E1495" t="s">
        <v>5613</v>
      </c>
      <c r="F1495" t="s">
        <v>3090</v>
      </c>
    </row>
    <row r="1496" spans="1:6" x14ac:dyDescent="0.25">
      <c r="A1496" t="s">
        <v>5614</v>
      </c>
      <c r="B1496" t="s">
        <v>651</v>
      </c>
      <c r="C1496" t="s">
        <v>3100</v>
      </c>
      <c r="D1496" t="s">
        <v>3093</v>
      </c>
      <c r="E1496" t="s">
        <v>5350</v>
      </c>
      <c r="F1496" t="s">
        <v>3102</v>
      </c>
    </row>
    <row r="1497" spans="1:6" x14ac:dyDescent="0.25">
      <c r="A1497" t="s">
        <v>5615</v>
      </c>
      <c r="B1497" t="s">
        <v>651</v>
      </c>
      <c r="C1497" t="s">
        <v>3248</v>
      </c>
      <c r="D1497" t="s">
        <v>3088</v>
      </c>
      <c r="E1497" t="s">
        <v>5616</v>
      </c>
      <c r="F1497" t="s">
        <v>3095</v>
      </c>
    </row>
    <row r="1498" spans="1:6" x14ac:dyDescent="0.25">
      <c r="A1498" t="s">
        <v>5617</v>
      </c>
      <c r="B1498" t="s">
        <v>651</v>
      </c>
      <c r="C1498" t="s">
        <v>3111</v>
      </c>
      <c r="D1498" t="s">
        <v>3093</v>
      </c>
      <c r="E1498" t="s">
        <v>5618</v>
      </c>
      <c r="F1498" t="s">
        <v>3095</v>
      </c>
    </row>
    <row r="1499" spans="1:6" x14ac:dyDescent="0.25">
      <c r="A1499" t="s">
        <v>5619</v>
      </c>
      <c r="B1499" t="s">
        <v>651</v>
      </c>
      <c r="C1499" t="s">
        <v>3148</v>
      </c>
      <c r="D1499" t="s">
        <v>3088</v>
      </c>
      <c r="E1499" t="s">
        <v>5620</v>
      </c>
      <c r="F1499" t="s">
        <v>3106</v>
      </c>
    </row>
    <row r="1500" spans="1:6" x14ac:dyDescent="0.25">
      <c r="A1500" t="s">
        <v>5621</v>
      </c>
      <c r="B1500" t="s">
        <v>653</v>
      </c>
      <c r="C1500" t="s">
        <v>3175</v>
      </c>
      <c r="D1500" t="s">
        <v>3093</v>
      </c>
      <c r="E1500" t="s">
        <v>4536</v>
      </c>
      <c r="F1500" t="s">
        <v>3102</v>
      </c>
    </row>
    <row r="1501" spans="1:6" x14ac:dyDescent="0.25">
      <c r="A1501" t="s">
        <v>5622</v>
      </c>
      <c r="B1501" t="s">
        <v>653</v>
      </c>
      <c r="C1501" t="s">
        <v>3172</v>
      </c>
      <c r="D1501" t="s">
        <v>3088</v>
      </c>
      <c r="E1501" t="s">
        <v>3644</v>
      </c>
      <c r="F1501" t="s">
        <v>3102</v>
      </c>
    </row>
    <row r="1502" spans="1:6" x14ac:dyDescent="0.25">
      <c r="A1502" t="s">
        <v>5623</v>
      </c>
      <c r="B1502" t="s">
        <v>653</v>
      </c>
      <c r="C1502" t="s">
        <v>3196</v>
      </c>
      <c r="D1502" t="s">
        <v>3088</v>
      </c>
      <c r="E1502" t="s">
        <v>5624</v>
      </c>
      <c r="F1502" t="s">
        <v>3095</v>
      </c>
    </row>
    <row r="1503" spans="1:6" x14ac:dyDescent="0.25">
      <c r="A1503" t="s">
        <v>5625</v>
      </c>
      <c r="B1503" t="s">
        <v>655</v>
      </c>
      <c r="C1503" t="s">
        <v>3104</v>
      </c>
      <c r="D1503" t="s">
        <v>3088</v>
      </c>
      <c r="E1503" t="s">
        <v>5626</v>
      </c>
      <c r="F1503" t="s">
        <v>3090</v>
      </c>
    </row>
    <row r="1504" spans="1:6" x14ac:dyDescent="0.25">
      <c r="A1504" t="s">
        <v>5627</v>
      </c>
      <c r="B1504" t="s">
        <v>655</v>
      </c>
      <c r="C1504" t="s">
        <v>3097</v>
      </c>
      <c r="D1504" t="s">
        <v>3088</v>
      </c>
      <c r="E1504" t="s">
        <v>3361</v>
      </c>
      <c r="F1504" t="s">
        <v>3095</v>
      </c>
    </row>
    <row r="1505" spans="1:6" x14ac:dyDescent="0.25">
      <c r="A1505" t="s">
        <v>5628</v>
      </c>
      <c r="B1505" t="s">
        <v>655</v>
      </c>
      <c r="C1505" t="s">
        <v>3151</v>
      </c>
      <c r="D1505" t="s">
        <v>3088</v>
      </c>
      <c r="E1505" t="s">
        <v>5629</v>
      </c>
      <c r="F1505" t="s">
        <v>3106</v>
      </c>
    </row>
    <row r="1506" spans="1:6" x14ac:dyDescent="0.25">
      <c r="A1506" t="s">
        <v>5630</v>
      </c>
      <c r="B1506" t="s">
        <v>655</v>
      </c>
      <c r="C1506" t="s">
        <v>3097</v>
      </c>
      <c r="D1506" t="s">
        <v>3088</v>
      </c>
      <c r="E1506" t="s">
        <v>5631</v>
      </c>
      <c r="F1506" t="s">
        <v>3095</v>
      </c>
    </row>
    <row r="1507" spans="1:6" x14ac:dyDescent="0.25">
      <c r="A1507" t="s">
        <v>5632</v>
      </c>
      <c r="B1507" t="s">
        <v>655</v>
      </c>
      <c r="C1507" t="s">
        <v>3196</v>
      </c>
      <c r="D1507" t="s">
        <v>3088</v>
      </c>
      <c r="E1507" t="s">
        <v>3684</v>
      </c>
      <c r="F1507" t="s">
        <v>3102</v>
      </c>
    </row>
    <row r="1508" spans="1:6" x14ac:dyDescent="0.25">
      <c r="A1508" t="s">
        <v>5633</v>
      </c>
      <c r="B1508" t="s">
        <v>655</v>
      </c>
      <c r="C1508" t="s">
        <v>3175</v>
      </c>
      <c r="D1508" t="s">
        <v>3088</v>
      </c>
      <c r="E1508" t="s">
        <v>5634</v>
      </c>
      <c r="F1508" t="s">
        <v>3090</v>
      </c>
    </row>
    <row r="1509" spans="1:6" x14ac:dyDescent="0.25">
      <c r="A1509" t="s">
        <v>5635</v>
      </c>
      <c r="B1509" t="s">
        <v>655</v>
      </c>
      <c r="C1509" t="s">
        <v>3135</v>
      </c>
      <c r="D1509" t="s">
        <v>3093</v>
      </c>
      <c r="E1509" t="s">
        <v>5636</v>
      </c>
      <c r="F1509" t="s">
        <v>3102</v>
      </c>
    </row>
    <row r="1510" spans="1:6" x14ac:dyDescent="0.25">
      <c r="A1510" t="s">
        <v>5637</v>
      </c>
      <c r="B1510" t="s">
        <v>655</v>
      </c>
      <c r="C1510" t="s">
        <v>3111</v>
      </c>
      <c r="D1510" t="s">
        <v>3093</v>
      </c>
      <c r="E1510" t="s">
        <v>4823</v>
      </c>
      <c r="F1510" t="s">
        <v>3095</v>
      </c>
    </row>
    <row r="1511" spans="1:6" x14ac:dyDescent="0.25">
      <c r="A1511" t="s">
        <v>5638</v>
      </c>
      <c r="B1511" t="s">
        <v>655</v>
      </c>
      <c r="C1511" t="s">
        <v>3265</v>
      </c>
      <c r="D1511" t="s">
        <v>3088</v>
      </c>
      <c r="E1511" t="s">
        <v>4756</v>
      </c>
      <c r="F1511" t="s">
        <v>3090</v>
      </c>
    </row>
    <row r="1512" spans="1:6" x14ac:dyDescent="0.25">
      <c r="A1512" t="s">
        <v>5639</v>
      </c>
      <c r="B1512" t="s">
        <v>655</v>
      </c>
      <c r="C1512" t="s">
        <v>3265</v>
      </c>
      <c r="D1512" t="s">
        <v>3088</v>
      </c>
      <c r="E1512" t="s">
        <v>5640</v>
      </c>
      <c r="F1512" t="s">
        <v>3095</v>
      </c>
    </row>
    <row r="1513" spans="1:6" x14ac:dyDescent="0.25">
      <c r="A1513" t="s">
        <v>5641</v>
      </c>
      <c r="B1513" t="s">
        <v>657</v>
      </c>
      <c r="C1513" t="s">
        <v>3156</v>
      </c>
      <c r="D1513" t="s">
        <v>3093</v>
      </c>
      <c r="E1513" t="s">
        <v>5034</v>
      </c>
      <c r="F1513" t="s">
        <v>3095</v>
      </c>
    </row>
    <row r="1514" spans="1:6" x14ac:dyDescent="0.25">
      <c r="A1514" t="s">
        <v>5642</v>
      </c>
      <c r="B1514" t="s">
        <v>657</v>
      </c>
      <c r="C1514" t="s">
        <v>3187</v>
      </c>
      <c r="D1514" t="s">
        <v>3093</v>
      </c>
      <c r="E1514" t="s">
        <v>4631</v>
      </c>
      <c r="F1514" t="s">
        <v>3095</v>
      </c>
    </row>
    <row r="1515" spans="1:6" x14ac:dyDescent="0.25">
      <c r="A1515" t="s">
        <v>5643</v>
      </c>
      <c r="B1515" t="s">
        <v>657</v>
      </c>
      <c r="C1515" t="s">
        <v>3156</v>
      </c>
      <c r="D1515" t="s">
        <v>3093</v>
      </c>
      <c r="E1515" t="s">
        <v>5644</v>
      </c>
      <c r="F1515" t="s">
        <v>3102</v>
      </c>
    </row>
    <row r="1516" spans="1:6" x14ac:dyDescent="0.25">
      <c r="A1516" t="s">
        <v>5645</v>
      </c>
      <c r="B1516" t="s">
        <v>659</v>
      </c>
      <c r="C1516" t="s">
        <v>3100</v>
      </c>
      <c r="D1516" t="s">
        <v>3088</v>
      </c>
      <c r="E1516" t="s">
        <v>5034</v>
      </c>
      <c r="F1516" t="s">
        <v>3095</v>
      </c>
    </row>
    <row r="1517" spans="1:6" x14ac:dyDescent="0.25">
      <c r="A1517" t="s">
        <v>5646</v>
      </c>
      <c r="B1517" t="s">
        <v>659</v>
      </c>
      <c r="C1517" t="s">
        <v>3100</v>
      </c>
      <c r="D1517" t="s">
        <v>3093</v>
      </c>
      <c r="E1517" t="s">
        <v>3917</v>
      </c>
      <c r="F1517" t="s">
        <v>3090</v>
      </c>
    </row>
    <row r="1518" spans="1:6" x14ac:dyDescent="0.25">
      <c r="A1518" t="s">
        <v>5647</v>
      </c>
      <c r="B1518" t="s">
        <v>659</v>
      </c>
      <c r="C1518" t="s">
        <v>3125</v>
      </c>
      <c r="D1518" t="s">
        <v>3088</v>
      </c>
      <c r="E1518" t="s">
        <v>4233</v>
      </c>
      <c r="F1518" t="s">
        <v>3102</v>
      </c>
    </row>
    <row r="1519" spans="1:6" x14ac:dyDescent="0.25">
      <c r="A1519" t="s">
        <v>5648</v>
      </c>
      <c r="B1519" t="s">
        <v>659</v>
      </c>
      <c r="C1519" t="s">
        <v>3111</v>
      </c>
      <c r="D1519" t="s">
        <v>3088</v>
      </c>
      <c r="E1519" t="s">
        <v>4212</v>
      </c>
      <c r="F1519" t="s">
        <v>3090</v>
      </c>
    </row>
    <row r="1520" spans="1:6" x14ac:dyDescent="0.25">
      <c r="A1520" t="s">
        <v>5649</v>
      </c>
      <c r="B1520" t="s">
        <v>661</v>
      </c>
      <c r="C1520" t="s">
        <v>3097</v>
      </c>
      <c r="D1520" t="s">
        <v>3088</v>
      </c>
      <c r="E1520" t="s">
        <v>5650</v>
      </c>
      <c r="F1520" t="s">
        <v>3095</v>
      </c>
    </row>
    <row r="1521" spans="1:6" x14ac:dyDescent="0.25">
      <c r="A1521" t="s">
        <v>5651</v>
      </c>
      <c r="B1521" t="s">
        <v>661</v>
      </c>
      <c r="C1521" t="s">
        <v>3199</v>
      </c>
      <c r="D1521" t="s">
        <v>3088</v>
      </c>
      <c r="E1521" t="s">
        <v>5652</v>
      </c>
      <c r="F1521" t="s">
        <v>3090</v>
      </c>
    </row>
    <row r="1522" spans="1:6" x14ac:dyDescent="0.25">
      <c r="A1522" t="s">
        <v>5653</v>
      </c>
      <c r="B1522" t="s">
        <v>661</v>
      </c>
      <c r="C1522" t="s">
        <v>3145</v>
      </c>
      <c r="D1522" t="s">
        <v>3093</v>
      </c>
      <c r="E1522" t="s">
        <v>4378</v>
      </c>
      <c r="F1522" t="s">
        <v>3106</v>
      </c>
    </row>
    <row r="1523" spans="1:6" x14ac:dyDescent="0.25">
      <c r="A1523" t="s">
        <v>5654</v>
      </c>
      <c r="B1523" t="s">
        <v>661</v>
      </c>
      <c r="C1523" t="s">
        <v>3196</v>
      </c>
      <c r="D1523" t="s">
        <v>3093</v>
      </c>
      <c r="E1523" t="s">
        <v>4404</v>
      </c>
      <c r="F1523" t="s">
        <v>3106</v>
      </c>
    </row>
    <row r="1524" spans="1:6" x14ac:dyDescent="0.25">
      <c r="A1524" t="s">
        <v>5655</v>
      </c>
      <c r="B1524" t="s">
        <v>661</v>
      </c>
      <c r="C1524" t="s">
        <v>3130</v>
      </c>
      <c r="D1524" t="s">
        <v>3093</v>
      </c>
      <c r="E1524" t="s">
        <v>4135</v>
      </c>
      <c r="F1524" t="s">
        <v>3106</v>
      </c>
    </row>
    <row r="1525" spans="1:6" x14ac:dyDescent="0.25">
      <c r="A1525" t="s">
        <v>5656</v>
      </c>
      <c r="B1525" t="s">
        <v>661</v>
      </c>
      <c r="C1525" t="s">
        <v>3111</v>
      </c>
      <c r="D1525" t="s">
        <v>3088</v>
      </c>
      <c r="E1525" t="s">
        <v>3905</v>
      </c>
      <c r="F1525" t="s">
        <v>3102</v>
      </c>
    </row>
    <row r="1526" spans="1:6" x14ac:dyDescent="0.25">
      <c r="A1526" t="s">
        <v>5657</v>
      </c>
      <c r="B1526" t="s">
        <v>661</v>
      </c>
      <c r="C1526" t="s">
        <v>3097</v>
      </c>
      <c r="D1526" t="s">
        <v>3088</v>
      </c>
      <c r="E1526" t="s">
        <v>5658</v>
      </c>
      <c r="F1526" t="s">
        <v>3095</v>
      </c>
    </row>
    <row r="1527" spans="1:6" x14ac:dyDescent="0.25">
      <c r="A1527" t="s">
        <v>5659</v>
      </c>
      <c r="B1527" t="s">
        <v>661</v>
      </c>
      <c r="C1527" t="s">
        <v>3217</v>
      </c>
      <c r="D1527" t="s">
        <v>3088</v>
      </c>
      <c r="E1527" t="s">
        <v>5660</v>
      </c>
      <c r="F1527" t="s">
        <v>3095</v>
      </c>
    </row>
    <row r="1528" spans="1:6" x14ac:dyDescent="0.25">
      <c r="A1528" t="s">
        <v>5661</v>
      </c>
      <c r="B1528" t="s">
        <v>663</v>
      </c>
      <c r="C1528" t="s">
        <v>3254</v>
      </c>
      <c r="D1528" t="s">
        <v>3088</v>
      </c>
      <c r="E1528" t="s">
        <v>4785</v>
      </c>
      <c r="F1528" t="s">
        <v>3090</v>
      </c>
    </row>
    <row r="1529" spans="1:6" x14ac:dyDescent="0.25">
      <c r="A1529" t="s">
        <v>5662</v>
      </c>
      <c r="B1529" t="s">
        <v>663</v>
      </c>
      <c r="C1529" t="s">
        <v>3196</v>
      </c>
      <c r="D1529" t="s">
        <v>3093</v>
      </c>
      <c r="E1529" t="s">
        <v>4765</v>
      </c>
      <c r="F1529" t="s">
        <v>3090</v>
      </c>
    </row>
    <row r="1530" spans="1:6" x14ac:dyDescent="0.25">
      <c r="A1530" t="s">
        <v>5663</v>
      </c>
      <c r="B1530" t="s">
        <v>663</v>
      </c>
      <c r="C1530" t="s">
        <v>3161</v>
      </c>
      <c r="D1530" t="s">
        <v>3093</v>
      </c>
      <c r="E1530" t="s">
        <v>4968</v>
      </c>
      <c r="F1530" t="s">
        <v>3095</v>
      </c>
    </row>
    <row r="1531" spans="1:6" x14ac:dyDescent="0.25">
      <c r="A1531" t="s">
        <v>5664</v>
      </c>
      <c r="B1531" t="s">
        <v>663</v>
      </c>
      <c r="C1531" t="s">
        <v>3175</v>
      </c>
      <c r="D1531" t="s">
        <v>3088</v>
      </c>
      <c r="E1531" t="s">
        <v>5665</v>
      </c>
      <c r="F1531" t="s">
        <v>3106</v>
      </c>
    </row>
    <row r="1532" spans="1:6" x14ac:dyDescent="0.25">
      <c r="A1532" t="s">
        <v>5666</v>
      </c>
      <c r="B1532" t="s">
        <v>663</v>
      </c>
      <c r="C1532" t="s">
        <v>3135</v>
      </c>
      <c r="D1532" t="s">
        <v>3088</v>
      </c>
      <c r="E1532" t="s">
        <v>3699</v>
      </c>
      <c r="F1532" t="s">
        <v>3102</v>
      </c>
    </row>
    <row r="1533" spans="1:6" x14ac:dyDescent="0.25">
      <c r="A1533" t="s">
        <v>5667</v>
      </c>
      <c r="B1533" t="s">
        <v>663</v>
      </c>
      <c r="C1533" t="s">
        <v>3087</v>
      </c>
      <c r="D1533" t="s">
        <v>3088</v>
      </c>
      <c r="E1533" t="s">
        <v>4047</v>
      </c>
      <c r="F1533" t="s">
        <v>3102</v>
      </c>
    </row>
    <row r="1534" spans="1:6" x14ac:dyDescent="0.25">
      <c r="A1534" t="s">
        <v>5668</v>
      </c>
      <c r="B1534" t="s">
        <v>663</v>
      </c>
      <c r="C1534" t="s">
        <v>3125</v>
      </c>
      <c r="D1534" t="s">
        <v>3093</v>
      </c>
      <c r="E1534" t="s">
        <v>3722</v>
      </c>
      <c r="F1534" t="s">
        <v>3102</v>
      </c>
    </row>
    <row r="1535" spans="1:6" x14ac:dyDescent="0.25">
      <c r="A1535" t="s">
        <v>5669</v>
      </c>
      <c r="B1535" t="s">
        <v>665</v>
      </c>
      <c r="C1535" t="s">
        <v>3135</v>
      </c>
      <c r="D1535" t="s">
        <v>3088</v>
      </c>
      <c r="E1535" t="s">
        <v>3438</v>
      </c>
      <c r="F1535" t="s">
        <v>3095</v>
      </c>
    </row>
    <row r="1536" spans="1:6" x14ac:dyDescent="0.25">
      <c r="A1536" t="s">
        <v>5670</v>
      </c>
      <c r="B1536" t="s">
        <v>665</v>
      </c>
      <c r="C1536" t="s">
        <v>3145</v>
      </c>
      <c r="D1536" t="s">
        <v>3088</v>
      </c>
      <c r="E1536" t="s">
        <v>3458</v>
      </c>
      <c r="F1536" t="s">
        <v>3095</v>
      </c>
    </row>
    <row r="1537" spans="1:6" x14ac:dyDescent="0.25">
      <c r="A1537" t="s">
        <v>5671</v>
      </c>
      <c r="B1537" t="s">
        <v>665</v>
      </c>
      <c r="C1537" t="s">
        <v>3161</v>
      </c>
      <c r="D1537" t="s">
        <v>3093</v>
      </c>
      <c r="E1537" t="s">
        <v>4365</v>
      </c>
      <c r="F1537" t="s">
        <v>3106</v>
      </c>
    </row>
    <row r="1538" spans="1:6" x14ac:dyDescent="0.25">
      <c r="A1538" t="s">
        <v>5672</v>
      </c>
      <c r="B1538" t="s">
        <v>665</v>
      </c>
      <c r="C1538" t="s">
        <v>3156</v>
      </c>
      <c r="D1538" t="s">
        <v>3088</v>
      </c>
      <c r="E1538" t="s">
        <v>4049</v>
      </c>
      <c r="F1538" t="s">
        <v>3106</v>
      </c>
    </row>
    <row r="1539" spans="1:6" x14ac:dyDescent="0.25">
      <c r="A1539" t="s">
        <v>5673</v>
      </c>
      <c r="B1539" t="s">
        <v>665</v>
      </c>
      <c r="C1539" t="s">
        <v>3254</v>
      </c>
      <c r="D1539" t="s">
        <v>3093</v>
      </c>
      <c r="E1539" t="s">
        <v>3157</v>
      </c>
      <c r="F1539" t="s">
        <v>3102</v>
      </c>
    </row>
    <row r="1540" spans="1:6" x14ac:dyDescent="0.25">
      <c r="A1540" t="s">
        <v>5674</v>
      </c>
      <c r="B1540" t="s">
        <v>665</v>
      </c>
      <c r="C1540" t="s">
        <v>3329</v>
      </c>
      <c r="D1540" t="s">
        <v>3088</v>
      </c>
      <c r="E1540" t="s">
        <v>3436</v>
      </c>
      <c r="F1540" t="s">
        <v>3090</v>
      </c>
    </row>
    <row r="1541" spans="1:6" x14ac:dyDescent="0.25">
      <c r="A1541" t="s">
        <v>5675</v>
      </c>
      <c r="B1541" t="s">
        <v>665</v>
      </c>
      <c r="C1541" t="s">
        <v>3100</v>
      </c>
      <c r="D1541" t="s">
        <v>3093</v>
      </c>
      <c r="E1541" t="s">
        <v>4315</v>
      </c>
      <c r="F1541" t="s">
        <v>3102</v>
      </c>
    </row>
    <row r="1542" spans="1:6" x14ac:dyDescent="0.25">
      <c r="A1542" t="s">
        <v>5676</v>
      </c>
      <c r="B1542" t="s">
        <v>667</v>
      </c>
      <c r="C1542" t="s">
        <v>3175</v>
      </c>
      <c r="D1542" t="s">
        <v>3093</v>
      </c>
      <c r="E1542" t="s">
        <v>5677</v>
      </c>
      <c r="F1542" t="s">
        <v>3090</v>
      </c>
    </row>
    <row r="1543" spans="1:6" x14ac:dyDescent="0.25">
      <c r="A1543" t="s">
        <v>5678</v>
      </c>
      <c r="B1543" t="s">
        <v>667</v>
      </c>
      <c r="C1543" t="s">
        <v>3151</v>
      </c>
      <c r="D1543" t="s">
        <v>3093</v>
      </c>
      <c r="E1543" t="s">
        <v>5679</v>
      </c>
      <c r="F1543" t="s">
        <v>3095</v>
      </c>
    </row>
    <row r="1544" spans="1:6" x14ac:dyDescent="0.25">
      <c r="A1544" t="s">
        <v>5680</v>
      </c>
      <c r="B1544" t="s">
        <v>667</v>
      </c>
      <c r="C1544" t="s">
        <v>3145</v>
      </c>
      <c r="D1544" t="s">
        <v>3093</v>
      </c>
      <c r="E1544" t="s">
        <v>3939</v>
      </c>
      <c r="F1544" t="s">
        <v>3102</v>
      </c>
    </row>
    <row r="1545" spans="1:6" x14ac:dyDescent="0.25">
      <c r="A1545" t="s">
        <v>5681</v>
      </c>
      <c r="B1545" t="s">
        <v>667</v>
      </c>
      <c r="C1545" t="s">
        <v>3092</v>
      </c>
      <c r="D1545" t="s">
        <v>3088</v>
      </c>
      <c r="E1545" t="s">
        <v>3342</v>
      </c>
      <c r="F1545" t="s">
        <v>3090</v>
      </c>
    </row>
    <row r="1546" spans="1:6" x14ac:dyDescent="0.25">
      <c r="A1546" t="s">
        <v>5682</v>
      </c>
      <c r="B1546" t="s">
        <v>667</v>
      </c>
      <c r="C1546" t="s">
        <v>3329</v>
      </c>
      <c r="D1546" t="s">
        <v>3088</v>
      </c>
      <c r="E1546" t="s">
        <v>4043</v>
      </c>
      <c r="F1546" t="s">
        <v>3090</v>
      </c>
    </row>
    <row r="1547" spans="1:6" x14ac:dyDescent="0.25">
      <c r="A1547" t="s">
        <v>5683</v>
      </c>
      <c r="B1547" t="s">
        <v>667</v>
      </c>
      <c r="C1547" t="s">
        <v>3104</v>
      </c>
      <c r="D1547" t="s">
        <v>3088</v>
      </c>
      <c r="E1547" t="s">
        <v>5448</v>
      </c>
      <c r="F1547" t="s">
        <v>3095</v>
      </c>
    </row>
    <row r="1548" spans="1:6" x14ac:dyDescent="0.25">
      <c r="A1548" t="s">
        <v>5684</v>
      </c>
      <c r="B1548" t="s">
        <v>667</v>
      </c>
      <c r="C1548" t="s">
        <v>3097</v>
      </c>
      <c r="D1548" t="s">
        <v>3088</v>
      </c>
      <c r="E1548" t="s">
        <v>5685</v>
      </c>
      <c r="F1548" t="s">
        <v>3102</v>
      </c>
    </row>
    <row r="1549" spans="1:6" x14ac:dyDescent="0.25">
      <c r="A1549" t="s">
        <v>5686</v>
      </c>
      <c r="B1549" t="s">
        <v>669</v>
      </c>
      <c r="C1549" t="s">
        <v>3097</v>
      </c>
      <c r="D1549" t="s">
        <v>3093</v>
      </c>
      <c r="E1549" t="s">
        <v>5687</v>
      </c>
      <c r="F1549" t="s">
        <v>3095</v>
      </c>
    </row>
    <row r="1550" spans="1:6" x14ac:dyDescent="0.25">
      <c r="A1550" t="s">
        <v>5688</v>
      </c>
      <c r="B1550" t="s">
        <v>669</v>
      </c>
      <c r="C1550" t="s">
        <v>3156</v>
      </c>
      <c r="D1550" t="s">
        <v>3088</v>
      </c>
      <c r="E1550" t="s">
        <v>5689</v>
      </c>
      <c r="F1550" t="s">
        <v>3106</v>
      </c>
    </row>
    <row r="1551" spans="1:6" x14ac:dyDescent="0.25">
      <c r="A1551" t="s">
        <v>5690</v>
      </c>
      <c r="B1551" t="s">
        <v>669</v>
      </c>
      <c r="C1551" t="s">
        <v>3135</v>
      </c>
      <c r="D1551" t="s">
        <v>3093</v>
      </c>
      <c r="E1551" t="s">
        <v>4601</v>
      </c>
      <c r="F1551" t="s">
        <v>3095</v>
      </c>
    </row>
    <row r="1552" spans="1:6" x14ac:dyDescent="0.25">
      <c r="A1552" t="s">
        <v>5691</v>
      </c>
      <c r="B1552" t="s">
        <v>669</v>
      </c>
      <c r="C1552" t="s">
        <v>3138</v>
      </c>
      <c r="D1552" t="s">
        <v>3088</v>
      </c>
      <c r="E1552" t="s">
        <v>5219</v>
      </c>
      <c r="F1552" t="s">
        <v>3090</v>
      </c>
    </row>
    <row r="1553" spans="1:6" x14ac:dyDescent="0.25">
      <c r="A1553" t="s">
        <v>5692</v>
      </c>
      <c r="B1553" t="s">
        <v>669</v>
      </c>
      <c r="C1553" t="s">
        <v>3161</v>
      </c>
      <c r="D1553" t="s">
        <v>3093</v>
      </c>
      <c r="E1553" t="s">
        <v>3684</v>
      </c>
      <c r="F1553" t="s">
        <v>3095</v>
      </c>
    </row>
    <row r="1554" spans="1:6" x14ac:dyDescent="0.25">
      <c r="A1554" t="s">
        <v>5693</v>
      </c>
      <c r="B1554" t="s">
        <v>669</v>
      </c>
      <c r="C1554" t="s">
        <v>3161</v>
      </c>
      <c r="D1554" t="s">
        <v>3093</v>
      </c>
      <c r="E1554" t="s">
        <v>3720</v>
      </c>
      <c r="F1554" t="s">
        <v>3095</v>
      </c>
    </row>
    <row r="1555" spans="1:6" x14ac:dyDescent="0.25">
      <c r="A1555" t="s">
        <v>5694</v>
      </c>
      <c r="B1555" t="s">
        <v>669</v>
      </c>
      <c r="C1555" t="s">
        <v>3172</v>
      </c>
      <c r="D1555" t="s">
        <v>3093</v>
      </c>
      <c r="E1555" t="s">
        <v>5695</v>
      </c>
      <c r="F1555" t="s">
        <v>3102</v>
      </c>
    </row>
    <row r="1556" spans="1:6" x14ac:dyDescent="0.25">
      <c r="A1556" t="s">
        <v>5696</v>
      </c>
      <c r="B1556" t="s">
        <v>669</v>
      </c>
      <c r="C1556" t="s">
        <v>3138</v>
      </c>
      <c r="D1556" t="s">
        <v>3093</v>
      </c>
      <c r="E1556" t="s">
        <v>5697</v>
      </c>
      <c r="F1556" t="s">
        <v>3095</v>
      </c>
    </row>
    <row r="1557" spans="1:6" x14ac:dyDescent="0.25">
      <c r="A1557" t="s">
        <v>5698</v>
      </c>
      <c r="B1557" t="s">
        <v>671</v>
      </c>
      <c r="C1557" t="s">
        <v>3145</v>
      </c>
      <c r="D1557" t="s">
        <v>3093</v>
      </c>
      <c r="E1557" t="s">
        <v>5699</v>
      </c>
      <c r="F1557" t="s">
        <v>3102</v>
      </c>
    </row>
    <row r="1558" spans="1:6" x14ac:dyDescent="0.25">
      <c r="A1558" t="s">
        <v>5700</v>
      </c>
      <c r="B1558" t="s">
        <v>671</v>
      </c>
      <c r="C1558" t="s">
        <v>3087</v>
      </c>
      <c r="D1558" t="s">
        <v>3093</v>
      </c>
      <c r="E1558" t="s">
        <v>3625</v>
      </c>
      <c r="F1558" t="s">
        <v>3095</v>
      </c>
    </row>
    <row r="1559" spans="1:6" x14ac:dyDescent="0.25">
      <c r="A1559" t="s">
        <v>5701</v>
      </c>
      <c r="B1559" t="s">
        <v>671</v>
      </c>
      <c r="C1559" t="s">
        <v>3104</v>
      </c>
      <c r="D1559" t="s">
        <v>3088</v>
      </c>
      <c r="E1559" t="s">
        <v>5702</v>
      </c>
      <c r="F1559" t="s">
        <v>3106</v>
      </c>
    </row>
    <row r="1560" spans="1:6" x14ac:dyDescent="0.25">
      <c r="A1560" t="s">
        <v>5703</v>
      </c>
      <c r="B1560" t="s">
        <v>671</v>
      </c>
      <c r="C1560" t="s">
        <v>3135</v>
      </c>
      <c r="D1560" t="s">
        <v>3093</v>
      </c>
      <c r="E1560" t="s">
        <v>3832</v>
      </c>
      <c r="F1560" t="s">
        <v>3095</v>
      </c>
    </row>
    <row r="1561" spans="1:6" x14ac:dyDescent="0.25">
      <c r="A1561" t="s">
        <v>5704</v>
      </c>
      <c r="B1561" t="s">
        <v>671</v>
      </c>
      <c r="C1561" t="s">
        <v>3087</v>
      </c>
      <c r="D1561" t="s">
        <v>3093</v>
      </c>
      <c r="E1561" t="s">
        <v>3927</v>
      </c>
      <c r="F1561" t="s">
        <v>3106</v>
      </c>
    </row>
    <row r="1562" spans="1:6" x14ac:dyDescent="0.25">
      <c r="A1562" t="s">
        <v>5705</v>
      </c>
      <c r="B1562" t="s">
        <v>671</v>
      </c>
      <c r="C1562" t="s">
        <v>3254</v>
      </c>
      <c r="D1562" t="s">
        <v>3088</v>
      </c>
      <c r="E1562" t="s">
        <v>3777</v>
      </c>
      <c r="F1562" t="s">
        <v>3090</v>
      </c>
    </row>
    <row r="1563" spans="1:6" x14ac:dyDescent="0.25">
      <c r="A1563" t="s">
        <v>5706</v>
      </c>
      <c r="B1563" t="s">
        <v>673</v>
      </c>
      <c r="C1563" t="s">
        <v>3130</v>
      </c>
      <c r="D1563" t="s">
        <v>3093</v>
      </c>
      <c r="E1563" t="s">
        <v>5707</v>
      </c>
      <c r="F1563" t="s">
        <v>3106</v>
      </c>
    </row>
    <row r="1564" spans="1:6" x14ac:dyDescent="0.25">
      <c r="A1564" t="s">
        <v>5708</v>
      </c>
      <c r="B1564" t="s">
        <v>673</v>
      </c>
      <c r="C1564" t="s">
        <v>3196</v>
      </c>
      <c r="D1564" t="s">
        <v>3088</v>
      </c>
      <c r="E1564" t="s">
        <v>5709</v>
      </c>
      <c r="F1564" t="s">
        <v>3095</v>
      </c>
    </row>
    <row r="1565" spans="1:6" x14ac:dyDescent="0.25">
      <c r="A1565" t="s">
        <v>5710</v>
      </c>
      <c r="B1565" t="s">
        <v>673</v>
      </c>
      <c r="C1565" t="s">
        <v>3265</v>
      </c>
      <c r="D1565" t="s">
        <v>3088</v>
      </c>
      <c r="E1565" t="s">
        <v>3357</v>
      </c>
      <c r="F1565" t="s">
        <v>3090</v>
      </c>
    </row>
    <row r="1566" spans="1:6" x14ac:dyDescent="0.25">
      <c r="A1566" t="s">
        <v>5711</v>
      </c>
      <c r="B1566" t="s">
        <v>673</v>
      </c>
      <c r="C1566" t="s">
        <v>3145</v>
      </c>
      <c r="D1566" t="s">
        <v>3088</v>
      </c>
      <c r="E1566" t="s">
        <v>4727</v>
      </c>
      <c r="F1566" t="s">
        <v>3102</v>
      </c>
    </row>
    <row r="1567" spans="1:6" x14ac:dyDescent="0.25">
      <c r="A1567" t="s">
        <v>5712</v>
      </c>
      <c r="B1567" t="s">
        <v>673</v>
      </c>
      <c r="C1567" t="s">
        <v>3208</v>
      </c>
      <c r="D1567" t="s">
        <v>3088</v>
      </c>
      <c r="E1567" t="s">
        <v>5702</v>
      </c>
      <c r="F1567" t="s">
        <v>3102</v>
      </c>
    </row>
    <row r="1568" spans="1:6" x14ac:dyDescent="0.25">
      <c r="A1568" t="s">
        <v>5713</v>
      </c>
      <c r="B1568" t="s">
        <v>673</v>
      </c>
      <c r="C1568" t="s">
        <v>3202</v>
      </c>
      <c r="D1568" t="s">
        <v>3093</v>
      </c>
      <c r="E1568" t="s">
        <v>5714</v>
      </c>
      <c r="F1568" t="s">
        <v>3106</v>
      </c>
    </row>
    <row r="1569" spans="1:6" x14ac:dyDescent="0.25">
      <c r="A1569" t="s">
        <v>5715</v>
      </c>
      <c r="B1569" t="s">
        <v>673</v>
      </c>
      <c r="C1569" t="s">
        <v>3145</v>
      </c>
      <c r="D1569" t="s">
        <v>3093</v>
      </c>
      <c r="E1569" t="s">
        <v>5714</v>
      </c>
      <c r="F1569" t="s">
        <v>3106</v>
      </c>
    </row>
    <row r="1570" spans="1:6" x14ac:dyDescent="0.25">
      <c r="A1570" t="s">
        <v>5716</v>
      </c>
      <c r="B1570" t="s">
        <v>673</v>
      </c>
      <c r="C1570" t="s">
        <v>3187</v>
      </c>
      <c r="D1570" t="s">
        <v>3093</v>
      </c>
      <c r="E1570" t="s">
        <v>4601</v>
      </c>
      <c r="F1570" t="s">
        <v>3095</v>
      </c>
    </row>
    <row r="1571" spans="1:6" x14ac:dyDescent="0.25">
      <c r="A1571" t="s">
        <v>5717</v>
      </c>
      <c r="B1571" t="s">
        <v>673</v>
      </c>
      <c r="C1571" t="s">
        <v>3111</v>
      </c>
      <c r="D1571" t="s">
        <v>3088</v>
      </c>
      <c r="E1571" t="s">
        <v>5718</v>
      </c>
      <c r="F1571" t="s">
        <v>3090</v>
      </c>
    </row>
    <row r="1572" spans="1:6" x14ac:dyDescent="0.25">
      <c r="A1572" t="s">
        <v>5719</v>
      </c>
      <c r="B1572" t="s">
        <v>675</v>
      </c>
      <c r="C1572" t="s">
        <v>3111</v>
      </c>
      <c r="D1572" t="s">
        <v>3093</v>
      </c>
      <c r="E1572" t="s">
        <v>5294</v>
      </c>
      <c r="F1572" t="s">
        <v>3106</v>
      </c>
    </row>
    <row r="1573" spans="1:6" x14ac:dyDescent="0.25">
      <c r="A1573" t="s">
        <v>5720</v>
      </c>
      <c r="B1573" t="s">
        <v>675</v>
      </c>
      <c r="C1573" t="s">
        <v>3217</v>
      </c>
      <c r="D1573" t="s">
        <v>3088</v>
      </c>
      <c r="E1573" t="s">
        <v>3123</v>
      </c>
      <c r="F1573" t="s">
        <v>3090</v>
      </c>
    </row>
    <row r="1574" spans="1:6" x14ac:dyDescent="0.25">
      <c r="A1574" t="s">
        <v>5721</v>
      </c>
      <c r="B1574" t="s">
        <v>675</v>
      </c>
      <c r="C1574" t="s">
        <v>3151</v>
      </c>
      <c r="D1574" t="s">
        <v>3088</v>
      </c>
      <c r="E1574" t="s">
        <v>5722</v>
      </c>
      <c r="F1574" t="s">
        <v>3102</v>
      </c>
    </row>
    <row r="1575" spans="1:6" x14ac:dyDescent="0.25">
      <c r="A1575" t="s">
        <v>5723</v>
      </c>
      <c r="B1575" t="s">
        <v>675</v>
      </c>
      <c r="C1575" t="s">
        <v>3125</v>
      </c>
      <c r="D1575" t="s">
        <v>3088</v>
      </c>
      <c r="E1575" t="s">
        <v>5724</v>
      </c>
      <c r="F1575" t="s">
        <v>3090</v>
      </c>
    </row>
    <row r="1576" spans="1:6" x14ac:dyDescent="0.25">
      <c r="A1576" t="s">
        <v>5725</v>
      </c>
      <c r="B1576" t="s">
        <v>677</v>
      </c>
      <c r="C1576" t="s">
        <v>3087</v>
      </c>
      <c r="D1576" t="s">
        <v>3088</v>
      </c>
      <c r="E1576" t="s">
        <v>5726</v>
      </c>
      <c r="F1576" t="s">
        <v>3095</v>
      </c>
    </row>
    <row r="1577" spans="1:6" x14ac:dyDescent="0.25">
      <c r="A1577" t="s">
        <v>5727</v>
      </c>
      <c r="B1577" t="s">
        <v>677</v>
      </c>
      <c r="C1577" t="s">
        <v>3202</v>
      </c>
      <c r="D1577" t="s">
        <v>3088</v>
      </c>
      <c r="E1577" t="s">
        <v>4270</v>
      </c>
      <c r="F1577" t="s">
        <v>3106</v>
      </c>
    </row>
    <row r="1578" spans="1:6" x14ac:dyDescent="0.25">
      <c r="A1578" t="s">
        <v>5728</v>
      </c>
      <c r="B1578" t="s">
        <v>677</v>
      </c>
      <c r="C1578" t="s">
        <v>3118</v>
      </c>
      <c r="D1578" t="s">
        <v>3088</v>
      </c>
      <c r="E1578" t="s">
        <v>4359</v>
      </c>
      <c r="F1578" t="s">
        <v>3090</v>
      </c>
    </row>
    <row r="1579" spans="1:6" x14ac:dyDescent="0.25">
      <c r="A1579" t="s">
        <v>5729</v>
      </c>
      <c r="B1579" t="s">
        <v>677</v>
      </c>
      <c r="C1579" t="s">
        <v>3148</v>
      </c>
      <c r="D1579" t="s">
        <v>3088</v>
      </c>
      <c r="E1579" t="s">
        <v>5730</v>
      </c>
      <c r="F1579" t="s">
        <v>3102</v>
      </c>
    </row>
    <row r="1580" spans="1:6" x14ac:dyDescent="0.25">
      <c r="A1580" t="s">
        <v>5731</v>
      </c>
      <c r="B1580" t="s">
        <v>677</v>
      </c>
      <c r="C1580" t="s">
        <v>3161</v>
      </c>
      <c r="D1580" t="s">
        <v>3088</v>
      </c>
      <c r="E1580" t="s">
        <v>5732</v>
      </c>
      <c r="F1580" t="s">
        <v>3095</v>
      </c>
    </row>
    <row r="1581" spans="1:6" x14ac:dyDescent="0.25">
      <c r="A1581" t="s">
        <v>5733</v>
      </c>
      <c r="B1581" t="s">
        <v>677</v>
      </c>
      <c r="C1581" t="s">
        <v>3108</v>
      </c>
      <c r="D1581" t="s">
        <v>3088</v>
      </c>
      <c r="E1581" t="s">
        <v>5626</v>
      </c>
      <c r="F1581" t="s">
        <v>3106</v>
      </c>
    </row>
    <row r="1582" spans="1:6" x14ac:dyDescent="0.25">
      <c r="A1582" t="s">
        <v>5734</v>
      </c>
      <c r="B1582" t="s">
        <v>677</v>
      </c>
      <c r="C1582" t="s">
        <v>3161</v>
      </c>
      <c r="D1582" t="s">
        <v>3088</v>
      </c>
      <c r="E1582" t="s">
        <v>3282</v>
      </c>
      <c r="F1582" t="s">
        <v>3106</v>
      </c>
    </row>
    <row r="1583" spans="1:6" x14ac:dyDescent="0.25">
      <c r="A1583" t="s">
        <v>5735</v>
      </c>
      <c r="B1583" t="s">
        <v>677</v>
      </c>
      <c r="C1583" t="s">
        <v>3151</v>
      </c>
      <c r="D1583" t="s">
        <v>3093</v>
      </c>
      <c r="E1583" t="s">
        <v>5736</v>
      </c>
      <c r="F1583" t="s">
        <v>3090</v>
      </c>
    </row>
    <row r="1584" spans="1:6" x14ac:dyDescent="0.25">
      <c r="A1584" t="s">
        <v>5737</v>
      </c>
      <c r="B1584" t="s">
        <v>677</v>
      </c>
      <c r="C1584" t="s">
        <v>3087</v>
      </c>
      <c r="D1584" t="s">
        <v>3093</v>
      </c>
      <c r="E1584" t="s">
        <v>5738</v>
      </c>
      <c r="F1584" t="s">
        <v>3106</v>
      </c>
    </row>
    <row r="1585" spans="1:6" x14ac:dyDescent="0.25">
      <c r="A1585" t="s">
        <v>5739</v>
      </c>
      <c r="B1585" t="s">
        <v>677</v>
      </c>
      <c r="C1585" t="s">
        <v>3248</v>
      </c>
      <c r="D1585" t="s">
        <v>3088</v>
      </c>
      <c r="E1585" t="s">
        <v>3608</v>
      </c>
      <c r="F1585" t="s">
        <v>3106</v>
      </c>
    </row>
    <row r="1586" spans="1:6" x14ac:dyDescent="0.25">
      <c r="A1586" t="s">
        <v>5740</v>
      </c>
      <c r="B1586" t="s">
        <v>679</v>
      </c>
      <c r="C1586" t="s">
        <v>3196</v>
      </c>
      <c r="D1586" t="s">
        <v>3093</v>
      </c>
      <c r="E1586" t="s">
        <v>5741</v>
      </c>
      <c r="F1586" t="s">
        <v>3106</v>
      </c>
    </row>
    <row r="1587" spans="1:6" x14ac:dyDescent="0.25">
      <c r="A1587" t="s">
        <v>5742</v>
      </c>
      <c r="B1587" t="s">
        <v>679</v>
      </c>
      <c r="C1587" t="s">
        <v>3118</v>
      </c>
      <c r="D1587" t="s">
        <v>3093</v>
      </c>
      <c r="E1587" t="s">
        <v>4428</v>
      </c>
      <c r="F1587" t="s">
        <v>3095</v>
      </c>
    </row>
    <row r="1588" spans="1:6" x14ac:dyDescent="0.25">
      <c r="A1588" t="s">
        <v>5743</v>
      </c>
      <c r="B1588" t="s">
        <v>679</v>
      </c>
      <c r="C1588" t="s">
        <v>3172</v>
      </c>
      <c r="D1588" t="s">
        <v>3093</v>
      </c>
      <c r="E1588" t="s">
        <v>5431</v>
      </c>
      <c r="F1588" t="s">
        <v>3102</v>
      </c>
    </row>
    <row r="1589" spans="1:6" x14ac:dyDescent="0.25">
      <c r="A1589" t="s">
        <v>5744</v>
      </c>
      <c r="B1589" t="s">
        <v>679</v>
      </c>
      <c r="C1589" t="s">
        <v>3254</v>
      </c>
      <c r="D1589" t="s">
        <v>3088</v>
      </c>
      <c r="E1589" t="s">
        <v>5745</v>
      </c>
      <c r="F1589" t="s">
        <v>3090</v>
      </c>
    </row>
    <row r="1590" spans="1:6" x14ac:dyDescent="0.25">
      <c r="A1590" t="s">
        <v>5746</v>
      </c>
      <c r="B1590" t="s">
        <v>679</v>
      </c>
      <c r="C1590" t="s">
        <v>3196</v>
      </c>
      <c r="D1590" t="s">
        <v>3088</v>
      </c>
      <c r="E1590" t="s">
        <v>3709</v>
      </c>
      <c r="F1590" t="s">
        <v>3102</v>
      </c>
    </row>
    <row r="1591" spans="1:6" x14ac:dyDescent="0.25">
      <c r="A1591" t="s">
        <v>5747</v>
      </c>
      <c r="B1591" t="s">
        <v>679</v>
      </c>
      <c r="C1591" t="s">
        <v>3254</v>
      </c>
      <c r="D1591" t="s">
        <v>3093</v>
      </c>
      <c r="E1591" t="s">
        <v>3162</v>
      </c>
      <c r="F1591" t="s">
        <v>3095</v>
      </c>
    </row>
    <row r="1592" spans="1:6" x14ac:dyDescent="0.25">
      <c r="A1592" t="s">
        <v>5748</v>
      </c>
      <c r="B1592" t="s">
        <v>679</v>
      </c>
      <c r="C1592" t="s">
        <v>3180</v>
      </c>
      <c r="D1592" t="s">
        <v>3088</v>
      </c>
      <c r="E1592" t="s">
        <v>5749</v>
      </c>
      <c r="F1592" t="s">
        <v>3095</v>
      </c>
    </row>
    <row r="1593" spans="1:6" x14ac:dyDescent="0.25">
      <c r="A1593" t="s">
        <v>5750</v>
      </c>
      <c r="B1593" t="s">
        <v>679</v>
      </c>
      <c r="C1593" t="s">
        <v>3180</v>
      </c>
      <c r="D1593" t="s">
        <v>3093</v>
      </c>
      <c r="E1593" t="s">
        <v>5751</v>
      </c>
      <c r="F1593" t="s">
        <v>3090</v>
      </c>
    </row>
    <row r="1594" spans="1:6" x14ac:dyDescent="0.25">
      <c r="A1594" t="s">
        <v>5752</v>
      </c>
      <c r="B1594" t="s">
        <v>679</v>
      </c>
      <c r="C1594" t="s">
        <v>3175</v>
      </c>
      <c r="D1594" t="s">
        <v>3093</v>
      </c>
      <c r="E1594" t="s">
        <v>3249</v>
      </c>
      <c r="F1594" t="s">
        <v>3106</v>
      </c>
    </row>
    <row r="1595" spans="1:6" x14ac:dyDescent="0.25">
      <c r="A1595" t="s">
        <v>5753</v>
      </c>
      <c r="B1595" t="s">
        <v>679</v>
      </c>
      <c r="C1595" t="s">
        <v>3199</v>
      </c>
      <c r="D1595" t="s">
        <v>3093</v>
      </c>
      <c r="E1595" t="s">
        <v>3238</v>
      </c>
      <c r="F1595" t="s">
        <v>3106</v>
      </c>
    </row>
    <row r="1596" spans="1:6" x14ac:dyDescent="0.25">
      <c r="A1596" t="s">
        <v>5754</v>
      </c>
      <c r="B1596" t="s">
        <v>681</v>
      </c>
      <c r="C1596" t="s">
        <v>3111</v>
      </c>
      <c r="D1596" t="s">
        <v>3088</v>
      </c>
      <c r="E1596" t="s">
        <v>3891</v>
      </c>
      <c r="F1596" t="s">
        <v>3095</v>
      </c>
    </row>
    <row r="1597" spans="1:6" x14ac:dyDescent="0.25">
      <c r="A1597" t="s">
        <v>5755</v>
      </c>
      <c r="B1597" t="s">
        <v>683</v>
      </c>
      <c r="C1597" t="s">
        <v>3100</v>
      </c>
      <c r="D1597" t="s">
        <v>3088</v>
      </c>
      <c r="E1597" t="s">
        <v>3793</v>
      </c>
      <c r="F1597" t="s">
        <v>3090</v>
      </c>
    </row>
    <row r="1598" spans="1:6" x14ac:dyDescent="0.25">
      <c r="A1598" t="s">
        <v>5756</v>
      </c>
      <c r="B1598" t="s">
        <v>683</v>
      </c>
      <c r="C1598" t="s">
        <v>3108</v>
      </c>
      <c r="D1598" t="s">
        <v>3093</v>
      </c>
      <c r="E1598" t="s">
        <v>4422</v>
      </c>
      <c r="F1598" t="s">
        <v>3095</v>
      </c>
    </row>
    <row r="1599" spans="1:6" x14ac:dyDescent="0.25">
      <c r="A1599" t="s">
        <v>5757</v>
      </c>
      <c r="B1599" t="s">
        <v>683</v>
      </c>
      <c r="C1599" t="s">
        <v>3092</v>
      </c>
      <c r="D1599" t="s">
        <v>3093</v>
      </c>
      <c r="E1599" t="s">
        <v>5758</v>
      </c>
      <c r="F1599" t="s">
        <v>3090</v>
      </c>
    </row>
    <row r="1600" spans="1:6" x14ac:dyDescent="0.25">
      <c r="A1600" t="s">
        <v>5759</v>
      </c>
      <c r="B1600" t="s">
        <v>683</v>
      </c>
      <c r="C1600" t="s">
        <v>3217</v>
      </c>
      <c r="D1600" t="s">
        <v>3088</v>
      </c>
      <c r="E1600" t="s">
        <v>5760</v>
      </c>
      <c r="F1600" t="s">
        <v>3106</v>
      </c>
    </row>
    <row r="1601" spans="1:6" x14ac:dyDescent="0.25">
      <c r="A1601" t="s">
        <v>5761</v>
      </c>
      <c r="B1601" t="s">
        <v>683</v>
      </c>
      <c r="C1601" t="s">
        <v>3138</v>
      </c>
      <c r="D1601" t="s">
        <v>3088</v>
      </c>
      <c r="E1601" t="s">
        <v>5762</v>
      </c>
      <c r="F1601" t="s">
        <v>3102</v>
      </c>
    </row>
    <row r="1602" spans="1:6" x14ac:dyDescent="0.25">
      <c r="A1602" t="s">
        <v>5763</v>
      </c>
      <c r="B1602" t="s">
        <v>683</v>
      </c>
      <c r="C1602" t="s">
        <v>3329</v>
      </c>
      <c r="D1602" t="s">
        <v>3088</v>
      </c>
      <c r="E1602" t="s">
        <v>4881</v>
      </c>
      <c r="F1602" t="s">
        <v>3106</v>
      </c>
    </row>
    <row r="1603" spans="1:6" x14ac:dyDescent="0.25">
      <c r="A1603" t="s">
        <v>5764</v>
      </c>
      <c r="B1603" t="s">
        <v>685</v>
      </c>
      <c r="C1603" t="s">
        <v>3092</v>
      </c>
      <c r="D1603" t="s">
        <v>3088</v>
      </c>
      <c r="E1603" t="s">
        <v>4809</v>
      </c>
      <c r="F1603" t="s">
        <v>3106</v>
      </c>
    </row>
    <row r="1604" spans="1:6" x14ac:dyDescent="0.25">
      <c r="A1604" t="s">
        <v>5765</v>
      </c>
      <c r="B1604" t="s">
        <v>685</v>
      </c>
      <c r="C1604" t="s">
        <v>3161</v>
      </c>
      <c r="D1604" t="s">
        <v>3093</v>
      </c>
      <c r="E1604" t="s">
        <v>3754</v>
      </c>
      <c r="F1604" t="s">
        <v>3106</v>
      </c>
    </row>
    <row r="1605" spans="1:6" x14ac:dyDescent="0.25">
      <c r="A1605" t="s">
        <v>5766</v>
      </c>
      <c r="B1605" t="s">
        <v>685</v>
      </c>
      <c r="C1605" t="s">
        <v>3172</v>
      </c>
      <c r="D1605" t="s">
        <v>3093</v>
      </c>
      <c r="E1605" t="s">
        <v>5767</v>
      </c>
      <c r="F1605" t="s">
        <v>3095</v>
      </c>
    </row>
    <row r="1606" spans="1:6" x14ac:dyDescent="0.25">
      <c r="A1606" t="s">
        <v>5768</v>
      </c>
      <c r="B1606" t="s">
        <v>685</v>
      </c>
      <c r="C1606" t="s">
        <v>3135</v>
      </c>
      <c r="D1606" t="s">
        <v>3088</v>
      </c>
      <c r="E1606" t="s">
        <v>4543</v>
      </c>
      <c r="F1606" t="s">
        <v>3102</v>
      </c>
    </row>
    <row r="1607" spans="1:6" x14ac:dyDescent="0.25">
      <c r="A1607" t="s">
        <v>5769</v>
      </c>
      <c r="B1607" t="s">
        <v>685</v>
      </c>
      <c r="C1607" t="s">
        <v>3156</v>
      </c>
      <c r="D1607" t="s">
        <v>3088</v>
      </c>
      <c r="E1607" t="s">
        <v>3960</v>
      </c>
      <c r="F1607" t="s">
        <v>3106</v>
      </c>
    </row>
    <row r="1608" spans="1:6" x14ac:dyDescent="0.25">
      <c r="A1608" t="s">
        <v>5770</v>
      </c>
      <c r="B1608" t="s">
        <v>687</v>
      </c>
      <c r="C1608" t="s">
        <v>3130</v>
      </c>
      <c r="D1608" t="s">
        <v>3088</v>
      </c>
      <c r="E1608" t="s">
        <v>3980</v>
      </c>
      <c r="F1608" t="s">
        <v>3106</v>
      </c>
    </row>
    <row r="1609" spans="1:6" x14ac:dyDescent="0.25">
      <c r="A1609" t="s">
        <v>5771</v>
      </c>
      <c r="B1609" t="s">
        <v>687</v>
      </c>
      <c r="C1609" t="s">
        <v>3138</v>
      </c>
      <c r="D1609" t="s">
        <v>3088</v>
      </c>
      <c r="E1609" t="s">
        <v>3350</v>
      </c>
      <c r="F1609" t="s">
        <v>3102</v>
      </c>
    </row>
    <row r="1610" spans="1:6" x14ac:dyDescent="0.25">
      <c r="A1610" t="s">
        <v>5772</v>
      </c>
      <c r="B1610" t="s">
        <v>687</v>
      </c>
      <c r="C1610" t="s">
        <v>3199</v>
      </c>
      <c r="D1610" t="s">
        <v>3088</v>
      </c>
      <c r="E1610" t="s">
        <v>3693</v>
      </c>
      <c r="F1610" t="s">
        <v>3102</v>
      </c>
    </row>
    <row r="1611" spans="1:6" x14ac:dyDescent="0.25">
      <c r="A1611" t="s">
        <v>5773</v>
      </c>
      <c r="B1611" t="s">
        <v>687</v>
      </c>
      <c r="C1611" t="s">
        <v>3265</v>
      </c>
      <c r="D1611" t="s">
        <v>3093</v>
      </c>
      <c r="E1611" t="s">
        <v>3937</v>
      </c>
      <c r="F1611" t="s">
        <v>3106</v>
      </c>
    </row>
    <row r="1612" spans="1:6" x14ac:dyDescent="0.25">
      <c r="A1612" t="s">
        <v>5774</v>
      </c>
      <c r="B1612" t="s">
        <v>687</v>
      </c>
      <c r="C1612" t="s">
        <v>3130</v>
      </c>
      <c r="D1612" t="s">
        <v>3088</v>
      </c>
      <c r="E1612" t="s">
        <v>3242</v>
      </c>
      <c r="F1612" t="s">
        <v>3095</v>
      </c>
    </row>
    <row r="1613" spans="1:6" x14ac:dyDescent="0.25">
      <c r="A1613" t="s">
        <v>5775</v>
      </c>
      <c r="B1613" t="s">
        <v>687</v>
      </c>
      <c r="C1613" t="s">
        <v>3100</v>
      </c>
      <c r="D1613" t="s">
        <v>3093</v>
      </c>
      <c r="E1613" t="s">
        <v>5776</v>
      </c>
      <c r="F1613" t="s">
        <v>3095</v>
      </c>
    </row>
    <row r="1614" spans="1:6" x14ac:dyDescent="0.25">
      <c r="A1614" t="s">
        <v>5777</v>
      </c>
      <c r="B1614" t="s">
        <v>687</v>
      </c>
      <c r="C1614" t="s">
        <v>3156</v>
      </c>
      <c r="D1614" t="s">
        <v>3093</v>
      </c>
      <c r="E1614" t="s">
        <v>4123</v>
      </c>
      <c r="F1614" t="s">
        <v>3102</v>
      </c>
    </row>
    <row r="1615" spans="1:6" x14ac:dyDescent="0.25">
      <c r="A1615" t="s">
        <v>5778</v>
      </c>
      <c r="B1615" t="s">
        <v>687</v>
      </c>
      <c r="C1615" t="s">
        <v>3118</v>
      </c>
      <c r="D1615" t="s">
        <v>3093</v>
      </c>
      <c r="E1615" t="s">
        <v>4098</v>
      </c>
      <c r="F1615" t="s">
        <v>3095</v>
      </c>
    </row>
    <row r="1616" spans="1:6" x14ac:dyDescent="0.25">
      <c r="A1616" t="s">
        <v>5779</v>
      </c>
      <c r="B1616" t="s">
        <v>687</v>
      </c>
      <c r="C1616" t="s">
        <v>3104</v>
      </c>
      <c r="D1616" t="s">
        <v>3088</v>
      </c>
      <c r="E1616" t="s">
        <v>5780</v>
      </c>
      <c r="F1616" t="s">
        <v>3102</v>
      </c>
    </row>
    <row r="1617" spans="1:6" x14ac:dyDescent="0.25">
      <c r="A1617" t="s">
        <v>5781</v>
      </c>
      <c r="B1617" t="s">
        <v>689</v>
      </c>
      <c r="C1617" t="s">
        <v>3196</v>
      </c>
      <c r="D1617" t="s">
        <v>3088</v>
      </c>
      <c r="E1617" t="s">
        <v>5782</v>
      </c>
      <c r="F1617" t="s">
        <v>3102</v>
      </c>
    </row>
    <row r="1618" spans="1:6" x14ac:dyDescent="0.25">
      <c r="A1618" t="s">
        <v>5783</v>
      </c>
      <c r="B1618" t="s">
        <v>689</v>
      </c>
      <c r="C1618" t="s">
        <v>3145</v>
      </c>
      <c r="D1618" t="s">
        <v>3088</v>
      </c>
      <c r="E1618" t="s">
        <v>5258</v>
      </c>
      <c r="F1618" t="s">
        <v>3102</v>
      </c>
    </row>
    <row r="1619" spans="1:6" x14ac:dyDescent="0.25">
      <c r="A1619" t="s">
        <v>5784</v>
      </c>
      <c r="B1619" t="s">
        <v>689</v>
      </c>
      <c r="C1619" t="s">
        <v>3172</v>
      </c>
      <c r="D1619" t="s">
        <v>3093</v>
      </c>
      <c r="E1619" t="s">
        <v>5785</v>
      </c>
      <c r="F1619" t="s">
        <v>3106</v>
      </c>
    </row>
    <row r="1620" spans="1:6" x14ac:dyDescent="0.25">
      <c r="A1620" t="s">
        <v>5786</v>
      </c>
      <c r="B1620" t="s">
        <v>689</v>
      </c>
      <c r="C1620" t="s">
        <v>3138</v>
      </c>
      <c r="D1620" t="s">
        <v>3088</v>
      </c>
      <c r="E1620" t="s">
        <v>5787</v>
      </c>
      <c r="F1620" t="s">
        <v>3090</v>
      </c>
    </row>
    <row r="1621" spans="1:6" x14ac:dyDescent="0.25">
      <c r="A1621" t="s">
        <v>5788</v>
      </c>
      <c r="B1621" t="s">
        <v>691</v>
      </c>
      <c r="C1621" t="s">
        <v>3087</v>
      </c>
      <c r="D1621" t="s">
        <v>3093</v>
      </c>
      <c r="E1621" t="s">
        <v>5789</v>
      </c>
      <c r="F1621" t="s">
        <v>3095</v>
      </c>
    </row>
    <row r="1622" spans="1:6" x14ac:dyDescent="0.25">
      <c r="A1622" t="s">
        <v>5790</v>
      </c>
      <c r="B1622" t="s">
        <v>691</v>
      </c>
      <c r="C1622" t="s">
        <v>3135</v>
      </c>
      <c r="D1622" t="s">
        <v>3093</v>
      </c>
      <c r="E1622" t="s">
        <v>4842</v>
      </c>
      <c r="F1622" t="s">
        <v>3102</v>
      </c>
    </row>
    <row r="1623" spans="1:6" x14ac:dyDescent="0.25">
      <c r="A1623" t="s">
        <v>5791</v>
      </c>
      <c r="B1623" t="s">
        <v>691</v>
      </c>
      <c r="C1623" t="s">
        <v>3138</v>
      </c>
      <c r="D1623" t="s">
        <v>3088</v>
      </c>
      <c r="E1623" t="s">
        <v>5792</v>
      </c>
      <c r="F1623" t="s">
        <v>3102</v>
      </c>
    </row>
    <row r="1624" spans="1:6" x14ac:dyDescent="0.25">
      <c r="A1624" t="s">
        <v>5793</v>
      </c>
      <c r="B1624" t="s">
        <v>691</v>
      </c>
      <c r="C1624" t="s">
        <v>3172</v>
      </c>
      <c r="D1624" t="s">
        <v>3093</v>
      </c>
      <c r="E1624" t="s">
        <v>4785</v>
      </c>
      <c r="F1624" t="s">
        <v>3095</v>
      </c>
    </row>
    <row r="1625" spans="1:6" x14ac:dyDescent="0.25">
      <c r="A1625" t="s">
        <v>5794</v>
      </c>
      <c r="B1625" t="s">
        <v>691</v>
      </c>
      <c r="C1625" t="s">
        <v>3265</v>
      </c>
      <c r="D1625" t="s">
        <v>3088</v>
      </c>
      <c r="E1625" t="s">
        <v>5795</v>
      </c>
      <c r="F1625" t="s">
        <v>3095</v>
      </c>
    </row>
    <row r="1626" spans="1:6" x14ac:dyDescent="0.25">
      <c r="A1626" t="s">
        <v>5796</v>
      </c>
      <c r="B1626" t="s">
        <v>691</v>
      </c>
      <c r="C1626" t="s">
        <v>3148</v>
      </c>
      <c r="D1626" t="s">
        <v>3088</v>
      </c>
      <c r="E1626" t="s">
        <v>5782</v>
      </c>
      <c r="F1626" t="s">
        <v>3095</v>
      </c>
    </row>
    <row r="1627" spans="1:6" x14ac:dyDescent="0.25">
      <c r="A1627" t="s">
        <v>5797</v>
      </c>
      <c r="B1627" t="s">
        <v>691</v>
      </c>
      <c r="C1627" t="s">
        <v>3118</v>
      </c>
      <c r="D1627" t="s">
        <v>3093</v>
      </c>
      <c r="E1627" t="s">
        <v>5597</v>
      </c>
      <c r="F1627" t="s">
        <v>3090</v>
      </c>
    </row>
    <row r="1628" spans="1:6" x14ac:dyDescent="0.25">
      <c r="A1628" t="s">
        <v>5798</v>
      </c>
      <c r="B1628" t="s">
        <v>691</v>
      </c>
      <c r="C1628" t="s">
        <v>3248</v>
      </c>
      <c r="D1628" t="s">
        <v>3093</v>
      </c>
      <c r="E1628" t="s">
        <v>5738</v>
      </c>
      <c r="F1628" t="s">
        <v>3090</v>
      </c>
    </row>
    <row r="1629" spans="1:6" x14ac:dyDescent="0.25">
      <c r="A1629" t="s">
        <v>5799</v>
      </c>
      <c r="B1629" t="s">
        <v>694</v>
      </c>
      <c r="C1629" t="s">
        <v>3156</v>
      </c>
      <c r="D1629" t="s">
        <v>3088</v>
      </c>
      <c r="E1629" t="s">
        <v>3858</v>
      </c>
      <c r="F1629" t="s">
        <v>3090</v>
      </c>
    </row>
    <row r="1630" spans="1:6" x14ac:dyDescent="0.25">
      <c r="A1630" t="s">
        <v>5800</v>
      </c>
      <c r="B1630" t="s">
        <v>694</v>
      </c>
      <c r="C1630" t="s">
        <v>3199</v>
      </c>
      <c r="D1630" t="s">
        <v>3093</v>
      </c>
      <c r="E1630" t="s">
        <v>5801</v>
      </c>
      <c r="F1630" t="s">
        <v>3106</v>
      </c>
    </row>
    <row r="1631" spans="1:6" x14ac:dyDescent="0.25">
      <c r="A1631" t="s">
        <v>5802</v>
      </c>
      <c r="B1631" t="s">
        <v>694</v>
      </c>
      <c r="C1631" t="s">
        <v>3100</v>
      </c>
      <c r="D1631" t="s">
        <v>3088</v>
      </c>
      <c r="E1631" t="s">
        <v>5803</v>
      </c>
      <c r="F1631" t="s">
        <v>3090</v>
      </c>
    </row>
    <row r="1632" spans="1:6" x14ac:dyDescent="0.25">
      <c r="A1632" t="s">
        <v>5804</v>
      </c>
      <c r="B1632" t="s">
        <v>694</v>
      </c>
      <c r="C1632" t="s">
        <v>3111</v>
      </c>
      <c r="D1632" t="s">
        <v>3088</v>
      </c>
      <c r="E1632" t="s">
        <v>3094</v>
      </c>
      <c r="F1632" t="s">
        <v>3095</v>
      </c>
    </row>
    <row r="1633" spans="1:6" x14ac:dyDescent="0.25">
      <c r="A1633" t="s">
        <v>5805</v>
      </c>
      <c r="B1633" t="s">
        <v>694</v>
      </c>
      <c r="C1633" t="s">
        <v>3254</v>
      </c>
      <c r="D1633" t="s">
        <v>3088</v>
      </c>
      <c r="E1633" t="s">
        <v>5806</v>
      </c>
      <c r="F1633" t="s">
        <v>3102</v>
      </c>
    </row>
    <row r="1634" spans="1:6" x14ac:dyDescent="0.25">
      <c r="A1634" t="s">
        <v>5807</v>
      </c>
      <c r="B1634" t="s">
        <v>694</v>
      </c>
      <c r="C1634" t="s">
        <v>3100</v>
      </c>
      <c r="D1634" t="s">
        <v>3088</v>
      </c>
      <c r="E1634" t="s">
        <v>4193</v>
      </c>
      <c r="F1634" t="s">
        <v>3090</v>
      </c>
    </row>
    <row r="1635" spans="1:6" x14ac:dyDescent="0.25">
      <c r="A1635" t="s">
        <v>5808</v>
      </c>
      <c r="B1635" t="s">
        <v>694</v>
      </c>
      <c r="C1635" t="s">
        <v>3217</v>
      </c>
      <c r="D1635" t="s">
        <v>3093</v>
      </c>
      <c r="E1635" t="s">
        <v>3454</v>
      </c>
      <c r="F1635" t="s">
        <v>3095</v>
      </c>
    </row>
    <row r="1636" spans="1:6" x14ac:dyDescent="0.25">
      <c r="A1636" t="s">
        <v>5809</v>
      </c>
      <c r="B1636" t="s">
        <v>694</v>
      </c>
      <c r="C1636" t="s">
        <v>3161</v>
      </c>
      <c r="D1636" t="s">
        <v>3088</v>
      </c>
      <c r="E1636" t="s">
        <v>4041</v>
      </c>
      <c r="F1636" t="s">
        <v>3106</v>
      </c>
    </row>
    <row r="1637" spans="1:6" x14ac:dyDescent="0.25">
      <c r="A1637" t="s">
        <v>5810</v>
      </c>
      <c r="B1637" t="s">
        <v>694</v>
      </c>
      <c r="C1637" t="s">
        <v>3161</v>
      </c>
      <c r="D1637" t="s">
        <v>3088</v>
      </c>
      <c r="E1637" t="s">
        <v>5811</v>
      </c>
      <c r="F1637" t="s">
        <v>3102</v>
      </c>
    </row>
    <row r="1638" spans="1:6" x14ac:dyDescent="0.25">
      <c r="A1638" t="s">
        <v>5812</v>
      </c>
      <c r="B1638" t="s">
        <v>694</v>
      </c>
      <c r="C1638" t="s">
        <v>3248</v>
      </c>
      <c r="D1638" t="s">
        <v>3088</v>
      </c>
      <c r="E1638" t="s">
        <v>5813</v>
      </c>
      <c r="F1638" t="s">
        <v>3106</v>
      </c>
    </row>
    <row r="1639" spans="1:6" x14ac:dyDescent="0.25">
      <c r="A1639" t="s">
        <v>5814</v>
      </c>
      <c r="B1639" t="s">
        <v>696</v>
      </c>
      <c r="C1639" t="s">
        <v>3108</v>
      </c>
      <c r="D1639" t="s">
        <v>3088</v>
      </c>
      <c r="E1639" t="s">
        <v>3644</v>
      </c>
      <c r="F1639" t="s">
        <v>3095</v>
      </c>
    </row>
    <row r="1640" spans="1:6" x14ac:dyDescent="0.25">
      <c r="A1640" t="s">
        <v>5815</v>
      </c>
      <c r="B1640" t="s">
        <v>698</v>
      </c>
      <c r="C1640" t="s">
        <v>3151</v>
      </c>
      <c r="D1640" t="s">
        <v>3093</v>
      </c>
      <c r="E1640" t="s">
        <v>4977</v>
      </c>
      <c r="F1640" t="s">
        <v>3095</v>
      </c>
    </row>
    <row r="1641" spans="1:6" x14ac:dyDescent="0.25">
      <c r="A1641" t="s">
        <v>5816</v>
      </c>
      <c r="B1641" t="s">
        <v>698</v>
      </c>
      <c r="C1641" t="s">
        <v>3254</v>
      </c>
      <c r="D1641" t="s">
        <v>3088</v>
      </c>
      <c r="E1641" t="s">
        <v>5474</v>
      </c>
      <c r="F1641" t="s">
        <v>3102</v>
      </c>
    </row>
    <row r="1642" spans="1:6" x14ac:dyDescent="0.25">
      <c r="A1642" t="s">
        <v>5817</v>
      </c>
      <c r="B1642" t="s">
        <v>698</v>
      </c>
      <c r="C1642" t="s">
        <v>3156</v>
      </c>
      <c r="D1642" t="s">
        <v>3093</v>
      </c>
      <c r="E1642" t="s">
        <v>5818</v>
      </c>
      <c r="F1642" t="s">
        <v>3102</v>
      </c>
    </row>
    <row r="1643" spans="1:6" x14ac:dyDescent="0.25">
      <c r="A1643" t="s">
        <v>5819</v>
      </c>
      <c r="B1643" t="s">
        <v>698</v>
      </c>
      <c r="C1643" t="s">
        <v>3248</v>
      </c>
      <c r="D1643" t="s">
        <v>3093</v>
      </c>
      <c r="E1643" t="s">
        <v>5820</v>
      </c>
      <c r="F1643" t="s">
        <v>3095</v>
      </c>
    </row>
    <row r="1644" spans="1:6" x14ac:dyDescent="0.25">
      <c r="A1644" t="s">
        <v>5821</v>
      </c>
      <c r="B1644" t="s">
        <v>698</v>
      </c>
      <c r="C1644" t="s">
        <v>3217</v>
      </c>
      <c r="D1644" t="s">
        <v>3093</v>
      </c>
      <c r="E1644" t="s">
        <v>5822</v>
      </c>
      <c r="F1644" t="s">
        <v>3095</v>
      </c>
    </row>
    <row r="1645" spans="1:6" x14ac:dyDescent="0.25">
      <c r="A1645" t="s">
        <v>5823</v>
      </c>
      <c r="B1645" t="s">
        <v>698</v>
      </c>
      <c r="C1645" t="s">
        <v>3254</v>
      </c>
      <c r="D1645" t="s">
        <v>3093</v>
      </c>
      <c r="E1645" t="s">
        <v>5824</v>
      </c>
      <c r="F1645" t="s">
        <v>3106</v>
      </c>
    </row>
    <row r="1646" spans="1:6" x14ac:dyDescent="0.25">
      <c r="A1646" t="s">
        <v>5825</v>
      </c>
      <c r="B1646" t="s">
        <v>698</v>
      </c>
      <c r="C1646" t="s">
        <v>3187</v>
      </c>
      <c r="D1646" t="s">
        <v>3088</v>
      </c>
      <c r="E1646" t="s">
        <v>5826</v>
      </c>
      <c r="F1646" t="s">
        <v>3106</v>
      </c>
    </row>
    <row r="1647" spans="1:6" x14ac:dyDescent="0.25">
      <c r="A1647" t="s">
        <v>5827</v>
      </c>
      <c r="B1647" t="s">
        <v>698</v>
      </c>
      <c r="C1647" t="s">
        <v>3180</v>
      </c>
      <c r="D1647" t="s">
        <v>3088</v>
      </c>
      <c r="E1647" t="s">
        <v>3301</v>
      </c>
      <c r="F1647" t="s">
        <v>3095</v>
      </c>
    </row>
    <row r="1648" spans="1:6" x14ac:dyDescent="0.25">
      <c r="A1648" t="s">
        <v>5828</v>
      </c>
      <c r="B1648" t="s">
        <v>698</v>
      </c>
      <c r="C1648" t="s">
        <v>3172</v>
      </c>
      <c r="D1648" t="s">
        <v>3088</v>
      </c>
      <c r="E1648" t="s">
        <v>4849</v>
      </c>
      <c r="F1648" t="s">
        <v>3102</v>
      </c>
    </row>
    <row r="1649" spans="1:6" x14ac:dyDescent="0.25">
      <c r="A1649" t="s">
        <v>5829</v>
      </c>
      <c r="B1649" t="s">
        <v>698</v>
      </c>
      <c r="C1649" t="s">
        <v>3108</v>
      </c>
      <c r="D1649" t="s">
        <v>3088</v>
      </c>
      <c r="E1649" t="s">
        <v>5830</v>
      </c>
      <c r="F1649" t="s">
        <v>3095</v>
      </c>
    </row>
    <row r="1650" spans="1:6" x14ac:dyDescent="0.25">
      <c r="A1650" t="s">
        <v>5831</v>
      </c>
      <c r="B1650" t="s">
        <v>700</v>
      </c>
      <c r="C1650" t="s">
        <v>3104</v>
      </c>
      <c r="D1650" t="s">
        <v>3093</v>
      </c>
      <c r="E1650" t="s">
        <v>4563</v>
      </c>
      <c r="F1650" t="s">
        <v>3106</v>
      </c>
    </row>
    <row r="1651" spans="1:6" x14ac:dyDescent="0.25">
      <c r="A1651" t="s">
        <v>5832</v>
      </c>
      <c r="B1651" t="s">
        <v>700</v>
      </c>
      <c r="C1651" t="s">
        <v>3187</v>
      </c>
      <c r="D1651" t="s">
        <v>3088</v>
      </c>
      <c r="E1651" t="s">
        <v>3540</v>
      </c>
      <c r="F1651" t="s">
        <v>3106</v>
      </c>
    </row>
    <row r="1652" spans="1:6" x14ac:dyDescent="0.25">
      <c r="A1652" t="s">
        <v>5833</v>
      </c>
      <c r="B1652" t="s">
        <v>700</v>
      </c>
      <c r="C1652" t="s">
        <v>3138</v>
      </c>
      <c r="D1652" t="s">
        <v>3088</v>
      </c>
      <c r="E1652" t="s">
        <v>5834</v>
      </c>
      <c r="F1652" t="s">
        <v>3102</v>
      </c>
    </row>
    <row r="1653" spans="1:6" x14ac:dyDescent="0.25">
      <c r="A1653" t="s">
        <v>5835</v>
      </c>
      <c r="B1653" t="s">
        <v>700</v>
      </c>
      <c r="C1653" t="s">
        <v>3118</v>
      </c>
      <c r="D1653" t="s">
        <v>3093</v>
      </c>
      <c r="E1653" t="s">
        <v>5836</v>
      </c>
      <c r="F1653" t="s">
        <v>3090</v>
      </c>
    </row>
    <row r="1654" spans="1:6" x14ac:dyDescent="0.25">
      <c r="A1654" t="s">
        <v>5837</v>
      </c>
      <c r="B1654" t="s">
        <v>700</v>
      </c>
      <c r="C1654" t="s">
        <v>3199</v>
      </c>
      <c r="D1654" t="s">
        <v>3088</v>
      </c>
      <c r="E1654" t="s">
        <v>5560</v>
      </c>
      <c r="F1654" t="s">
        <v>3102</v>
      </c>
    </row>
    <row r="1655" spans="1:6" x14ac:dyDescent="0.25">
      <c r="A1655" t="s">
        <v>5838</v>
      </c>
      <c r="B1655" t="s">
        <v>703</v>
      </c>
      <c r="C1655" t="s">
        <v>3135</v>
      </c>
      <c r="D1655" t="s">
        <v>3088</v>
      </c>
      <c r="E1655" t="s">
        <v>4076</v>
      </c>
      <c r="F1655" t="s">
        <v>3106</v>
      </c>
    </row>
    <row r="1656" spans="1:6" x14ac:dyDescent="0.25">
      <c r="A1656" t="s">
        <v>5839</v>
      </c>
      <c r="B1656" t="s">
        <v>705</v>
      </c>
      <c r="C1656" t="s">
        <v>3265</v>
      </c>
      <c r="D1656" t="s">
        <v>3088</v>
      </c>
      <c r="E1656" t="s">
        <v>4644</v>
      </c>
      <c r="F1656" t="s">
        <v>3102</v>
      </c>
    </row>
    <row r="1657" spans="1:6" x14ac:dyDescent="0.25">
      <c r="A1657" t="s">
        <v>5840</v>
      </c>
      <c r="B1657" t="s">
        <v>705</v>
      </c>
      <c r="C1657" t="s">
        <v>3161</v>
      </c>
      <c r="D1657" t="s">
        <v>3088</v>
      </c>
      <c r="E1657" t="s">
        <v>5841</v>
      </c>
      <c r="F1657" t="s">
        <v>3106</v>
      </c>
    </row>
    <row r="1658" spans="1:6" x14ac:dyDescent="0.25">
      <c r="A1658" t="s">
        <v>5842</v>
      </c>
      <c r="B1658" t="s">
        <v>705</v>
      </c>
      <c r="C1658" t="s">
        <v>3104</v>
      </c>
      <c r="D1658" t="s">
        <v>3093</v>
      </c>
      <c r="E1658" t="s">
        <v>3468</v>
      </c>
      <c r="F1658" t="s">
        <v>3106</v>
      </c>
    </row>
    <row r="1659" spans="1:6" x14ac:dyDescent="0.25">
      <c r="A1659" t="s">
        <v>5843</v>
      </c>
      <c r="B1659" t="s">
        <v>705</v>
      </c>
      <c r="C1659" t="s">
        <v>3199</v>
      </c>
      <c r="D1659" t="s">
        <v>3088</v>
      </c>
      <c r="E1659" t="s">
        <v>5844</v>
      </c>
      <c r="F1659" t="s">
        <v>3106</v>
      </c>
    </row>
    <row r="1660" spans="1:6" x14ac:dyDescent="0.25">
      <c r="A1660" t="s">
        <v>5845</v>
      </c>
      <c r="B1660" t="s">
        <v>705</v>
      </c>
      <c r="C1660" t="s">
        <v>3208</v>
      </c>
      <c r="D1660" t="s">
        <v>3088</v>
      </c>
      <c r="E1660" t="s">
        <v>5846</v>
      </c>
      <c r="F1660" t="s">
        <v>3106</v>
      </c>
    </row>
    <row r="1661" spans="1:6" x14ac:dyDescent="0.25">
      <c r="A1661" t="s">
        <v>5847</v>
      </c>
      <c r="B1661" t="s">
        <v>705</v>
      </c>
      <c r="C1661" t="s">
        <v>3161</v>
      </c>
      <c r="D1661" t="s">
        <v>3088</v>
      </c>
      <c r="E1661" t="s">
        <v>5848</v>
      </c>
      <c r="F1661" t="s">
        <v>3095</v>
      </c>
    </row>
    <row r="1662" spans="1:6" x14ac:dyDescent="0.25">
      <c r="A1662" t="s">
        <v>5849</v>
      </c>
      <c r="B1662" t="s">
        <v>705</v>
      </c>
      <c r="C1662" t="s">
        <v>3135</v>
      </c>
      <c r="D1662" t="s">
        <v>3088</v>
      </c>
      <c r="E1662" t="s">
        <v>3436</v>
      </c>
      <c r="F1662" t="s">
        <v>3095</v>
      </c>
    </row>
    <row r="1663" spans="1:6" x14ac:dyDescent="0.25">
      <c r="A1663" t="s">
        <v>5850</v>
      </c>
      <c r="B1663" t="s">
        <v>705</v>
      </c>
      <c r="C1663" t="s">
        <v>3108</v>
      </c>
      <c r="D1663" t="s">
        <v>3093</v>
      </c>
      <c r="E1663" t="s">
        <v>4074</v>
      </c>
      <c r="F1663" t="s">
        <v>3106</v>
      </c>
    </row>
    <row r="1664" spans="1:6" x14ac:dyDescent="0.25">
      <c r="A1664" t="s">
        <v>5851</v>
      </c>
      <c r="B1664" t="s">
        <v>705</v>
      </c>
      <c r="C1664" t="s">
        <v>3180</v>
      </c>
      <c r="D1664" t="s">
        <v>3088</v>
      </c>
      <c r="E1664" t="s">
        <v>5852</v>
      </c>
      <c r="F1664" t="s">
        <v>3102</v>
      </c>
    </row>
    <row r="1665" spans="1:6" x14ac:dyDescent="0.25">
      <c r="A1665" t="s">
        <v>5853</v>
      </c>
      <c r="B1665" t="s">
        <v>708</v>
      </c>
      <c r="C1665" t="s">
        <v>3111</v>
      </c>
      <c r="D1665" t="s">
        <v>3088</v>
      </c>
      <c r="E1665" t="s">
        <v>5854</v>
      </c>
      <c r="F1665" t="s">
        <v>3102</v>
      </c>
    </row>
    <row r="1666" spans="1:6" x14ac:dyDescent="0.25">
      <c r="A1666" t="s">
        <v>5855</v>
      </c>
      <c r="B1666" t="s">
        <v>708</v>
      </c>
      <c r="C1666" t="s">
        <v>3118</v>
      </c>
      <c r="D1666" t="s">
        <v>3093</v>
      </c>
      <c r="E1666" t="s">
        <v>3240</v>
      </c>
      <c r="F1666" t="s">
        <v>3106</v>
      </c>
    </row>
    <row r="1667" spans="1:6" x14ac:dyDescent="0.25">
      <c r="A1667" t="s">
        <v>5856</v>
      </c>
      <c r="B1667" t="s">
        <v>708</v>
      </c>
      <c r="C1667" t="s">
        <v>3151</v>
      </c>
      <c r="D1667" t="s">
        <v>3093</v>
      </c>
      <c r="E1667" t="s">
        <v>5857</v>
      </c>
      <c r="F1667" t="s">
        <v>3106</v>
      </c>
    </row>
    <row r="1668" spans="1:6" x14ac:dyDescent="0.25">
      <c r="A1668" t="s">
        <v>5858</v>
      </c>
      <c r="B1668" t="s">
        <v>710</v>
      </c>
      <c r="C1668" t="s">
        <v>3248</v>
      </c>
      <c r="D1668" t="s">
        <v>3093</v>
      </c>
      <c r="E1668" t="s">
        <v>5575</v>
      </c>
      <c r="F1668" t="s">
        <v>3095</v>
      </c>
    </row>
    <row r="1669" spans="1:6" x14ac:dyDescent="0.25">
      <c r="A1669" t="s">
        <v>5859</v>
      </c>
      <c r="B1669" t="s">
        <v>710</v>
      </c>
      <c r="C1669" t="s">
        <v>3161</v>
      </c>
      <c r="D1669" t="s">
        <v>3088</v>
      </c>
      <c r="E1669" t="s">
        <v>4996</v>
      </c>
      <c r="F1669" t="s">
        <v>3102</v>
      </c>
    </row>
    <row r="1670" spans="1:6" x14ac:dyDescent="0.25">
      <c r="A1670" t="s">
        <v>5860</v>
      </c>
      <c r="B1670" t="s">
        <v>710</v>
      </c>
      <c r="C1670" t="s">
        <v>3087</v>
      </c>
      <c r="D1670" t="s">
        <v>3088</v>
      </c>
      <c r="E1670" t="s">
        <v>5861</v>
      </c>
      <c r="F1670" t="s">
        <v>3090</v>
      </c>
    </row>
    <row r="1671" spans="1:6" x14ac:dyDescent="0.25">
      <c r="A1671" t="s">
        <v>5862</v>
      </c>
      <c r="B1671" t="s">
        <v>710</v>
      </c>
      <c r="C1671" t="s">
        <v>3208</v>
      </c>
      <c r="D1671" t="s">
        <v>3088</v>
      </c>
      <c r="E1671" t="s">
        <v>5863</v>
      </c>
      <c r="F1671" t="s">
        <v>3095</v>
      </c>
    </row>
    <row r="1672" spans="1:6" x14ac:dyDescent="0.25">
      <c r="A1672" t="s">
        <v>5864</v>
      </c>
      <c r="B1672" t="s">
        <v>710</v>
      </c>
      <c r="C1672" t="s">
        <v>3248</v>
      </c>
      <c r="D1672" t="s">
        <v>3088</v>
      </c>
      <c r="E1672" t="s">
        <v>3795</v>
      </c>
      <c r="F1672" t="s">
        <v>3102</v>
      </c>
    </row>
    <row r="1673" spans="1:6" x14ac:dyDescent="0.25">
      <c r="A1673" t="s">
        <v>5865</v>
      </c>
      <c r="B1673" t="s">
        <v>710</v>
      </c>
      <c r="C1673" t="s">
        <v>3087</v>
      </c>
      <c r="D1673" t="s">
        <v>3093</v>
      </c>
      <c r="E1673" t="s">
        <v>4342</v>
      </c>
      <c r="F1673" t="s">
        <v>3090</v>
      </c>
    </row>
    <row r="1674" spans="1:6" x14ac:dyDescent="0.25">
      <c r="A1674" t="s">
        <v>5866</v>
      </c>
      <c r="B1674" t="s">
        <v>712</v>
      </c>
      <c r="C1674" t="s">
        <v>3199</v>
      </c>
      <c r="D1674" t="s">
        <v>3088</v>
      </c>
      <c r="E1674" t="s">
        <v>4354</v>
      </c>
      <c r="F1674" t="s">
        <v>3090</v>
      </c>
    </row>
    <row r="1675" spans="1:6" x14ac:dyDescent="0.25">
      <c r="A1675" t="s">
        <v>5867</v>
      </c>
      <c r="B1675" t="s">
        <v>712</v>
      </c>
      <c r="C1675" t="s">
        <v>3187</v>
      </c>
      <c r="D1675" t="s">
        <v>3088</v>
      </c>
      <c r="E1675" t="s">
        <v>5868</v>
      </c>
      <c r="F1675" t="s">
        <v>3090</v>
      </c>
    </row>
    <row r="1676" spans="1:6" x14ac:dyDescent="0.25">
      <c r="A1676" t="s">
        <v>5869</v>
      </c>
      <c r="B1676" t="s">
        <v>712</v>
      </c>
      <c r="C1676" t="s">
        <v>3156</v>
      </c>
      <c r="D1676" t="s">
        <v>3093</v>
      </c>
      <c r="E1676" t="s">
        <v>3528</v>
      </c>
      <c r="F1676" t="s">
        <v>3102</v>
      </c>
    </row>
    <row r="1677" spans="1:6" x14ac:dyDescent="0.25">
      <c r="A1677" t="s">
        <v>5870</v>
      </c>
      <c r="B1677" t="s">
        <v>712</v>
      </c>
      <c r="C1677" t="s">
        <v>3199</v>
      </c>
      <c r="D1677" t="s">
        <v>3088</v>
      </c>
      <c r="E1677" t="s">
        <v>3313</v>
      </c>
      <c r="F1677" t="s">
        <v>3090</v>
      </c>
    </row>
    <row r="1678" spans="1:6" x14ac:dyDescent="0.25">
      <c r="A1678" t="s">
        <v>5871</v>
      </c>
      <c r="B1678" t="s">
        <v>712</v>
      </c>
      <c r="C1678" t="s">
        <v>3092</v>
      </c>
      <c r="D1678" t="s">
        <v>3088</v>
      </c>
      <c r="E1678" t="s">
        <v>5872</v>
      </c>
      <c r="F1678" t="s">
        <v>3095</v>
      </c>
    </row>
    <row r="1679" spans="1:6" x14ac:dyDescent="0.25">
      <c r="A1679" t="s">
        <v>5873</v>
      </c>
      <c r="B1679" t="s">
        <v>712</v>
      </c>
      <c r="C1679" t="s">
        <v>3217</v>
      </c>
      <c r="D1679" t="s">
        <v>3088</v>
      </c>
      <c r="E1679" t="s">
        <v>5874</v>
      </c>
      <c r="F1679" t="s">
        <v>3106</v>
      </c>
    </row>
    <row r="1680" spans="1:6" x14ac:dyDescent="0.25">
      <c r="A1680" t="s">
        <v>5875</v>
      </c>
      <c r="B1680" t="s">
        <v>712</v>
      </c>
      <c r="C1680" t="s">
        <v>3265</v>
      </c>
      <c r="D1680" t="s">
        <v>3088</v>
      </c>
      <c r="E1680" t="s">
        <v>4059</v>
      </c>
      <c r="F1680" t="s">
        <v>3102</v>
      </c>
    </row>
    <row r="1681" spans="1:6" x14ac:dyDescent="0.25">
      <c r="A1681" t="s">
        <v>5876</v>
      </c>
      <c r="B1681" t="s">
        <v>712</v>
      </c>
      <c r="C1681" t="s">
        <v>3125</v>
      </c>
      <c r="D1681" t="s">
        <v>3093</v>
      </c>
      <c r="E1681" t="s">
        <v>5877</v>
      </c>
      <c r="F1681" t="s">
        <v>3095</v>
      </c>
    </row>
    <row r="1682" spans="1:6" x14ac:dyDescent="0.25">
      <c r="A1682" t="s">
        <v>5878</v>
      </c>
      <c r="B1682" t="s">
        <v>714</v>
      </c>
      <c r="C1682" t="s">
        <v>3108</v>
      </c>
      <c r="D1682" t="s">
        <v>3093</v>
      </c>
      <c r="E1682" t="s">
        <v>3375</v>
      </c>
      <c r="F1682" t="s">
        <v>3106</v>
      </c>
    </row>
    <row r="1683" spans="1:6" x14ac:dyDescent="0.25">
      <c r="A1683" t="s">
        <v>5879</v>
      </c>
      <c r="B1683" t="s">
        <v>714</v>
      </c>
      <c r="C1683" t="s">
        <v>3111</v>
      </c>
      <c r="D1683" t="s">
        <v>3088</v>
      </c>
      <c r="E1683" t="s">
        <v>3656</v>
      </c>
      <c r="F1683" t="s">
        <v>3090</v>
      </c>
    </row>
    <row r="1684" spans="1:6" x14ac:dyDescent="0.25">
      <c r="A1684" t="s">
        <v>5880</v>
      </c>
      <c r="B1684" t="s">
        <v>714</v>
      </c>
      <c r="C1684" t="s">
        <v>3108</v>
      </c>
      <c r="D1684" t="s">
        <v>3088</v>
      </c>
      <c r="E1684" t="s">
        <v>4279</v>
      </c>
      <c r="F1684" t="s">
        <v>3095</v>
      </c>
    </row>
    <row r="1685" spans="1:6" x14ac:dyDescent="0.25">
      <c r="A1685" t="s">
        <v>5881</v>
      </c>
      <c r="B1685" t="s">
        <v>714</v>
      </c>
      <c r="C1685" t="s">
        <v>3265</v>
      </c>
      <c r="D1685" t="s">
        <v>3093</v>
      </c>
      <c r="E1685" t="s">
        <v>5154</v>
      </c>
      <c r="F1685" t="s">
        <v>3102</v>
      </c>
    </row>
    <row r="1686" spans="1:6" x14ac:dyDescent="0.25">
      <c r="A1686" t="s">
        <v>5882</v>
      </c>
      <c r="B1686" t="s">
        <v>714</v>
      </c>
      <c r="C1686" t="s">
        <v>3199</v>
      </c>
      <c r="D1686" t="s">
        <v>3088</v>
      </c>
      <c r="E1686" t="s">
        <v>4068</v>
      </c>
      <c r="F1686" t="s">
        <v>3106</v>
      </c>
    </row>
    <row r="1687" spans="1:6" x14ac:dyDescent="0.25">
      <c r="A1687" t="s">
        <v>5883</v>
      </c>
      <c r="B1687" t="s">
        <v>714</v>
      </c>
      <c r="C1687" t="s">
        <v>3202</v>
      </c>
      <c r="D1687" t="s">
        <v>3088</v>
      </c>
      <c r="E1687" t="s">
        <v>5355</v>
      </c>
      <c r="F1687" t="s">
        <v>3102</v>
      </c>
    </row>
    <row r="1688" spans="1:6" x14ac:dyDescent="0.25">
      <c r="A1688" t="s">
        <v>5884</v>
      </c>
      <c r="B1688" t="s">
        <v>714</v>
      </c>
      <c r="C1688" t="s">
        <v>3265</v>
      </c>
      <c r="D1688" t="s">
        <v>3093</v>
      </c>
      <c r="E1688" t="s">
        <v>5885</v>
      </c>
      <c r="F1688" t="s">
        <v>3095</v>
      </c>
    </row>
    <row r="1689" spans="1:6" x14ac:dyDescent="0.25">
      <c r="A1689" t="s">
        <v>5886</v>
      </c>
      <c r="B1689" t="s">
        <v>714</v>
      </c>
      <c r="C1689" t="s">
        <v>3161</v>
      </c>
      <c r="D1689" t="s">
        <v>3088</v>
      </c>
      <c r="E1689" t="s">
        <v>5887</v>
      </c>
      <c r="F1689" t="s">
        <v>3106</v>
      </c>
    </row>
    <row r="1690" spans="1:6" x14ac:dyDescent="0.25">
      <c r="A1690" t="s">
        <v>5888</v>
      </c>
      <c r="B1690" t="s">
        <v>714</v>
      </c>
      <c r="C1690" t="s">
        <v>3175</v>
      </c>
      <c r="D1690" t="s">
        <v>3093</v>
      </c>
      <c r="E1690" t="s">
        <v>5889</v>
      </c>
      <c r="F1690" t="s">
        <v>3106</v>
      </c>
    </row>
    <row r="1691" spans="1:6" x14ac:dyDescent="0.25">
      <c r="A1691" t="s">
        <v>5890</v>
      </c>
      <c r="B1691" t="s">
        <v>716</v>
      </c>
      <c r="C1691" t="s">
        <v>3097</v>
      </c>
      <c r="D1691" t="s">
        <v>3093</v>
      </c>
      <c r="E1691" t="s">
        <v>5891</v>
      </c>
      <c r="F1691" t="s">
        <v>3090</v>
      </c>
    </row>
    <row r="1692" spans="1:6" x14ac:dyDescent="0.25">
      <c r="A1692" t="s">
        <v>5892</v>
      </c>
      <c r="B1692" t="s">
        <v>716</v>
      </c>
      <c r="C1692" t="s">
        <v>3172</v>
      </c>
      <c r="D1692" t="s">
        <v>3093</v>
      </c>
      <c r="E1692" t="s">
        <v>3634</v>
      </c>
      <c r="F1692" t="s">
        <v>3090</v>
      </c>
    </row>
    <row r="1693" spans="1:6" x14ac:dyDescent="0.25">
      <c r="A1693" t="s">
        <v>5893</v>
      </c>
      <c r="B1693" t="s">
        <v>716</v>
      </c>
      <c r="C1693" t="s">
        <v>3118</v>
      </c>
      <c r="D1693" t="s">
        <v>3088</v>
      </c>
      <c r="E1693" t="s">
        <v>5384</v>
      </c>
      <c r="F1693" t="s">
        <v>3095</v>
      </c>
    </row>
    <row r="1694" spans="1:6" x14ac:dyDescent="0.25">
      <c r="A1694" t="s">
        <v>5894</v>
      </c>
      <c r="B1694" t="s">
        <v>716</v>
      </c>
      <c r="C1694" t="s">
        <v>3254</v>
      </c>
      <c r="D1694" t="s">
        <v>3088</v>
      </c>
      <c r="E1694" t="s">
        <v>3699</v>
      </c>
      <c r="F1694" t="s">
        <v>3095</v>
      </c>
    </row>
    <row r="1695" spans="1:6" x14ac:dyDescent="0.25">
      <c r="A1695" t="s">
        <v>5895</v>
      </c>
      <c r="B1695" t="s">
        <v>716</v>
      </c>
      <c r="C1695" t="s">
        <v>3254</v>
      </c>
      <c r="D1695" t="s">
        <v>3088</v>
      </c>
      <c r="E1695" t="s">
        <v>4566</v>
      </c>
      <c r="F1695" t="s">
        <v>3106</v>
      </c>
    </row>
    <row r="1696" spans="1:6" x14ac:dyDescent="0.25">
      <c r="A1696" t="s">
        <v>5896</v>
      </c>
      <c r="B1696" t="s">
        <v>716</v>
      </c>
      <c r="C1696" t="s">
        <v>3199</v>
      </c>
      <c r="D1696" t="s">
        <v>3088</v>
      </c>
      <c r="E1696" t="s">
        <v>3901</v>
      </c>
      <c r="F1696" t="s">
        <v>3090</v>
      </c>
    </row>
    <row r="1697" spans="1:6" x14ac:dyDescent="0.25">
      <c r="A1697" t="s">
        <v>5897</v>
      </c>
      <c r="B1697" t="s">
        <v>716</v>
      </c>
      <c r="C1697" t="s">
        <v>3329</v>
      </c>
      <c r="D1697" t="s">
        <v>3088</v>
      </c>
      <c r="E1697" t="s">
        <v>5898</v>
      </c>
      <c r="F1697" t="s">
        <v>3090</v>
      </c>
    </row>
    <row r="1698" spans="1:6" x14ac:dyDescent="0.25">
      <c r="A1698" t="s">
        <v>5899</v>
      </c>
      <c r="B1698" t="s">
        <v>716</v>
      </c>
      <c r="C1698" t="s">
        <v>3217</v>
      </c>
      <c r="D1698" t="s">
        <v>3088</v>
      </c>
      <c r="E1698" t="s">
        <v>3244</v>
      </c>
      <c r="F1698" t="s">
        <v>3102</v>
      </c>
    </row>
    <row r="1699" spans="1:6" x14ac:dyDescent="0.25">
      <c r="A1699" t="s">
        <v>5900</v>
      </c>
      <c r="B1699" t="s">
        <v>718</v>
      </c>
      <c r="C1699" t="s">
        <v>3087</v>
      </c>
      <c r="D1699" t="s">
        <v>3093</v>
      </c>
      <c r="E1699" t="s">
        <v>5813</v>
      </c>
      <c r="F1699" t="s">
        <v>3106</v>
      </c>
    </row>
    <row r="1700" spans="1:6" x14ac:dyDescent="0.25">
      <c r="A1700" t="s">
        <v>5901</v>
      </c>
      <c r="B1700" t="s">
        <v>718</v>
      </c>
      <c r="C1700" t="s">
        <v>3135</v>
      </c>
      <c r="D1700" t="s">
        <v>3093</v>
      </c>
      <c r="E1700" t="s">
        <v>5902</v>
      </c>
      <c r="F1700" t="s">
        <v>3090</v>
      </c>
    </row>
    <row r="1701" spans="1:6" x14ac:dyDescent="0.25">
      <c r="A1701" t="s">
        <v>5903</v>
      </c>
      <c r="B1701" t="s">
        <v>718</v>
      </c>
      <c r="C1701" t="s">
        <v>3097</v>
      </c>
      <c r="D1701" t="s">
        <v>3088</v>
      </c>
      <c r="E1701" t="s">
        <v>5904</v>
      </c>
      <c r="F1701" t="s">
        <v>3095</v>
      </c>
    </row>
    <row r="1702" spans="1:6" x14ac:dyDescent="0.25">
      <c r="A1702" t="s">
        <v>5905</v>
      </c>
      <c r="B1702" t="s">
        <v>718</v>
      </c>
      <c r="C1702" t="s">
        <v>3130</v>
      </c>
      <c r="D1702" t="s">
        <v>3093</v>
      </c>
      <c r="E1702" t="s">
        <v>5906</v>
      </c>
      <c r="F1702" t="s">
        <v>3095</v>
      </c>
    </row>
    <row r="1703" spans="1:6" x14ac:dyDescent="0.25">
      <c r="A1703" t="s">
        <v>5907</v>
      </c>
      <c r="B1703" t="s">
        <v>718</v>
      </c>
      <c r="C1703" t="s">
        <v>3254</v>
      </c>
      <c r="D1703" t="s">
        <v>3093</v>
      </c>
      <c r="E1703" t="s">
        <v>4536</v>
      </c>
      <c r="F1703" t="s">
        <v>3102</v>
      </c>
    </row>
    <row r="1704" spans="1:6" x14ac:dyDescent="0.25">
      <c r="A1704" t="s">
        <v>5908</v>
      </c>
      <c r="B1704" t="s">
        <v>718</v>
      </c>
      <c r="C1704" t="s">
        <v>3172</v>
      </c>
      <c r="D1704" t="s">
        <v>3088</v>
      </c>
      <c r="E1704" t="s">
        <v>5909</v>
      </c>
      <c r="F1704" t="s">
        <v>3102</v>
      </c>
    </row>
    <row r="1705" spans="1:6" x14ac:dyDescent="0.25">
      <c r="A1705" t="s">
        <v>5910</v>
      </c>
      <c r="B1705" t="s">
        <v>718</v>
      </c>
      <c r="C1705" t="s">
        <v>3172</v>
      </c>
      <c r="D1705" t="s">
        <v>3088</v>
      </c>
      <c r="E1705" t="s">
        <v>5911</v>
      </c>
      <c r="F1705" t="s">
        <v>3090</v>
      </c>
    </row>
    <row r="1706" spans="1:6" x14ac:dyDescent="0.25">
      <c r="A1706" t="s">
        <v>5912</v>
      </c>
      <c r="B1706" t="s">
        <v>718</v>
      </c>
      <c r="C1706" t="s">
        <v>3156</v>
      </c>
      <c r="D1706" t="s">
        <v>3088</v>
      </c>
      <c r="E1706" t="s">
        <v>3313</v>
      </c>
      <c r="F1706" t="s">
        <v>3102</v>
      </c>
    </row>
    <row r="1707" spans="1:6" x14ac:dyDescent="0.25">
      <c r="A1707" t="s">
        <v>5913</v>
      </c>
      <c r="B1707" t="s">
        <v>720</v>
      </c>
      <c r="C1707" t="s">
        <v>3199</v>
      </c>
      <c r="D1707" t="s">
        <v>3088</v>
      </c>
      <c r="E1707" t="s">
        <v>4299</v>
      </c>
      <c r="F1707" t="s">
        <v>3106</v>
      </c>
    </row>
    <row r="1708" spans="1:6" x14ac:dyDescent="0.25">
      <c r="A1708" t="s">
        <v>5914</v>
      </c>
      <c r="B1708" t="s">
        <v>720</v>
      </c>
      <c r="C1708" t="s">
        <v>3329</v>
      </c>
      <c r="D1708" t="s">
        <v>3088</v>
      </c>
      <c r="E1708" t="s">
        <v>3215</v>
      </c>
      <c r="F1708" t="s">
        <v>3095</v>
      </c>
    </row>
    <row r="1709" spans="1:6" x14ac:dyDescent="0.25">
      <c r="A1709" t="s">
        <v>5915</v>
      </c>
      <c r="B1709" t="s">
        <v>720</v>
      </c>
      <c r="C1709" t="s">
        <v>3196</v>
      </c>
      <c r="D1709" t="s">
        <v>3093</v>
      </c>
      <c r="E1709" t="s">
        <v>4450</v>
      </c>
      <c r="F1709" t="s">
        <v>3095</v>
      </c>
    </row>
    <row r="1710" spans="1:6" x14ac:dyDescent="0.25">
      <c r="A1710" t="s">
        <v>5916</v>
      </c>
      <c r="B1710" t="s">
        <v>720</v>
      </c>
      <c r="C1710" t="s">
        <v>3104</v>
      </c>
      <c r="D1710" t="s">
        <v>3093</v>
      </c>
      <c r="E1710" t="s">
        <v>5089</v>
      </c>
      <c r="F1710" t="s">
        <v>3106</v>
      </c>
    </row>
    <row r="1711" spans="1:6" x14ac:dyDescent="0.25">
      <c r="A1711" t="s">
        <v>5917</v>
      </c>
      <c r="B1711" t="s">
        <v>720</v>
      </c>
      <c r="C1711" t="s">
        <v>3087</v>
      </c>
      <c r="D1711" t="s">
        <v>3093</v>
      </c>
      <c r="E1711" t="s">
        <v>5032</v>
      </c>
      <c r="F1711" t="s">
        <v>3102</v>
      </c>
    </row>
    <row r="1712" spans="1:6" x14ac:dyDescent="0.25">
      <c r="A1712" t="s">
        <v>5918</v>
      </c>
      <c r="B1712" t="s">
        <v>720</v>
      </c>
      <c r="C1712" t="s">
        <v>3092</v>
      </c>
      <c r="D1712" t="s">
        <v>3093</v>
      </c>
      <c r="E1712" t="s">
        <v>5919</v>
      </c>
      <c r="F1712" t="s">
        <v>3102</v>
      </c>
    </row>
    <row r="1713" spans="1:6" x14ac:dyDescent="0.25">
      <c r="A1713" t="s">
        <v>5920</v>
      </c>
      <c r="B1713" t="s">
        <v>720</v>
      </c>
      <c r="C1713" t="s">
        <v>3180</v>
      </c>
      <c r="D1713" t="s">
        <v>3093</v>
      </c>
      <c r="E1713" t="s">
        <v>5921</v>
      </c>
      <c r="F1713" t="s">
        <v>3102</v>
      </c>
    </row>
    <row r="1714" spans="1:6" x14ac:dyDescent="0.25">
      <c r="A1714" t="s">
        <v>5922</v>
      </c>
      <c r="B1714" t="s">
        <v>720</v>
      </c>
      <c r="C1714" t="s">
        <v>3156</v>
      </c>
      <c r="D1714" t="s">
        <v>3093</v>
      </c>
      <c r="E1714" t="s">
        <v>5923</v>
      </c>
      <c r="F1714" t="s">
        <v>3090</v>
      </c>
    </row>
    <row r="1715" spans="1:6" x14ac:dyDescent="0.25">
      <c r="A1715" t="s">
        <v>5924</v>
      </c>
      <c r="B1715" t="s">
        <v>722</v>
      </c>
      <c r="C1715" t="s">
        <v>3199</v>
      </c>
      <c r="D1715" t="s">
        <v>3088</v>
      </c>
      <c r="E1715" t="s">
        <v>4361</v>
      </c>
      <c r="F1715" t="s">
        <v>3106</v>
      </c>
    </row>
    <row r="1716" spans="1:6" x14ac:dyDescent="0.25">
      <c r="A1716" t="s">
        <v>5925</v>
      </c>
      <c r="B1716" t="s">
        <v>722</v>
      </c>
      <c r="C1716" t="s">
        <v>3254</v>
      </c>
      <c r="D1716" t="s">
        <v>3093</v>
      </c>
      <c r="E1716" t="s">
        <v>5926</v>
      </c>
      <c r="F1716" t="s">
        <v>3102</v>
      </c>
    </row>
    <row r="1717" spans="1:6" x14ac:dyDescent="0.25">
      <c r="A1717" t="s">
        <v>5927</v>
      </c>
      <c r="B1717" t="s">
        <v>722</v>
      </c>
      <c r="C1717" t="s">
        <v>3108</v>
      </c>
      <c r="D1717" t="s">
        <v>3093</v>
      </c>
      <c r="E1717" t="s">
        <v>3394</v>
      </c>
      <c r="F1717" t="s">
        <v>3090</v>
      </c>
    </row>
    <row r="1718" spans="1:6" x14ac:dyDescent="0.25">
      <c r="A1718" t="s">
        <v>5928</v>
      </c>
      <c r="B1718" t="s">
        <v>722</v>
      </c>
      <c r="C1718" t="s">
        <v>3097</v>
      </c>
      <c r="D1718" t="s">
        <v>3088</v>
      </c>
      <c r="E1718" t="s">
        <v>4999</v>
      </c>
      <c r="F1718" t="s">
        <v>3095</v>
      </c>
    </row>
    <row r="1719" spans="1:6" x14ac:dyDescent="0.25">
      <c r="A1719" t="s">
        <v>5929</v>
      </c>
      <c r="B1719" t="s">
        <v>722</v>
      </c>
      <c r="C1719" t="s">
        <v>3202</v>
      </c>
      <c r="D1719" t="s">
        <v>3088</v>
      </c>
      <c r="E1719" t="s">
        <v>3656</v>
      </c>
      <c r="F1719" t="s">
        <v>3095</v>
      </c>
    </row>
    <row r="1720" spans="1:6" x14ac:dyDescent="0.25">
      <c r="A1720" t="s">
        <v>5930</v>
      </c>
      <c r="B1720" t="s">
        <v>722</v>
      </c>
      <c r="C1720" t="s">
        <v>3118</v>
      </c>
      <c r="D1720" t="s">
        <v>3088</v>
      </c>
      <c r="E1720" t="s">
        <v>5931</v>
      </c>
      <c r="F1720" t="s">
        <v>3106</v>
      </c>
    </row>
    <row r="1721" spans="1:6" x14ac:dyDescent="0.25">
      <c r="A1721" t="s">
        <v>5932</v>
      </c>
      <c r="B1721" t="s">
        <v>724</v>
      </c>
      <c r="C1721" t="s">
        <v>3125</v>
      </c>
      <c r="D1721" t="s">
        <v>3088</v>
      </c>
      <c r="E1721" t="s">
        <v>5095</v>
      </c>
      <c r="F1721" t="s">
        <v>3102</v>
      </c>
    </row>
    <row r="1722" spans="1:6" x14ac:dyDescent="0.25">
      <c r="A1722" t="s">
        <v>5933</v>
      </c>
      <c r="B1722" t="s">
        <v>726</v>
      </c>
      <c r="C1722" t="s">
        <v>3111</v>
      </c>
      <c r="D1722" t="s">
        <v>3093</v>
      </c>
      <c r="E1722" t="s">
        <v>5934</v>
      </c>
      <c r="F1722" t="s">
        <v>3095</v>
      </c>
    </row>
    <row r="1723" spans="1:6" x14ac:dyDescent="0.25">
      <c r="A1723" t="s">
        <v>5935</v>
      </c>
      <c r="B1723" t="s">
        <v>726</v>
      </c>
      <c r="C1723" t="s">
        <v>3208</v>
      </c>
      <c r="D1723" t="s">
        <v>3088</v>
      </c>
      <c r="E1723" t="s">
        <v>5339</v>
      </c>
      <c r="F1723" t="s">
        <v>3106</v>
      </c>
    </row>
    <row r="1724" spans="1:6" x14ac:dyDescent="0.25">
      <c r="A1724" t="s">
        <v>5936</v>
      </c>
      <c r="B1724" t="s">
        <v>726</v>
      </c>
      <c r="C1724" t="s">
        <v>3175</v>
      </c>
      <c r="D1724" t="s">
        <v>3093</v>
      </c>
      <c r="E1724" t="s">
        <v>4454</v>
      </c>
      <c r="F1724" t="s">
        <v>3090</v>
      </c>
    </row>
    <row r="1725" spans="1:6" x14ac:dyDescent="0.25">
      <c r="A1725" t="s">
        <v>5937</v>
      </c>
      <c r="B1725" t="s">
        <v>726</v>
      </c>
      <c r="C1725" t="s">
        <v>3172</v>
      </c>
      <c r="D1725" t="s">
        <v>3088</v>
      </c>
      <c r="E1725" t="s">
        <v>3619</v>
      </c>
      <c r="F1725" t="s">
        <v>3106</v>
      </c>
    </row>
    <row r="1726" spans="1:6" x14ac:dyDescent="0.25">
      <c r="A1726" t="s">
        <v>5938</v>
      </c>
      <c r="B1726" t="s">
        <v>726</v>
      </c>
      <c r="C1726" t="s">
        <v>3156</v>
      </c>
      <c r="D1726" t="s">
        <v>3088</v>
      </c>
      <c r="E1726" t="s">
        <v>4568</v>
      </c>
      <c r="F1726" t="s">
        <v>3090</v>
      </c>
    </row>
    <row r="1727" spans="1:6" x14ac:dyDescent="0.25">
      <c r="A1727" t="s">
        <v>5939</v>
      </c>
      <c r="B1727" t="s">
        <v>728</v>
      </c>
      <c r="C1727" t="s">
        <v>3156</v>
      </c>
      <c r="D1727" t="s">
        <v>3093</v>
      </c>
      <c r="E1727" t="s">
        <v>5940</v>
      </c>
      <c r="F1727" t="s">
        <v>3106</v>
      </c>
    </row>
    <row r="1728" spans="1:6" x14ac:dyDescent="0.25">
      <c r="A1728" t="s">
        <v>5941</v>
      </c>
      <c r="B1728" t="s">
        <v>728</v>
      </c>
      <c r="C1728" t="s">
        <v>3118</v>
      </c>
      <c r="D1728" t="s">
        <v>3088</v>
      </c>
      <c r="E1728" t="s">
        <v>4443</v>
      </c>
      <c r="F1728" t="s">
        <v>3090</v>
      </c>
    </row>
    <row r="1729" spans="1:6" x14ac:dyDescent="0.25">
      <c r="A1729" t="s">
        <v>5942</v>
      </c>
      <c r="B1729" t="s">
        <v>730</v>
      </c>
      <c r="C1729" t="s">
        <v>3111</v>
      </c>
      <c r="D1729" t="s">
        <v>3088</v>
      </c>
      <c r="E1729" t="s">
        <v>5824</v>
      </c>
      <c r="F1729" t="s">
        <v>3090</v>
      </c>
    </row>
    <row r="1730" spans="1:6" x14ac:dyDescent="0.25">
      <c r="A1730" t="s">
        <v>5943</v>
      </c>
      <c r="B1730" t="s">
        <v>730</v>
      </c>
      <c r="C1730" t="s">
        <v>3111</v>
      </c>
      <c r="D1730" t="s">
        <v>3088</v>
      </c>
      <c r="E1730" t="s">
        <v>5944</v>
      </c>
      <c r="F1730" t="s">
        <v>3090</v>
      </c>
    </row>
    <row r="1731" spans="1:6" x14ac:dyDescent="0.25">
      <c r="A1731" t="s">
        <v>5945</v>
      </c>
      <c r="B1731" t="s">
        <v>730</v>
      </c>
      <c r="C1731" t="s">
        <v>3145</v>
      </c>
      <c r="D1731" t="s">
        <v>3093</v>
      </c>
      <c r="E1731" t="s">
        <v>3178</v>
      </c>
      <c r="F1731" t="s">
        <v>3106</v>
      </c>
    </row>
    <row r="1732" spans="1:6" x14ac:dyDescent="0.25">
      <c r="A1732" t="s">
        <v>5946</v>
      </c>
      <c r="B1732" t="s">
        <v>730</v>
      </c>
      <c r="C1732" t="s">
        <v>3208</v>
      </c>
      <c r="D1732" t="s">
        <v>3093</v>
      </c>
      <c r="E1732" t="s">
        <v>5947</v>
      </c>
      <c r="F1732" t="s">
        <v>3095</v>
      </c>
    </row>
    <row r="1733" spans="1:6" x14ac:dyDescent="0.25">
      <c r="A1733" t="s">
        <v>5948</v>
      </c>
      <c r="B1733" t="s">
        <v>730</v>
      </c>
      <c r="C1733" t="s">
        <v>3108</v>
      </c>
      <c r="D1733" t="s">
        <v>3093</v>
      </c>
      <c r="E1733" t="s">
        <v>5949</v>
      </c>
      <c r="F1733" t="s">
        <v>3102</v>
      </c>
    </row>
    <row r="1734" spans="1:6" x14ac:dyDescent="0.25">
      <c r="A1734" t="s">
        <v>5950</v>
      </c>
      <c r="B1734" t="s">
        <v>730</v>
      </c>
      <c r="C1734" t="s">
        <v>3104</v>
      </c>
      <c r="D1734" t="s">
        <v>3093</v>
      </c>
      <c r="E1734" t="s">
        <v>5951</v>
      </c>
      <c r="F1734" t="s">
        <v>3106</v>
      </c>
    </row>
    <row r="1735" spans="1:6" x14ac:dyDescent="0.25">
      <c r="A1735" t="s">
        <v>5952</v>
      </c>
      <c r="B1735" t="s">
        <v>730</v>
      </c>
      <c r="C1735" t="s">
        <v>3248</v>
      </c>
      <c r="D1735" t="s">
        <v>3093</v>
      </c>
      <c r="E1735" t="s">
        <v>3336</v>
      </c>
      <c r="F1735" t="s">
        <v>3090</v>
      </c>
    </row>
    <row r="1736" spans="1:6" x14ac:dyDescent="0.25">
      <c r="A1736" t="s">
        <v>5953</v>
      </c>
      <c r="B1736" t="s">
        <v>730</v>
      </c>
      <c r="C1736" t="s">
        <v>3199</v>
      </c>
      <c r="D1736" t="s">
        <v>3093</v>
      </c>
      <c r="E1736" t="s">
        <v>5954</v>
      </c>
      <c r="F1736" t="s">
        <v>3095</v>
      </c>
    </row>
    <row r="1737" spans="1:6" x14ac:dyDescent="0.25">
      <c r="A1737" t="s">
        <v>5955</v>
      </c>
      <c r="B1737" t="s">
        <v>730</v>
      </c>
      <c r="C1737" t="s">
        <v>3108</v>
      </c>
      <c r="D1737" t="s">
        <v>3093</v>
      </c>
      <c r="E1737" t="s">
        <v>5956</v>
      </c>
      <c r="F1737" t="s">
        <v>3095</v>
      </c>
    </row>
    <row r="1738" spans="1:6" x14ac:dyDescent="0.25">
      <c r="A1738" t="s">
        <v>5957</v>
      </c>
      <c r="B1738" t="s">
        <v>730</v>
      </c>
      <c r="C1738" t="s">
        <v>3254</v>
      </c>
      <c r="D1738" t="s">
        <v>3093</v>
      </c>
      <c r="E1738" t="s">
        <v>5375</v>
      </c>
      <c r="F1738" t="s">
        <v>3106</v>
      </c>
    </row>
    <row r="1739" spans="1:6" x14ac:dyDescent="0.25">
      <c r="A1739" t="s">
        <v>5958</v>
      </c>
      <c r="B1739" t="s">
        <v>732</v>
      </c>
      <c r="C1739" t="s">
        <v>3172</v>
      </c>
      <c r="D1739" t="s">
        <v>3088</v>
      </c>
      <c r="E1739" t="s">
        <v>3863</v>
      </c>
      <c r="F1739" t="s">
        <v>3106</v>
      </c>
    </row>
    <row r="1740" spans="1:6" x14ac:dyDescent="0.25">
      <c r="A1740" t="s">
        <v>5959</v>
      </c>
      <c r="B1740" t="s">
        <v>732</v>
      </c>
      <c r="C1740" t="s">
        <v>3100</v>
      </c>
      <c r="D1740" t="s">
        <v>3093</v>
      </c>
      <c r="E1740" t="s">
        <v>3516</v>
      </c>
      <c r="F1740" t="s">
        <v>3095</v>
      </c>
    </row>
    <row r="1741" spans="1:6" x14ac:dyDescent="0.25">
      <c r="A1741" t="s">
        <v>5960</v>
      </c>
      <c r="B1741" t="s">
        <v>732</v>
      </c>
      <c r="C1741" t="s">
        <v>3138</v>
      </c>
      <c r="D1741" t="s">
        <v>3088</v>
      </c>
      <c r="E1741" t="s">
        <v>3576</v>
      </c>
      <c r="F1741" t="s">
        <v>3095</v>
      </c>
    </row>
    <row r="1742" spans="1:6" x14ac:dyDescent="0.25">
      <c r="A1742" t="s">
        <v>5961</v>
      </c>
      <c r="B1742" t="s">
        <v>732</v>
      </c>
      <c r="C1742" t="s">
        <v>3100</v>
      </c>
      <c r="D1742" t="s">
        <v>3088</v>
      </c>
      <c r="E1742" t="s">
        <v>5249</v>
      </c>
      <c r="F1742" t="s">
        <v>3095</v>
      </c>
    </row>
    <row r="1743" spans="1:6" x14ac:dyDescent="0.25">
      <c r="A1743" t="s">
        <v>5962</v>
      </c>
      <c r="B1743" t="s">
        <v>732</v>
      </c>
      <c r="C1743" t="s">
        <v>3135</v>
      </c>
      <c r="D1743" t="s">
        <v>3093</v>
      </c>
      <c r="E1743" t="s">
        <v>5963</v>
      </c>
      <c r="F1743" t="s">
        <v>3102</v>
      </c>
    </row>
    <row r="1744" spans="1:6" x14ac:dyDescent="0.25">
      <c r="A1744" t="s">
        <v>5964</v>
      </c>
      <c r="B1744" t="s">
        <v>732</v>
      </c>
      <c r="C1744" t="s">
        <v>3156</v>
      </c>
      <c r="D1744" t="s">
        <v>3093</v>
      </c>
      <c r="E1744" t="s">
        <v>5965</v>
      </c>
      <c r="F1744" t="s">
        <v>3095</v>
      </c>
    </row>
    <row r="1745" spans="1:6" x14ac:dyDescent="0.25">
      <c r="A1745" t="s">
        <v>5966</v>
      </c>
      <c r="B1745" t="s">
        <v>732</v>
      </c>
      <c r="C1745" t="s">
        <v>3156</v>
      </c>
      <c r="D1745" t="s">
        <v>3088</v>
      </c>
      <c r="E1745" t="s">
        <v>4738</v>
      </c>
      <c r="F1745" t="s">
        <v>3102</v>
      </c>
    </row>
    <row r="1746" spans="1:6" x14ac:dyDescent="0.25">
      <c r="A1746" t="s">
        <v>5967</v>
      </c>
      <c r="B1746" t="s">
        <v>732</v>
      </c>
      <c r="C1746" t="s">
        <v>3151</v>
      </c>
      <c r="D1746" t="s">
        <v>3088</v>
      </c>
      <c r="E1746" t="s">
        <v>5965</v>
      </c>
      <c r="F1746" t="s">
        <v>3106</v>
      </c>
    </row>
    <row r="1747" spans="1:6" x14ac:dyDescent="0.25">
      <c r="A1747" t="s">
        <v>5968</v>
      </c>
      <c r="B1747" t="s">
        <v>732</v>
      </c>
      <c r="C1747" t="s">
        <v>3111</v>
      </c>
      <c r="D1747" t="s">
        <v>3088</v>
      </c>
      <c r="E1747" t="s">
        <v>4515</v>
      </c>
      <c r="F1747" t="s">
        <v>3090</v>
      </c>
    </row>
    <row r="1748" spans="1:6" x14ac:dyDescent="0.25">
      <c r="A1748" t="s">
        <v>5969</v>
      </c>
      <c r="B1748" t="s">
        <v>732</v>
      </c>
      <c r="C1748" t="s">
        <v>3097</v>
      </c>
      <c r="D1748" t="s">
        <v>3093</v>
      </c>
      <c r="E1748" t="s">
        <v>5387</v>
      </c>
      <c r="F1748" t="s">
        <v>3102</v>
      </c>
    </row>
    <row r="1749" spans="1:6" x14ac:dyDescent="0.25">
      <c r="A1749" t="s">
        <v>5970</v>
      </c>
      <c r="B1749" t="s">
        <v>734</v>
      </c>
      <c r="C1749" t="s">
        <v>3151</v>
      </c>
      <c r="D1749" t="s">
        <v>3088</v>
      </c>
      <c r="E1749" t="s">
        <v>5971</v>
      </c>
      <c r="F1749" t="s">
        <v>3095</v>
      </c>
    </row>
    <row r="1750" spans="1:6" x14ac:dyDescent="0.25">
      <c r="A1750" t="s">
        <v>5972</v>
      </c>
      <c r="B1750" t="s">
        <v>734</v>
      </c>
      <c r="C1750" t="s">
        <v>3202</v>
      </c>
      <c r="D1750" t="s">
        <v>3088</v>
      </c>
      <c r="E1750" t="s">
        <v>5973</v>
      </c>
      <c r="F1750" t="s">
        <v>3106</v>
      </c>
    </row>
    <row r="1751" spans="1:6" x14ac:dyDescent="0.25">
      <c r="A1751" t="s">
        <v>5974</v>
      </c>
      <c r="B1751" t="s">
        <v>734</v>
      </c>
      <c r="C1751" t="s">
        <v>3092</v>
      </c>
      <c r="D1751" t="s">
        <v>3088</v>
      </c>
      <c r="E1751" t="s">
        <v>5732</v>
      </c>
      <c r="F1751" t="s">
        <v>3095</v>
      </c>
    </row>
    <row r="1752" spans="1:6" x14ac:dyDescent="0.25">
      <c r="A1752" t="s">
        <v>5975</v>
      </c>
      <c r="B1752" t="s">
        <v>734</v>
      </c>
      <c r="C1752" t="s">
        <v>3111</v>
      </c>
      <c r="D1752" t="s">
        <v>3088</v>
      </c>
      <c r="E1752" t="s">
        <v>3101</v>
      </c>
      <c r="F1752" t="s">
        <v>3090</v>
      </c>
    </row>
    <row r="1753" spans="1:6" x14ac:dyDescent="0.25">
      <c r="A1753" t="s">
        <v>5976</v>
      </c>
      <c r="B1753" t="s">
        <v>736</v>
      </c>
      <c r="C1753" t="s">
        <v>3248</v>
      </c>
      <c r="D1753" t="s">
        <v>3088</v>
      </c>
      <c r="E1753" t="s">
        <v>5977</v>
      </c>
      <c r="F1753" t="s">
        <v>3106</v>
      </c>
    </row>
    <row r="1754" spans="1:6" x14ac:dyDescent="0.25">
      <c r="A1754" t="s">
        <v>5978</v>
      </c>
      <c r="B1754" t="s">
        <v>736</v>
      </c>
      <c r="C1754" t="s">
        <v>3145</v>
      </c>
      <c r="D1754" t="s">
        <v>3088</v>
      </c>
      <c r="E1754" t="s">
        <v>5979</v>
      </c>
      <c r="F1754" t="s">
        <v>3102</v>
      </c>
    </row>
    <row r="1755" spans="1:6" x14ac:dyDescent="0.25">
      <c r="A1755" t="s">
        <v>5980</v>
      </c>
      <c r="B1755" t="s">
        <v>736</v>
      </c>
      <c r="C1755" t="s">
        <v>3202</v>
      </c>
      <c r="D1755" t="s">
        <v>3088</v>
      </c>
      <c r="E1755" t="s">
        <v>3816</v>
      </c>
      <c r="F1755" t="s">
        <v>3102</v>
      </c>
    </row>
    <row r="1756" spans="1:6" x14ac:dyDescent="0.25">
      <c r="A1756" t="s">
        <v>5981</v>
      </c>
      <c r="B1756" t="s">
        <v>736</v>
      </c>
      <c r="C1756" t="s">
        <v>3196</v>
      </c>
      <c r="D1756" t="s">
        <v>3088</v>
      </c>
      <c r="E1756" t="s">
        <v>5982</v>
      </c>
      <c r="F1756" t="s">
        <v>3090</v>
      </c>
    </row>
    <row r="1757" spans="1:6" x14ac:dyDescent="0.25">
      <c r="A1757" t="s">
        <v>5983</v>
      </c>
      <c r="B1757" t="s">
        <v>736</v>
      </c>
      <c r="C1757" t="s">
        <v>3187</v>
      </c>
      <c r="D1757" t="s">
        <v>3088</v>
      </c>
      <c r="E1757" t="s">
        <v>5984</v>
      </c>
      <c r="F1757" t="s">
        <v>3090</v>
      </c>
    </row>
    <row r="1758" spans="1:6" x14ac:dyDescent="0.25">
      <c r="A1758" t="s">
        <v>5985</v>
      </c>
      <c r="B1758" t="s">
        <v>736</v>
      </c>
      <c r="C1758" t="s">
        <v>3148</v>
      </c>
      <c r="D1758" t="s">
        <v>3088</v>
      </c>
      <c r="E1758" t="s">
        <v>3897</v>
      </c>
      <c r="F1758" t="s">
        <v>3106</v>
      </c>
    </row>
    <row r="1759" spans="1:6" x14ac:dyDescent="0.25">
      <c r="A1759" t="s">
        <v>5986</v>
      </c>
      <c r="B1759" t="s">
        <v>736</v>
      </c>
      <c r="C1759" t="s">
        <v>3199</v>
      </c>
      <c r="D1759" t="s">
        <v>3093</v>
      </c>
      <c r="E1759" t="s">
        <v>5301</v>
      </c>
      <c r="F1759" t="s">
        <v>3095</v>
      </c>
    </row>
    <row r="1760" spans="1:6" x14ac:dyDescent="0.25">
      <c r="A1760" t="s">
        <v>5987</v>
      </c>
      <c r="B1760" t="s">
        <v>736</v>
      </c>
      <c r="C1760" t="s">
        <v>3202</v>
      </c>
      <c r="D1760" t="s">
        <v>3093</v>
      </c>
      <c r="E1760" t="s">
        <v>5988</v>
      </c>
      <c r="F1760" t="s">
        <v>3102</v>
      </c>
    </row>
    <row r="1761" spans="1:6" x14ac:dyDescent="0.25">
      <c r="A1761" t="s">
        <v>5989</v>
      </c>
      <c r="B1761" t="s">
        <v>736</v>
      </c>
      <c r="C1761" t="s">
        <v>3208</v>
      </c>
      <c r="D1761" t="s">
        <v>3088</v>
      </c>
      <c r="E1761" t="s">
        <v>5990</v>
      </c>
      <c r="F1761" t="s">
        <v>3102</v>
      </c>
    </row>
    <row r="1762" spans="1:6" x14ac:dyDescent="0.25">
      <c r="A1762" t="s">
        <v>5991</v>
      </c>
      <c r="B1762" t="s">
        <v>736</v>
      </c>
      <c r="C1762" t="s">
        <v>3196</v>
      </c>
      <c r="D1762" t="s">
        <v>3088</v>
      </c>
      <c r="E1762" t="s">
        <v>5992</v>
      </c>
      <c r="F1762" t="s">
        <v>3106</v>
      </c>
    </row>
    <row r="1763" spans="1:6" x14ac:dyDescent="0.25">
      <c r="A1763" t="s">
        <v>5993</v>
      </c>
      <c r="B1763" t="s">
        <v>738</v>
      </c>
      <c r="C1763" t="s">
        <v>3087</v>
      </c>
      <c r="D1763" t="s">
        <v>3093</v>
      </c>
      <c r="E1763" t="s">
        <v>5857</v>
      </c>
      <c r="F1763" t="s">
        <v>3106</v>
      </c>
    </row>
    <row r="1764" spans="1:6" x14ac:dyDescent="0.25">
      <c r="A1764" t="s">
        <v>5994</v>
      </c>
      <c r="B1764" t="s">
        <v>738</v>
      </c>
      <c r="C1764" t="s">
        <v>3217</v>
      </c>
      <c r="D1764" t="s">
        <v>3093</v>
      </c>
      <c r="E1764" t="s">
        <v>5995</v>
      </c>
      <c r="F1764" t="s">
        <v>3095</v>
      </c>
    </row>
    <row r="1765" spans="1:6" x14ac:dyDescent="0.25">
      <c r="A1765" t="s">
        <v>5996</v>
      </c>
      <c r="B1765" t="s">
        <v>738</v>
      </c>
      <c r="C1765" t="s">
        <v>3148</v>
      </c>
      <c r="D1765" t="s">
        <v>3093</v>
      </c>
      <c r="E1765" t="s">
        <v>4370</v>
      </c>
      <c r="F1765" t="s">
        <v>3095</v>
      </c>
    </row>
    <row r="1766" spans="1:6" x14ac:dyDescent="0.25">
      <c r="A1766" t="s">
        <v>5997</v>
      </c>
      <c r="B1766" t="s">
        <v>738</v>
      </c>
      <c r="C1766" t="s">
        <v>3161</v>
      </c>
      <c r="D1766" t="s">
        <v>3088</v>
      </c>
      <c r="E1766" t="s">
        <v>3396</v>
      </c>
      <c r="F1766" t="s">
        <v>3102</v>
      </c>
    </row>
    <row r="1767" spans="1:6" x14ac:dyDescent="0.25">
      <c r="A1767" t="s">
        <v>5998</v>
      </c>
      <c r="B1767" t="s">
        <v>738</v>
      </c>
      <c r="C1767" t="s">
        <v>3175</v>
      </c>
      <c r="D1767" t="s">
        <v>3093</v>
      </c>
      <c r="E1767" t="s">
        <v>3491</v>
      </c>
      <c r="F1767" t="s">
        <v>3090</v>
      </c>
    </row>
    <row r="1768" spans="1:6" x14ac:dyDescent="0.25">
      <c r="A1768" t="s">
        <v>5999</v>
      </c>
      <c r="B1768" t="s">
        <v>738</v>
      </c>
      <c r="C1768" t="s">
        <v>3138</v>
      </c>
      <c r="D1768" t="s">
        <v>3093</v>
      </c>
      <c r="E1768" t="s">
        <v>6000</v>
      </c>
      <c r="F1768" t="s">
        <v>3102</v>
      </c>
    </row>
    <row r="1769" spans="1:6" x14ac:dyDescent="0.25">
      <c r="A1769" t="s">
        <v>6001</v>
      </c>
      <c r="B1769" t="s">
        <v>738</v>
      </c>
      <c r="C1769" t="s">
        <v>3104</v>
      </c>
      <c r="D1769" t="s">
        <v>3088</v>
      </c>
      <c r="E1769" t="s">
        <v>6002</v>
      </c>
      <c r="F1769" t="s">
        <v>3106</v>
      </c>
    </row>
    <row r="1770" spans="1:6" x14ac:dyDescent="0.25">
      <c r="A1770" t="s">
        <v>6003</v>
      </c>
      <c r="B1770" t="s">
        <v>738</v>
      </c>
      <c r="C1770" t="s">
        <v>3254</v>
      </c>
      <c r="D1770" t="s">
        <v>3093</v>
      </c>
      <c r="E1770" t="s">
        <v>6004</v>
      </c>
      <c r="F1770" t="s">
        <v>3095</v>
      </c>
    </row>
    <row r="1771" spans="1:6" x14ac:dyDescent="0.25">
      <c r="A1771" t="s">
        <v>6005</v>
      </c>
      <c r="B1771" t="s">
        <v>738</v>
      </c>
      <c r="C1771" t="s">
        <v>3151</v>
      </c>
      <c r="D1771" t="s">
        <v>3088</v>
      </c>
      <c r="E1771" t="s">
        <v>6006</v>
      </c>
      <c r="F1771" t="s">
        <v>3106</v>
      </c>
    </row>
    <row r="1772" spans="1:6" x14ac:dyDescent="0.25">
      <c r="A1772" t="s">
        <v>6007</v>
      </c>
      <c r="B1772" t="s">
        <v>740</v>
      </c>
      <c r="C1772" t="s">
        <v>3135</v>
      </c>
      <c r="D1772" t="s">
        <v>3088</v>
      </c>
      <c r="E1772" t="s">
        <v>3840</v>
      </c>
      <c r="F1772" t="s">
        <v>3095</v>
      </c>
    </row>
    <row r="1773" spans="1:6" x14ac:dyDescent="0.25">
      <c r="A1773" t="s">
        <v>6008</v>
      </c>
      <c r="B1773" t="s">
        <v>740</v>
      </c>
      <c r="C1773" t="s">
        <v>3108</v>
      </c>
      <c r="D1773" t="s">
        <v>3088</v>
      </c>
      <c r="E1773" t="s">
        <v>6009</v>
      </c>
      <c r="F1773" t="s">
        <v>3095</v>
      </c>
    </row>
    <row r="1774" spans="1:6" x14ac:dyDescent="0.25">
      <c r="A1774" t="s">
        <v>6010</v>
      </c>
      <c r="B1774" t="s">
        <v>740</v>
      </c>
      <c r="C1774" t="s">
        <v>3187</v>
      </c>
      <c r="D1774" t="s">
        <v>3093</v>
      </c>
      <c r="E1774" t="s">
        <v>5025</v>
      </c>
      <c r="F1774" t="s">
        <v>3102</v>
      </c>
    </row>
    <row r="1775" spans="1:6" x14ac:dyDescent="0.25">
      <c r="A1775" t="s">
        <v>6011</v>
      </c>
      <c r="B1775" t="s">
        <v>740</v>
      </c>
      <c r="C1775" t="s">
        <v>3151</v>
      </c>
      <c r="D1775" t="s">
        <v>3093</v>
      </c>
      <c r="E1775" t="s">
        <v>5377</v>
      </c>
      <c r="F1775" t="s">
        <v>3095</v>
      </c>
    </row>
    <row r="1776" spans="1:6" x14ac:dyDescent="0.25">
      <c r="A1776" t="s">
        <v>6012</v>
      </c>
      <c r="B1776" t="s">
        <v>742</v>
      </c>
      <c r="C1776" t="s">
        <v>3138</v>
      </c>
      <c r="D1776" t="s">
        <v>3088</v>
      </c>
      <c r="E1776" t="s">
        <v>3535</v>
      </c>
      <c r="F1776" t="s">
        <v>3095</v>
      </c>
    </row>
    <row r="1777" spans="1:6" x14ac:dyDescent="0.25">
      <c r="A1777" t="s">
        <v>6013</v>
      </c>
      <c r="B1777" t="s">
        <v>742</v>
      </c>
      <c r="C1777" t="s">
        <v>3104</v>
      </c>
      <c r="D1777" t="s">
        <v>3088</v>
      </c>
      <c r="E1777" t="s">
        <v>6014</v>
      </c>
      <c r="F1777" t="s">
        <v>3106</v>
      </c>
    </row>
    <row r="1778" spans="1:6" x14ac:dyDescent="0.25">
      <c r="A1778" t="s">
        <v>6015</v>
      </c>
      <c r="B1778" t="s">
        <v>744</v>
      </c>
      <c r="C1778" t="s">
        <v>3172</v>
      </c>
      <c r="D1778" t="s">
        <v>3088</v>
      </c>
      <c r="E1778" t="s">
        <v>6016</v>
      </c>
      <c r="F1778" t="s">
        <v>3090</v>
      </c>
    </row>
    <row r="1779" spans="1:6" x14ac:dyDescent="0.25">
      <c r="A1779" t="s">
        <v>6017</v>
      </c>
      <c r="B1779" t="s">
        <v>744</v>
      </c>
      <c r="C1779" t="s">
        <v>3118</v>
      </c>
      <c r="D1779" t="s">
        <v>3093</v>
      </c>
      <c r="E1779" t="s">
        <v>6018</v>
      </c>
      <c r="F1779" t="s">
        <v>3095</v>
      </c>
    </row>
    <row r="1780" spans="1:6" x14ac:dyDescent="0.25">
      <c r="A1780" t="s">
        <v>6019</v>
      </c>
      <c r="B1780" t="s">
        <v>744</v>
      </c>
      <c r="C1780" t="s">
        <v>3248</v>
      </c>
      <c r="D1780" t="s">
        <v>3093</v>
      </c>
      <c r="E1780" t="s">
        <v>3784</v>
      </c>
      <c r="F1780" t="s">
        <v>3106</v>
      </c>
    </row>
    <row r="1781" spans="1:6" x14ac:dyDescent="0.25">
      <c r="A1781" t="s">
        <v>6020</v>
      </c>
      <c r="B1781" t="s">
        <v>744</v>
      </c>
      <c r="C1781" t="s">
        <v>3217</v>
      </c>
      <c r="D1781" t="s">
        <v>3093</v>
      </c>
      <c r="E1781" t="s">
        <v>3485</v>
      </c>
      <c r="F1781" t="s">
        <v>3090</v>
      </c>
    </row>
    <row r="1782" spans="1:6" x14ac:dyDescent="0.25">
      <c r="A1782" t="s">
        <v>6021</v>
      </c>
      <c r="B1782" t="s">
        <v>744</v>
      </c>
      <c r="C1782" t="s">
        <v>3187</v>
      </c>
      <c r="D1782" t="s">
        <v>3093</v>
      </c>
      <c r="E1782" t="s">
        <v>5308</v>
      </c>
      <c r="F1782" t="s">
        <v>3095</v>
      </c>
    </row>
    <row r="1783" spans="1:6" x14ac:dyDescent="0.25">
      <c r="A1783" t="s">
        <v>6022</v>
      </c>
      <c r="B1783" t="s">
        <v>744</v>
      </c>
      <c r="C1783" t="s">
        <v>3156</v>
      </c>
      <c r="D1783" t="s">
        <v>3093</v>
      </c>
      <c r="E1783" t="s">
        <v>6023</v>
      </c>
      <c r="F1783" t="s">
        <v>3102</v>
      </c>
    </row>
    <row r="1784" spans="1:6" x14ac:dyDescent="0.25">
      <c r="A1784" t="s">
        <v>6024</v>
      </c>
      <c r="B1784" t="s">
        <v>746</v>
      </c>
      <c r="C1784" t="s">
        <v>3092</v>
      </c>
      <c r="D1784" t="s">
        <v>3088</v>
      </c>
      <c r="E1784" t="s">
        <v>5403</v>
      </c>
      <c r="F1784" t="s">
        <v>3102</v>
      </c>
    </row>
    <row r="1785" spans="1:6" x14ac:dyDescent="0.25">
      <c r="A1785" t="s">
        <v>6025</v>
      </c>
      <c r="B1785" t="s">
        <v>746</v>
      </c>
      <c r="C1785" t="s">
        <v>3100</v>
      </c>
      <c r="D1785" t="s">
        <v>3093</v>
      </c>
      <c r="E1785" t="s">
        <v>4932</v>
      </c>
      <c r="F1785" t="s">
        <v>3090</v>
      </c>
    </row>
    <row r="1786" spans="1:6" x14ac:dyDescent="0.25">
      <c r="A1786" t="s">
        <v>6026</v>
      </c>
      <c r="B1786" t="s">
        <v>746</v>
      </c>
      <c r="C1786" t="s">
        <v>3187</v>
      </c>
      <c r="D1786" t="s">
        <v>3088</v>
      </c>
      <c r="E1786" t="s">
        <v>6027</v>
      </c>
      <c r="F1786" t="s">
        <v>3106</v>
      </c>
    </row>
    <row r="1787" spans="1:6" x14ac:dyDescent="0.25">
      <c r="A1787" t="s">
        <v>6028</v>
      </c>
      <c r="B1787" t="s">
        <v>746</v>
      </c>
      <c r="C1787" t="s">
        <v>3145</v>
      </c>
      <c r="D1787" t="s">
        <v>3088</v>
      </c>
      <c r="E1787" t="s">
        <v>5844</v>
      </c>
      <c r="F1787" t="s">
        <v>3102</v>
      </c>
    </row>
    <row r="1788" spans="1:6" x14ac:dyDescent="0.25">
      <c r="A1788" t="s">
        <v>6029</v>
      </c>
      <c r="B1788" t="s">
        <v>746</v>
      </c>
      <c r="C1788" t="s">
        <v>3180</v>
      </c>
      <c r="D1788" t="s">
        <v>3088</v>
      </c>
      <c r="E1788" t="s">
        <v>6030</v>
      </c>
      <c r="F1788" t="s">
        <v>3090</v>
      </c>
    </row>
    <row r="1789" spans="1:6" x14ac:dyDescent="0.25">
      <c r="A1789" t="s">
        <v>6031</v>
      </c>
      <c r="B1789" t="s">
        <v>748</v>
      </c>
      <c r="C1789" t="s">
        <v>3118</v>
      </c>
      <c r="D1789" t="s">
        <v>3093</v>
      </c>
      <c r="E1789" t="s">
        <v>3426</v>
      </c>
      <c r="F1789" t="s">
        <v>3090</v>
      </c>
    </row>
    <row r="1790" spans="1:6" x14ac:dyDescent="0.25">
      <c r="A1790" t="s">
        <v>6032</v>
      </c>
      <c r="B1790" t="s">
        <v>748</v>
      </c>
      <c r="C1790" t="s">
        <v>3111</v>
      </c>
      <c r="D1790" t="s">
        <v>3088</v>
      </c>
      <c r="E1790" t="s">
        <v>6033</v>
      </c>
      <c r="F1790" t="s">
        <v>3090</v>
      </c>
    </row>
    <row r="1791" spans="1:6" x14ac:dyDescent="0.25">
      <c r="A1791" t="s">
        <v>6034</v>
      </c>
      <c r="B1791" t="s">
        <v>748</v>
      </c>
      <c r="C1791" t="s">
        <v>3156</v>
      </c>
      <c r="D1791" t="s">
        <v>3093</v>
      </c>
      <c r="E1791" t="s">
        <v>6035</v>
      </c>
      <c r="F1791" t="s">
        <v>3102</v>
      </c>
    </row>
    <row r="1792" spans="1:6" x14ac:dyDescent="0.25">
      <c r="A1792" t="s">
        <v>6036</v>
      </c>
      <c r="B1792" t="s">
        <v>748</v>
      </c>
      <c r="C1792" t="s">
        <v>3175</v>
      </c>
      <c r="D1792" t="s">
        <v>3088</v>
      </c>
      <c r="E1792" t="s">
        <v>6037</v>
      </c>
      <c r="F1792" t="s">
        <v>3090</v>
      </c>
    </row>
    <row r="1793" spans="1:6" x14ac:dyDescent="0.25">
      <c r="A1793" t="s">
        <v>6038</v>
      </c>
      <c r="B1793" t="s">
        <v>750</v>
      </c>
      <c r="C1793" t="s">
        <v>3329</v>
      </c>
      <c r="D1793" t="s">
        <v>3088</v>
      </c>
      <c r="E1793" t="s">
        <v>5413</v>
      </c>
      <c r="F1793" t="s">
        <v>3102</v>
      </c>
    </row>
    <row r="1794" spans="1:6" x14ac:dyDescent="0.25">
      <c r="A1794" t="s">
        <v>6039</v>
      </c>
      <c r="B1794" t="s">
        <v>750</v>
      </c>
      <c r="C1794" t="s">
        <v>3248</v>
      </c>
      <c r="D1794" t="s">
        <v>3093</v>
      </c>
      <c r="E1794" t="s">
        <v>6040</v>
      </c>
      <c r="F1794" t="s">
        <v>3102</v>
      </c>
    </row>
    <row r="1795" spans="1:6" x14ac:dyDescent="0.25">
      <c r="A1795" t="s">
        <v>6041</v>
      </c>
      <c r="B1795" t="s">
        <v>752</v>
      </c>
      <c r="C1795" t="s">
        <v>3151</v>
      </c>
      <c r="D1795" t="s">
        <v>3093</v>
      </c>
      <c r="E1795" t="s">
        <v>4465</v>
      </c>
      <c r="F1795" t="s">
        <v>3106</v>
      </c>
    </row>
    <row r="1796" spans="1:6" x14ac:dyDescent="0.25">
      <c r="A1796" t="s">
        <v>6042</v>
      </c>
      <c r="B1796" t="s">
        <v>752</v>
      </c>
      <c r="C1796" t="s">
        <v>3172</v>
      </c>
      <c r="D1796" t="s">
        <v>3093</v>
      </c>
      <c r="E1796" t="s">
        <v>4205</v>
      </c>
      <c r="F1796" t="s">
        <v>3102</v>
      </c>
    </row>
    <row r="1797" spans="1:6" x14ac:dyDescent="0.25">
      <c r="A1797" t="s">
        <v>6043</v>
      </c>
      <c r="B1797" t="s">
        <v>752</v>
      </c>
      <c r="C1797" t="s">
        <v>3199</v>
      </c>
      <c r="D1797" t="s">
        <v>3088</v>
      </c>
      <c r="E1797" t="s">
        <v>5304</v>
      </c>
      <c r="F1797" t="s">
        <v>3095</v>
      </c>
    </row>
    <row r="1798" spans="1:6" x14ac:dyDescent="0.25">
      <c r="A1798" t="s">
        <v>6044</v>
      </c>
      <c r="B1798" t="s">
        <v>752</v>
      </c>
      <c r="C1798" t="s">
        <v>3172</v>
      </c>
      <c r="D1798" t="s">
        <v>3093</v>
      </c>
      <c r="E1798" t="s">
        <v>5357</v>
      </c>
      <c r="F1798" t="s">
        <v>3095</v>
      </c>
    </row>
    <row r="1799" spans="1:6" x14ac:dyDescent="0.25">
      <c r="A1799" t="s">
        <v>6045</v>
      </c>
      <c r="B1799" t="s">
        <v>754</v>
      </c>
      <c r="C1799" t="s">
        <v>3138</v>
      </c>
      <c r="D1799" t="s">
        <v>3088</v>
      </c>
      <c r="E1799" t="s">
        <v>5365</v>
      </c>
      <c r="F1799" t="s">
        <v>3106</v>
      </c>
    </row>
    <row r="1800" spans="1:6" x14ac:dyDescent="0.25">
      <c r="A1800" t="s">
        <v>6046</v>
      </c>
      <c r="B1800" t="s">
        <v>756</v>
      </c>
      <c r="C1800" t="s">
        <v>3135</v>
      </c>
      <c r="D1800" t="s">
        <v>3093</v>
      </c>
      <c r="E1800" t="s">
        <v>6047</v>
      </c>
      <c r="F1800" t="s">
        <v>3090</v>
      </c>
    </row>
    <row r="1801" spans="1:6" x14ac:dyDescent="0.25">
      <c r="A1801" t="s">
        <v>6048</v>
      </c>
      <c r="B1801" t="s">
        <v>758</v>
      </c>
      <c r="C1801" t="s">
        <v>3254</v>
      </c>
      <c r="D1801" t="s">
        <v>3093</v>
      </c>
      <c r="E1801" t="s">
        <v>3509</v>
      </c>
      <c r="F1801" t="s">
        <v>3095</v>
      </c>
    </row>
    <row r="1802" spans="1:6" x14ac:dyDescent="0.25">
      <c r="A1802" t="s">
        <v>6049</v>
      </c>
      <c r="B1802" t="s">
        <v>758</v>
      </c>
      <c r="C1802" t="s">
        <v>3248</v>
      </c>
      <c r="D1802" t="s">
        <v>3093</v>
      </c>
      <c r="E1802" t="s">
        <v>3394</v>
      </c>
      <c r="F1802" t="s">
        <v>3090</v>
      </c>
    </row>
    <row r="1803" spans="1:6" x14ac:dyDescent="0.25">
      <c r="A1803" t="s">
        <v>6050</v>
      </c>
      <c r="B1803" t="s">
        <v>760</v>
      </c>
      <c r="C1803" t="s">
        <v>3161</v>
      </c>
      <c r="D1803" t="s">
        <v>3093</v>
      </c>
      <c r="E1803" t="s">
        <v>4727</v>
      </c>
      <c r="F1803" t="s">
        <v>3095</v>
      </c>
    </row>
    <row r="1804" spans="1:6" x14ac:dyDescent="0.25">
      <c r="A1804" t="s">
        <v>6051</v>
      </c>
      <c r="B1804" t="s">
        <v>760</v>
      </c>
      <c r="C1804" t="s">
        <v>3199</v>
      </c>
      <c r="D1804" t="s">
        <v>3088</v>
      </c>
      <c r="E1804" t="s">
        <v>6052</v>
      </c>
      <c r="F1804" t="s">
        <v>3102</v>
      </c>
    </row>
    <row r="1805" spans="1:6" x14ac:dyDescent="0.25">
      <c r="A1805" t="s">
        <v>6053</v>
      </c>
      <c r="B1805" t="s">
        <v>760</v>
      </c>
      <c r="C1805" t="s">
        <v>3135</v>
      </c>
      <c r="D1805" t="s">
        <v>3093</v>
      </c>
      <c r="E1805" t="s">
        <v>6054</v>
      </c>
      <c r="F1805" t="s">
        <v>3102</v>
      </c>
    </row>
    <row r="1806" spans="1:6" x14ac:dyDescent="0.25">
      <c r="A1806" t="s">
        <v>6055</v>
      </c>
      <c r="B1806" t="s">
        <v>760</v>
      </c>
      <c r="C1806" t="s">
        <v>3180</v>
      </c>
      <c r="D1806" t="s">
        <v>3093</v>
      </c>
      <c r="E1806" t="s">
        <v>6056</v>
      </c>
      <c r="F1806" t="s">
        <v>3095</v>
      </c>
    </row>
    <row r="1807" spans="1:6" x14ac:dyDescent="0.25">
      <c r="A1807" t="s">
        <v>6057</v>
      </c>
      <c r="B1807" t="s">
        <v>760</v>
      </c>
      <c r="C1807" t="s">
        <v>3254</v>
      </c>
      <c r="D1807" t="s">
        <v>3093</v>
      </c>
      <c r="E1807" t="s">
        <v>5330</v>
      </c>
      <c r="F1807" t="s">
        <v>3095</v>
      </c>
    </row>
    <row r="1808" spans="1:6" x14ac:dyDescent="0.25">
      <c r="A1808" t="s">
        <v>6058</v>
      </c>
      <c r="B1808" t="s">
        <v>760</v>
      </c>
      <c r="C1808" t="s">
        <v>3329</v>
      </c>
      <c r="D1808" t="s">
        <v>3088</v>
      </c>
      <c r="E1808" t="s">
        <v>5931</v>
      </c>
      <c r="F1808" t="s">
        <v>3095</v>
      </c>
    </row>
    <row r="1809" spans="1:6" x14ac:dyDescent="0.25">
      <c r="A1809" t="s">
        <v>6059</v>
      </c>
      <c r="B1809" t="s">
        <v>760</v>
      </c>
      <c r="C1809" t="s">
        <v>3118</v>
      </c>
      <c r="D1809" t="s">
        <v>3093</v>
      </c>
      <c r="E1809" t="s">
        <v>4823</v>
      </c>
      <c r="F1809" t="s">
        <v>3106</v>
      </c>
    </row>
    <row r="1810" spans="1:6" x14ac:dyDescent="0.25">
      <c r="A1810" t="s">
        <v>6060</v>
      </c>
      <c r="B1810" t="s">
        <v>760</v>
      </c>
      <c r="C1810" t="s">
        <v>3208</v>
      </c>
      <c r="D1810" t="s">
        <v>3088</v>
      </c>
      <c r="E1810" t="s">
        <v>5911</v>
      </c>
      <c r="F1810" t="s">
        <v>3095</v>
      </c>
    </row>
    <row r="1811" spans="1:6" x14ac:dyDescent="0.25">
      <c r="A1811" t="s">
        <v>6061</v>
      </c>
      <c r="B1811" t="s">
        <v>762</v>
      </c>
      <c r="C1811" t="s">
        <v>3248</v>
      </c>
      <c r="D1811" t="s">
        <v>3093</v>
      </c>
      <c r="E1811" t="s">
        <v>6062</v>
      </c>
      <c r="F1811" t="s">
        <v>3106</v>
      </c>
    </row>
    <row r="1812" spans="1:6" x14ac:dyDescent="0.25">
      <c r="A1812" t="s">
        <v>6063</v>
      </c>
      <c r="B1812" t="s">
        <v>762</v>
      </c>
      <c r="C1812" t="s">
        <v>3172</v>
      </c>
      <c r="D1812" t="s">
        <v>3093</v>
      </c>
      <c r="E1812" t="s">
        <v>4752</v>
      </c>
      <c r="F1812" t="s">
        <v>3090</v>
      </c>
    </row>
    <row r="1813" spans="1:6" x14ac:dyDescent="0.25">
      <c r="A1813" t="s">
        <v>6064</v>
      </c>
      <c r="B1813" t="s">
        <v>764</v>
      </c>
      <c r="C1813" t="s">
        <v>3092</v>
      </c>
      <c r="D1813" t="s">
        <v>3088</v>
      </c>
      <c r="E1813" t="s">
        <v>5403</v>
      </c>
      <c r="F1813" t="s">
        <v>3090</v>
      </c>
    </row>
    <row r="1814" spans="1:6" x14ac:dyDescent="0.25">
      <c r="A1814" t="s">
        <v>6065</v>
      </c>
      <c r="B1814" t="s">
        <v>764</v>
      </c>
      <c r="C1814" t="s">
        <v>3161</v>
      </c>
      <c r="D1814" t="s">
        <v>3093</v>
      </c>
      <c r="E1814" t="s">
        <v>5321</v>
      </c>
      <c r="F1814" t="s">
        <v>3102</v>
      </c>
    </row>
    <row r="1815" spans="1:6" x14ac:dyDescent="0.25">
      <c r="A1815" t="s">
        <v>6066</v>
      </c>
      <c r="B1815" t="s">
        <v>764</v>
      </c>
      <c r="C1815" t="s">
        <v>3254</v>
      </c>
      <c r="D1815" t="s">
        <v>3088</v>
      </c>
      <c r="E1815" t="s">
        <v>4785</v>
      </c>
      <c r="F1815" t="s">
        <v>3106</v>
      </c>
    </row>
    <row r="1816" spans="1:6" x14ac:dyDescent="0.25">
      <c r="A1816" t="s">
        <v>6067</v>
      </c>
      <c r="B1816" t="s">
        <v>764</v>
      </c>
      <c r="C1816" t="s">
        <v>3208</v>
      </c>
      <c r="D1816" t="s">
        <v>3093</v>
      </c>
      <c r="E1816" t="s">
        <v>5050</v>
      </c>
      <c r="F1816" t="s">
        <v>3106</v>
      </c>
    </row>
    <row r="1817" spans="1:6" x14ac:dyDescent="0.25">
      <c r="A1817" t="s">
        <v>6068</v>
      </c>
      <c r="B1817" t="s">
        <v>764</v>
      </c>
      <c r="C1817" t="s">
        <v>3108</v>
      </c>
      <c r="D1817" t="s">
        <v>3088</v>
      </c>
      <c r="E1817" t="s">
        <v>6069</v>
      </c>
      <c r="F1817" t="s">
        <v>3106</v>
      </c>
    </row>
    <row r="1818" spans="1:6" x14ac:dyDescent="0.25">
      <c r="A1818" t="s">
        <v>6070</v>
      </c>
      <c r="B1818" t="s">
        <v>764</v>
      </c>
      <c r="C1818" t="s">
        <v>3111</v>
      </c>
      <c r="D1818" t="s">
        <v>3093</v>
      </c>
      <c r="E1818" t="s">
        <v>3309</v>
      </c>
      <c r="F1818" t="s">
        <v>3095</v>
      </c>
    </row>
    <row r="1819" spans="1:6" x14ac:dyDescent="0.25">
      <c r="A1819" t="s">
        <v>6071</v>
      </c>
      <c r="B1819" t="s">
        <v>764</v>
      </c>
      <c r="C1819" t="s">
        <v>3217</v>
      </c>
      <c r="D1819" t="s">
        <v>3088</v>
      </c>
      <c r="E1819" t="s">
        <v>3910</v>
      </c>
      <c r="F1819" t="s">
        <v>3095</v>
      </c>
    </row>
    <row r="1820" spans="1:6" x14ac:dyDescent="0.25">
      <c r="A1820" t="s">
        <v>6072</v>
      </c>
      <c r="B1820" t="s">
        <v>766</v>
      </c>
      <c r="C1820" t="s">
        <v>3265</v>
      </c>
      <c r="D1820" t="s">
        <v>3093</v>
      </c>
      <c r="E1820" t="s">
        <v>6073</v>
      </c>
      <c r="F1820" t="s">
        <v>3102</v>
      </c>
    </row>
    <row r="1821" spans="1:6" x14ac:dyDescent="0.25">
      <c r="A1821" t="s">
        <v>6074</v>
      </c>
      <c r="B1821" t="s">
        <v>766</v>
      </c>
      <c r="C1821" t="s">
        <v>3092</v>
      </c>
      <c r="D1821" t="s">
        <v>3088</v>
      </c>
      <c r="E1821" t="s">
        <v>6075</v>
      </c>
      <c r="F1821" t="s">
        <v>3090</v>
      </c>
    </row>
    <row r="1822" spans="1:6" x14ac:dyDescent="0.25">
      <c r="A1822" t="s">
        <v>6076</v>
      </c>
      <c r="B1822" t="s">
        <v>766</v>
      </c>
      <c r="C1822" t="s">
        <v>3097</v>
      </c>
      <c r="D1822" t="s">
        <v>3088</v>
      </c>
      <c r="E1822" t="s">
        <v>6077</v>
      </c>
      <c r="F1822" t="s">
        <v>3090</v>
      </c>
    </row>
    <row r="1823" spans="1:6" x14ac:dyDescent="0.25">
      <c r="A1823" t="s">
        <v>6078</v>
      </c>
      <c r="B1823" t="s">
        <v>768</v>
      </c>
      <c r="C1823" t="s">
        <v>3265</v>
      </c>
      <c r="D1823" t="s">
        <v>3093</v>
      </c>
      <c r="E1823" t="s">
        <v>4486</v>
      </c>
      <c r="F1823" t="s">
        <v>3106</v>
      </c>
    </row>
    <row r="1824" spans="1:6" x14ac:dyDescent="0.25">
      <c r="A1824" t="s">
        <v>6079</v>
      </c>
      <c r="B1824" t="s">
        <v>768</v>
      </c>
      <c r="C1824" t="s">
        <v>3100</v>
      </c>
      <c r="D1824" t="s">
        <v>3093</v>
      </c>
      <c r="E1824" t="s">
        <v>3114</v>
      </c>
      <c r="F1824" t="s">
        <v>3102</v>
      </c>
    </row>
    <row r="1825" spans="1:6" x14ac:dyDescent="0.25">
      <c r="A1825" t="s">
        <v>6080</v>
      </c>
      <c r="B1825" t="s">
        <v>768</v>
      </c>
      <c r="C1825" t="s">
        <v>3208</v>
      </c>
      <c r="D1825" t="s">
        <v>3088</v>
      </c>
      <c r="E1825" t="s">
        <v>6081</v>
      </c>
      <c r="F1825" t="s">
        <v>3090</v>
      </c>
    </row>
    <row r="1826" spans="1:6" x14ac:dyDescent="0.25">
      <c r="A1826" t="s">
        <v>6082</v>
      </c>
      <c r="B1826" t="s">
        <v>768</v>
      </c>
      <c r="C1826" t="s">
        <v>3145</v>
      </c>
      <c r="D1826" t="s">
        <v>3093</v>
      </c>
      <c r="E1826" t="s">
        <v>4555</v>
      </c>
      <c r="F1826" t="s">
        <v>3090</v>
      </c>
    </row>
    <row r="1827" spans="1:6" x14ac:dyDescent="0.25">
      <c r="A1827" t="s">
        <v>6083</v>
      </c>
      <c r="B1827" t="s">
        <v>768</v>
      </c>
      <c r="C1827" t="s">
        <v>3217</v>
      </c>
      <c r="D1827" t="s">
        <v>3088</v>
      </c>
      <c r="E1827" t="s">
        <v>5834</v>
      </c>
      <c r="F1827" t="s">
        <v>3106</v>
      </c>
    </row>
    <row r="1828" spans="1:6" x14ac:dyDescent="0.25">
      <c r="A1828" t="s">
        <v>6084</v>
      </c>
      <c r="B1828" t="s">
        <v>768</v>
      </c>
      <c r="C1828" t="s">
        <v>3111</v>
      </c>
      <c r="D1828" t="s">
        <v>3088</v>
      </c>
      <c r="E1828" t="s">
        <v>3599</v>
      </c>
      <c r="F1828" t="s">
        <v>3102</v>
      </c>
    </row>
    <row r="1829" spans="1:6" x14ac:dyDescent="0.25">
      <c r="A1829" t="s">
        <v>6085</v>
      </c>
      <c r="B1829" t="s">
        <v>768</v>
      </c>
      <c r="C1829" t="s">
        <v>3180</v>
      </c>
      <c r="D1829" t="s">
        <v>3093</v>
      </c>
      <c r="E1829" t="s">
        <v>4500</v>
      </c>
      <c r="F1829" t="s">
        <v>3106</v>
      </c>
    </row>
    <row r="1830" spans="1:6" x14ac:dyDescent="0.25">
      <c r="A1830" t="s">
        <v>6086</v>
      </c>
      <c r="B1830" t="s">
        <v>768</v>
      </c>
      <c r="C1830" t="s">
        <v>3196</v>
      </c>
      <c r="D1830" t="s">
        <v>3093</v>
      </c>
      <c r="E1830" t="s">
        <v>6087</v>
      </c>
      <c r="F1830" t="s">
        <v>3090</v>
      </c>
    </row>
    <row r="1831" spans="1:6" x14ac:dyDescent="0.25">
      <c r="A1831" t="s">
        <v>6088</v>
      </c>
      <c r="B1831" t="s">
        <v>770</v>
      </c>
      <c r="C1831" t="s">
        <v>3097</v>
      </c>
      <c r="D1831" t="s">
        <v>3093</v>
      </c>
      <c r="E1831" t="s">
        <v>6089</v>
      </c>
      <c r="F1831" t="s">
        <v>3102</v>
      </c>
    </row>
    <row r="1832" spans="1:6" x14ac:dyDescent="0.25">
      <c r="A1832" t="s">
        <v>6090</v>
      </c>
      <c r="B1832" t="s">
        <v>770</v>
      </c>
      <c r="C1832" t="s">
        <v>3329</v>
      </c>
      <c r="D1832" t="s">
        <v>3088</v>
      </c>
      <c r="E1832" t="s">
        <v>6091</v>
      </c>
      <c r="F1832" t="s">
        <v>3090</v>
      </c>
    </row>
    <row r="1833" spans="1:6" x14ac:dyDescent="0.25">
      <c r="A1833" t="s">
        <v>6092</v>
      </c>
      <c r="B1833" t="s">
        <v>770</v>
      </c>
      <c r="C1833" t="s">
        <v>3125</v>
      </c>
      <c r="D1833" t="s">
        <v>3093</v>
      </c>
      <c r="E1833" t="s">
        <v>5474</v>
      </c>
      <c r="F1833" t="s">
        <v>3106</v>
      </c>
    </row>
    <row r="1834" spans="1:6" x14ac:dyDescent="0.25">
      <c r="A1834" t="s">
        <v>6093</v>
      </c>
      <c r="B1834" t="s">
        <v>770</v>
      </c>
      <c r="C1834" t="s">
        <v>3092</v>
      </c>
      <c r="D1834" t="s">
        <v>3088</v>
      </c>
      <c r="E1834" t="s">
        <v>5008</v>
      </c>
      <c r="F1834" t="s">
        <v>3102</v>
      </c>
    </row>
    <row r="1835" spans="1:6" x14ac:dyDescent="0.25">
      <c r="A1835" t="s">
        <v>6094</v>
      </c>
      <c r="B1835" t="s">
        <v>770</v>
      </c>
      <c r="C1835" t="s">
        <v>3254</v>
      </c>
      <c r="D1835" t="s">
        <v>3093</v>
      </c>
      <c r="E1835" t="s">
        <v>5102</v>
      </c>
      <c r="F1835" t="s">
        <v>3102</v>
      </c>
    </row>
    <row r="1836" spans="1:6" x14ac:dyDescent="0.25">
      <c r="A1836" t="s">
        <v>6095</v>
      </c>
      <c r="B1836" t="s">
        <v>770</v>
      </c>
      <c r="C1836" t="s">
        <v>3100</v>
      </c>
      <c r="D1836" t="s">
        <v>3088</v>
      </c>
      <c r="E1836" t="s">
        <v>6096</v>
      </c>
      <c r="F1836" t="s">
        <v>3102</v>
      </c>
    </row>
    <row r="1837" spans="1:6" x14ac:dyDescent="0.25">
      <c r="A1837" t="s">
        <v>6097</v>
      </c>
      <c r="B1837" t="s">
        <v>770</v>
      </c>
      <c r="C1837" t="s">
        <v>3135</v>
      </c>
      <c r="D1837" t="s">
        <v>3088</v>
      </c>
      <c r="E1837" t="s">
        <v>4092</v>
      </c>
      <c r="F1837" t="s">
        <v>3095</v>
      </c>
    </row>
    <row r="1838" spans="1:6" x14ac:dyDescent="0.25">
      <c r="A1838" t="s">
        <v>6098</v>
      </c>
      <c r="B1838" t="s">
        <v>770</v>
      </c>
      <c r="C1838" t="s">
        <v>3151</v>
      </c>
      <c r="D1838" t="s">
        <v>3088</v>
      </c>
      <c r="E1838" t="s">
        <v>4324</v>
      </c>
      <c r="F1838" t="s">
        <v>3106</v>
      </c>
    </row>
    <row r="1839" spans="1:6" x14ac:dyDescent="0.25">
      <c r="A1839" t="s">
        <v>6099</v>
      </c>
      <c r="B1839" t="s">
        <v>770</v>
      </c>
      <c r="C1839" t="s">
        <v>3156</v>
      </c>
      <c r="D1839" t="s">
        <v>3088</v>
      </c>
      <c r="E1839" t="s">
        <v>6100</v>
      </c>
      <c r="F1839" t="s">
        <v>3106</v>
      </c>
    </row>
    <row r="1840" spans="1:6" x14ac:dyDescent="0.25">
      <c r="A1840" t="s">
        <v>6101</v>
      </c>
      <c r="B1840" t="s">
        <v>772</v>
      </c>
      <c r="C1840" t="s">
        <v>3161</v>
      </c>
      <c r="D1840" t="s">
        <v>3088</v>
      </c>
      <c r="E1840" t="s">
        <v>4068</v>
      </c>
      <c r="F1840" t="s">
        <v>3095</v>
      </c>
    </row>
    <row r="1841" spans="1:6" x14ac:dyDescent="0.25">
      <c r="A1841" t="s">
        <v>6102</v>
      </c>
      <c r="B1841" t="s">
        <v>772</v>
      </c>
      <c r="C1841" t="s">
        <v>3202</v>
      </c>
      <c r="D1841" t="s">
        <v>3093</v>
      </c>
      <c r="E1841" t="s">
        <v>6103</v>
      </c>
      <c r="F1841" t="s">
        <v>3095</v>
      </c>
    </row>
    <row r="1842" spans="1:6" x14ac:dyDescent="0.25">
      <c r="A1842" t="s">
        <v>6104</v>
      </c>
      <c r="B1842" t="s">
        <v>774</v>
      </c>
      <c r="C1842" t="s">
        <v>3156</v>
      </c>
      <c r="D1842" t="s">
        <v>3088</v>
      </c>
      <c r="E1842" t="s">
        <v>5844</v>
      </c>
      <c r="F1842" t="s">
        <v>3095</v>
      </c>
    </row>
    <row r="1843" spans="1:6" x14ac:dyDescent="0.25">
      <c r="A1843" t="s">
        <v>6105</v>
      </c>
      <c r="B1843" t="s">
        <v>774</v>
      </c>
      <c r="C1843" t="s">
        <v>3329</v>
      </c>
      <c r="D1843" t="s">
        <v>3093</v>
      </c>
      <c r="E1843" t="s">
        <v>6106</v>
      </c>
      <c r="F1843" t="s">
        <v>3090</v>
      </c>
    </row>
    <row r="1844" spans="1:6" x14ac:dyDescent="0.25">
      <c r="A1844" t="s">
        <v>6107</v>
      </c>
      <c r="B1844" t="s">
        <v>774</v>
      </c>
      <c r="C1844" t="s">
        <v>3254</v>
      </c>
      <c r="D1844" t="s">
        <v>3093</v>
      </c>
      <c r="E1844" t="s">
        <v>6108</v>
      </c>
      <c r="F1844" t="s">
        <v>3095</v>
      </c>
    </row>
    <row r="1845" spans="1:6" x14ac:dyDescent="0.25">
      <c r="A1845" t="s">
        <v>6109</v>
      </c>
      <c r="B1845" t="s">
        <v>776</v>
      </c>
      <c r="C1845" t="s">
        <v>3248</v>
      </c>
      <c r="D1845" t="s">
        <v>3093</v>
      </c>
      <c r="E1845" t="s">
        <v>5066</v>
      </c>
      <c r="F1845" t="s">
        <v>3106</v>
      </c>
    </row>
    <row r="1846" spans="1:6" x14ac:dyDescent="0.25">
      <c r="A1846" t="s">
        <v>6110</v>
      </c>
      <c r="B1846" t="s">
        <v>776</v>
      </c>
      <c r="C1846" t="s">
        <v>3180</v>
      </c>
      <c r="D1846" t="s">
        <v>3093</v>
      </c>
      <c r="E1846" t="s">
        <v>4732</v>
      </c>
      <c r="F1846" t="s">
        <v>3102</v>
      </c>
    </row>
    <row r="1847" spans="1:6" x14ac:dyDescent="0.25">
      <c r="A1847" t="s">
        <v>6111</v>
      </c>
      <c r="B1847" t="s">
        <v>778</v>
      </c>
      <c r="C1847" t="s">
        <v>3108</v>
      </c>
      <c r="D1847" t="s">
        <v>3088</v>
      </c>
      <c r="E1847" t="s">
        <v>3650</v>
      </c>
      <c r="F1847" t="s">
        <v>3106</v>
      </c>
    </row>
    <row r="1848" spans="1:6" x14ac:dyDescent="0.25">
      <c r="A1848" t="s">
        <v>6112</v>
      </c>
      <c r="B1848" t="s">
        <v>778</v>
      </c>
      <c r="C1848" t="s">
        <v>3087</v>
      </c>
      <c r="D1848" t="s">
        <v>3093</v>
      </c>
      <c r="E1848" t="s">
        <v>3424</v>
      </c>
      <c r="F1848" t="s">
        <v>3090</v>
      </c>
    </row>
    <row r="1849" spans="1:6" x14ac:dyDescent="0.25">
      <c r="A1849" t="s">
        <v>6113</v>
      </c>
      <c r="B1849" t="s">
        <v>778</v>
      </c>
      <c r="C1849" t="s">
        <v>3217</v>
      </c>
      <c r="D1849" t="s">
        <v>3093</v>
      </c>
      <c r="E1849" t="s">
        <v>6114</v>
      </c>
      <c r="F1849" t="s">
        <v>3106</v>
      </c>
    </row>
    <row r="1850" spans="1:6" x14ac:dyDescent="0.25">
      <c r="A1850" t="s">
        <v>6115</v>
      </c>
      <c r="B1850" t="s">
        <v>778</v>
      </c>
      <c r="C1850" t="s">
        <v>3265</v>
      </c>
      <c r="D1850" t="s">
        <v>3088</v>
      </c>
      <c r="E1850" t="s">
        <v>5776</v>
      </c>
      <c r="F1850" t="s">
        <v>3102</v>
      </c>
    </row>
    <row r="1851" spans="1:6" x14ac:dyDescent="0.25">
      <c r="A1851" t="s">
        <v>6116</v>
      </c>
      <c r="B1851" t="s">
        <v>778</v>
      </c>
      <c r="C1851" t="s">
        <v>3104</v>
      </c>
      <c r="D1851" t="s">
        <v>3093</v>
      </c>
      <c r="E1851" t="s">
        <v>6117</v>
      </c>
      <c r="F1851" t="s">
        <v>3090</v>
      </c>
    </row>
    <row r="1852" spans="1:6" x14ac:dyDescent="0.25">
      <c r="A1852" t="s">
        <v>6118</v>
      </c>
      <c r="B1852" t="s">
        <v>778</v>
      </c>
      <c r="C1852" t="s">
        <v>3208</v>
      </c>
      <c r="D1852" t="s">
        <v>3088</v>
      </c>
      <c r="E1852" t="s">
        <v>6119</v>
      </c>
      <c r="F1852" t="s">
        <v>3102</v>
      </c>
    </row>
    <row r="1853" spans="1:6" x14ac:dyDescent="0.25">
      <c r="A1853" t="s">
        <v>6120</v>
      </c>
      <c r="B1853" t="s">
        <v>778</v>
      </c>
      <c r="C1853" t="s">
        <v>3108</v>
      </c>
      <c r="D1853" t="s">
        <v>3093</v>
      </c>
      <c r="E1853" t="s">
        <v>3119</v>
      </c>
      <c r="F1853" t="s">
        <v>3102</v>
      </c>
    </row>
    <row r="1854" spans="1:6" x14ac:dyDescent="0.25">
      <c r="A1854" t="s">
        <v>6121</v>
      </c>
      <c r="B1854" t="s">
        <v>778</v>
      </c>
      <c r="C1854" t="s">
        <v>3161</v>
      </c>
      <c r="D1854" t="s">
        <v>3088</v>
      </c>
      <c r="E1854" t="s">
        <v>3244</v>
      </c>
      <c r="F1854" t="s">
        <v>3102</v>
      </c>
    </row>
    <row r="1855" spans="1:6" x14ac:dyDescent="0.25">
      <c r="A1855" t="s">
        <v>6122</v>
      </c>
      <c r="B1855" t="s">
        <v>780</v>
      </c>
      <c r="C1855" t="s">
        <v>3125</v>
      </c>
      <c r="D1855" t="s">
        <v>3088</v>
      </c>
      <c r="E1855" t="s">
        <v>6123</v>
      </c>
      <c r="F1855" t="s">
        <v>3102</v>
      </c>
    </row>
    <row r="1856" spans="1:6" x14ac:dyDescent="0.25">
      <c r="A1856" t="s">
        <v>6124</v>
      </c>
      <c r="B1856" t="s">
        <v>780</v>
      </c>
      <c r="C1856" t="s">
        <v>3135</v>
      </c>
      <c r="D1856" t="s">
        <v>3093</v>
      </c>
      <c r="E1856" t="s">
        <v>6125</v>
      </c>
      <c r="F1856" t="s">
        <v>3102</v>
      </c>
    </row>
    <row r="1857" spans="1:6" x14ac:dyDescent="0.25">
      <c r="A1857" t="s">
        <v>6126</v>
      </c>
      <c r="B1857" t="s">
        <v>780</v>
      </c>
      <c r="C1857" t="s">
        <v>3187</v>
      </c>
      <c r="D1857" t="s">
        <v>3088</v>
      </c>
      <c r="E1857" t="s">
        <v>6127</v>
      </c>
      <c r="F1857" t="s">
        <v>3102</v>
      </c>
    </row>
    <row r="1858" spans="1:6" x14ac:dyDescent="0.25">
      <c r="A1858" t="s">
        <v>6128</v>
      </c>
      <c r="B1858" t="s">
        <v>780</v>
      </c>
      <c r="C1858" t="s">
        <v>3092</v>
      </c>
      <c r="D1858" t="s">
        <v>3093</v>
      </c>
      <c r="E1858" t="s">
        <v>6129</v>
      </c>
      <c r="F1858" t="s">
        <v>3090</v>
      </c>
    </row>
    <row r="1859" spans="1:6" x14ac:dyDescent="0.25">
      <c r="A1859" t="s">
        <v>6130</v>
      </c>
      <c r="B1859" t="s">
        <v>780</v>
      </c>
      <c r="C1859" t="s">
        <v>3092</v>
      </c>
      <c r="D1859" t="s">
        <v>3088</v>
      </c>
      <c r="E1859" t="s">
        <v>4389</v>
      </c>
      <c r="F1859" t="s">
        <v>3090</v>
      </c>
    </row>
    <row r="1860" spans="1:6" x14ac:dyDescent="0.25">
      <c r="A1860" t="s">
        <v>6131</v>
      </c>
      <c r="B1860" t="s">
        <v>780</v>
      </c>
      <c r="C1860" t="s">
        <v>3196</v>
      </c>
      <c r="D1860" t="s">
        <v>3088</v>
      </c>
      <c r="E1860" t="s">
        <v>5868</v>
      </c>
      <c r="F1860" t="s">
        <v>3102</v>
      </c>
    </row>
    <row r="1861" spans="1:6" x14ac:dyDescent="0.25">
      <c r="A1861" t="s">
        <v>6132</v>
      </c>
      <c r="B1861" t="s">
        <v>780</v>
      </c>
      <c r="C1861" t="s">
        <v>3175</v>
      </c>
      <c r="D1861" t="s">
        <v>3093</v>
      </c>
      <c r="E1861" t="s">
        <v>3542</v>
      </c>
      <c r="F1861" t="s">
        <v>3102</v>
      </c>
    </row>
    <row r="1862" spans="1:6" x14ac:dyDescent="0.25">
      <c r="A1862" t="s">
        <v>6133</v>
      </c>
      <c r="B1862" t="s">
        <v>780</v>
      </c>
      <c r="C1862" t="s">
        <v>3161</v>
      </c>
      <c r="D1862" t="s">
        <v>3088</v>
      </c>
      <c r="E1862" t="s">
        <v>6062</v>
      </c>
      <c r="F1862" t="s">
        <v>3095</v>
      </c>
    </row>
    <row r="1863" spans="1:6" x14ac:dyDescent="0.25">
      <c r="A1863" t="s">
        <v>6134</v>
      </c>
      <c r="B1863" t="s">
        <v>782</v>
      </c>
      <c r="C1863" t="s">
        <v>3172</v>
      </c>
      <c r="D1863" t="s">
        <v>3093</v>
      </c>
      <c r="E1863" t="s">
        <v>3939</v>
      </c>
      <c r="F1863" t="s">
        <v>3102</v>
      </c>
    </row>
    <row r="1864" spans="1:6" x14ac:dyDescent="0.25">
      <c r="A1864" t="s">
        <v>6135</v>
      </c>
      <c r="B1864" t="s">
        <v>782</v>
      </c>
      <c r="C1864" t="s">
        <v>3180</v>
      </c>
      <c r="D1864" t="s">
        <v>3088</v>
      </c>
      <c r="E1864" t="s">
        <v>6136</v>
      </c>
      <c r="F1864" t="s">
        <v>3106</v>
      </c>
    </row>
    <row r="1865" spans="1:6" x14ac:dyDescent="0.25">
      <c r="A1865" t="s">
        <v>6137</v>
      </c>
      <c r="B1865" t="s">
        <v>782</v>
      </c>
      <c r="C1865" t="s">
        <v>3104</v>
      </c>
      <c r="D1865" t="s">
        <v>3093</v>
      </c>
      <c r="E1865" t="s">
        <v>5269</v>
      </c>
      <c r="F1865" t="s">
        <v>3106</v>
      </c>
    </row>
    <row r="1866" spans="1:6" x14ac:dyDescent="0.25">
      <c r="A1866" t="s">
        <v>6138</v>
      </c>
      <c r="B1866" t="s">
        <v>782</v>
      </c>
      <c r="C1866" t="s">
        <v>3196</v>
      </c>
      <c r="D1866" t="s">
        <v>3088</v>
      </c>
      <c r="E1866" t="s">
        <v>4988</v>
      </c>
      <c r="F1866" t="s">
        <v>3106</v>
      </c>
    </row>
    <row r="1867" spans="1:6" x14ac:dyDescent="0.25">
      <c r="A1867" t="s">
        <v>6139</v>
      </c>
      <c r="B1867" t="s">
        <v>782</v>
      </c>
      <c r="C1867" t="s">
        <v>3202</v>
      </c>
      <c r="D1867" t="s">
        <v>3093</v>
      </c>
      <c r="E1867" t="s">
        <v>3784</v>
      </c>
      <c r="F1867" t="s">
        <v>3106</v>
      </c>
    </row>
    <row r="1868" spans="1:6" x14ac:dyDescent="0.25">
      <c r="A1868" t="s">
        <v>6140</v>
      </c>
      <c r="B1868" t="s">
        <v>782</v>
      </c>
      <c r="C1868" t="s">
        <v>3187</v>
      </c>
      <c r="D1868" t="s">
        <v>3093</v>
      </c>
      <c r="E1868" t="s">
        <v>5069</v>
      </c>
      <c r="F1868" t="s">
        <v>3106</v>
      </c>
    </row>
    <row r="1869" spans="1:6" x14ac:dyDescent="0.25">
      <c r="A1869" t="s">
        <v>6141</v>
      </c>
      <c r="B1869" t="s">
        <v>784</v>
      </c>
      <c r="C1869" t="s">
        <v>3329</v>
      </c>
      <c r="D1869" t="s">
        <v>3088</v>
      </c>
      <c r="E1869" t="s">
        <v>3850</v>
      </c>
      <c r="F1869" t="s">
        <v>3102</v>
      </c>
    </row>
    <row r="1870" spans="1:6" x14ac:dyDescent="0.25">
      <c r="A1870" t="s">
        <v>6142</v>
      </c>
      <c r="B1870" t="s">
        <v>784</v>
      </c>
      <c r="C1870" t="s">
        <v>3118</v>
      </c>
      <c r="D1870" t="s">
        <v>3093</v>
      </c>
      <c r="E1870" t="s">
        <v>4458</v>
      </c>
      <c r="F1870" t="s">
        <v>3102</v>
      </c>
    </row>
    <row r="1871" spans="1:6" x14ac:dyDescent="0.25">
      <c r="A1871" t="s">
        <v>6143</v>
      </c>
      <c r="B1871" t="s">
        <v>784</v>
      </c>
      <c r="C1871" t="s">
        <v>3175</v>
      </c>
      <c r="D1871" t="s">
        <v>3088</v>
      </c>
      <c r="E1871" t="s">
        <v>4480</v>
      </c>
      <c r="F1871" t="s">
        <v>3106</v>
      </c>
    </row>
    <row r="1872" spans="1:6" x14ac:dyDescent="0.25">
      <c r="A1872" t="s">
        <v>6144</v>
      </c>
      <c r="B1872" t="s">
        <v>784</v>
      </c>
      <c r="C1872" t="s">
        <v>3135</v>
      </c>
      <c r="D1872" t="s">
        <v>3093</v>
      </c>
      <c r="E1872" t="s">
        <v>5730</v>
      </c>
      <c r="F1872" t="s">
        <v>3106</v>
      </c>
    </row>
    <row r="1873" spans="1:6" x14ac:dyDescent="0.25">
      <c r="A1873" t="s">
        <v>6145</v>
      </c>
      <c r="B1873" t="s">
        <v>784</v>
      </c>
      <c r="C1873" t="s">
        <v>3217</v>
      </c>
      <c r="D1873" t="s">
        <v>3093</v>
      </c>
      <c r="E1873" t="s">
        <v>4117</v>
      </c>
      <c r="F1873" t="s">
        <v>3095</v>
      </c>
    </row>
    <row r="1874" spans="1:6" x14ac:dyDescent="0.25">
      <c r="A1874" t="s">
        <v>6146</v>
      </c>
      <c r="B1874" t="s">
        <v>784</v>
      </c>
      <c r="C1874" t="s">
        <v>3156</v>
      </c>
      <c r="D1874" t="s">
        <v>3093</v>
      </c>
      <c r="E1874" t="s">
        <v>4885</v>
      </c>
      <c r="F1874" t="s">
        <v>3090</v>
      </c>
    </row>
    <row r="1875" spans="1:6" x14ac:dyDescent="0.25">
      <c r="A1875" t="s">
        <v>6147</v>
      </c>
      <c r="B1875" t="s">
        <v>784</v>
      </c>
      <c r="C1875" t="s">
        <v>3145</v>
      </c>
      <c r="D1875" t="s">
        <v>3088</v>
      </c>
      <c r="E1875" t="s">
        <v>3518</v>
      </c>
      <c r="F1875" t="s">
        <v>3090</v>
      </c>
    </row>
    <row r="1876" spans="1:6" x14ac:dyDescent="0.25">
      <c r="A1876" t="s">
        <v>6148</v>
      </c>
      <c r="B1876" t="s">
        <v>786</v>
      </c>
      <c r="C1876" t="s">
        <v>3130</v>
      </c>
      <c r="D1876" t="s">
        <v>3093</v>
      </c>
      <c r="E1876" t="s">
        <v>3131</v>
      </c>
      <c r="F1876" t="s">
        <v>3090</v>
      </c>
    </row>
    <row r="1877" spans="1:6" x14ac:dyDescent="0.25">
      <c r="A1877" t="s">
        <v>6149</v>
      </c>
      <c r="B1877" t="s">
        <v>786</v>
      </c>
      <c r="C1877" t="s">
        <v>3087</v>
      </c>
      <c r="D1877" t="s">
        <v>3088</v>
      </c>
      <c r="E1877" t="s">
        <v>4663</v>
      </c>
      <c r="F1877" t="s">
        <v>3106</v>
      </c>
    </row>
    <row r="1878" spans="1:6" x14ac:dyDescent="0.25">
      <c r="A1878" t="s">
        <v>6150</v>
      </c>
      <c r="B1878" t="s">
        <v>786</v>
      </c>
      <c r="C1878" t="s">
        <v>3100</v>
      </c>
      <c r="D1878" t="s">
        <v>3093</v>
      </c>
      <c r="E1878" t="s">
        <v>3246</v>
      </c>
      <c r="F1878" t="s">
        <v>3095</v>
      </c>
    </row>
    <row r="1879" spans="1:6" x14ac:dyDescent="0.25">
      <c r="A1879" t="s">
        <v>6151</v>
      </c>
      <c r="B1879" t="s">
        <v>786</v>
      </c>
      <c r="C1879" t="s">
        <v>3104</v>
      </c>
      <c r="D1879" t="s">
        <v>3088</v>
      </c>
      <c r="E1879" t="s">
        <v>4471</v>
      </c>
      <c r="F1879" t="s">
        <v>3102</v>
      </c>
    </row>
    <row r="1880" spans="1:6" x14ac:dyDescent="0.25">
      <c r="A1880" t="s">
        <v>6152</v>
      </c>
      <c r="B1880" t="s">
        <v>786</v>
      </c>
      <c r="C1880" t="s">
        <v>3180</v>
      </c>
      <c r="D1880" t="s">
        <v>3093</v>
      </c>
      <c r="E1880" t="s">
        <v>4041</v>
      </c>
      <c r="F1880" t="s">
        <v>3090</v>
      </c>
    </row>
    <row r="1881" spans="1:6" x14ac:dyDescent="0.25">
      <c r="A1881" t="s">
        <v>6153</v>
      </c>
      <c r="B1881" t="s">
        <v>788</v>
      </c>
      <c r="C1881" t="s">
        <v>3199</v>
      </c>
      <c r="D1881" t="s">
        <v>3088</v>
      </c>
      <c r="E1881" t="s">
        <v>6052</v>
      </c>
      <c r="F1881" t="s">
        <v>3090</v>
      </c>
    </row>
    <row r="1882" spans="1:6" x14ac:dyDescent="0.25">
      <c r="A1882" t="s">
        <v>6154</v>
      </c>
      <c r="B1882" t="s">
        <v>790</v>
      </c>
      <c r="C1882" t="s">
        <v>3138</v>
      </c>
      <c r="D1882" t="s">
        <v>3093</v>
      </c>
      <c r="E1882" t="s">
        <v>3568</v>
      </c>
      <c r="F1882" t="s">
        <v>3102</v>
      </c>
    </row>
    <row r="1883" spans="1:6" x14ac:dyDescent="0.25">
      <c r="A1883" t="s">
        <v>6155</v>
      </c>
      <c r="B1883" t="s">
        <v>790</v>
      </c>
      <c r="C1883" t="s">
        <v>3130</v>
      </c>
      <c r="D1883" t="s">
        <v>3093</v>
      </c>
      <c r="E1883" t="s">
        <v>5323</v>
      </c>
      <c r="F1883" t="s">
        <v>3102</v>
      </c>
    </row>
    <row r="1884" spans="1:6" x14ac:dyDescent="0.25">
      <c r="A1884" t="s">
        <v>6156</v>
      </c>
      <c r="B1884" t="s">
        <v>790</v>
      </c>
      <c r="C1884" t="s">
        <v>3156</v>
      </c>
      <c r="D1884" t="s">
        <v>3093</v>
      </c>
      <c r="E1884" t="s">
        <v>6000</v>
      </c>
      <c r="F1884" t="s">
        <v>3095</v>
      </c>
    </row>
    <row r="1885" spans="1:6" x14ac:dyDescent="0.25">
      <c r="A1885" t="s">
        <v>6157</v>
      </c>
      <c r="B1885" t="s">
        <v>790</v>
      </c>
      <c r="C1885" t="s">
        <v>3265</v>
      </c>
      <c r="D1885" t="s">
        <v>3088</v>
      </c>
      <c r="E1885" t="s">
        <v>4450</v>
      </c>
      <c r="F1885" t="s">
        <v>3090</v>
      </c>
    </row>
    <row r="1886" spans="1:6" x14ac:dyDescent="0.25">
      <c r="A1886" t="s">
        <v>6158</v>
      </c>
      <c r="B1886" t="s">
        <v>790</v>
      </c>
      <c r="C1886" t="s">
        <v>3265</v>
      </c>
      <c r="D1886" t="s">
        <v>3093</v>
      </c>
      <c r="E1886" t="s">
        <v>4121</v>
      </c>
      <c r="F1886" t="s">
        <v>3102</v>
      </c>
    </row>
    <row r="1887" spans="1:6" x14ac:dyDescent="0.25">
      <c r="A1887" t="s">
        <v>6159</v>
      </c>
      <c r="B1887" t="s">
        <v>790</v>
      </c>
      <c r="C1887" t="s">
        <v>3135</v>
      </c>
      <c r="D1887" t="s">
        <v>3093</v>
      </c>
      <c r="E1887" t="s">
        <v>4890</v>
      </c>
      <c r="F1887" t="s">
        <v>3106</v>
      </c>
    </row>
    <row r="1888" spans="1:6" x14ac:dyDescent="0.25">
      <c r="A1888" t="s">
        <v>6160</v>
      </c>
      <c r="B1888" t="s">
        <v>790</v>
      </c>
      <c r="C1888" t="s">
        <v>3172</v>
      </c>
      <c r="D1888" t="s">
        <v>3088</v>
      </c>
      <c r="E1888" t="s">
        <v>4888</v>
      </c>
      <c r="F1888" t="s">
        <v>3106</v>
      </c>
    </row>
    <row r="1889" spans="1:6" x14ac:dyDescent="0.25">
      <c r="A1889" t="s">
        <v>6161</v>
      </c>
      <c r="B1889" t="s">
        <v>790</v>
      </c>
      <c r="C1889" t="s">
        <v>3097</v>
      </c>
      <c r="D1889" t="s">
        <v>3093</v>
      </c>
      <c r="E1889" t="s">
        <v>6162</v>
      </c>
      <c r="F1889" t="s">
        <v>3102</v>
      </c>
    </row>
    <row r="1890" spans="1:6" x14ac:dyDescent="0.25">
      <c r="A1890" t="s">
        <v>6163</v>
      </c>
      <c r="B1890" t="s">
        <v>792</v>
      </c>
      <c r="C1890" t="s">
        <v>3175</v>
      </c>
      <c r="D1890" t="s">
        <v>3088</v>
      </c>
      <c r="E1890" t="s">
        <v>4231</v>
      </c>
      <c r="F1890" t="s">
        <v>3102</v>
      </c>
    </row>
    <row r="1891" spans="1:6" x14ac:dyDescent="0.25">
      <c r="A1891" t="s">
        <v>6164</v>
      </c>
      <c r="B1891" t="s">
        <v>792</v>
      </c>
      <c r="C1891" t="s">
        <v>3097</v>
      </c>
      <c r="D1891" t="s">
        <v>3088</v>
      </c>
      <c r="E1891" t="s">
        <v>6165</v>
      </c>
      <c r="F1891" t="s">
        <v>3106</v>
      </c>
    </row>
    <row r="1892" spans="1:6" x14ac:dyDescent="0.25">
      <c r="A1892" t="s">
        <v>6166</v>
      </c>
      <c r="B1892" t="s">
        <v>792</v>
      </c>
      <c r="C1892" t="s">
        <v>3111</v>
      </c>
      <c r="D1892" t="s">
        <v>3093</v>
      </c>
      <c r="E1892" t="s">
        <v>6167</v>
      </c>
      <c r="F1892" t="s">
        <v>3090</v>
      </c>
    </row>
    <row r="1893" spans="1:6" x14ac:dyDescent="0.25">
      <c r="A1893" t="s">
        <v>6168</v>
      </c>
      <c r="B1893" t="s">
        <v>794</v>
      </c>
      <c r="C1893" t="s">
        <v>3248</v>
      </c>
      <c r="D1893" t="s">
        <v>3088</v>
      </c>
      <c r="E1893" t="s">
        <v>5339</v>
      </c>
      <c r="F1893" t="s">
        <v>3095</v>
      </c>
    </row>
    <row r="1894" spans="1:6" x14ac:dyDescent="0.25">
      <c r="A1894" t="s">
        <v>6169</v>
      </c>
      <c r="B1894" t="s">
        <v>794</v>
      </c>
      <c r="C1894" t="s">
        <v>3111</v>
      </c>
      <c r="D1894" t="s">
        <v>3093</v>
      </c>
      <c r="E1894" t="s">
        <v>3800</v>
      </c>
      <c r="F1894" t="s">
        <v>3102</v>
      </c>
    </row>
    <row r="1895" spans="1:6" x14ac:dyDescent="0.25">
      <c r="A1895" t="s">
        <v>6170</v>
      </c>
      <c r="B1895" t="s">
        <v>794</v>
      </c>
      <c r="C1895" t="s">
        <v>3148</v>
      </c>
      <c r="D1895" t="s">
        <v>3093</v>
      </c>
      <c r="E1895" t="s">
        <v>3638</v>
      </c>
      <c r="F1895" t="s">
        <v>3095</v>
      </c>
    </row>
    <row r="1896" spans="1:6" x14ac:dyDescent="0.25">
      <c r="A1896" t="s">
        <v>6171</v>
      </c>
      <c r="B1896" t="s">
        <v>796</v>
      </c>
      <c r="C1896" t="s">
        <v>3087</v>
      </c>
      <c r="D1896" t="s">
        <v>3093</v>
      </c>
      <c r="E1896" t="s">
        <v>6172</v>
      </c>
      <c r="F1896" t="s">
        <v>3106</v>
      </c>
    </row>
    <row r="1897" spans="1:6" x14ac:dyDescent="0.25">
      <c r="A1897" t="s">
        <v>6173</v>
      </c>
      <c r="B1897" t="s">
        <v>796</v>
      </c>
      <c r="C1897" t="s">
        <v>3172</v>
      </c>
      <c r="D1897" t="s">
        <v>3088</v>
      </c>
      <c r="E1897" t="s">
        <v>6174</v>
      </c>
      <c r="F1897" t="s">
        <v>3095</v>
      </c>
    </row>
    <row r="1898" spans="1:6" x14ac:dyDescent="0.25">
      <c r="A1898" t="s">
        <v>6175</v>
      </c>
      <c r="B1898" t="s">
        <v>796</v>
      </c>
      <c r="C1898" t="s">
        <v>3148</v>
      </c>
      <c r="D1898" t="s">
        <v>3088</v>
      </c>
      <c r="E1898" t="s">
        <v>5818</v>
      </c>
      <c r="F1898" t="s">
        <v>3095</v>
      </c>
    </row>
    <row r="1899" spans="1:6" x14ac:dyDescent="0.25">
      <c r="A1899" t="s">
        <v>6176</v>
      </c>
      <c r="B1899" t="s">
        <v>796</v>
      </c>
      <c r="C1899" t="s">
        <v>3265</v>
      </c>
      <c r="D1899" t="s">
        <v>3088</v>
      </c>
      <c r="E1899" t="s">
        <v>3422</v>
      </c>
      <c r="F1899" t="s">
        <v>3095</v>
      </c>
    </row>
    <row r="1900" spans="1:6" x14ac:dyDescent="0.25">
      <c r="A1900" t="s">
        <v>6177</v>
      </c>
      <c r="B1900" t="s">
        <v>796</v>
      </c>
      <c r="C1900" t="s">
        <v>3156</v>
      </c>
      <c r="D1900" t="s">
        <v>3093</v>
      </c>
      <c r="E1900" t="s">
        <v>6178</v>
      </c>
      <c r="F1900" t="s">
        <v>3090</v>
      </c>
    </row>
    <row r="1901" spans="1:6" x14ac:dyDescent="0.25">
      <c r="A1901" t="s">
        <v>6179</v>
      </c>
      <c r="B1901" t="s">
        <v>796</v>
      </c>
      <c r="C1901" t="s">
        <v>3329</v>
      </c>
      <c r="D1901" t="s">
        <v>3088</v>
      </c>
      <c r="E1901" t="s">
        <v>3636</v>
      </c>
      <c r="F1901" t="s">
        <v>3106</v>
      </c>
    </row>
    <row r="1902" spans="1:6" x14ac:dyDescent="0.25">
      <c r="A1902" t="s">
        <v>6180</v>
      </c>
      <c r="B1902" t="s">
        <v>798</v>
      </c>
      <c r="C1902" t="s">
        <v>3161</v>
      </c>
      <c r="D1902" t="s">
        <v>3088</v>
      </c>
      <c r="E1902" t="s">
        <v>4838</v>
      </c>
      <c r="F1902" t="s">
        <v>3102</v>
      </c>
    </row>
    <row r="1903" spans="1:6" x14ac:dyDescent="0.25">
      <c r="A1903" t="s">
        <v>6181</v>
      </c>
      <c r="B1903" t="s">
        <v>798</v>
      </c>
      <c r="C1903" t="s">
        <v>3329</v>
      </c>
      <c r="D1903" t="s">
        <v>3093</v>
      </c>
      <c r="E1903" t="s">
        <v>3595</v>
      </c>
      <c r="F1903" t="s">
        <v>3090</v>
      </c>
    </row>
    <row r="1904" spans="1:6" x14ac:dyDescent="0.25">
      <c r="A1904" t="s">
        <v>6182</v>
      </c>
      <c r="B1904" t="s">
        <v>798</v>
      </c>
      <c r="C1904" t="s">
        <v>3111</v>
      </c>
      <c r="D1904" t="s">
        <v>3088</v>
      </c>
      <c r="E1904" t="s">
        <v>6183</v>
      </c>
      <c r="F1904" t="s">
        <v>3106</v>
      </c>
    </row>
    <row r="1905" spans="1:6" x14ac:dyDescent="0.25">
      <c r="A1905" t="s">
        <v>6184</v>
      </c>
      <c r="B1905" t="s">
        <v>798</v>
      </c>
      <c r="C1905" t="s">
        <v>3092</v>
      </c>
      <c r="D1905" t="s">
        <v>3088</v>
      </c>
      <c r="E1905" t="s">
        <v>6185</v>
      </c>
      <c r="F1905" t="s">
        <v>3102</v>
      </c>
    </row>
    <row r="1906" spans="1:6" x14ac:dyDescent="0.25">
      <c r="A1906" t="s">
        <v>6186</v>
      </c>
      <c r="B1906" t="s">
        <v>798</v>
      </c>
      <c r="C1906" t="s">
        <v>3175</v>
      </c>
      <c r="D1906" t="s">
        <v>3093</v>
      </c>
      <c r="E1906" t="s">
        <v>4222</v>
      </c>
      <c r="F1906" t="s">
        <v>3106</v>
      </c>
    </row>
    <row r="1907" spans="1:6" x14ac:dyDescent="0.25">
      <c r="A1907" t="s">
        <v>6187</v>
      </c>
      <c r="B1907" t="s">
        <v>798</v>
      </c>
      <c r="C1907" t="s">
        <v>3265</v>
      </c>
      <c r="D1907" t="s">
        <v>3093</v>
      </c>
      <c r="E1907" t="s">
        <v>4898</v>
      </c>
      <c r="F1907" t="s">
        <v>3090</v>
      </c>
    </row>
    <row r="1908" spans="1:6" x14ac:dyDescent="0.25">
      <c r="A1908" t="s">
        <v>6188</v>
      </c>
      <c r="B1908" t="s">
        <v>798</v>
      </c>
      <c r="C1908" t="s">
        <v>3248</v>
      </c>
      <c r="D1908" t="s">
        <v>3088</v>
      </c>
      <c r="E1908" t="s">
        <v>4674</v>
      </c>
      <c r="F1908" t="s">
        <v>3090</v>
      </c>
    </row>
    <row r="1909" spans="1:6" x14ac:dyDescent="0.25">
      <c r="A1909" t="s">
        <v>6189</v>
      </c>
      <c r="B1909" t="s">
        <v>798</v>
      </c>
      <c r="C1909" t="s">
        <v>3187</v>
      </c>
      <c r="D1909" t="s">
        <v>3088</v>
      </c>
      <c r="E1909" t="s">
        <v>4599</v>
      </c>
      <c r="F1909" t="s">
        <v>3095</v>
      </c>
    </row>
    <row r="1910" spans="1:6" x14ac:dyDescent="0.25">
      <c r="A1910" t="s">
        <v>6190</v>
      </c>
      <c r="B1910" t="s">
        <v>798</v>
      </c>
      <c r="C1910" t="s">
        <v>3265</v>
      </c>
      <c r="D1910" t="s">
        <v>3088</v>
      </c>
      <c r="E1910" t="s">
        <v>6191</v>
      </c>
      <c r="F1910" t="s">
        <v>3106</v>
      </c>
    </row>
    <row r="1911" spans="1:6" x14ac:dyDescent="0.25">
      <c r="A1911" t="s">
        <v>6192</v>
      </c>
      <c r="B1911" t="s">
        <v>800</v>
      </c>
      <c r="C1911" t="s">
        <v>3217</v>
      </c>
      <c r="D1911" t="s">
        <v>3093</v>
      </c>
      <c r="E1911" t="s">
        <v>4525</v>
      </c>
      <c r="F1911" t="s">
        <v>3106</v>
      </c>
    </row>
    <row r="1912" spans="1:6" x14ac:dyDescent="0.25">
      <c r="A1912" t="s">
        <v>6193</v>
      </c>
      <c r="B1912" t="s">
        <v>800</v>
      </c>
      <c r="C1912" t="s">
        <v>3125</v>
      </c>
      <c r="D1912" t="s">
        <v>3093</v>
      </c>
      <c r="E1912" t="s">
        <v>6194</v>
      </c>
      <c r="F1912" t="s">
        <v>3095</v>
      </c>
    </row>
    <row r="1913" spans="1:6" x14ac:dyDescent="0.25">
      <c r="A1913" t="s">
        <v>6195</v>
      </c>
      <c r="B1913" t="s">
        <v>800</v>
      </c>
      <c r="C1913" t="s">
        <v>3118</v>
      </c>
      <c r="D1913" t="s">
        <v>3088</v>
      </c>
      <c r="E1913" t="s">
        <v>6196</v>
      </c>
      <c r="F1913" t="s">
        <v>3090</v>
      </c>
    </row>
    <row r="1914" spans="1:6" x14ac:dyDescent="0.25">
      <c r="A1914" t="s">
        <v>6197</v>
      </c>
      <c r="B1914" t="s">
        <v>802</v>
      </c>
      <c r="C1914" t="s">
        <v>3208</v>
      </c>
      <c r="D1914" t="s">
        <v>3093</v>
      </c>
      <c r="E1914" t="s">
        <v>5587</v>
      </c>
      <c r="F1914" t="s">
        <v>3095</v>
      </c>
    </row>
    <row r="1915" spans="1:6" x14ac:dyDescent="0.25">
      <c r="A1915" t="s">
        <v>6198</v>
      </c>
      <c r="B1915" t="s">
        <v>802</v>
      </c>
      <c r="C1915" t="s">
        <v>3187</v>
      </c>
      <c r="D1915" t="s">
        <v>3088</v>
      </c>
      <c r="E1915" t="s">
        <v>6199</v>
      </c>
      <c r="F1915" t="s">
        <v>3102</v>
      </c>
    </row>
    <row r="1916" spans="1:6" x14ac:dyDescent="0.25">
      <c r="A1916" t="s">
        <v>6200</v>
      </c>
      <c r="B1916" t="s">
        <v>802</v>
      </c>
      <c r="C1916" t="s">
        <v>3202</v>
      </c>
      <c r="D1916" t="s">
        <v>3088</v>
      </c>
      <c r="E1916" t="s">
        <v>3875</v>
      </c>
      <c r="F1916" t="s">
        <v>3106</v>
      </c>
    </row>
    <row r="1917" spans="1:6" x14ac:dyDescent="0.25">
      <c r="A1917" t="s">
        <v>6201</v>
      </c>
      <c r="B1917" t="s">
        <v>804</v>
      </c>
      <c r="C1917" t="s">
        <v>3092</v>
      </c>
      <c r="D1917" t="s">
        <v>3093</v>
      </c>
      <c r="E1917" t="s">
        <v>3808</v>
      </c>
      <c r="F1917" t="s">
        <v>3090</v>
      </c>
    </row>
    <row r="1918" spans="1:6" x14ac:dyDescent="0.25">
      <c r="A1918" t="s">
        <v>6202</v>
      </c>
      <c r="B1918" t="s">
        <v>804</v>
      </c>
      <c r="C1918" t="s">
        <v>3092</v>
      </c>
      <c r="D1918" t="s">
        <v>3093</v>
      </c>
      <c r="E1918" t="s">
        <v>6203</v>
      </c>
      <c r="F1918" t="s">
        <v>3095</v>
      </c>
    </row>
    <row r="1919" spans="1:6" x14ac:dyDescent="0.25">
      <c r="A1919" t="s">
        <v>6204</v>
      </c>
      <c r="B1919" t="s">
        <v>804</v>
      </c>
      <c r="C1919" t="s">
        <v>3148</v>
      </c>
      <c r="D1919" t="s">
        <v>3088</v>
      </c>
      <c r="E1919" t="s">
        <v>5079</v>
      </c>
      <c r="F1919" t="s">
        <v>3106</v>
      </c>
    </row>
    <row r="1920" spans="1:6" x14ac:dyDescent="0.25">
      <c r="A1920" t="s">
        <v>6205</v>
      </c>
      <c r="B1920" t="s">
        <v>804</v>
      </c>
      <c r="C1920" t="s">
        <v>3118</v>
      </c>
      <c r="D1920" t="s">
        <v>3088</v>
      </c>
      <c r="E1920" t="s">
        <v>6165</v>
      </c>
      <c r="F1920" t="s">
        <v>3106</v>
      </c>
    </row>
    <row r="1921" spans="1:6" x14ac:dyDescent="0.25">
      <c r="A1921" t="s">
        <v>6206</v>
      </c>
      <c r="B1921" t="s">
        <v>804</v>
      </c>
      <c r="C1921" t="s">
        <v>3217</v>
      </c>
      <c r="D1921" t="s">
        <v>3088</v>
      </c>
      <c r="E1921" t="s">
        <v>3836</v>
      </c>
      <c r="F1921" t="s">
        <v>3106</v>
      </c>
    </row>
    <row r="1922" spans="1:6" x14ac:dyDescent="0.25">
      <c r="A1922" t="s">
        <v>6207</v>
      </c>
      <c r="B1922" t="s">
        <v>804</v>
      </c>
      <c r="C1922" t="s">
        <v>3135</v>
      </c>
      <c r="D1922" t="s">
        <v>3088</v>
      </c>
      <c r="E1922" t="s">
        <v>5167</v>
      </c>
      <c r="F1922" t="s">
        <v>3090</v>
      </c>
    </row>
    <row r="1923" spans="1:6" x14ac:dyDescent="0.25">
      <c r="A1923" t="s">
        <v>6208</v>
      </c>
      <c r="B1923" t="s">
        <v>806</v>
      </c>
      <c r="C1923" t="s">
        <v>3248</v>
      </c>
      <c r="D1923" t="s">
        <v>3093</v>
      </c>
      <c r="E1923" t="s">
        <v>4460</v>
      </c>
      <c r="F1923" t="s">
        <v>3090</v>
      </c>
    </row>
    <row r="1924" spans="1:6" x14ac:dyDescent="0.25">
      <c r="A1924" t="s">
        <v>6209</v>
      </c>
      <c r="B1924" t="s">
        <v>806</v>
      </c>
      <c r="C1924" t="s">
        <v>3329</v>
      </c>
      <c r="D1924" t="s">
        <v>3088</v>
      </c>
      <c r="E1924" t="s">
        <v>6210</v>
      </c>
      <c r="F1924" t="s">
        <v>3090</v>
      </c>
    </row>
    <row r="1925" spans="1:6" x14ac:dyDescent="0.25">
      <c r="A1925" t="s">
        <v>6211</v>
      </c>
      <c r="B1925" t="s">
        <v>806</v>
      </c>
      <c r="C1925" t="s">
        <v>3148</v>
      </c>
      <c r="D1925" t="s">
        <v>3093</v>
      </c>
      <c r="E1925" t="s">
        <v>6212</v>
      </c>
      <c r="F1925" t="s">
        <v>3090</v>
      </c>
    </row>
    <row r="1926" spans="1:6" x14ac:dyDescent="0.25">
      <c r="A1926" t="s">
        <v>6213</v>
      </c>
      <c r="B1926" t="s">
        <v>806</v>
      </c>
      <c r="C1926" t="s">
        <v>3130</v>
      </c>
      <c r="D1926" t="s">
        <v>3093</v>
      </c>
      <c r="E1926" t="s">
        <v>4747</v>
      </c>
      <c r="F1926" t="s">
        <v>3102</v>
      </c>
    </row>
    <row r="1927" spans="1:6" x14ac:dyDescent="0.25">
      <c r="A1927" t="s">
        <v>6214</v>
      </c>
      <c r="B1927" t="s">
        <v>806</v>
      </c>
      <c r="C1927" t="s">
        <v>3087</v>
      </c>
      <c r="D1927" t="s">
        <v>3093</v>
      </c>
      <c r="E1927" t="s">
        <v>3354</v>
      </c>
      <c r="F1927" t="s">
        <v>3102</v>
      </c>
    </row>
    <row r="1928" spans="1:6" x14ac:dyDescent="0.25">
      <c r="A1928" t="s">
        <v>6215</v>
      </c>
      <c r="B1928" t="s">
        <v>806</v>
      </c>
      <c r="C1928" t="s">
        <v>3092</v>
      </c>
      <c r="D1928" t="s">
        <v>3088</v>
      </c>
      <c r="E1928" t="s">
        <v>3157</v>
      </c>
      <c r="F1928" t="s">
        <v>3095</v>
      </c>
    </row>
    <row r="1929" spans="1:6" x14ac:dyDescent="0.25">
      <c r="A1929" t="s">
        <v>6216</v>
      </c>
      <c r="B1929" t="s">
        <v>806</v>
      </c>
      <c r="C1929" t="s">
        <v>3135</v>
      </c>
      <c r="D1929" t="s">
        <v>3088</v>
      </c>
      <c r="E1929" t="s">
        <v>5785</v>
      </c>
      <c r="F1929" t="s">
        <v>3090</v>
      </c>
    </row>
    <row r="1930" spans="1:6" x14ac:dyDescent="0.25">
      <c r="A1930" t="s">
        <v>6217</v>
      </c>
      <c r="B1930" t="s">
        <v>807</v>
      </c>
      <c r="C1930" t="s">
        <v>3151</v>
      </c>
      <c r="D1930" t="s">
        <v>3093</v>
      </c>
      <c r="E1930" t="s">
        <v>3750</v>
      </c>
      <c r="F1930" t="s">
        <v>3102</v>
      </c>
    </row>
    <row r="1931" spans="1:6" x14ac:dyDescent="0.25">
      <c r="A1931" t="s">
        <v>6218</v>
      </c>
      <c r="B1931" t="s">
        <v>807</v>
      </c>
      <c r="C1931" t="s">
        <v>3104</v>
      </c>
      <c r="D1931" t="s">
        <v>3088</v>
      </c>
      <c r="E1931" t="s">
        <v>4861</v>
      </c>
      <c r="F1931" t="s">
        <v>3090</v>
      </c>
    </row>
    <row r="1932" spans="1:6" x14ac:dyDescent="0.25">
      <c r="A1932" t="s">
        <v>6219</v>
      </c>
      <c r="B1932" t="s">
        <v>807</v>
      </c>
      <c r="C1932" t="s">
        <v>3148</v>
      </c>
      <c r="D1932" t="s">
        <v>3093</v>
      </c>
      <c r="E1932" t="s">
        <v>6220</v>
      </c>
      <c r="F1932" t="s">
        <v>3090</v>
      </c>
    </row>
    <row r="1933" spans="1:6" x14ac:dyDescent="0.25">
      <c r="A1933" t="s">
        <v>6221</v>
      </c>
      <c r="B1933" t="s">
        <v>807</v>
      </c>
      <c r="C1933" t="s">
        <v>3254</v>
      </c>
      <c r="D1933" t="s">
        <v>3088</v>
      </c>
      <c r="E1933" t="s">
        <v>5911</v>
      </c>
      <c r="F1933" t="s">
        <v>3106</v>
      </c>
    </row>
    <row r="1934" spans="1:6" x14ac:dyDescent="0.25">
      <c r="A1934" t="s">
        <v>6222</v>
      </c>
      <c r="B1934" t="s">
        <v>807</v>
      </c>
      <c r="C1934" t="s">
        <v>3175</v>
      </c>
      <c r="D1934" t="s">
        <v>3088</v>
      </c>
      <c r="E1934" t="s">
        <v>6223</v>
      </c>
      <c r="F1934" t="s">
        <v>3102</v>
      </c>
    </row>
    <row r="1935" spans="1:6" x14ac:dyDescent="0.25">
      <c r="A1935" t="s">
        <v>6224</v>
      </c>
      <c r="B1935" t="s">
        <v>807</v>
      </c>
      <c r="C1935" t="s">
        <v>3187</v>
      </c>
      <c r="D1935" t="s">
        <v>3088</v>
      </c>
      <c r="E1935" t="s">
        <v>3983</v>
      </c>
      <c r="F1935" t="s">
        <v>3102</v>
      </c>
    </row>
    <row r="1936" spans="1:6" x14ac:dyDescent="0.25">
      <c r="A1936" t="s">
        <v>6225</v>
      </c>
      <c r="B1936" t="s">
        <v>807</v>
      </c>
      <c r="C1936" t="s">
        <v>3135</v>
      </c>
      <c r="D1936" t="s">
        <v>3088</v>
      </c>
      <c r="E1936" t="s">
        <v>4932</v>
      </c>
      <c r="F1936" t="s">
        <v>3090</v>
      </c>
    </row>
    <row r="1937" spans="1:6" x14ac:dyDescent="0.25">
      <c r="A1937" t="s">
        <v>6226</v>
      </c>
      <c r="B1937" t="s">
        <v>809</v>
      </c>
      <c r="C1937" t="s">
        <v>3254</v>
      </c>
      <c r="D1937" t="s">
        <v>3093</v>
      </c>
      <c r="E1937" t="s">
        <v>6227</v>
      </c>
      <c r="F1937" t="s">
        <v>3106</v>
      </c>
    </row>
    <row r="1938" spans="1:6" x14ac:dyDescent="0.25">
      <c r="A1938" t="s">
        <v>6228</v>
      </c>
      <c r="B1938" t="s">
        <v>809</v>
      </c>
      <c r="C1938" t="s">
        <v>3248</v>
      </c>
      <c r="D1938" t="s">
        <v>3093</v>
      </c>
      <c r="E1938" t="s">
        <v>6229</v>
      </c>
      <c r="F1938" t="s">
        <v>3090</v>
      </c>
    </row>
    <row r="1939" spans="1:6" x14ac:dyDescent="0.25">
      <c r="A1939" t="s">
        <v>6230</v>
      </c>
      <c r="B1939" t="s">
        <v>809</v>
      </c>
      <c r="C1939" t="s">
        <v>3148</v>
      </c>
      <c r="D1939" t="s">
        <v>3093</v>
      </c>
      <c r="E1939" t="s">
        <v>6231</v>
      </c>
      <c r="F1939" t="s">
        <v>3095</v>
      </c>
    </row>
    <row r="1940" spans="1:6" x14ac:dyDescent="0.25">
      <c r="A1940" t="s">
        <v>6232</v>
      </c>
      <c r="B1940" t="s">
        <v>809</v>
      </c>
      <c r="C1940" t="s">
        <v>3104</v>
      </c>
      <c r="D1940" t="s">
        <v>3088</v>
      </c>
      <c r="E1940" t="s">
        <v>6233</v>
      </c>
      <c r="F1940" t="s">
        <v>3090</v>
      </c>
    </row>
    <row r="1941" spans="1:6" x14ac:dyDescent="0.25">
      <c r="A1941" t="s">
        <v>6234</v>
      </c>
      <c r="B1941" t="s">
        <v>809</v>
      </c>
      <c r="C1941" t="s">
        <v>3329</v>
      </c>
      <c r="D1941" t="s">
        <v>3088</v>
      </c>
      <c r="E1941" t="s">
        <v>5395</v>
      </c>
      <c r="F1941" t="s">
        <v>3106</v>
      </c>
    </row>
    <row r="1942" spans="1:6" x14ac:dyDescent="0.25">
      <c r="A1942" t="s">
        <v>6235</v>
      </c>
      <c r="B1942" t="s">
        <v>809</v>
      </c>
      <c r="C1942" t="s">
        <v>3208</v>
      </c>
      <c r="D1942" t="s">
        <v>3093</v>
      </c>
      <c r="E1942" t="s">
        <v>6236</v>
      </c>
      <c r="F1942" t="s">
        <v>3106</v>
      </c>
    </row>
    <row r="1943" spans="1:6" x14ac:dyDescent="0.25">
      <c r="A1943" t="s">
        <v>6237</v>
      </c>
      <c r="B1943" t="s">
        <v>811</v>
      </c>
      <c r="C1943" t="s">
        <v>3161</v>
      </c>
      <c r="D1943" t="s">
        <v>3088</v>
      </c>
      <c r="E1943" t="s">
        <v>5188</v>
      </c>
      <c r="F1943" t="s">
        <v>3106</v>
      </c>
    </row>
    <row r="1944" spans="1:6" x14ac:dyDescent="0.25">
      <c r="A1944" t="s">
        <v>6238</v>
      </c>
      <c r="B1944" t="s">
        <v>811</v>
      </c>
      <c r="C1944" t="s">
        <v>3138</v>
      </c>
      <c r="D1944" t="s">
        <v>3093</v>
      </c>
      <c r="E1944" t="s">
        <v>4500</v>
      </c>
      <c r="F1944" t="s">
        <v>3106</v>
      </c>
    </row>
    <row r="1945" spans="1:6" x14ac:dyDescent="0.25">
      <c r="A1945" t="s">
        <v>6239</v>
      </c>
      <c r="B1945" t="s">
        <v>811</v>
      </c>
      <c r="C1945" t="s">
        <v>3118</v>
      </c>
      <c r="D1945" t="s">
        <v>3088</v>
      </c>
      <c r="E1945" t="s">
        <v>5965</v>
      </c>
      <c r="F1945" t="s">
        <v>3090</v>
      </c>
    </row>
    <row r="1946" spans="1:6" x14ac:dyDescent="0.25">
      <c r="A1946" t="s">
        <v>6240</v>
      </c>
      <c r="B1946" t="s">
        <v>811</v>
      </c>
      <c r="C1946" t="s">
        <v>3265</v>
      </c>
      <c r="D1946" t="s">
        <v>3093</v>
      </c>
      <c r="E1946" t="s">
        <v>6241</v>
      </c>
      <c r="F1946" t="s">
        <v>3102</v>
      </c>
    </row>
    <row r="1947" spans="1:6" x14ac:dyDescent="0.25">
      <c r="A1947" t="s">
        <v>6242</v>
      </c>
      <c r="B1947" t="s">
        <v>811</v>
      </c>
      <c r="C1947" t="s">
        <v>3217</v>
      </c>
      <c r="D1947" t="s">
        <v>3093</v>
      </c>
      <c r="E1947" t="s">
        <v>4789</v>
      </c>
      <c r="F1947" t="s">
        <v>3102</v>
      </c>
    </row>
    <row r="1948" spans="1:6" x14ac:dyDescent="0.25">
      <c r="A1948" t="s">
        <v>6243</v>
      </c>
      <c r="B1948" t="s">
        <v>811</v>
      </c>
      <c r="C1948" t="s">
        <v>3248</v>
      </c>
      <c r="D1948" t="s">
        <v>3093</v>
      </c>
      <c r="E1948" t="s">
        <v>6108</v>
      </c>
      <c r="F1948" t="s">
        <v>3106</v>
      </c>
    </row>
    <row r="1949" spans="1:6" x14ac:dyDescent="0.25">
      <c r="A1949" t="s">
        <v>6244</v>
      </c>
      <c r="B1949" t="s">
        <v>811</v>
      </c>
      <c r="C1949" t="s">
        <v>3108</v>
      </c>
      <c r="D1949" t="s">
        <v>3088</v>
      </c>
      <c r="E1949" t="s">
        <v>4846</v>
      </c>
      <c r="F1949" t="s">
        <v>3090</v>
      </c>
    </row>
    <row r="1950" spans="1:6" x14ac:dyDescent="0.25">
      <c r="A1950" t="s">
        <v>6245</v>
      </c>
      <c r="B1950" t="s">
        <v>813</v>
      </c>
      <c r="C1950" t="s">
        <v>3265</v>
      </c>
      <c r="D1950" t="s">
        <v>3088</v>
      </c>
      <c r="E1950" t="s">
        <v>6246</v>
      </c>
      <c r="F1950" t="s">
        <v>3095</v>
      </c>
    </row>
    <row r="1951" spans="1:6" x14ac:dyDescent="0.25">
      <c r="A1951" t="s">
        <v>6247</v>
      </c>
      <c r="B1951" t="s">
        <v>813</v>
      </c>
      <c r="C1951" t="s">
        <v>3156</v>
      </c>
      <c r="D1951" t="s">
        <v>3088</v>
      </c>
      <c r="E1951" t="s">
        <v>6248</v>
      </c>
      <c r="F1951" t="s">
        <v>3106</v>
      </c>
    </row>
    <row r="1952" spans="1:6" x14ac:dyDescent="0.25">
      <c r="A1952" t="s">
        <v>6249</v>
      </c>
      <c r="B1952" t="s">
        <v>813</v>
      </c>
      <c r="C1952" t="s">
        <v>3175</v>
      </c>
      <c r="D1952" t="s">
        <v>3088</v>
      </c>
      <c r="E1952" t="s">
        <v>3301</v>
      </c>
      <c r="F1952" t="s">
        <v>3090</v>
      </c>
    </row>
    <row r="1953" spans="1:6" x14ac:dyDescent="0.25">
      <c r="A1953" t="s">
        <v>6250</v>
      </c>
      <c r="B1953" t="s">
        <v>813</v>
      </c>
      <c r="C1953" t="s">
        <v>3145</v>
      </c>
      <c r="D1953" t="s">
        <v>3093</v>
      </c>
      <c r="E1953" t="s">
        <v>4279</v>
      </c>
      <c r="F1953" t="s">
        <v>3090</v>
      </c>
    </row>
    <row r="1954" spans="1:6" x14ac:dyDescent="0.25">
      <c r="A1954" t="s">
        <v>6251</v>
      </c>
      <c r="B1954" t="s">
        <v>813</v>
      </c>
      <c r="C1954" t="s">
        <v>3148</v>
      </c>
      <c r="D1954" t="s">
        <v>3093</v>
      </c>
      <c r="E1954" t="s">
        <v>6252</v>
      </c>
      <c r="F1954" t="s">
        <v>3095</v>
      </c>
    </row>
    <row r="1955" spans="1:6" x14ac:dyDescent="0.25">
      <c r="A1955" t="s">
        <v>6253</v>
      </c>
      <c r="B1955" t="s">
        <v>815</v>
      </c>
      <c r="C1955" t="s">
        <v>3175</v>
      </c>
      <c r="D1955" t="s">
        <v>3088</v>
      </c>
      <c r="E1955" t="s">
        <v>4904</v>
      </c>
      <c r="F1955" t="s">
        <v>3095</v>
      </c>
    </row>
    <row r="1956" spans="1:6" x14ac:dyDescent="0.25">
      <c r="A1956" t="s">
        <v>6254</v>
      </c>
      <c r="B1956" t="s">
        <v>815</v>
      </c>
      <c r="C1956" t="s">
        <v>3151</v>
      </c>
      <c r="D1956" t="s">
        <v>3088</v>
      </c>
      <c r="E1956" t="s">
        <v>4971</v>
      </c>
      <c r="F1956" t="s">
        <v>3090</v>
      </c>
    </row>
    <row r="1957" spans="1:6" x14ac:dyDescent="0.25">
      <c r="A1957" t="s">
        <v>6255</v>
      </c>
      <c r="B1957" t="s">
        <v>815</v>
      </c>
      <c r="C1957" t="s">
        <v>3329</v>
      </c>
      <c r="D1957" t="s">
        <v>3093</v>
      </c>
      <c r="E1957" t="s">
        <v>6256</v>
      </c>
      <c r="F1957" t="s">
        <v>3106</v>
      </c>
    </row>
    <row r="1958" spans="1:6" x14ac:dyDescent="0.25">
      <c r="A1958" t="s">
        <v>6257</v>
      </c>
      <c r="B1958" t="s">
        <v>815</v>
      </c>
      <c r="C1958" t="s">
        <v>3087</v>
      </c>
      <c r="D1958" t="s">
        <v>3093</v>
      </c>
      <c r="E1958" t="s">
        <v>4476</v>
      </c>
      <c r="F1958" t="s">
        <v>3090</v>
      </c>
    </row>
    <row r="1959" spans="1:6" x14ac:dyDescent="0.25">
      <c r="A1959" t="s">
        <v>6258</v>
      </c>
      <c r="B1959" t="s">
        <v>815</v>
      </c>
      <c r="C1959" t="s">
        <v>3265</v>
      </c>
      <c r="D1959" t="s">
        <v>3093</v>
      </c>
      <c r="E1959" t="s">
        <v>6259</v>
      </c>
      <c r="F1959" t="s">
        <v>3102</v>
      </c>
    </row>
    <row r="1960" spans="1:6" x14ac:dyDescent="0.25">
      <c r="A1960" t="s">
        <v>6260</v>
      </c>
      <c r="B1960" t="s">
        <v>815</v>
      </c>
      <c r="C1960" t="s">
        <v>3329</v>
      </c>
      <c r="D1960" t="s">
        <v>3088</v>
      </c>
      <c r="E1960" t="s">
        <v>5423</v>
      </c>
      <c r="F1960" t="s">
        <v>3106</v>
      </c>
    </row>
    <row r="1961" spans="1:6" x14ac:dyDescent="0.25">
      <c r="A1961" t="s">
        <v>6261</v>
      </c>
      <c r="B1961" t="s">
        <v>815</v>
      </c>
      <c r="C1961" t="s">
        <v>3097</v>
      </c>
      <c r="D1961" t="s">
        <v>3088</v>
      </c>
      <c r="E1961" t="s">
        <v>6262</v>
      </c>
      <c r="F1961" t="s">
        <v>3095</v>
      </c>
    </row>
    <row r="1962" spans="1:6" x14ac:dyDescent="0.25">
      <c r="A1962" t="s">
        <v>6263</v>
      </c>
      <c r="B1962" t="s">
        <v>817</v>
      </c>
      <c r="C1962" t="s">
        <v>3187</v>
      </c>
      <c r="D1962" t="s">
        <v>3088</v>
      </c>
      <c r="E1962" t="s">
        <v>6264</v>
      </c>
      <c r="F1962" t="s">
        <v>3095</v>
      </c>
    </row>
    <row r="1963" spans="1:6" x14ac:dyDescent="0.25">
      <c r="A1963" t="s">
        <v>6265</v>
      </c>
      <c r="B1963" t="s">
        <v>817</v>
      </c>
      <c r="C1963" t="s">
        <v>3254</v>
      </c>
      <c r="D1963" t="s">
        <v>3093</v>
      </c>
      <c r="E1963" t="s">
        <v>6223</v>
      </c>
      <c r="F1963" t="s">
        <v>3106</v>
      </c>
    </row>
    <row r="1964" spans="1:6" x14ac:dyDescent="0.25">
      <c r="A1964" t="s">
        <v>6266</v>
      </c>
      <c r="B1964" t="s">
        <v>817</v>
      </c>
      <c r="C1964" t="s">
        <v>3111</v>
      </c>
      <c r="D1964" t="s">
        <v>3088</v>
      </c>
      <c r="E1964" t="s">
        <v>6267</v>
      </c>
      <c r="F1964" t="s">
        <v>3095</v>
      </c>
    </row>
    <row r="1965" spans="1:6" x14ac:dyDescent="0.25">
      <c r="A1965" t="s">
        <v>6268</v>
      </c>
      <c r="B1965" t="s">
        <v>817</v>
      </c>
      <c r="C1965" t="s">
        <v>3111</v>
      </c>
      <c r="D1965" t="s">
        <v>3093</v>
      </c>
      <c r="E1965" t="s">
        <v>4094</v>
      </c>
      <c r="F1965" t="s">
        <v>3090</v>
      </c>
    </row>
    <row r="1966" spans="1:6" x14ac:dyDescent="0.25">
      <c r="A1966" t="s">
        <v>6269</v>
      </c>
      <c r="B1966" t="s">
        <v>817</v>
      </c>
      <c r="C1966" t="s">
        <v>3172</v>
      </c>
      <c r="D1966" t="s">
        <v>3093</v>
      </c>
      <c r="E1966" t="s">
        <v>4087</v>
      </c>
      <c r="F1966" t="s">
        <v>3102</v>
      </c>
    </row>
    <row r="1967" spans="1:6" x14ac:dyDescent="0.25">
      <c r="A1967" t="s">
        <v>6270</v>
      </c>
      <c r="B1967" t="s">
        <v>817</v>
      </c>
      <c r="C1967" t="s">
        <v>3108</v>
      </c>
      <c r="D1967" t="s">
        <v>3093</v>
      </c>
      <c r="E1967" t="s">
        <v>5160</v>
      </c>
      <c r="F1967" t="s">
        <v>3106</v>
      </c>
    </row>
    <row r="1968" spans="1:6" x14ac:dyDescent="0.25">
      <c r="A1968" t="s">
        <v>6271</v>
      </c>
      <c r="B1968" t="s">
        <v>817</v>
      </c>
      <c r="C1968" t="s">
        <v>3108</v>
      </c>
      <c r="D1968" t="s">
        <v>3093</v>
      </c>
      <c r="E1968" t="s">
        <v>4735</v>
      </c>
      <c r="F1968" t="s">
        <v>3095</v>
      </c>
    </row>
    <row r="1969" spans="1:6" x14ac:dyDescent="0.25">
      <c r="A1969" t="s">
        <v>6272</v>
      </c>
      <c r="B1969" t="s">
        <v>817</v>
      </c>
      <c r="C1969" t="s">
        <v>3329</v>
      </c>
      <c r="D1969" t="s">
        <v>3088</v>
      </c>
      <c r="E1969" t="s">
        <v>4659</v>
      </c>
      <c r="F1969" t="s">
        <v>3106</v>
      </c>
    </row>
    <row r="1970" spans="1:6" x14ac:dyDescent="0.25">
      <c r="A1970" t="s">
        <v>6273</v>
      </c>
      <c r="B1970" t="s">
        <v>817</v>
      </c>
      <c r="C1970" t="s">
        <v>3130</v>
      </c>
      <c r="D1970" t="s">
        <v>3093</v>
      </c>
      <c r="E1970" t="s">
        <v>6274</v>
      </c>
      <c r="F1970" t="s">
        <v>3102</v>
      </c>
    </row>
    <row r="1971" spans="1:6" x14ac:dyDescent="0.25">
      <c r="A1971" t="s">
        <v>6275</v>
      </c>
      <c r="B1971" t="s">
        <v>817</v>
      </c>
      <c r="C1971" t="s">
        <v>3108</v>
      </c>
      <c r="D1971" t="s">
        <v>3093</v>
      </c>
      <c r="E1971" t="s">
        <v>4450</v>
      </c>
      <c r="F1971" t="s">
        <v>3095</v>
      </c>
    </row>
    <row r="1972" spans="1:6" x14ac:dyDescent="0.25">
      <c r="A1972" t="s">
        <v>6276</v>
      </c>
      <c r="B1972" t="s">
        <v>819</v>
      </c>
      <c r="C1972" t="s">
        <v>3125</v>
      </c>
      <c r="D1972" t="s">
        <v>3093</v>
      </c>
      <c r="E1972" t="s">
        <v>5813</v>
      </c>
      <c r="F1972" t="s">
        <v>3095</v>
      </c>
    </row>
    <row r="1973" spans="1:6" x14ac:dyDescent="0.25">
      <c r="A1973" t="s">
        <v>6277</v>
      </c>
      <c r="B1973" t="s">
        <v>819</v>
      </c>
      <c r="C1973" t="s">
        <v>3130</v>
      </c>
      <c r="D1973" t="s">
        <v>3088</v>
      </c>
      <c r="E1973" t="s">
        <v>4076</v>
      </c>
      <c r="F1973" t="s">
        <v>3106</v>
      </c>
    </row>
    <row r="1974" spans="1:6" x14ac:dyDescent="0.25">
      <c r="A1974" t="s">
        <v>6278</v>
      </c>
      <c r="B1974" t="s">
        <v>819</v>
      </c>
      <c r="C1974" t="s">
        <v>3151</v>
      </c>
      <c r="D1974" t="s">
        <v>3093</v>
      </c>
      <c r="E1974" t="s">
        <v>5995</v>
      </c>
      <c r="F1974" t="s">
        <v>3106</v>
      </c>
    </row>
    <row r="1975" spans="1:6" x14ac:dyDescent="0.25">
      <c r="A1975" t="s">
        <v>6279</v>
      </c>
      <c r="B1975" t="s">
        <v>821</v>
      </c>
      <c r="C1975" t="s">
        <v>3217</v>
      </c>
      <c r="D1975" t="s">
        <v>3093</v>
      </c>
      <c r="E1975" t="s">
        <v>3307</v>
      </c>
      <c r="F1975" t="s">
        <v>3102</v>
      </c>
    </row>
    <row r="1976" spans="1:6" x14ac:dyDescent="0.25">
      <c r="A1976" t="s">
        <v>6280</v>
      </c>
      <c r="B1976" t="s">
        <v>821</v>
      </c>
      <c r="C1976" t="s">
        <v>3148</v>
      </c>
      <c r="D1976" t="s">
        <v>3093</v>
      </c>
      <c r="E1976" t="s">
        <v>4129</v>
      </c>
      <c r="F1976" t="s">
        <v>3106</v>
      </c>
    </row>
    <row r="1977" spans="1:6" x14ac:dyDescent="0.25">
      <c r="A1977" t="s">
        <v>6281</v>
      </c>
      <c r="B1977" t="s">
        <v>821</v>
      </c>
      <c r="C1977" t="s">
        <v>3138</v>
      </c>
      <c r="D1977" t="s">
        <v>3088</v>
      </c>
      <c r="E1977" t="s">
        <v>4538</v>
      </c>
      <c r="F1977" t="s">
        <v>3102</v>
      </c>
    </row>
    <row r="1978" spans="1:6" x14ac:dyDescent="0.25">
      <c r="A1978" t="s">
        <v>6282</v>
      </c>
      <c r="B1978" t="s">
        <v>821</v>
      </c>
      <c r="C1978" t="s">
        <v>3172</v>
      </c>
      <c r="D1978" t="s">
        <v>3093</v>
      </c>
      <c r="E1978" t="s">
        <v>6283</v>
      </c>
      <c r="F1978" t="s">
        <v>3106</v>
      </c>
    </row>
    <row r="1979" spans="1:6" x14ac:dyDescent="0.25">
      <c r="A1979" t="s">
        <v>6284</v>
      </c>
      <c r="B1979" t="s">
        <v>821</v>
      </c>
      <c r="C1979" t="s">
        <v>3100</v>
      </c>
      <c r="D1979" t="s">
        <v>3093</v>
      </c>
      <c r="E1979" t="s">
        <v>4203</v>
      </c>
      <c r="F1979" t="s">
        <v>3095</v>
      </c>
    </row>
    <row r="1980" spans="1:6" x14ac:dyDescent="0.25">
      <c r="A1980" t="s">
        <v>6285</v>
      </c>
      <c r="B1980" t="s">
        <v>821</v>
      </c>
      <c r="C1980" t="s">
        <v>3092</v>
      </c>
      <c r="D1980" t="s">
        <v>3093</v>
      </c>
      <c r="E1980" t="s">
        <v>6286</v>
      </c>
      <c r="F1980" t="s">
        <v>3095</v>
      </c>
    </row>
    <row r="1981" spans="1:6" x14ac:dyDescent="0.25">
      <c r="A1981" t="s">
        <v>6287</v>
      </c>
      <c r="B1981" t="s">
        <v>821</v>
      </c>
      <c r="C1981" t="s">
        <v>3148</v>
      </c>
      <c r="D1981" t="s">
        <v>3093</v>
      </c>
      <c r="E1981" t="s">
        <v>4433</v>
      </c>
      <c r="F1981" t="s">
        <v>3102</v>
      </c>
    </row>
    <row r="1982" spans="1:6" x14ac:dyDescent="0.25">
      <c r="A1982" t="s">
        <v>6288</v>
      </c>
      <c r="B1982" t="s">
        <v>821</v>
      </c>
      <c r="C1982" t="s">
        <v>3254</v>
      </c>
      <c r="D1982" t="s">
        <v>3093</v>
      </c>
      <c r="E1982" t="s">
        <v>4045</v>
      </c>
      <c r="F1982" t="s">
        <v>3090</v>
      </c>
    </row>
    <row r="1983" spans="1:6" x14ac:dyDescent="0.25">
      <c r="A1983" t="s">
        <v>6289</v>
      </c>
      <c r="B1983" t="s">
        <v>823</v>
      </c>
      <c r="C1983" t="s">
        <v>3108</v>
      </c>
      <c r="D1983" t="s">
        <v>3088</v>
      </c>
      <c r="E1983" t="s">
        <v>4480</v>
      </c>
      <c r="F1983" t="s">
        <v>3102</v>
      </c>
    </row>
    <row r="1984" spans="1:6" x14ac:dyDescent="0.25">
      <c r="A1984" t="s">
        <v>6290</v>
      </c>
      <c r="B1984" t="s">
        <v>823</v>
      </c>
      <c r="C1984" t="s">
        <v>3097</v>
      </c>
      <c r="D1984" t="s">
        <v>3088</v>
      </c>
      <c r="E1984" t="s">
        <v>3226</v>
      </c>
      <c r="F1984" t="s">
        <v>3090</v>
      </c>
    </row>
    <row r="1985" spans="1:6" x14ac:dyDescent="0.25">
      <c r="A1985" t="s">
        <v>6291</v>
      </c>
      <c r="B1985" t="s">
        <v>823</v>
      </c>
      <c r="C1985" t="s">
        <v>3118</v>
      </c>
      <c r="D1985" t="s">
        <v>3088</v>
      </c>
      <c r="E1985" t="s">
        <v>4511</v>
      </c>
      <c r="F1985" t="s">
        <v>3106</v>
      </c>
    </row>
    <row r="1986" spans="1:6" x14ac:dyDescent="0.25">
      <c r="A1986" t="s">
        <v>6292</v>
      </c>
      <c r="B1986" t="s">
        <v>823</v>
      </c>
      <c r="C1986" t="s">
        <v>3161</v>
      </c>
      <c r="D1986" t="s">
        <v>3088</v>
      </c>
      <c r="E1986" t="s">
        <v>6293</v>
      </c>
      <c r="F1986" t="s">
        <v>3102</v>
      </c>
    </row>
    <row r="1987" spans="1:6" x14ac:dyDescent="0.25">
      <c r="A1987" t="s">
        <v>6294</v>
      </c>
      <c r="B1987" t="s">
        <v>823</v>
      </c>
      <c r="C1987" t="s">
        <v>3148</v>
      </c>
      <c r="D1987" t="s">
        <v>3088</v>
      </c>
      <c r="E1987" t="s">
        <v>6295</v>
      </c>
      <c r="F1987" t="s">
        <v>3106</v>
      </c>
    </row>
    <row r="1988" spans="1:6" x14ac:dyDescent="0.25">
      <c r="A1988" t="s">
        <v>6296</v>
      </c>
      <c r="B1988" t="s">
        <v>823</v>
      </c>
      <c r="C1988" t="s">
        <v>3196</v>
      </c>
      <c r="D1988" t="s">
        <v>3088</v>
      </c>
      <c r="E1988" t="s">
        <v>5333</v>
      </c>
      <c r="F1988" t="s">
        <v>3102</v>
      </c>
    </row>
    <row r="1989" spans="1:6" x14ac:dyDescent="0.25">
      <c r="A1989" t="s">
        <v>6297</v>
      </c>
      <c r="B1989" t="s">
        <v>823</v>
      </c>
      <c r="C1989" t="s">
        <v>3175</v>
      </c>
      <c r="D1989" t="s">
        <v>3088</v>
      </c>
      <c r="E1989" t="s">
        <v>6298</v>
      </c>
      <c r="F1989" t="s">
        <v>3106</v>
      </c>
    </row>
    <row r="1990" spans="1:6" x14ac:dyDescent="0.25">
      <c r="A1990" t="s">
        <v>6299</v>
      </c>
      <c r="B1990" t="s">
        <v>823</v>
      </c>
      <c r="C1990" t="s">
        <v>3187</v>
      </c>
      <c r="D1990" t="s">
        <v>3088</v>
      </c>
      <c r="E1990" t="s">
        <v>3136</v>
      </c>
      <c r="F1990" t="s">
        <v>3106</v>
      </c>
    </row>
    <row r="1991" spans="1:6" x14ac:dyDescent="0.25">
      <c r="A1991" t="s">
        <v>6300</v>
      </c>
      <c r="B1991" t="s">
        <v>823</v>
      </c>
      <c r="C1991" t="s">
        <v>3187</v>
      </c>
      <c r="D1991" t="s">
        <v>3093</v>
      </c>
      <c r="E1991" t="s">
        <v>6274</v>
      </c>
      <c r="F1991" t="s">
        <v>3095</v>
      </c>
    </row>
    <row r="1992" spans="1:6" x14ac:dyDescent="0.25">
      <c r="A1992" t="s">
        <v>6301</v>
      </c>
      <c r="B1992" t="s">
        <v>825</v>
      </c>
      <c r="C1992" t="s">
        <v>3265</v>
      </c>
      <c r="D1992" t="s">
        <v>3088</v>
      </c>
      <c r="E1992" t="s">
        <v>5311</v>
      </c>
      <c r="F1992" t="s">
        <v>3090</v>
      </c>
    </row>
    <row r="1993" spans="1:6" x14ac:dyDescent="0.25">
      <c r="A1993" t="s">
        <v>6302</v>
      </c>
      <c r="B1993" t="s">
        <v>825</v>
      </c>
      <c r="C1993" t="s">
        <v>3175</v>
      </c>
      <c r="D1993" t="s">
        <v>3088</v>
      </c>
      <c r="E1993" t="s">
        <v>6303</v>
      </c>
      <c r="F1993" t="s">
        <v>3102</v>
      </c>
    </row>
    <row r="1994" spans="1:6" x14ac:dyDescent="0.25">
      <c r="A1994" t="s">
        <v>6304</v>
      </c>
      <c r="B1994" t="s">
        <v>825</v>
      </c>
      <c r="C1994" t="s">
        <v>3111</v>
      </c>
      <c r="D1994" t="s">
        <v>3088</v>
      </c>
      <c r="E1994" t="s">
        <v>3336</v>
      </c>
      <c r="F1994" t="s">
        <v>3102</v>
      </c>
    </row>
    <row r="1995" spans="1:6" x14ac:dyDescent="0.25">
      <c r="A1995" t="s">
        <v>6305</v>
      </c>
      <c r="B1995" t="s">
        <v>825</v>
      </c>
      <c r="C1995" t="s">
        <v>3175</v>
      </c>
      <c r="D1995" t="s">
        <v>3088</v>
      </c>
      <c r="E1995" t="s">
        <v>3412</v>
      </c>
      <c r="F1995" t="s">
        <v>3090</v>
      </c>
    </row>
    <row r="1996" spans="1:6" x14ac:dyDescent="0.25">
      <c r="A1996" t="s">
        <v>6306</v>
      </c>
      <c r="B1996" t="s">
        <v>825</v>
      </c>
      <c r="C1996" t="s">
        <v>3217</v>
      </c>
      <c r="D1996" t="s">
        <v>3088</v>
      </c>
      <c r="E1996" t="s">
        <v>3336</v>
      </c>
      <c r="F1996" t="s">
        <v>3095</v>
      </c>
    </row>
    <row r="1997" spans="1:6" x14ac:dyDescent="0.25">
      <c r="A1997" t="s">
        <v>6307</v>
      </c>
      <c r="B1997" t="s">
        <v>827</v>
      </c>
      <c r="C1997" t="s">
        <v>3254</v>
      </c>
      <c r="D1997" t="s">
        <v>3093</v>
      </c>
      <c r="E1997" t="s">
        <v>3822</v>
      </c>
      <c r="F1997" t="s">
        <v>3106</v>
      </c>
    </row>
    <row r="1998" spans="1:6" x14ac:dyDescent="0.25">
      <c r="A1998" t="s">
        <v>6308</v>
      </c>
      <c r="B1998" t="s">
        <v>829</v>
      </c>
      <c r="C1998" t="s">
        <v>3196</v>
      </c>
      <c r="D1998" t="s">
        <v>3093</v>
      </c>
      <c r="E1998" t="s">
        <v>6309</v>
      </c>
      <c r="F1998" t="s">
        <v>3102</v>
      </c>
    </row>
    <row r="1999" spans="1:6" x14ac:dyDescent="0.25">
      <c r="A1999" t="s">
        <v>6310</v>
      </c>
      <c r="B1999" t="s">
        <v>829</v>
      </c>
      <c r="C1999" t="s">
        <v>3087</v>
      </c>
      <c r="D1999" t="s">
        <v>3093</v>
      </c>
      <c r="E1999" t="s">
        <v>3514</v>
      </c>
      <c r="F1999" t="s">
        <v>3095</v>
      </c>
    </row>
    <row r="2000" spans="1:6" x14ac:dyDescent="0.25">
      <c r="A2000" t="s">
        <v>6311</v>
      </c>
      <c r="B2000" t="s">
        <v>829</v>
      </c>
      <c r="C2000" t="s">
        <v>3199</v>
      </c>
      <c r="D2000" t="s">
        <v>3093</v>
      </c>
      <c r="E2000" t="s">
        <v>6312</v>
      </c>
      <c r="F2000" t="s">
        <v>3102</v>
      </c>
    </row>
    <row r="2001" spans="1:6" x14ac:dyDescent="0.25">
      <c r="A2001" t="s">
        <v>6313</v>
      </c>
      <c r="B2001" t="s">
        <v>829</v>
      </c>
      <c r="C2001" t="s">
        <v>3217</v>
      </c>
      <c r="D2001" t="s">
        <v>3088</v>
      </c>
      <c r="E2001" t="s">
        <v>4174</v>
      </c>
      <c r="F2001" t="s">
        <v>3095</v>
      </c>
    </row>
    <row r="2002" spans="1:6" x14ac:dyDescent="0.25">
      <c r="A2002" t="s">
        <v>6314</v>
      </c>
      <c r="B2002" t="s">
        <v>829</v>
      </c>
      <c r="C2002" t="s">
        <v>3097</v>
      </c>
      <c r="D2002" t="s">
        <v>3093</v>
      </c>
      <c r="E2002" t="s">
        <v>5433</v>
      </c>
      <c r="F2002" t="s">
        <v>3106</v>
      </c>
    </row>
    <row r="2003" spans="1:6" x14ac:dyDescent="0.25">
      <c r="A2003" t="s">
        <v>6315</v>
      </c>
      <c r="B2003" t="s">
        <v>829</v>
      </c>
      <c r="C2003" t="s">
        <v>3156</v>
      </c>
      <c r="D2003" t="s">
        <v>3093</v>
      </c>
      <c r="E2003" t="s">
        <v>3905</v>
      </c>
      <c r="F2003" t="s">
        <v>3095</v>
      </c>
    </row>
    <row r="2004" spans="1:6" x14ac:dyDescent="0.25">
      <c r="A2004" t="s">
        <v>6316</v>
      </c>
      <c r="B2004" t="s">
        <v>829</v>
      </c>
      <c r="C2004" t="s">
        <v>3254</v>
      </c>
      <c r="D2004" t="s">
        <v>3093</v>
      </c>
      <c r="E2004" t="s">
        <v>5004</v>
      </c>
      <c r="F2004" t="s">
        <v>3090</v>
      </c>
    </row>
    <row r="2005" spans="1:6" x14ac:dyDescent="0.25">
      <c r="A2005" t="s">
        <v>6317</v>
      </c>
      <c r="B2005" t="s">
        <v>829</v>
      </c>
      <c r="C2005" t="s">
        <v>3265</v>
      </c>
      <c r="D2005" t="s">
        <v>3093</v>
      </c>
      <c r="E2005" t="s">
        <v>3560</v>
      </c>
      <c r="F2005" t="s">
        <v>3102</v>
      </c>
    </row>
    <row r="2006" spans="1:6" x14ac:dyDescent="0.25">
      <c r="A2006" t="s">
        <v>6318</v>
      </c>
      <c r="B2006" t="s">
        <v>829</v>
      </c>
      <c r="C2006" t="s">
        <v>3187</v>
      </c>
      <c r="D2006" t="s">
        <v>3093</v>
      </c>
      <c r="E2006" t="s">
        <v>3454</v>
      </c>
      <c r="F2006" t="s">
        <v>3102</v>
      </c>
    </row>
    <row r="2007" spans="1:6" x14ac:dyDescent="0.25">
      <c r="A2007" t="s">
        <v>6319</v>
      </c>
      <c r="B2007" t="s">
        <v>831</v>
      </c>
      <c r="C2007" t="s">
        <v>3151</v>
      </c>
      <c r="D2007" t="s">
        <v>3088</v>
      </c>
      <c r="E2007" t="s">
        <v>5620</v>
      </c>
      <c r="F2007" t="s">
        <v>3095</v>
      </c>
    </row>
    <row r="2008" spans="1:6" x14ac:dyDescent="0.25">
      <c r="A2008" t="s">
        <v>6320</v>
      </c>
      <c r="B2008" t="s">
        <v>831</v>
      </c>
      <c r="C2008" t="s">
        <v>3092</v>
      </c>
      <c r="D2008" t="s">
        <v>3093</v>
      </c>
      <c r="E2008" t="s">
        <v>3382</v>
      </c>
      <c r="F2008" t="s">
        <v>3095</v>
      </c>
    </row>
    <row r="2009" spans="1:6" x14ac:dyDescent="0.25">
      <c r="A2009" t="s">
        <v>6321</v>
      </c>
      <c r="B2009" t="s">
        <v>831</v>
      </c>
      <c r="C2009" t="s">
        <v>3156</v>
      </c>
      <c r="D2009" t="s">
        <v>3093</v>
      </c>
      <c r="E2009" t="s">
        <v>6322</v>
      </c>
      <c r="F2009" t="s">
        <v>3095</v>
      </c>
    </row>
    <row r="2010" spans="1:6" x14ac:dyDescent="0.25">
      <c r="A2010" t="s">
        <v>6323</v>
      </c>
      <c r="B2010" t="s">
        <v>833</v>
      </c>
      <c r="C2010" t="s">
        <v>3202</v>
      </c>
      <c r="D2010" t="s">
        <v>3093</v>
      </c>
      <c r="E2010" t="s">
        <v>3424</v>
      </c>
      <c r="F2010" t="s">
        <v>3095</v>
      </c>
    </row>
    <row r="2011" spans="1:6" x14ac:dyDescent="0.25">
      <c r="A2011" t="s">
        <v>6324</v>
      </c>
      <c r="B2011" t="s">
        <v>835</v>
      </c>
      <c r="C2011" t="s">
        <v>3138</v>
      </c>
      <c r="D2011" t="s">
        <v>3088</v>
      </c>
      <c r="E2011" t="s">
        <v>6325</v>
      </c>
      <c r="F2011" t="s">
        <v>3102</v>
      </c>
    </row>
    <row r="2012" spans="1:6" x14ac:dyDescent="0.25">
      <c r="A2012" t="s">
        <v>6326</v>
      </c>
      <c r="B2012" t="s">
        <v>835</v>
      </c>
      <c r="C2012" t="s">
        <v>3138</v>
      </c>
      <c r="D2012" t="s">
        <v>3093</v>
      </c>
      <c r="E2012" t="s">
        <v>5889</v>
      </c>
      <c r="F2012" t="s">
        <v>3102</v>
      </c>
    </row>
    <row r="2013" spans="1:6" x14ac:dyDescent="0.25">
      <c r="A2013" t="s">
        <v>6327</v>
      </c>
      <c r="B2013" t="s">
        <v>835</v>
      </c>
      <c r="C2013" t="s">
        <v>3187</v>
      </c>
      <c r="D2013" t="s">
        <v>3088</v>
      </c>
      <c r="E2013" t="s">
        <v>4521</v>
      </c>
      <c r="F2013" t="s">
        <v>3106</v>
      </c>
    </row>
    <row r="2014" spans="1:6" x14ac:dyDescent="0.25">
      <c r="A2014" t="s">
        <v>6328</v>
      </c>
      <c r="B2014" t="s">
        <v>835</v>
      </c>
      <c r="C2014" t="s">
        <v>3097</v>
      </c>
      <c r="D2014" t="s">
        <v>3093</v>
      </c>
      <c r="E2014" t="s">
        <v>4393</v>
      </c>
      <c r="F2014" t="s">
        <v>3102</v>
      </c>
    </row>
    <row r="2015" spans="1:6" x14ac:dyDescent="0.25">
      <c r="A2015" t="s">
        <v>6329</v>
      </c>
      <c r="B2015" t="s">
        <v>835</v>
      </c>
      <c r="C2015" t="s">
        <v>3175</v>
      </c>
      <c r="D2015" t="s">
        <v>3093</v>
      </c>
      <c r="E2015" t="s">
        <v>4478</v>
      </c>
      <c r="F2015" t="s">
        <v>3102</v>
      </c>
    </row>
    <row r="2016" spans="1:6" x14ac:dyDescent="0.25">
      <c r="A2016" t="s">
        <v>6330</v>
      </c>
      <c r="B2016" t="s">
        <v>835</v>
      </c>
      <c r="C2016" t="s">
        <v>3087</v>
      </c>
      <c r="D2016" t="s">
        <v>3093</v>
      </c>
      <c r="E2016" t="s">
        <v>3276</v>
      </c>
      <c r="F2016" t="s">
        <v>3106</v>
      </c>
    </row>
    <row r="2017" spans="1:6" x14ac:dyDescent="0.25">
      <c r="A2017" t="s">
        <v>6331</v>
      </c>
      <c r="B2017" t="s">
        <v>835</v>
      </c>
      <c r="C2017" t="s">
        <v>3156</v>
      </c>
      <c r="D2017" t="s">
        <v>3093</v>
      </c>
      <c r="E2017" t="s">
        <v>4975</v>
      </c>
      <c r="F2017" t="s">
        <v>3090</v>
      </c>
    </row>
    <row r="2018" spans="1:6" x14ac:dyDescent="0.25">
      <c r="A2018" t="s">
        <v>6332</v>
      </c>
      <c r="B2018" t="s">
        <v>835</v>
      </c>
      <c r="C2018" t="s">
        <v>3156</v>
      </c>
      <c r="D2018" t="s">
        <v>3093</v>
      </c>
      <c r="E2018" t="s">
        <v>4224</v>
      </c>
      <c r="F2018" t="s">
        <v>3095</v>
      </c>
    </row>
    <row r="2019" spans="1:6" x14ac:dyDescent="0.25">
      <c r="A2019" t="s">
        <v>6333</v>
      </c>
      <c r="B2019" t="s">
        <v>835</v>
      </c>
      <c r="C2019" t="s">
        <v>3118</v>
      </c>
      <c r="D2019" t="s">
        <v>3093</v>
      </c>
      <c r="E2019" t="s">
        <v>4716</v>
      </c>
      <c r="F2019" t="s">
        <v>3102</v>
      </c>
    </row>
    <row r="2020" spans="1:6" x14ac:dyDescent="0.25">
      <c r="A2020" t="s">
        <v>6334</v>
      </c>
      <c r="B2020" t="s">
        <v>835</v>
      </c>
      <c r="C2020" t="s">
        <v>3161</v>
      </c>
      <c r="D2020" t="s">
        <v>3088</v>
      </c>
      <c r="E2020" t="s">
        <v>6335</v>
      </c>
      <c r="F2020" t="s">
        <v>3106</v>
      </c>
    </row>
    <row r="2021" spans="1:6" x14ac:dyDescent="0.25">
      <c r="A2021" t="s">
        <v>6336</v>
      </c>
      <c r="B2021" t="s">
        <v>837</v>
      </c>
      <c r="C2021" t="s">
        <v>3087</v>
      </c>
      <c r="D2021" t="s">
        <v>3088</v>
      </c>
      <c r="E2021" t="s">
        <v>6337</v>
      </c>
      <c r="F2021" t="s">
        <v>3106</v>
      </c>
    </row>
    <row r="2022" spans="1:6" x14ac:dyDescent="0.25">
      <c r="A2022" t="s">
        <v>6338</v>
      </c>
      <c r="B2022" t="s">
        <v>837</v>
      </c>
      <c r="C2022" t="s">
        <v>3208</v>
      </c>
      <c r="D2022" t="s">
        <v>3088</v>
      </c>
      <c r="E2022" t="s">
        <v>3152</v>
      </c>
      <c r="F2022" t="s">
        <v>3102</v>
      </c>
    </row>
    <row r="2023" spans="1:6" x14ac:dyDescent="0.25">
      <c r="A2023" t="s">
        <v>6339</v>
      </c>
      <c r="B2023" t="s">
        <v>837</v>
      </c>
      <c r="C2023" t="s">
        <v>3092</v>
      </c>
      <c r="D2023" t="s">
        <v>3093</v>
      </c>
      <c r="E2023" t="s">
        <v>6340</v>
      </c>
      <c r="F2023" t="s">
        <v>3090</v>
      </c>
    </row>
    <row r="2024" spans="1:6" x14ac:dyDescent="0.25">
      <c r="A2024" t="s">
        <v>6341</v>
      </c>
      <c r="B2024" t="s">
        <v>837</v>
      </c>
      <c r="C2024" t="s">
        <v>3175</v>
      </c>
      <c r="D2024" t="s">
        <v>3093</v>
      </c>
      <c r="E2024" t="s">
        <v>5393</v>
      </c>
      <c r="F2024" t="s">
        <v>3090</v>
      </c>
    </row>
    <row r="2025" spans="1:6" x14ac:dyDescent="0.25">
      <c r="A2025" t="s">
        <v>6342</v>
      </c>
      <c r="B2025" t="s">
        <v>837</v>
      </c>
      <c r="C2025" t="s">
        <v>3175</v>
      </c>
      <c r="D2025" t="s">
        <v>3093</v>
      </c>
      <c r="E2025" t="s">
        <v>6343</v>
      </c>
      <c r="F2025" t="s">
        <v>3090</v>
      </c>
    </row>
    <row r="2026" spans="1:6" x14ac:dyDescent="0.25">
      <c r="A2026" t="s">
        <v>6344</v>
      </c>
      <c r="B2026" t="s">
        <v>837</v>
      </c>
      <c r="C2026" t="s">
        <v>3130</v>
      </c>
      <c r="D2026" t="s">
        <v>3093</v>
      </c>
      <c r="E2026" t="s">
        <v>4809</v>
      </c>
      <c r="F2026" t="s">
        <v>3095</v>
      </c>
    </row>
    <row r="2027" spans="1:6" x14ac:dyDescent="0.25">
      <c r="A2027" t="s">
        <v>6345</v>
      </c>
      <c r="B2027" t="s">
        <v>839</v>
      </c>
      <c r="C2027" t="s">
        <v>3135</v>
      </c>
      <c r="D2027" t="s">
        <v>3088</v>
      </c>
      <c r="E2027" t="s">
        <v>6346</v>
      </c>
      <c r="F2027" t="s">
        <v>3095</v>
      </c>
    </row>
    <row r="2028" spans="1:6" x14ac:dyDescent="0.25">
      <c r="A2028" t="s">
        <v>6347</v>
      </c>
      <c r="B2028" t="s">
        <v>839</v>
      </c>
      <c r="C2028" t="s">
        <v>3148</v>
      </c>
      <c r="D2028" t="s">
        <v>3088</v>
      </c>
      <c r="E2028" t="s">
        <v>6348</v>
      </c>
      <c r="F2028" t="s">
        <v>3106</v>
      </c>
    </row>
    <row r="2029" spans="1:6" x14ac:dyDescent="0.25">
      <c r="A2029" t="s">
        <v>6349</v>
      </c>
      <c r="B2029" t="s">
        <v>839</v>
      </c>
      <c r="C2029" t="s">
        <v>3254</v>
      </c>
      <c r="D2029" t="s">
        <v>3088</v>
      </c>
      <c r="E2029" t="s">
        <v>4005</v>
      </c>
      <c r="F2029" t="s">
        <v>3090</v>
      </c>
    </row>
    <row r="2030" spans="1:6" x14ac:dyDescent="0.25">
      <c r="A2030" t="s">
        <v>6350</v>
      </c>
      <c r="B2030" t="s">
        <v>839</v>
      </c>
      <c r="C2030" t="s">
        <v>3138</v>
      </c>
      <c r="D2030" t="s">
        <v>3093</v>
      </c>
      <c r="E2030" t="s">
        <v>4157</v>
      </c>
      <c r="F2030" t="s">
        <v>3090</v>
      </c>
    </row>
    <row r="2031" spans="1:6" x14ac:dyDescent="0.25">
      <c r="A2031" t="s">
        <v>6351</v>
      </c>
      <c r="B2031" t="s">
        <v>839</v>
      </c>
      <c r="C2031" t="s">
        <v>3135</v>
      </c>
      <c r="D2031" t="s">
        <v>3093</v>
      </c>
      <c r="E2031" t="s">
        <v>6352</v>
      </c>
      <c r="F2031" t="s">
        <v>3095</v>
      </c>
    </row>
    <row r="2032" spans="1:6" x14ac:dyDescent="0.25">
      <c r="A2032" t="s">
        <v>6353</v>
      </c>
      <c r="B2032" t="s">
        <v>839</v>
      </c>
      <c r="C2032" t="s">
        <v>3148</v>
      </c>
      <c r="D2032" t="s">
        <v>3093</v>
      </c>
      <c r="E2032" t="s">
        <v>3793</v>
      </c>
      <c r="F2032" t="s">
        <v>3095</v>
      </c>
    </row>
    <row r="2033" spans="1:6" x14ac:dyDescent="0.25">
      <c r="A2033" t="s">
        <v>6354</v>
      </c>
      <c r="B2033" t="s">
        <v>839</v>
      </c>
      <c r="C2033" t="s">
        <v>3172</v>
      </c>
      <c r="D2033" t="s">
        <v>3088</v>
      </c>
      <c r="E2033" t="s">
        <v>3960</v>
      </c>
      <c r="F2033" t="s">
        <v>3095</v>
      </c>
    </row>
    <row r="2034" spans="1:6" x14ac:dyDescent="0.25">
      <c r="A2034" t="s">
        <v>6355</v>
      </c>
      <c r="B2034" t="s">
        <v>839</v>
      </c>
      <c r="C2034" t="s">
        <v>3087</v>
      </c>
      <c r="D2034" t="s">
        <v>3093</v>
      </c>
      <c r="E2034" t="s">
        <v>6262</v>
      </c>
      <c r="F2034" t="s">
        <v>3106</v>
      </c>
    </row>
    <row r="2035" spans="1:6" x14ac:dyDescent="0.25">
      <c r="A2035" t="s">
        <v>6356</v>
      </c>
      <c r="B2035" t="s">
        <v>839</v>
      </c>
      <c r="C2035" t="s">
        <v>3092</v>
      </c>
      <c r="D2035" t="s">
        <v>3088</v>
      </c>
      <c r="E2035" t="s">
        <v>3617</v>
      </c>
      <c r="F2035" t="s">
        <v>3090</v>
      </c>
    </row>
    <row r="2036" spans="1:6" x14ac:dyDescent="0.25">
      <c r="A2036" t="s">
        <v>6357</v>
      </c>
      <c r="B2036" t="s">
        <v>841</v>
      </c>
      <c r="C2036" t="s">
        <v>3097</v>
      </c>
      <c r="D2036" t="s">
        <v>3088</v>
      </c>
      <c r="E2036" t="s">
        <v>5174</v>
      </c>
      <c r="F2036" t="s">
        <v>3095</v>
      </c>
    </row>
    <row r="2037" spans="1:6" x14ac:dyDescent="0.25">
      <c r="A2037" t="s">
        <v>6358</v>
      </c>
      <c r="B2037" t="s">
        <v>841</v>
      </c>
      <c r="C2037" t="s">
        <v>3151</v>
      </c>
      <c r="D2037" t="s">
        <v>3093</v>
      </c>
      <c r="E2037" t="s">
        <v>5572</v>
      </c>
      <c r="F2037" t="s">
        <v>3090</v>
      </c>
    </row>
    <row r="2038" spans="1:6" x14ac:dyDescent="0.25">
      <c r="A2038" t="s">
        <v>6359</v>
      </c>
      <c r="B2038" t="s">
        <v>841</v>
      </c>
      <c r="C2038" t="s">
        <v>3151</v>
      </c>
      <c r="D2038" t="s">
        <v>3093</v>
      </c>
      <c r="E2038" t="s">
        <v>3599</v>
      </c>
      <c r="F2038" t="s">
        <v>3102</v>
      </c>
    </row>
    <row r="2039" spans="1:6" x14ac:dyDescent="0.25">
      <c r="A2039" t="s">
        <v>6360</v>
      </c>
      <c r="B2039" t="s">
        <v>841</v>
      </c>
      <c r="C2039" t="s">
        <v>3248</v>
      </c>
      <c r="D2039" t="s">
        <v>3093</v>
      </c>
      <c r="E2039" t="s">
        <v>3634</v>
      </c>
      <c r="F2039" t="s">
        <v>3106</v>
      </c>
    </row>
    <row r="2040" spans="1:6" x14ac:dyDescent="0.25">
      <c r="A2040" t="s">
        <v>6361</v>
      </c>
      <c r="B2040" t="s">
        <v>841</v>
      </c>
      <c r="C2040" t="s">
        <v>3180</v>
      </c>
      <c r="D2040" t="s">
        <v>3088</v>
      </c>
      <c r="E2040" t="s">
        <v>3832</v>
      </c>
      <c r="F2040" t="s">
        <v>3102</v>
      </c>
    </row>
    <row r="2041" spans="1:6" x14ac:dyDescent="0.25">
      <c r="A2041" t="s">
        <v>6362</v>
      </c>
      <c r="B2041" t="s">
        <v>843</v>
      </c>
      <c r="C2041" t="s">
        <v>3161</v>
      </c>
      <c r="D2041" t="s">
        <v>3093</v>
      </c>
      <c r="E2041" t="s">
        <v>6363</v>
      </c>
      <c r="F2041" t="s">
        <v>3090</v>
      </c>
    </row>
    <row r="2042" spans="1:6" x14ac:dyDescent="0.25">
      <c r="A2042" t="s">
        <v>6364</v>
      </c>
      <c r="B2042" t="s">
        <v>843</v>
      </c>
      <c r="C2042" t="s">
        <v>3100</v>
      </c>
      <c r="D2042" t="s">
        <v>3093</v>
      </c>
      <c r="E2042" t="s">
        <v>3648</v>
      </c>
      <c r="F2042" t="s">
        <v>3095</v>
      </c>
    </row>
    <row r="2043" spans="1:6" x14ac:dyDescent="0.25">
      <c r="A2043" t="s">
        <v>6365</v>
      </c>
      <c r="B2043" t="s">
        <v>843</v>
      </c>
      <c r="C2043" t="s">
        <v>3156</v>
      </c>
      <c r="D2043" t="s">
        <v>3088</v>
      </c>
      <c r="E2043" t="s">
        <v>6366</v>
      </c>
      <c r="F2043" t="s">
        <v>3090</v>
      </c>
    </row>
    <row r="2044" spans="1:6" x14ac:dyDescent="0.25">
      <c r="A2044" t="s">
        <v>6367</v>
      </c>
      <c r="B2044" t="s">
        <v>843</v>
      </c>
      <c r="C2044" t="s">
        <v>3329</v>
      </c>
      <c r="D2044" t="s">
        <v>3093</v>
      </c>
      <c r="E2044" t="s">
        <v>6368</v>
      </c>
      <c r="F2044" t="s">
        <v>3090</v>
      </c>
    </row>
    <row r="2045" spans="1:6" x14ac:dyDescent="0.25">
      <c r="A2045" t="s">
        <v>6369</v>
      </c>
      <c r="B2045" t="s">
        <v>843</v>
      </c>
      <c r="C2045" t="s">
        <v>3175</v>
      </c>
      <c r="D2045" t="s">
        <v>3093</v>
      </c>
      <c r="E2045" t="s">
        <v>3280</v>
      </c>
      <c r="F2045" t="s">
        <v>3095</v>
      </c>
    </row>
    <row r="2046" spans="1:6" x14ac:dyDescent="0.25">
      <c r="A2046" t="s">
        <v>6370</v>
      </c>
      <c r="B2046" t="s">
        <v>843</v>
      </c>
      <c r="C2046" t="s">
        <v>3329</v>
      </c>
      <c r="D2046" t="s">
        <v>3093</v>
      </c>
      <c r="E2046" t="s">
        <v>4557</v>
      </c>
      <c r="F2046" t="s">
        <v>3095</v>
      </c>
    </row>
    <row r="2047" spans="1:6" x14ac:dyDescent="0.25">
      <c r="A2047" t="s">
        <v>6371</v>
      </c>
      <c r="B2047" t="s">
        <v>843</v>
      </c>
      <c r="C2047" t="s">
        <v>3248</v>
      </c>
      <c r="D2047" t="s">
        <v>3093</v>
      </c>
      <c r="E2047" t="s">
        <v>4541</v>
      </c>
      <c r="F2047" t="s">
        <v>3106</v>
      </c>
    </row>
    <row r="2048" spans="1:6" x14ac:dyDescent="0.25">
      <c r="A2048" t="s">
        <v>6372</v>
      </c>
      <c r="B2048" t="s">
        <v>843</v>
      </c>
      <c r="C2048" t="s">
        <v>3187</v>
      </c>
      <c r="D2048" t="s">
        <v>3093</v>
      </c>
      <c r="E2048" t="s">
        <v>6373</v>
      </c>
      <c r="F2048" t="s">
        <v>3095</v>
      </c>
    </row>
    <row r="2049" spans="1:6" x14ac:dyDescent="0.25">
      <c r="A2049" t="s">
        <v>6374</v>
      </c>
      <c r="B2049" t="s">
        <v>843</v>
      </c>
      <c r="C2049" t="s">
        <v>3248</v>
      </c>
      <c r="D2049" t="s">
        <v>3088</v>
      </c>
      <c r="E2049" t="s">
        <v>4642</v>
      </c>
      <c r="F2049" t="s">
        <v>3095</v>
      </c>
    </row>
    <row r="2050" spans="1:6" x14ac:dyDescent="0.25">
      <c r="A2050" t="s">
        <v>6375</v>
      </c>
      <c r="B2050" t="s">
        <v>845</v>
      </c>
      <c r="C2050" t="s">
        <v>3100</v>
      </c>
      <c r="D2050" t="s">
        <v>3088</v>
      </c>
      <c r="E2050" t="s">
        <v>6376</v>
      </c>
      <c r="F2050" t="s">
        <v>3102</v>
      </c>
    </row>
    <row r="2051" spans="1:6" x14ac:dyDescent="0.25">
      <c r="A2051" t="s">
        <v>6377</v>
      </c>
      <c r="B2051" t="s">
        <v>845</v>
      </c>
      <c r="C2051" t="s">
        <v>3097</v>
      </c>
      <c r="D2051" t="s">
        <v>3093</v>
      </c>
      <c r="E2051" t="s">
        <v>6378</v>
      </c>
      <c r="F2051" t="s">
        <v>3095</v>
      </c>
    </row>
    <row r="2052" spans="1:6" x14ac:dyDescent="0.25">
      <c r="A2052" t="s">
        <v>6379</v>
      </c>
      <c r="B2052" t="s">
        <v>845</v>
      </c>
      <c r="C2052" t="s">
        <v>3111</v>
      </c>
      <c r="D2052" t="s">
        <v>3088</v>
      </c>
      <c r="E2052" t="s">
        <v>3554</v>
      </c>
      <c r="F2052" t="s">
        <v>3090</v>
      </c>
    </row>
    <row r="2053" spans="1:6" x14ac:dyDescent="0.25">
      <c r="A2053" t="s">
        <v>6380</v>
      </c>
      <c r="B2053" t="s">
        <v>845</v>
      </c>
      <c r="C2053" t="s">
        <v>3148</v>
      </c>
      <c r="D2053" t="s">
        <v>3088</v>
      </c>
      <c r="E2053" t="s">
        <v>3828</v>
      </c>
      <c r="F2053" t="s">
        <v>3090</v>
      </c>
    </row>
    <row r="2054" spans="1:6" x14ac:dyDescent="0.25">
      <c r="A2054" t="s">
        <v>6381</v>
      </c>
      <c r="B2054" t="s">
        <v>845</v>
      </c>
      <c r="C2054" t="s">
        <v>3097</v>
      </c>
      <c r="D2054" t="s">
        <v>3088</v>
      </c>
      <c r="E2054" t="s">
        <v>6000</v>
      </c>
      <c r="F2054" t="s">
        <v>3090</v>
      </c>
    </row>
    <row r="2055" spans="1:6" x14ac:dyDescent="0.25">
      <c r="A2055" t="s">
        <v>6382</v>
      </c>
      <c r="B2055" t="s">
        <v>845</v>
      </c>
      <c r="C2055" t="s">
        <v>3161</v>
      </c>
      <c r="D2055" t="s">
        <v>3088</v>
      </c>
      <c r="E2055" t="s">
        <v>6383</v>
      </c>
      <c r="F2055" t="s">
        <v>3095</v>
      </c>
    </row>
    <row r="2056" spans="1:6" x14ac:dyDescent="0.25">
      <c r="A2056" t="s">
        <v>6384</v>
      </c>
      <c r="B2056" t="s">
        <v>845</v>
      </c>
      <c r="C2056" t="s">
        <v>3151</v>
      </c>
      <c r="D2056" t="s">
        <v>3088</v>
      </c>
      <c r="E2056" t="s">
        <v>5580</v>
      </c>
      <c r="F2056" t="s">
        <v>3095</v>
      </c>
    </row>
    <row r="2057" spans="1:6" x14ac:dyDescent="0.25">
      <c r="A2057" t="s">
        <v>6385</v>
      </c>
      <c r="B2057" t="s">
        <v>847</v>
      </c>
      <c r="C2057" t="s">
        <v>3217</v>
      </c>
      <c r="D2057" t="s">
        <v>3093</v>
      </c>
      <c r="E2057" t="s">
        <v>6386</v>
      </c>
      <c r="F2057" t="s">
        <v>3102</v>
      </c>
    </row>
    <row r="2058" spans="1:6" x14ac:dyDescent="0.25">
      <c r="A2058" t="s">
        <v>6387</v>
      </c>
      <c r="B2058" t="s">
        <v>847</v>
      </c>
      <c r="C2058" t="s">
        <v>3265</v>
      </c>
      <c r="D2058" t="s">
        <v>3093</v>
      </c>
      <c r="E2058" t="s">
        <v>3404</v>
      </c>
      <c r="F2058" t="s">
        <v>3095</v>
      </c>
    </row>
    <row r="2059" spans="1:6" x14ac:dyDescent="0.25">
      <c r="A2059" t="s">
        <v>6388</v>
      </c>
      <c r="B2059" t="s">
        <v>847</v>
      </c>
      <c r="C2059" t="s">
        <v>3118</v>
      </c>
      <c r="D2059" t="s">
        <v>3088</v>
      </c>
      <c r="E2059" t="s">
        <v>3094</v>
      </c>
      <c r="F2059" t="s">
        <v>3095</v>
      </c>
    </row>
    <row r="2060" spans="1:6" x14ac:dyDescent="0.25">
      <c r="A2060" t="s">
        <v>6389</v>
      </c>
      <c r="B2060" t="s">
        <v>847</v>
      </c>
      <c r="C2060" t="s">
        <v>3135</v>
      </c>
      <c r="D2060" t="s">
        <v>3088</v>
      </c>
      <c r="E2060" t="s">
        <v>6390</v>
      </c>
      <c r="F2060" t="s">
        <v>3095</v>
      </c>
    </row>
    <row r="2061" spans="1:6" x14ac:dyDescent="0.25">
      <c r="A2061" t="s">
        <v>6391</v>
      </c>
      <c r="B2061" t="s">
        <v>847</v>
      </c>
      <c r="C2061" t="s">
        <v>3148</v>
      </c>
      <c r="D2061" t="s">
        <v>3088</v>
      </c>
      <c r="E2061" t="s">
        <v>3682</v>
      </c>
      <c r="F2061" t="s">
        <v>3095</v>
      </c>
    </row>
    <row r="2062" spans="1:6" x14ac:dyDescent="0.25">
      <c r="A2062" t="s">
        <v>6392</v>
      </c>
      <c r="B2062" t="s">
        <v>847</v>
      </c>
      <c r="C2062" t="s">
        <v>3217</v>
      </c>
      <c r="D2062" t="s">
        <v>3088</v>
      </c>
      <c r="E2062" t="s">
        <v>6393</v>
      </c>
      <c r="F2062" t="s">
        <v>3090</v>
      </c>
    </row>
    <row r="2063" spans="1:6" x14ac:dyDescent="0.25">
      <c r="A2063" t="s">
        <v>6394</v>
      </c>
      <c r="B2063" t="s">
        <v>847</v>
      </c>
      <c r="C2063" t="s">
        <v>3180</v>
      </c>
      <c r="D2063" t="s">
        <v>3093</v>
      </c>
      <c r="E2063" t="s">
        <v>3139</v>
      </c>
      <c r="F2063" t="s">
        <v>3090</v>
      </c>
    </row>
    <row r="2064" spans="1:6" x14ac:dyDescent="0.25">
      <c r="A2064" t="s">
        <v>6395</v>
      </c>
      <c r="B2064" t="s">
        <v>847</v>
      </c>
      <c r="C2064" t="s">
        <v>3100</v>
      </c>
      <c r="D2064" t="s">
        <v>3093</v>
      </c>
      <c r="E2064" t="s">
        <v>3775</v>
      </c>
      <c r="F2064" t="s">
        <v>3095</v>
      </c>
    </row>
    <row r="2065" spans="1:6" x14ac:dyDescent="0.25">
      <c r="A2065" t="s">
        <v>6396</v>
      </c>
      <c r="B2065" t="s">
        <v>847</v>
      </c>
      <c r="C2065" t="s">
        <v>3138</v>
      </c>
      <c r="D2065" t="s">
        <v>3093</v>
      </c>
      <c r="E2065" t="s">
        <v>3375</v>
      </c>
      <c r="F2065" t="s">
        <v>3095</v>
      </c>
    </row>
    <row r="2066" spans="1:6" x14ac:dyDescent="0.25">
      <c r="A2066" t="s">
        <v>6397</v>
      </c>
      <c r="B2066" t="s">
        <v>849</v>
      </c>
      <c r="C2066" t="s">
        <v>3087</v>
      </c>
      <c r="D2066" t="s">
        <v>3088</v>
      </c>
      <c r="E2066" t="s">
        <v>5741</v>
      </c>
      <c r="F2066" t="s">
        <v>3090</v>
      </c>
    </row>
    <row r="2067" spans="1:6" x14ac:dyDescent="0.25">
      <c r="A2067" t="s">
        <v>6398</v>
      </c>
      <c r="B2067" t="s">
        <v>849</v>
      </c>
      <c r="C2067" t="s">
        <v>3217</v>
      </c>
      <c r="D2067" t="s">
        <v>3093</v>
      </c>
      <c r="E2067" t="s">
        <v>4272</v>
      </c>
      <c r="F2067" t="s">
        <v>3102</v>
      </c>
    </row>
    <row r="2068" spans="1:6" x14ac:dyDescent="0.25">
      <c r="A2068" t="s">
        <v>6399</v>
      </c>
      <c r="B2068" t="s">
        <v>849</v>
      </c>
      <c r="C2068" t="s">
        <v>3111</v>
      </c>
      <c r="D2068" t="s">
        <v>3088</v>
      </c>
      <c r="E2068" t="s">
        <v>5782</v>
      </c>
      <c r="F2068" t="s">
        <v>3090</v>
      </c>
    </row>
    <row r="2069" spans="1:6" x14ac:dyDescent="0.25">
      <c r="A2069" t="s">
        <v>6400</v>
      </c>
      <c r="B2069" t="s">
        <v>849</v>
      </c>
      <c r="C2069" t="s">
        <v>3087</v>
      </c>
      <c r="D2069" t="s">
        <v>3088</v>
      </c>
      <c r="E2069" t="s">
        <v>6401</v>
      </c>
      <c r="F2069" t="s">
        <v>3090</v>
      </c>
    </row>
    <row r="2070" spans="1:6" x14ac:dyDescent="0.25">
      <c r="A2070" t="s">
        <v>6402</v>
      </c>
      <c r="B2070" t="s">
        <v>849</v>
      </c>
      <c r="C2070" t="s">
        <v>3199</v>
      </c>
      <c r="D2070" t="s">
        <v>3088</v>
      </c>
      <c r="E2070" t="s">
        <v>4581</v>
      </c>
      <c r="F2070" t="s">
        <v>3106</v>
      </c>
    </row>
    <row r="2071" spans="1:6" x14ac:dyDescent="0.25">
      <c r="A2071" t="s">
        <v>6403</v>
      </c>
      <c r="B2071" t="s">
        <v>849</v>
      </c>
      <c r="C2071" t="s">
        <v>3130</v>
      </c>
      <c r="D2071" t="s">
        <v>3088</v>
      </c>
      <c r="E2071" t="s">
        <v>6404</v>
      </c>
      <c r="F2071" t="s">
        <v>3106</v>
      </c>
    </row>
    <row r="2072" spans="1:6" x14ac:dyDescent="0.25">
      <c r="A2072" t="s">
        <v>6405</v>
      </c>
      <c r="B2072" t="s">
        <v>849</v>
      </c>
      <c r="C2072" t="s">
        <v>3161</v>
      </c>
      <c r="D2072" t="s">
        <v>3088</v>
      </c>
      <c r="E2072" t="s">
        <v>4576</v>
      </c>
      <c r="F2072" t="s">
        <v>3095</v>
      </c>
    </row>
    <row r="2073" spans="1:6" x14ac:dyDescent="0.25">
      <c r="A2073" t="s">
        <v>6406</v>
      </c>
      <c r="B2073" t="s">
        <v>849</v>
      </c>
      <c r="C2073" t="s">
        <v>3254</v>
      </c>
      <c r="D2073" t="s">
        <v>3093</v>
      </c>
      <c r="E2073" t="s">
        <v>4157</v>
      </c>
      <c r="F2073" t="s">
        <v>3095</v>
      </c>
    </row>
    <row r="2074" spans="1:6" x14ac:dyDescent="0.25">
      <c r="A2074" t="s">
        <v>6407</v>
      </c>
      <c r="B2074" t="s">
        <v>849</v>
      </c>
      <c r="C2074" t="s">
        <v>3087</v>
      </c>
      <c r="D2074" t="s">
        <v>3093</v>
      </c>
      <c r="E2074" t="s">
        <v>6027</v>
      </c>
      <c r="F2074" t="s">
        <v>3106</v>
      </c>
    </row>
    <row r="2075" spans="1:6" x14ac:dyDescent="0.25">
      <c r="A2075" t="s">
        <v>6408</v>
      </c>
      <c r="B2075" t="s">
        <v>851</v>
      </c>
      <c r="C2075" t="s">
        <v>3104</v>
      </c>
      <c r="D2075" t="s">
        <v>3088</v>
      </c>
      <c r="E2075" t="s">
        <v>6373</v>
      </c>
      <c r="F2075" t="s">
        <v>3090</v>
      </c>
    </row>
    <row r="2076" spans="1:6" x14ac:dyDescent="0.25">
      <c r="A2076" t="s">
        <v>6409</v>
      </c>
      <c r="B2076" t="s">
        <v>851</v>
      </c>
      <c r="C2076" t="s">
        <v>3175</v>
      </c>
      <c r="D2076" t="s">
        <v>3093</v>
      </c>
      <c r="E2076" t="s">
        <v>6410</v>
      </c>
      <c r="F2076" t="s">
        <v>3102</v>
      </c>
    </row>
    <row r="2077" spans="1:6" x14ac:dyDescent="0.25">
      <c r="A2077" t="s">
        <v>6411</v>
      </c>
      <c r="B2077" t="s">
        <v>851</v>
      </c>
      <c r="C2077" t="s">
        <v>3100</v>
      </c>
      <c r="D2077" t="s">
        <v>3093</v>
      </c>
      <c r="E2077" t="s">
        <v>4057</v>
      </c>
      <c r="F2077" t="s">
        <v>3106</v>
      </c>
    </row>
    <row r="2078" spans="1:6" x14ac:dyDescent="0.25">
      <c r="A2078" t="s">
        <v>6412</v>
      </c>
      <c r="B2078" t="s">
        <v>851</v>
      </c>
      <c r="C2078" t="s">
        <v>3175</v>
      </c>
      <c r="D2078" t="s">
        <v>3093</v>
      </c>
      <c r="E2078" t="s">
        <v>3836</v>
      </c>
      <c r="F2078" t="s">
        <v>3095</v>
      </c>
    </row>
    <row r="2079" spans="1:6" x14ac:dyDescent="0.25">
      <c r="A2079" t="s">
        <v>6413</v>
      </c>
      <c r="B2079" t="s">
        <v>851</v>
      </c>
      <c r="C2079" t="s">
        <v>3087</v>
      </c>
      <c r="D2079" t="s">
        <v>3088</v>
      </c>
      <c r="E2079" t="s">
        <v>3929</v>
      </c>
      <c r="F2079" t="s">
        <v>3090</v>
      </c>
    </row>
    <row r="2080" spans="1:6" x14ac:dyDescent="0.25">
      <c r="A2080" t="s">
        <v>6414</v>
      </c>
      <c r="B2080" t="s">
        <v>853</v>
      </c>
      <c r="C2080" t="s">
        <v>3151</v>
      </c>
      <c r="D2080" t="s">
        <v>3088</v>
      </c>
      <c r="E2080" t="s">
        <v>4114</v>
      </c>
      <c r="F2080" t="s">
        <v>3095</v>
      </c>
    </row>
    <row r="2081" spans="1:6" x14ac:dyDescent="0.25">
      <c r="A2081" t="s">
        <v>6415</v>
      </c>
      <c r="B2081" t="s">
        <v>853</v>
      </c>
      <c r="C2081" t="s">
        <v>3265</v>
      </c>
      <c r="D2081" t="s">
        <v>3093</v>
      </c>
      <c r="E2081" t="s">
        <v>6416</v>
      </c>
      <c r="F2081" t="s">
        <v>3090</v>
      </c>
    </row>
    <row r="2082" spans="1:6" x14ac:dyDescent="0.25">
      <c r="A2082" t="s">
        <v>6417</v>
      </c>
      <c r="B2082" t="s">
        <v>853</v>
      </c>
      <c r="C2082" t="s">
        <v>3125</v>
      </c>
      <c r="D2082" t="s">
        <v>3088</v>
      </c>
      <c r="E2082" t="s">
        <v>6418</v>
      </c>
      <c r="F2082" t="s">
        <v>3090</v>
      </c>
    </row>
    <row r="2083" spans="1:6" x14ac:dyDescent="0.25">
      <c r="A2083" t="s">
        <v>6419</v>
      </c>
      <c r="B2083" t="s">
        <v>853</v>
      </c>
      <c r="C2083" t="s">
        <v>3130</v>
      </c>
      <c r="D2083" t="s">
        <v>3088</v>
      </c>
      <c r="E2083" t="s">
        <v>4644</v>
      </c>
      <c r="F2083" t="s">
        <v>3090</v>
      </c>
    </row>
    <row r="2084" spans="1:6" x14ac:dyDescent="0.25">
      <c r="A2084" t="s">
        <v>6420</v>
      </c>
      <c r="B2084" t="s">
        <v>853</v>
      </c>
      <c r="C2084" t="s">
        <v>3208</v>
      </c>
      <c r="D2084" t="s">
        <v>3093</v>
      </c>
      <c r="E2084" t="s">
        <v>6421</v>
      </c>
      <c r="F2084" t="s">
        <v>3090</v>
      </c>
    </row>
    <row r="2085" spans="1:6" x14ac:dyDescent="0.25">
      <c r="A2085" t="s">
        <v>6422</v>
      </c>
      <c r="B2085" t="s">
        <v>853</v>
      </c>
      <c r="C2085" t="s">
        <v>3151</v>
      </c>
      <c r="D2085" t="s">
        <v>3093</v>
      </c>
      <c r="E2085" t="s">
        <v>6423</v>
      </c>
      <c r="F2085" t="s">
        <v>3106</v>
      </c>
    </row>
    <row r="2086" spans="1:6" x14ac:dyDescent="0.25">
      <c r="A2086" t="s">
        <v>6424</v>
      </c>
      <c r="B2086" t="s">
        <v>853</v>
      </c>
      <c r="C2086" t="s">
        <v>3172</v>
      </c>
      <c r="D2086" t="s">
        <v>3088</v>
      </c>
      <c r="E2086" t="s">
        <v>4486</v>
      </c>
      <c r="F2086" t="s">
        <v>3106</v>
      </c>
    </row>
    <row r="2087" spans="1:6" x14ac:dyDescent="0.25">
      <c r="A2087" t="s">
        <v>6425</v>
      </c>
      <c r="B2087" t="s">
        <v>855</v>
      </c>
      <c r="C2087" t="s">
        <v>3087</v>
      </c>
      <c r="D2087" t="s">
        <v>3088</v>
      </c>
      <c r="E2087" t="s">
        <v>6426</v>
      </c>
      <c r="F2087" t="s">
        <v>3102</v>
      </c>
    </row>
    <row r="2088" spans="1:6" x14ac:dyDescent="0.25">
      <c r="A2088" t="s">
        <v>6427</v>
      </c>
      <c r="B2088" t="s">
        <v>855</v>
      </c>
      <c r="C2088" t="s">
        <v>3104</v>
      </c>
      <c r="D2088" t="s">
        <v>3093</v>
      </c>
      <c r="E2088" t="s">
        <v>3157</v>
      </c>
      <c r="F2088" t="s">
        <v>3095</v>
      </c>
    </row>
    <row r="2089" spans="1:6" x14ac:dyDescent="0.25">
      <c r="A2089" t="s">
        <v>6428</v>
      </c>
      <c r="B2089" t="s">
        <v>855</v>
      </c>
      <c r="C2089" t="s">
        <v>3148</v>
      </c>
      <c r="D2089" t="s">
        <v>3093</v>
      </c>
      <c r="E2089" t="s">
        <v>4187</v>
      </c>
      <c r="F2089" t="s">
        <v>3095</v>
      </c>
    </row>
    <row r="2090" spans="1:6" x14ac:dyDescent="0.25">
      <c r="A2090" t="s">
        <v>6429</v>
      </c>
      <c r="B2090" t="s">
        <v>855</v>
      </c>
      <c r="C2090" t="s">
        <v>3111</v>
      </c>
      <c r="D2090" t="s">
        <v>3093</v>
      </c>
      <c r="E2090" t="s">
        <v>3166</v>
      </c>
      <c r="F2090" t="s">
        <v>3102</v>
      </c>
    </row>
    <row r="2091" spans="1:6" x14ac:dyDescent="0.25">
      <c r="A2091" t="s">
        <v>6430</v>
      </c>
      <c r="B2091" t="s">
        <v>855</v>
      </c>
      <c r="C2091" t="s">
        <v>3138</v>
      </c>
      <c r="D2091" t="s">
        <v>3093</v>
      </c>
      <c r="E2091" t="s">
        <v>3877</v>
      </c>
      <c r="F2091" t="s">
        <v>3095</v>
      </c>
    </row>
    <row r="2092" spans="1:6" x14ac:dyDescent="0.25">
      <c r="A2092" t="s">
        <v>6431</v>
      </c>
      <c r="B2092" t="s">
        <v>855</v>
      </c>
      <c r="C2092" t="s">
        <v>3138</v>
      </c>
      <c r="D2092" t="s">
        <v>3093</v>
      </c>
      <c r="E2092" t="s">
        <v>6432</v>
      </c>
      <c r="F2092" t="s">
        <v>3102</v>
      </c>
    </row>
    <row r="2093" spans="1:6" x14ac:dyDescent="0.25">
      <c r="A2093" t="s">
        <v>6433</v>
      </c>
      <c r="B2093" t="s">
        <v>855</v>
      </c>
      <c r="C2093" t="s">
        <v>3135</v>
      </c>
      <c r="D2093" t="s">
        <v>3093</v>
      </c>
      <c r="E2093" t="s">
        <v>5367</v>
      </c>
      <c r="F2093" t="s">
        <v>3090</v>
      </c>
    </row>
    <row r="2094" spans="1:6" x14ac:dyDescent="0.25">
      <c r="A2094" t="s">
        <v>6434</v>
      </c>
      <c r="B2094" t="s">
        <v>855</v>
      </c>
      <c r="C2094" t="s">
        <v>3151</v>
      </c>
      <c r="D2094" t="s">
        <v>3093</v>
      </c>
      <c r="E2094" t="s">
        <v>6435</v>
      </c>
      <c r="F2094" t="s">
        <v>3090</v>
      </c>
    </row>
    <row r="2095" spans="1:6" x14ac:dyDescent="0.25">
      <c r="A2095" t="s">
        <v>6436</v>
      </c>
      <c r="B2095" t="s">
        <v>855</v>
      </c>
      <c r="C2095" t="s">
        <v>3135</v>
      </c>
      <c r="D2095" t="s">
        <v>3093</v>
      </c>
      <c r="E2095" t="s">
        <v>5730</v>
      </c>
      <c r="F2095" t="s">
        <v>3095</v>
      </c>
    </row>
    <row r="2096" spans="1:6" x14ac:dyDescent="0.25">
      <c r="A2096" t="s">
        <v>6437</v>
      </c>
      <c r="B2096" t="s">
        <v>857</v>
      </c>
      <c r="C2096" t="s">
        <v>3156</v>
      </c>
      <c r="D2096" t="s">
        <v>3088</v>
      </c>
      <c r="E2096" t="s">
        <v>6438</v>
      </c>
      <c r="F2096" t="s">
        <v>3090</v>
      </c>
    </row>
    <row r="2097" spans="1:6" x14ac:dyDescent="0.25">
      <c r="A2097" t="s">
        <v>6439</v>
      </c>
      <c r="B2097" t="s">
        <v>857</v>
      </c>
      <c r="C2097" t="s">
        <v>3130</v>
      </c>
      <c r="D2097" t="s">
        <v>3088</v>
      </c>
      <c r="E2097" t="s">
        <v>6440</v>
      </c>
      <c r="F2097" t="s">
        <v>3090</v>
      </c>
    </row>
    <row r="2098" spans="1:6" x14ac:dyDescent="0.25">
      <c r="A2098" t="s">
        <v>6441</v>
      </c>
      <c r="B2098" t="s">
        <v>857</v>
      </c>
      <c r="C2098" t="s">
        <v>3187</v>
      </c>
      <c r="D2098" t="s">
        <v>3093</v>
      </c>
      <c r="E2098" t="s">
        <v>6442</v>
      </c>
      <c r="F2098" t="s">
        <v>3090</v>
      </c>
    </row>
    <row r="2099" spans="1:6" x14ac:dyDescent="0.25">
      <c r="A2099" t="s">
        <v>6443</v>
      </c>
      <c r="B2099" t="s">
        <v>857</v>
      </c>
      <c r="C2099" t="s">
        <v>3202</v>
      </c>
      <c r="D2099" t="s">
        <v>3093</v>
      </c>
      <c r="E2099" t="s">
        <v>3800</v>
      </c>
      <c r="F2099" t="s">
        <v>3102</v>
      </c>
    </row>
    <row r="2100" spans="1:6" x14ac:dyDescent="0.25">
      <c r="A2100" t="s">
        <v>6444</v>
      </c>
      <c r="B2100" t="s">
        <v>857</v>
      </c>
      <c r="C2100" t="s">
        <v>3180</v>
      </c>
      <c r="D2100" t="s">
        <v>3088</v>
      </c>
      <c r="E2100" t="s">
        <v>4161</v>
      </c>
      <c r="F2100" t="s">
        <v>3095</v>
      </c>
    </row>
    <row r="2101" spans="1:6" x14ac:dyDescent="0.25">
      <c r="A2101" t="s">
        <v>6445</v>
      </c>
      <c r="B2101" t="s">
        <v>857</v>
      </c>
      <c r="C2101" t="s">
        <v>3148</v>
      </c>
      <c r="D2101" t="s">
        <v>3093</v>
      </c>
      <c r="E2101" t="s">
        <v>3408</v>
      </c>
      <c r="F2101" t="s">
        <v>3095</v>
      </c>
    </row>
    <row r="2102" spans="1:6" x14ac:dyDescent="0.25">
      <c r="A2102" t="s">
        <v>6446</v>
      </c>
      <c r="B2102" t="s">
        <v>857</v>
      </c>
      <c r="C2102" t="s">
        <v>3175</v>
      </c>
      <c r="D2102" t="s">
        <v>3088</v>
      </c>
      <c r="E2102" t="s">
        <v>6081</v>
      </c>
      <c r="F2102" t="s">
        <v>3095</v>
      </c>
    </row>
    <row r="2103" spans="1:6" x14ac:dyDescent="0.25">
      <c r="A2103" t="s">
        <v>6447</v>
      </c>
      <c r="B2103" t="s">
        <v>857</v>
      </c>
      <c r="C2103" t="s">
        <v>3175</v>
      </c>
      <c r="D2103" t="s">
        <v>3088</v>
      </c>
      <c r="E2103" t="s">
        <v>3365</v>
      </c>
      <c r="F2103" t="s">
        <v>3090</v>
      </c>
    </row>
    <row r="2104" spans="1:6" x14ac:dyDescent="0.25">
      <c r="A2104" t="s">
        <v>6448</v>
      </c>
      <c r="B2104" t="s">
        <v>857</v>
      </c>
      <c r="C2104" t="s">
        <v>3172</v>
      </c>
      <c r="D2104" t="s">
        <v>3093</v>
      </c>
      <c r="E2104" t="s">
        <v>6449</v>
      </c>
      <c r="F2104" t="s">
        <v>3106</v>
      </c>
    </row>
    <row r="2105" spans="1:6" x14ac:dyDescent="0.25">
      <c r="A2105" t="s">
        <v>6450</v>
      </c>
      <c r="B2105" t="s">
        <v>857</v>
      </c>
      <c r="C2105" t="s">
        <v>3161</v>
      </c>
      <c r="D2105" t="s">
        <v>3093</v>
      </c>
      <c r="E2105" t="s">
        <v>5199</v>
      </c>
      <c r="F2105" t="s">
        <v>3106</v>
      </c>
    </row>
    <row r="2106" spans="1:6" x14ac:dyDescent="0.25">
      <c r="A2106" t="s">
        <v>6451</v>
      </c>
      <c r="B2106" t="s">
        <v>859</v>
      </c>
      <c r="C2106" t="s">
        <v>3148</v>
      </c>
      <c r="D2106" t="s">
        <v>3093</v>
      </c>
      <c r="E2106" t="s">
        <v>3420</v>
      </c>
      <c r="F2106" t="s">
        <v>3102</v>
      </c>
    </row>
    <row r="2107" spans="1:6" x14ac:dyDescent="0.25">
      <c r="A2107" t="s">
        <v>6452</v>
      </c>
      <c r="B2107" t="s">
        <v>859</v>
      </c>
      <c r="C2107" t="s">
        <v>3199</v>
      </c>
      <c r="D2107" t="s">
        <v>3088</v>
      </c>
      <c r="E2107" t="s">
        <v>6453</v>
      </c>
      <c r="F2107" t="s">
        <v>3090</v>
      </c>
    </row>
    <row r="2108" spans="1:6" x14ac:dyDescent="0.25">
      <c r="A2108" t="s">
        <v>6454</v>
      </c>
      <c r="B2108" t="s">
        <v>859</v>
      </c>
      <c r="C2108" t="s">
        <v>3138</v>
      </c>
      <c r="D2108" t="s">
        <v>3093</v>
      </c>
      <c r="E2108" t="s">
        <v>6455</v>
      </c>
      <c r="F2108" t="s">
        <v>3106</v>
      </c>
    </row>
    <row r="2109" spans="1:6" x14ac:dyDescent="0.25">
      <c r="A2109" t="s">
        <v>6456</v>
      </c>
      <c r="B2109" t="s">
        <v>859</v>
      </c>
      <c r="C2109" t="s">
        <v>3148</v>
      </c>
      <c r="D2109" t="s">
        <v>3088</v>
      </c>
      <c r="E2109" t="s">
        <v>4139</v>
      </c>
      <c r="F2109" t="s">
        <v>3090</v>
      </c>
    </row>
    <row r="2110" spans="1:6" x14ac:dyDescent="0.25">
      <c r="A2110" t="s">
        <v>6457</v>
      </c>
      <c r="B2110" t="s">
        <v>859</v>
      </c>
      <c r="C2110" t="s">
        <v>3087</v>
      </c>
      <c r="D2110" t="s">
        <v>3093</v>
      </c>
      <c r="E2110" t="s">
        <v>6458</v>
      </c>
      <c r="F2110" t="s">
        <v>3106</v>
      </c>
    </row>
    <row r="2111" spans="1:6" x14ac:dyDescent="0.25">
      <c r="A2111" t="s">
        <v>6459</v>
      </c>
      <c r="B2111" t="s">
        <v>859</v>
      </c>
      <c r="C2111" t="s">
        <v>3329</v>
      </c>
      <c r="D2111" t="s">
        <v>3088</v>
      </c>
      <c r="E2111" t="s">
        <v>5677</v>
      </c>
      <c r="F2111" t="s">
        <v>3090</v>
      </c>
    </row>
    <row r="2112" spans="1:6" x14ac:dyDescent="0.25">
      <c r="A2112" t="s">
        <v>6460</v>
      </c>
      <c r="B2112" t="s">
        <v>859</v>
      </c>
      <c r="C2112" t="s">
        <v>3135</v>
      </c>
      <c r="D2112" t="s">
        <v>3088</v>
      </c>
      <c r="E2112" t="s">
        <v>6461</v>
      </c>
      <c r="F2112" t="s">
        <v>3106</v>
      </c>
    </row>
    <row r="2113" spans="1:6" x14ac:dyDescent="0.25">
      <c r="A2113" t="s">
        <v>6462</v>
      </c>
      <c r="B2113" t="s">
        <v>861</v>
      </c>
      <c r="C2113" t="s">
        <v>3100</v>
      </c>
      <c r="D2113" t="s">
        <v>3093</v>
      </c>
      <c r="E2113" t="s">
        <v>6002</v>
      </c>
      <c r="F2113" t="s">
        <v>3095</v>
      </c>
    </row>
    <row r="2114" spans="1:6" x14ac:dyDescent="0.25">
      <c r="A2114" t="s">
        <v>6463</v>
      </c>
      <c r="B2114" t="s">
        <v>861</v>
      </c>
      <c r="C2114" t="s">
        <v>3248</v>
      </c>
      <c r="D2114" t="s">
        <v>3088</v>
      </c>
      <c r="E2114" t="s">
        <v>6464</v>
      </c>
      <c r="F2114" t="s">
        <v>3106</v>
      </c>
    </row>
    <row r="2115" spans="1:6" x14ac:dyDescent="0.25">
      <c r="A2115" t="s">
        <v>6465</v>
      </c>
      <c r="B2115" t="s">
        <v>861</v>
      </c>
      <c r="C2115" t="s">
        <v>3104</v>
      </c>
      <c r="D2115" t="s">
        <v>3088</v>
      </c>
      <c r="E2115" t="s">
        <v>3432</v>
      </c>
      <c r="F2115" t="s">
        <v>3102</v>
      </c>
    </row>
    <row r="2116" spans="1:6" x14ac:dyDescent="0.25">
      <c r="A2116" t="s">
        <v>6466</v>
      </c>
      <c r="B2116" t="s">
        <v>861</v>
      </c>
      <c r="C2116" t="s">
        <v>3208</v>
      </c>
      <c r="D2116" t="s">
        <v>3093</v>
      </c>
      <c r="E2116" t="s">
        <v>5697</v>
      </c>
      <c r="F2116" t="s">
        <v>3090</v>
      </c>
    </row>
    <row r="2117" spans="1:6" x14ac:dyDescent="0.25">
      <c r="A2117" t="s">
        <v>6467</v>
      </c>
      <c r="B2117" t="s">
        <v>861</v>
      </c>
      <c r="C2117" t="s">
        <v>3156</v>
      </c>
      <c r="D2117" t="s">
        <v>3093</v>
      </c>
      <c r="E2117" t="s">
        <v>6468</v>
      </c>
      <c r="F2117" t="s">
        <v>3106</v>
      </c>
    </row>
    <row r="2118" spans="1:6" x14ac:dyDescent="0.25">
      <c r="A2118" t="s">
        <v>6469</v>
      </c>
      <c r="B2118" t="s">
        <v>861</v>
      </c>
      <c r="C2118" t="s">
        <v>3180</v>
      </c>
      <c r="D2118" t="s">
        <v>3088</v>
      </c>
      <c r="E2118" t="s">
        <v>3770</v>
      </c>
      <c r="F2118" t="s">
        <v>3102</v>
      </c>
    </row>
    <row r="2119" spans="1:6" x14ac:dyDescent="0.25">
      <c r="A2119" t="s">
        <v>6470</v>
      </c>
      <c r="B2119" t="s">
        <v>863</v>
      </c>
      <c r="C2119" t="s">
        <v>3151</v>
      </c>
      <c r="D2119" t="s">
        <v>3088</v>
      </c>
      <c r="E2119" t="s">
        <v>4176</v>
      </c>
      <c r="F2119" t="s">
        <v>3102</v>
      </c>
    </row>
    <row r="2120" spans="1:6" x14ac:dyDescent="0.25">
      <c r="A2120" t="s">
        <v>6471</v>
      </c>
      <c r="B2120" t="s">
        <v>863</v>
      </c>
      <c r="C2120" t="s">
        <v>3100</v>
      </c>
      <c r="D2120" t="s">
        <v>3088</v>
      </c>
      <c r="E2120" t="s">
        <v>6472</v>
      </c>
      <c r="F2120" t="s">
        <v>3102</v>
      </c>
    </row>
    <row r="2121" spans="1:6" x14ac:dyDescent="0.25">
      <c r="A2121" t="s">
        <v>6473</v>
      </c>
      <c r="B2121" t="s">
        <v>863</v>
      </c>
      <c r="C2121" t="s">
        <v>3097</v>
      </c>
      <c r="D2121" t="s">
        <v>3093</v>
      </c>
      <c r="E2121" t="s">
        <v>6474</v>
      </c>
      <c r="F2121" t="s">
        <v>3095</v>
      </c>
    </row>
    <row r="2122" spans="1:6" x14ac:dyDescent="0.25">
      <c r="A2122" t="s">
        <v>6475</v>
      </c>
      <c r="B2122" t="s">
        <v>863</v>
      </c>
      <c r="C2122" t="s">
        <v>3199</v>
      </c>
      <c r="D2122" t="s">
        <v>3093</v>
      </c>
      <c r="E2122" t="s">
        <v>6476</v>
      </c>
      <c r="F2122" t="s">
        <v>3106</v>
      </c>
    </row>
    <row r="2123" spans="1:6" x14ac:dyDescent="0.25">
      <c r="A2123" t="s">
        <v>6477</v>
      </c>
      <c r="B2123" t="s">
        <v>863</v>
      </c>
      <c r="C2123" t="s">
        <v>3087</v>
      </c>
      <c r="D2123" t="s">
        <v>3088</v>
      </c>
      <c r="E2123" t="s">
        <v>4460</v>
      </c>
      <c r="F2123" t="s">
        <v>3095</v>
      </c>
    </row>
    <row r="2124" spans="1:6" x14ac:dyDescent="0.25">
      <c r="A2124" t="s">
        <v>6478</v>
      </c>
      <c r="B2124" t="s">
        <v>863</v>
      </c>
      <c r="C2124" t="s">
        <v>3329</v>
      </c>
      <c r="D2124" t="s">
        <v>3088</v>
      </c>
      <c r="E2124" t="s">
        <v>3808</v>
      </c>
      <c r="F2124" t="s">
        <v>3102</v>
      </c>
    </row>
    <row r="2125" spans="1:6" x14ac:dyDescent="0.25">
      <c r="A2125" t="s">
        <v>6479</v>
      </c>
      <c r="B2125" t="s">
        <v>863</v>
      </c>
      <c r="C2125" t="s">
        <v>3108</v>
      </c>
      <c r="D2125" t="s">
        <v>3088</v>
      </c>
      <c r="E2125" t="s">
        <v>5046</v>
      </c>
      <c r="F2125" t="s">
        <v>3106</v>
      </c>
    </row>
    <row r="2126" spans="1:6" x14ac:dyDescent="0.25">
      <c r="A2126" t="s">
        <v>6480</v>
      </c>
      <c r="B2126" t="s">
        <v>865</v>
      </c>
      <c r="C2126" t="s">
        <v>3187</v>
      </c>
      <c r="D2126" t="s">
        <v>3093</v>
      </c>
      <c r="E2126" t="s">
        <v>6481</v>
      </c>
      <c r="F2126" t="s">
        <v>3106</v>
      </c>
    </row>
    <row r="2127" spans="1:6" x14ac:dyDescent="0.25">
      <c r="A2127" t="s">
        <v>6482</v>
      </c>
      <c r="B2127" t="s">
        <v>865</v>
      </c>
      <c r="C2127" t="s">
        <v>3208</v>
      </c>
      <c r="D2127" t="s">
        <v>3093</v>
      </c>
      <c r="E2127" t="s">
        <v>6483</v>
      </c>
      <c r="F2127" t="s">
        <v>3106</v>
      </c>
    </row>
    <row r="2128" spans="1:6" x14ac:dyDescent="0.25">
      <c r="A2128" t="s">
        <v>6484</v>
      </c>
      <c r="B2128" t="s">
        <v>865</v>
      </c>
      <c r="C2128" t="s">
        <v>3125</v>
      </c>
      <c r="D2128" t="s">
        <v>3093</v>
      </c>
      <c r="E2128" t="s">
        <v>6485</v>
      </c>
      <c r="F2128" t="s">
        <v>3102</v>
      </c>
    </row>
    <row r="2129" spans="1:6" x14ac:dyDescent="0.25">
      <c r="A2129" t="s">
        <v>6486</v>
      </c>
      <c r="B2129" t="s">
        <v>865</v>
      </c>
      <c r="C2129" t="s">
        <v>3208</v>
      </c>
      <c r="D2129" t="s">
        <v>3093</v>
      </c>
      <c r="E2129" t="s">
        <v>6487</v>
      </c>
      <c r="F2129" t="s">
        <v>3090</v>
      </c>
    </row>
    <row r="2130" spans="1:6" x14ac:dyDescent="0.25">
      <c r="A2130" t="s">
        <v>6488</v>
      </c>
      <c r="B2130" t="s">
        <v>865</v>
      </c>
      <c r="C2130" t="s">
        <v>3161</v>
      </c>
      <c r="D2130" t="s">
        <v>3093</v>
      </c>
      <c r="E2130" t="s">
        <v>3935</v>
      </c>
      <c r="F2130" t="s">
        <v>3102</v>
      </c>
    </row>
    <row r="2131" spans="1:6" x14ac:dyDescent="0.25">
      <c r="A2131" t="s">
        <v>6489</v>
      </c>
      <c r="B2131" t="s">
        <v>865</v>
      </c>
      <c r="C2131" t="s">
        <v>3104</v>
      </c>
      <c r="D2131" t="s">
        <v>3088</v>
      </c>
      <c r="E2131" t="s">
        <v>5820</v>
      </c>
      <c r="F2131" t="s">
        <v>3102</v>
      </c>
    </row>
    <row r="2132" spans="1:6" x14ac:dyDescent="0.25">
      <c r="A2132" t="s">
        <v>6490</v>
      </c>
      <c r="B2132" t="s">
        <v>867</v>
      </c>
      <c r="C2132" t="s">
        <v>3130</v>
      </c>
      <c r="D2132" t="s">
        <v>3093</v>
      </c>
      <c r="E2132" t="s">
        <v>4293</v>
      </c>
      <c r="F2132" t="s">
        <v>3095</v>
      </c>
    </row>
    <row r="2133" spans="1:6" x14ac:dyDescent="0.25">
      <c r="A2133" t="s">
        <v>6491</v>
      </c>
      <c r="B2133" t="s">
        <v>867</v>
      </c>
      <c r="C2133" t="s">
        <v>3180</v>
      </c>
      <c r="D2133" t="s">
        <v>3093</v>
      </c>
      <c r="E2133" t="s">
        <v>5344</v>
      </c>
      <c r="F2133" t="s">
        <v>3090</v>
      </c>
    </row>
    <row r="2134" spans="1:6" x14ac:dyDescent="0.25">
      <c r="A2134" t="s">
        <v>6492</v>
      </c>
      <c r="B2134" t="s">
        <v>867</v>
      </c>
      <c r="C2134" t="s">
        <v>3108</v>
      </c>
      <c r="D2134" t="s">
        <v>3093</v>
      </c>
      <c r="E2134" t="s">
        <v>4816</v>
      </c>
      <c r="F2134" t="s">
        <v>3102</v>
      </c>
    </row>
    <row r="2135" spans="1:6" x14ac:dyDescent="0.25">
      <c r="A2135" t="s">
        <v>6493</v>
      </c>
      <c r="B2135" t="s">
        <v>869</v>
      </c>
      <c r="C2135" t="s">
        <v>3135</v>
      </c>
      <c r="D2135" t="s">
        <v>3088</v>
      </c>
      <c r="E2135" t="s">
        <v>3980</v>
      </c>
      <c r="F2135" t="s">
        <v>3106</v>
      </c>
    </row>
    <row r="2136" spans="1:6" x14ac:dyDescent="0.25">
      <c r="A2136" t="s">
        <v>6494</v>
      </c>
      <c r="B2136" t="s">
        <v>869</v>
      </c>
      <c r="C2136" t="s">
        <v>3199</v>
      </c>
      <c r="D2136" t="s">
        <v>3088</v>
      </c>
      <c r="E2136" t="s">
        <v>3238</v>
      </c>
      <c r="F2136" t="s">
        <v>3106</v>
      </c>
    </row>
    <row r="2137" spans="1:6" x14ac:dyDescent="0.25">
      <c r="A2137" t="s">
        <v>6495</v>
      </c>
      <c r="B2137" t="s">
        <v>869</v>
      </c>
      <c r="C2137" t="s">
        <v>3217</v>
      </c>
      <c r="D2137" t="s">
        <v>3093</v>
      </c>
      <c r="E2137" t="s">
        <v>6496</v>
      </c>
      <c r="F2137" t="s">
        <v>3106</v>
      </c>
    </row>
    <row r="2138" spans="1:6" x14ac:dyDescent="0.25">
      <c r="A2138" t="s">
        <v>6497</v>
      </c>
      <c r="B2138" t="s">
        <v>869</v>
      </c>
      <c r="C2138" t="s">
        <v>3265</v>
      </c>
      <c r="D2138" t="s">
        <v>3088</v>
      </c>
      <c r="E2138" t="s">
        <v>5984</v>
      </c>
      <c r="F2138" t="s">
        <v>3106</v>
      </c>
    </row>
    <row r="2139" spans="1:6" x14ac:dyDescent="0.25">
      <c r="A2139" t="s">
        <v>6498</v>
      </c>
      <c r="B2139" t="s">
        <v>869</v>
      </c>
      <c r="C2139" t="s">
        <v>3199</v>
      </c>
      <c r="D2139" t="s">
        <v>3088</v>
      </c>
      <c r="E2139" t="s">
        <v>5872</v>
      </c>
      <c r="F2139" t="s">
        <v>3095</v>
      </c>
    </row>
    <row r="2140" spans="1:6" x14ac:dyDescent="0.25">
      <c r="A2140" t="s">
        <v>6499</v>
      </c>
      <c r="B2140" t="s">
        <v>869</v>
      </c>
      <c r="C2140" t="s">
        <v>3135</v>
      </c>
      <c r="D2140" t="s">
        <v>3088</v>
      </c>
      <c r="E2140" t="s">
        <v>3766</v>
      </c>
      <c r="F2140" t="s">
        <v>3090</v>
      </c>
    </row>
    <row r="2141" spans="1:6" x14ac:dyDescent="0.25">
      <c r="A2141" t="s">
        <v>6500</v>
      </c>
      <c r="B2141" t="s">
        <v>869</v>
      </c>
      <c r="C2141" t="s">
        <v>3180</v>
      </c>
      <c r="D2141" t="s">
        <v>3093</v>
      </c>
      <c r="E2141" t="s">
        <v>3871</v>
      </c>
      <c r="F2141" t="s">
        <v>3090</v>
      </c>
    </row>
    <row r="2142" spans="1:6" x14ac:dyDescent="0.25">
      <c r="A2142" t="s">
        <v>6501</v>
      </c>
      <c r="B2142" t="s">
        <v>869</v>
      </c>
      <c r="C2142" t="s">
        <v>3329</v>
      </c>
      <c r="D2142" t="s">
        <v>3093</v>
      </c>
      <c r="E2142" t="s">
        <v>3121</v>
      </c>
      <c r="F2142" t="s">
        <v>3095</v>
      </c>
    </row>
    <row r="2143" spans="1:6" x14ac:dyDescent="0.25">
      <c r="A2143" t="s">
        <v>6502</v>
      </c>
      <c r="B2143" t="s">
        <v>869</v>
      </c>
      <c r="C2143" t="s">
        <v>3175</v>
      </c>
      <c r="D2143" t="s">
        <v>3093</v>
      </c>
      <c r="E2143" t="s">
        <v>5476</v>
      </c>
      <c r="F2143" t="s">
        <v>3095</v>
      </c>
    </row>
    <row r="2144" spans="1:6" x14ac:dyDescent="0.25">
      <c r="A2144" t="s">
        <v>6503</v>
      </c>
      <c r="B2144" t="s">
        <v>869</v>
      </c>
      <c r="C2144" t="s">
        <v>3125</v>
      </c>
      <c r="D2144" t="s">
        <v>3093</v>
      </c>
      <c r="E2144" t="s">
        <v>5834</v>
      </c>
      <c r="F2144" t="s">
        <v>3095</v>
      </c>
    </row>
    <row r="2145" spans="1:6" x14ac:dyDescent="0.25">
      <c r="A2145" t="s">
        <v>6504</v>
      </c>
      <c r="B2145" t="s">
        <v>871</v>
      </c>
      <c r="C2145" t="s">
        <v>3138</v>
      </c>
      <c r="D2145" t="s">
        <v>3093</v>
      </c>
      <c r="E2145" t="s">
        <v>3603</v>
      </c>
      <c r="F2145" t="s">
        <v>3106</v>
      </c>
    </row>
    <row r="2146" spans="1:6" x14ac:dyDescent="0.25">
      <c r="A2146" t="s">
        <v>6505</v>
      </c>
      <c r="B2146" t="s">
        <v>871</v>
      </c>
      <c r="C2146" t="s">
        <v>3254</v>
      </c>
      <c r="D2146" t="s">
        <v>3093</v>
      </c>
      <c r="E2146" t="s">
        <v>5597</v>
      </c>
      <c r="F2146" t="s">
        <v>3095</v>
      </c>
    </row>
    <row r="2147" spans="1:6" x14ac:dyDescent="0.25">
      <c r="A2147" t="s">
        <v>6506</v>
      </c>
      <c r="B2147" t="s">
        <v>871</v>
      </c>
      <c r="C2147" t="s">
        <v>3156</v>
      </c>
      <c r="D2147" t="s">
        <v>3088</v>
      </c>
      <c r="E2147" t="s">
        <v>3190</v>
      </c>
      <c r="F2147" t="s">
        <v>3095</v>
      </c>
    </row>
    <row r="2148" spans="1:6" x14ac:dyDescent="0.25">
      <c r="A2148" t="s">
        <v>6507</v>
      </c>
      <c r="B2148" t="s">
        <v>871</v>
      </c>
      <c r="C2148" t="s">
        <v>3138</v>
      </c>
      <c r="D2148" t="s">
        <v>3093</v>
      </c>
      <c r="E2148" t="s">
        <v>6508</v>
      </c>
      <c r="F2148" t="s">
        <v>3106</v>
      </c>
    </row>
    <row r="2149" spans="1:6" x14ac:dyDescent="0.25">
      <c r="A2149" t="s">
        <v>6509</v>
      </c>
      <c r="B2149" t="s">
        <v>871</v>
      </c>
      <c r="C2149" t="s">
        <v>3180</v>
      </c>
      <c r="D2149" t="s">
        <v>3088</v>
      </c>
      <c r="E2149" t="s">
        <v>4986</v>
      </c>
      <c r="F2149" t="s">
        <v>3090</v>
      </c>
    </row>
    <row r="2150" spans="1:6" x14ac:dyDescent="0.25">
      <c r="A2150" t="s">
        <v>6510</v>
      </c>
      <c r="B2150" t="s">
        <v>871</v>
      </c>
      <c r="C2150" t="s">
        <v>3135</v>
      </c>
      <c r="D2150" t="s">
        <v>3088</v>
      </c>
      <c r="E2150" t="s">
        <v>3925</v>
      </c>
      <c r="F2150" t="s">
        <v>3095</v>
      </c>
    </row>
    <row r="2151" spans="1:6" x14ac:dyDescent="0.25">
      <c r="A2151" t="s">
        <v>6511</v>
      </c>
      <c r="B2151" t="s">
        <v>871</v>
      </c>
      <c r="C2151" t="s">
        <v>3161</v>
      </c>
      <c r="D2151" t="s">
        <v>3093</v>
      </c>
      <c r="E2151" t="s">
        <v>3942</v>
      </c>
      <c r="F2151" t="s">
        <v>3095</v>
      </c>
    </row>
    <row r="2152" spans="1:6" x14ac:dyDescent="0.25">
      <c r="A2152" t="s">
        <v>6512</v>
      </c>
      <c r="B2152" t="s">
        <v>871</v>
      </c>
      <c r="C2152" t="s">
        <v>3254</v>
      </c>
      <c r="D2152" t="s">
        <v>3088</v>
      </c>
      <c r="E2152" t="s">
        <v>3720</v>
      </c>
      <c r="F2152" t="s">
        <v>3106</v>
      </c>
    </row>
    <row r="2153" spans="1:6" x14ac:dyDescent="0.25">
      <c r="A2153" t="s">
        <v>6513</v>
      </c>
      <c r="B2153" t="s">
        <v>871</v>
      </c>
      <c r="C2153" t="s">
        <v>3148</v>
      </c>
      <c r="D2153" t="s">
        <v>3088</v>
      </c>
      <c r="E2153" t="s">
        <v>6514</v>
      </c>
      <c r="F2153" t="s">
        <v>3106</v>
      </c>
    </row>
    <row r="2154" spans="1:6" x14ac:dyDescent="0.25">
      <c r="A2154" t="s">
        <v>6515</v>
      </c>
      <c r="B2154" t="s">
        <v>871</v>
      </c>
      <c r="C2154" t="s">
        <v>3148</v>
      </c>
      <c r="D2154" t="s">
        <v>3093</v>
      </c>
      <c r="E2154" t="s">
        <v>3644</v>
      </c>
      <c r="F2154" t="s">
        <v>3106</v>
      </c>
    </row>
    <row r="2155" spans="1:6" x14ac:dyDescent="0.25">
      <c r="A2155" t="s">
        <v>6516</v>
      </c>
      <c r="B2155" t="s">
        <v>873</v>
      </c>
      <c r="C2155" t="s">
        <v>3265</v>
      </c>
      <c r="D2155" t="s">
        <v>3088</v>
      </c>
      <c r="E2155" t="s">
        <v>6199</v>
      </c>
      <c r="F2155" t="s">
        <v>3106</v>
      </c>
    </row>
    <row r="2156" spans="1:6" x14ac:dyDescent="0.25">
      <c r="A2156" t="s">
        <v>6517</v>
      </c>
      <c r="B2156" t="s">
        <v>873</v>
      </c>
      <c r="C2156" t="s">
        <v>3217</v>
      </c>
      <c r="D2156" t="s">
        <v>3093</v>
      </c>
      <c r="E2156" t="s">
        <v>4563</v>
      </c>
      <c r="F2156" t="s">
        <v>3106</v>
      </c>
    </row>
    <row r="2157" spans="1:6" x14ac:dyDescent="0.25">
      <c r="A2157" t="s">
        <v>6518</v>
      </c>
      <c r="B2157" t="s">
        <v>873</v>
      </c>
      <c r="C2157" t="s">
        <v>3138</v>
      </c>
      <c r="D2157" t="s">
        <v>3088</v>
      </c>
      <c r="E2157" t="s">
        <v>6519</v>
      </c>
      <c r="F2157" t="s">
        <v>3102</v>
      </c>
    </row>
    <row r="2158" spans="1:6" x14ac:dyDescent="0.25">
      <c r="A2158" t="s">
        <v>6520</v>
      </c>
      <c r="B2158" t="s">
        <v>873</v>
      </c>
      <c r="C2158" t="s">
        <v>3092</v>
      </c>
      <c r="D2158" t="s">
        <v>3088</v>
      </c>
      <c r="E2158" t="s">
        <v>3716</v>
      </c>
      <c r="F2158" t="s">
        <v>3095</v>
      </c>
    </row>
    <row r="2159" spans="1:6" x14ac:dyDescent="0.25">
      <c r="A2159" t="s">
        <v>6521</v>
      </c>
      <c r="B2159" t="s">
        <v>873</v>
      </c>
      <c r="C2159" t="s">
        <v>3100</v>
      </c>
      <c r="D2159" t="s">
        <v>3088</v>
      </c>
      <c r="E2159" t="s">
        <v>4049</v>
      </c>
      <c r="F2159" t="s">
        <v>3090</v>
      </c>
    </row>
    <row r="2160" spans="1:6" x14ac:dyDescent="0.25">
      <c r="A2160" t="s">
        <v>6522</v>
      </c>
      <c r="B2160" t="s">
        <v>873</v>
      </c>
      <c r="C2160" t="s">
        <v>3111</v>
      </c>
      <c r="D2160" t="s">
        <v>3093</v>
      </c>
      <c r="E2160" t="s">
        <v>4296</v>
      </c>
      <c r="F2160" t="s">
        <v>3095</v>
      </c>
    </row>
    <row r="2161" spans="1:6" x14ac:dyDescent="0.25">
      <c r="A2161" t="s">
        <v>6523</v>
      </c>
      <c r="B2161" t="s">
        <v>875</v>
      </c>
      <c r="C2161" t="s">
        <v>3100</v>
      </c>
      <c r="D2161" t="s">
        <v>3093</v>
      </c>
      <c r="E2161" t="s">
        <v>4867</v>
      </c>
      <c r="F2161" t="s">
        <v>3095</v>
      </c>
    </row>
    <row r="2162" spans="1:6" x14ac:dyDescent="0.25">
      <c r="A2162" t="s">
        <v>6524</v>
      </c>
      <c r="B2162" t="s">
        <v>875</v>
      </c>
      <c r="C2162" t="s">
        <v>3135</v>
      </c>
      <c r="D2162" t="s">
        <v>3088</v>
      </c>
      <c r="E2162" t="s">
        <v>4180</v>
      </c>
      <c r="F2162" t="s">
        <v>3095</v>
      </c>
    </row>
    <row r="2163" spans="1:6" x14ac:dyDescent="0.25">
      <c r="A2163" t="s">
        <v>6525</v>
      </c>
      <c r="B2163" t="s">
        <v>875</v>
      </c>
      <c r="C2163" t="s">
        <v>3087</v>
      </c>
      <c r="D2163" t="s">
        <v>3093</v>
      </c>
      <c r="E2163" t="s">
        <v>4217</v>
      </c>
      <c r="F2163" t="s">
        <v>3102</v>
      </c>
    </row>
    <row r="2164" spans="1:6" x14ac:dyDescent="0.25">
      <c r="A2164" t="s">
        <v>6526</v>
      </c>
      <c r="B2164" t="s">
        <v>875</v>
      </c>
      <c r="C2164" t="s">
        <v>3187</v>
      </c>
      <c r="D2164" t="s">
        <v>3088</v>
      </c>
      <c r="E2164" t="s">
        <v>6527</v>
      </c>
      <c r="F2164" t="s">
        <v>3106</v>
      </c>
    </row>
    <row r="2165" spans="1:6" x14ac:dyDescent="0.25">
      <c r="A2165" t="s">
        <v>6528</v>
      </c>
      <c r="B2165" t="s">
        <v>875</v>
      </c>
      <c r="C2165" t="s">
        <v>3329</v>
      </c>
      <c r="D2165" t="s">
        <v>3088</v>
      </c>
      <c r="E2165" t="s">
        <v>4324</v>
      </c>
      <c r="F2165" t="s">
        <v>3090</v>
      </c>
    </row>
    <row r="2166" spans="1:6" x14ac:dyDescent="0.25">
      <c r="A2166" t="s">
        <v>6529</v>
      </c>
      <c r="B2166" t="s">
        <v>875</v>
      </c>
      <c r="C2166" t="s">
        <v>3118</v>
      </c>
      <c r="D2166" t="s">
        <v>3093</v>
      </c>
      <c r="E2166" t="s">
        <v>6530</v>
      </c>
      <c r="F2166" t="s">
        <v>3106</v>
      </c>
    </row>
    <row r="2167" spans="1:6" x14ac:dyDescent="0.25">
      <c r="A2167" t="s">
        <v>6531</v>
      </c>
      <c r="B2167" t="s">
        <v>875</v>
      </c>
      <c r="C2167" t="s">
        <v>3196</v>
      </c>
      <c r="D2167" t="s">
        <v>3088</v>
      </c>
      <c r="E2167" t="s">
        <v>6532</v>
      </c>
      <c r="F2167" t="s">
        <v>3095</v>
      </c>
    </row>
    <row r="2168" spans="1:6" x14ac:dyDescent="0.25">
      <c r="A2168" t="s">
        <v>6533</v>
      </c>
      <c r="B2168" t="s">
        <v>875</v>
      </c>
      <c r="C2168" t="s">
        <v>3100</v>
      </c>
      <c r="D2168" t="s">
        <v>3093</v>
      </c>
      <c r="E2168" t="s">
        <v>3905</v>
      </c>
      <c r="F2168" t="s">
        <v>3106</v>
      </c>
    </row>
    <row r="2169" spans="1:6" x14ac:dyDescent="0.25">
      <c r="A2169" t="s">
        <v>6534</v>
      </c>
      <c r="B2169" t="s">
        <v>875</v>
      </c>
      <c r="C2169" t="s">
        <v>3125</v>
      </c>
      <c r="D2169" t="s">
        <v>3093</v>
      </c>
      <c r="E2169" t="s">
        <v>6535</v>
      </c>
      <c r="F2169" t="s">
        <v>3102</v>
      </c>
    </row>
    <row r="2170" spans="1:6" x14ac:dyDescent="0.25">
      <c r="A2170" t="s">
        <v>6536</v>
      </c>
      <c r="B2170" t="s">
        <v>877</v>
      </c>
      <c r="C2170" t="s">
        <v>3111</v>
      </c>
      <c r="D2170" t="s">
        <v>3093</v>
      </c>
      <c r="E2170" t="s">
        <v>6537</v>
      </c>
      <c r="F2170" t="s">
        <v>3090</v>
      </c>
    </row>
    <row r="2171" spans="1:6" x14ac:dyDescent="0.25">
      <c r="A2171" t="s">
        <v>6538</v>
      </c>
      <c r="B2171" t="s">
        <v>877</v>
      </c>
      <c r="C2171" t="s">
        <v>3254</v>
      </c>
      <c r="D2171" t="s">
        <v>3088</v>
      </c>
      <c r="E2171" t="s">
        <v>6539</v>
      </c>
      <c r="F2171" t="s">
        <v>3102</v>
      </c>
    </row>
    <row r="2172" spans="1:6" x14ac:dyDescent="0.25">
      <c r="A2172" t="s">
        <v>6540</v>
      </c>
      <c r="B2172" t="s">
        <v>877</v>
      </c>
      <c r="C2172" t="s">
        <v>3118</v>
      </c>
      <c r="D2172" t="s">
        <v>3088</v>
      </c>
      <c r="E2172" t="s">
        <v>4131</v>
      </c>
      <c r="F2172" t="s">
        <v>3090</v>
      </c>
    </row>
    <row r="2173" spans="1:6" x14ac:dyDescent="0.25">
      <c r="A2173" t="s">
        <v>6541</v>
      </c>
      <c r="B2173" t="s">
        <v>879</v>
      </c>
      <c r="C2173" t="s">
        <v>3254</v>
      </c>
      <c r="D2173" t="s">
        <v>3088</v>
      </c>
      <c r="E2173" t="s">
        <v>3914</v>
      </c>
      <c r="F2173" t="s">
        <v>3106</v>
      </c>
    </row>
    <row r="2174" spans="1:6" x14ac:dyDescent="0.25">
      <c r="A2174" t="s">
        <v>6542</v>
      </c>
      <c r="B2174" t="s">
        <v>879</v>
      </c>
      <c r="C2174" t="s">
        <v>3111</v>
      </c>
      <c r="D2174" t="s">
        <v>3088</v>
      </c>
      <c r="E2174" t="s">
        <v>4901</v>
      </c>
      <c r="F2174" t="s">
        <v>3102</v>
      </c>
    </row>
    <row r="2175" spans="1:6" x14ac:dyDescent="0.25">
      <c r="A2175" t="s">
        <v>6543</v>
      </c>
      <c r="B2175" t="s">
        <v>879</v>
      </c>
      <c r="C2175" t="s">
        <v>3118</v>
      </c>
      <c r="D2175" t="s">
        <v>3088</v>
      </c>
      <c r="E2175" t="s">
        <v>6544</v>
      </c>
      <c r="F2175" t="s">
        <v>3090</v>
      </c>
    </row>
    <row r="2176" spans="1:6" x14ac:dyDescent="0.25">
      <c r="A2176" t="s">
        <v>6545</v>
      </c>
      <c r="B2176" t="s">
        <v>879</v>
      </c>
      <c r="C2176" t="s">
        <v>3087</v>
      </c>
      <c r="D2176" t="s">
        <v>3088</v>
      </c>
      <c r="E2176" t="s">
        <v>6546</v>
      </c>
      <c r="F2176" t="s">
        <v>3090</v>
      </c>
    </row>
    <row r="2177" spans="1:6" x14ac:dyDescent="0.25">
      <c r="A2177" t="s">
        <v>6547</v>
      </c>
      <c r="B2177" t="s">
        <v>879</v>
      </c>
      <c r="C2177" t="s">
        <v>3108</v>
      </c>
      <c r="D2177" t="s">
        <v>3093</v>
      </c>
      <c r="E2177" t="s">
        <v>6548</v>
      </c>
      <c r="F2177" t="s">
        <v>3106</v>
      </c>
    </row>
    <row r="2178" spans="1:6" x14ac:dyDescent="0.25">
      <c r="A2178" t="s">
        <v>6549</v>
      </c>
      <c r="B2178" t="s">
        <v>879</v>
      </c>
      <c r="C2178" t="s">
        <v>3175</v>
      </c>
      <c r="D2178" t="s">
        <v>3088</v>
      </c>
      <c r="E2178" t="s">
        <v>5321</v>
      </c>
      <c r="F2178" t="s">
        <v>3095</v>
      </c>
    </row>
    <row r="2179" spans="1:6" x14ac:dyDescent="0.25">
      <c r="A2179" t="s">
        <v>6550</v>
      </c>
      <c r="B2179" t="s">
        <v>879</v>
      </c>
      <c r="C2179" t="s">
        <v>3092</v>
      </c>
      <c r="D2179" t="s">
        <v>3093</v>
      </c>
      <c r="E2179" t="s">
        <v>3105</v>
      </c>
      <c r="F2179" t="s">
        <v>3090</v>
      </c>
    </row>
    <row r="2180" spans="1:6" x14ac:dyDescent="0.25">
      <c r="A2180" t="s">
        <v>6551</v>
      </c>
      <c r="B2180" t="s">
        <v>879</v>
      </c>
      <c r="C2180" t="s">
        <v>3145</v>
      </c>
      <c r="D2180" t="s">
        <v>3088</v>
      </c>
      <c r="E2180" t="s">
        <v>5151</v>
      </c>
      <c r="F2180" t="s">
        <v>3095</v>
      </c>
    </row>
    <row r="2181" spans="1:6" x14ac:dyDescent="0.25">
      <c r="A2181" t="s">
        <v>6552</v>
      </c>
      <c r="B2181" t="s">
        <v>879</v>
      </c>
      <c r="C2181" t="s">
        <v>3100</v>
      </c>
      <c r="D2181" t="s">
        <v>3088</v>
      </c>
      <c r="E2181" t="s">
        <v>6553</v>
      </c>
      <c r="F2181" t="s">
        <v>3102</v>
      </c>
    </row>
    <row r="2182" spans="1:6" x14ac:dyDescent="0.25">
      <c r="A2182" t="s">
        <v>6554</v>
      </c>
      <c r="B2182" t="s">
        <v>879</v>
      </c>
      <c r="C2182" t="s">
        <v>3125</v>
      </c>
      <c r="D2182" t="s">
        <v>3093</v>
      </c>
      <c r="E2182" t="s">
        <v>4906</v>
      </c>
      <c r="F2182" t="s">
        <v>3106</v>
      </c>
    </row>
    <row r="2183" spans="1:6" x14ac:dyDescent="0.25">
      <c r="A2183" t="s">
        <v>6555</v>
      </c>
      <c r="B2183" t="s">
        <v>881</v>
      </c>
      <c r="C2183" t="s">
        <v>3329</v>
      </c>
      <c r="D2183" t="s">
        <v>3093</v>
      </c>
      <c r="E2183" t="s">
        <v>3500</v>
      </c>
      <c r="F2183" t="s">
        <v>3095</v>
      </c>
    </row>
    <row r="2184" spans="1:6" x14ac:dyDescent="0.25">
      <c r="A2184" t="s">
        <v>6556</v>
      </c>
      <c r="B2184" t="s">
        <v>881</v>
      </c>
      <c r="C2184" t="s">
        <v>3145</v>
      </c>
      <c r="D2184" t="s">
        <v>3088</v>
      </c>
      <c r="E2184" t="s">
        <v>3733</v>
      </c>
      <c r="F2184" t="s">
        <v>3095</v>
      </c>
    </row>
    <row r="2185" spans="1:6" x14ac:dyDescent="0.25">
      <c r="A2185" t="s">
        <v>6557</v>
      </c>
      <c r="B2185" t="s">
        <v>881</v>
      </c>
      <c r="C2185" t="s">
        <v>3180</v>
      </c>
      <c r="D2185" t="s">
        <v>3088</v>
      </c>
      <c r="E2185" t="s">
        <v>3850</v>
      </c>
      <c r="F2185" t="s">
        <v>3090</v>
      </c>
    </row>
    <row r="2186" spans="1:6" x14ac:dyDescent="0.25">
      <c r="A2186" t="s">
        <v>6558</v>
      </c>
      <c r="B2186" t="s">
        <v>881</v>
      </c>
      <c r="C2186" t="s">
        <v>3156</v>
      </c>
      <c r="D2186" t="s">
        <v>3093</v>
      </c>
      <c r="E2186" t="s">
        <v>3689</v>
      </c>
      <c r="F2186" t="s">
        <v>3102</v>
      </c>
    </row>
    <row r="2187" spans="1:6" x14ac:dyDescent="0.25">
      <c r="A2187" t="s">
        <v>6559</v>
      </c>
      <c r="B2187" t="s">
        <v>881</v>
      </c>
      <c r="C2187" t="s">
        <v>3135</v>
      </c>
      <c r="D2187" t="s">
        <v>3088</v>
      </c>
      <c r="E2187" t="s">
        <v>6560</v>
      </c>
      <c r="F2187" t="s">
        <v>3090</v>
      </c>
    </row>
    <row r="2188" spans="1:6" x14ac:dyDescent="0.25">
      <c r="A2188" t="s">
        <v>6561</v>
      </c>
      <c r="B2188" t="s">
        <v>881</v>
      </c>
      <c r="C2188" t="s">
        <v>3118</v>
      </c>
      <c r="D2188" t="s">
        <v>3093</v>
      </c>
      <c r="E2188" t="s">
        <v>4901</v>
      </c>
      <c r="F2188" t="s">
        <v>3090</v>
      </c>
    </row>
    <row r="2189" spans="1:6" x14ac:dyDescent="0.25">
      <c r="A2189" t="s">
        <v>6562</v>
      </c>
      <c r="B2189" t="s">
        <v>881</v>
      </c>
      <c r="C2189" t="s">
        <v>3329</v>
      </c>
      <c r="D2189" t="s">
        <v>3088</v>
      </c>
      <c r="E2189" t="s">
        <v>4342</v>
      </c>
      <c r="F2189" t="s">
        <v>3102</v>
      </c>
    </row>
    <row r="2190" spans="1:6" x14ac:dyDescent="0.25">
      <c r="A2190" t="s">
        <v>6563</v>
      </c>
      <c r="B2190" t="s">
        <v>881</v>
      </c>
      <c r="C2190" t="s">
        <v>3329</v>
      </c>
      <c r="D2190" t="s">
        <v>3088</v>
      </c>
      <c r="E2190" t="s">
        <v>4135</v>
      </c>
      <c r="F2190" t="s">
        <v>3102</v>
      </c>
    </row>
    <row r="2191" spans="1:6" x14ac:dyDescent="0.25">
      <c r="A2191" t="s">
        <v>6564</v>
      </c>
      <c r="B2191" t="s">
        <v>881</v>
      </c>
      <c r="C2191" t="s">
        <v>3130</v>
      </c>
      <c r="D2191" t="s">
        <v>3093</v>
      </c>
      <c r="E2191" t="s">
        <v>3203</v>
      </c>
      <c r="F2191" t="s">
        <v>3090</v>
      </c>
    </row>
    <row r="2192" spans="1:6" x14ac:dyDescent="0.25">
      <c r="A2192" t="s">
        <v>6565</v>
      </c>
      <c r="B2192" t="s">
        <v>883</v>
      </c>
      <c r="C2192" t="s">
        <v>3100</v>
      </c>
      <c r="D2192" t="s">
        <v>3093</v>
      </c>
      <c r="E2192" t="s">
        <v>4608</v>
      </c>
      <c r="F2192" t="s">
        <v>3095</v>
      </c>
    </row>
    <row r="2193" spans="1:6" x14ac:dyDescent="0.25">
      <c r="A2193" t="s">
        <v>6566</v>
      </c>
      <c r="B2193" t="s">
        <v>883</v>
      </c>
      <c r="C2193" t="s">
        <v>3138</v>
      </c>
      <c r="D2193" t="s">
        <v>3093</v>
      </c>
      <c r="E2193" t="s">
        <v>6123</v>
      </c>
      <c r="F2193" t="s">
        <v>3102</v>
      </c>
    </row>
    <row r="2194" spans="1:6" x14ac:dyDescent="0.25">
      <c r="A2194" t="s">
        <v>6567</v>
      </c>
      <c r="B2194" t="s">
        <v>883</v>
      </c>
      <c r="C2194" t="s">
        <v>3097</v>
      </c>
      <c r="D2194" t="s">
        <v>3093</v>
      </c>
      <c r="E2194" t="s">
        <v>5517</v>
      </c>
      <c r="F2194" t="s">
        <v>3090</v>
      </c>
    </row>
    <row r="2195" spans="1:6" x14ac:dyDescent="0.25">
      <c r="A2195" t="s">
        <v>6568</v>
      </c>
      <c r="B2195" t="s">
        <v>883</v>
      </c>
      <c r="C2195" t="s">
        <v>3202</v>
      </c>
      <c r="D2195" t="s">
        <v>3093</v>
      </c>
      <c r="E2195" t="s">
        <v>4538</v>
      </c>
      <c r="F2195" t="s">
        <v>3106</v>
      </c>
    </row>
    <row r="2196" spans="1:6" x14ac:dyDescent="0.25">
      <c r="A2196" t="s">
        <v>6569</v>
      </c>
      <c r="B2196" t="s">
        <v>883</v>
      </c>
      <c r="C2196" t="s">
        <v>3208</v>
      </c>
      <c r="D2196" t="s">
        <v>3088</v>
      </c>
      <c r="E2196" t="s">
        <v>5256</v>
      </c>
      <c r="F2196" t="s">
        <v>3090</v>
      </c>
    </row>
    <row r="2197" spans="1:6" x14ac:dyDescent="0.25">
      <c r="A2197" t="s">
        <v>6570</v>
      </c>
      <c r="B2197" t="s">
        <v>883</v>
      </c>
      <c r="C2197" t="s">
        <v>3108</v>
      </c>
      <c r="D2197" t="s">
        <v>3093</v>
      </c>
      <c r="E2197" t="s">
        <v>3674</v>
      </c>
      <c r="F2197" t="s">
        <v>3090</v>
      </c>
    </row>
    <row r="2198" spans="1:6" x14ac:dyDescent="0.25">
      <c r="A2198" t="s">
        <v>6571</v>
      </c>
      <c r="B2198" t="s">
        <v>883</v>
      </c>
      <c r="C2198" t="s">
        <v>3248</v>
      </c>
      <c r="D2198" t="s">
        <v>3093</v>
      </c>
      <c r="E2198" t="s">
        <v>6572</v>
      </c>
      <c r="F2198" t="s">
        <v>3102</v>
      </c>
    </row>
    <row r="2199" spans="1:6" x14ac:dyDescent="0.25">
      <c r="A2199" t="s">
        <v>6573</v>
      </c>
      <c r="B2199" t="s">
        <v>885</v>
      </c>
      <c r="C2199" t="s">
        <v>3130</v>
      </c>
      <c r="D2199" t="s">
        <v>3088</v>
      </c>
      <c r="E2199" t="s">
        <v>6574</v>
      </c>
      <c r="F2199" t="s">
        <v>3102</v>
      </c>
    </row>
    <row r="2200" spans="1:6" x14ac:dyDescent="0.25">
      <c r="A2200" t="s">
        <v>6575</v>
      </c>
      <c r="B2200" t="s">
        <v>885</v>
      </c>
      <c r="C2200" t="s">
        <v>3187</v>
      </c>
      <c r="D2200" t="s">
        <v>3088</v>
      </c>
      <c r="E2200" t="s">
        <v>3493</v>
      </c>
      <c r="F2200" t="s">
        <v>3090</v>
      </c>
    </row>
    <row r="2201" spans="1:6" x14ac:dyDescent="0.25">
      <c r="A2201" t="s">
        <v>6576</v>
      </c>
      <c r="B2201" t="s">
        <v>885</v>
      </c>
      <c r="C2201" t="s">
        <v>3111</v>
      </c>
      <c r="D2201" t="s">
        <v>3088</v>
      </c>
      <c r="E2201" t="s">
        <v>6577</v>
      </c>
      <c r="F2201" t="s">
        <v>3090</v>
      </c>
    </row>
    <row r="2202" spans="1:6" x14ac:dyDescent="0.25">
      <c r="A2202" t="s">
        <v>6578</v>
      </c>
      <c r="B2202" t="s">
        <v>885</v>
      </c>
      <c r="C2202" t="s">
        <v>3187</v>
      </c>
      <c r="D2202" t="s">
        <v>3088</v>
      </c>
      <c r="E2202" t="s">
        <v>6579</v>
      </c>
      <c r="F2202" t="s">
        <v>3095</v>
      </c>
    </row>
    <row r="2203" spans="1:6" x14ac:dyDescent="0.25">
      <c r="A2203" t="s">
        <v>6580</v>
      </c>
      <c r="B2203" t="s">
        <v>885</v>
      </c>
      <c r="C2203" t="s">
        <v>3100</v>
      </c>
      <c r="D2203" t="s">
        <v>3093</v>
      </c>
      <c r="E2203" t="s">
        <v>4144</v>
      </c>
      <c r="F2203" t="s">
        <v>3102</v>
      </c>
    </row>
    <row r="2204" spans="1:6" x14ac:dyDescent="0.25">
      <c r="A2204" t="s">
        <v>6581</v>
      </c>
      <c r="B2204" t="s">
        <v>885</v>
      </c>
      <c r="C2204" t="s">
        <v>3248</v>
      </c>
      <c r="D2204" t="s">
        <v>3088</v>
      </c>
      <c r="E2204" t="s">
        <v>4174</v>
      </c>
      <c r="F2204" t="s">
        <v>3090</v>
      </c>
    </row>
    <row r="2205" spans="1:6" x14ac:dyDescent="0.25">
      <c r="A2205" t="s">
        <v>6582</v>
      </c>
      <c r="B2205" t="s">
        <v>885</v>
      </c>
      <c r="C2205" t="s">
        <v>3180</v>
      </c>
      <c r="D2205" t="s">
        <v>3093</v>
      </c>
      <c r="E2205" t="s">
        <v>6583</v>
      </c>
      <c r="F2205" t="s">
        <v>3095</v>
      </c>
    </row>
    <row r="2206" spans="1:6" x14ac:dyDescent="0.25">
      <c r="A2206" t="s">
        <v>6584</v>
      </c>
      <c r="B2206" t="s">
        <v>885</v>
      </c>
      <c r="C2206" t="s">
        <v>3265</v>
      </c>
      <c r="D2206" t="s">
        <v>3093</v>
      </c>
      <c r="E2206" t="s">
        <v>5803</v>
      </c>
      <c r="F2206" t="s">
        <v>3106</v>
      </c>
    </row>
    <row r="2207" spans="1:6" x14ac:dyDescent="0.25">
      <c r="A2207" t="s">
        <v>6585</v>
      </c>
      <c r="B2207" t="s">
        <v>887</v>
      </c>
      <c r="C2207" t="s">
        <v>3135</v>
      </c>
      <c r="D2207" t="s">
        <v>3093</v>
      </c>
      <c r="E2207" t="s">
        <v>4141</v>
      </c>
      <c r="F2207" t="s">
        <v>3095</v>
      </c>
    </row>
    <row r="2208" spans="1:6" x14ac:dyDescent="0.25">
      <c r="A2208" t="s">
        <v>6586</v>
      </c>
      <c r="B2208" t="s">
        <v>887</v>
      </c>
      <c r="C2208" t="s">
        <v>3329</v>
      </c>
      <c r="D2208" t="s">
        <v>3088</v>
      </c>
      <c r="E2208" t="s">
        <v>5608</v>
      </c>
      <c r="F2208" t="s">
        <v>3090</v>
      </c>
    </row>
    <row r="2209" spans="1:6" x14ac:dyDescent="0.25">
      <c r="A2209" t="s">
        <v>6587</v>
      </c>
      <c r="B2209" t="s">
        <v>887</v>
      </c>
      <c r="C2209" t="s">
        <v>3208</v>
      </c>
      <c r="D2209" t="s">
        <v>3093</v>
      </c>
      <c r="E2209" t="s">
        <v>3162</v>
      </c>
      <c r="F2209" t="s">
        <v>3102</v>
      </c>
    </row>
    <row r="2210" spans="1:6" x14ac:dyDescent="0.25">
      <c r="A2210" t="s">
        <v>6588</v>
      </c>
      <c r="B2210" t="s">
        <v>887</v>
      </c>
      <c r="C2210" t="s">
        <v>3161</v>
      </c>
      <c r="D2210" t="s">
        <v>3088</v>
      </c>
      <c r="E2210" t="s">
        <v>3540</v>
      </c>
      <c r="F2210" t="s">
        <v>3102</v>
      </c>
    </row>
    <row r="2211" spans="1:6" x14ac:dyDescent="0.25">
      <c r="A2211" t="s">
        <v>6589</v>
      </c>
      <c r="B2211" t="s">
        <v>887</v>
      </c>
      <c r="C2211" t="s">
        <v>3196</v>
      </c>
      <c r="D2211" t="s">
        <v>3088</v>
      </c>
      <c r="E2211" t="s">
        <v>6590</v>
      </c>
      <c r="F2211" t="s">
        <v>3106</v>
      </c>
    </row>
    <row r="2212" spans="1:6" x14ac:dyDescent="0.25">
      <c r="A2212" t="s">
        <v>6591</v>
      </c>
      <c r="B2212" t="s">
        <v>887</v>
      </c>
      <c r="C2212" t="s">
        <v>3187</v>
      </c>
      <c r="D2212" t="s">
        <v>3093</v>
      </c>
      <c r="E2212" t="s">
        <v>3222</v>
      </c>
      <c r="F2212" t="s">
        <v>3106</v>
      </c>
    </row>
    <row r="2213" spans="1:6" x14ac:dyDescent="0.25">
      <c r="A2213" t="s">
        <v>6592</v>
      </c>
      <c r="B2213" t="s">
        <v>887</v>
      </c>
      <c r="C2213" t="s">
        <v>3130</v>
      </c>
      <c r="D2213" t="s">
        <v>3093</v>
      </c>
      <c r="E2213" t="s">
        <v>6593</v>
      </c>
      <c r="F2213" t="s">
        <v>3090</v>
      </c>
    </row>
    <row r="2214" spans="1:6" x14ac:dyDescent="0.25">
      <c r="A2214" t="s">
        <v>6594</v>
      </c>
      <c r="B2214" t="s">
        <v>887</v>
      </c>
      <c r="C2214" t="s">
        <v>3148</v>
      </c>
      <c r="D2214" t="s">
        <v>3088</v>
      </c>
      <c r="E2214" t="s">
        <v>6595</v>
      </c>
      <c r="F2214" t="s">
        <v>3106</v>
      </c>
    </row>
    <row r="2215" spans="1:6" x14ac:dyDescent="0.25">
      <c r="A2215" t="s">
        <v>6596</v>
      </c>
      <c r="B2215" t="s">
        <v>889</v>
      </c>
      <c r="C2215" t="s">
        <v>3202</v>
      </c>
      <c r="D2215" t="s">
        <v>3088</v>
      </c>
      <c r="E2215" t="s">
        <v>3650</v>
      </c>
      <c r="F2215" t="s">
        <v>3095</v>
      </c>
    </row>
    <row r="2216" spans="1:6" x14ac:dyDescent="0.25">
      <c r="A2216" t="s">
        <v>6597</v>
      </c>
      <c r="B2216" t="s">
        <v>889</v>
      </c>
      <c r="C2216" t="s">
        <v>3125</v>
      </c>
      <c r="D2216" t="s">
        <v>3088</v>
      </c>
      <c r="E2216" t="s">
        <v>6598</v>
      </c>
      <c r="F2216" t="s">
        <v>3095</v>
      </c>
    </row>
    <row r="2217" spans="1:6" x14ac:dyDescent="0.25">
      <c r="A2217" t="s">
        <v>6599</v>
      </c>
      <c r="B2217" t="s">
        <v>889</v>
      </c>
      <c r="C2217" t="s">
        <v>3135</v>
      </c>
      <c r="D2217" t="s">
        <v>3088</v>
      </c>
      <c r="E2217" t="s">
        <v>6600</v>
      </c>
      <c r="F2217" t="s">
        <v>3090</v>
      </c>
    </row>
    <row r="2218" spans="1:6" x14ac:dyDescent="0.25">
      <c r="A2218" t="s">
        <v>6601</v>
      </c>
      <c r="B2218" t="s">
        <v>889</v>
      </c>
      <c r="C2218" t="s">
        <v>3138</v>
      </c>
      <c r="D2218" t="s">
        <v>3093</v>
      </c>
      <c r="E2218" t="s">
        <v>5660</v>
      </c>
      <c r="F2218" t="s">
        <v>3090</v>
      </c>
    </row>
    <row r="2219" spans="1:6" x14ac:dyDescent="0.25">
      <c r="A2219" t="s">
        <v>6602</v>
      </c>
      <c r="B2219" t="s">
        <v>891</v>
      </c>
      <c r="C2219" t="s">
        <v>3138</v>
      </c>
      <c r="D2219" t="s">
        <v>3093</v>
      </c>
      <c r="E2219" t="s">
        <v>6033</v>
      </c>
      <c r="F2219" t="s">
        <v>3090</v>
      </c>
    </row>
    <row r="2220" spans="1:6" x14ac:dyDescent="0.25">
      <c r="A2220" t="s">
        <v>6603</v>
      </c>
      <c r="B2220" t="s">
        <v>891</v>
      </c>
      <c r="C2220" t="s">
        <v>3172</v>
      </c>
      <c r="D2220" t="s">
        <v>3093</v>
      </c>
      <c r="E2220" t="s">
        <v>5240</v>
      </c>
      <c r="F2220" t="s">
        <v>3102</v>
      </c>
    </row>
    <row r="2221" spans="1:6" x14ac:dyDescent="0.25">
      <c r="A2221" t="s">
        <v>6604</v>
      </c>
      <c r="B2221" t="s">
        <v>891</v>
      </c>
      <c r="C2221" t="s">
        <v>3217</v>
      </c>
      <c r="D2221" t="s">
        <v>3093</v>
      </c>
      <c r="E2221" t="s">
        <v>3190</v>
      </c>
      <c r="F2221" t="s">
        <v>3090</v>
      </c>
    </row>
    <row r="2222" spans="1:6" x14ac:dyDescent="0.25">
      <c r="A2222" t="s">
        <v>6605</v>
      </c>
      <c r="B2222" t="s">
        <v>891</v>
      </c>
      <c r="C2222" t="s">
        <v>3100</v>
      </c>
      <c r="D2222" t="s">
        <v>3093</v>
      </c>
      <c r="E2222" t="s">
        <v>6487</v>
      </c>
      <c r="F2222" t="s">
        <v>3095</v>
      </c>
    </row>
    <row r="2223" spans="1:6" x14ac:dyDescent="0.25">
      <c r="A2223" t="s">
        <v>6606</v>
      </c>
      <c r="B2223" t="s">
        <v>893</v>
      </c>
      <c r="C2223" t="s">
        <v>3208</v>
      </c>
      <c r="D2223" t="s">
        <v>3093</v>
      </c>
      <c r="E2223" t="s">
        <v>6607</v>
      </c>
      <c r="F2223" t="s">
        <v>3095</v>
      </c>
    </row>
    <row r="2224" spans="1:6" x14ac:dyDescent="0.25">
      <c r="A2224" t="s">
        <v>6608</v>
      </c>
      <c r="B2224" t="s">
        <v>893</v>
      </c>
      <c r="C2224" t="s">
        <v>3199</v>
      </c>
      <c r="D2224" t="s">
        <v>3088</v>
      </c>
      <c r="E2224" t="s">
        <v>6609</v>
      </c>
      <c r="F2224" t="s">
        <v>3106</v>
      </c>
    </row>
    <row r="2225" spans="1:6" x14ac:dyDescent="0.25">
      <c r="A2225" t="s">
        <v>6610</v>
      </c>
      <c r="B2225" t="s">
        <v>893</v>
      </c>
      <c r="C2225" t="s">
        <v>3199</v>
      </c>
      <c r="D2225" t="s">
        <v>3088</v>
      </c>
      <c r="E2225" t="s">
        <v>6453</v>
      </c>
      <c r="F2225" t="s">
        <v>3090</v>
      </c>
    </row>
    <row r="2226" spans="1:6" x14ac:dyDescent="0.25">
      <c r="A2226" t="s">
        <v>6611</v>
      </c>
      <c r="B2226" t="s">
        <v>893</v>
      </c>
      <c r="C2226" t="s">
        <v>3172</v>
      </c>
      <c r="D2226" t="s">
        <v>3093</v>
      </c>
      <c r="E2226" t="s">
        <v>6612</v>
      </c>
      <c r="F2226" t="s">
        <v>3102</v>
      </c>
    </row>
    <row r="2227" spans="1:6" x14ac:dyDescent="0.25">
      <c r="A2227" t="s">
        <v>6613</v>
      </c>
      <c r="B2227" t="s">
        <v>893</v>
      </c>
      <c r="C2227" t="s">
        <v>3104</v>
      </c>
      <c r="D2227" t="s">
        <v>3093</v>
      </c>
      <c r="E2227" t="s">
        <v>5624</v>
      </c>
      <c r="F2227" t="s">
        <v>3090</v>
      </c>
    </row>
    <row r="2228" spans="1:6" x14ac:dyDescent="0.25">
      <c r="A2228" t="s">
        <v>6614</v>
      </c>
      <c r="B2228" t="s">
        <v>893</v>
      </c>
      <c r="C2228" t="s">
        <v>3135</v>
      </c>
      <c r="D2228" t="s">
        <v>3093</v>
      </c>
      <c r="E2228" t="s">
        <v>6615</v>
      </c>
      <c r="F2228" t="s">
        <v>3095</v>
      </c>
    </row>
    <row r="2229" spans="1:6" x14ac:dyDescent="0.25">
      <c r="A2229" t="s">
        <v>6616</v>
      </c>
      <c r="B2229" t="s">
        <v>893</v>
      </c>
      <c r="C2229" t="s">
        <v>3329</v>
      </c>
      <c r="D2229" t="s">
        <v>3088</v>
      </c>
      <c r="E2229" t="s">
        <v>4299</v>
      </c>
      <c r="F2229" t="s">
        <v>3106</v>
      </c>
    </row>
    <row r="2230" spans="1:6" x14ac:dyDescent="0.25">
      <c r="A2230" t="s">
        <v>6617</v>
      </c>
      <c r="B2230" t="s">
        <v>893</v>
      </c>
      <c r="C2230" t="s">
        <v>3118</v>
      </c>
      <c r="D2230" t="s">
        <v>3093</v>
      </c>
      <c r="E2230" t="s">
        <v>6618</v>
      </c>
      <c r="F2230" t="s">
        <v>3106</v>
      </c>
    </row>
    <row r="2231" spans="1:6" x14ac:dyDescent="0.25">
      <c r="A2231" t="s">
        <v>6619</v>
      </c>
      <c r="B2231" t="s">
        <v>895</v>
      </c>
      <c r="C2231" t="s">
        <v>3175</v>
      </c>
      <c r="D2231" t="s">
        <v>3093</v>
      </c>
      <c r="E2231" t="s">
        <v>6199</v>
      </c>
      <c r="F2231" t="s">
        <v>3095</v>
      </c>
    </row>
    <row r="2232" spans="1:6" x14ac:dyDescent="0.25">
      <c r="A2232" t="s">
        <v>6620</v>
      </c>
      <c r="B2232" t="s">
        <v>895</v>
      </c>
      <c r="C2232" t="s">
        <v>3161</v>
      </c>
      <c r="D2232" t="s">
        <v>3093</v>
      </c>
      <c r="E2232" t="s">
        <v>6621</v>
      </c>
      <c r="F2232" t="s">
        <v>3090</v>
      </c>
    </row>
    <row r="2233" spans="1:6" x14ac:dyDescent="0.25">
      <c r="A2233" t="s">
        <v>6622</v>
      </c>
      <c r="B2233" t="s">
        <v>895</v>
      </c>
      <c r="C2233" t="s">
        <v>3104</v>
      </c>
      <c r="D2233" t="s">
        <v>3093</v>
      </c>
      <c r="E2233" t="s">
        <v>4317</v>
      </c>
      <c r="F2233" t="s">
        <v>3095</v>
      </c>
    </row>
    <row r="2234" spans="1:6" x14ac:dyDescent="0.25">
      <c r="A2234" t="s">
        <v>6623</v>
      </c>
      <c r="B2234" t="s">
        <v>895</v>
      </c>
      <c r="C2234" t="s">
        <v>3180</v>
      </c>
      <c r="D2234" t="s">
        <v>3093</v>
      </c>
      <c r="E2234" t="s">
        <v>3865</v>
      </c>
      <c r="F2234" t="s">
        <v>3090</v>
      </c>
    </row>
    <row r="2235" spans="1:6" x14ac:dyDescent="0.25">
      <c r="A2235" t="s">
        <v>6624</v>
      </c>
      <c r="B2235" t="s">
        <v>895</v>
      </c>
      <c r="C2235" t="s">
        <v>3104</v>
      </c>
      <c r="D2235" t="s">
        <v>3093</v>
      </c>
      <c r="E2235" t="s">
        <v>5377</v>
      </c>
      <c r="F2235" t="s">
        <v>3090</v>
      </c>
    </row>
    <row r="2236" spans="1:6" x14ac:dyDescent="0.25">
      <c r="A2236" t="s">
        <v>6625</v>
      </c>
      <c r="B2236" t="s">
        <v>895</v>
      </c>
      <c r="C2236" t="s">
        <v>3202</v>
      </c>
      <c r="D2236" t="s">
        <v>3088</v>
      </c>
      <c r="E2236" t="s">
        <v>4601</v>
      </c>
      <c r="F2236" t="s">
        <v>3102</v>
      </c>
    </row>
    <row r="2237" spans="1:6" x14ac:dyDescent="0.25">
      <c r="A2237" t="s">
        <v>6626</v>
      </c>
      <c r="B2237" t="s">
        <v>897</v>
      </c>
      <c r="C2237" t="s">
        <v>3097</v>
      </c>
      <c r="D2237" t="s">
        <v>3093</v>
      </c>
      <c r="E2237" t="s">
        <v>6627</v>
      </c>
      <c r="F2237" t="s">
        <v>3106</v>
      </c>
    </row>
    <row r="2238" spans="1:6" x14ac:dyDescent="0.25">
      <c r="A2238" t="s">
        <v>6628</v>
      </c>
      <c r="B2238" t="s">
        <v>897</v>
      </c>
      <c r="C2238" t="s">
        <v>3092</v>
      </c>
      <c r="D2238" t="s">
        <v>3093</v>
      </c>
      <c r="E2238" t="s">
        <v>6629</v>
      </c>
      <c r="F2238" t="s">
        <v>3090</v>
      </c>
    </row>
    <row r="2239" spans="1:6" x14ac:dyDescent="0.25">
      <c r="A2239" t="s">
        <v>6630</v>
      </c>
      <c r="B2239" t="s">
        <v>897</v>
      </c>
      <c r="C2239" t="s">
        <v>3202</v>
      </c>
      <c r="D2239" t="s">
        <v>3093</v>
      </c>
      <c r="E2239" t="s">
        <v>3612</v>
      </c>
      <c r="F2239" t="s">
        <v>3095</v>
      </c>
    </row>
    <row r="2240" spans="1:6" x14ac:dyDescent="0.25">
      <c r="A2240" t="s">
        <v>6631</v>
      </c>
      <c r="B2240" t="s">
        <v>897</v>
      </c>
      <c r="C2240" t="s">
        <v>3199</v>
      </c>
      <c r="D2240" t="s">
        <v>3088</v>
      </c>
      <c r="E2240" t="s">
        <v>5501</v>
      </c>
      <c r="F2240" t="s">
        <v>3095</v>
      </c>
    </row>
    <row r="2241" spans="1:6" x14ac:dyDescent="0.25">
      <c r="A2241" t="s">
        <v>6632</v>
      </c>
      <c r="B2241" t="s">
        <v>897</v>
      </c>
      <c r="C2241" t="s">
        <v>3254</v>
      </c>
      <c r="D2241" t="s">
        <v>3093</v>
      </c>
      <c r="E2241" t="s">
        <v>3206</v>
      </c>
      <c r="F2241" t="s">
        <v>3095</v>
      </c>
    </row>
    <row r="2242" spans="1:6" x14ac:dyDescent="0.25">
      <c r="A2242" t="s">
        <v>6633</v>
      </c>
      <c r="B2242" t="s">
        <v>897</v>
      </c>
      <c r="C2242" t="s">
        <v>3104</v>
      </c>
      <c r="D2242" t="s">
        <v>3093</v>
      </c>
      <c r="E2242" t="s">
        <v>6027</v>
      </c>
      <c r="F2242" t="s">
        <v>3095</v>
      </c>
    </row>
    <row r="2243" spans="1:6" x14ac:dyDescent="0.25">
      <c r="A2243" t="s">
        <v>6634</v>
      </c>
      <c r="B2243" t="s">
        <v>897</v>
      </c>
      <c r="C2243" t="s">
        <v>3161</v>
      </c>
      <c r="D2243" t="s">
        <v>3093</v>
      </c>
      <c r="E2243" t="s">
        <v>5926</v>
      </c>
      <c r="F2243" t="s">
        <v>3090</v>
      </c>
    </row>
    <row r="2244" spans="1:6" x14ac:dyDescent="0.25">
      <c r="A2244" t="s">
        <v>6635</v>
      </c>
      <c r="B2244" t="s">
        <v>897</v>
      </c>
      <c r="C2244" t="s">
        <v>3104</v>
      </c>
      <c r="D2244" t="s">
        <v>3088</v>
      </c>
      <c r="E2244" t="s">
        <v>6636</v>
      </c>
      <c r="F2244" t="s">
        <v>3106</v>
      </c>
    </row>
    <row r="2245" spans="1:6" x14ac:dyDescent="0.25">
      <c r="A2245" t="s">
        <v>6637</v>
      </c>
      <c r="B2245" t="s">
        <v>897</v>
      </c>
      <c r="C2245" t="s">
        <v>3108</v>
      </c>
      <c r="D2245" t="s">
        <v>3093</v>
      </c>
      <c r="E2245" t="s">
        <v>6027</v>
      </c>
      <c r="F2245" t="s">
        <v>3102</v>
      </c>
    </row>
    <row r="2246" spans="1:6" x14ac:dyDescent="0.25">
      <c r="A2246" t="s">
        <v>6638</v>
      </c>
      <c r="B2246" t="s">
        <v>897</v>
      </c>
      <c r="C2246" t="s">
        <v>3187</v>
      </c>
      <c r="D2246" t="s">
        <v>3093</v>
      </c>
      <c r="E2246" t="s">
        <v>6220</v>
      </c>
      <c r="F2246" t="s">
        <v>3090</v>
      </c>
    </row>
    <row r="2247" spans="1:6" x14ac:dyDescent="0.25">
      <c r="A2247" t="s">
        <v>6639</v>
      </c>
      <c r="B2247" t="s">
        <v>899</v>
      </c>
      <c r="C2247" t="s">
        <v>3156</v>
      </c>
      <c r="D2247" t="s">
        <v>3088</v>
      </c>
      <c r="E2247" t="s">
        <v>5836</v>
      </c>
      <c r="F2247" t="s">
        <v>3095</v>
      </c>
    </row>
    <row r="2248" spans="1:6" x14ac:dyDescent="0.25">
      <c r="A2248" t="s">
        <v>6640</v>
      </c>
      <c r="B2248" t="s">
        <v>899</v>
      </c>
      <c r="C2248" t="s">
        <v>3118</v>
      </c>
      <c r="D2248" t="s">
        <v>3088</v>
      </c>
      <c r="E2248" t="s">
        <v>3968</v>
      </c>
      <c r="F2248" t="s">
        <v>3106</v>
      </c>
    </row>
    <row r="2249" spans="1:6" x14ac:dyDescent="0.25">
      <c r="A2249" t="s">
        <v>6641</v>
      </c>
      <c r="B2249" t="s">
        <v>899</v>
      </c>
      <c r="C2249" t="s">
        <v>3180</v>
      </c>
      <c r="D2249" t="s">
        <v>3093</v>
      </c>
      <c r="E2249" t="s">
        <v>6642</v>
      </c>
      <c r="F2249" t="s">
        <v>3106</v>
      </c>
    </row>
    <row r="2250" spans="1:6" x14ac:dyDescent="0.25">
      <c r="A2250" t="s">
        <v>6643</v>
      </c>
      <c r="B2250" t="s">
        <v>901</v>
      </c>
      <c r="C2250" t="s">
        <v>3172</v>
      </c>
      <c r="D2250" t="s">
        <v>3088</v>
      </c>
      <c r="E2250" t="s">
        <v>4633</v>
      </c>
      <c r="F2250" t="s">
        <v>3095</v>
      </c>
    </row>
    <row r="2251" spans="1:6" x14ac:dyDescent="0.25">
      <c r="A2251" t="s">
        <v>6644</v>
      </c>
      <c r="B2251" t="s">
        <v>901</v>
      </c>
      <c r="C2251" t="s">
        <v>3097</v>
      </c>
      <c r="D2251" t="s">
        <v>3093</v>
      </c>
      <c r="E2251" t="s">
        <v>6645</v>
      </c>
      <c r="F2251" t="s">
        <v>3095</v>
      </c>
    </row>
    <row r="2252" spans="1:6" x14ac:dyDescent="0.25">
      <c r="A2252" t="s">
        <v>6646</v>
      </c>
      <c r="B2252" t="s">
        <v>901</v>
      </c>
      <c r="C2252" t="s">
        <v>3172</v>
      </c>
      <c r="D2252" t="s">
        <v>3088</v>
      </c>
      <c r="E2252" t="s">
        <v>6647</v>
      </c>
      <c r="F2252" t="s">
        <v>3090</v>
      </c>
    </row>
    <row r="2253" spans="1:6" x14ac:dyDescent="0.25">
      <c r="A2253" t="s">
        <v>6648</v>
      </c>
      <c r="B2253" t="s">
        <v>901</v>
      </c>
      <c r="C2253" t="s">
        <v>3104</v>
      </c>
      <c r="D2253" t="s">
        <v>3088</v>
      </c>
      <c r="E2253" t="s">
        <v>3570</v>
      </c>
      <c r="F2253" t="s">
        <v>3095</v>
      </c>
    </row>
    <row r="2254" spans="1:6" x14ac:dyDescent="0.25">
      <c r="A2254" t="s">
        <v>6649</v>
      </c>
      <c r="B2254" t="s">
        <v>901</v>
      </c>
      <c r="C2254" t="s">
        <v>3151</v>
      </c>
      <c r="D2254" t="s">
        <v>3088</v>
      </c>
      <c r="E2254" t="s">
        <v>3980</v>
      </c>
      <c r="F2254" t="s">
        <v>3106</v>
      </c>
    </row>
    <row r="2255" spans="1:6" x14ac:dyDescent="0.25">
      <c r="A2255" t="s">
        <v>6650</v>
      </c>
      <c r="B2255" t="s">
        <v>901</v>
      </c>
      <c r="C2255" t="s">
        <v>3265</v>
      </c>
      <c r="D2255" t="s">
        <v>3088</v>
      </c>
      <c r="E2255" t="s">
        <v>4488</v>
      </c>
      <c r="F2255" t="s">
        <v>3095</v>
      </c>
    </row>
    <row r="2256" spans="1:6" x14ac:dyDescent="0.25">
      <c r="A2256" t="s">
        <v>6651</v>
      </c>
      <c r="B2256" t="s">
        <v>901</v>
      </c>
      <c r="C2256" t="s">
        <v>3087</v>
      </c>
      <c r="D2256" t="s">
        <v>3093</v>
      </c>
      <c r="E2256" t="s">
        <v>5541</v>
      </c>
      <c r="F2256" t="s">
        <v>3095</v>
      </c>
    </row>
    <row r="2257" spans="1:6" x14ac:dyDescent="0.25">
      <c r="A2257" t="s">
        <v>6652</v>
      </c>
      <c r="B2257" t="s">
        <v>901</v>
      </c>
      <c r="C2257" t="s">
        <v>3199</v>
      </c>
      <c r="D2257" t="s">
        <v>3093</v>
      </c>
      <c r="E2257" t="s">
        <v>3947</v>
      </c>
      <c r="F2257" t="s">
        <v>3102</v>
      </c>
    </row>
    <row r="2258" spans="1:6" x14ac:dyDescent="0.25">
      <c r="A2258" t="s">
        <v>6653</v>
      </c>
      <c r="B2258" t="s">
        <v>901</v>
      </c>
      <c r="C2258" t="s">
        <v>3092</v>
      </c>
      <c r="D2258" t="s">
        <v>3093</v>
      </c>
      <c r="E2258" t="s">
        <v>3588</v>
      </c>
      <c r="F2258" t="s">
        <v>3090</v>
      </c>
    </row>
    <row r="2259" spans="1:6" x14ac:dyDescent="0.25">
      <c r="A2259" t="s">
        <v>6654</v>
      </c>
      <c r="B2259" t="s">
        <v>901</v>
      </c>
      <c r="C2259" t="s">
        <v>3196</v>
      </c>
      <c r="D2259" t="s">
        <v>3088</v>
      </c>
      <c r="E2259" t="s">
        <v>6655</v>
      </c>
      <c r="F2259" t="s">
        <v>3106</v>
      </c>
    </row>
    <row r="2260" spans="1:6" x14ac:dyDescent="0.25">
      <c r="A2260" t="s">
        <v>6656</v>
      </c>
      <c r="B2260" t="s">
        <v>903</v>
      </c>
      <c r="C2260" t="s">
        <v>3161</v>
      </c>
      <c r="D2260" t="s">
        <v>3088</v>
      </c>
      <c r="E2260" t="s">
        <v>4818</v>
      </c>
      <c r="F2260" t="s">
        <v>3106</v>
      </c>
    </row>
    <row r="2261" spans="1:6" x14ac:dyDescent="0.25">
      <c r="A2261" t="s">
        <v>6657</v>
      </c>
      <c r="B2261" t="s">
        <v>903</v>
      </c>
      <c r="C2261" t="s">
        <v>3161</v>
      </c>
      <c r="D2261" t="s">
        <v>3088</v>
      </c>
      <c r="E2261" t="s">
        <v>6123</v>
      </c>
      <c r="F2261" t="s">
        <v>3090</v>
      </c>
    </row>
    <row r="2262" spans="1:6" x14ac:dyDescent="0.25">
      <c r="A2262" t="s">
        <v>6658</v>
      </c>
      <c r="B2262" t="s">
        <v>903</v>
      </c>
      <c r="C2262" t="s">
        <v>3118</v>
      </c>
      <c r="D2262" t="s">
        <v>3093</v>
      </c>
      <c r="E2262" t="s">
        <v>6659</v>
      </c>
      <c r="F2262" t="s">
        <v>3090</v>
      </c>
    </row>
    <row r="2263" spans="1:6" x14ac:dyDescent="0.25">
      <c r="A2263" t="s">
        <v>6660</v>
      </c>
      <c r="B2263" t="s">
        <v>903</v>
      </c>
      <c r="C2263" t="s">
        <v>3217</v>
      </c>
      <c r="D2263" t="s">
        <v>3088</v>
      </c>
      <c r="E2263" t="s">
        <v>6661</v>
      </c>
      <c r="F2263" t="s">
        <v>3095</v>
      </c>
    </row>
    <row r="2264" spans="1:6" x14ac:dyDescent="0.25">
      <c r="A2264" t="s">
        <v>6662</v>
      </c>
      <c r="B2264" t="s">
        <v>903</v>
      </c>
      <c r="C2264" t="s">
        <v>3135</v>
      </c>
      <c r="D2264" t="s">
        <v>3088</v>
      </c>
      <c r="E2264" t="s">
        <v>6663</v>
      </c>
      <c r="F2264" t="s">
        <v>3102</v>
      </c>
    </row>
    <row r="2265" spans="1:6" x14ac:dyDescent="0.25">
      <c r="A2265" t="s">
        <v>6664</v>
      </c>
      <c r="B2265" t="s">
        <v>905</v>
      </c>
      <c r="C2265" t="s">
        <v>3097</v>
      </c>
      <c r="D2265" t="s">
        <v>3093</v>
      </c>
      <c r="E2265" t="s">
        <v>6665</v>
      </c>
      <c r="F2265" t="s">
        <v>3106</v>
      </c>
    </row>
    <row r="2266" spans="1:6" x14ac:dyDescent="0.25">
      <c r="A2266" t="s">
        <v>6666</v>
      </c>
      <c r="B2266" t="s">
        <v>905</v>
      </c>
      <c r="C2266" t="s">
        <v>3180</v>
      </c>
      <c r="D2266" t="s">
        <v>3088</v>
      </c>
      <c r="E2266" t="s">
        <v>3197</v>
      </c>
      <c r="F2266" t="s">
        <v>3102</v>
      </c>
    </row>
    <row r="2267" spans="1:6" x14ac:dyDescent="0.25">
      <c r="A2267" t="s">
        <v>6667</v>
      </c>
      <c r="B2267" t="s">
        <v>905</v>
      </c>
      <c r="C2267" t="s">
        <v>3196</v>
      </c>
      <c r="D2267" t="s">
        <v>3093</v>
      </c>
      <c r="E2267" t="s">
        <v>3929</v>
      </c>
      <c r="F2267" t="s">
        <v>3106</v>
      </c>
    </row>
    <row r="2268" spans="1:6" x14ac:dyDescent="0.25">
      <c r="A2268" t="s">
        <v>6668</v>
      </c>
      <c r="B2268" t="s">
        <v>905</v>
      </c>
      <c r="C2268" t="s">
        <v>3111</v>
      </c>
      <c r="D2268" t="s">
        <v>3093</v>
      </c>
      <c r="E2268" t="s">
        <v>4212</v>
      </c>
      <c r="F2268" t="s">
        <v>3090</v>
      </c>
    </row>
    <row r="2269" spans="1:6" x14ac:dyDescent="0.25">
      <c r="A2269" t="s">
        <v>6669</v>
      </c>
      <c r="B2269" t="s">
        <v>905</v>
      </c>
      <c r="C2269" t="s">
        <v>3135</v>
      </c>
      <c r="D2269" t="s">
        <v>3093</v>
      </c>
      <c r="E2269" t="s">
        <v>6033</v>
      </c>
      <c r="F2269" t="s">
        <v>3090</v>
      </c>
    </row>
    <row r="2270" spans="1:6" x14ac:dyDescent="0.25">
      <c r="A2270" t="s">
        <v>6670</v>
      </c>
      <c r="B2270" t="s">
        <v>907</v>
      </c>
      <c r="C2270" t="s">
        <v>3161</v>
      </c>
      <c r="D2270" t="s">
        <v>3093</v>
      </c>
      <c r="E2270" t="s">
        <v>4185</v>
      </c>
      <c r="F2270" t="s">
        <v>3102</v>
      </c>
    </row>
    <row r="2271" spans="1:6" x14ac:dyDescent="0.25">
      <c r="A2271" t="s">
        <v>6671</v>
      </c>
      <c r="B2271" t="s">
        <v>907</v>
      </c>
      <c r="C2271" t="s">
        <v>3148</v>
      </c>
      <c r="D2271" t="s">
        <v>3088</v>
      </c>
      <c r="E2271" t="s">
        <v>4659</v>
      </c>
      <c r="F2271" t="s">
        <v>3102</v>
      </c>
    </row>
    <row r="2272" spans="1:6" x14ac:dyDescent="0.25">
      <c r="A2272" t="s">
        <v>6672</v>
      </c>
      <c r="B2272" t="s">
        <v>907</v>
      </c>
      <c r="C2272" t="s">
        <v>3151</v>
      </c>
      <c r="D2272" t="s">
        <v>3093</v>
      </c>
      <c r="E2272" t="s">
        <v>6004</v>
      </c>
      <c r="F2272" t="s">
        <v>3095</v>
      </c>
    </row>
    <row r="2273" spans="1:6" x14ac:dyDescent="0.25">
      <c r="A2273" t="s">
        <v>6673</v>
      </c>
      <c r="B2273" t="s">
        <v>909</v>
      </c>
      <c r="C2273" t="s">
        <v>3148</v>
      </c>
      <c r="D2273" t="s">
        <v>3093</v>
      </c>
      <c r="E2273" t="s">
        <v>6674</v>
      </c>
      <c r="F2273" t="s">
        <v>3102</v>
      </c>
    </row>
    <row r="2274" spans="1:6" x14ac:dyDescent="0.25">
      <c r="A2274" t="s">
        <v>6675</v>
      </c>
      <c r="B2274" t="s">
        <v>909</v>
      </c>
      <c r="C2274" t="s">
        <v>3135</v>
      </c>
      <c r="D2274" t="s">
        <v>3093</v>
      </c>
      <c r="E2274" t="s">
        <v>4694</v>
      </c>
      <c r="F2274" t="s">
        <v>3095</v>
      </c>
    </row>
    <row r="2275" spans="1:6" x14ac:dyDescent="0.25">
      <c r="A2275" t="s">
        <v>6676</v>
      </c>
      <c r="B2275" t="s">
        <v>909</v>
      </c>
      <c r="C2275" t="s">
        <v>3111</v>
      </c>
      <c r="D2275" t="s">
        <v>3088</v>
      </c>
      <c r="E2275" t="s">
        <v>6677</v>
      </c>
      <c r="F2275" t="s">
        <v>3095</v>
      </c>
    </row>
    <row r="2276" spans="1:6" x14ac:dyDescent="0.25">
      <c r="A2276" t="s">
        <v>6678</v>
      </c>
      <c r="B2276" t="s">
        <v>909</v>
      </c>
      <c r="C2276" t="s">
        <v>3100</v>
      </c>
      <c r="D2276" t="s">
        <v>3093</v>
      </c>
      <c r="E2276" t="s">
        <v>3361</v>
      </c>
      <c r="F2276" t="s">
        <v>3095</v>
      </c>
    </row>
    <row r="2277" spans="1:6" x14ac:dyDescent="0.25">
      <c r="A2277" t="s">
        <v>6679</v>
      </c>
      <c r="B2277" t="s">
        <v>909</v>
      </c>
      <c r="C2277" t="s">
        <v>3175</v>
      </c>
      <c r="D2277" t="s">
        <v>3093</v>
      </c>
      <c r="E2277" t="s">
        <v>6680</v>
      </c>
      <c r="F2277" t="s">
        <v>3106</v>
      </c>
    </row>
    <row r="2278" spans="1:6" x14ac:dyDescent="0.25">
      <c r="A2278" t="s">
        <v>6681</v>
      </c>
      <c r="B2278" t="s">
        <v>909</v>
      </c>
      <c r="C2278" t="s">
        <v>3118</v>
      </c>
      <c r="D2278" t="s">
        <v>3088</v>
      </c>
      <c r="E2278" t="s">
        <v>5665</v>
      </c>
      <c r="F2278" t="s">
        <v>3102</v>
      </c>
    </row>
    <row r="2279" spans="1:6" x14ac:dyDescent="0.25">
      <c r="A2279" t="s">
        <v>6682</v>
      </c>
      <c r="B2279" t="s">
        <v>909</v>
      </c>
      <c r="C2279" t="s">
        <v>3097</v>
      </c>
      <c r="D2279" t="s">
        <v>3093</v>
      </c>
      <c r="E2279" t="s">
        <v>3123</v>
      </c>
      <c r="F2279" t="s">
        <v>3090</v>
      </c>
    </row>
    <row r="2280" spans="1:6" x14ac:dyDescent="0.25">
      <c r="A2280" t="s">
        <v>6683</v>
      </c>
      <c r="B2280" t="s">
        <v>911</v>
      </c>
      <c r="C2280" t="s">
        <v>3180</v>
      </c>
      <c r="D2280" t="s">
        <v>3093</v>
      </c>
      <c r="E2280" t="s">
        <v>6684</v>
      </c>
      <c r="F2280" t="s">
        <v>3106</v>
      </c>
    </row>
    <row r="2281" spans="1:6" x14ac:dyDescent="0.25">
      <c r="A2281" t="s">
        <v>6685</v>
      </c>
      <c r="B2281" t="s">
        <v>911</v>
      </c>
      <c r="C2281" t="s">
        <v>3180</v>
      </c>
      <c r="D2281" t="s">
        <v>3093</v>
      </c>
      <c r="E2281" t="s">
        <v>6508</v>
      </c>
      <c r="F2281" t="s">
        <v>3090</v>
      </c>
    </row>
    <row r="2282" spans="1:6" x14ac:dyDescent="0.25">
      <c r="A2282" t="s">
        <v>6686</v>
      </c>
      <c r="B2282" t="s">
        <v>911</v>
      </c>
      <c r="C2282" t="s">
        <v>3097</v>
      </c>
      <c r="D2282" t="s">
        <v>3093</v>
      </c>
      <c r="E2282" t="s">
        <v>4448</v>
      </c>
      <c r="F2282" t="s">
        <v>3106</v>
      </c>
    </row>
    <row r="2283" spans="1:6" x14ac:dyDescent="0.25">
      <c r="A2283" t="s">
        <v>6687</v>
      </c>
      <c r="B2283" t="s">
        <v>911</v>
      </c>
      <c r="C2283" t="s">
        <v>3180</v>
      </c>
      <c r="D2283" t="s">
        <v>3088</v>
      </c>
      <c r="E2283" t="s">
        <v>4114</v>
      </c>
      <c r="F2283" t="s">
        <v>3102</v>
      </c>
    </row>
    <row r="2284" spans="1:6" x14ac:dyDescent="0.25">
      <c r="A2284" t="s">
        <v>6688</v>
      </c>
      <c r="B2284" t="s">
        <v>911</v>
      </c>
      <c r="C2284" t="s">
        <v>3087</v>
      </c>
      <c r="D2284" t="s">
        <v>3093</v>
      </c>
      <c r="E2284" t="s">
        <v>3274</v>
      </c>
      <c r="F2284" t="s">
        <v>3090</v>
      </c>
    </row>
    <row r="2285" spans="1:6" x14ac:dyDescent="0.25">
      <c r="A2285" t="s">
        <v>6689</v>
      </c>
      <c r="B2285" t="s">
        <v>911</v>
      </c>
      <c r="C2285" t="s">
        <v>3254</v>
      </c>
      <c r="D2285" t="s">
        <v>3088</v>
      </c>
      <c r="E2285" t="s">
        <v>6642</v>
      </c>
      <c r="F2285" t="s">
        <v>3102</v>
      </c>
    </row>
    <row r="2286" spans="1:6" x14ac:dyDescent="0.25">
      <c r="A2286" t="s">
        <v>6690</v>
      </c>
      <c r="B2286" t="s">
        <v>911</v>
      </c>
      <c r="C2286" t="s">
        <v>3187</v>
      </c>
      <c r="D2286" t="s">
        <v>3088</v>
      </c>
      <c r="E2286" t="s">
        <v>6691</v>
      </c>
      <c r="F2286" t="s">
        <v>3106</v>
      </c>
    </row>
    <row r="2287" spans="1:6" x14ac:dyDescent="0.25">
      <c r="A2287" t="s">
        <v>6692</v>
      </c>
      <c r="B2287" t="s">
        <v>911</v>
      </c>
      <c r="C2287" t="s">
        <v>3254</v>
      </c>
      <c r="D2287" t="s">
        <v>3088</v>
      </c>
      <c r="E2287" t="s">
        <v>5105</v>
      </c>
      <c r="F2287" t="s">
        <v>3095</v>
      </c>
    </row>
    <row r="2288" spans="1:6" x14ac:dyDescent="0.25">
      <c r="A2288" t="s">
        <v>6693</v>
      </c>
      <c r="B2288" t="s">
        <v>913</v>
      </c>
      <c r="C2288" t="s">
        <v>3145</v>
      </c>
      <c r="D2288" t="s">
        <v>3088</v>
      </c>
      <c r="E2288" t="s">
        <v>6694</v>
      </c>
      <c r="F2288" t="s">
        <v>3095</v>
      </c>
    </row>
    <row r="2289" spans="1:6" x14ac:dyDescent="0.25">
      <c r="A2289" t="s">
        <v>6695</v>
      </c>
      <c r="B2289" t="s">
        <v>913</v>
      </c>
      <c r="C2289" t="s">
        <v>3172</v>
      </c>
      <c r="D2289" t="s">
        <v>3088</v>
      </c>
      <c r="E2289" t="s">
        <v>5547</v>
      </c>
      <c r="F2289" t="s">
        <v>3102</v>
      </c>
    </row>
    <row r="2290" spans="1:6" x14ac:dyDescent="0.25">
      <c r="A2290" t="s">
        <v>6696</v>
      </c>
      <c r="B2290" t="s">
        <v>913</v>
      </c>
      <c r="C2290" t="s">
        <v>3108</v>
      </c>
      <c r="D2290" t="s">
        <v>3093</v>
      </c>
      <c r="E2290" t="s">
        <v>6697</v>
      </c>
      <c r="F2290" t="s">
        <v>3106</v>
      </c>
    </row>
    <row r="2291" spans="1:6" x14ac:dyDescent="0.25">
      <c r="A2291" t="s">
        <v>6698</v>
      </c>
      <c r="B2291" t="s">
        <v>913</v>
      </c>
      <c r="C2291" t="s">
        <v>3156</v>
      </c>
      <c r="D2291" t="s">
        <v>3088</v>
      </c>
      <c r="E2291" t="s">
        <v>6627</v>
      </c>
      <c r="F2291" t="s">
        <v>3106</v>
      </c>
    </row>
    <row r="2292" spans="1:6" x14ac:dyDescent="0.25">
      <c r="A2292" t="s">
        <v>6699</v>
      </c>
      <c r="B2292" t="s">
        <v>913</v>
      </c>
      <c r="C2292" t="s">
        <v>3100</v>
      </c>
      <c r="D2292" t="s">
        <v>3093</v>
      </c>
      <c r="E2292" t="s">
        <v>6700</v>
      </c>
      <c r="F2292" t="s">
        <v>3102</v>
      </c>
    </row>
    <row r="2293" spans="1:6" x14ac:dyDescent="0.25">
      <c r="A2293" t="s">
        <v>6701</v>
      </c>
      <c r="B2293" t="s">
        <v>913</v>
      </c>
      <c r="C2293" t="s">
        <v>3187</v>
      </c>
      <c r="D2293" t="s">
        <v>3093</v>
      </c>
      <c r="E2293" t="s">
        <v>5741</v>
      </c>
      <c r="F2293" t="s">
        <v>3090</v>
      </c>
    </row>
    <row r="2294" spans="1:6" x14ac:dyDescent="0.25">
      <c r="A2294" t="s">
        <v>6702</v>
      </c>
      <c r="B2294" t="s">
        <v>915</v>
      </c>
      <c r="C2294" t="s">
        <v>3130</v>
      </c>
      <c r="D2294" t="s">
        <v>3088</v>
      </c>
      <c r="E2294" t="s">
        <v>6595</v>
      </c>
      <c r="F2294" t="s">
        <v>3095</v>
      </c>
    </row>
    <row r="2295" spans="1:6" x14ac:dyDescent="0.25">
      <c r="A2295" t="s">
        <v>6703</v>
      </c>
      <c r="B2295" t="s">
        <v>915</v>
      </c>
      <c r="C2295" t="s">
        <v>3161</v>
      </c>
      <c r="D2295" t="s">
        <v>3088</v>
      </c>
      <c r="E2295" t="s">
        <v>4245</v>
      </c>
      <c r="F2295" t="s">
        <v>3095</v>
      </c>
    </row>
    <row r="2296" spans="1:6" x14ac:dyDescent="0.25">
      <c r="A2296" t="s">
        <v>6704</v>
      </c>
      <c r="B2296" t="s">
        <v>915</v>
      </c>
      <c r="C2296" t="s">
        <v>3092</v>
      </c>
      <c r="D2296" t="s">
        <v>3093</v>
      </c>
      <c r="E2296" t="s">
        <v>3718</v>
      </c>
      <c r="F2296" t="s">
        <v>3102</v>
      </c>
    </row>
    <row r="2297" spans="1:6" x14ac:dyDescent="0.25">
      <c r="A2297" t="s">
        <v>6705</v>
      </c>
      <c r="B2297" t="s">
        <v>915</v>
      </c>
      <c r="C2297" t="s">
        <v>3097</v>
      </c>
      <c r="D2297" t="s">
        <v>3088</v>
      </c>
      <c r="E2297" t="s">
        <v>4000</v>
      </c>
      <c r="F2297" t="s">
        <v>3090</v>
      </c>
    </row>
    <row r="2298" spans="1:6" x14ac:dyDescent="0.25">
      <c r="A2298" t="s">
        <v>6706</v>
      </c>
      <c r="B2298" t="s">
        <v>915</v>
      </c>
      <c r="C2298" t="s">
        <v>3130</v>
      </c>
      <c r="D2298" t="s">
        <v>3088</v>
      </c>
      <c r="E2298" t="s">
        <v>6707</v>
      </c>
      <c r="F2298" t="s">
        <v>3095</v>
      </c>
    </row>
    <row r="2299" spans="1:6" x14ac:dyDescent="0.25">
      <c r="A2299" t="s">
        <v>6708</v>
      </c>
      <c r="B2299" t="s">
        <v>915</v>
      </c>
      <c r="C2299" t="s">
        <v>3145</v>
      </c>
      <c r="D2299" t="s">
        <v>3088</v>
      </c>
      <c r="E2299" t="s">
        <v>5458</v>
      </c>
      <c r="F2299" t="s">
        <v>3106</v>
      </c>
    </row>
    <row r="2300" spans="1:6" x14ac:dyDescent="0.25">
      <c r="A2300" t="s">
        <v>6709</v>
      </c>
      <c r="B2300" t="s">
        <v>915</v>
      </c>
      <c r="C2300" t="s">
        <v>3180</v>
      </c>
      <c r="D2300" t="s">
        <v>3088</v>
      </c>
      <c r="E2300" t="s">
        <v>3546</v>
      </c>
      <c r="F2300" t="s">
        <v>3102</v>
      </c>
    </row>
    <row r="2301" spans="1:6" x14ac:dyDescent="0.25">
      <c r="A2301" t="s">
        <v>6710</v>
      </c>
      <c r="B2301" t="s">
        <v>915</v>
      </c>
      <c r="C2301" t="s">
        <v>3130</v>
      </c>
      <c r="D2301" t="s">
        <v>3088</v>
      </c>
      <c r="E2301" t="s">
        <v>6056</v>
      </c>
      <c r="F2301" t="s">
        <v>3102</v>
      </c>
    </row>
    <row r="2302" spans="1:6" x14ac:dyDescent="0.25">
      <c r="A2302" t="s">
        <v>6711</v>
      </c>
      <c r="B2302" t="s">
        <v>915</v>
      </c>
      <c r="C2302" t="s">
        <v>3217</v>
      </c>
      <c r="D2302" t="s">
        <v>3093</v>
      </c>
      <c r="E2302" t="s">
        <v>5317</v>
      </c>
      <c r="F2302" t="s">
        <v>3102</v>
      </c>
    </row>
    <row r="2303" spans="1:6" x14ac:dyDescent="0.25">
      <c r="A2303" t="s">
        <v>6712</v>
      </c>
      <c r="B2303" t="s">
        <v>915</v>
      </c>
      <c r="C2303" t="s">
        <v>3125</v>
      </c>
      <c r="D2303" t="s">
        <v>3088</v>
      </c>
      <c r="E2303" t="s">
        <v>6713</v>
      </c>
      <c r="F2303" t="s">
        <v>3090</v>
      </c>
    </row>
    <row r="2304" spans="1:6" x14ac:dyDescent="0.25">
      <c r="A2304" t="s">
        <v>6714</v>
      </c>
      <c r="B2304" t="s">
        <v>917</v>
      </c>
      <c r="C2304" t="s">
        <v>3180</v>
      </c>
      <c r="D2304" t="s">
        <v>3093</v>
      </c>
      <c r="E2304" t="s">
        <v>4274</v>
      </c>
      <c r="F2304" t="s">
        <v>3106</v>
      </c>
    </row>
    <row r="2305" spans="1:6" x14ac:dyDescent="0.25">
      <c r="A2305" t="s">
        <v>6715</v>
      </c>
      <c r="B2305" t="s">
        <v>917</v>
      </c>
      <c r="C2305" t="s">
        <v>3161</v>
      </c>
      <c r="D2305" t="s">
        <v>3088</v>
      </c>
      <c r="E2305" t="s">
        <v>4782</v>
      </c>
      <c r="F2305" t="s">
        <v>3106</v>
      </c>
    </row>
    <row r="2306" spans="1:6" x14ac:dyDescent="0.25">
      <c r="A2306" t="s">
        <v>6716</v>
      </c>
      <c r="B2306" t="s">
        <v>917</v>
      </c>
      <c r="C2306" t="s">
        <v>3156</v>
      </c>
      <c r="D2306" t="s">
        <v>3088</v>
      </c>
      <c r="E2306" t="s">
        <v>3546</v>
      </c>
      <c r="F2306" t="s">
        <v>3106</v>
      </c>
    </row>
    <row r="2307" spans="1:6" x14ac:dyDescent="0.25">
      <c r="A2307" t="s">
        <v>6717</v>
      </c>
      <c r="B2307" t="s">
        <v>917</v>
      </c>
      <c r="C2307" t="s">
        <v>3265</v>
      </c>
      <c r="D2307" t="s">
        <v>3093</v>
      </c>
      <c r="E2307" t="s">
        <v>6119</v>
      </c>
      <c r="F2307" t="s">
        <v>3090</v>
      </c>
    </row>
    <row r="2308" spans="1:6" x14ac:dyDescent="0.25">
      <c r="A2308" t="s">
        <v>6718</v>
      </c>
      <c r="B2308" t="s">
        <v>917</v>
      </c>
      <c r="C2308" t="s">
        <v>3208</v>
      </c>
      <c r="D2308" t="s">
        <v>3093</v>
      </c>
      <c r="E2308" t="s">
        <v>4879</v>
      </c>
      <c r="F2308" t="s">
        <v>3095</v>
      </c>
    </row>
    <row r="2309" spans="1:6" x14ac:dyDescent="0.25">
      <c r="A2309" t="s">
        <v>6719</v>
      </c>
      <c r="B2309" t="s">
        <v>917</v>
      </c>
      <c r="C2309" t="s">
        <v>3187</v>
      </c>
      <c r="D2309" t="s">
        <v>3093</v>
      </c>
      <c r="E2309" t="s">
        <v>3605</v>
      </c>
      <c r="F2309" t="s">
        <v>3095</v>
      </c>
    </row>
    <row r="2310" spans="1:6" x14ac:dyDescent="0.25">
      <c r="A2310" t="s">
        <v>6720</v>
      </c>
      <c r="B2310" t="s">
        <v>917</v>
      </c>
      <c r="C2310" t="s">
        <v>3187</v>
      </c>
      <c r="D2310" t="s">
        <v>3093</v>
      </c>
      <c r="E2310" t="s">
        <v>6721</v>
      </c>
      <c r="F2310" t="s">
        <v>3090</v>
      </c>
    </row>
    <row r="2311" spans="1:6" x14ac:dyDescent="0.25">
      <c r="A2311" t="s">
        <v>6722</v>
      </c>
      <c r="B2311" t="s">
        <v>917</v>
      </c>
      <c r="C2311" t="s">
        <v>3148</v>
      </c>
      <c r="D2311" t="s">
        <v>3088</v>
      </c>
      <c r="E2311" t="s">
        <v>6256</v>
      </c>
      <c r="F2311" t="s">
        <v>3095</v>
      </c>
    </row>
    <row r="2312" spans="1:6" x14ac:dyDescent="0.25">
      <c r="A2312" t="s">
        <v>6723</v>
      </c>
      <c r="B2312" t="s">
        <v>919</v>
      </c>
      <c r="C2312" t="s">
        <v>3180</v>
      </c>
      <c r="D2312" t="s">
        <v>3093</v>
      </c>
      <c r="E2312" t="s">
        <v>4074</v>
      </c>
      <c r="F2312" t="s">
        <v>3095</v>
      </c>
    </row>
    <row r="2313" spans="1:6" x14ac:dyDescent="0.25">
      <c r="A2313" t="s">
        <v>6724</v>
      </c>
      <c r="B2313" t="s">
        <v>921</v>
      </c>
      <c r="C2313" t="s">
        <v>3148</v>
      </c>
      <c r="D2313" t="s">
        <v>3088</v>
      </c>
      <c r="E2313" t="s">
        <v>5365</v>
      </c>
      <c r="F2313" t="s">
        <v>3090</v>
      </c>
    </row>
    <row r="2314" spans="1:6" x14ac:dyDescent="0.25">
      <c r="A2314" t="s">
        <v>6725</v>
      </c>
      <c r="B2314" t="s">
        <v>921</v>
      </c>
      <c r="C2314" t="s">
        <v>3151</v>
      </c>
      <c r="D2314" t="s">
        <v>3088</v>
      </c>
      <c r="E2314" t="s">
        <v>6726</v>
      </c>
      <c r="F2314" t="s">
        <v>3102</v>
      </c>
    </row>
    <row r="2315" spans="1:6" x14ac:dyDescent="0.25">
      <c r="A2315" t="s">
        <v>6727</v>
      </c>
      <c r="B2315" t="s">
        <v>921</v>
      </c>
      <c r="C2315" t="s">
        <v>3248</v>
      </c>
      <c r="D2315" t="s">
        <v>3088</v>
      </c>
      <c r="E2315" t="s">
        <v>3684</v>
      </c>
      <c r="F2315" t="s">
        <v>3090</v>
      </c>
    </row>
    <row r="2316" spans="1:6" x14ac:dyDescent="0.25">
      <c r="A2316" t="s">
        <v>6728</v>
      </c>
      <c r="B2316" t="s">
        <v>921</v>
      </c>
      <c r="C2316" t="s">
        <v>3145</v>
      </c>
      <c r="D2316" t="s">
        <v>3093</v>
      </c>
      <c r="E2316" t="s">
        <v>6729</v>
      </c>
      <c r="F2316" t="s">
        <v>3090</v>
      </c>
    </row>
    <row r="2317" spans="1:6" x14ac:dyDescent="0.25">
      <c r="A2317" t="s">
        <v>6730</v>
      </c>
      <c r="B2317" t="s">
        <v>921</v>
      </c>
      <c r="C2317" t="s">
        <v>3148</v>
      </c>
      <c r="D2317" t="s">
        <v>3088</v>
      </c>
      <c r="E2317" t="s">
        <v>6731</v>
      </c>
      <c r="F2317" t="s">
        <v>3095</v>
      </c>
    </row>
    <row r="2318" spans="1:6" x14ac:dyDescent="0.25">
      <c r="A2318" t="s">
        <v>6732</v>
      </c>
      <c r="B2318" t="s">
        <v>921</v>
      </c>
      <c r="C2318" t="s">
        <v>3180</v>
      </c>
      <c r="D2318" t="s">
        <v>3088</v>
      </c>
      <c r="E2318" t="s">
        <v>4152</v>
      </c>
      <c r="F2318" t="s">
        <v>3102</v>
      </c>
    </row>
    <row r="2319" spans="1:6" x14ac:dyDescent="0.25">
      <c r="A2319" t="s">
        <v>6733</v>
      </c>
      <c r="B2319" t="s">
        <v>923</v>
      </c>
      <c r="C2319" t="s">
        <v>3097</v>
      </c>
      <c r="D2319" t="s">
        <v>3088</v>
      </c>
      <c r="E2319" t="s">
        <v>6734</v>
      </c>
      <c r="F2319" t="s">
        <v>3106</v>
      </c>
    </row>
    <row r="2320" spans="1:6" x14ac:dyDescent="0.25">
      <c r="A2320" t="s">
        <v>6735</v>
      </c>
      <c r="B2320" t="s">
        <v>923</v>
      </c>
      <c r="C2320" t="s">
        <v>3111</v>
      </c>
      <c r="D2320" t="s">
        <v>3093</v>
      </c>
      <c r="E2320" t="s">
        <v>5736</v>
      </c>
      <c r="F2320" t="s">
        <v>3106</v>
      </c>
    </row>
    <row r="2321" spans="1:6" x14ac:dyDescent="0.25">
      <c r="A2321" t="s">
        <v>6736</v>
      </c>
      <c r="B2321" t="s">
        <v>923</v>
      </c>
      <c r="C2321" t="s">
        <v>3161</v>
      </c>
      <c r="D2321" t="s">
        <v>3088</v>
      </c>
      <c r="E2321" t="s">
        <v>4961</v>
      </c>
      <c r="F2321" t="s">
        <v>3095</v>
      </c>
    </row>
    <row r="2322" spans="1:6" x14ac:dyDescent="0.25">
      <c r="A2322" t="s">
        <v>6737</v>
      </c>
      <c r="B2322" t="s">
        <v>923</v>
      </c>
      <c r="C2322" t="s">
        <v>3108</v>
      </c>
      <c r="D2322" t="s">
        <v>3088</v>
      </c>
      <c r="E2322" t="s">
        <v>4094</v>
      </c>
      <c r="F2322" t="s">
        <v>3102</v>
      </c>
    </row>
    <row r="2323" spans="1:6" x14ac:dyDescent="0.25">
      <c r="A2323" t="s">
        <v>6738</v>
      </c>
      <c r="B2323" t="s">
        <v>923</v>
      </c>
      <c r="C2323" t="s">
        <v>3254</v>
      </c>
      <c r="D2323" t="s">
        <v>3093</v>
      </c>
      <c r="E2323" t="s">
        <v>6739</v>
      </c>
      <c r="F2323" t="s">
        <v>3102</v>
      </c>
    </row>
    <row r="2324" spans="1:6" x14ac:dyDescent="0.25">
      <c r="A2324" t="s">
        <v>6740</v>
      </c>
      <c r="B2324" t="s">
        <v>925</v>
      </c>
      <c r="C2324" t="s">
        <v>3265</v>
      </c>
      <c r="D2324" t="s">
        <v>3088</v>
      </c>
      <c r="E2324" t="s">
        <v>6335</v>
      </c>
      <c r="F2324" t="s">
        <v>3102</v>
      </c>
    </row>
    <row r="2325" spans="1:6" x14ac:dyDescent="0.25">
      <c r="A2325" t="s">
        <v>6741</v>
      </c>
      <c r="B2325" t="s">
        <v>925</v>
      </c>
      <c r="C2325" t="s">
        <v>3196</v>
      </c>
      <c r="D2325" t="s">
        <v>3093</v>
      </c>
      <c r="E2325" t="s">
        <v>5015</v>
      </c>
      <c r="F2325" t="s">
        <v>3090</v>
      </c>
    </row>
    <row r="2326" spans="1:6" x14ac:dyDescent="0.25">
      <c r="A2326" t="s">
        <v>6742</v>
      </c>
      <c r="B2326" t="s">
        <v>927</v>
      </c>
      <c r="C2326" t="s">
        <v>3180</v>
      </c>
      <c r="D2326" t="s">
        <v>3093</v>
      </c>
      <c r="E2326" t="s">
        <v>5529</v>
      </c>
      <c r="F2326" t="s">
        <v>3106</v>
      </c>
    </row>
    <row r="2327" spans="1:6" x14ac:dyDescent="0.25">
      <c r="A2327" t="s">
        <v>6743</v>
      </c>
      <c r="B2327" t="s">
        <v>927</v>
      </c>
      <c r="C2327" t="s">
        <v>3097</v>
      </c>
      <c r="D2327" t="s">
        <v>3093</v>
      </c>
      <c r="E2327" t="s">
        <v>6744</v>
      </c>
      <c r="F2327" t="s">
        <v>3102</v>
      </c>
    </row>
    <row r="2328" spans="1:6" x14ac:dyDescent="0.25">
      <c r="A2328" t="s">
        <v>6745</v>
      </c>
      <c r="B2328" t="s">
        <v>929</v>
      </c>
      <c r="C2328" t="s">
        <v>3254</v>
      </c>
      <c r="D2328" t="s">
        <v>3088</v>
      </c>
      <c r="E2328" t="s">
        <v>3315</v>
      </c>
      <c r="F2328" t="s">
        <v>3102</v>
      </c>
    </row>
    <row r="2329" spans="1:6" x14ac:dyDescent="0.25">
      <c r="A2329" t="s">
        <v>6746</v>
      </c>
      <c r="B2329" t="s">
        <v>929</v>
      </c>
      <c r="C2329" t="s">
        <v>3145</v>
      </c>
      <c r="D2329" t="s">
        <v>3093</v>
      </c>
      <c r="E2329" t="s">
        <v>6747</v>
      </c>
      <c r="F2329" t="s">
        <v>3102</v>
      </c>
    </row>
    <row r="2330" spans="1:6" x14ac:dyDescent="0.25">
      <c r="A2330" t="s">
        <v>6748</v>
      </c>
      <c r="B2330" t="s">
        <v>929</v>
      </c>
      <c r="C2330" t="s">
        <v>3135</v>
      </c>
      <c r="D2330" t="s">
        <v>3093</v>
      </c>
      <c r="E2330" t="s">
        <v>4527</v>
      </c>
      <c r="F2330" t="s">
        <v>3095</v>
      </c>
    </row>
    <row r="2331" spans="1:6" x14ac:dyDescent="0.25">
      <c r="A2331" t="s">
        <v>6749</v>
      </c>
      <c r="B2331" t="s">
        <v>931</v>
      </c>
      <c r="C2331" t="s">
        <v>3145</v>
      </c>
      <c r="D2331" t="s">
        <v>3088</v>
      </c>
      <c r="E2331" t="s">
        <v>6750</v>
      </c>
      <c r="F2331" t="s">
        <v>3102</v>
      </c>
    </row>
    <row r="2332" spans="1:6" x14ac:dyDescent="0.25">
      <c r="A2332" t="s">
        <v>6751</v>
      </c>
      <c r="B2332" t="s">
        <v>933</v>
      </c>
      <c r="C2332" t="s">
        <v>3175</v>
      </c>
      <c r="D2332" t="s">
        <v>3088</v>
      </c>
      <c r="E2332" t="s">
        <v>4146</v>
      </c>
      <c r="F2332" t="s">
        <v>3106</v>
      </c>
    </row>
    <row r="2333" spans="1:6" x14ac:dyDescent="0.25">
      <c r="A2333" t="s">
        <v>6752</v>
      </c>
      <c r="B2333" t="s">
        <v>933</v>
      </c>
      <c r="C2333" t="s">
        <v>3199</v>
      </c>
      <c r="D2333" t="s">
        <v>3088</v>
      </c>
      <c r="E2333" t="s">
        <v>6753</v>
      </c>
      <c r="F2333" t="s">
        <v>3106</v>
      </c>
    </row>
    <row r="2334" spans="1:6" x14ac:dyDescent="0.25">
      <c r="A2334" t="s">
        <v>6754</v>
      </c>
      <c r="B2334" t="s">
        <v>933</v>
      </c>
      <c r="C2334" t="s">
        <v>3265</v>
      </c>
      <c r="D2334" t="s">
        <v>3093</v>
      </c>
      <c r="E2334" t="s">
        <v>6548</v>
      </c>
      <c r="F2334" t="s">
        <v>3106</v>
      </c>
    </row>
    <row r="2335" spans="1:6" x14ac:dyDescent="0.25">
      <c r="A2335" t="s">
        <v>6755</v>
      </c>
      <c r="B2335" t="s">
        <v>933</v>
      </c>
      <c r="C2335" t="s">
        <v>3187</v>
      </c>
      <c r="D2335" t="s">
        <v>3088</v>
      </c>
      <c r="E2335" t="s">
        <v>6579</v>
      </c>
      <c r="F2335" t="s">
        <v>3106</v>
      </c>
    </row>
    <row r="2336" spans="1:6" x14ac:dyDescent="0.25">
      <c r="A2336" t="s">
        <v>6756</v>
      </c>
      <c r="B2336" t="s">
        <v>935</v>
      </c>
      <c r="C2336" t="s">
        <v>3175</v>
      </c>
      <c r="D2336" t="s">
        <v>3088</v>
      </c>
      <c r="E2336" t="s">
        <v>4587</v>
      </c>
      <c r="F2336" t="s">
        <v>3090</v>
      </c>
    </row>
    <row r="2337" spans="1:6" x14ac:dyDescent="0.25">
      <c r="A2337" t="s">
        <v>6757</v>
      </c>
      <c r="B2337" t="s">
        <v>935</v>
      </c>
      <c r="C2337" t="s">
        <v>3135</v>
      </c>
      <c r="D2337" t="s">
        <v>3088</v>
      </c>
      <c r="E2337" t="s">
        <v>5820</v>
      </c>
      <c r="F2337" t="s">
        <v>3106</v>
      </c>
    </row>
    <row r="2338" spans="1:6" x14ac:dyDescent="0.25">
      <c r="A2338" t="s">
        <v>6758</v>
      </c>
      <c r="B2338" t="s">
        <v>935</v>
      </c>
      <c r="C2338" t="s">
        <v>3130</v>
      </c>
      <c r="D2338" t="s">
        <v>3093</v>
      </c>
      <c r="E2338" t="s">
        <v>5062</v>
      </c>
      <c r="F2338" t="s">
        <v>3102</v>
      </c>
    </row>
    <row r="2339" spans="1:6" x14ac:dyDescent="0.25">
      <c r="A2339" t="s">
        <v>6759</v>
      </c>
      <c r="B2339" t="s">
        <v>935</v>
      </c>
      <c r="C2339" t="s">
        <v>3087</v>
      </c>
      <c r="D2339" t="s">
        <v>3088</v>
      </c>
      <c r="E2339" t="s">
        <v>3203</v>
      </c>
      <c r="F2339" t="s">
        <v>3095</v>
      </c>
    </row>
    <row r="2340" spans="1:6" x14ac:dyDescent="0.25">
      <c r="A2340" t="s">
        <v>6760</v>
      </c>
      <c r="B2340" t="s">
        <v>935</v>
      </c>
      <c r="C2340" t="s">
        <v>3104</v>
      </c>
      <c r="D2340" t="s">
        <v>3088</v>
      </c>
      <c r="E2340" t="s">
        <v>6761</v>
      </c>
      <c r="F2340" t="s">
        <v>3106</v>
      </c>
    </row>
    <row r="2341" spans="1:6" x14ac:dyDescent="0.25">
      <c r="A2341" t="s">
        <v>6762</v>
      </c>
      <c r="B2341" t="s">
        <v>935</v>
      </c>
      <c r="C2341" t="s">
        <v>3180</v>
      </c>
      <c r="D2341" t="s">
        <v>3088</v>
      </c>
      <c r="E2341" t="s">
        <v>3562</v>
      </c>
      <c r="F2341" t="s">
        <v>3090</v>
      </c>
    </row>
    <row r="2342" spans="1:6" x14ac:dyDescent="0.25">
      <c r="A2342" t="s">
        <v>6763</v>
      </c>
      <c r="B2342" t="s">
        <v>935</v>
      </c>
      <c r="C2342" t="s">
        <v>3100</v>
      </c>
      <c r="D2342" t="s">
        <v>3088</v>
      </c>
      <c r="E2342" t="s">
        <v>6583</v>
      </c>
      <c r="F2342" t="s">
        <v>3106</v>
      </c>
    </row>
    <row r="2343" spans="1:6" x14ac:dyDescent="0.25">
      <c r="A2343" t="s">
        <v>6764</v>
      </c>
      <c r="B2343" t="s">
        <v>935</v>
      </c>
      <c r="C2343" t="s">
        <v>3100</v>
      </c>
      <c r="D2343" t="s">
        <v>3088</v>
      </c>
      <c r="E2343" t="s">
        <v>6262</v>
      </c>
      <c r="F2343" t="s">
        <v>3106</v>
      </c>
    </row>
    <row r="2344" spans="1:6" x14ac:dyDescent="0.25">
      <c r="A2344" t="s">
        <v>6765</v>
      </c>
      <c r="B2344" t="s">
        <v>935</v>
      </c>
      <c r="C2344" t="s">
        <v>3145</v>
      </c>
      <c r="D2344" t="s">
        <v>3088</v>
      </c>
      <c r="E2344" t="s">
        <v>3428</v>
      </c>
      <c r="F2344" t="s">
        <v>3102</v>
      </c>
    </row>
    <row r="2345" spans="1:6" x14ac:dyDescent="0.25">
      <c r="A2345" t="s">
        <v>6766</v>
      </c>
      <c r="B2345" t="s">
        <v>935</v>
      </c>
      <c r="C2345" t="s">
        <v>3100</v>
      </c>
      <c r="D2345" t="s">
        <v>3088</v>
      </c>
      <c r="E2345" t="s">
        <v>5235</v>
      </c>
      <c r="F2345" t="s">
        <v>3090</v>
      </c>
    </row>
    <row r="2346" spans="1:6" x14ac:dyDescent="0.25">
      <c r="A2346" t="s">
        <v>6767</v>
      </c>
      <c r="B2346" t="s">
        <v>937</v>
      </c>
      <c r="C2346" t="s">
        <v>3329</v>
      </c>
      <c r="D2346" t="s">
        <v>3093</v>
      </c>
      <c r="E2346" t="s">
        <v>4585</v>
      </c>
      <c r="F2346" t="s">
        <v>3106</v>
      </c>
    </row>
    <row r="2347" spans="1:6" x14ac:dyDescent="0.25">
      <c r="A2347" t="s">
        <v>6768</v>
      </c>
      <c r="B2347" t="s">
        <v>937</v>
      </c>
      <c r="C2347" t="s">
        <v>3125</v>
      </c>
      <c r="D2347" t="s">
        <v>3093</v>
      </c>
      <c r="E2347" t="s">
        <v>3810</v>
      </c>
      <c r="F2347" t="s">
        <v>3102</v>
      </c>
    </row>
    <row r="2348" spans="1:6" x14ac:dyDescent="0.25">
      <c r="A2348" t="s">
        <v>6769</v>
      </c>
      <c r="B2348" t="s">
        <v>937</v>
      </c>
      <c r="C2348" t="s">
        <v>3111</v>
      </c>
      <c r="D2348" t="s">
        <v>3093</v>
      </c>
      <c r="E2348" t="s">
        <v>4806</v>
      </c>
      <c r="F2348" t="s">
        <v>3102</v>
      </c>
    </row>
    <row r="2349" spans="1:6" x14ac:dyDescent="0.25">
      <c r="A2349" t="s">
        <v>6770</v>
      </c>
      <c r="B2349" t="s">
        <v>937</v>
      </c>
      <c r="C2349" t="s">
        <v>3092</v>
      </c>
      <c r="D2349" t="s">
        <v>3093</v>
      </c>
      <c r="E2349" t="s">
        <v>5186</v>
      </c>
      <c r="F2349" t="s">
        <v>3095</v>
      </c>
    </row>
    <row r="2350" spans="1:6" x14ac:dyDescent="0.25">
      <c r="A2350" t="s">
        <v>6771</v>
      </c>
      <c r="B2350" t="s">
        <v>937</v>
      </c>
      <c r="C2350" t="s">
        <v>3092</v>
      </c>
      <c r="D2350" t="s">
        <v>3088</v>
      </c>
      <c r="E2350" t="s">
        <v>5436</v>
      </c>
      <c r="F2350" t="s">
        <v>3102</v>
      </c>
    </row>
    <row r="2351" spans="1:6" x14ac:dyDescent="0.25">
      <c r="A2351" t="s">
        <v>6772</v>
      </c>
      <c r="B2351" t="s">
        <v>939</v>
      </c>
      <c r="C2351" t="s">
        <v>3161</v>
      </c>
      <c r="D2351" t="s">
        <v>3088</v>
      </c>
      <c r="E2351" t="s">
        <v>4495</v>
      </c>
      <c r="F2351" t="s">
        <v>3095</v>
      </c>
    </row>
    <row r="2352" spans="1:6" x14ac:dyDescent="0.25">
      <c r="A2352" t="s">
        <v>6773</v>
      </c>
      <c r="B2352" t="s">
        <v>941</v>
      </c>
      <c r="C2352" t="s">
        <v>3151</v>
      </c>
      <c r="D2352" t="s">
        <v>3093</v>
      </c>
      <c r="E2352" t="s">
        <v>4898</v>
      </c>
      <c r="F2352" t="s">
        <v>3102</v>
      </c>
    </row>
    <row r="2353" spans="1:6" x14ac:dyDescent="0.25">
      <c r="A2353" t="s">
        <v>6774</v>
      </c>
      <c r="B2353" t="s">
        <v>941</v>
      </c>
      <c r="C2353" t="s">
        <v>3097</v>
      </c>
      <c r="D2353" t="s">
        <v>3088</v>
      </c>
      <c r="E2353" t="s">
        <v>4103</v>
      </c>
      <c r="F2353" t="s">
        <v>3106</v>
      </c>
    </row>
    <row r="2354" spans="1:6" x14ac:dyDescent="0.25">
      <c r="A2354" t="s">
        <v>6775</v>
      </c>
      <c r="B2354" t="s">
        <v>941</v>
      </c>
      <c r="C2354" t="s">
        <v>3104</v>
      </c>
      <c r="D2354" t="s">
        <v>3093</v>
      </c>
      <c r="E2354" t="s">
        <v>6776</v>
      </c>
      <c r="F2354" t="s">
        <v>3095</v>
      </c>
    </row>
    <row r="2355" spans="1:6" x14ac:dyDescent="0.25">
      <c r="A2355" t="s">
        <v>6777</v>
      </c>
      <c r="B2355" t="s">
        <v>941</v>
      </c>
      <c r="C2355" t="s">
        <v>3329</v>
      </c>
      <c r="D2355" t="s">
        <v>3093</v>
      </c>
      <c r="E2355" t="s">
        <v>6778</v>
      </c>
      <c r="F2355" t="s">
        <v>3095</v>
      </c>
    </row>
    <row r="2356" spans="1:6" x14ac:dyDescent="0.25">
      <c r="A2356" t="s">
        <v>6779</v>
      </c>
      <c r="B2356" t="s">
        <v>941</v>
      </c>
      <c r="C2356" t="s">
        <v>3175</v>
      </c>
      <c r="D2356" t="s">
        <v>3088</v>
      </c>
      <c r="E2356" t="s">
        <v>3149</v>
      </c>
      <c r="F2356" t="s">
        <v>3095</v>
      </c>
    </row>
    <row r="2357" spans="1:6" x14ac:dyDescent="0.25">
      <c r="A2357" t="s">
        <v>6780</v>
      </c>
      <c r="B2357" t="s">
        <v>941</v>
      </c>
      <c r="C2357" t="s">
        <v>3265</v>
      </c>
      <c r="D2357" t="s">
        <v>3093</v>
      </c>
      <c r="E2357" t="s">
        <v>3226</v>
      </c>
      <c r="F2357" t="s">
        <v>3095</v>
      </c>
    </row>
    <row r="2358" spans="1:6" x14ac:dyDescent="0.25">
      <c r="A2358" t="s">
        <v>6781</v>
      </c>
      <c r="B2358" t="s">
        <v>941</v>
      </c>
      <c r="C2358" t="s">
        <v>3196</v>
      </c>
      <c r="D2358" t="s">
        <v>3093</v>
      </c>
      <c r="E2358" t="s">
        <v>3489</v>
      </c>
      <c r="F2358" t="s">
        <v>3106</v>
      </c>
    </row>
    <row r="2359" spans="1:6" x14ac:dyDescent="0.25">
      <c r="A2359" t="s">
        <v>6782</v>
      </c>
      <c r="B2359" t="s">
        <v>941</v>
      </c>
      <c r="C2359" t="s">
        <v>3108</v>
      </c>
      <c r="D2359" t="s">
        <v>3088</v>
      </c>
      <c r="E2359" t="s">
        <v>4363</v>
      </c>
      <c r="F2359" t="s">
        <v>3102</v>
      </c>
    </row>
    <row r="2360" spans="1:6" x14ac:dyDescent="0.25">
      <c r="A2360" t="s">
        <v>6783</v>
      </c>
      <c r="B2360" t="s">
        <v>941</v>
      </c>
      <c r="C2360" t="s">
        <v>3217</v>
      </c>
      <c r="D2360" t="s">
        <v>3088</v>
      </c>
      <c r="E2360" t="s">
        <v>6784</v>
      </c>
      <c r="F2360" t="s">
        <v>3090</v>
      </c>
    </row>
    <row r="2361" spans="1:6" x14ac:dyDescent="0.25">
      <c r="A2361" t="s">
        <v>6785</v>
      </c>
      <c r="B2361" t="s">
        <v>941</v>
      </c>
      <c r="C2361" t="s">
        <v>3138</v>
      </c>
      <c r="D2361" t="s">
        <v>3088</v>
      </c>
      <c r="E2361" t="s">
        <v>4123</v>
      </c>
      <c r="F2361" t="s">
        <v>3102</v>
      </c>
    </row>
    <row r="2362" spans="1:6" x14ac:dyDescent="0.25">
      <c r="A2362" t="s">
        <v>6786</v>
      </c>
      <c r="B2362" t="s">
        <v>943</v>
      </c>
      <c r="C2362" t="s">
        <v>3175</v>
      </c>
      <c r="D2362" t="s">
        <v>3093</v>
      </c>
      <c r="E2362" t="s">
        <v>4261</v>
      </c>
      <c r="F2362" t="s">
        <v>3090</v>
      </c>
    </row>
    <row r="2363" spans="1:6" x14ac:dyDescent="0.25">
      <c r="A2363" t="s">
        <v>6787</v>
      </c>
      <c r="B2363" t="s">
        <v>943</v>
      </c>
      <c r="C2363" t="s">
        <v>3161</v>
      </c>
      <c r="D2363" t="s">
        <v>3093</v>
      </c>
      <c r="E2363" t="s">
        <v>3772</v>
      </c>
      <c r="F2363" t="s">
        <v>3090</v>
      </c>
    </row>
    <row r="2364" spans="1:6" x14ac:dyDescent="0.25">
      <c r="A2364" t="s">
        <v>6788</v>
      </c>
      <c r="B2364" t="s">
        <v>943</v>
      </c>
      <c r="C2364" t="s">
        <v>3108</v>
      </c>
      <c r="D2364" t="s">
        <v>3088</v>
      </c>
      <c r="E2364" t="s">
        <v>3276</v>
      </c>
      <c r="F2364" t="s">
        <v>3106</v>
      </c>
    </row>
    <row r="2365" spans="1:6" x14ac:dyDescent="0.25">
      <c r="A2365" t="s">
        <v>6789</v>
      </c>
      <c r="B2365" t="s">
        <v>943</v>
      </c>
      <c r="C2365" t="s">
        <v>3254</v>
      </c>
      <c r="D2365" t="s">
        <v>3088</v>
      </c>
      <c r="E2365" t="s">
        <v>4074</v>
      </c>
      <c r="F2365" t="s">
        <v>3106</v>
      </c>
    </row>
    <row r="2366" spans="1:6" x14ac:dyDescent="0.25">
      <c r="A2366" t="s">
        <v>6790</v>
      </c>
      <c r="B2366" t="s">
        <v>943</v>
      </c>
      <c r="C2366" t="s">
        <v>3151</v>
      </c>
      <c r="D2366" t="s">
        <v>3093</v>
      </c>
      <c r="E2366" t="s">
        <v>6618</v>
      </c>
      <c r="F2366" t="s">
        <v>3106</v>
      </c>
    </row>
    <row r="2367" spans="1:6" x14ac:dyDescent="0.25">
      <c r="A2367" t="s">
        <v>6791</v>
      </c>
      <c r="B2367" t="s">
        <v>943</v>
      </c>
      <c r="C2367" t="s">
        <v>3087</v>
      </c>
      <c r="D2367" t="s">
        <v>3088</v>
      </c>
      <c r="E2367" t="s">
        <v>5136</v>
      </c>
      <c r="F2367" t="s">
        <v>3102</v>
      </c>
    </row>
    <row r="2368" spans="1:6" x14ac:dyDescent="0.25">
      <c r="A2368" t="s">
        <v>6792</v>
      </c>
      <c r="B2368" t="s">
        <v>945</v>
      </c>
      <c r="C2368" t="s">
        <v>3175</v>
      </c>
      <c r="D2368" t="s">
        <v>3088</v>
      </c>
      <c r="E2368" t="s">
        <v>5949</v>
      </c>
      <c r="F2368" t="s">
        <v>3095</v>
      </c>
    </row>
    <row r="2369" spans="1:6" x14ac:dyDescent="0.25">
      <c r="A2369" t="s">
        <v>6793</v>
      </c>
      <c r="B2369" t="s">
        <v>945</v>
      </c>
      <c r="C2369" t="s">
        <v>3087</v>
      </c>
      <c r="D2369" t="s">
        <v>3088</v>
      </c>
      <c r="E2369" t="s">
        <v>3516</v>
      </c>
      <c r="F2369" t="s">
        <v>3106</v>
      </c>
    </row>
    <row r="2370" spans="1:6" x14ac:dyDescent="0.25">
      <c r="A2370" t="s">
        <v>6794</v>
      </c>
      <c r="B2370" t="s">
        <v>945</v>
      </c>
      <c r="C2370" t="s">
        <v>3151</v>
      </c>
      <c r="D2370" t="s">
        <v>3093</v>
      </c>
      <c r="E2370" t="s">
        <v>4722</v>
      </c>
      <c r="F2370" t="s">
        <v>3090</v>
      </c>
    </row>
    <row r="2371" spans="1:6" x14ac:dyDescent="0.25">
      <c r="A2371" t="s">
        <v>6795</v>
      </c>
      <c r="B2371" t="s">
        <v>945</v>
      </c>
      <c r="C2371" t="s">
        <v>3199</v>
      </c>
      <c r="D2371" t="s">
        <v>3088</v>
      </c>
      <c r="E2371" t="s">
        <v>3332</v>
      </c>
      <c r="F2371" t="s">
        <v>3102</v>
      </c>
    </row>
    <row r="2372" spans="1:6" x14ac:dyDescent="0.25">
      <c r="A2372" t="s">
        <v>6796</v>
      </c>
      <c r="B2372" t="s">
        <v>945</v>
      </c>
      <c r="C2372" t="s">
        <v>3199</v>
      </c>
      <c r="D2372" t="s">
        <v>3088</v>
      </c>
      <c r="E2372" t="s">
        <v>4679</v>
      </c>
      <c r="F2372" t="s">
        <v>3102</v>
      </c>
    </row>
    <row r="2373" spans="1:6" x14ac:dyDescent="0.25">
      <c r="A2373" t="s">
        <v>6797</v>
      </c>
      <c r="B2373" t="s">
        <v>945</v>
      </c>
      <c r="C2373" t="s">
        <v>3161</v>
      </c>
      <c r="D2373" t="s">
        <v>3093</v>
      </c>
      <c r="E2373" t="s">
        <v>6798</v>
      </c>
      <c r="F2373" t="s">
        <v>3090</v>
      </c>
    </row>
    <row r="2374" spans="1:6" x14ac:dyDescent="0.25">
      <c r="A2374" t="s">
        <v>6799</v>
      </c>
      <c r="B2374" t="s">
        <v>945</v>
      </c>
      <c r="C2374" t="s">
        <v>3156</v>
      </c>
      <c r="D2374" t="s">
        <v>3093</v>
      </c>
      <c r="E2374" t="s">
        <v>3590</v>
      </c>
      <c r="F2374" t="s">
        <v>3106</v>
      </c>
    </row>
    <row r="2375" spans="1:6" x14ac:dyDescent="0.25">
      <c r="A2375" t="s">
        <v>6800</v>
      </c>
      <c r="B2375" t="s">
        <v>947</v>
      </c>
      <c r="C2375" t="s">
        <v>3202</v>
      </c>
      <c r="D2375" t="s">
        <v>3088</v>
      </c>
      <c r="E2375" t="s">
        <v>6801</v>
      </c>
      <c r="F2375" t="s">
        <v>3106</v>
      </c>
    </row>
    <row r="2376" spans="1:6" x14ac:dyDescent="0.25">
      <c r="A2376" t="s">
        <v>6802</v>
      </c>
      <c r="B2376" t="s">
        <v>949</v>
      </c>
      <c r="C2376" t="s">
        <v>3145</v>
      </c>
      <c r="D2376" t="s">
        <v>3093</v>
      </c>
      <c r="E2376" t="s">
        <v>6803</v>
      </c>
      <c r="F2376" t="s">
        <v>3095</v>
      </c>
    </row>
    <row r="2377" spans="1:6" x14ac:dyDescent="0.25">
      <c r="A2377" t="s">
        <v>6804</v>
      </c>
      <c r="B2377" t="s">
        <v>949</v>
      </c>
      <c r="C2377" t="s">
        <v>3156</v>
      </c>
      <c r="D2377" t="s">
        <v>3093</v>
      </c>
      <c r="E2377" t="s">
        <v>5243</v>
      </c>
      <c r="F2377" t="s">
        <v>3090</v>
      </c>
    </row>
    <row r="2378" spans="1:6" x14ac:dyDescent="0.25">
      <c r="A2378" t="s">
        <v>6805</v>
      </c>
      <c r="B2378" t="s">
        <v>949</v>
      </c>
      <c r="C2378" t="s">
        <v>3208</v>
      </c>
      <c r="D2378" t="s">
        <v>3088</v>
      </c>
      <c r="E2378" t="s">
        <v>3444</v>
      </c>
      <c r="F2378" t="s">
        <v>3106</v>
      </c>
    </row>
    <row r="2379" spans="1:6" x14ac:dyDescent="0.25">
      <c r="A2379" t="s">
        <v>6806</v>
      </c>
      <c r="B2379" t="s">
        <v>949</v>
      </c>
      <c r="C2379" t="s">
        <v>3151</v>
      </c>
      <c r="D2379" t="s">
        <v>3093</v>
      </c>
      <c r="E2379" t="s">
        <v>6807</v>
      </c>
      <c r="F2379" t="s">
        <v>3090</v>
      </c>
    </row>
    <row r="2380" spans="1:6" x14ac:dyDescent="0.25">
      <c r="A2380" t="s">
        <v>6808</v>
      </c>
      <c r="B2380" t="s">
        <v>951</v>
      </c>
      <c r="C2380" t="s">
        <v>3217</v>
      </c>
      <c r="D2380" t="s">
        <v>3093</v>
      </c>
      <c r="E2380" t="s">
        <v>3701</v>
      </c>
      <c r="F2380" t="s">
        <v>3090</v>
      </c>
    </row>
    <row r="2381" spans="1:6" x14ac:dyDescent="0.25">
      <c r="A2381" t="s">
        <v>6809</v>
      </c>
      <c r="B2381" t="s">
        <v>951</v>
      </c>
      <c r="C2381" t="s">
        <v>3202</v>
      </c>
      <c r="D2381" t="s">
        <v>3093</v>
      </c>
      <c r="E2381" t="s">
        <v>3625</v>
      </c>
      <c r="F2381" t="s">
        <v>3090</v>
      </c>
    </row>
    <row r="2382" spans="1:6" x14ac:dyDescent="0.25">
      <c r="A2382" t="s">
        <v>6810</v>
      </c>
      <c r="B2382" t="s">
        <v>953</v>
      </c>
      <c r="C2382" t="s">
        <v>3265</v>
      </c>
      <c r="D2382" t="s">
        <v>3093</v>
      </c>
      <c r="E2382" t="s">
        <v>5494</v>
      </c>
      <c r="F2382" t="s">
        <v>3095</v>
      </c>
    </row>
    <row r="2383" spans="1:6" x14ac:dyDescent="0.25">
      <c r="A2383" t="s">
        <v>6811</v>
      </c>
      <c r="B2383" t="s">
        <v>953</v>
      </c>
      <c r="C2383" t="s">
        <v>3130</v>
      </c>
      <c r="D2383" t="s">
        <v>3093</v>
      </c>
      <c r="E2383" t="s">
        <v>5418</v>
      </c>
      <c r="F2383" t="s">
        <v>3106</v>
      </c>
    </row>
    <row r="2384" spans="1:6" x14ac:dyDescent="0.25">
      <c r="A2384" t="s">
        <v>6812</v>
      </c>
      <c r="B2384" t="s">
        <v>953</v>
      </c>
      <c r="C2384" t="s">
        <v>3248</v>
      </c>
      <c r="D2384" t="s">
        <v>3093</v>
      </c>
      <c r="E2384" t="s">
        <v>4239</v>
      </c>
      <c r="F2384" t="s">
        <v>3095</v>
      </c>
    </row>
    <row r="2385" spans="1:6" x14ac:dyDescent="0.25">
      <c r="A2385" t="s">
        <v>6813</v>
      </c>
      <c r="B2385" t="s">
        <v>953</v>
      </c>
      <c r="C2385" t="s">
        <v>3217</v>
      </c>
      <c r="D2385" t="s">
        <v>3088</v>
      </c>
      <c r="E2385" t="s">
        <v>4420</v>
      </c>
      <c r="F2385" t="s">
        <v>3090</v>
      </c>
    </row>
    <row r="2386" spans="1:6" x14ac:dyDescent="0.25">
      <c r="A2386" t="s">
        <v>6814</v>
      </c>
      <c r="B2386" t="s">
        <v>955</v>
      </c>
      <c r="C2386" t="s">
        <v>3196</v>
      </c>
      <c r="D2386" t="s">
        <v>3093</v>
      </c>
      <c r="E2386" t="s">
        <v>5689</v>
      </c>
      <c r="F2386" t="s">
        <v>3106</v>
      </c>
    </row>
    <row r="2387" spans="1:6" x14ac:dyDescent="0.25">
      <c r="A2387" t="s">
        <v>6815</v>
      </c>
      <c r="B2387" t="s">
        <v>955</v>
      </c>
      <c r="C2387" t="s">
        <v>3187</v>
      </c>
      <c r="D2387" t="s">
        <v>3088</v>
      </c>
      <c r="E2387" t="s">
        <v>6816</v>
      </c>
      <c r="F2387" t="s">
        <v>3090</v>
      </c>
    </row>
    <row r="2388" spans="1:6" x14ac:dyDescent="0.25">
      <c r="A2388" t="s">
        <v>6817</v>
      </c>
      <c r="B2388" t="s">
        <v>957</v>
      </c>
      <c r="C2388" t="s">
        <v>3161</v>
      </c>
      <c r="D2388" t="s">
        <v>3088</v>
      </c>
      <c r="E2388" t="s">
        <v>5050</v>
      </c>
      <c r="F2388" t="s">
        <v>3106</v>
      </c>
    </row>
    <row r="2389" spans="1:6" x14ac:dyDescent="0.25">
      <c r="A2389" t="s">
        <v>6818</v>
      </c>
      <c r="B2389" t="s">
        <v>957</v>
      </c>
      <c r="C2389" t="s">
        <v>3130</v>
      </c>
      <c r="D2389" t="s">
        <v>3093</v>
      </c>
      <c r="E2389" t="s">
        <v>4187</v>
      </c>
      <c r="F2389" t="s">
        <v>3090</v>
      </c>
    </row>
    <row r="2390" spans="1:6" x14ac:dyDescent="0.25">
      <c r="A2390" t="s">
        <v>6819</v>
      </c>
      <c r="B2390" t="s">
        <v>957</v>
      </c>
      <c r="C2390" t="s">
        <v>3145</v>
      </c>
      <c r="D2390" t="s">
        <v>3093</v>
      </c>
      <c r="E2390" t="s">
        <v>3456</v>
      </c>
      <c r="F2390" t="s">
        <v>3095</v>
      </c>
    </row>
    <row r="2391" spans="1:6" x14ac:dyDescent="0.25">
      <c r="A2391" t="s">
        <v>6820</v>
      </c>
      <c r="B2391" t="s">
        <v>957</v>
      </c>
      <c r="C2391" t="s">
        <v>3172</v>
      </c>
      <c r="D2391" t="s">
        <v>3088</v>
      </c>
      <c r="E2391" t="s">
        <v>4946</v>
      </c>
      <c r="F2391" t="s">
        <v>3090</v>
      </c>
    </row>
    <row r="2392" spans="1:6" x14ac:dyDescent="0.25">
      <c r="A2392" t="s">
        <v>6821</v>
      </c>
      <c r="B2392" t="s">
        <v>957</v>
      </c>
      <c r="C2392" t="s">
        <v>3104</v>
      </c>
      <c r="D2392" t="s">
        <v>3093</v>
      </c>
      <c r="E2392" t="s">
        <v>6822</v>
      </c>
      <c r="F2392" t="s">
        <v>3106</v>
      </c>
    </row>
    <row r="2393" spans="1:6" x14ac:dyDescent="0.25">
      <c r="A2393" t="s">
        <v>6823</v>
      </c>
      <c r="B2393" t="s">
        <v>959</v>
      </c>
      <c r="C2393" t="s">
        <v>3329</v>
      </c>
      <c r="D2393" t="s">
        <v>3088</v>
      </c>
      <c r="E2393" t="s">
        <v>3798</v>
      </c>
      <c r="F2393" t="s">
        <v>3102</v>
      </c>
    </row>
    <row r="2394" spans="1:6" x14ac:dyDescent="0.25">
      <c r="A2394" t="s">
        <v>6824</v>
      </c>
      <c r="B2394" t="s">
        <v>959</v>
      </c>
      <c r="C2394" t="s">
        <v>3172</v>
      </c>
      <c r="D2394" t="s">
        <v>3093</v>
      </c>
      <c r="E2394" t="s">
        <v>3234</v>
      </c>
      <c r="F2394" t="s">
        <v>3102</v>
      </c>
    </row>
    <row r="2395" spans="1:6" x14ac:dyDescent="0.25">
      <c r="A2395" t="s">
        <v>6825</v>
      </c>
      <c r="B2395" t="s">
        <v>959</v>
      </c>
      <c r="C2395" t="s">
        <v>3187</v>
      </c>
      <c r="D2395" t="s">
        <v>3093</v>
      </c>
      <c r="E2395" t="s">
        <v>5824</v>
      </c>
      <c r="F2395" t="s">
        <v>3102</v>
      </c>
    </row>
    <row r="2396" spans="1:6" x14ac:dyDescent="0.25">
      <c r="A2396" t="s">
        <v>6826</v>
      </c>
      <c r="B2396" t="s">
        <v>959</v>
      </c>
      <c r="C2396" t="s">
        <v>3175</v>
      </c>
      <c r="D2396" t="s">
        <v>3088</v>
      </c>
      <c r="E2396" t="s">
        <v>5868</v>
      </c>
      <c r="F2396" t="s">
        <v>3102</v>
      </c>
    </row>
    <row r="2397" spans="1:6" x14ac:dyDescent="0.25">
      <c r="A2397" t="s">
        <v>6827</v>
      </c>
      <c r="B2397" t="s">
        <v>959</v>
      </c>
      <c r="C2397" t="s">
        <v>3125</v>
      </c>
      <c r="D2397" t="s">
        <v>3088</v>
      </c>
      <c r="E2397" t="s">
        <v>3352</v>
      </c>
      <c r="F2397" t="s">
        <v>3090</v>
      </c>
    </row>
    <row r="2398" spans="1:6" x14ac:dyDescent="0.25">
      <c r="A2398" t="s">
        <v>6828</v>
      </c>
      <c r="B2398" t="s">
        <v>959</v>
      </c>
      <c r="C2398" t="s">
        <v>3161</v>
      </c>
      <c r="D2398" t="s">
        <v>3093</v>
      </c>
      <c r="E2398" t="s">
        <v>6829</v>
      </c>
      <c r="F2398" t="s">
        <v>3090</v>
      </c>
    </row>
    <row r="2399" spans="1:6" x14ac:dyDescent="0.25">
      <c r="A2399" t="s">
        <v>6830</v>
      </c>
      <c r="B2399" t="s">
        <v>959</v>
      </c>
      <c r="C2399" t="s">
        <v>3111</v>
      </c>
      <c r="D2399" t="s">
        <v>3088</v>
      </c>
      <c r="E2399" t="s">
        <v>3836</v>
      </c>
      <c r="F2399" t="s">
        <v>3090</v>
      </c>
    </row>
    <row r="2400" spans="1:6" x14ac:dyDescent="0.25">
      <c r="A2400" t="s">
        <v>6831</v>
      </c>
      <c r="B2400" t="s">
        <v>959</v>
      </c>
      <c r="C2400" t="s">
        <v>3148</v>
      </c>
      <c r="D2400" t="s">
        <v>3093</v>
      </c>
      <c r="E2400" t="s">
        <v>3307</v>
      </c>
      <c r="F2400" t="s">
        <v>3090</v>
      </c>
    </row>
    <row r="2401" spans="1:6" x14ac:dyDescent="0.25">
      <c r="A2401" t="s">
        <v>6832</v>
      </c>
      <c r="B2401" t="s">
        <v>961</v>
      </c>
      <c r="C2401" t="s">
        <v>3265</v>
      </c>
      <c r="D2401" t="s">
        <v>3088</v>
      </c>
      <c r="E2401" t="s">
        <v>3448</v>
      </c>
      <c r="F2401" t="s">
        <v>3106</v>
      </c>
    </row>
    <row r="2402" spans="1:6" x14ac:dyDescent="0.25">
      <c r="A2402" t="s">
        <v>6833</v>
      </c>
      <c r="B2402" t="s">
        <v>961</v>
      </c>
      <c r="C2402" t="s">
        <v>3151</v>
      </c>
      <c r="D2402" t="s">
        <v>3088</v>
      </c>
      <c r="E2402" t="s">
        <v>5335</v>
      </c>
      <c r="F2402" t="s">
        <v>3102</v>
      </c>
    </row>
    <row r="2403" spans="1:6" x14ac:dyDescent="0.25">
      <c r="A2403" t="s">
        <v>6834</v>
      </c>
      <c r="B2403" t="s">
        <v>961</v>
      </c>
      <c r="C2403" t="s">
        <v>3135</v>
      </c>
      <c r="D2403" t="s">
        <v>3088</v>
      </c>
      <c r="E2403" t="s">
        <v>3972</v>
      </c>
      <c r="F2403" t="s">
        <v>3106</v>
      </c>
    </row>
    <row r="2404" spans="1:6" x14ac:dyDescent="0.25">
      <c r="A2404" t="s">
        <v>6835</v>
      </c>
      <c r="B2404" t="s">
        <v>961</v>
      </c>
      <c r="C2404" t="s">
        <v>3265</v>
      </c>
      <c r="D2404" t="s">
        <v>3088</v>
      </c>
      <c r="E2404" t="s">
        <v>6836</v>
      </c>
      <c r="F2404" t="s">
        <v>3090</v>
      </c>
    </row>
    <row r="2405" spans="1:6" x14ac:dyDescent="0.25">
      <c r="A2405" t="s">
        <v>6837</v>
      </c>
      <c r="B2405" t="s">
        <v>961</v>
      </c>
      <c r="C2405" t="s">
        <v>3156</v>
      </c>
      <c r="D2405" t="s">
        <v>3093</v>
      </c>
      <c r="E2405" t="s">
        <v>3432</v>
      </c>
      <c r="F2405" t="s">
        <v>3090</v>
      </c>
    </row>
    <row r="2406" spans="1:6" x14ac:dyDescent="0.25">
      <c r="A2406" t="s">
        <v>6838</v>
      </c>
      <c r="B2406" t="s">
        <v>961</v>
      </c>
      <c r="C2406" t="s">
        <v>3329</v>
      </c>
      <c r="D2406" t="s">
        <v>3093</v>
      </c>
      <c r="E2406" t="s">
        <v>3672</v>
      </c>
      <c r="F2406" t="s">
        <v>3090</v>
      </c>
    </row>
    <row r="2407" spans="1:6" x14ac:dyDescent="0.25">
      <c r="A2407" t="s">
        <v>6839</v>
      </c>
      <c r="B2407" t="s">
        <v>961</v>
      </c>
      <c r="C2407" t="s">
        <v>3254</v>
      </c>
      <c r="D2407" t="s">
        <v>3088</v>
      </c>
      <c r="E2407" t="s">
        <v>6840</v>
      </c>
      <c r="F2407" t="s">
        <v>3090</v>
      </c>
    </row>
    <row r="2408" spans="1:6" x14ac:dyDescent="0.25">
      <c r="A2408" t="s">
        <v>6841</v>
      </c>
      <c r="B2408" t="s">
        <v>961</v>
      </c>
      <c r="C2408" t="s">
        <v>3108</v>
      </c>
      <c r="D2408" t="s">
        <v>3093</v>
      </c>
      <c r="E2408" t="s">
        <v>3901</v>
      </c>
      <c r="F2408" t="s">
        <v>3102</v>
      </c>
    </row>
    <row r="2409" spans="1:6" x14ac:dyDescent="0.25">
      <c r="A2409" t="s">
        <v>6842</v>
      </c>
      <c r="B2409" t="s">
        <v>961</v>
      </c>
      <c r="C2409" t="s">
        <v>3087</v>
      </c>
      <c r="D2409" t="s">
        <v>3093</v>
      </c>
      <c r="E2409" t="s">
        <v>4345</v>
      </c>
      <c r="F2409" t="s">
        <v>3095</v>
      </c>
    </row>
    <row r="2410" spans="1:6" x14ac:dyDescent="0.25">
      <c r="A2410" t="s">
        <v>6843</v>
      </c>
      <c r="B2410" t="s">
        <v>963</v>
      </c>
      <c r="C2410" t="s">
        <v>3135</v>
      </c>
      <c r="D2410" t="s">
        <v>3088</v>
      </c>
      <c r="E2410" t="s">
        <v>3788</v>
      </c>
      <c r="F2410" t="s">
        <v>3095</v>
      </c>
    </row>
    <row r="2411" spans="1:6" x14ac:dyDescent="0.25">
      <c r="A2411" t="s">
        <v>6844</v>
      </c>
      <c r="B2411" t="s">
        <v>963</v>
      </c>
      <c r="C2411" t="s">
        <v>3104</v>
      </c>
      <c r="D2411" t="s">
        <v>3088</v>
      </c>
      <c r="E2411" t="s">
        <v>4478</v>
      </c>
      <c r="F2411" t="s">
        <v>3102</v>
      </c>
    </row>
    <row r="2412" spans="1:6" x14ac:dyDescent="0.25">
      <c r="A2412" t="s">
        <v>6845</v>
      </c>
      <c r="B2412" t="s">
        <v>963</v>
      </c>
      <c r="C2412" t="s">
        <v>3208</v>
      </c>
      <c r="D2412" t="s">
        <v>3093</v>
      </c>
      <c r="E2412" t="s">
        <v>4515</v>
      </c>
      <c r="F2412" t="s">
        <v>3102</v>
      </c>
    </row>
    <row r="2413" spans="1:6" x14ac:dyDescent="0.25">
      <c r="A2413" t="s">
        <v>6846</v>
      </c>
      <c r="B2413" t="s">
        <v>963</v>
      </c>
      <c r="C2413" t="s">
        <v>3208</v>
      </c>
      <c r="D2413" t="s">
        <v>3088</v>
      </c>
      <c r="E2413" t="s">
        <v>6847</v>
      </c>
      <c r="F2413" t="s">
        <v>3095</v>
      </c>
    </row>
    <row r="2414" spans="1:6" x14ac:dyDescent="0.25">
      <c r="A2414" t="s">
        <v>6848</v>
      </c>
      <c r="B2414" t="s">
        <v>963</v>
      </c>
      <c r="C2414" t="s">
        <v>3187</v>
      </c>
      <c r="D2414" t="s">
        <v>3088</v>
      </c>
      <c r="E2414" t="s">
        <v>5243</v>
      </c>
      <c r="F2414" t="s">
        <v>3090</v>
      </c>
    </row>
    <row r="2415" spans="1:6" x14ac:dyDescent="0.25">
      <c r="A2415" t="s">
        <v>6849</v>
      </c>
      <c r="B2415" t="s">
        <v>963</v>
      </c>
      <c r="C2415" t="s">
        <v>3125</v>
      </c>
      <c r="D2415" t="s">
        <v>3093</v>
      </c>
      <c r="E2415" t="s">
        <v>4182</v>
      </c>
      <c r="F2415" t="s">
        <v>3102</v>
      </c>
    </row>
    <row r="2416" spans="1:6" x14ac:dyDescent="0.25">
      <c r="A2416" t="s">
        <v>6850</v>
      </c>
      <c r="B2416" t="s">
        <v>963</v>
      </c>
      <c r="C2416" t="s">
        <v>3217</v>
      </c>
      <c r="D2416" t="s">
        <v>3088</v>
      </c>
      <c r="E2416" t="s">
        <v>3775</v>
      </c>
      <c r="F2416" t="s">
        <v>3090</v>
      </c>
    </row>
    <row r="2417" spans="1:6" x14ac:dyDescent="0.25">
      <c r="A2417" t="s">
        <v>6851</v>
      </c>
      <c r="B2417" t="s">
        <v>963</v>
      </c>
      <c r="C2417" t="s">
        <v>3175</v>
      </c>
      <c r="D2417" t="s">
        <v>3093</v>
      </c>
      <c r="E2417" t="s">
        <v>5724</v>
      </c>
      <c r="F2417" t="s">
        <v>3106</v>
      </c>
    </row>
    <row r="2418" spans="1:6" x14ac:dyDescent="0.25">
      <c r="A2418" t="s">
        <v>6852</v>
      </c>
      <c r="B2418" t="s">
        <v>963</v>
      </c>
      <c r="C2418" t="s">
        <v>3097</v>
      </c>
      <c r="D2418" t="s">
        <v>3093</v>
      </c>
      <c r="E2418" t="s">
        <v>3408</v>
      </c>
      <c r="F2418" t="s">
        <v>3106</v>
      </c>
    </row>
    <row r="2419" spans="1:6" x14ac:dyDescent="0.25">
      <c r="A2419" t="s">
        <v>6853</v>
      </c>
      <c r="B2419" t="s">
        <v>965</v>
      </c>
      <c r="C2419" t="s">
        <v>3180</v>
      </c>
      <c r="D2419" t="s">
        <v>3093</v>
      </c>
      <c r="E2419" t="s">
        <v>4812</v>
      </c>
      <c r="F2419" t="s">
        <v>3106</v>
      </c>
    </row>
    <row r="2420" spans="1:6" x14ac:dyDescent="0.25">
      <c r="A2420" t="s">
        <v>6854</v>
      </c>
      <c r="B2420" t="s">
        <v>965</v>
      </c>
      <c r="C2420" t="s">
        <v>3104</v>
      </c>
      <c r="D2420" t="s">
        <v>3088</v>
      </c>
      <c r="E2420" t="s">
        <v>3442</v>
      </c>
      <c r="F2420" t="s">
        <v>3095</v>
      </c>
    </row>
    <row r="2421" spans="1:6" x14ac:dyDescent="0.25">
      <c r="A2421" t="s">
        <v>6855</v>
      </c>
      <c r="B2421" t="s">
        <v>965</v>
      </c>
      <c r="C2421" t="s">
        <v>3199</v>
      </c>
      <c r="D2421" t="s">
        <v>3088</v>
      </c>
      <c r="E2421" t="s">
        <v>6856</v>
      </c>
      <c r="F2421" t="s">
        <v>3090</v>
      </c>
    </row>
    <row r="2422" spans="1:6" x14ac:dyDescent="0.25">
      <c r="A2422" t="s">
        <v>6857</v>
      </c>
      <c r="B2422" t="s">
        <v>965</v>
      </c>
      <c r="C2422" t="s">
        <v>3111</v>
      </c>
      <c r="D2422" t="s">
        <v>3093</v>
      </c>
      <c r="E2422" t="s">
        <v>4568</v>
      </c>
      <c r="F2422" t="s">
        <v>3102</v>
      </c>
    </row>
    <row r="2423" spans="1:6" x14ac:dyDescent="0.25">
      <c r="A2423" t="s">
        <v>6858</v>
      </c>
      <c r="B2423" t="s">
        <v>965</v>
      </c>
      <c r="C2423" t="s">
        <v>3100</v>
      </c>
      <c r="D2423" t="s">
        <v>3093</v>
      </c>
      <c r="E2423" t="s">
        <v>5806</v>
      </c>
      <c r="F2423" t="s">
        <v>3090</v>
      </c>
    </row>
    <row r="2424" spans="1:6" x14ac:dyDescent="0.25">
      <c r="A2424" t="s">
        <v>6859</v>
      </c>
      <c r="B2424" t="s">
        <v>965</v>
      </c>
      <c r="C2424" t="s">
        <v>3196</v>
      </c>
      <c r="D2424" t="s">
        <v>3093</v>
      </c>
      <c r="E2424" t="s">
        <v>6860</v>
      </c>
      <c r="F2424" t="s">
        <v>3090</v>
      </c>
    </row>
    <row r="2425" spans="1:6" x14ac:dyDescent="0.25">
      <c r="A2425" t="s">
        <v>6861</v>
      </c>
      <c r="B2425" t="s">
        <v>965</v>
      </c>
      <c r="C2425" t="s">
        <v>3329</v>
      </c>
      <c r="D2425" t="s">
        <v>3088</v>
      </c>
      <c r="E2425" t="s">
        <v>5464</v>
      </c>
      <c r="F2425" t="s">
        <v>3095</v>
      </c>
    </row>
    <row r="2426" spans="1:6" x14ac:dyDescent="0.25">
      <c r="A2426" t="s">
        <v>6862</v>
      </c>
      <c r="B2426" t="s">
        <v>965</v>
      </c>
      <c r="C2426" t="s">
        <v>3151</v>
      </c>
      <c r="D2426" t="s">
        <v>3093</v>
      </c>
      <c r="E2426" t="s">
        <v>6123</v>
      </c>
      <c r="F2426" t="s">
        <v>3102</v>
      </c>
    </row>
    <row r="2427" spans="1:6" x14ac:dyDescent="0.25">
      <c r="A2427" t="s">
        <v>6863</v>
      </c>
      <c r="B2427" t="s">
        <v>967</v>
      </c>
      <c r="C2427" t="s">
        <v>3151</v>
      </c>
      <c r="D2427" t="s">
        <v>3093</v>
      </c>
      <c r="E2427" t="s">
        <v>4389</v>
      </c>
      <c r="F2427" t="s">
        <v>3095</v>
      </c>
    </row>
    <row r="2428" spans="1:6" x14ac:dyDescent="0.25">
      <c r="A2428" t="s">
        <v>6864</v>
      </c>
      <c r="B2428" t="s">
        <v>967</v>
      </c>
      <c r="C2428" t="s">
        <v>3104</v>
      </c>
      <c r="D2428" t="s">
        <v>3093</v>
      </c>
      <c r="E2428" t="s">
        <v>5423</v>
      </c>
      <c r="F2428" t="s">
        <v>3090</v>
      </c>
    </row>
    <row r="2429" spans="1:6" x14ac:dyDescent="0.25">
      <c r="A2429" t="s">
        <v>6865</v>
      </c>
      <c r="B2429" t="s">
        <v>967</v>
      </c>
      <c r="C2429" t="s">
        <v>3156</v>
      </c>
      <c r="D2429" t="s">
        <v>3093</v>
      </c>
      <c r="E2429" t="s">
        <v>4159</v>
      </c>
      <c r="F2429" t="s">
        <v>3102</v>
      </c>
    </row>
    <row r="2430" spans="1:6" x14ac:dyDescent="0.25">
      <c r="A2430" t="s">
        <v>6866</v>
      </c>
      <c r="B2430" t="s">
        <v>967</v>
      </c>
      <c r="C2430" t="s">
        <v>3199</v>
      </c>
      <c r="D2430" t="s">
        <v>3093</v>
      </c>
      <c r="E2430" t="s">
        <v>3972</v>
      </c>
      <c r="F2430" t="s">
        <v>3090</v>
      </c>
    </row>
    <row r="2431" spans="1:6" x14ac:dyDescent="0.25">
      <c r="A2431" t="s">
        <v>6867</v>
      </c>
      <c r="B2431" t="s">
        <v>967</v>
      </c>
      <c r="C2431" t="s">
        <v>3208</v>
      </c>
      <c r="D2431" t="s">
        <v>3088</v>
      </c>
      <c r="E2431" t="s">
        <v>6868</v>
      </c>
      <c r="F2431" t="s">
        <v>3106</v>
      </c>
    </row>
    <row r="2432" spans="1:6" x14ac:dyDescent="0.25">
      <c r="A2432" t="s">
        <v>6869</v>
      </c>
      <c r="B2432" t="s">
        <v>969</v>
      </c>
      <c r="C2432" t="s">
        <v>3161</v>
      </c>
      <c r="D2432" t="s">
        <v>3093</v>
      </c>
      <c r="E2432" t="s">
        <v>3828</v>
      </c>
      <c r="F2432" t="s">
        <v>3090</v>
      </c>
    </row>
    <row r="2433" spans="1:6" x14ac:dyDescent="0.25">
      <c r="A2433" t="s">
        <v>6870</v>
      </c>
      <c r="B2433" t="s">
        <v>971</v>
      </c>
      <c r="C2433" t="s">
        <v>3145</v>
      </c>
      <c r="D2433" t="s">
        <v>3093</v>
      </c>
      <c r="E2433" t="s">
        <v>6871</v>
      </c>
      <c r="F2433" t="s">
        <v>3102</v>
      </c>
    </row>
    <row r="2434" spans="1:6" x14ac:dyDescent="0.25">
      <c r="A2434" t="s">
        <v>6872</v>
      </c>
      <c r="B2434" t="s">
        <v>971</v>
      </c>
      <c r="C2434" t="s">
        <v>3156</v>
      </c>
      <c r="D2434" t="s">
        <v>3093</v>
      </c>
      <c r="E2434" t="s">
        <v>6873</v>
      </c>
      <c r="F2434" t="s">
        <v>3095</v>
      </c>
    </row>
    <row r="2435" spans="1:6" x14ac:dyDescent="0.25">
      <c r="A2435" t="s">
        <v>6874</v>
      </c>
      <c r="B2435" t="s">
        <v>971</v>
      </c>
      <c r="C2435" t="s">
        <v>3161</v>
      </c>
      <c r="D2435" t="s">
        <v>3088</v>
      </c>
      <c r="E2435" t="s">
        <v>6627</v>
      </c>
      <c r="F2435" t="s">
        <v>3106</v>
      </c>
    </row>
    <row r="2436" spans="1:6" x14ac:dyDescent="0.25">
      <c r="A2436" t="s">
        <v>6875</v>
      </c>
      <c r="B2436" t="s">
        <v>971</v>
      </c>
      <c r="C2436" t="s">
        <v>3199</v>
      </c>
      <c r="D2436" t="s">
        <v>3088</v>
      </c>
      <c r="E2436" t="s">
        <v>5787</v>
      </c>
      <c r="F2436" t="s">
        <v>3090</v>
      </c>
    </row>
    <row r="2437" spans="1:6" x14ac:dyDescent="0.25">
      <c r="A2437" t="s">
        <v>6876</v>
      </c>
      <c r="B2437" t="s">
        <v>971</v>
      </c>
      <c r="C2437" t="s">
        <v>3175</v>
      </c>
      <c r="D2437" t="s">
        <v>3088</v>
      </c>
      <c r="E2437" t="s">
        <v>6877</v>
      </c>
      <c r="F2437" t="s">
        <v>3102</v>
      </c>
    </row>
    <row r="2438" spans="1:6" x14ac:dyDescent="0.25">
      <c r="A2438" t="s">
        <v>6878</v>
      </c>
      <c r="B2438" t="s">
        <v>971</v>
      </c>
      <c r="C2438" t="s">
        <v>3100</v>
      </c>
      <c r="D2438" t="s">
        <v>3088</v>
      </c>
      <c r="E2438" t="s">
        <v>5225</v>
      </c>
      <c r="F2438" t="s">
        <v>3090</v>
      </c>
    </row>
    <row r="2439" spans="1:6" x14ac:dyDescent="0.25">
      <c r="A2439" t="s">
        <v>6879</v>
      </c>
      <c r="B2439" t="s">
        <v>973</v>
      </c>
      <c r="C2439" t="s">
        <v>3208</v>
      </c>
      <c r="D2439" t="s">
        <v>3088</v>
      </c>
      <c r="E2439" t="s">
        <v>3960</v>
      </c>
      <c r="F2439" t="s">
        <v>3095</v>
      </c>
    </row>
    <row r="2440" spans="1:6" x14ac:dyDescent="0.25">
      <c r="A2440" t="s">
        <v>6880</v>
      </c>
      <c r="B2440" t="s">
        <v>973</v>
      </c>
      <c r="C2440" t="s">
        <v>3161</v>
      </c>
      <c r="D2440" t="s">
        <v>3093</v>
      </c>
      <c r="E2440" t="s">
        <v>3371</v>
      </c>
      <c r="F2440" t="s">
        <v>3102</v>
      </c>
    </row>
    <row r="2441" spans="1:6" x14ac:dyDescent="0.25">
      <c r="A2441" t="s">
        <v>6881</v>
      </c>
      <c r="B2441" t="s">
        <v>973</v>
      </c>
      <c r="C2441" t="s">
        <v>3097</v>
      </c>
      <c r="D2441" t="s">
        <v>3093</v>
      </c>
      <c r="E2441" t="s">
        <v>4157</v>
      </c>
      <c r="F2441" t="s">
        <v>3102</v>
      </c>
    </row>
    <row r="2442" spans="1:6" x14ac:dyDescent="0.25">
      <c r="A2442" t="s">
        <v>6882</v>
      </c>
      <c r="B2442" t="s">
        <v>973</v>
      </c>
      <c r="C2442" t="s">
        <v>3175</v>
      </c>
      <c r="D2442" t="s">
        <v>3093</v>
      </c>
      <c r="E2442" t="s">
        <v>5931</v>
      </c>
      <c r="F2442" t="s">
        <v>3106</v>
      </c>
    </row>
    <row r="2443" spans="1:6" x14ac:dyDescent="0.25">
      <c r="A2443" t="s">
        <v>6883</v>
      </c>
      <c r="B2443" t="s">
        <v>973</v>
      </c>
      <c r="C2443" t="s">
        <v>3138</v>
      </c>
      <c r="D2443" t="s">
        <v>3093</v>
      </c>
      <c r="E2443" t="s">
        <v>3552</v>
      </c>
      <c r="F2443" t="s">
        <v>3106</v>
      </c>
    </row>
    <row r="2444" spans="1:6" x14ac:dyDescent="0.25">
      <c r="A2444" t="s">
        <v>6884</v>
      </c>
      <c r="B2444" t="s">
        <v>975</v>
      </c>
      <c r="C2444" t="s">
        <v>3329</v>
      </c>
      <c r="D2444" t="s">
        <v>3088</v>
      </c>
      <c r="E2444" t="s">
        <v>4706</v>
      </c>
      <c r="F2444" t="s">
        <v>3095</v>
      </c>
    </row>
    <row r="2445" spans="1:6" x14ac:dyDescent="0.25">
      <c r="A2445" t="s">
        <v>6885</v>
      </c>
      <c r="B2445" t="s">
        <v>975</v>
      </c>
      <c r="C2445" t="s">
        <v>3130</v>
      </c>
      <c r="D2445" t="s">
        <v>3093</v>
      </c>
      <c r="E2445" t="s">
        <v>4879</v>
      </c>
      <c r="F2445" t="s">
        <v>3090</v>
      </c>
    </row>
    <row r="2446" spans="1:6" x14ac:dyDescent="0.25">
      <c r="A2446" t="s">
        <v>6886</v>
      </c>
      <c r="B2446" t="s">
        <v>975</v>
      </c>
      <c r="C2446" t="s">
        <v>3172</v>
      </c>
      <c r="D2446" t="s">
        <v>3093</v>
      </c>
      <c r="E2446" t="s">
        <v>6887</v>
      </c>
      <c r="F2446" t="s">
        <v>3102</v>
      </c>
    </row>
    <row r="2447" spans="1:6" x14ac:dyDescent="0.25">
      <c r="A2447" t="s">
        <v>6888</v>
      </c>
      <c r="B2447" t="s">
        <v>975</v>
      </c>
      <c r="C2447" t="s">
        <v>3248</v>
      </c>
      <c r="D2447" t="s">
        <v>3093</v>
      </c>
      <c r="E2447" t="s">
        <v>4836</v>
      </c>
      <c r="F2447" t="s">
        <v>3102</v>
      </c>
    </row>
    <row r="2448" spans="1:6" x14ac:dyDescent="0.25">
      <c r="A2448" t="s">
        <v>6889</v>
      </c>
      <c r="B2448" t="s">
        <v>975</v>
      </c>
      <c r="C2448" t="s">
        <v>3145</v>
      </c>
      <c r="D2448" t="s">
        <v>3088</v>
      </c>
      <c r="E2448" t="s">
        <v>6890</v>
      </c>
      <c r="F2448" t="s">
        <v>3106</v>
      </c>
    </row>
    <row r="2449" spans="1:6" x14ac:dyDescent="0.25">
      <c r="A2449" t="s">
        <v>6891</v>
      </c>
      <c r="B2449" t="s">
        <v>975</v>
      </c>
      <c r="C2449" t="s">
        <v>3135</v>
      </c>
      <c r="D2449" t="s">
        <v>3093</v>
      </c>
      <c r="E2449" t="s">
        <v>3840</v>
      </c>
      <c r="F2449" t="s">
        <v>3095</v>
      </c>
    </row>
    <row r="2450" spans="1:6" x14ac:dyDescent="0.25">
      <c r="A2450" t="s">
        <v>6892</v>
      </c>
      <c r="B2450" t="s">
        <v>975</v>
      </c>
      <c r="C2450" t="s">
        <v>3135</v>
      </c>
      <c r="D2450" t="s">
        <v>3088</v>
      </c>
      <c r="E2450" t="s">
        <v>3766</v>
      </c>
      <c r="F2450" t="s">
        <v>3102</v>
      </c>
    </row>
    <row r="2451" spans="1:6" x14ac:dyDescent="0.25">
      <c r="A2451" t="s">
        <v>6893</v>
      </c>
      <c r="B2451" t="s">
        <v>975</v>
      </c>
      <c r="C2451" t="s">
        <v>3092</v>
      </c>
      <c r="D2451" t="s">
        <v>3088</v>
      </c>
      <c r="E2451" t="s">
        <v>6894</v>
      </c>
      <c r="F2451" t="s">
        <v>3090</v>
      </c>
    </row>
    <row r="2452" spans="1:6" x14ac:dyDescent="0.25">
      <c r="A2452" t="s">
        <v>6895</v>
      </c>
      <c r="B2452" t="s">
        <v>975</v>
      </c>
      <c r="C2452" t="s">
        <v>3265</v>
      </c>
      <c r="D2452" t="s">
        <v>3088</v>
      </c>
      <c r="E2452" t="s">
        <v>6896</v>
      </c>
      <c r="F2452" t="s">
        <v>3106</v>
      </c>
    </row>
    <row r="2453" spans="1:6" x14ac:dyDescent="0.25">
      <c r="A2453" t="s">
        <v>6897</v>
      </c>
      <c r="B2453" t="s">
        <v>977</v>
      </c>
      <c r="C2453" t="s">
        <v>3130</v>
      </c>
      <c r="D2453" t="s">
        <v>3093</v>
      </c>
      <c r="E2453" t="s">
        <v>5650</v>
      </c>
      <c r="F2453" t="s">
        <v>3106</v>
      </c>
    </row>
    <row r="2454" spans="1:6" x14ac:dyDescent="0.25">
      <c r="A2454" t="s">
        <v>6898</v>
      </c>
      <c r="B2454" t="s">
        <v>977</v>
      </c>
      <c r="C2454" t="s">
        <v>3202</v>
      </c>
      <c r="D2454" t="s">
        <v>3088</v>
      </c>
      <c r="E2454" t="s">
        <v>3470</v>
      </c>
      <c r="F2454" t="s">
        <v>3102</v>
      </c>
    </row>
    <row r="2455" spans="1:6" x14ac:dyDescent="0.25">
      <c r="A2455" t="s">
        <v>6899</v>
      </c>
      <c r="B2455" t="s">
        <v>977</v>
      </c>
      <c r="C2455" t="s">
        <v>3111</v>
      </c>
      <c r="D2455" t="s">
        <v>3093</v>
      </c>
      <c r="E2455" t="s">
        <v>3428</v>
      </c>
      <c r="F2455" t="s">
        <v>3106</v>
      </c>
    </row>
    <row r="2456" spans="1:6" x14ac:dyDescent="0.25">
      <c r="A2456" t="s">
        <v>6900</v>
      </c>
      <c r="B2456" t="s">
        <v>977</v>
      </c>
      <c r="C2456" t="s">
        <v>3100</v>
      </c>
      <c r="D2456" t="s">
        <v>3088</v>
      </c>
      <c r="E2456" t="s">
        <v>4258</v>
      </c>
      <c r="F2456" t="s">
        <v>3106</v>
      </c>
    </row>
    <row r="2457" spans="1:6" x14ac:dyDescent="0.25">
      <c r="A2457" t="s">
        <v>6901</v>
      </c>
      <c r="B2457" t="s">
        <v>977</v>
      </c>
      <c r="C2457" t="s">
        <v>3156</v>
      </c>
      <c r="D2457" t="s">
        <v>3088</v>
      </c>
      <c r="E2457" t="s">
        <v>5391</v>
      </c>
      <c r="F2457" t="s">
        <v>3095</v>
      </c>
    </row>
    <row r="2458" spans="1:6" x14ac:dyDescent="0.25">
      <c r="A2458" t="s">
        <v>6902</v>
      </c>
      <c r="B2458" t="s">
        <v>979</v>
      </c>
      <c r="C2458" t="s">
        <v>3329</v>
      </c>
      <c r="D2458" t="s">
        <v>3088</v>
      </c>
      <c r="E2458" t="s">
        <v>3869</v>
      </c>
      <c r="F2458" t="s">
        <v>3090</v>
      </c>
    </row>
    <row r="2459" spans="1:6" x14ac:dyDescent="0.25">
      <c r="A2459" t="s">
        <v>6903</v>
      </c>
      <c r="B2459" t="s">
        <v>981</v>
      </c>
      <c r="C2459" t="s">
        <v>3248</v>
      </c>
      <c r="D2459" t="s">
        <v>3093</v>
      </c>
      <c r="E2459" t="s">
        <v>3770</v>
      </c>
      <c r="F2459" t="s">
        <v>3090</v>
      </c>
    </row>
    <row r="2460" spans="1:6" x14ac:dyDescent="0.25">
      <c r="A2460" t="s">
        <v>6904</v>
      </c>
      <c r="B2460" t="s">
        <v>981</v>
      </c>
      <c r="C2460" t="s">
        <v>3196</v>
      </c>
      <c r="D2460" t="s">
        <v>3088</v>
      </c>
      <c r="E2460" t="s">
        <v>4709</v>
      </c>
      <c r="F2460" t="s">
        <v>3090</v>
      </c>
    </row>
    <row r="2461" spans="1:6" x14ac:dyDescent="0.25">
      <c r="A2461" t="s">
        <v>6905</v>
      </c>
      <c r="B2461" t="s">
        <v>981</v>
      </c>
      <c r="C2461" t="s">
        <v>3138</v>
      </c>
      <c r="D2461" t="s">
        <v>3093</v>
      </c>
      <c r="E2461" t="s">
        <v>3244</v>
      </c>
      <c r="F2461" t="s">
        <v>3095</v>
      </c>
    </row>
    <row r="2462" spans="1:6" x14ac:dyDescent="0.25">
      <c r="A2462" t="s">
        <v>6906</v>
      </c>
      <c r="B2462" t="s">
        <v>983</v>
      </c>
      <c r="C2462" t="s">
        <v>3175</v>
      </c>
      <c r="D2462" t="s">
        <v>3088</v>
      </c>
      <c r="E2462" t="s">
        <v>3408</v>
      </c>
      <c r="F2462" t="s">
        <v>3095</v>
      </c>
    </row>
    <row r="2463" spans="1:6" x14ac:dyDescent="0.25">
      <c r="A2463" t="s">
        <v>6907</v>
      </c>
      <c r="B2463" t="s">
        <v>983</v>
      </c>
      <c r="C2463" t="s">
        <v>3148</v>
      </c>
      <c r="D2463" t="s">
        <v>3093</v>
      </c>
      <c r="E2463" t="s">
        <v>4284</v>
      </c>
      <c r="F2463" t="s">
        <v>3106</v>
      </c>
    </row>
    <row r="2464" spans="1:6" x14ac:dyDescent="0.25">
      <c r="A2464" t="s">
        <v>6908</v>
      </c>
      <c r="B2464" t="s">
        <v>983</v>
      </c>
      <c r="C2464" t="s">
        <v>3108</v>
      </c>
      <c r="D2464" t="s">
        <v>3093</v>
      </c>
      <c r="E2464" t="s">
        <v>6909</v>
      </c>
      <c r="F2464" t="s">
        <v>3106</v>
      </c>
    </row>
    <row r="2465" spans="1:6" x14ac:dyDescent="0.25">
      <c r="A2465" t="s">
        <v>6910</v>
      </c>
      <c r="B2465" t="s">
        <v>983</v>
      </c>
      <c r="C2465" t="s">
        <v>3254</v>
      </c>
      <c r="D2465" t="s">
        <v>3088</v>
      </c>
      <c r="E2465" t="s">
        <v>3956</v>
      </c>
      <c r="F2465" t="s">
        <v>3090</v>
      </c>
    </row>
    <row r="2466" spans="1:6" x14ac:dyDescent="0.25">
      <c r="A2466" t="s">
        <v>6911</v>
      </c>
      <c r="B2466" t="s">
        <v>983</v>
      </c>
      <c r="C2466" t="s">
        <v>3156</v>
      </c>
      <c r="D2466" t="s">
        <v>3093</v>
      </c>
      <c r="E2466" t="s">
        <v>4546</v>
      </c>
      <c r="F2466" t="s">
        <v>3102</v>
      </c>
    </row>
    <row r="2467" spans="1:6" x14ac:dyDescent="0.25">
      <c r="A2467" t="s">
        <v>6912</v>
      </c>
      <c r="B2467" t="s">
        <v>983</v>
      </c>
      <c r="C2467" t="s">
        <v>3104</v>
      </c>
      <c r="D2467" t="s">
        <v>3093</v>
      </c>
      <c r="E2467" t="s">
        <v>3359</v>
      </c>
      <c r="F2467" t="s">
        <v>3090</v>
      </c>
    </row>
    <row r="2468" spans="1:6" x14ac:dyDescent="0.25">
      <c r="A2468" t="s">
        <v>6913</v>
      </c>
      <c r="B2468" t="s">
        <v>985</v>
      </c>
      <c r="C2468" t="s">
        <v>3217</v>
      </c>
      <c r="D2468" t="s">
        <v>3093</v>
      </c>
      <c r="E2468" t="s">
        <v>5317</v>
      </c>
      <c r="F2468" t="s">
        <v>3090</v>
      </c>
    </row>
    <row r="2469" spans="1:6" x14ac:dyDescent="0.25">
      <c r="A2469" t="s">
        <v>6914</v>
      </c>
      <c r="B2469" t="s">
        <v>985</v>
      </c>
      <c r="C2469" t="s">
        <v>3217</v>
      </c>
      <c r="D2469" t="s">
        <v>3088</v>
      </c>
      <c r="E2469" t="s">
        <v>4546</v>
      </c>
      <c r="F2469" t="s">
        <v>3095</v>
      </c>
    </row>
    <row r="2470" spans="1:6" x14ac:dyDescent="0.25">
      <c r="A2470" t="s">
        <v>6915</v>
      </c>
      <c r="B2470" t="s">
        <v>985</v>
      </c>
      <c r="C2470" t="s">
        <v>3148</v>
      </c>
      <c r="D2470" t="s">
        <v>3088</v>
      </c>
      <c r="E2470" t="s">
        <v>5487</v>
      </c>
      <c r="F2470" t="s">
        <v>3106</v>
      </c>
    </row>
    <row r="2471" spans="1:6" x14ac:dyDescent="0.25">
      <c r="A2471" t="s">
        <v>6916</v>
      </c>
      <c r="B2471" t="s">
        <v>985</v>
      </c>
      <c r="C2471" t="s">
        <v>3161</v>
      </c>
      <c r="D2471" t="s">
        <v>3093</v>
      </c>
      <c r="E2471" t="s">
        <v>6056</v>
      </c>
      <c r="F2471" t="s">
        <v>3090</v>
      </c>
    </row>
    <row r="2472" spans="1:6" x14ac:dyDescent="0.25">
      <c r="A2472" t="s">
        <v>6917</v>
      </c>
      <c r="B2472" t="s">
        <v>985</v>
      </c>
      <c r="C2472" t="s">
        <v>3208</v>
      </c>
      <c r="D2472" t="s">
        <v>3088</v>
      </c>
      <c r="E2472" t="s">
        <v>6918</v>
      </c>
      <c r="F2472" t="s">
        <v>3106</v>
      </c>
    </row>
    <row r="2473" spans="1:6" x14ac:dyDescent="0.25">
      <c r="A2473" t="s">
        <v>6919</v>
      </c>
      <c r="B2473" t="s">
        <v>985</v>
      </c>
      <c r="C2473" t="s">
        <v>3196</v>
      </c>
      <c r="D2473" t="s">
        <v>3093</v>
      </c>
      <c r="E2473" t="s">
        <v>6920</v>
      </c>
      <c r="F2473" t="s">
        <v>3095</v>
      </c>
    </row>
    <row r="2474" spans="1:6" x14ac:dyDescent="0.25">
      <c r="A2474" t="s">
        <v>6921</v>
      </c>
      <c r="B2474" t="s">
        <v>987</v>
      </c>
      <c r="C2474" t="s">
        <v>3208</v>
      </c>
      <c r="D2474" t="s">
        <v>3093</v>
      </c>
      <c r="E2474" t="s">
        <v>4743</v>
      </c>
      <c r="F2474" t="s">
        <v>3090</v>
      </c>
    </row>
    <row r="2475" spans="1:6" x14ac:dyDescent="0.25">
      <c r="A2475" t="s">
        <v>6922</v>
      </c>
      <c r="B2475" t="s">
        <v>990</v>
      </c>
      <c r="C2475" t="s">
        <v>3199</v>
      </c>
      <c r="D2475" t="s">
        <v>3088</v>
      </c>
      <c r="E2475" t="s">
        <v>6923</v>
      </c>
      <c r="F2475" t="s">
        <v>3095</v>
      </c>
    </row>
    <row r="2476" spans="1:6" x14ac:dyDescent="0.25">
      <c r="A2476" t="s">
        <v>6924</v>
      </c>
      <c r="B2476" t="s">
        <v>990</v>
      </c>
      <c r="C2476" t="s">
        <v>3187</v>
      </c>
      <c r="D2476" t="s">
        <v>3088</v>
      </c>
      <c r="E2476" t="s">
        <v>4370</v>
      </c>
      <c r="F2476" t="s">
        <v>3102</v>
      </c>
    </row>
    <row r="2477" spans="1:6" x14ac:dyDescent="0.25">
      <c r="A2477" t="s">
        <v>6925</v>
      </c>
      <c r="B2477" t="s">
        <v>990</v>
      </c>
      <c r="C2477" t="s">
        <v>3265</v>
      </c>
      <c r="D2477" t="s">
        <v>3088</v>
      </c>
      <c r="E2477" t="s">
        <v>6926</v>
      </c>
      <c r="F2477" t="s">
        <v>3102</v>
      </c>
    </row>
    <row r="2478" spans="1:6" x14ac:dyDescent="0.25">
      <c r="A2478" t="s">
        <v>6927</v>
      </c>
      <c r="B2478" t="s">
        <v>990</v>
      </c>
      <c r="C2478" t="s">
        <v>3217</v>
      </c>
      <c r="D2478" t="s">
        <v>3088</v>
      </c>
      <c r="E2478" t="s">
        <v>4163</v>
      </c>
      <c r="F2478" t="s">
        <v>3102</v>
      </c>
    </row>
    <row r="2479" spans="1:6" x14ac:dyDescent="0.25">
      <c r="A2479" t="s">
        <v>6928</v>
      </c>
      <c r="B2479" t="s">
        <v>990</v>
      </c>
      <c r="C2479" t="s">
        <v>3156</v>
      </c>
      <c r="D2479" t="s">
        <v>3093</v>
      </c>
      <c r="E2479" t="s">
        <v>5129</v>
      </c>
      <c r="F2479" t="s">
        <v>3090</v>
      </c>
    </row>
    <row r="2480" spans="1:6" x14ac:dyDescent="0.25">
      <c r="A2480" t="s">
        <v>6929</v>
      </c>
      <c r="B2480" t="s">
        <v>990</v>
      </c>
      <c r="C2480" t="s">
        <v>3092</v>
      </c>
      <c r="D2480" t="s">
        <v>3088</v>
      </c>
      <c r="E2480" t="s">
        <v>5290</v>
      </c>
      <c r="F2480" t="s">
        <v>3095</v>
      </c>
    </row>
    <row r="2481" spans="1:6" x14ac:dyDescent="0.25">
      <c r="A2481" t="s">
        <v>6930</v>
      </c>
      <c r="B2481" t="s">
        <v>990</v>
      </c>
      <c r="C2481" t="s">
        <v>3148</v>
      </c>
      <c r="D2481" t="s">
        <v>3088</v>
      </c>
      <c r="E2481" t="s">
        <v>6931</v>
      </c>
      <c r="F2481" t="s">
        <v>3095</v>
      </c>
    </row>
    <row r="2482" spans="1:6" x14ac:dyDescent="0.25">
      <c r="A2482" t="s">
        <v>6932</v>
      </c>
      <c r="B2482" t="s">
        <v>990</v>
      </c>
      <c r="C2482" t="s">
        <v>3135</v>
      </c>
      <c r="D2482" t="s">
        <v>3088</v>
      </c>
      <c r="E2482" t="s">
        <v>3867</v>
      </c>
      <c r="F2482" t="s">
        <v>3102</v>
      </c>
    </row>
    <row r="2483" spans="1:6" x14ac:dyDescent="0.25">
      <c r="A2483" t="s">
        <v>6933</v>
      </c>
      <c r="B2483" t="s">
        <v>992</v>
      </c>
      <c r="C2483" t="s">
        <v>3208</v>
      </c>
      <c r="D2483" t="s">
        <v>3093</v>
      </c>
      <c r="E2483" t="s">
        <v>4161</v>
      </c>
      <c r="F2483" t="s">
        <v>3090</v>
      </c>
    </row>
    <row r="2484" spans="1:6" x14ac:dyDescent="0.25">
      <c r="A2484" t="s">
        <v>6934</v>
      </c>
      <c r="B2484" t="s">
        <v>992</v>
      </c>
      <c r="C2484" t="s">
        <v>3092</v>
      </c>
      <c r="D2484" t="s">
        <v>3093</v>
      </c>
      <c r="E2484" t="s">
        <v>4167</v>
      </c>
      <c r="F2484" t="s">
        <v>3106</v>
      </c>
    </row>
    <row r="2485" spans="1:6" x14ac:dyDescent="0.25">
      <c r="A2485" t="s">
        <v>6935</v>
      </c>
      <c r="B2485" t="s">
        <v>992</v>
      </c>
      <c r="C2485" t="s">
        <v>3180</v>
      </c>
      <c r="D2485" t="s">
        <v>3093</v>
      </c>
      <c r="E2485" t="s">
        <v>5854</v>
      </c>
      <c r="F2485" t="s">
        <v>3090</v>
      </c>
    </row>
    <row r="2486" spans="1:6" x14ac:dyDescent="0.25">
      <c r="A2486" t="s">
        <v>6936</v>
      </c>
      <c r="B2486" t="s">
        <v>992</v>
      </c>
      <c r="C2486" t="s">
        <v>3254</v>
      </c>
      <c r="D2486" t="s">
        <v>3088</v>
      </c>
      <c r="E2486" t="s">
        <v>6937</v>
      </c>
      <c r="F2486" t="s">
        <v>3090</v>
      </c>
    </row>
    <row r="2487" spans="1:6" x14ac:dyDescent="0.25">
      <c r="A2487" t="s">
        <v>6938</v>
      </c>
      <c r="B2487" t="s">
        <v>992</v>
      </c>
      <c r="C2487" t="s">
        <v>3130</v>
      </c>
      <c r="D2487" t="s">
        <v>3093</v>
      </c>
      <c r="E2487" t="s">
        <v>4144</v>
      </c>
      <c r="F2487" t="s">
        <v>3102</v>
      </c>
    </row>
    <row r="2488" spans="1:6" x14ac:dyDescent="0.25">
      <c r="A2488" t="s">
        <v>6939</v>
      </c>
      <c r="B2488" t="s">
        <v>994</v>
      </c>
      <c r="C2488" t="s">
        <v>3175</v>
      </c>
      <c r="D2488" t="s">
        <v>3093</v>
      </c>
      <c r="E2488" t="s">
        <v>5423</v>
      </c>
      <c r="F2488" t="s">
        <v>3095</v>
      </c>
    </row>
    <row r="2489" spans="1:6" x14ac:dyDescent="0.25">
      <c r="A2489" t="s">
        <v>6940</v>
      </c>
      <c r="B2489" t="s">
        <v>994</v>
      </c>
      <c r="C2489" t="s">
        <v>3156</v>
      </c>
      <c r="D2489" t="s">
        <v>3088</v>
      </c>
      <c r="E2489" t="s">
        <v>3354</v>
      </c>
      <c r="F2489" t="s">
        <v>3106</v>
      </c>
    </row>
    <row r="2490" spans="1:6" x14ac:dyDescent="0.25">
      <c r="A2490" t="s">
        <v>6941</v>
      </c>
      <c r="B2490" t="s">
        <v>994</v>
      </c>
      <c r="C2490" t="s">
        <v>3135</v>
      </c>
      <c r="D2490" t="s">
        <v>3093</v>
      </c>
      <c r="E2490" t="s">
        <v>6246</v>
      </c>
      <c r="F2490" t="s">
        <v>3095</v>
      </c>
    </row>
    <row r="2491" spans="1:6" x14ac:dyDescent="0.25">
      <c r="A2491" t="s">
        <v>6942</v>
      </c>
      <c r="B2491" t="s">
        <v>994</v>
      </c>
      <c r="C2491" t="s">
        <v>3202</v>
      </c>
      <c r="D2491" t="s">
        <v>3088</v>
      </c>
      <c r="E2491" t="s">
        <v>4738</v>
      </c>
      <c r="F2491" t="s">
        <v>3106</v>
      </c>
    </row>
    <row r="2492" spans="1:6" x14ac:dyDescent="0.25">
      <c r="A2492" t="s">
        <v>6943</v>
      </c>
      <c r="B2492" t="s">
        <v>994</v>
      </c>
      <c r="C2492" t="s">
        <v>3196</v>
      </c>
      <c r="D2492" t="s">
        <v>3093</v>
      </c>
      <c r="E2492" t="s">
        <v>6023</v>
      </c>
      <c r="F2492" t="s">
        <v>3106</v>
      </c>
    </row>
    <row r="2493" spans="1:6" x14ac:dyDescent="0.25">
      <c r="A2493" t="s">
        <v>6944</v>
      </c>
      <c r="B2493" t="s">
        <v>994</v>
      </c>
      <c r="C2493" t="s">
        <v>3248</v>
      </c>
      <c r="D2493" t="s">
        <v>3093</v>
      </c>
      <c r="E2493" t="s">
        <v>3280</v>
      </c>
      <c r="F2493" t="s">
        <v>3095</v>
      </c>
    </row>
    <row r="2494" spans="1:6" x14ac:dyDescent="0.25">
      <c r="A2494" t="s">
        <v>6945</v>
      </c>
      <c r="B2494" t="s">
        <v>994</v>
      </c>
      <c r="C2494" t="s">
        <v>3329</v>
      </c>
      <c r="D2494" t="s">
        <v>3093</v>
      </c>
      <c r="E2494" t="s">
        <v>4894</v>
      </c>
      <c r="F2494" t="s">
        <v>3095</v>
      </c>
    </row>
    <row r="2495" spans="1:6" x14ac:dyDescent="0.25">
      <c r="A2495" t="s">
        <v>6946</v>
      </c>
      <c r="B2495" t="s">
        <v>994</v>
      </c>
      <c r="C2495" t="s">
        <v>3108</v>
      </c>
      <c r="D2495" t="s">
        <v>3093</v>
      </c>
      <c r="E2495" t="s">
        <v>5112</v>
      </c>
      <c r="F2495" t="s">
        <v>3102</v>
      </c>
    </row>
    <row r="2496" spans="1:6" x14ac:dyDescent="0.25">
      <c r="A2496" t="s">
        <v>6947</v>
      </c>
      <c r="B2496" t="s">
        <v>996</v>
      </c>
      <c r="C2496" t="s">
        <v>3108</v>
      </c>
      <c r="D2496" t="s">
        <v>3093</v>
      </c>
      <c r="E2496" t="s">
        <v>3509</v>
      </c>
      <c r="F2496" t="s">
        <v>3106</v>
      </c>
    </row>
    <row r="2497" spans="1:6" x14ac:dyDescent="0.25">
      <c r="A2497" t="s">
        <v>6948</v>
      </c>
      <c r="B2497" t="s">
        <v>996</v>
      </c>
      <c r="C2497" t="s">
        <v>3180</v>
      </c>
      <c r="D2497" t="s">
        <v>3088</v>
      </c>
      <c r="E2497" t="s">
        <v>6949</v>
      </c>
      <c r="F2497" t="s">
        <v>3090</v>
      </c>
    </row>
    <row r="2498" spans="1:6" x14ac:dyDescent="0.25">
      <c r="A2498" t="s">
        <v>6950</v>
      </c>
      <c r="B2498" t="s">
        <v>996</v>
      </c>
      <c r="C2498" t="s">
        <v>3199</v>
      </c>
      <c r="D2498" t="s">
        <v>3088</v>
      </c>
      <c r="E2498" t="s">
        <v>6951</v>
      </c>
      <c r="F2498" t="s">
        <v>3095</v>
      </c>
    </row>
    <row r="2499" spans="1:6" x14ac:dyDescent="0.25">
      <c r="A2499" t="s">
        <v>6952</v>
      </c>
      <c r="B2499" t="s">
        <v>996</v>
      </c>
      <c r="C2499" t="s">
        <v>3100</v>
      </c>
      <c r="D2499" t="s">
        <v>3093</v>
      </c>
      <c r="E2499" t="s">
        <v>6953</v>
      </c>
      <c r="F2499" t="s">
        <v>3095</v>
      </c>
    </row>
    <row r="2500" spans="1:6" x14ac:dyDescent="0.25">
      <c r="A2500" t="s">
        <v>6954</v>
      </c>
      <c r="B2500" t="s">
        <v>998</v>
      </c>
      <c r="C2500" t="s">
        <v>3254</v>
      </c>
      <c r="D2500" t="s">
        <v>3088</v>
      </c>
      <c r="E2500" t="s">
        <v>6955</v>
      </c>
      <c r="F2500" t="s">
        <v>3090</v>
      </c>
    </row>
    <row r="2501" spans="1:6" x14ac:dyDescent="0.25">
      <c r="A2501" t="s">
        <v>6956</v>
      </c>
      <c r="B2501" t="s">
        <v>1000</v>
      </c>
      <c r="C2501" t="s">
        <v>3208</v>
      </c>
      <c r="D2501" t="s">
        <v>3093</v>
      </c>
      <c r="E2501" t="s">
        <v>6089</v>
      </c>
      <c r="F2501" t="s">
        <v>3095</v>
      </c>
    </row>
    <row r="2502" spans="1:6" x14ac:dyDescent="0.25">
      <c r="A2502" t="s">
        <v>6957</v>
      </c>
      <c r="B2502" t="s">
        <v>1000</v>
      </c>
      <c r="C2502" t="s">
        <v>3111</v>
      </c>
      <c r="D2502" t="s">
        <v>3088</v>
      </c>
      <c r="E2502" t="s">
        <v>4541</v>
      </c>
      <c r="F2502" t="s">
        <v>3102</v>
      </c>
    </row>
    <row r="2503" spans="1:6" x14ac:dyDescent="0.25">
      <c r="A2503" t="s">
        <v>6958</v>
      </c>
      <c r="B2503" t="s">
        <v>1002</v>
      </c>
      <c r="C2503" t="s">
        <v>3217</v>
      </c>
      <c r="D2503" t="s">
        <v>3088</v>
      </c>
      <c r="E2503" t="s">
        <v>4756</v>
      </c>
      <c r="F2503" t="s">
        <v>3090</v>
      </c>
    </row>
    <row r="2504" spans="1:6" x14ac:dyDescent="0.25">
      <c r="A2504" t="s">
        <v>6959</v>
      </c>
      <c r="B2504" t="s">
        <v>1002</v>
      </c>
      <c r="C2504" t="s">
        <v>3145</v>
      </c>
      <c r="D2504" t="s">
        <v>3093</v>
      </c>
      <c r="E2504" t="s">
        <v>5971</v>
      </c>
      <c r="F2504" t="s">
        <v>3095</v>
      </c>
    </row>
    <row r="2505" spans="1:6" x14ac:dyDescent="0.25">
      <c r="A2505" t="s">
        <v>6960</v>
      </c>
      <c r="B2505" t="s">
        <v>1004</v>
      </c>
      <c r="C2505" t="s">
        <v>3118</v>
      </c>
      <c r="D2505" t="s">
        <v>3088</v>
      </c>
      <c r="E2505" t="s">
        <v>5887</v>
      </c>
      <c r="F2505" t="s">
        <v>3095</v>
      </c>
    </row>
    <row r="2506" spans="1:6" x14ac:dyDescent="0.25">
      <c r="A2506" t="s">
        <v>6961</v>
      </c>
      <c r="B2506" t="s">
        <v>1004</v>
      </c>
      <c r="C2506" t="s">
        <v>3125</v>
      </c>
      <c r="D2506" t="s">
        <v>3088</v>
      </c>
      <c r="E2506" t="s">
        <v>4702</v>
      </c>
      <c r="F2506" t="s">
        <v>3102</v>
      </c>
    </row>
    <row r="2507" spans="1:6" x14ac:dyDescent="0.25">
      <c r="A2507" t="s">
        <v>6962</v>
      </c>
      <c r="B2507" t="s">
        <v>1006</v>
      </c>
      <c r="C2507" t="s">
        <v>3196</v>
      </c>
      <c r="D2507" t="s">
        <v>3088</v>
      </c>
      <c r="E2507" t="s">
        <v>6027</v>
      </c>
      <c r="F2507" t="s">
        <v>3090</v>
      </c>
    </row>
    <row r="2508" spans="1:6" x14ac:dyDescent="0.25">
      <c r="A2508" t="s">
        <v>6963</v>
      </c>
      <c r="B2508" t="s">
        <v>1006</v>
      </c>
      <c r="C2508" t="s">
        <v>3202</v>
      </c>
      <c r="D2508" t="s">
        <v>3093</v>
      </c>
      <c r="E2508" t="s">
        <v>6964</v>
      </c>
      <c r="F2508" t="s">
        <v>3090</v>
      </c>
    </row>
    <row r="2509" spans="1:6" x14ac:dyDescent="0.25">
      <c r="A2509" t="s">
        <v>6965</v>
      </c>
      <c r="B2509" t="s">
        <v>1006</v>
      </c>
      <c r="C2509" t="s">
        <v>3199</v>
      </c>
      <c r="D2509" t="s">
        <v>3093</v>
      </c>
      <c r="E2509" t="s">
        <v>4361</v>
      </c>
      <c r="F2509" t="s">
        <v>3102</v>
      </c>
    </row>
    <row r="2510" spans="1:6" x14ac:dyDescent="0.25">
      <c r="A2510" t="s">
        <v>6966</v>
      </c>
      <c r="B2510" t="s">
        <v>1006</v>
      </c>
      <c r="C2510" t="s">
        <v>3148</v>
      </c>
      <c r="D2510" t="s">
        <v>3088</v>
      </c>
      <c r="E2510" t="s">
        <v>3259</v>
      </c>
      <c r="F2510" t="s">
        <v>3102</v>
      </c>
    </row>
    <row r="2511" spans="1:6" x14ac:dyDescent="0.25">
      <c r="A2511" t="s">
        <v>6967</v>
      </c>
      <c r="B2511" t="s">
        <v>1006</v>
      </c>
      <c r="C2511" t="s">
        <v>3196</v>
      </c>
      <c r="D2511" t="s">
        <v>3088</v>
      </c>
      <c r="E2511" t="s">
        <v>4176</v>
      </c>
      <c r="F2511" t="s">
        <v>3102</v>
      </c>
    </row>
    <row r="2512" spans="1:6" x14ac:dyDescent="0.25">
      <c r="A2512" t="s">
        <v>6968</v>
      </c>
      <c r="B2512" t="s">
        <v>1006</v>
      </c>
      <c r="C2512" t="s">
        <v>3172</v>
      </c>
      <c r="D2512" t="s">
        <v>3093</v>
      </c>
      <c r="E2512" t="s">
        <v>3871</v>
      </c>
      <c r="F2512" t="s">
        <v>3095</v>
      </c>
    </row>
    <row r="2513" spans="1:6" x14ac:dyDescent="0.25">
      <c r="A2513" t="s">
        <v>6969</v>
      </c>
      <c r="B2513" t="s">
        <v>1006</v>
      </c>
      <c r="C2513" t="s">
        <v>3097</v>
      </c>
      <c r="D2513" t="s">
        <v>3088</v>
      </c>
      <c r="E2513" t="s">
        <v>6514</v>
      </c>
      <c r="F2513" t="s">
        <v>3095</v>
      </c>
    </row>
    <row r="2514" spans="1:6" x14ac:dyDescent="0.25">
      <c r="A2514" t="s">
        <v>6970</v>
      </c>
      <c r="B2514" t="s">
        <v>1006</v>
      </c>
      <c r="C2514" t="s">
        <v>3175</v>
      </c>
      <c r="D2514" t="s">
        <v>3088</v>
      </c>
      <c r="E2514" t="s">
        <v>4019</v>
      </c>
      <c r="F2514" t="s">
        <v>3106</v>
      </c>
    </row>
    <row r="2515" spans="1:6" x14ac:dyDescent="0.25">
      <c r="A2515" t="s">
        <v>6971</v>
      </c>
      <c r="B2515" t="s">
        <v>1008</v>
      </c>
      <c r="C2515" t="s">
        <v>3111</v>
      </c>
      <c r="D2515" t="s">
        <v>3093</v>
      </c>
      <c r="E2515" t="s">
        <v>5787</v>
      </c>
      <c r="F2515" t="s">
        <v>3090</v>
      </c>
    </row>
    <row r="2516" spans="1:6" x14ac:dyDescent="0.25">
      <c r="A2516" t="s">
        <v>6972</v>
      </c>
      <c r="B2516" t="s">
        <v>1008</v>
      </c>
      <c r="C2516" t="s">
        <v>3148</v>
      </c>
      <c r="D2516" t="s">
        <v>3093</v>
      </c>
      <c r="E2516" t="s">
        <v>6123</v>
      </c>
      <c r="F2516" t="s">
        <v>3090</v>
      </c>
    </row>
    <row r="2517" spans="1:6" x14ac:dyDescent="0.25">
      <c r="A2517" t="s">
        <v>6973</v>
      </c>
      <c r="B2517" t="s">
        <v>1008</v>
      </c>
      <c r="C2517" t="s">
        <v>3111</v>
      </c>
      <c r="D2517" t="s">
        <v>3088</v>
      </c>
      <c r="E2517" t="s">
        <v>4679</v>
      </c>
      <c r="F2517" t="s">
        <v>3090</v>
      </c>
    </row>
    <row r="2518" spans="1:6" x14ac:dyDescent="0.25">
      <c r="A2518" t="s">
        <v>6974</v>
      </c>
      <c r="B2518" t="s">
        <v>1008</v>
      </c>
      <c r="C2518" t="s">
        <v>3145</v>
      </c>
      <c r="D2518" t="s">
        <v>3093</v>
      </c>
      <c r="E2518" t="s">
        <v>6975</v>
      </c>
      <c r="F2518" t="s">
        <v>3102</v>
      </c>
    </row>
    <row r="2519" spans="1:6" x14ac:dyDescent="0.25">
      <c r="A2519" t="s">
        <v>6976</v>
      </c>
      <c r="B2519" t="s">
        <v>1010</v>
      </c>
      <c r="C2519" t="s">
        <v>3265</v>
      </c>
      <c r="D2519" t="s">
        <v>3093</v>
      </c>
      <c r="E2519" t="s">
        <v>6977</v>
      </c>
      <c r="F2519" t="s">
        <v>3090</v>
      </c>
    </row>
    <row r="2520" spans="1:6" x14ac:dyDescent="0.25">
      <c r="A2520" t="s">
        <v>6978</v>
      </c>
      <c r="B2520" t="s">
        <v>1010</v>
      </c>
      <c r="C2520" t="s">
        <v>3208</v>
      </c>
      <c r="D2520" t="s">
        <v>3088</v>
      </c>
      <c r="E2520" t="s">
        <v>4326</v>
      </c>
      <c r="F2520" t="s">
        <v>3090</v>
      </c>
    </row>
    <row r="2521" spans="1:6" x14ac:dyDescent="0.25">
      <c r="A2521" t="s">
        <v>6979</v>
      </c>
      <c r="B2521" t="s">
        <v>1010</v>
      </c>
      <c r="C2521" t="s">
        <v>3265</v>
      </c>
      <c r="D2521" t="s">
        <v>3088</v>
      </c>
      <c r="E2521" t="s">
        <v>6931</v>
      </c>
      <c r="F2521" t="s">
        <v>3106</v>
      </c>
    </row>
    <row r="2522" spans="1:6" x14ac:dyDescent="0.25">
      <c r="A2522" t="s">
        <v>6980</v>
      </c>
      <c r="B2522" t="s">
        <v>1010</v>
      </c>
      <c r="C2522" t="s">
        <v>3097</v>
      </c>
      <c r="D2522" t="s">
        <v>3088</v>
      </c>
      <c r="E2522" t="s">
        <v>3927</v>
      </c>
      <c r="F2522" t="s">
        <v>3090</v>
      </c>
    </row>
    <row r="2523" spans="1:6" x14ac:dyDescent="0.25">
      <c r="A2523" t="s">
        <v>6981</v>
      </c>
      <c r="B2523" t="s">
        <v>1010</v>
      </c>
      <c r="C2523" t="s">
        <v>3148</v>
      </c>
      <c r="D2523" t="s">
        <v>3088</v>
      </c>
      <c r="E2523" t="s">
        <v>4875</v>
      </c>
      <c r="F2523" t="s">
        <v>3090</v>
      </c>
    </row>
    <row r="2524" spans="1:6" x14ac:dyDescent="0.25">
      <c r="A2524" t="s">
        <v>6982</v>
      </c>
      <c r="B2524" t="s">
        <v>1010</v>
      </c>
      <c r="C2524" t="s">
        <v>3329</v>
      </c>
      <c r="D2524" t="s">
        <v>3093</v>
      </c>
      <c r="E2524" t="s">
        <v>5702</v>
      </c>
      <c r="F2524" t="s">
        <v>3095</v>
      </c>
    </row>
    <row r="2525" spans="1:6" x14ac:dyDescent="0.25">
      <c r="A2525" t="s">
        <v>6983</v>
      </c>
      <c r="B2525" t="s">
        <v>1010</v>
      </c>
      <c r="C2525" t="s">
        <v>3087</v>
      </c>
      <c r="D2525" t="s">
        <v>3088</v>
      </c>
      <c r="E2525" t="s">
        <v>3489</v>
      </c>
      <c r="F2525" t="s">
        <v>3106</v>
      </c>
    </row>
    <row r="2526" spans="1:6" x14ac:dyDescent="0.25">
      <c r="A2526" t="s">
        <v>6984</v>
      </c>
      <c r="B2526" t="s">
        <v>1010</v>
      </c>
      <c r="C2526" t="s">
        <v>3208</v>
      </c>
      <c r="D2526" t="s">
        <v>3093</v>
      </c>
      <c r="E2526" t="s">
        <v>6985</v>
      </c>
      <c r="F2526" t="s">
        <v>3090</v>
      </c>
    </row>
    <row r="2527" spans="1:6" x14ac:dyDescent="0.25">
      <c r="A2527" t="s">
        <v>6986</v>
      </c>
      <c r="B2527" t="s">
        <v>1010</v>
      </c>
      <c r="C2527" t="s">
        <v>3180</v>
      </c>
      <c r="D2527" t="s">
        <v>3088</v>
      </c>
      <c r="E2527" t="s">
        <v>4279</v>
      </c>
      <c r="F2527" t="s">
        <v>3102</v>
      </c>
    </row>
    <row r="2528" spans="1:6" x14ac:dyDescent="0.25">
      <c r="A2528" t="s">
        <v>6987</v>
      </c>
      <c r="B2528" t="s">
        <v>1010</v>
      </c>
      <c r="C2528" t="s">
        <v>3156</v>
      </c>
      <c r="D2528" t="s">
        <v>3093</v>
      </c>
      <c r="E2528" t="s">
        <v>4121</v>
      </c>
      <c r="F2528" t="s">
        <v>3106</v>
      </c>
    </row>
    <row r="2529" spans="1:6" x14ac:dyDescent="0.25">
      <c r="A2529" t="s">
        <v>6988</v>
      </c>
      <c r="B2529" t="s">
        <v>1012</v>
      </c>
      <c r="C2529" t="s">
        <v>3175</v>
      </c>
      <c r="D2529" t="s">
        <v>3093</v>
      </c>
      <c r="E2529" t="s">
        <v>6989</v>
      </c>
      <c r="F2529" t="s">
        <v>3095</v>
      </c>
    </row>
    <row r="2530" spans="1:6" x14ac:dyDescent="0.25">
      <c r="A2530" t="s">
        <v>6990</v>
      </c>
      <c r="B2530" t="s">
        <v>1012</v>
      </c>
      <c r="C2530" t="s">
        <v>3217</v>
      </c>
      <c r="D2530" t="s">
        <v>3088</v>
      </c>
      <c r="E2530" t="s">
        <v>6761</v>
      </c>
      <c r="F2530" t="s">
        <v>3090</v>
      </c>
    </row>
    <row r="2531" spans="1:6" x14ac:dyDescent="0.25">
      <c r="A2531" t="s">
        <v>6991</v>
      </c>
      <c r="B2531" t="s">
        <v>1012</v>
      </c>
      <c r="C2531" t="s">
        <v>3108</v>
      </c>
      <c r="D2531" t="s">
        <v>3093</v>
      </c>
      <c r="E2531" t="s">
        <v>5361</v>
      </c>
      <c r="F2531" t="s">
        <v>3106</v>
      </c>
    </row>
    <row r="2532" spans="1:6" x14ac:dyDescent="0.25">
      <c r="A2532" t="s">
        <v>6992</v>
      </c>
      <c r="B2532" t="s">
        <v>1012</v>
      </c>
      <c r="C2532" t="s">
        <v>3148</v>
      </c>
      <c r="D2532" t="s">
        <v>3093</v>
      </c>
      <c r="E2532" t="s">
        <v>4159</v>
      </c>
      <c r="F2532" t="s">
        <v>3106</v>
      </c>
    </row>
    <row r="2533" spans="1:6" x14ac:dyDescent="0.25">
      <c r="A2533" t="s">
        <v>6993</v>
      </c>
      <c r="B2533" t="s">
        <v>1014</v>
      </c>
      <c r="C2533" t="s">
        <v>3118</v>
      </c>
      <c r="D2533" t="s">
        <v>3093</v>
      </c>
      <c r="E2533" t="s">
        <v>6994</v>
      </c>
      <c r="F2533" t="s">
        <v>3102</v>
      </c>
    </row>
    <row r="2534" spans="1:6" x14ac:dyDescent="0.25">
      <c r="A2534" t="s">
        <v>6995</v>
      </c>
      <c r="B2534" t="s">
        <v>1016</v>
      </c>
      <c r="C2534" t="s">
        <v>3156</v>
      </c>
      <c r="D2534" t="s">
        <v>3093</v>
      </c>
      <c r="E2534" t="s">
        <v>6996</v>
      </c>
      <c r="F2534" t="s">
        <v>3090</v>
      </c>
    </row>
    <row r="2535" spans="1:6" x14ac:dyDescent="0.25">
      <c r="A2535" t="s">
        <v>6997</v>
      </c>
      <c r="B2535" t="s">
        <v>1016</v>
      </c>
      <c r="C2535" t="s">
        <v>3104</v>
      </c>
      <c r="D2535" t="s">
        <v>3088</v>
      </c>
      <c r="E2535" t="s">
        <v>4404</v>
      </c>
      <c r="F2535" t="s">
        <v>3102</v>
      </c>
    </row>
    <row r="2536" spans="1:6" x14ac:dyDescent="0.25">
      <c r="A2536" t="s">
        <v>6998</v>
      </c>
      <c r="B2536" t="s">
        <v>1016</v>
      </c>
      <c r="C2536" t="s">
        <v>3148</v>
      </c>
      <c r="D2536" t="s">
        <v>3093</v>
      </c>
      <c r="E2536" t="s">
        <v>3786</v>
      </c>
      <c r="F2536" t="s">
        <v>3090</v>
      </c>
    </row>
    <row r="2537" spans="1:6" x14ac:dyDescent="0.25">
      <c r="A2537" t="s">
        <v>6999</v>
      </c>
      <c r="B2537" t="s">
        <v>1016</v>
      </c>
      <c r="C2537" t="s">
        <v>3175</v>
      </c>
      <c r="D2537" t="s">
        <v>3093</v>
      </c>
      <c r="E2537" t="s">
        <v>4677</v>
      </c>
      <c r="F2537" t="s">
        <v>3095</v>
      </c>
    </row>
    <row r="2538" spans="1:6" x14ac:dyDescent="0.25">
      <c r="A2538" t="s">
        <v>7000</v>
      </c>
      <c r="B2538" t="s">
        <v>1016</v>
      </c>
      <c r="C2538" t="s">
        <v>3329</v>
      </c>
      <c r="D2538" t="s">
        <v>3093</v>
      </c>
      <c r="E2538" t="s">
        <v>4402</v>
      </c>
      <c r="F2538" t="s">
        <v>3106</v>
      </c>
    </row>
    <row r="2539" spans="1:6" x14ac:dyDescent="0.25">
      <c r="A2539" t="s">
        <v>7001</v>
      </c>
      <c r="B2539" t="s">
        <v>1016</v>
      </c>
      <c r="C2539" t="s">
        <v>3138</v>
      </c>
      <c r="D2539" t="s">
        <v>3093</v>
      </c>
      <c r="E2539" t="s">
        <v>5057</v>
      </c>
      <c r="F2539" t="s">
        <v>3106</v>
      </c>
    </row>
    <row r="2540" spans="1:6" x14ac:dyDescent="0.25">
      <c r="A2540" t="s">
        <v>7002</v>
      </c>
      <c r="B2540" t="s">
        <v>1016</v>
      </c>
      <c r="C2540" t="s">
        <v>3104</v>
      </c>
      <c r="D2540" t="s">
        <v>3093</v>
      </c>
      <c r="E2540" t="s">
        <v>4616</v>
      </c>
      <c r="F2540" t="s">
        <v>3106</v>
      </c>
    </row>
    <row r="2541" spans="1:6" x14ac:dyDescent="0.25">
      <c r="A2541" t="s">
        <v>7003</v>
      </c>
      <c r="B2541" t="s">
        <v>1016</v>
      </c>
      <c r="C2541" t="s">
        <v>3248</v>
      </c>
      <c r="D2541" t="s">
        <v>3088</v>
      </c>
      <c r="E2541" t="s">
        <v>3974</v>
      </c>
      <c r="F2541" t="s">
        <v>3090</v>
      </c>
    </row>
    <row r="2542" spans="1:6" x14ac:dyDescent="0.25">
      <c r="A2542" t="s">
        <v>7004</v>
      </c>
      <c r="B2542" t="s">
        <v>1018</v>
      </c>
      <c r="C2542" t="s">
        <v>3208</v>
      </c>
      <c r="D2542" t="s">
        <v>3093</v>
      </c>
      <c r="E2542" t="s">
        <v>5172</v>
      </c>
      <c r="F2542" t="s">
        <v>3095</v>
      </c>
    </row>
    <row r="2543" spans="1:6" x14ac:dyDescent="0.25">
      <c r="A2543" t="s">
        <v>7005</v>
      </c>
      <c r="B2543" t="s">
        <v>1018</v>
      </c>
      <c r="C2543" t="s">
        <v>3196</v>
      </c>
      <c r="D2543" t="s">
        <v>3093</v>
      </c>
      <c r="E2543" t="s">
        <v>7006</v>
      </c>
      <c r="F2543" t="s">
        <v>3095</v>
      </c>
    </row>
    <row r="2544" spans="1:6" x14ac:dyDescent="0.25">
      <c r="A2544" t="s">
        <v>7007</v>
      </c>
      <c r="B2544" t="s">
        <v>1018</v>
      </c>
      <c r="C2544" t="s">
        <v>3148</v>
      </c>
      <c r="D2544" t="s">
        <v>3088</v>
      </c>
      <c r="E2544" t="s">
        <v>6707</v>
      </c>
      <c r="F2544" t="s">
        <v>3090</v>
      </c>
    </row>
    <row r="2545" spans="1:6" x14ac:dyDescent="0.25">
      <c r="A2545" t="s">
        <v>7008</v>
      </c>
      <c r="B2545" t="s">
        <v>1018</v>
      </c>
      <c r="C2545" t="s">
        <v>3329</v>
      </c>
      <c r="D2545" t="s">
        <v>3093</v>
      </c>
      <c r="E2545" t="s">
        <v>7009</v>
      </c>
      <c r="F2545" t="s">
        <v>3106</v>
      </c>
    </row>
    <row r="2546" spans="1:6" x14ac:dyDescent="0.25">
      <c r="A2546" t="s">
        <v>7010</v>
      </c>
      <c r="B2546" t="s">
        <v>1018</v>
      </c>
      <c r="C2546" t="s">
        <v>3248</v>
      </c>
      <c r="D2546" t="s">
        <v>3088</v>
      </c>
      <c r="E2546" t="s">
        <v>3689</v>
      </c>
      <c r="F2546" t="s">
        <v>3106</v>
      </c>
    </row>
    <row r="2547" spans="1:6" x14ac:dyDescent="0.25">
      <c r="A2547" t="s">
        <v>7011</v>
      </c>
      <c r="B2547" t="s">
        <v>1018</v>
      </c>
      <c r="C2547" t="s">
        <v>3151</v>
      </c>
      <c r="D2547" t="s">
        <v>3088</v>
      </c>
      <c r="E2547" t="s">
        <v>7012</v>
      </c>
      <c r="F2547" t="s">
        <v>3106</v>
      </c>
    </row>
    <row r="2548" spans="1:6" x14ac:dyDescent="0.25">
      <c r="A2548" t="s">
        <v>7013</v>
      </c>
      <c r="B2548" t="s">
        <v>1018</v>
      </c>
      <c r="C2548" t="s">
        <v>3135</v>
      </c>
      <c r="D2548" t="s">
        <v>3088</v>
      </c>
      <c r="E2548" t="s">
        <v>5562</v>
      </c>
      <c r="F2548" t="s">
        <v>3106</v>
      </c>
    </row>
    <row r="2549" spans="1:6" x14ac:dyDescent="0.25">
      <c r="A2549" t="s">
        <v>7014</v>
      </c>
      <c r="B2549" t="s">
        <v>1018</v>
      </c>
      <c r="C2549" t="s">
        <v>3156</v>
      </c>
      <c r="D2549" t="s">
        <v>3093</v>
      </c>
      <c r="E2549" t="s">
        <v>7015</v>
      </c>
      <c r="F2549" t="s">
        <v>3090</v>
      </c>
    </row>
    <row r="2550" spans="1:6" x14ac:dyDescent="0.25">
      <c r="A2550" t="s">
        <v>7016</v>
      </c>
      <c r="B2550" t="s">
        <v>1018</v>
      </c>
      <c r="C2550" t="s">
        <v>3180</v>
      </c>
      <c r="D2550" t="s">
        <v>3093</v>
      </c>
      <c r="E2550" t="s">
        <v>4583</v>
      </c>
      <c r="F2550" t="s">
        <v>3106</v>
      </c>
    </row>
    <row r="2551" spans="1:6" x14ac:dyDescent="0.25">
      <c r="A2551" t="s">
        <v>7017</v>
      </c>
      <c r="B2551" t="s">
        <v>1020</v>
      </c>
      <c r="C2551" t="s">
        <v>3138</v>
      </c>
      <c r="D2551" t="s">
        <v>3093</v>
      </c>
      <c r="E2551" t="s">
        <v>7018</v>
      </c>
      <c r="F2551" t="s">
        <v>3102</v>
      </c>
    </row>
    <row r="2552" spans="1:6" x14ac:dyDescent="0.25">
      <c r="A2552" t="s">
        <v>7019</v>
      </c>
      <c r="B2552" t="s">
        <v>1020</v>
      </c>
      <c r="C2552" t="s">
        <v>3196</v>
      </c>
      <c r="D2552" t="s">
        <v>3088</v>
      </c>
      <c r="E2552" t="s">
        <v>7020</v>
      </c>
      <c r="F2552" t="s">
        <v>3095</v>
      </c>
    </row>
    <row r="2553" spans="1:6" x14ac:dyDescent="0.25">
      <c r="A2553" t="s">
        <v>7021</v>
      </c>
      <c r="B2553" t="s">
        <v>1020</v>
      </c>
      <c r="C2553" t="s">
        <v>3217</v>
      </c>
      <c r="D2553" t="s">
        <v>3088</v>
      </c>
      <c r="E2553" t="s">
        <v>4289</v>
      </c>
      <c r="F2553" t="s">
        <v>3106</v>
      </c>
    </row>
    <row r="2554" spans="1:6" x14ac:dyDescent="0.25">
      <c r="A2554" t="s">
        <v>7022</v>
      </c>
      <c r="B2554" t="s">
        <v>1020</v>
      </c>
      <c r="C2554" t="s">
        <v>3145</v>
      </c>
      <c r="D2554" t="s">
        <v>3088</v>
      </c>
      <c r="E2554" t="s">
        <v>5015</v>
      </c>
      <c r="F2554" t="s">
        <v>3102</v>
      </c>
    </row>
    <row r="2555" spans="1:6" x14ac:dyDescent="0.25">
      <c r="A2555" t="s">
        <v>7023</v>
      </c>
      <c r="B2555" t="s">
        <v>1020</v>
      </c>
      <c r="C2555" t="s">
        <v>3145</v>
      </c>
      <c r="D2555" t="s">
        <v>3093</v>
      </c>
      <c r="E2555" t="s">
        <v>5909</v>
      </c>
      <c r="F2555" t="s">
        <v>3102</v>
      </c>
    </row>
    <row r="2556" spans="1:6" x14ac:dyDescent="0.25">
      <c r="A2556" t="s">
        <v>7024</v>
      </c>
      <c r="B2556" t="s">
        <v>1020</v>
      </c>
      <c r="C2556" t="s">
        <v>3108</v>
      </c>
      <c r="D2556" t="s">
        <v>3088</v>
      </c>
      <c r="E2556" t="s">
        <v>5077</v>
      </c>
      <c r="F2556" t="s">
        <v>3095</v>
      </c>
    </row>
    <row r="2557" spans="1:6" x14ac:dyDescent="0.25">
      <c r="A2557" t="s">
        <v>7025</v>
      </c>
      <c r="B2557" t="s">
        <v>1020</v>
      </c>
      <c r="C2557" t="s">
        <v>3135</v>
      </c>
      <c r="D2557" t="s">
        <v>3088</v>
      </c>
      <c r="E2557" t="s">
        <v>7026</v>
      </c>
      <c r="F2557" t="s">
        <v>3090</v>
      </c>
    </row>
    <row r="2558" spans="1:6" x14ac:dyDescent="0.25">
      <c r="A2558" t="s">
        <v>7027</v>
      </c>
      <c r="B2558" t="s">
        <v>1020</v>
      </c>
      <c r="C2558" t="s">
        <v>3104</v>
      </c>
      <c r="D2558" t="s">
        <v>3088</v>
      </c>
      <c r="E2558" t="s">
        <v>3623</v>
      </c>
      <c r="F2558" t="s">
        <v>3095</v>
      </c>
    </row>
    <row r="2559" spans="1:6" x14ac:dyDescent="0.25">
      <c r="A2559" t="s">
        <v>7028</v>
      </c>
      <c r="B2559" t="s">
        <v>1020</v>
      </c>
      <c r="C2559" t="s">
        <v>3104</v>
      </c>
      <c r="D2559" t="s">
        <v>3088</v>
      </c>
      <c r="E2559" t="s">
        <v>5834</v>
      </c>
      <c r="F2559" t="s">
        <v>3090</v>
      </c>
    </row>
    <row r="2560" spans="1:6" x14ac:dyDescent="0.25">
      <c r="A2560" t="s">
        <v>7029</v>
      </c>
      <c r="B2560" t="s">
        <v>1020</v>
      </c>
      <c r="C2560" t="s">
        <v>3254</v>
      </c>
      <c r="D2560" t="s">
        <v>3088</v>
      </c>
      <c r="E2560" t="s">
        <v>5296</v>
      </c>
      <c r="F2560" t="s">
        <v>3090</v>
      </c>
    </row>
    <row r="2561" spans="1:6" x14ac:dyDescent="0.25">
      <c r="A2561" t="s">
        <v>7030</v>
      </c>
      <c r="B2561" t="s">
        <v>1022</v>
      </c>
      <c r="C2561" t="s">
        <v>3202</v>
      </c>
      <c r="D2561" t="s">
        <v>3088</v>
      </c>
      <c r="E2561" t="s">
        <v>5785</v>
      </c>
      <c r="F2561" t="s">
        <v>3106</v>
      </c>
    </row>
    <row r="2562" spans="1:6" x14ac:dyDescent="0.25">
      <c r="A2562" t="s">
        <v>7031</v>
      </c>
      <c r="B2562" t="s">
        <v>1022</v>
      </c>
      <c r="C2562" t="s">
        <v>3138</v>
      </c>
      <c r="D2562" t="s">
        <v>3093</v>
      </c>
      <c r="E2562" t="s">
        <v>6062</v>
      </c>
      <c r="F2562" t="s">
        <v>3095</v>
      </c>
    </row>
    <row r="2563" spans="1:6" x14ac:dyDescent="0.25">
      <c r="A2563" t="s">
        <v>7032</v>
      </c>
      <c r="B2563" t="s">
        <v>1022</v>
      </c>
      <c r="C2563" t="s">
        <v>3208</v>
      </c>
      <c r="D2563" t="s">
        <v>3093</v>
      </c>
      <c r="E2563" t="s">
        <v>5689</v>
      </c>
      <c r="F2563" t="s">
        <v>3090</v>
      </c>
    </row>
    <row r="2564" spans="1:6" x14ac:dyDescent="0.25">
      <c r="A2564" t="s">
        <v>7033</v>
      </c>
      <c r="B2564" t="s">
        <v>1022</v>
      </c>
      <c r="C2564" t="s">
        <v>3097</v>
      </c>
      <c r="D2564" t="s">
        <v>3088</v>
      </c>
      <c r="E2564" t="s">
        <v>5081</v>
      </c>
      <c r="F2564" t="s">
        <v>3090</v>
      </c>
    </row>
    <row r="2565" spans="1:6" x14ac:dyDescent="0.25">
      <c r="A2565" t="s">
        <v>7034</v>
      </c>
      <c r="B2565" t="s">
        <v>1022</v>
      </c>
      <c r="C2565" t="s">
        <v>3097</v>
      </c>
      <c r="D2565" t="s">
        <v>3093</v>
      </c>
      <c r="E2565" t="s">
        <v>5079</v>
      </c>
      <c r="F2565" t="s">
        <v>3090</v>
      </c>
    </row>
    <row r="2566" spans="1:6" x14ac:dyDescent="0.25">
      <c r="A2566" t="s">
        <v>7035</v>
      </c>
      <c r="B2566" t="s">
        <v>1022</v>
      </c>
      <c r="C2566" t="s">
        <v>3248</v>
      </c>
      <c r="D2566" t="s">
        <v>3088</v>
      </c>
      <c r="E2566" t="s">
        <v>3414</v>
      </c>
      <c r="F2566" t="s">
        <v>3090</v>
      </c>
    </row>
    <row r="2567" spans="1:6" x14ac:dyDescent="0.25">
      <c r="A2567" t="s">
        <v>7036</v>
      </c>
      <c r="B2567" t="s">
        <v>1022</v>
      </c>
      <c r="C2567" t="s">
        <v>3100</v>
      </c>
      <c r="D2567" t="s">
        <v>3093</v>
      </c>
      <c r="E2567" t="s">
        <v>4495</v>
      </c>
      <c r="F2567" t="s">
        <v>3095</v>
      </c>
    </row>
    <row r="2568" spans="1:6" x14ac:dyDescent="0.25">
      <c r="A2568" t="s">
        <v>7037</v>
      </c>
      <c r="B2568" t="s">
        <v>1022</v>
      </c>
      <c r="C2568" t="s">
        <v>3254</v>
      </c>
      <c r="D2568" t="s">
        <v>3093</v>
      </c>
      <c r="E2568" t="s">
        <v>5795</v>
      </c>
      <c r="F2568" t="s">
        <v>3095</v>
      </c>
    </row>
    <row r="2569" spans="1:6" x14ac:dyDescent="0.25">
      <c r="A2569" t="s">
        <v>7038</v>
      </c>
      <c r="B2569" t="s">
        <v>1022</v>
      </c>
      <c r="C2569" t="s">
        <v>3130</v>
      </c>
      <c r="D2569" t="s">
        <v>3093</v>
      </c>
      <c r="E2569" t="s">
        <v>3185</v>
      </c>
      <c r="F2569" t="s">
        <v>3102</v>
      </c>
    </row>
    <row r="2570" spans="1:6" x14ac:dyDescent="0.25">
      <c r="A2570" t="s">
        <v>7039</v>
      </c>
      <c r="B2570" t="s">
        <v>1022</v>
      </c>
      <c r="C2570" t="s">
        <v>3180</v>
      </c>
      <c r="D2570" t="s">
        <v>3088</v>
      </c>
      <c r="E2570" t="s">
        <v>7040</v>
      </c>
      <c r="F2570" t="s">
        <v>3106</v>
      </c>
    </row>
    <row r="2571" spans="1:6" x14ac:dyDescent="0.25">
      <c r="A2571" t="s">
        <v>7041</v>
      </c>
      <c r="B2571" t="s">
        <v>1024</v>
      </c>
      <c r="C2571" t="s">
        <v>3087</v>
      </c>
      <c r="D2571" t="s">
        <v>3093</v>
      </c>
      <c r="E2571" t="s">
        <v>4833</v>
      </c>
      <c r="F2571" t="s">
        <v>3090</v>
      </c>
    </row>
    <row r="2572" spans="1:6" x14ac:dyDescent="0.25">
      <c r="A2572" t="s">
        <v>7042</v>
      </c>
      <c r="B2572" t="s">
        <v>1024</v>
      </c>
      <c r="C2572" t="s">
        <v>3265</v>
      </c>
      <c r="D2572" t="s">
        <v>3088</v>
      </c>
      <c r="E2572" t="s">
        <v>4199</v>
      </c>
      <c r="F2572" t="s">
        <v>3090</v>
      </c>
    </row>
    <row r="2573" spans="1:6" x14ac:dyDescent="0.25">
      <c r="A2573" t="s">
        <v>7043</v>
      </c>
      <c r="B2573" t="s">
        <v>1024</v>
      </c>
      <c r="C2573" t="s">
        <v>3135</v>
      </c>
      <c r="D2573" t="s">
        <v>3093</v>
      </c>
      <c r="E2573" t="s">
        <v>7044</v>
      </c>
      <c r="F2573" t="s">
        <v>3106</v>
      </c>
    </row>
    <row r="2574" spans="1:6" x14ac:dyDescent="0.25">
      <c r="A2574" t="s">
        <v>7045</v>
      </c>
      <c r="B2574" t="s">
        <v>1024</v>
      </c>
      <c r="C2574" t="s">
        <v>3118</v>
      </c>
      <c r="D2574" t="s">
        <v>3093</v>
      </c>
      <c r="E2574" t="s">
        <v>7046</v>
      </c>
      <c r="F2574" t="s">
        <v>3090</v>
      </c>
    </row>
    <row r="2575" spans="1:6" x14ac:dyDescent="0.25">
      <c r="A2575" t="s">
        <v>7047</v>
      </c>
      <c r="B2575" t="s">
        <v>1024</v>
      </c>
      <c r="C2575" t="s">
        <v>3100</v>
      </c>
      <c r="D2575" t="s">
        <v>3088</v>
      </c>
      <c r="E2575" t="s">
        <v>4818</v>
      </c>
      <c r="F2575" t="s">
        <v>3095</v>
      </c>
    </row>
    <row r="2576" spans="1:6" x14ac:dyDescent="0.25">
      <c r="A2576" t="s">
        <v>7048</v>
      </c>
      <c r="B2576" t="s">
        <v>1024</v>
      </c>
      <c r="C2576" t="s">
        <v>3329</v>
      </c>
      <c r="D2576" t="s">
        <v>3093</v>
      </c>
      <c r="E2576" t="s">
        <v>4576</v>
      </c>
      <c r="F2576" t="s">
        <v>3090</v>
      </c>
    </row>
    <row r="2577" spans="1:6" x14ac:dyDescent="0.25">
      <c r="A2577" t="s">
        <v>7049</v>
      </c>
      <c r="B2577" t="s">
        <v>1024</v>
      </c>
      <c r="C2577" t="s">
        <v>3145</v>
      </c>
      <c r="D2577" t="s">
        <v>3093</v>
      </c>
      <c r="E2577" t="s">
        <v>4511</v>
      </c>
      <c r="F2577" t="s">
        <v>3106</v>
      </c>
    </row>
    <row r="2578" spans="1:6" x14ac:dyDescent="0.25">
      <c r="A2578" t="s">
        <v>7050</v>
      </c>
      <c r="B2578" t="s">
        <v>1026</v>
      </c>
      <c r="C2578" t="s">
        <v>3196</v>
      </c>
      <c r="D2578" t="s">
        <v>3093</v>
      </c>
      <c r="E2578" t="s">
        <v>7051</v>
      </c>
      <c r="F2578" t="s">
        <v>3090</v>
      </c>
    </row>
    <row r="2579" spans="1:6" x14ac:dyDescent="0.25">
      <c r="A2579" t="s">
        <v>7052</v>
      </c>
      <c r="B2579" t="s">
        <v>1026</v>
      </c>
      <c r="C2579" t="s">
        <v>3248</v>
      </c>
      <c r="D2579" t="s">
        <v>3088</v>
      </c>
      <c r="E2579" t="s">
        <v>5848</v>
      </c>
      <c r="F2579" t="s">
        <v>3102</v>
      </c>
    </row>
    <row r="2580" spans="1:6" x14ac:dyDescent="0.25">
      <c r="A2580" t="s">
        <v>7053</v>
      </c>
      <c r="B2580" t="s">
        <v>1026</v>
      </c>
      <c r="C2580" t="s">
        <v>3217</v>
      </c>
      <c r="D2580" t="s">
        <v>3088</v>
      </c>
      <c r="E2580" t="s">
        <v>6856</v>
      </c>
      <c r="F2580" t="s">
        <v>3106</v>
      </c>
    </row>
    <row r="2581" spans="1:6" x14ac:dyDescent="0.25">
      <c r="A2581" t="s">
        <v>7054</v>
      </c>
      <c r="B2581" t="s">
        <v>1026</v>
      </c>
      <c r="C2581" t="s">
        <v>3196</v>
      </c>
      <c r="D2581" t="s">
        <v>3088</v>
      </c>
      <c r="E2581" t="s">
        <v>4125</v>
      </c>
      <c r="F2581" t="s">
        <v>3106</v>
      </c>
    </row>
    <row r="2582" spans="1:6" x14ac:dyDescent="0.25">
      <c r="A2582" t="s">
        <v>7055</v>
      </c>
      <c r="B2582" t="s">
        <v>1026</v>
      </c>
      <c r="C2582" t="s">
        <v>3199</v>
      </c>
      <c r="D2582" t="s">
        <v>3088</v>
      </c>
      <c r="E2582" t="s">
        <v>3588</v>
      </c>
      <c r="F2582" t="s">
        <v>3090</v>
      </c>
    </row>
    <row r="2583" spans="1:6" x14ac:dyDescent="0.25">
      <c r="A2583" t="s">
        <v>7056</v>
      </c>
      <c r="B2583" t="s">
        <v>1026</v>
      </c>
      <c r="C2583" t="s">
        <v>3148</v>
      </c>
      <c r="D2583" t="s">
        <v>3088</v>
      </c>
      <c r="E2583" t="s">
        <v>5826</v>
      </c>
      <c r="F2583" t="s">
        <v>3106</v>
      </c>
    </row>
    <row r="2584" spans="1:6" x14ac:dyDescent="0.25">
      <c r="A2584" t="s">
        <v>7057</v>
      </c>
      <c r="B2584" t="s">
        <v>1026</v>
      </c>
      <c r="C2584" t="s">
        <v>3265</v>
      </c>
      <c r="D2584" t="s">
        <v>3093</v>
      </c>
      <c r="E2584" t="s">
        <v>7058</v>
      </c>
      <c r="F2584" t="s">
        <v>3102</v>
      </c>
    </row>
    <row r="2585" spans="1:6" x14ac:dyDescent="0.25">
      <c r="A2585" t="s">
        <v>7059</v>
      </c>
      <c r="B2585" t="s">
        <v>1026</v>
      </c>
      <c r="C2585" t="s">
        <v>3145</v>
      </c>
      <c r="D2585" t="s">
        <v>3088</v>
      </c>
      <c r="E2585" t="s">
        <v>6750</v>
      </c>
      <c r="F2585" t="s">
        <v>3106</v>
      </c>
    </row>
    <row r="2586" spans="1:6" x14ac:dyDescent="0.25">
      <c r="A2586" t="s">
        <v>7060</v>
      </c>
      <c r="B2586" t="s">
        <v>1026</v>
      </c>
      <c r="C2586" t="s">
        <v>3092</v>
      </c>
      <c r="D2586" t="s">
        <v>3093</v>
      </c>
      <c r="E2586" t="s">
        <v>3218</v>
      </c>
      <c r="F2586" t="s">
        <v>3095</v>
      </c>
    </row>
    <row r="2587" spans="1:6" x14ac:dyDescent="0.25">
      <c r="A2587" t="s">
        <v>7061</v>
      </c>
      <c r="B2587" t="s">
        <v>1028</v>
      </c>
      <c r="C2587" t="s">
        <v>3217</v>
      </c>
      <c r="D2587" t="s">
        <v>3093</v>
      </c>
      <c r="E2587" t="s">
        <v>4311</v>
      </c>
      <c r="F2587" t="s">
        <v>3102</v>
      </c>
    </row>
    <row r="2588" spans="1:6" x14ac:dyDescent="0.25">
      <c r="A2588" t="s">
        <v>7062</v>
      </c>
      <c r="B2588" t="s">
        <v>1028</v>
      </c>
      <c r="C2588" t="s">
        <v>3118</v>
      </c>
      <c r="D2588" t="s">
        <v>3088</v>
      </c>
      <c r="E2588" t="s">
        <v>5423</v>
      </c>
      <c r="F2588" t="s">
        <v>3090</v>
      </c>
    </row>
    <row r="2589" spans="1:6" x14ac:dyDescent="0.25">
      <c r="A2589" t="s">
        <v>7063</v>
      </c>
      <c r="B2589" t="s">
        <v>1028</v>
      </c>
      <c r="C2589" t="s">
        <v>3092</v>
      </c>
      <c r="D2589" t="s">
        <v>3088</v>
      </c>
      <c r="E2589" t="s">
        <v>3619</v>
      </c>
      <c r="F2589" t="s">
        <v>3102</v>
      </c>
    </row>
    <row r="2590" spans="1:6" x14ac:dyDescent="0.25">
      <c r="A2590" t="s">
        <v>7064</v>
      </c>
      <c r="B2590" t="s">
        <v>1028</v>
      </c>
      <c r="C2590" t="s">
        <v>3145</v>
      </c>
      <c r="D2590" t="s">
        <v>3093</v>
      </c>
      <c r="E2590" t="s">
        <v>7065</v>
      </c>
      <c r="F2590" t="s">
        <v>3095</v>
      </c>
    </row>
    <row r="2591" spans="1:6" x14ac:dyDescent="0.25">
      <c r="A2591" t="s">
        <v>7066</v>
      </c>
      <c r="B2591" t="s">
        <v>1028</v>
      </c>
      <c r="C2591" t="s">
        <v>3138</v>
      </c>
      <c r="D2591" t="s">
        <v>3088</v>
      </c>
      <c r="E2591" t="s">
        <v>3401</v>
      </c>
      <c r="F2591" t="s">
        <v>3095</v>
      </c>
    </row>
    <row r="2592" spans="1:6" x14ac:dyDescent="0.25">
      <c r="A2592" t="s">
        <v>7067</v>
      </c>
      <c r="B2592" t="s">
        <v>1028</v>
      </c>
      <c r="C2592" t="s">
        <v>3199</v>
      </c>
      <c r="D2592" t="s">
        <v>3093</v>
      </c>
      <c r="E2592" t="s">
        <v>5195</v>
      </c>
      <c r="F2592" t="s">
        <v>3090</v>
      </c>
    </row>
    <row r="2593" spans="1:6" x14ac:dyDescent="0.25">
      <c r="A2593" t="s">
        <v>7068</v>
      </c>
      <c r="B2593" t="s">
        <v>1028</v>
      </c>
      <c r="C2593" t="s">
        <v>3097</v>
      </c>
      <c r="D2593" t="s">
        <v>3088</v>
      </c>
      <c r="E2593" t="s">
        <v>4816</v>
      </c>
      <c r="F2593" t="s">
        <v>3090</v>
      </c>
    </row>
    <row r="2594" spans="1:6" x14ac:dyDescent="0.25">
      <c r="A2594" t="s">
        <v>7069</v>
      </c>
      <c r="B2594" t="s">
        <v>1030</v>
      </c>
      <c r="C2594" t="s">
        <v>3111</v>
      </c>
      <c r="D2594" t="s">
        <v>3088</v>
      </c>
      <c r="E2594" t="s">
        <v>7070</v>
      </c>
      <c r="F2594" t="s">
        <v>3090</v>
      </c>
    </row>
    <row r="2595" spans="1:6" x14ac:dyDescent="0.25">
      <c r="A2595" t="s">
        <v>7071</v>
      </c>
      <c r="B2595" t="s">
        <v>1030</v>
      </c>
      <c r="C2595" t="s">
        <v>3180</v>
      </c>
      <c r="D2595" t="s">
        <v>3093</v>
      </c>
      <c r="E2595" t="s">
        <v>3410</v>
      </c>
      <c r="F2595" t="s">
        <v>3090</v>
      </c>
    </row>
    <row r="2596" spans="1:6" x14ac:dyDescent="0.25">
      <c r="A2596" t="s">
        <v>7072</v>
      </c>
      <c r="B2596" t="s">
        <v>1032</v>
      </c>
      <c r="C2596" t="s">
        <v>3108</v>
      </c>
      <c r="D2596" t="s">
        <v>3093</v>
      </c>
      <c r="E2596" t="s">
        <v>6647</v>
      </c>
      <c r="F2596" t="s">
        <v>3090</v>
      </c>
    </row>
    <row r="2597" spans="1:6" x14ac:dyDescent="0.25">
      <c r="A2597" t="s">
        <v>7073</v>
      </c>
      <c r="B2597" t="s">
        <v>1034</v>
      </c>
      <c r="C2597" t="s">
        <v>3208</v>
      </c>
      <c r="D2597" t="s">
        <v>3088</v>
      </c>
      <c r="E2597" t="s">
        <v>3363</v>
      </c>
      <c r="F2597" t="s">
        <v>3095</v>
      </c>
    </row>
    <row r="2598" spans="1:6" x14ac:dyDescent="0.25">
      <c r="A2598" t="s">
        <v>7074</v>
      </c>
      <c r="B2598" t="s">
        <v>1034</v>
      </c>
      <c r="C2598" t="s">
        <v>3196</v>
      </c>
      <c r="D2598" t="s">
        <v>3088</v>
      </c>
      <c r="E2598" t="s">
        <v>3947</v>
      </c>
      <c r="F2598" t="s">
        <v>3102</v>
      </c>
    </row>
    <row r="2599" spans="1:6" x14ac:dyDescent="0.25">
      <c r="A2599" t="s">
        <v>7075</v>
      </c>
      <c r="B2599" t="s">
        <v>1034</v>
      </c>
      <c r="C2599" t="s">
        <v>3104</v>
      </c>
      <c r="D2599" t="s">
        <v>3093</v>
      </c>
      <c r="E2599" t="s">
        <v>7076</v>
      </c>
      <c r="F2599" t="s">
        <v>3090</v>
      </c>
    </row>
    <row r="2600" spans="1:6" x14ac:dyDescent="0.25">
      <c r="A2600" t="s">
        <v>7077</v>
      </c>
      <c r="B2600" t="s">
        <v>1034</v>
      </c>
      <c r="C2600" t="s">
        <v>3138</v>
      </c>
      <c r="D2600" t="s">
        <v>3093</v>
      </c>
      <c r="E2600" t="s">
        <v>6949</v>
      </c>
      <c r="F2600" t="s">
        <v>3090</v>
      </c>
    </row>
    <row r="2601" spans="1:6" x14ac:dyDescent="0.25">
      <c r="A2601" t="s">
        <v>7078</v>
      </c>
      <c r="B2601" t="s">
        <v>1034</v>
      </c>
      <c r="C2601" t="s">
        <v>3199</v>
      </c>
      <c r="D2601" t="s">
        <v>3088</v>
      </c>
      <c r="E2601" t="s">
        <v>7079</v>
      </c>
      <c r="F2601" t="s">
        <v>3090</v>
      </c>
    </row>
    <row r="2602" spans="1:6" x14ac:dyDescent="0.25">
      <c r="A2602" t="s">
        <v>7080</v>
      </c>
      <c r="B2602" t="s">
        <v>1034</v>
      </c>
      <c r="C2602" t="s">
        <v>3104</v>
      </c>
      <c r="D2602" t="s">
        <v>3088</v>
      </c>
      <c r="E2602" t="s">
        <v>3784</v>
      </c>
      <c r="F2602" t="s">
        <v>3095</v>
      </c>
    </row>
    <row r="2603" spans="1:6" x14ac:dyDescent="0.25">
      <c r="A2603" t="s">
        <v>7081</v>
      </c>
      <c r="B2603" t="s">
        <v>1034</v>
      </c>
      <c r="C2603" t="s">
        <v>3108</v>
      </c>
      <c r="D2603" t="s">
        <v>3088</v>
      </c>
      <c r="E2603" t="s">
        <v>7082</v>
      </c>
      <c r="F2603" t="s">
        <v>3102</v>
      </c>
    </row>
    <row r="2604" spans="1:6" x14ac:dyDescent="0.25">
      <c r="A2604" t="s">
        <v>7083</v>
      </c>
      <c r="B2604" t="s">
        <v>1034</v>
      </c>
      <c r="C2604" t="s">
        <v>3151</v>
      </c>
      <c r="D2604" t="s">
        <v>3093</v>
      </c>
      <c r="E2604" t="s">
        <v>7084</v>
      </c>
      <c r="F2604" t="s">
        <v>3106</v>
      </c>
    </row>
    <row r="2605" spans="1:6" x14ac:dyDescent="0.25">
      <c r="A2605" t="s">
        <v>7085</v>
      </c>
      <c r="B2605" t="s">
        <v>1034</v>
      </c>
      <c r="C2605" t="s">
        <v>3196</v>
      </c>
      <c r="D2605" t="s">
        <v>3093</v>
      </c>
      <c r="E2605" t="s">
        <v>5503</v>
      </c>
      <c r="F2605" t="s">
        <v>3102</v>
      </c>
    </row>
    <row r="2606" spans="1:6" x14ac:dyDescent="0.25">
      <c r="A2606" t="s">
        <v>7086</v>
      </c>
      <c r="B2606" t="s">
        <v>1034</v>
      </c>
      <c r="C2606" t="s">
        <v>3135</v>
      </c>
      <c r="D2606" t="s">
        <v>3093</v>
      </c>
      <c r="E2606" t="s">
        <v>4000</v>
      </c>
      <c r="F2606" t="s">
        <v>3106</v>
      </c>
    </row>
    <row r="2607" spans="1:6" x14ac:dyDescent="0.25">
      <c r="A2607" t="s">
        <v>7087</v>
      </c>
      <c r="B2607" t="s">
        <v>1036</v>
      </c>
      <c r="C2607" t="s">
        <v>3208</v>
      </c>
      <c r="D2607" t="s">
        <v>3088</v>
      </c>
      <c r="E2607" t="s">
        <v>4546</v>
      </c>
      <c r="F2607" t="s">
        <v>3090</v>
      </c>
    </row>
    <row r="2608" spans="1:6" x14ac:dyDescent="0.25">
      <c r="A2608" t="s">
        <v>7088</v>
      </c>
      <c r="B2608" t="s">
        <v>1036</v>
      </c>
      <c r="C2608" t="s">
        <v>3135</v>
      </c>
      <c r="D2608" t="s">
        <v>3088</v>
      </c>
      <c r="E2608" t="s">
        <v>5375</v>
      </c>
      <c r="F2608" t="s">
        <v>3095</v>
      </c>
    </row>
    <row r="2609" spans="1:6" x14ac:dyDescent="0.25">
      <c r="A2609" t="s">
        <v>7089</v>
      </c>
      <c r="B2609" t="s">
        <v>1036</v>
      </c>
      <c r="C2609" t="s">
        <v>3145</v>
      </c>
      <c r="D2609" t="s">
        <v>3093</v>
      </c>
      <c r="E2609" t="s">
        <v>3854</v>
      </c>
      <c r="F2609" t="s">
        <v>3106</v>
      </c>
    </row>
    <row r="2610" spans="1:6" x14ac:dyDescent="0.25">
      <c r="A2610" t="s">
        <v>7090</v>
      </c>
      <c r="B2610" t="s">
        <v>1036</v>
      </c>
      <c r="C2610" t="s">
        <v>3138</v>
      </c>
      <c r="D2610" t="s">
        <v>3088</v>
      </c>
      <c r="E2610" t="s">
        <v>5176</v>
      </c>
      <c r="F2610" t="s">
        <v>3106</v>
      </c>
    </row>
    <row r="2611" spans="1:6" x14ac:dyDescent="0.25">
      <c r="A2611" t="s">
        <v>7091</v>
      </c>
      <c r="B2611" t="s">
        <v>1036</v>
      </c>
      <c r="C2611" t="s">
        <v>3202</v>
      </c>
      <c r="D2611" t="s">
        <v>3093</v>
      </c>
      <c r="E2611" t="s">
        <v>7092</v>
      </c>
      <c r="F2611" t="s">
        <v>3102</v>
      </c>
    </row>
    <row r="2612" spans="1:6" x14ac:dyDescent="0.25">
      <c r="A2612" t="s">
        <v>7093</v>
      </c>
      <c r="B2612" t="s">
        <v>1036</v>
      </c>
      <c r="C2612" t="s">
        <v>3104</v>
      </c>
      <c r="D2612" t="s">
        <v>3093</v>
      </c>
      <c r="E2612" t="s">
        <v>4193</v>
      </c>
      <c r="F2612" t="s">
        <v>3106</v>
      </c>
    </row>
    <row r="2613" spans="1:6" x14ac:dyDescent="0.25">
      <c r="A2613" t="s">
        <v>7094</v>
      </c>
      <c r="B2613" t="s">
        <v>1036</v>
      </c>
      <c r="C2613" t="s">
        <v>3138</v>
      </c>
      <c r="D2613" t="s">
        <v>3088</v>
      </c>
      <c r="E2613" t="s">
        <v>4268</v>
      </c>
      <c r="F2613" t="s">
        <v>3102</v>
      </c>
    </row>
    <row r="2614" spans="1:6" x14ac:dyDescent="0.25">
      <c r="A2614" t="s">
        <v>7095</v>
      </c>
      <c r="B2614" t="s">
        <v>1038</v>
      </c>
      <c r="C2614" t="s">
        <v>3111</v>
      </c>
      <c r="D2614" t="s">
        <v>3088</v>
      </c>
      <c r="E2614" t="s">
        <v>7096</v>
      </c>
      <c r="F2614" t="s">
        <v>3095</v>
      </c>
    </row>
    <row r="2615" spans="1:6" x14ac:dyDescent="0.25">
      <c r="A2615" t="s">
        <v>7097</v>
      </c>
      <c r="B2615" t="s">
        <v>1038</v>
      </c>
      <c r="C2615" t="s">
        <v>3161</v>
      </c>
      <c r="D2615" t="s">
        <v>3088</v>
      </c>
      <c r="E2615" t="s">
        <v>4317</v>
      </c>
      <c r="F2615" t="s">
        <v>3095</v>
      </c>
    </row>
    <row r="2616" spans="1:6" x14ac:dyDescent="0.25">
      <c r="A2616" t="s">
        <v>7098</v>
      </c>
      <c r="B2616" t="s">
        <v>1040</v>
      </c>
      <c r="C2616" t="s">
        <v>3329</v>
      </c>
      <c r="D2616" t="s">
        <v>3088</v>
      </c>
      <c r="E2616" t="s">
        <v>4338</v>
      </c>
      <c r="F2616" t="s">
        <v>3102</v>
      </c>
    </row>
    <row r="2617" spans="1:6" x14ac:dyDescent="0.25">
      <c r="A2617" t="s">
        <v>7099</v>
      </c>
      <c r="B2617" t="s">
        <v>1040</v>
      </c>
      <c r="C2617" t="s">
        <v>3111</v>
      </c>
      <c r="D2617" t="s">
        <v>3088</v>
      </c>
      <c r="E2617" t="s">
        <v>7100</v>
      </c>
      <c r="F2617" t="s">
        <v>3106</v>
      </c>
    </row>
    <row r="2618" spans="1:6" x14ac:dyDescent="0.25">
      <c r="A2618" t="s">
        <v>7101</v>
      </c>
      <c r="B2618" t="s">
        <v>1040</v>
      </c>
      <c r="C2618" t="s">
        <v>3329</v>
      </c>
      <c r="D2618" t="s">
        <v>3093</v>
      </c>
      <c r="E2618" t="s">
        <v>6352</v>
      </c>
      <c r="F2618" t="s">
        <v>3102</v>
      </c>
    </row>
    <row r="2619" spans="1:6" x14ac:dyDescent="0.25">
      <c r="A2619" t="s">
        <v>7102</v>
      </c>
      <c r="B2619" t="s">
        <v>1040</v>
      </c>
      <c r="C2619" t="s">
        <v>3196</v>
      </c>
      <c r="D2619" t="s">
        <v>3088</v>
      </c>
      <c r="E2619" t="s">
        <v>3128</v>
      </c>
      <c r="F2619" t="s">
        <v>3095</v>
      </c>
    </row>
    <row r="2620" spans="1:6" x14ac:dyDescent="0.25">
      <c r="A2620" t="s">
        <v>7103</v>
      </c>
      <c r="B2620" t="s">
        <v>1040</v>
      </c>
      <c r="C2620" t="s">
        <v>3202</v>
      </c>
      <c r="D2620" t="s">
        <v>3093</v>
      </c>
      <c r="E2620" t="s">
        <v>4583</v>
      </c>
      <c r="F2620" t="s">
        <v>3106</v>
      </c>
    </row>
    <row r="2621" spans="1:6" x14ac:dyDescent="0.25">
      <c r="A2621" t="s">
        <v>7104</v>
      </c>
      <c r="B2621" t="s">
        <v>1040</v>
      </c>
      <c r="C2621" t="s">
        <v>3180</v>
      </c>
      <c r="D2621" t="s">
        <v>3093</v>
      </c>
      <c r="E2621" t="s">
        <v>5162</v>
      </c>
      <c r="F2621" t="s">
        <v>3102</v>
      </c>
    </row>
    <row r="2622" spans="1:6" x14ac:dyDescent="0.25">
      <c r="A2622" t="s">
        <v>7105</v>
      </c>
      <c r="B2622" t="s">
        <v>1040</v>
      </c>
      <c r="C2622" t="s">
        <v>3187</v>
      </c>
      <c r="D2622" t="s">
        <v>3088</v>
      </c>
      <c r="E2622" t="s">
        <v>4114</v>
      </c>
      <c r="F2622" t="s">
        <v>3090</v>
      </c>
    </row>
    <row r="2623" spans="1:6" x14ac:dyDescent="0.25">
      <c r="A2623" t="s">
        <v>7106</v>
      </c>
      <c r="B2623" t="s">
        <v>1040</v>
      </c>
      <c r="C2623" t="s">
        <v>3125</v>
      </c>
      <c r="D2623" t="s">
        <v>3093</v>
      </c>
      <c r="E2623" t="s">
        <v>4059</v>
      </c>
      <c r="F2623" t="s">
        <v>3090</v>
      </c>
    </row>
    <row r="2624" spans="1:6" x14ac:dyDescent="0.25">
      <c r="A2624" t="s">
        <v>7107</v>
      </c>
      <c r="B2624" t="s">
        <v>1042</v>
      </c>
      <c r="C2624" t="s">
        <v>3161</v>
      </c>
      <c r="D2624" t="s">
        <v>3093</v>
      </c>
      <c r="E2624" t="s">
        <v>5379</v>
      </c>
      <c r="F2624" t="s">
        <v>3106</v>
      </c>
    </row>
    <row r="2625" spans="1:6" x14ac:dyDescent="0.25">
      <c r="A2625" t="s">
        <v>7108</v>
      </c>
      <c r="B2625" t="s">
        <v>1042</v>
      </c>
      <c r="C2625" t="s">
        <v>3104</v>
      </c>
      <c r="D2625" t="s">
        <v>3093</v>
      </c>
      <c r="E2625" t="s">
        <v>5339</v>
      </c>
      <c r="F2625" t="s">
        <v>3095</v>
      </c>
    </row>
    <row r="2626" spans="1:6" x14ac:dyDescent="0.25">
      <c r="A2626" t="s">
        <v>7109</v>
      </c>
      <c r="B2626" t="s">
        <v>1042</v>
      </c>
      <c r="C2626" t="s">
        <v>3172</v>
      </c>
      <c r="D2626" t="s">
        <v>3093</v>
      </c>
      <c r="E2626" t="s">
        <v>4890</v>
      </c>
      <c r="F2626" t="s">
        <v>3102</v>
      </c>
    </row>
    <row r="2627" spans="1:6" x14ac:dyDescent="0.25">
      <c r="A2627" t="s">
        <v>7110</v>
      </c>
      <c r="B2627" t="s">
        <v>1042</v>
      </c>
      <c r="C2627" t="s">
        <v>3254</v>
      </c>
      <c r="D2627" t="s">
        <v>3088</v>
      </c>
      <c r="E2627" t="s">
        <v>4838</v>
      </c>
      <c r="F2627" t="s">
        <v>3095</v>
      </c>
    </row>
    <row r="2628" spans="1:6" x14ac:dyDescent="0.25">
      <c r="A2628" t="s">
        <v>7111</v>
      </c>
      <c r="B2628" t="s">
        <v>1042</v>
      </c>
      <c r="C2628" t="s">
        <v>3151</v>
      </c>
      <c r="D2628" t="s">
        <v>3088</v>
      </c>
      <c r="E2628" t="s">
        <v>4342</v>
      </c>
      <c r="F2628" t="s">
        <v>3095</v>
      </c>
    </row>
    <row r="2629" spans="1:6" x14ac:dyDescent="0.25">
      <c r="A2629" t="s">
        <v>7112</v>
      </c>
      <c r="B2629" t="s">
        <v>1044</v>
      </c>
      <c r="C2629" t="s">
        <v>3151</v>
      </c>
      <c r="D2629" t="s">
        <v>3088</v>
      </c>
      <c r="E2629" t="s">
        <v>3667</v>
      </c>
      <c r="F2629" t="s">
        <v>3095</v>
      </c>
    </row>
    <row r="2630" spans="1:6" x14ac:dyDescent="0.25">
      <c r="A2630" t="s">
        <v>7113</v>
      </c>
      <c r="B2630" t="s">
        <v>1044</v>
      </c>
      <c r="C2630" t="s">
        <v>3138</v>
      </c>
      <c r="D2630" t="s">
        <v>3088</v>
      </c>
      <c r="E2630" t="s">
        <v>7114</v>
      </c>
      <c r="F2630" t="s">
        <v>3090</v>
      </c>
    </row>
    <row r="2631" spans="1:6" x14ac:dyDescent="0.25">
      <c r="A2631" t="s">
        <v>7115</v>
      </c>
      <c r="B2631" t="s">
        <v>1044</v>
      </c>
      <c r="C2631" t="s">
        <v>3208</v>
      </c>
      <c r="D2631" t="s">
        <v>3093</v>
      </c>
      <c r="E2631" t="s">
        <v>5844</v>
      </c>
      <c r="F2631" t="s">
        <v>3102</v>
      </c>
    </row>
    <row r="2632" spans="1:6" x14ac:dyDescent="0.25">
      <c r="A2632" t="s">
        <v>7116</v>
      </c>
      <c r="B2632" t="s">
        <v>1044</v>
      </c>
      <c r="C2632" t="s">
        <v>3138</v>
      </c>
      <c r="D2632" t="s">
        <v>3093</v>
      </c>
      <c r="E2632" t="s">
        <v>3255</v>
      </c>
      <c r="F2632" t="s">
        <v>3090</v>
      </c>
    </row>
    <row r="2633" spans="1:6" x14ac:dyDescent="0.25">
      <c r="A2633" t="s">
        <v>7117</v>
      </c>
      <c r="B2633" t="s">
        <v>1044</v>
      </c>
      <c r="C2633" t="s">
        <v>3130</v>
      </c>
      <c r="D2633" t="s">
        <v>3088</v>
      </c>
      <c r="E2633" t="s">
        <v>6803</v>
      </c>
      <c r="F2633" t="s">
        <v>3102</v>
      </c>
    </row>
    <row r="2634" spans="1:6" x14ac:dyDescent="0.25">
      <c r="A2634" t="s">
        <v>7118</v>
      </c>
      <c r="B2634" t="s">
        <v>1044</v>
      </c>
      <c r="C2634" t="s">
        <v>3265</v>
      </c>
      <c r="D2634" t="s">
        <v>3093</v>
      </c>
      <c r="E2634" t="s">
        <v>6185</v>
      </c>
      <c r="F2634" t="s">
        <v>3095</v>
      </c>
    </row>
    <row r="2635" spans="1:6" x14ac:dyDescent="0.25">
      <c r="A2635" t="s">
        <v>7119</v>
      </c>
      <c r="B2635" t="s">
        <v>1044</v>
      </c>
      <c r="C2635" t="s">
        <v>3104</v>
      </c>
      <c r="D2635" t="s">
        <v>3093</v>
      </c>
      <c r="E2635" t="s">
        <v>4313</v>
      </c>
      <c r="F2635" t="s">
        <v>3102</v>
      </c>
    </row>
    <row r="2636" spans="1:6" x14ac:dyDescent="0.25">
      <c r="A2636" t="s">
        <v>7120</v>
      </c>
      <c r="B2636" t="s">
        <v>1044</v>
      </c>
      <c r="C2636" t="s">
        <v>3175</v>
      </c>
      <c r="D2636" t="s">
        <v>3093</v>
      </c>
      <c r="E2636" t="s">
        <v>7058</v>
      </c>
      <c r="F2636" t="s">
        <v>3090</v>
      </c>
    </row>
    <row r="2637" spans="1:6" x14ac:dyDescent="0.25">
      <c r="A2637" t="s">
        <v>7121</v>
      </c>
      <c r="B2637" t="s">
        <v>1044</v>
      </c>
      <c r="C2637" t="s">
        <v>3248</v>
      </c>
      <c r="D2637" t="s">
        <v>3093</v>
      </c>
      <c r="E2637" t="s">
        <v>5841</v>
      </c>
      <c r="F2637" t="s">
        <v>3102</v>
      </c>
    </row>
    <row r="2638" spans="1:6" x14ac:dyDescent="0.25">
      <c r="A2638" t="s">
        <v>7122</v>
      </c>
      <c r="B2638" t="s">
        <v>1046</v>
      </c>
      <c r="C2638" t="s">
        <v>3111</v>
      </c>
      <c r="D2638" t="s">
        <v>3088</v>
      </c>
      <c r="E2638" t="s">
        <v>5134</v>
      </c>
      <c r="F2638" t="s">
        <v>3106</v>
      </c>
    </row>
    <row r="2639" spans="1:6" x14ac:dyDescent="0.25">
      <c r="A2639" t="s">
        <v>7123</v>
      </c>
      <c r="B2639" t="s">
        <v>1046</v>
      </c>
      <c r="C2639" t="s">
        <v>3208</v>
      </c>
      <c r="D2639" t="s">
        <v>3088</v>
      </c>
      <c r="E2639" t="s">
        <v>6030</v>
      </c>
      <c r="F2639" t="s">
        <v>3090</v>
      </c>
    </row>
    <row r="2640" spans="1:6" x14ac:dyDescent="0.25">
      <c r="A2640" t="s">
        <v>7124</v>
      </c>
      <c r="B2640" t="s">
        <v>1048</v>
      </c>
      <c r="C2640" t="s">
        <v>3187</v>
      </c>
      <c r="D2640" t="s">
        <v>3093</v>
      </c>
      <c r="E2640" t="s">
        <v>3299</v>
      </c>
      <c r="F2640" t="s">
        <v>3095</v>
      </c>
    </row>
    <row r="2641" spans="1:6" x14ac:dyDescent="0.25">
      <c r="A2641" t="s">
        <v>7125</v>
      </c>
      <c r="B2641" t="s">
        <v>1048</v>
      </c>
      <c r="C2641" t="s">
        <v>3199</v>
      </c>
      <c r="D2641" t="s">
        <v>3093</v>
      </c>
      <c r="E2641" t="s">
        <v>4821</v>
      </c>
      <c r="F2641" t="s">
        <v>3102</v>
      </c>
    </row>
    <row r="2642" spans="1:6" x14ac:dyDescent="0.25">
      <c r="A2642" t="s">
        <v>7126</v>
      </c>
      <c r="B2642" t="s">
        <v>1048</v>
      </c>
      <c r="C2642" t="s">
        <v>3161</v>
      </c>
      <c r="D2642" t="s">
        <v>3088</v>
      </c>
      <c r="E2642" t="s">
        <v>7127</v>
      </c>
      <c r="F2642" t="s">
        <v>3102</v>
      </c>
    </row>
    <row r="2643" spans="1:6" x14ac:dyDescent="0.25">
      <c r="A2643" t="s">
        <v>7128</v>
      </c>
      <c r="B2643" t="s">
        <v>1048</v>
      </c>
      <c r="C2643" t="s">
        <v>3161</v>
      </c>
      <c r="D2643" t="s">
        <v>3093</v>
      </c>
      <c r="E2643" t="s">
        <v>3518</v>
      </c>
      <c r="F2643" t="s">
        <v>3090</v>
      </c>
    </row>
    <row r="2644" spans="1:6" x14ac:dyDescent="0.25">
      <c r="A2644" t="s">
        <v>7129</v>
      </c>
      <c r="B2644" t="s">
        <v>1048</v>
      </c>
      <c r="C2644" t="s">
        <v>3265</v>
      </c>
      <c r="D2644" t="s">
        <v>3088</v>
      </c>
      <c r="E2644" t="s">
        <v>7130</v>
      </c>
      <c r="F2644" t="s">
        <v>3102</v>
      </c>
    </row>
    <row r="2645" spans="1:6" x14ac:dyDescent="0.25">
      <c r="A2645" t="s">
        <v>7131</v>
      </c>
      <c r="B2645" t="s">
        <v>1048</v>
      </c>
      <c r="C2645" t="s">
        <v>3100</v>
      </c>
      <c r="D2645" t="s">
        <v>3088</v>
      </c>
      <c r="E2645" t="s">
        <v>5395</v>
      </c>
      <c r="F2645" t="s">
        <v>3102</v>
      </c>
    </row>
    <row r="2646" spans="1:6" x14ac:dyDescent="0.25">
      <c r="A2646" t="s">
        <v>7132</v>
      </c>
      <c r="B2646" t="s">
        <v>1048</v>
      </c>
      <c r="C2646" t="s">
        <v>3104</v>
      </c>
      <c r="D2646" t="s">
        <v>3088</v>
      </c>
      <c r="E2646" t="s">
        <v>6167</v>
      </c>
      <c r="F2646" t="s">
        <v>3106</v>
      </c>
    </row>
    <row r="2647" spans="1:6" x14ac:dyDescent="0.25">
      <c r="A2647" t="s">
        <v>7133</v>
      </c>
      <c r="B2647" t="s">
        <v>1048</v>
      </c>
      <c r="C2647" t="s">
        <v>3156</v>
      </c>
      <c r="D2647" t="s">
        <v>3093</v>
      </c>
      <c r="E2647" t="s">
        <v>7134</v>
      </c>
      <c r="F2647" t="s">
        <v>3106</v>
      </c>
    </row>
    <row r="2648" spans="1:6" x14ac:dyDescent="0.25">
      <c r="A2648" t="s">
        <v>7135</v>
      </c>
      <c r="B2648" t="s">
        <v>1048</v>
      </c>
      <c r="C2648" t="s">
        <v>3161</v>
      </c>
      <c r="D2648" t="s">
        <v>3093</v>
      </c>
      <c r="E2648" t="s">
        <v>4277</v>
      </c>
      <c r="F2648" t="s">
        <v>3095</v>
      </c>
    </row>
    <row r="2649" spans="1:6" x14ac:dyDescent="0.25">
      <c r="A2649" t="s">
        <v>7136</v>
      </c>
      <c r="B2649" t="s">
        <v>1050</v>
      </c>
      <c r="C2649" t="s">
        <v>3329</v>
      </c>
      <c r="D2649" t="s">
        <v>3093</v>
      </c>
      <c r="E2649" t="s">
        <v>3185</v>
      </c>
      <c r="F2649" t="s">
        <v>3106</v>
      </c>
    </row>
    <row r="2650" spans="1:6" x14ac:dyDescent="0.25">
      <c r="A2650" t="s">
        <v>7137</v>
      </c>
      <c r="B2650" t="s">
        <v>1052</v>
      </c>
      <c r="C2650" t="s">
        <v>3135</v>
      </c>
      <c r="D2650" t="s">
        <v>3088</v>
      </c>
      <c r="E2650" t="s">
        <v>5282</v>
      </c>
      <c r="F2650" t="s">
        <v>3106</v>
      </c>
    </row>
    <row r="2651" spans="1:6" x14ac:dyDescent="0.25">
      <c r="A2651" t="s">
        <v>7138</v>
      </c>
      <c r="B2651" t="s">
        <v>1052</v>
      </c>
      <c r="C2651" t="s">
        <v>3145</v>
      </c>
      <c r="D2651" t="s">
        <v>3088</v>
      </c>
      <c r="E2651" t="s">
        <v>6252</v>
      </c>
      <c r="F2651" t="s">
        <v>3106</v>
      </c>
    </row>
    <row r="2652" spans="1:6" x14ac:dyDescent="0.25">
      <c r="A2652" t="s">
        <v>7139</v>
      </c>
      <c r="B2652" t="s">
        <v>1052</v>
      </c>
      <c r="C2652" t="s">
        <v>3104</v>
      </c>
      <c r="D2652" t="s">
        <v>3088</v>
      </c>
      <c r="E2652" t="s">
        <v>7140</v>
      </c>
      <c r="F2652" t="s">
        <v>3106</v>
      </c>
    </row>
    <row r="2653" spans="1:6" x14ac:dyDescent="0.25">
      <c r="A2653" t="s">
        <v>7141</v>
      </c>
      <c r="B2653" t="s">
        <v>1052</v>
      </c>
      <c r="C2653" t="s">
        <v>3248</v>
      </c>
      <c r="D2653" t="s">
        <v>3088</v>
      </c>
      <c r="E2653" t="s">
        <v>4587</v>
      </c>
      <c r="F2653" t="s">
        <v>3106</v>
      </c>
    </row>
    <row r="2654" spans="1:6" x14ac:dyDescent="0.25">
      <c r="A2654" t="s">
        <v>7142</v>
      </c>
      <c r="B2654" t="s">
        <v>1054</v>
      </c>
      <c r="C2654" t="s">
        <v>3156</v>
      </c>
      <c r="D2654" t="s">
        <v>3093</v>
      </c>
      <c r="E2654" t="s">
        <v>4909</v>
      </c>
      <c r="F2654" t="s">
        <v>3102</v>
      </c>
    </row>
    <row r="2655" spans="1:6" x14ac:dyDescent="0.25">
      <c r="A2655" t="s">
        <v>7143</v>
      </c>
      <c r="B2655" t="s">
        <v>1054</v>
      </c>
      <c r="C2655" t="s">
        <v>3130</v>
      </c>
      <c r="D2655" t="s">
        <v>3093</v>
      </c>
      <c r="E2655" t="s">
        <v>7144</v>
      </c>
      <c r="F2655" t="s">
        <v>3106</v>
      </c>
    </row>
    <row r="2656" spans="1:6" x14ac:dyDescent="0.25">
      <c r="A2656" t="s">
        <v>7145</v>
      </c>
      <c r="B2656" t="s">
        <v>1054</v>
      </c>
      <c r="C2656" t="s">
        <v>3199</v>
      </c>
      <c r="D2656" t="s">
        <v>3093</v>
      </c>
      <c r="E2656" t="s">
        <v>6410</v>
      </c>
      <c r="F2656" t="s">
        <v>3090</v>
      </c>
    </row>
    <row r="2657" spans="1:6" x14ac:dyDescent="0.25">
      <c r="A2657" t="s">
        <v>7146</v>
      </c>
      <c r="B2657" t="s">
        <v>1054</v>
      </c>
      <c r="C2657" t="s">
        <v>3217</v>
      </c>
      <c r="D2657" t="s">
        <v>3088</v>
      </c>
      <c r="E2657" t="s">
        <v>4103</v>
      </c>
      <c r="F2657" t="s">
        <v>3106</v>
      </c>
    </row>
    <row r="2658" spans="1:6" x14ac:dyDescent="0.25">
      <c r="A2658" t="s">
        <v>7147</v>
      </c>
      <c r="B2658" t="s">
        <v>1054</v>
      </c>
      <c r="C2658" t="s">
        <v>3199</v>
      </c>
      <c r="D2658" t="s">
        <v>3088</v>
      </c>
      <c r="E2658" t="s">
        <v>7148</v>
      </c>
      <c r="F2658" t="s">
        <v>3102</v>
      </c>
    </row>
    <row r="2659" spans="1:6" x14ac:dyDescent="0.25">
      <c r="A2659" t="s">
        <v>7149</v>
      </c>
      <c r="B2659" t="s">
        <v>1054</v>
      </c>
      <c r="C2659" t="s">
        <v>3097</v>
      </c>
      <c r="D2659" t="s">
        <v>3093</v>
      </c>
      <c r="E2659" t="s">
        <v>4315</v>
      </c>
      <c r="F2659" t="s">
        <v>3102</v>
      </c>
    </row>
    <row r="2660" spans="1:6" x14ac:dyDescent="0.25">
      <c r="A2660" t="s">
        <v>7150</v>
      </c>
      <c r="B2660" t="s">
        <v>1054</v>
      </c>
      <c r="C2660" t="s">
        <v>3254</v>
      </c>
      <c r="D2660" t="s">
        <v>3093</v>
      </c>
      <c r="E2660" t="s">
        <v>7151</v>
      </c>
      <c r="F2660" t="s">
        <v>3095</v>
      </c>
    </row>
    <row r="2661" spans="1:6" x14ac:dyDescent="0.25">
      <c r="A2661" t="s">
        <v>7152</v>
      </c>
      <c r="B2661" t="s">
        <v>1054</v>
      </c>
      <c r="C2661" t="s">
        <v>3180</v>
      </c>
      <c r="D2661" t="s">
        <v>3093</v>
      </c>
      <c r="E2661" t="s">
        <v>5990</v>
      </c>
      <c r="F2661" t="s">
        <v>3102</v>
      </c>
    </row>
    <row r="2662" spans="1:6" x14ac:dyDescent="0.25">
      <c r="A2662" t="s">
        <v>7153</v>
      </c>
      <c r="B2662" t="s">
        <v>1054</v>
      </c>
      <c r="C2662" t="s">
        <v>3208</v>
      </c>
      <c r="D2662" t="s">
        <v>3093</v>
      </c>
      <c r="E2662" t="s">
        <v>7154</v>
      </c>
      <c r="F2662" t="s">
        <v>3095</v>
      </c>
    </row>
    <row r="2663" spans="1:6" x14ac:dyDescent="0.25">
      <c r="A2663" t="s">
        <v>7155</v>
      </c>
      <c r="B2663" t="s">
        <v>1056</v>
      </c>
      <c r="C2663" t="s">
        <v>3104</v>
      </c>
      <c r="D2663" t="s">
        <v>3088</v>
      </c>
      <c r="E2663" t="s">
        <v>6909</v>
      </c>
      <c r="F2663" t="s">
        <v>3090</v>
      </c>
    </row>
    <row r="2664" spans="1:6" x14ac:dyDescent="0.25">
      <c r="A2664" t="s">
        <v>7156</v>
      </c>
      <c r="B2664" t="s">
        <v>1056</v>
      </c>
      <c r="C2664" t="s">
        <v>3148</v>
      </c>
      <c r="D2664" t="s">
        <v>3088</v>
      </c>
      <c r="E2664" t="s">
        <v>7157</v>
      </c>
      <c r="F2664" t="s">
        <v>3090</v>
      </c>
    </row>
    <row r="2665" spans="1:6" x14ac:dyDescent="0.25">
      <c r="A2665" t="s">
        <v>7158</v>
      </c>
      <c r="B2665" t="s">
        <v>1056</v>
      </c>
      <c r="C2665" t="s">
        <v>3130</v>
      </c>
      <c r="D2665" t="s">
        <v>3088</v>
      </c>
      <c r="E2665" t="s">
        <v>7159</v>
      </c>
      <c r="F2665" t="s">
        <v>3106</v>
      </c>
    </row>
    <row r="2666" spans="1:6" x14ac:dyDescent="0.25">
      <c r="A2666" t="s">
        <v>7160</v>
      </c>
      <c r="B2666" t="s">
        <v>1056</v>
      </c>
      <c r="C2666" t="s">
        <v>3217</v>
      </c>
      <c r="D2666" t="s">
        <v>3088</v>
      </c>
      <c r="E2666" t="s">
        <v>3744</v>
      </c>
      <c r="F2666" t="s">
        <v>3095</v>
      </c>
    </row>
    <row r="2667" spans="1:6" x14ac:dyDescent="0.25">
      <c r="A2667" t="s">
        <v>7161</v>
      </c>
      <c r="B2667" t="s">
        <v>1056</v>
      </c>
      <c r="C2667" t="s">
        <v>3145</v>
      </c>
      <c r="D2667" t="s">
        <v>3093</v>
      </c>
      <c r="E2667" t="s">
        <v>4363</v>
      </c>
      <c r="F2667" t="s">
        <v>3090</v>
      </c>
    </row>
    <row r="2668" spans="1:6" x14ac:dyDescent="0.25">
      <c r="A2668" t="s">
        <v>7162</v>
      </c>
      <c r="B2668" t="s">
        <v>1056</v>
      </c>
      <c r="C2668" t="s">
        <v>3217</v>
      </c>
      <c r="D2668" t="s">
        <v>3088</v>
      </c>
      <c r="E2668" t="s">
        <v>7044</v>
      </c>
      <c r="F2668" t="s">
        <v>3095</v>
      </c>
    </row>
    <row r="2669" spans="1:6" x14ac:dyDescent="0.25">
      <c r="A2669" t="s">
        <v>7163</v>
      </c>
      <c r="B2669" t="s">
        <v>1058</v>
      </c>
      <c r="C2669" t="s">
        <v>3187</v>
      </c>
      <c r="D2669" t="s">
        <v>3088</v>
      </c>
      <c r="E2669" t="s">
        <v>3293</v>
      </c>
      <c r="F2669" t="s">
        <v>3090</v>
      </c>
    </row>
    <row r="2670" spans="1:6" x14ac:dyDescent="0.25">
      <c r="A2670" t="s">
        <v>7164</v>
      </c>
      <c r="B2670" t="s">
        <v>1058</v>
      </c>
      <c r="C2670" t="s">
        <v>3196</v>
      </c>
      <c r="D2670" t="s">
        <v>3093</v>
      </c>
      <c r="E2670" t="s">
        <v>6485</v>
      </c>
      <c r="F2670" t="s">
        <v>3095</v>
      </c>
    </row>
    <row r="2671" spans="1:6" x14ac:dyDescent="0.25">
      <c r="A2671" t="s">
        <v>7165</v>
      </c>
      <c r="B2671" t="s">
        <v>1058</v>
      </c>
      <c r="C2671" t="s">
        <v>3161</v>
      </c>
      <c r="D2671" t="s">
        <v>3088</v>
      </c>
      <c r="E2671" t="s">
        <v>4677</v>
      </c>
      <c r="F2671" t="s">
        <v>3090</v>
      </c>
    </row>
    <row r="2672" spans="1:6" x14ac:dyDescent="0.25">
      <c r="A2672" t="s">
        <v>7166</v>
      </c>
      <c r="B2672" t="s">
        <v>1058</v>
      </c>
      <c r="C2672" t="s">
        <v>3248</v>
      </c>
      <c r="D2672" t="s">
        <v>3093</v>
      </c>
      <c r="E2672" t="s">
        <v>5501</v>
      </c>
      <c r="F2672" t="s">
        <v>3102</v>
      </c>
    </row>
    <row r="2673" spans="1:6" x14ac:dyDescent="0.25">
      <c r="A2673" t="s">
        <v>7167</v>
      </c>
      <c r="B2673" t="s">
        <v>1058</v>
      </c>
      <c r="C2673" t="s">
        <v>3135</v>
      </c>
      <c r="D2673" t="s">
        <v>3093</v>
      </c>
      <c r="E2673" t="s">
        <v>7168</v>
      </c>
      <c r="F2673" t="s">
        <v>3102</v>
      </c>
    </row>
    <row r="2674" spans="1:6" x14ac:dyDescent="0.25">
      <c r="A2674" t="s">
        <v>7169</v>
      </c>
      <c r="B2674" t="s">
        <v>1060</v>
      </c>
      <c r="C2674" t="s">
        <v>3145</v>
      </c>
      <c r="D2674" t="s">
        <v>3093</v>
      </c>
      <c r="E2674" t="s">
        <v>5575</v>
      </c>
      <c r="F2674" t="s">
        <v>3090</v>
      </c>
    </row>
    <row r="2675" spans="1:6" x14ac:dyDescent="0.25">
      <c r="A2675" t="s">
        <v>7170</v>
      </c>
      <c r="B2675" t="s">
        <v>1060</v>
      </c>
      <c r="C2675" t="s">
        <v>3199</v>
      </c>
      <c r="D2675" t="s">
        <v>3093</v>
      </c>
      <c r="E2675" t="s">
        <v>3520</v>
      </c>
      <c r="F2675" t="s">
        <v>3106</v>
      </c>
    </row>
    <row r="2676" spans="1:6" x14ac:dyDescent="0.25">
      <c r="A2676" t="s">
        <v>7171</v>
      </c>
      <c r="B2676" t="s">
        <v>1060</v>
      </c>
      <c r="C2676" t="s">
        <v>3208</v>
      </c>
      <c r="D2676" t="s">
        <v>3088</v>
      </c>
      <c r="E2676" t="s">
        <v>4435</v>
      </c>
      <c r="F2676" t="s">
        <v>3095</v>
      </c>
    </row>
    <row r="2677" spans="1:6" x14ac:dyDescent="0.25">
      <c r="A2677" t="s">
        <v>7172</v>
      </c>
      <c r="B2677" t="s">
        <v>1060</v>
      </c>
      <c r="C2677" t="s">
        <v>3118</v>
      </c>
      <c r="D2677" t="s">
        <v>3088</v>
      </c>
      <c r="E2677" t="s">
        <v>5352</v>
      </c>
      <c r="F2677" t="s">
        <v>3090</v>
      </c>
    </row>
    <row r="2678" spans="1:6" x14ac:dyDescent="0.25">
      <c r="A2678" t="s">
        <v>7173</v>
      </c>
      <c r="B2678" t="s">
        <v>1060</v>
      </c>
      <c r="C2678" t="s">
        <v>3217</v>
      </c>
      <c r="D2678" t="s">
        <v>3088</v>
      </c>
      <c r="E2678" t="s">
        <v>7174</v>
      </c>
      <c r="F2678" t="s">
        <v>3106</v>
      </c>
    </row>
    <row r="2679" spans="1:6" x14ac:dyDescent="0.25">
      <c r="A2679" t="s">
        <v>7175</v>
      </c>
      <c r="B2679" t="s">
        <v>1060</v>
      </c>
      <c r="C2679" t="s">
        <v>3145</v>
      </c>
      <c r="D2679" t="s">
        <v>3093</v>
      </c>
      <c r="E2679" t="s">
        <v>5608</v>
      </c>
      <c r="F2679" t="s">
        <v>3106</v>
      </c>
    </row>
    <row r="2680" spans="1:6" x14ac:dyDescent="0.25">
      <c r="A2680" t="s">
        <v>7176</v>
      </c>
      <c r="B2680" t="s">
        <v>1060</v>
      </c>
      <c r="C2680" t="s">
        <v>3208</v>
      </c>
      <c r="D2680" t="s">
        <v>3088</v>
      </c>
      <c r="E2680" t="s">
        <v>5213</v>
      </c>
      <c r="F2680" t="s">
        <v>3090</v>
      </c>
    </row>
    <row r="2681" spans="1:6" x14ac:dyDescent="0.25">
      <c r="A2681" t="s">
        <v>7177</v>
      </c>
      <c r="B2681" t="s">
        <v>1060</v>
      </c>
      <c r="C2681" t="s">
        <v>3087</v>
      </c>
      <c r="D2681" t="s">
        <v>3093</v>
      </c>
      <c r="E2681" t="s">
        <v>4635</v>
      </c>
      <c r="F2681" t="s">
        <v>3095</v>
      </c>
    </row>
    <row r="2682" spans="1:6" x14ac:dyDescent="0.25">
      <c r="A2682" t="s">
        <v>7178</v>
      </c>
      <c r="B2682" t="s">
        <v>1060</v>
      </c>
      <c r="C2682" t="s">
        <v>3208</v>
      </c>
      <c r="D2682" t="s">
        <v>3093</v>
      </c>
      <c r="E2682" t="s">
        <v>7134</v>
      </c>
      <c r="F2682" t="s">
        <v>3106</v>
      </c>
    </row>
    <row r="2683" spans="1:6" x14ac:dyDescent="0.25">
      <c r="A2683" t="s">
        <v>7179</v>
      </c>
      <c r="B2683" t="s">
        <v>1061</v>
      </c>
      <c r="C2683" t="s">
        <v>3100</v>
      </c>
      <c r="D2683" t="s">
        <v>3093</v>
      </c>
      <c r="E2683" t="s">
        <v>4036</v>
      </c>
      <c r="F2683" t="s">
        <v>3106</v>
      </c>
    </row>
    <row r="2684" spans="1:6" x14ac:dyDescent="0.25">
      <c r="A2684" t="s">
        <v>7180</v>
      </c>
      <c r="B2684" t="s">
        <v>1061</v>
      </c>
      <c r="C2684" t="s">
        <v>3175</v>
      </c>
      <c r="D2684" t="s">
        <v>3088</v>
      </c>
      <c r="E2684" t="s">
        <v>4583</v>
      </c>
      <c r="F2684" t="s">
        <v>3095</v>
      </c>
    </row>
    <row r="2685" spans="1:6" x14ac:dyDescent="0.25">
      <c r="A2685" t="s">
        <v>7181</v>
      </c>
      <c r="B2685" t="s">
        <v>1061</v>
      </c>
      <c r="C2685" t="s">
        <v>3196</v>
      </c>
      <c r="D2685" t="s">
        <v>3088</v>
      </c>
      <c r="E2685" t="s">
        <v>3446</v>
      </c>
      <c r="F2685" t="s">
        <v>3106</v>
      </c>
    </row>
    <row r="2686" spans="1:6" x14ac:dyDescent="0.25">
      <c r="A2686" t="s">
        <v>7182</v>
      </c>
      <c r="B2686" t="s">
        <v>1061</v>
      </c>
      <c r="C2686" t="s">
        <v>3100</v>
      </c>
      <c r="D2686" t="s">
        <v>3088</v>
      </c>
      <c r="E2686" t="s">
        <v>5043</v>
      </c>
      <c r="F2686" t="s">
        <v>3102</v>
      </c>
    </row>
    <row r="2687" spans="1:6" x14ac:dyDescent="0.25">
      <c r="A2687" t="s">
        <v>7183</v>
      </c>
      <c r="B2687" t="s">
        <v>1061</v>
      </c>
      <c r="C2687" t="s">
        <v>3196</v>
      </c>
      <c r="D2687" t="s">
        <v>3088</v>
      </c>
      <c r="E2687" t="s">
        <v>6894</v>
      </c>
      <c r="F2687" t="s">
        <v>3106</v>
      </c>
    </row>
    <row r="2688" spans="1:6" x14ac:dyDescent="0.25">
      <c r="A2688" t="s">
        <v>7184</v>
      </c>
      <c r="B2688" t="s">
        <v>1061</v>
      </c>
      <c r="C2688" t="s">
        <v>3087</v>
      </c>
      <c r="D2688" t="s">
        <v>3093</v>
      </c>
      <c r="E2688" t="s">
        <v>7185</v>
      </c>
      <c r="F2688" t="s">
        <v>3106</v>
      </c>
    </row>
    <row r="2689" spans="1:6" x14ac:dyDescent="0.25">
      <c r="A2689" t="s">
        <v>7186</v>
      </c>
      <c r="B2689" t="s">
        <v>1063</v>
      </c>
      <c r="C2689" t="s">
        <v>3087</v>
      </c>
      <c r="D2689" t="s">
        <v>3088</v>
      </c>
      <c r="E2689" t="s">
        <v>4831</v>
      </c>
      <c r="F2689" t="s">
        <v>3095</v>
      </c>
    </row>
    <row r="2690" spans="1:6" x14ac:dyDescent="0.25">
      <c r="A2690" t="s">
        <v>7187</v>
      </c>
      <c r="B2690" t="s">
        <v>1063</v>
      </c>
      <c r="C2690" t="s">
        <v>3254</v>
      </c>
      <c r="D2690" t="s">
        <v>3093</v>
      </c>
      <c r="E2690" t="s">
        <v>5445</v>
      </c>
      <c r="F2690" t="s">
        <v>3090</v>
      </c>
    </row>
    <row r="2691" spans="1:6" x14ac:dyDescent="0.25">
      <c r="A2691" t="s">
        <v>7188</v>
      </c>
      <c r="B2691" t="s">
        <v>1063</v>
      </c>
      <c r="C2691" t="s">
        <v>3217</v>
      </c>
      <c r="D2691" t="s">
        <v>3093</v>
      </c>
      <c r="E2691" t="s">
        <v>7189</v>
      </c>
      <c r="F2691" t="s">
        <v>3106</v>
      </c>
    </row>
    <row r="2692" spans="1:6" x14ac:dyDescent="0.25">
      <c r="A2692" t="s">
        <v>7190</v>
      </c>
      <c r="B2692" t="s">
        <v>1063</v>
      </c>
      <c r="C2692" t="s">
        <v>3111</v>
      </c>
      <c r="D2692" t="s">
        <v>3088</v>
      </c>
      <c r="E2692" t="s">
        <v>7191</v>
      </c>
      <c r="F2692" t="s">
        <v>3095</v>
      </c>
    </row>
    <row r="2693" spans="1:6" x14ac:dyDescent="0.25">
      <c r="A2693" t="s">
        <v>7192</v>
      </c>
      <c r="B2693" t="s">
        <v>1063</v>
      </c>
      <c r="C2693" t="s">
        <v>3329</v>
      </c>
      <c r="D2693" t="s">
        <v>3093</v>
      </c>
      <c r="E2693" t="s">
        <v>6860</v>
      </c>
      <c r="F2693" t="s">
        <v>3106</v>
      </c>
    </row>
    <row r="2694" spans="1:6" x14ac:dyDescent="0.25">
      <c r="A2694" t="s">
        <v>7193</v>
      </c>
      <c r="B2694" t="s">
        <v>1063</v>
      </c>
      <c r="C2694" t="s">
        <v>3196</v>
      </c>
      <c r="D2694" t="s">
        <v>3088</v>
      </c>
      <c r="E2694" t="s">
        <v>4196</v>
      </c>
      <c r="F2694" t="s">
        <v>3102</v>
      </c>
    </row>
    <row r="2695" spans="1:6" x14ac:dyDescent="0.25">
      <c r="A2695" t="s">
        <v>7194</v>
      </c>
      <c r="B2695" t="s">
        <v>1063</v>
      </c>
      <c r="C2695" t="s">
        <v>3172</v>
      </c>
      <c r="D2695" t="s">
        <v>3088</v>
      </c>
      <c r="E2695" t="s">
        <v>4727</v>
      </c>
      <c r="F2695" t="s">
        <v>3106</v>
      </c>
    </row>
    <row r="2696" spans="1:6" x14ac:dyDescent="0.25">
      <c r="A2696" t="s">
        <v>7195</v>
      </c>
      <c r="B2696" t="s">
        <v>1065</v>
      </c>
      <c r="C2696" t="s">
        <v>3329</v>
      </c>
      <c r="D2696" t="s">
        <v>3088</v>
      </c>
      <c r="E2696" t="s">
        <v>4816</v>
      </c>
      <c r="F2696" t="s">
        <v>3102</v>
      </c>
    </row>
    <row r="2697" spans="1:6" x14ac:dyDescent="0.25">
      <c r="A2697" t="s">
        <v>7196</v>
      </c>
      <c r="B2697" t="s">
        <v>1065</v>
      </c>
      <c r="C2697" t="s">
        <v>3104</v>
      </c>
      <c r="D2697" t="s">
        <v>3093</v>
      </c>
      <c r="E2697" t="s">
        <v>5889</v>
      </c>
      <c r="F2697" t="s">
        <v>3106</v>
      </c>
    </row>
    <row r="2698" spans="1:6" x14ac:dyDescent="0.25">
      <c r="A2698" t="s">
        <v>7197</v>
      </c>
      <c r="B2698" t="s">
        <v>1065</v>
      </c>
      <c r="C2698" t="s">
        <v>3187</v>
      </c>
      <c r="D2698" t="s">
        <v>3088</v>
      </c>
      <c r="E2698" t="s">
        <v>3369</v>
      </c>
      <c r="F2698" t="s">
        <v>3090</v>
      </c>
    </row>
    <row r="2699" spans="1:6" x14ac:dyDescent="0.25">
      <c r="A2699" t="s">
        <v>7198</v>
      </c>
      <c r="B2699" t="s">
        <v>1066</v>
      </c>
      <c r="C2699" t="s">
        <v>3148</v>
      </c>
      <c r="D2699" t="s">
        <v>3093</v>
      </c>
      <c r="E2699" t="s">
        <v>7199</v>
      </c>
      <c r="F2699" t="s">
        <v>3106</v>
      </c>
    </row>
    <row r="2700" spans="1:6" x14ac:dyDescent="0.25">
      <c r="A2700" t="s">
        <v>7200</v>
      </c>
      <c r="B2700" t="s">
        <v>1066</v>
      </c>
      <c r="C2700" t="s">
        <v>3217</v>
      </c>
      <c r="D2700" t="s">
        <v>3093</v>
      </c>
      <c r="E2700" t="s">
        <v>7201</v>
      </c>
      <c r="F2700" t="s">
        <v>3095</v>
      </c>
    </row>
    <row r="2701" spans="1:6" x14ac:dyDescent="0.25">
      <c r="A2701" t="s">
        <v>7202</v>
      </c>
      <c r="B2701" t="s">
        <v>1068</v>
      </c>
      <c r="C2701" t="s">
        <v>3111</v>
      </c>
      <c r="D2701" t="s">
        <v>3093</v>
      </c>
      <c r="E2701" t="s">
        <v>3458</v>
      </c>
      <c r="F2701" t="s">
        <v>3102</v>
      </c>
    </row>
    <row r="2702" spans="1:6" x14ac:dyDescent="0.25">
      <c r="A2702" t="s">
        <v>7203</v>
      </c>
      <c r="B2702" t="s">
        <v>1068</v>
      </c>
      <c r="C2702" t="s">
        <v>3104</v>
      </c>
      <c r="D2702" t="s">
        <v>3093</v>
      </c>
      <c r="E2702" t="s">
        <v>5963</v>
      </c>
      <c r="F2702" t="s">
        <v>3095</v>
      </c>
    </row>
    <row r="2703" spans="1:6" x14ac:dyDescent="0.25">
      <c r="A2703" t="s">
        <v>7204</v>
      </c>
      <c r="B2703" t="s">
        <v>1070</v>
      </c>
      <c r="C2703" t="s">
        <v>3187</v>
      </c>
      <c r="D2703" t="s">
        <v>3088</v>
      </c>
      <c r="E2703" t="s">
        <v>3116</v>
      </c>
      <c r="F2703" t="s">
        <v>3095</v>
      </c>
    </row>
    <row r="2704" spans="1:6" x14ac:dyDescent="0.25">
      <c r="A2704" t="s">
        <v>7205</v>
      </c>
      <c r="B2704" t="s">
        <v>1070</v>
      </c>
      <c r="C2704" t="s">
        <v>3104</v>
      </c>
      <c r="D2704" t="s">
        <v>3093</v>
      </c>
      <c r="E2704" t="s">
        <v>5387</v>
      </c>
      <c r="F2704" t="s">
        <v>3102</v>
      </c>
    </row>
    <row r="2705" spans="1:6" x14ac:dyDescent="0.25">
      <c r="A2705" t="s">
        <v>7206</v>
      </c>
      <c r="B2705" t="s">
        <v>1070</v>
      </c>
      <c r="C2705" t="s">
        <v>3097</v>
      </c>
      <c r="D2705" t="s">
        <v>3088</v>
      </c>
      <c r="E2705" t="s">
        <v>6335</v>
      </c>
      <c r="F2705" t="s">
        <v>3095</v>
      </c>
    </row>
    <row r="2706" spans="1:6" x14ac:dyDescent="0.25">
      <c r="A2706" t="s">
        <v>7207</v>
      </c>
      <c r="B2706" t="s">
        <v>1070</v>
      </c>
      <c r="C2706" t="s">
        <v>3092</v>
      </c>
      <c r="D2706" t="s">
        <v>3093</v>
      </c>
      <c r="E2706" t="s">
        <v>4098</v>
      </c>
      <c r="F2706" t="s">
        <v>3106</v>
      </c>
    </row>
    <row r="2707" spans="1:6" x14ac:dyDescent="0.25">
      <c r="A2707" t="s">
        <v>7208</v>
      </c>
      <c r="B2707" t="s">
        <v>1070</v>
      </c>
      <c r="C2707" t="s">
        <v>3175</v>
      </c>
      <c r="D2707" t="s">
        <v>3088</v>
      </c>
      <c r="E2707" t="s">
        <v>5278</v>
      </c>
      <c r="F2707" t="s">
        <v>3102</v>
      </c>
    </row>
    <row r="2708" spans="1:6" x14ac:dyDescent="0.25">
      <c r="A2708" t="s">
        <v>7209</v>
      </c>
      <c r="B2708" t="s">
        <v>1072</v>
      </c>
      <c r="C2708" t="s">
        <v>3180</v>
      </c>
      <c r="D2708" t="s">
        <v>3093</v>
      </c>
      <c r="E2708" t="s">
        <v>4433</v>
      </c>
      <c r="F2708" t="s">
        <v>3102</v>
      </c>
    </row>
    <row r="2709" spans="1:6" x14ac:dyDescent="0.25">
      <c r="A2709" t="s">
        <v>7210</v>
      </c>
      <c r="B2709" t="s">
        <v>1072</v>
      </c>
      <c r="C2709" t="s">
        <v>3145</v>
      </c>
      <c r="D2709" t="s">
        <v>3088</v>
      </c>
      <c r="E2709" t="s">
        <v>5624</v>
      </c>
      <c r="F2709" t="s">
        <v>3106</v>
      </c>
    </row>
    <row r="2710" spans="1:6" x14ac:dyDescent="0.25">
      <c r="A2710" t="s">
        <v>7211</v>
      </c>
      <c r="B2710" t="s">
        <v>1072</v>
      </c>
      <c r="C2710" t="s">
        <v>3329</v>
      </c>
      <c r="D2710" t="s">
        <v>3093</v>
      </c>
      <c r="E2710" t="s">
        <v>4328</v>
      </c>
      <c r="F2710" t="s">
        <v>3106</v>
      </c>
    </row>
    <row r="2711" spans="1:6" x14ac:dyDescent="0.25">
      <c r="A2711" t="s">
        <v>7212</v>
      </c>
      <c r="B2711" t="s">
        <v>1074</v>
      </c>
      <c r="C2711" t="s">
        <v>3248</v>
      </c>
      <c r="D2711" t="s">
        <v>3088</v>
      </c>
      <c r="E2711" t="s">
        <v>3164</v>
      </c>
      <c r="F2711" t="s">
        <v>3090</v>
      </c>
    </row>
    <row r="2712" spans="1:6" x14ac:dyDescent="0.25">
      <c r="A2712" t="s">
        <v>7213</v>
      </c>
      <c r="B2712" t="s">
        <v>1074</v>
      </c>
      <c r="C2712" t="s">
        <v>3087</v>
      </c>
      <c r="D2712" t="s">
        <v>3093</v>
      </c>
      <c r="E2712" t="s">
        <v>6167</v>
      </c>
      <c r="F2712" t="s">
        <v>3090</v>
      </c>
    </row>
    <row r="2713" spans="1:6" x14ac:dyDescent="0.25">
      <c r="A2713" t="s">
        <v>7214</v>
      </c>
      <c r="B2713" t="s">
        <v>1074</v>
      </c>
      <c r="C2713" t="s">
        <v>3208</v>
      </c>
      <c r="D2713" t="s">
        <v>3093</v>
      </c>
      <c r="E2713" t="s">
        <v>5745</v>
      </c>
      <c r="F2713" t="s">
        <v>3106</v>
      </c>
    </row>
    <row r="2714" spans="1:6" x14ac:dyDescent="0.25">
      <c r="A2714" t="s">
        <v>7215</v>
      </c>
      <c r="B2714" t="s">
        <v>1074</v>
      </c>
      <c r="C2714" t="s">
        <v>3135</v>
      </c>
      <c r="D2714" t="s">
        <v>3093</v>
      </c>
      <c r="E2714" t="s">
        <v>5282</v>
      </c>
      <c r="F2714" t="s">
        <v>3095</v>
      </c>
    </row>
    <row r="2715" spans="1:6" x14ac:dyDescent="0.25">
      <c r="A2715" t="s">
        <v>7216</v>
      </c>
      <c r="B2715" t="s">
        <v>1074</v>
      </c>
      <c r="C2715" t="s">
        <v>3135</v>
      </c>
      <c r="D2715" t="s">
        <v>3093</v>
      </c>
      <c r="E2715" t="s">
        <v>5685</v>
      </c>
      <c r="F2715" t="s">
        <v>3090</v>
      </c>
    </row>
    <row r="2716" spans="1:6" x14ac:dyDescent="0.25">
      <c r="A2716" t="s">
        <v>7217</v>
      </c>
      <c r="B2716" t="s">
        <v>1076</v>
      </c>
      <c r="C2716" t="s">
        <v>3254</v>
      </c>
      <c r="D2716" t="s">
        <v>3088</v>
      </c>
      <c r="E2716" t="s">
        <v>3454</v>
      </c>
      <c r="F2716" t="s">
        <v>3095</v>
      </c>
    </row>
    <row r="2717" spans="1:6" x14ac:dyDescent="0.25">
      <c r="A2717" t="s">
        <v>7218</v>
      </c>
      <c r="B2717" t="s">
        <v>1076</v>
      </c>
      <c r="C2717" t="s">
        <v>3175</v>
      </c>
      <c r="D2717" t="s">
        <v>3088</v>
      </c>
      <c r="E2717" t="s">
        <v>5274</v>
      </c>
      <c r="F2717" t="s">
        <v>3090</v>
      </c>
    </row>
    <row r="2718" spans="1:6" x14ac:dyDescent="0.25">
      <c r="A2718" t="s">
        <v>7219</v>
      </c>
      <c r="B2718" t="s">
        <v>1076</v>
      </c>
      <c r="C2718" t="s">
        <v>3108</v>
      </c>
      <c r="D2718" t="s">
        <v>3088</v>
      </c>
      <c r="E2718" t="s">
        <v>3861</v>
      </c>
      <c r="F2718" t="s">
        <v>3090</v>
      </c>
    </row>
    <row r="2719" spans="1:6" x14ac:dyDescent="0.25">
      <c r="A2719" t="s">
        <v>7220</v>
      </c>
      <c r="B2719" t="s">
        <v>1076</v>
      </c>
      <c r="C2719" t="s">
        <v>3172</v>
      </c>
      <c r="D2719" t="s">
        <v>3093</v>
      </c>
      <c r="E2719" t="s">
        <v>6464</v>
      </c>
      <c r="F2719" t="s">
        <v>3090</v>
      </c>
    </row>
    <row r="2720" spans="1:6" x14ac:dyDescent="0.25">
      <c r="A2720" t="s">
        <v>7221</v>
      </c>
      <c r="B2720" t="s">
        <v>1076</v>
      </c>
      <c r="C2720" t="s">
        <v>3125</v>
      </c>
      <c r="D2720" t="s">
        <v>3093</v>
      </c>
      <c r="E2720" t="s">
        <v>4727</v>
      </c>
      <c r="F2720" t="s">
        <v>3095</v>
      </c>
    </row>
    <row r="2721" spans="1:6" x14ac:dyDescent="0.25">
      <c r="A2721" t="s">
        <v>7222</v>
      </c>
      <c r="B2721" t="s">
        <v>1076</v>
      </c>
      <c r="C2721" t="s">
        <v>3097</v>
      </c>
      <c r="D2721" t="s">
        <v>3088</v>
      </c>
      <c r="E2721" t="s">
        <v>6801</v>
      </c>
      <c r="F2721" t="s">
        <v>3095</v>
      </c>
    </row>
    <row r="2722" spans="1:6" x14ac:dyDescent="0.25">
      <c r="A2722" t="s">
        <v>7223</v>
      </c>
      <c r="B2722" t="s">
        <v>1076</v>
      </c>
      <c r="C2722" t="s">
        <v>3138</v>
      </c>
      <c r="D2722" t="s">
        <v>3093</v>
      </c>
      <c r="E2722" t="s">
        <v>5429</v>
      </c>
      <c r="F2722" t="s">
        <v>3106</v>
      </c>
    </row>
    <row r="2723" spans="1:6" x14ac:dyDescent="0.25">
      <c r="A2723" t="s">
        <v>7224</v>
      </c>
      <c r="B2723" t="s">
        <v>1076</v>
      </c>
      <c r="C2723" t="s">
        <v>3108</v>
      </c>
      <c r="D2723" t="s">
        <v>3093</v>
      </c>
      <c r="E2723" t="s">
        <v>4473</v>
      </c>
      <c r="F2723" t="s">
        <v>3102</v>
      </c>
    </row>
    <row r="2724" spans="1:6" x14ac:dyDescent="0.25">
      <c r="A2724" t="s">
        <v>7225</v>
      </c>
      <c r="B2724" t="s">
        <v>1076</v>
      </c>
      <c r="C2724" t="s">
        <v>3161</v>
      </c>
      <c r="D2724" t="s">
        <v>3093</v>
      </c>
      <c r="E2724" t="s">
        <v>4404</v>
      </c>
      <c r="F2724" t="s">
        <v>3090</v>
      </c>
    </row>
    <row r="2725" spans="1:6" x14ac:dyDescent="0.25">
      <c r="A2725" t="s">
        <v>7226</v>
      </c>
      <c r="B2725" t="s">
        <v>1076</v>
      </c>
      <c r="C2725" t="s">
        <v>3196</v>
      </c>
      <c r="D2725" t="s">
        <v>3093</v>
      </c>
      <c r="E2725" t="s">
        <v>3238</v>
      </c>
      <c r="F2725" t="s">
        <v>3090</v>
      </c>
    </row>
    <row r="2726" spans="1:6" x14ac:dyDescent="0.25">
      <c r="A2726" t="s">
        <v>7227</v>
      </c>
      <c r="B2726" t="s">
        <v>1078</v>
      </c>
      <c r="C2726" t="s">
        <v>3125</v>
      </c>
      <c r="D2726" t="s">
        <v>3088</v>
      </c>
      <c r="E2726" t="s">
        <v>5421</v>
      </c>
      <c r="F2726" t="s">
        <v>3090</v>
      </c>
    </row>
    <row r="2727" spans="1:6" x14ac:dyDescent="0.25">
      <c r="A2727" t="s">
        <v>7228</v>
      </c>
      <c r="B2727" t="s">
        <v>1078</v>
      </c>
      <c r="C2727" t="s">
        <v>3172</v>
      </c>
      <c r="D2727" t="s">
        <v>3088</v>
      </c>
      <c r="E2727" t="s">
        <v>4106</v>
      </c>
      <c r="F2727" t="s">
        <v>3095</v>
      </c>
    </row>
    <row r="2728" spans="1:6" x14ac:dyDescent="0.25">
      <c r="A2728" t="s">
        <v>7229</v>
      </c>
      <c r="B2728" t="s">
        <v>1078</v>
      </c>
      <c r="C2728" t="s">
        <v>3180</v>
      </c>
      <c r="D2728" t="s">
        <v>3093</v>
      </c>
      <c r="E2728" t="s">
        <v>3432</v>
      </c>
      <c r="F2728" t="s">
        <v>3106</v>
      </c>
    </row>
    <row r="2729" spans="1:6" x14ac:dyDescent="0.25">
      <c r="A2729" t="s">
        <v>7230</v>
      </c>
      <c r="B2729" t="s">
        <v>1078</v>
      </c>
      <c r="C2729" t="s">
        <v>3175</v>
      </c>
      <c r="D2729" t="s">
        <v>3093</v>
      </c>
      <c r="E2729" t="s">
        <v>5229</v>
      </c>
      <c r="F2729" t="s">
        <v>3106</v>
      </c>
    </row>
    <row r="2730" spans="1:6" x14ac:dyDescent="0.25">
      <c r="A2730" t="s">
        <v>7231</v>
      </c>
      <c r="B2730" t="s">
        <v>1078</v>
      </c>
      <c r="C2730" t="s">
        <v>3196</v>
      </c>
      <c r="D2730" t="s">
        <v>3088</v>
      </c>
      <c r="E2730" t="s">
        <v>4961</v>
      </c>
      <c r="F2730" t="s">
        <v>3090</v>
      </c>
    </row>
    <row r="2731" spans="1:6" x14ac:dyDescent="0.25">
      <c r="A2731" t="s">
        <v>7232</v>
      </c>
      <c r="B2731" t="s">
        <v>1078</v>
      </c>
      <c r="C2731" t="s">
        <v>3111</v>
      </c>
      <c r="D2731" t="s">
        <v>3088</v>
      </c>
      <c r="E2731" t="s">
        <v>4237</v>
      </c>
      <c r="F2731" t="s">
        <v>3102</v>
      </c>
    </row>
    <row r="2732" spans="1:6" x14ac:dyDescent="0.25">
      <c r="A2732" t="s">
        <v>7233</v>
      </c>
      <c r="B2732" t="s">
        <v>1080</v>
      </c>
      <c r="C2732" t="s">
        <v>3208</v>
      </c>
      <c r="D2732" t="s">
        <v>3088</v>
      </c>
      <c r="E2732" t="s">
        <v>7234</v>
      </c>
      <c r="F2732" t="s">
        <v>3106</v>
      </c>
    </row>
    <row r="2733" spans="1:6" x14ac:dyDescent="0.25">
      <c r="A2733" t="s">
        <v>7235</v>
      </c>
      <c r="B2733" t="s">
        <v>1080</v>
      </c>
      <c r="C2733" t="s">
        <v>3135</v>
      </c>
      <c r="D2733" t="s">
        <v>3088</v>
      </c>
      <c r="E2733" t="s">
        <v>4422</v>
      </c>
      <c r="F2733" t="s">
        <v>3095</v>
      </c>
    </row>
    <row r="2734" spans="1:6" x14ac:dyDescent="0.25">
      <c r="A2734" t="s">
        <v>7236</v>
      </c>
      <c r="B2734" t="s">
        <v>1080</v>
      </c>
      <c r="C2734" t="s">
        <v>3097</v>
      </c>
      <c r="D2734" t="s">
        <v>3093</v>
      </c>
      <c r="E2734" t="s">
        <v>3498</v>
      </c>
      <c r="F2734" t="s">
        <v>3090</v>
      </c>
    </row>
    <row r="2735" spans="1:6" x14ac:dyDescent="0.25">
      <c r="A2735" t="s">
        <v>7237</v>
      </c>
      <c r="B2735" t="s">
        <v>1080</v>
      </c>
      <c r="C2735" t="s">
        <v>3196</v>
      </c>
      <c r="D2735" t="s">
        <v>3093</v>
      </c>
      <c r="E2735" t="s">
        <v>5795</v>
      </c>
      <c r="F2735" t="s">
        <v>3095</v>
      </c>
    </row>
    <row r="2736" spans="1:6" x14ac:dyDescent="0.25">
      <c r="A2736" t="s">
        <v>7238</v>
      </c>
      <c r="B2736" t="s">
        <v>1080</v>
      </c>
      <c r="C2736" t="s">
        <v>3104</v>
      </c>
      <c r="D2736" t="s">
        <v>3093</v>
      </c>
      <c r="E2736" t="s">
        <v>5413</v>
      </c>
      <c r="F2736" t="s">
        <v>3106</v>
      </c>
    </row>
    <row r="2737" spans="1:6" x14ac:dyDescent="0.25">
      <c r="A2737" t="s">
        <v>7239</v>
      </c>
      <c r="B2737" t="s">
        <v>1080</v>
      </c>
      <c r="C2737" t="s">
        <v>3118</v>
      </c>
      <c r="D2737" t="s">
        <v>3093</v>
      </c>
      <c r="E2737" t="s">
        <v>7240</v>
      </c>
      <c r="F2737" t="s">
        <v>3102</v>
      </c>
    </row>
    <row r="2738" spans="1:6" x14ac:dyDescent="0.25">
      <c r="A2738" t="s">
        <v>7241</v>
      </c>
      <c r="B2738" t="s">
        <v>1080</v>
      </c>
      <c r="C2738" t="s">
        <v>3172</v>
      </c>
      <c r="D2738" t="s">
        <v>3093</v>
      </c>
      <c r="E2738" t="s">
        <v>6750</v>
      </c>
      <c r="F2738" t="s">
        <v>3095</v>
      </c>
    </row>
    <row r="2739" spans="1:6" x14ac:dyDescent="0.25">
      <c r="A2739" t="s">
        <v>7242</v>
      </c>
      <c r="B2739" t="s">
        <v>1080</v>
      </c>
      <c r="C2739" t="s">
        <v>3217</v>
      </c>
      <c r="D2739" t="s">
        <v>3093</v>
      </c>
      <c r="E2739" t="s">
        <v>5306</v>
      </c>
      <c r="F2739" t="s">
        <v>3095</v>
      </c>
    </row>
    <row r="2740" spans="1:6" x14ac:dyDescent="0.25">
      <c r="A2740" t="s">
        <v>7243</v>
      </c>
      <c r="B2740" t="s">
        <v>1080</v>
      </c>
      <c r="C2740" t="s">
        <v>3208</v>
      </c>
      <c r="D2740" t="s">
        <v>3093</v>
      </c>
      <c r="E2740" t="s">
        <v>6185</v>
      </c>
      <c r="F2740" t="s">
        <v>3090</v>
      </c>
    </row>
    <row r="2741" spans="1:6" x14ac:dyDescent="0.25">
      <c r="A2741" t="s">
        <v>7244</v>
      </c>
      <c r="B2741" t="s">
        <v>1082</v>
      </c>
      <c r="C2741" t="s">
        <v>3100</v>
      </c>
      <c r="D2741" t="s">
        <v>3093</v>
      </c>
      <c r="E2741" t="s">
        <v>7100</v>
      </c>
      <c r="F2741" t="s">
        <v>3090</v>
      </c>
    </row>
    <row r="2742" spans="1:6" x14ac:dyDescent="0.25">
      <c r="A2742" t="s">
        <v>7245</v>
      </c>
      <c r="B2742" t="s">
        <v>1082</v>
      </c>
      <c r="C2742" t="s">
        <v>3148</v>
      </c>
      <c r="D2742" t="s">
        <v>3093</v>
      </c>
      <c r="E2742" t="s">
        <v>3931</v>
      </c>
      <c r="F2742" t="s">
        <v>3095</v>
      </c>
    </row>
    <row r="2743" spans="1:6" x14ac:dyDescent="0.25">
      <c r="A2743" t="s">
        <v>7246</v>
      </c>
      <c r="B2743" t="s">
        <v>1082</v>
      </c>
      <c r="C2743" t="s">
        <v>3199</v>
      </c>
      <c r="D2743" t="s">
        <v>3093</v>
      </c>
      <c r="E2743" t="s">
        <v>5685</v>
      </c>
      <c r="F2743" t="s">
        <v>3106</v>
      </c>
    </row>
    <row r="2744" spans="1:6" x14ac:dyDescent="0.25">
      <c r="A2744" t="s">
        <v>7247</v>
      </c>
      <c r="B2744" t="s">
        <v>1082</v>
      </c>
      <c r="C2744" t="s">
        <v>3161</v>
      </c>
      <c r="D2744" t="s">
        <v>3088</v>
      </c>
      <c r="E2744" t="s">
        <v>6674</v>
      </c>
      <c r="F2744" t="s">
        <v>3102</v>
      </c>
    </row>
    <row r="2745" spans="1:6" x14ac:dyDescent="0.25">
      <c r="A2745" t="s">
        <v>7248</v>
      </c>
      <c r="B2745" t="s">
        <v>1082</v>
      </c>
      <c r="C2745" t="s">
        <v>3130</v>
      </c>
      <c r="D2745" t="s">
        <v>3088</v>
      </c>
      <c r="E2745" t="s">
        <v>5087</v>
      </c>
      <c r="F2745" t="s">
        <v>3095</v>
      </c>
    </row>
    <row r="2746" spans="1:6" x14ac:dyDescent="0.25">
      <c r="A2746" t="s">
        <v>7249</v>
      </c>
      <c r="B2746" t="s">
        <v>1082</v>
      </c>
      <c r="C2746" t="s">
        <v>3151</v>
      </c>
      <c r="D2746" t="s">
        <v>3093</v>
      </c>
      <c r="E2746" t="s">
        <v>4129</v>
      </c>
      <c r="F2746" t="s">
        <v>3102</v>
      </c>
    </row>
    <row r="2747" spans="1:6" x14ac:dyDescent="0.25">
      <c r="A2747" t="s">
        <v>7250</v>
      </c>
      <c r="B2747" t="s">
        <v>1082</v>
      </c>
      <c r="C2747" t="s">
        <v>3217</v>
      </c>
      <c r="D2747" t="s">
        <v>3088</v>
      </c>
      <c r="E2747" t="s">
        <v>5073</v>
      </c>
      <c r="F2747" t="s">
        <v>3102</v>
      </c>
    </row>
    <row r="2748" spans="1:6" x14ac:dyDescent="0.25">
      <c r="A2748" t="s">
        <v>7251</v>
      </c>
      <c r="B2748" t="s">
        <v>1082</v>
      </c>
      <c r="C2748" t="s">
        <v>3145</v>
      </c>
      <c r="D2748" t="s">
        <v>3088</v>
      </c>
      <c r="E2748" t="s">
        <v>3485</v>
      </c>
      <c r="F2748" t="s">
        <v>3090</v>
      </c>
    </row>
    <row r="2749" spans="1:6" x14ac:dyDescent="0.25">
      <c r="A2749" t="s">
        <v>7252</v>
      </c>
      <c r="B2749" t="s">
        <v>1082</v>
      </c>
      <c r="C2749" t="s">
        <v>3156</v>
      </c>
      <c r="D2749" t="s">
        <v>3093</v>
      </c>
      <c r="E2749" t="s">
        <v>4441</v>
      </c>
      <c r="F2749" t="s">
        <v>3106</v>
      </c>
    </row>
    <row r="2750" spans="1:6" x14ac:dyDescent="0.25">
      <c r="A2750" t="s">
        <v>7253</v>
      </c>
      <c r="B2750" t="s">
        <v>1082</v>
      </c>
      <c r="C2750" t="s">
        <v>3151</v>
      </c>
      <c r="D2750" t="s">
        <v>3093</v>
      </c>
      <c r="E2750" t="s">
        <v>4374</v>
      </c>
      <c r="F2750" t="s">
        <v>3095</v>
      </c>
    </row>
    <row r="2751" spans="1:6" x14ac:dyDescent="0.25">
      <c r="A2751" t="s">
        <v>7254</v>
      </c>
      <c r="B2751" t="s">
        <v>1084</v>
      </c>
      <c r="C2751" t="s">
        <v>3329</v>
      </c>
      <c r="D2751" t="s">
        <v>3093</v>
      </c>
      <c r="E2751" t="s">
        <v>6236</v>
      </c>
      <c r="F2751" t="s">
        <v>3090</v>
      </c>
    </row>
    <row r="2752" spans="1:6" x14ac:dyDescent="0.25">
      <c r="A2752" t="s">
        <v>7255</v>
      </c>
      <c r="B2752" t="s">
        <v>1084</v>
      </c>
      <c r="C2752" t="s">
        <v>3208</v>
      </c>
      <c r="D2752" t="s">
        <v>3093</v>
      </c>
      <c r="E2752" t="s">
        <v>4416</v>
      </c>
      <c r="F2752" t="s">
        <v>3102</v>
      </c>
    </row>
    <row r="2753" spans="1:6" x14ac:dyDescent="0.25">
      <c r="A2753" t="s">
        <v>7256</v>
      </c>
      <c r="B2753" t="s">
        <v>1084</v>
      </c>
      <c r="C2753" t="s">
        <v>3097</v>
      </c>
      <c r="D2753" t="s">
        <v>3093</v>
      </c>
      <c r="E2753" t="s">
        <v>4237</v>
      </c>
      <c r="F2753" t="s">
        <v>3106</v>
      </c>
    </row>
    <row r="2754" spans="1:6" x14ac:dyDescent="0.25">
      <c r="A2754" t="s">
        <v>7257</v>
      </c>
      <c r="B2754" t="s">
        <v>1084</v>
      </c>
      <c r="C2754" t="s">
        <v>3202</v>
      </c>
      <c r="D2754" t="s">
        <v>3093</v>
      </c>
      <c r="E2754" t="s">
        <v>7258</v>
      </c>
      <c r="F2754" t="s">
        <v>3102</v>
      </c>
    </row>
    <row r="2755" spans="1:6" x14ac:dyDescent="0.25">
      <c r="A2755" t="s">
        <v>7259</v>
      </c>
      <c r="B2755" t="s">
        <v>1084</v>
      </c>
      <c r="C2755" t="s">
        <v>3329</v>
      </c>
      <c r="D2755" t="s">
        <v>3088</v>
      </c>
      <c r="E2755" t="s">
        <v>3238</v>
      </c>
      <c r="F2755" t="s">
        <v>3106</v>
      </c>
    </row>
    <row r="2756" spans="1:6" x14ac:dyDescent="0.25">
      <c r="A2756" t="s">
        <v>7260</v>
      </c>
      <c r="B2756" t="s">
        <v>1084</v>
      </c>
      <c r="C2756" t="s">
        <v>3254</v>
      </c>
      <c r="D2756" t="s">
        <v>3093</v>
      </c>
      <c r="E2756" t="s">
        <v>7261</v>
      </c>
      <c r="F2756" t="s">
        <v>3106</v>
      </c>
    </row>
    <row r="2757" spans="1:6" x14ac:dyDescent="0.25">
      <c r="A2757" t="s">
        <v>7262</v>
      </c>
      <c r="B2757" t="s">
        <v>1084</v>
      </c>
      <c r="C2757" t="s">
        <v>3125</v>
      </c>
      <c r="D2757" t="s">
        <v>3088</v>
      </c>
      <c r="E2757" t="s">
        <v>6807</v>
      </c>
      <c r="F2757" t="s">
        <v>3102</v>
      </c>
    </row>
    <row r="2758" spans="1:6" x14ac:dyDescent="0.25">
      <c r="A2758" t="s">
        <v>7263</v>
      </c>
      <c r="B2758" t="s">
        <v>1086</v>
      </c>
      <c r="C2758" t="s">
        <v>3092</v>
      </c>
      <c r="D2758" t="s">
        <v>3088</v>
      </c>
      <c r="E2758" t="s">
        <v>4749</v>
      </c>
      <c r="F2758" t="s">
        <v>3090</v>
      </c>
    </row>
    <row r="2759" spans="1:6" x14ac:dyDescent="0.25">
      <c r="A2759" t="s">
        <v>7264</v>
      </c>
      <c r="B2759" t="s">
        <v>1086</v>
      </c>
      <c r="C2759" t="s">
        <v>3199</v>
      </c>
      <c r="D2759" t="s">
        <v>3093</v>
      </c>
      <c r="E2759" t="s">
        <v>3192</v>
      </c>
      <c r="F2759" t="s">
        <v>3106</v>
      </c>
    </row>
    <row r="2760" spans="1:6" x14ac:dyDescent="0.25">
      <c r="A2760" t="s">
        <v>7265</v>
      </c>
      <c r="B2760" t="s">
        <v>1086</v>
      </c>
      <c r="C2760" t="s">
        <v>3148</v>
      </c>
      <c r="D2760" t="s">
        <v>3088</v>
      </c>
      <c r="E2760" t="s">
        <v>3170</v>
      </c>
      <c r="F2760" t="s">
        <v>3102</v>
      </c>
    </row>
    <row r="2761" spans="1:6" x14ac:dyDescent="0.25">
      <c r="A2761" t="s">
        <v>7266</v>
      </c>
      <c r="B2761" t="s">
        <v>1086</v>
      </c>
      <c r="C2761" t="s">
        <v>3329</v>
      </c>
      <c r="D2761" t="s">
        <v>3093</v>
      </c>
      <c r="E2761" t="s">
        <v>7065</v>
      </c>
      <c r="F2761" t="s">
        <v>3102</v>
      </c>
    </row>
    <row r="2762" spans="1:6" x14ac:dyDescent="0.25">
      <c r="A2762" t="s">
        <v>7267</v>
      </c>
      <c r="B2762" t="s">
        <v>1086</v>
      </c>
      <c r="C2762" t="s">
        <v>3118</v>
      </c>
      <c r="D2762" t="s">
        <v>3088</v>
      </c>
      <c r="E2762" t="s">
        <v>4915</v>
      </c>
      <c r="F2762" t="s">
        <v>3095</v>
      </c>
    </row>
    <row r="2763" spans="1:6" x14ac:dyDescent="0.25">
      <c r="A2763" t="s">
        <v>7268</v>
      </c>
      <c r="B2763" t="s">
        <v>1086</v>
      </c>
      <c r="C2763" t="s">
        <v>3138</v>
      </c>
      <c r="D2763" t="s">
        <v>3093</v>
      </c>
      <c r="E2763" t="s">
        <v>3322</v>
      </c>
      <c r="F2763" t="s">
        <v>3102</v>
      </c>
    </row>
    <row r="2764" spans="1:6" x14ac:dyDescent="0.25">
      <c r="A2764" t="s">
        <v>7269</v>
      </c>
      <c r="B2764" t="s">
        <v>1086</v>
      </c>
      <c r="C2764" t="s">
        <v>3125</v>
      </c>
      <c r="D2764" t="s">
        <v>3093</v>
      </c>
      <c r="E2764" t="s">
        <v>3334</v>
      </c>
      <c r="F2764" t="s">
        <v>3095</v>
      </c>
    </row>
    <row r="2765" spans="1:6" x14ac:dyDescent="0.25">
      <c r="A2765" t="s">
        <v>7270</v>
      </c>
      <c r="B2765" t="s">
        <v>1086</v>
      </c>
      <c r="C2765" t="s">
        <v>3145</v>
      </c>
      <c r="D2765" t="s">
        <v>3093</v>
      </c>
      <c r="E2765" t="s">
        <v>7271</v>
      </c>
      <c r="F2765" t="s">
        <v>3106</v>
      </c>
    </row>
    <row r="2766" spans="1:6" x14ac:dyDescent="0.25">
      <c r="A2766" t="s">
        <v>7272</v>
      </c>
      <c r="B2766" t="s">
        <v>1086</v>
      </c>
      <c r="C2766" t="s">
        <v>3108</v>
      </c>
      <c r="D2766" t="s">
        <v>3088</v>
      </c>
      <c r="E2766" t="s">
        <v>7273</v>
      </c>
      <c r="F2766" t="s">
        <v>3095</v>
      </c>
    </row>
    <row r="2767" spans="1:6" x14ac:dyDescent="0.25">
      <c r="A2767" t="s">
        <v>7274</v>
      </c>
      <c r="B2767" t="s">
        <v>1088</v>
      </c>
      <c r="C2767" t="s">
        <v>3130</v>
      </c>
      <c r="D2767" t="s">
        <v>3093</v>
      </c>
      <c r="E2767" t="s">
        <v>3268</v>
      </c>
      <c r="F2767" t="s">
        <v>3102</v>
      </c>
    </row>
  </sheetData>
  <pageMargins left="0.7" right="0.7" top="0.75" bottom="0.75" header="0.3" footer="0.3"/>
  <ignoredErrors>
    <ignoredError sqref="A1:F276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767"/>
  <sheetViews>
    <sheetView workbookViewId="0">
      <selection activeCell="D18" sqref="D18"/>
    </sheetView>
  </sheetViews>
  <sheetFormatPr defaultRowHeight="15.75" x14ac:dyDescent="0.25"/>
  <cols>
    <col min="1" max="1" width="12" customWidth="1"/>
    <col min="2" max="2" width="12.25" customWidth="1"/>
    <col min="3" max="3" width="13.375" customWidth="1"/>
    <col min="4" max="4" width="45.625" customWidth="1"/>
  </cols>
  <sheetData>
    <row r="1" spans="1:4" x14ac:dyDescent="0.25">
      <c r="A1" s="2" t="s">
        <v>7275</v>
      </c>
      <c r="B1" s="2" t="s">
        <v>3081</v>
      </c>
      <c r="C1" s="2" t="s">
        <v>7276</v>
      </c>
      <c r="D1" s="2" t="s">
        <v>7277</v>
      </c>
    </row>
    <row r="2" spans="1:4" x14ac:dyDescent="0.25">
      <c r="A2" t="s">
        <v>7278</v>
      </c>
      <c r="B2" t="s">
        <v>3086</v>
      </c>
      <c r="C2" t="s">
        <v>7279</v>
      </c>
      <c r="D2" t="s">
        <v>7280</v>
      </c>
    </row>
    <row r="3" spans="1:4" x14ac:dyDescent="0.25">
      <c r="A3" t="s">
        <v>7281</v>
      </c>
      <c r="B3" t="s">
        <v>3091</v>
      </c>
      <c r="C3" t="s">
        <v>7282</v>
      </c>
      <c r="D3" t="s">
        <v>7283</v>
      </c>
    </row>
    <row r="4" spans="1:4" x14ac:dyDescent="0.25">
      <c r="A4" t="s">
        <v>7284</v>
      </c>
      <c r="B4" t="s">
        <v>3096</v>
      </c>
      <c r="C4" t="s">
        <v>7279</v>
      </c>
      <c r="D4" t="s">
        <v>7280</v>
      </c>
    </row>
    <row r="5" spans="1:4" x14ac:dyDescent="0.25">
      <c r="A5" t="s">
        <v>7285</v>
      </c>
      <c r="B5" t="s">
        <v>3099</v>
      </c>
      <c r="C5" t="s">
        <v>7286</v>
      </c>
      <c r="D5" t="s">
        <v>7287</v>
      </c>
    </row>
    <row r="6" spans="1:4" x14ac:dyDescent="0.25">
      <c r="A6" t="s">
        <v>7288</v>
      </c>
      <c r="B6" t="s">
        <v>3103</v>
      </c>
      <c r="C6" t="s">
        <v>7289</v>
      </c>
      <c r="D6" t="s">
        <v>7290</v>
      </c>
    </row>
    <row r="7" spans="1:4" x14ac:dyDescent="0.25">
      <c r="A7" t="s">
        <v>7291</v>
      </c>
      <c r="B7" t="s">
        <v>3107</v>
      </c>
      <c r="C7" t="s">
        <v>7289</v>
      </c>
      <c r="D7" t="s">
        <v>7290</v>
      </c>
    </row>
    <row r="8" spans="1:4" x14ac:dyDescent="0.25">
      <c r="A8" t="s">
        <v>7292</v>
      </c>
      <c r="B8" t="s">
        <v>3110</v>
      </c>
      <c r="C8" t="s">
        <v>7279</v>
      </c>
      <c r="D8" t="s">
        <v>7280</v>
      </c>
    </row>
    <row r="9" spans="1:4" x14ac:dyDescent="0.25">
      <c r="A9" t="s">
        <v>7293</v>
      </c>
      <c r="B9" t="s">
        <v>3113</v>
      </c>
      <c r="C9" t="s">
        <v>7294</v>
      </c>
      <c r="D9" t="s">
        <v>7295</v>
      </c>
    </row>
    <row r="10" spans="1:4" x14ac:dyDescent="0.25">
      <c r="A10" t="s">
        <v>7296</v>
      </c>
      <c r="B10" t="s">
        <v>3115</v>
      </c>
      <c r="C10" t="s">
        <v>7279</v>
      </c>
      <c r="D10" t="s">
        <v>7280</v>
      </c>
    </row>
    <row r="11" spans="1:4" x14ac:dyDescent="0.25">
      <c r="A11" t="s">
        <v>7297</v>
      </c>
      <c r="B11" t="s">
        <v>3117</v>
      </c>
      <c r="C11" t="s">
        <v>7294</v>
      </c>
      <c r="D11" t="s">
        <v>7295</v>
      </c>
    </row>
    <row r="12" spans="1:4" x14ac:dyDescent="0.25">
      <c r="A12" t="s">
        <v>7298</v>
      </c>
      <c r="B12" t="s">
        <v>3120</v>
      </c>
      <c r="C12" t="s">
        <v>7294</v>
      </c>
      <c r="D12" t="s">
        <v>7295</v>
      </c>
    </row>
    <row r="13" spans="1:4" x14ac:dyDescent="0.25">
      <c r="A13" t="s">
        <v>7299</v>
      </c>
      <c r="B13" t="s">
        <v>3122</v>
      </c>
      <c r="C13" t="s">
        <v>7289</v>
      </c>
      <c r="D13" t="s">
        <v>7290</v>
      </c>
    </row>
    <row r="14" spans="1:4" x14ac:dyDescent="0.25">
      <c r="A14" t="s">
        <v>7300</v>
      </c>
      <c r="B14" t="s">
        <v>3124</v>
      </c>
      <c r="C14" t="s">
        <v>7289</v>
      </c>
      <c r="D14" t="s">
        <v>7290</v>
      </c>
    </row>
    <row r="15" spans="1:4" x14ac:dyDescent="0.25">
      <c r="A15" t="s">
        <v>7301</v>
      </c>
      <c r="B15" t="s">
        <v>3127</v>
      </c>
      <c r="C15" t="s">
        <v>7279</v>
      </c>
      <c r="D15" t="s">
        <v>7280</v>
      </c>
    </row>
    <row r="16" spans="1:4" x14ac:dyDescent="0.25">
      <c r="A16" t="s">
        <v>7302</v>
      </c>
      <c r="B16" t="s">
        <v>3129</v>
      </c>
      <c r="C16" t="s">
        <v>7286</v>
      </c>
      <c r="D16" t="s">
        <v>7287</v>
      </c>
    </row>
    <row r="17" spans="1:4" x14ac:dyDescent="0.25">
      <c r="A17" t="s">
        <v>7303</v>
      </c>
      <c r="B17" t="s">
        <v>3132</v>
      </c>
      <c r="C17" t="s">
        <v>7279</v>
      </c>
      <c r="D17" t="s">
        <v>7280</v>
      </c>
    </row>
    <row r="18" spans="1:4" x14ac:dyDescent="0.25">
      <c r="A18" t="s">
        <v>7304</v>
      </c>
      <c r="B18" t="s">
        <v>3134</v>
      </c>
      <c r="C18" t="s">
        <v>7289</v>
      </c>
      <c r="D18" t="s">
        <v>7290</v>
      </c>
    </row>
    <row r="19" spans="1:4" x14ac:dyDescent="0.25">
      <c r="A19" t="s">
        <v>7305</v>
      </c>
      <c r="B19" t="s">
        <v>3137</v>
      </c>
      <c r="C19" t="s">
        <v>7279</v>
      </c>
      <c r="D19" t="s">
        <v>7280</v>
      </c>
    </row>
    <row r="20" spans="1:4" x14ac:dyDescent="0.25">
      <c r="A20" t="s">
        <v>7306</v>
      </c>
      <c r="B20" t="s">
        <v>3140</v>
      </c>
      <c r="C20" t="s">
        <v>7289</v>
      </c>
      <c r="D20" t="s">
        <v>7290</v>
      </c>
    </row>
    <row r="21" spans="1:4" x14ac:dyDescent="0.25">
      <c r="A21" t="s">
        <v>7307</v>
      </c>
      <c r="B21" t="s">
        <v>3142</v>
      </c>
      <c r="C21" t="s">
        <v>7286</v>
      </c>
      <c r="D21" t="s">
        <v>7287</v>
      </c>
    </row>
    <row r="22" spans="1:4" x14ac:dyDescent="0.25">
      <c r="A22" t="s">
        <v>7308</v>
      </c>
      <c r="B22" t="s">
        <v>3144</v>
      </c>
      <c r="C22" t="s">
        <v>7294</v>
      </c>
      <c r="D22" t="s">
        <v>7295</v>
      </c>
    </row>
    <row r="23" spans="1:4" x14ac:dyDescent="0.25">
      <c r="A23" t="s">
        <v>7309</v>
      </c>
      <c r="B23" t="s">
        <v>3147</v>
      </c>
      <c r="C23" t="s">
        <v>7289</v>
      </c>
      <c r="D23" t="s">
        <v>7290</v>
      </c>
    </row>
    <row r="24" spans="1:4" x14ac:dyDescent="0.25">
      <c r="A24" t="s">
        <v>7310</v>
      </c>
      <c r="B24" t="s">
        <v>3150</v>
      </c>
      <c r="C24" t="s">
        <v>7282</v>
      </c>
      <c r="D24" t="s">
        <v>7283</v>
      </c>
    </row>
    <row r="25" spans="1:4" x14ac:dyDescent="0.25">
      <c r="A25" t="s">
        <v>7311</v>
      </c>
      <c r="B25" t="s">
        <v>3153</v>
      </c>
      <c r="C25" t="s">
        <v>7279</v>
      </c>
      <c r="D25" t="s">
        <v>7280</v>
      </c>
    </row>
    <row r="26" spans="1:4" x14ac:dyDescent="0.25">
      <c r="A26" t="s">
        <v>7312</v>
      </c>
      <c r="B26" t="s">
        <v>3155</v>
      </c>
      <c r="C26" t="s">
        <v>7294</v>
      </c>
      <c r="D26" t="s">
        <v>7295</v>
      </c>
    </row>
    <row r="27" spans="1:4" x14ac:dyDescent="0.25">
      <c r="A27" t="s">
        <v>7313</v>
      </c>
      <c r="B27" t="s">
        <v>3158</v>
      </c>
      <c r="C27" t="s">
        <v>7286</v>
      </c>
      <c r="D27" t="s">
        <v>7287</v>
      </c>
    </row>
    <row r="28" spans="1:4" x14ac:dyDescent="0.25">
      <c r="A28" t="s">
        <v>7314</v>
      </c>
      <c r="B28" t="s">
        <v>3160</v>
      </c>
      <c r="C28" t="s">
        <v>7286</v>
      </c>
      <c r="D28" t="s">
        <v>7287</v>
      </c>
    </row>
    <row r="29" spans="1:4" x14ac:dyDescent="0.25">
      <c r="A29" t="s">
        <v>7315</v>
      </c>
      <c r="B29" t="s">
        <v>3163</v>
      </c>
      <c r="C29" t="s">
        <v>7282</v>
      </c>
      <c r="D29" t="s">
        <v>7283</v>
      </c>
    </row>
    <row r="30" spans="1:4" x14ac:dyDescent="0.25">
      <c r="A30" t="s">
        <v>7316</v>
      </c>
      <c r="B30" t="s">
        <v>3165</v>
      </c>
      <c r="C30" t="s">
        <v>7289</v>
      </c>
      <c r="D30" t="s">
        <v>7290</v>
      </c>
    </row>
    <row r="31" spans="1:4" x14ac:dyDescent="0.25">
      <c r="A31" t="s">
        <v>7317</v>
      </c>
      <c r="B31" t="s">
        <v>3167</v>
      </c>
      <c r="C31" t="s">
        <v>7282</v>
      </c>
      <c r="D31" t="s">
        <v>7283</v>
      </c>
    </row>
    <row r="32" spans="1:4" x14ac:dyDescent="0.25">
      <c r="A32" t="s">
        <v>7318</v>
      </c>
      <c r="B32" t="s">
        <v>3169</v>
      </c>
      <c r="C32" t="s">
        <v>7279</v>
      </c>
      <c r="D32" t="s">
        <v>7280</v>
      </c>
    </row>
    <row r="33" spans="1:4" x14ac:dyDescent="0.25">
      <c r="A33" t="s">
        <v>7319</v>
      </c>
      <c r="B33" t="s">
        <v>3171</v>
      </c>
      <c r="C33" t="s">
        <v>7282</v>
      </c>
      <c r="D33" t="s">
        <v>7283</v>
      </c>
    </row>
    <row r="34" spans="1:4" x14ac:dyDescent="0.25">
      <c r="A34" t="s">
        <v>7320</v>
      </c>
      <c r="B34" t="s">
        <v>3174</v>
      </c>
      <c r="C34" t="s">
        <v>7279</v>
      </c>
      <c r="D34" t="s">
        <v>7280</v>
      </c>
    </row>
    <row r="35" spans="1:4" x14ac:dyDescent="0.25">
      <c r="A35" t="s">
        <v>7321</v>
      </c>
      <c r="B35" t="s">
        <v>3177</v>
      </c>
      <c r="C35" t="s">
        <v>7289</v>
      </c>
      <c r="D35" t="s">
        <v>7290</v>
      </c>
    </row>
    <row r="36" spans="1:4" x14ac:dyDescent="0.25">
      <c r="A36" t="s">
        <v>7322</v>
      </c>
      <c r="B36" t="s">
        <v>3179</v>
      </c>
      <c r="C36" t="s">
        <v>7294</v>
      </c>
      <c r="D36" t="s">
        <v>7295</v>
      </c>
    </row>
    <row r="37" spans="1:4" x14ac:dyDescent="0.25">
      <c r="A37" t="s">
        <v>7323</v>
      </c>
      <c r="B37" t="s">
        <v>3182</v>
      </c>
      <c r="C37" t="s">
        <v>7289</v>
      </c>
      <c r="D37" t="s">
        <v>7290</v>
      </c>
    </row>
    <row r="38" spans="1:4" x14ac:dyDescent="0.25">
      <c r="A38" t="s">
        <v>7324</v>
      </c>
      <c r="B38" t="s">
        <v>3184</v>
      </c>
      <c r="C38" t="s">
        <v>7279</v>
      </c>
      <c r="D38" t="s">
        <v>7280</v>
      </c>
    </row>
    <row r="39" spans="1:4" x14ac:dyDescent="0.25">
      <c r="A39" t="s">
        <v>7325</v>
      </c>
      <c r="B39" t="s">
        <v>3186</v>
      </c>
      <c r="C39" t="s">
        <v>7282</v>
      </c>
      <c r="D39" t="s">
        <v>7283</v>
      </c>
    </row>
    <row r="40" spans="1:4" x14ac:dyDescent="0.25">
      <c r="A40" t="s">
        <v>7326</v>
      </c>
      <c r="B40" t="s">
        <v>3189</v>
      </c>
      <c r="C40" t="s">
        <v>7286</v>
      </c>
      <c r="D40" t="s">
        <v>7287</v>
      </c>
    </row>
    <row r="41" spans="1:4" x14ac:dyDescent="0.25">
      <c r="A41" t="s">
        <v>7327</v>
      </c>
      <c r="B41" t="s">
        <v>3191</v>
      </c>
      <c r="C41" t="s">
        <v>7282</v>
      </c>
      <c r="D41" t="s">
        <v>7283</v>
      </c>
    </row>
    <row r="42" spans="1:4" x14ac:dyDescent="0.25">
      <c r="A42" t="s">
        <v>7328</v>
      </c>
      <c r="B42" t="s">
        <v>3193</v>
      </c>
      <c r="C42" t="s">
        <v>7282</v>
      </c>
      <c r="D42" t="s">
        <v>7283</v>
      </c>
    </row>
    <row r="43" spans="1:4" x14ac:dyDescent="0.25">
      <c r="A43" t="s">
        <v>7329</v>
      </c>
      <c r="B43" t="s">
        <v>3195</v>
      </c>
      <c r="C43" t="s">
        <v>7286</v>
      </c>
      <c r="D43" t="s">
        <v>7287</v>
      </c>
    </row>
    <row r="44" spans="1:4" x14ac:dyDescent="0.25">
      <c r="A44" t="s">
        <v>7330</v>
      </c>
      <c r="B44" t="s">
        <v>3198</v>
      </c>
      <c r="C44" t="s">
        <v>7279</v>
      </c>
      <c r="D44" t="s">
        <v>7280</v>
      </c>
    </row>
    <row r="45" spans="1:4" x14ac:dyDescent="0.25">
      <c r="A45" t="s">
        <v>7331</v>
      </c>
      <c r="B45" t="s">
        <v>3201</v>
      </c>
      <c r="C45" t="s">
        <v>7289</v>
      </c>
      <c r="D45" t="s">
        <v>7290</v>
      </c>
    </row>
    <row r="46" spans="1:4" x14ac:dyDescent="0.25">
      <c r="A46" t="s">
        <v>7332</v>
      </c>
      <c r="B46" t="s">
        <v>3204</v>
      </c>
      <c r="C46" t="s">
        <v>7286</v>
      </c>
      <c r="D46" t="s">
        <v>7287</v>
      </c>
    </row>
    <row r="47" spans="1:4" x14ac:dyDescent="0.25">
      <c r="A47" t="s">
        <v>7333</v>
      </c>
      <c r="B47" t="s">
        <v>3205</v>
      </c>
      <c r="C47" t="s">
        <v>7286</v>
      </c>
      <c r="D47" t="s">
        <v>7287</v>
      </c>
    </row>
    <row r="48" spans="1:4" x14ac:dyDescent="0.25">
      <c r="A48" t="s">
        <v>7334</v>
      </c>
      <c r="B48" t="s">
        <v>3207</v>
      </c>
      <c r="C48" t="s">
        <v>7286</v>
      </c>
      <c r="D48" t="s">
        <v>7287</v>
      </c>
    </row>
    <row r="49" spans="1:4" x14ac:dyDescent="0.25">
      <c r="A49" t="s">
        <v>7335</v>
      </c>
      <c r="B49" t="s">
        <v>3210</v>
      </c>
      <c r="C49" t="s">
        <v>7286</v>
      </c>
      <c r="D49" t="s">
        <v>7287</v>
      </c>
    </row>
    <row r="50" spans="1:4" x14ac:dyDescent="0.25">
      <c r="A50" t="s">
        <v>7336</v>
      </c>
      <c r="B50" t="s">
        <v>3212</v>
      </c>
      <c r="C50" t="s">
        <v>7286</v>
      </c>
      <c r="D50" t="s">
        <v>7287</v>
      </c>
    </row>
    <row r="51" spans="1:4" x14ac:dyDescent="0.25">
      <c r="A51" t="s">
        <v>7337</v>
      </c>
      <c r="B51" t="s">
        <v>3214</v>
      </c>
      <c r="C51" t="s">
        <v>7282</v>
      </c>
      <c r="D51" t="s">
        <v>7283</v>
      </c>
    </row>
    <row r="52" spans="1:4" x14ac:dyDescent="0.25">
      <c r="A52" t="s">
        <v>7338</v>
      </c>
      <c r="B52" t="s">
        <v>3216</v>
      </c>
      <c r="C52" t="s">
        <v>7289</v>
      </c>
      <c r="D52" t="s">
        <v>7290</v>
      </c>
    </row>
    <row r="53" spans="1:4" x14ac:dyDescent="0.25">
      <c r="A53" t="s">
        <v>7339</v>
      </c>
      <c r="B53" t="s">
        <v>3219</v>
      </c>
      <c r="C53" t="s">
        <v>7279</v>
      </c>
      <c r="D53" t="s">
        <v>7280</v>
      </c>
    </row>
    <row r="54" spans="1:4" x14ac:dyDescent="0.25">
      <c r="A54" t="s">
        <v>7340</v>
      </c>
      <c r="B54" t="s">
        <v>3221</v>
      </c>
      <c r="C54" t="s">
        <v>7289</v>
      </c>
      <c r="D54" t="s">
        <v>7290</v>
      </c>
    </row>
    <row r="55" spans="1:4" x14ac:dyDescent="0.25">
      <c r="A55" t="s">
        <v>7341</v>
      </c>
      <c r="B55" t="s">
        <v>3223</v>
      </c>
      <c r="C55" t="s">
        <v>7279</v>
      </c>
      <c r="D55" t="s">
        <v>7280</v>
      </c>
    </row>
    <row r="56" spans="1:4" x14ac:dyDescent="0.25">
      <c r="A56" t="s">
        <v>7342</v>
      </c>
      <c r="B56" t="s">
        <v>3225</v>
      </c>
      <c r="C56" t="s">
        <v>7282</v>
      </c>
      <c r="D56" t="s">
        <v>7283</v>
      </c>
    </row>
    <row r="57" spans="1:4" x14ac:dyDescent="0.25">
      <c r="A57" t="s">
        <v>7343</v>
      </c>
      <c r="B57" t="s">
        <v>3227</v>
      </c>
      <c r="C57" t="s">
        <v>7282</v>
      </c>
      <c r="D57" t="s">
        <v>7283</v>
      </c>
    </row>
    <row r="58" spans="1:4" x14ac:dyDescent="0.25">
      <c r="A58" t="s">
        <v>7344</v>
      </c>
      <c r="B58" t="s">
        <v>3229</v>
      </c>
      <c r="C58" t="s">
        <v>7286</v>
      </c>
      <c r="D58" t="s">
        <v>7287</v>
      </c>
    </row>
    <row r="59" spans="1:4" x14ac:dyDescent="0.25">
      <c r="A59" t="s">
        <v>7345</v>
      </c>
      <c r="B59" t="s">
        <v>3231</v>
      </c>
      <c r="C59" t="s">
        <v>7289</v>
      </c>
      <c r="D59" t="s">
        <v>7290</v>
      </c>
    </row>
    <row r="60" spans="1:4" x14ac:dyDescent="0.25">
      <c r="A60" t="s">
        <v>7346</v>
      </c>
      <c r="B60" t="s">
        <v>3233</v>
      </c>
      <c r="C60" t="s">
        <v>7289</v>
      </c>
      <c r="D60" t="s">
        <v>7290</v>
      </c>
    </row>
    <row r="61" spans="1:4" x14ac:dyDescent="0.25">
      <c r="A61" t="s">
        <v>7347</v>
      </c>
      <c r="B61" t="s">
        <v>3235</v>
      </c>
      <c r="C61" t="s">
        <v>7286</v>
      </c>
      <c r="D61" t="s">
        <v>7287</v>
      </c>
    </row>
    <row r="62" spans="1:4" x14ac:dyDescent="0.25">
      <c r="A62" t="s">
        <v>7348</v>
      </c>
      <c r="B62" t="s">
        <v>3237</v>
      </c>
      <c r="C62" t="s">
        <v>7279</v>
      </c>
      <c r="D62" t="s">
        <v>7280</v>
      </c>
    </row>
    <row r="63" spans="1:4" x14ac:dyDescent="0.25">
      <c r="A63" t="s">
        <v>7349</v>
      </c>
      <c r="B63" t="s">
        <v>3239</v>
      </c>
      <c r="C63" t="s">
        <v>7294</v>
      </c>
      <c r="D63" t="s">
        <v>7295</v>
      </c>
    </row>
    <row r="64" spans="1:4" x14ac:dyDescent="0.25">
      <c r="A64" t="s">
        <v>7350</v>
      </c>
      <c r="B64" t="s">
        <v>3241</v>
      </c>
      <c r="C64" t="s">
        <v>7282</v>
      </c>
      <c r="D64" t="s">
        <v>7283</v>
      </c>
    </row>
    <row r="65" spans="1:4" x14ac:dyDescent="0.25">
      <c r="A65" t="s">
        <v>7351</v>
      </c>
      <c r="B65" t="s">
        <v>3243</v>
      </c>
      <c r="C65" t="s">
        <v>7282</v>
      </c>
      <c r="D65" t="s">
        <v>7283</v>
      </c>
    </row>
    <row r="66" spans="1:4" x14ac:dyDescent="0.25">
      <c r="A66" t="s">
        <v>7352</v>
      </c>
      <c r="B66" t="s">
        <v>3245</v>
      </c>
      <c r="C66" t="s">
        <v>7286</v>
      </c>
      <c r="D66" t="s">
        <v>7287</v>
      </c>
    </row>
    <row r="67" spans="1:4" x14ac:dyDescent="0.25">
      <c r="A67" t="s">
        <v>7353</v>
      </c>
      <c r="B67" t="s">
        <v>3247</v>
      </c>
      <c r="C67" t="s">
        <v>7282</v>
      </c>
      <c r="D67" t="s">
        <v>7283</v>
      </c>
    </row>
    <row r="68" spans="1:4" x14ac:dyDescent="0.25">
      <c r="A68" t="s">
        <v>7354</v>
      </c>
      <c r="B68" t="s">
        <v>3250</v>
      </c>
      <c r="C68" t="s">
        <v>7294</v>
      </c>
      <c r="D68" t="s">
        <v>7295</v>
      </c>
    </row>
    <row r="69" spans="1:4" x14ac:dyDescent="0.25">
      <c r="A69" t="s">
        <v>7355</v>
      </c>
      <c r="B69" t="s">
        <v>3251</v>
      </c>
      <c r="C69" t="s">
        <v>7279</v>
      </c>
      <c r="D69" t="s">
        <v>7280</v>
      </c>
    </row>
    <row r="70" spans="1:4" x14ac:dyDescent="0.25">
      <c r="A70" t="s">
        <v>7356</v>
      </c>
      <c r="B70" t="s">
        <v>3253</v>
      </c>
      <c r="C70" t="s">
        <v>7286</v>
      </c>
      <c r="D70" t="s">
        <v>7287</v>
      </c>
    </row>
    <row r="71" spans="1:4" x14ac:dyDescent="0.25">
      <c r="A71" t="s">
        <v>7357</v>
      </c>
      <c r="B71" t="s">
        <v>3256</v>
      </c>
      <c r="C71" t="s">
        <v>7279</v>
      </c>
      <c r="D71" t="s">
        <v>7280</v>
      </c>
    </row>
    <row r="72" spans="1:4" x14ac:dyDescent="0.25">
      <c r="A72" t="s">
        <v>7358</v>
      </c>
      <c r="B72" t="s">
        <v>3258</v>
      </c>
      <c r="C72" t="s">
        <v>7289</v>
      </c>
      <c r="D72" t="s">
        <v>7290</v>
      </c>
    </row>
    <row r="73" spans="1:4" x14ac:dyDescent="0.25">
      <c r="A73" t="s">
        <v>7359</v>
      </c>
      <c r="B73" t="s">
        <v>3260</v>
      </c>
      <c r="C73" t="s">
        <v>7279</v>
      </c>
      <c r="D73" t="s">
        <v>7280</v>
      </c>
    </row>
    <row r="74" spans="1:4" x14ac:dyDescent="0.25">
      <c r="A74" t="s">
        <v>7360</v>
      </c>
      <c r="B74" t="s">
        <v>3261</v>
      </c>
      <c r="C74" t="s">
        <v>7279</v>
      </c>
      <c r="D74" t="s">
        <v>7280</v>
      </c>
    </row>
    <row r="75" spans="1:4" x14ac:dyDescent="0.25">
      <c r="A75" t="s">
        <v>7361</v>
      </c>
      <c r="B75" t="s">
        <v>3263</v>
      </c>
      <c r="C75" t="s">
        <v>7294</v>
      </c>
      <c r="D75" t="s">
        <v>7295</v>
      </c>
    </row>
    <row r="76" spans="1:4" x14ac:dyDescent="0.25">
      <c r="A76" t="s">
        <v>7362</v>
      </c>
      <c r="B76" t="s">
        <v>3264</v>
      </c>
      <c r="C76" t="s">
        <v>7294</v>
      </c>
      <c r="D76" t="s">
        <v>7295</v>
      </c>
    </row>
    <row r="77" spans="1:4" x14ac:dyDescent="0.25">
      <c r="A77" t="s">
        <v>7363</v>
      </c>
      <c r="B77" t="s">
        <v>3267</v>
      </c>
      <c r="C77" t="s">
        <v>7289</v>
      </c>
      <c r="D77" t="s">
        <v>7290</v>
      </c>
    </row>
    <row r="78" spans="1:4" x14ac:dyDescent="0.25">
      <c r="A78" t="s">
        <v>7364</v>
      </c>
      <c r="B78" t="s">
        <v>3269</v>
      </c>
      <c r="C78" t="s">
        <v>7282</v>
      </c>
      <c r="D78" t="s">
        <v>7283</v>
      </c>
    </row>
    <row r="79" spans="1:4" x14ac:dyDescent="0.25">
      <c r="A79" t="s">
        <v>7365</v>
      </c>
      <c r="B79" t="s">
        <v>3271</v>
      </c>
      <c r="C79" t="s">
        <v>7279</v>
      </c>
      <c r="D79" t="s">
        <v>7280</v>
      </c>
    </row>
    <row r="80" spans="1:4" x14ac:dyDescent="0.25">
      <c r="A80" t="s">
        <v>7366</v>
      </c>
      <c r="B80" t="s">
        <v>3273</v>
      </c>
      <c r="C80" t="s">
        <v>7289</v>
      </c>
      <c r="D80" t="s">
        <v>7290</v>
      </c>
    </row>
    <row r="81" spans="1:4" x14ac:dyDescent="0.25">
      <c r="A81" t="s">
        <v>7367</v>
      </c>
      <c r="B81" t="s">
        <v>3275</v>
      </c>
      <c r="C81" t="s">
        <v>7279</v>
      </c>
      <c r="D81" t="s">
        <v>7280</v>
      </c>
    </row>
    <row r="82" spans="1:4" x14ac:dyDescent="0.25">
      <c r="A82" t="s">
        <v>7368</v>
      </c>
      <c r="B82" t="s">
        <v>3277</v>
      </c>
      <c r="C82" t="s">
        <v>7294</v>
      </c>
      <c r="D82" t="s">
        <v>7295</v>
      </c>
    </row>
    <row r="83" spans="1:4" x14ac:dyDescent="0.25">
      <c r="A83" t="s">
        <v>7369</v>
      </c>
      <c r="B83" t="s">
        <v>3279</v>
      </c>
      <c r="C83" t="s">
        <v>7286</v>
      </c>
      <c r="D83" t="s">
        <v>7287</v>
      </c>
    </row>
    <row r="84" spans="1:4" x14ac:dyDescent="0.25">
      <c r="A84" t="s">
        <v>7370</v>
      </c>
      <c r="B84" t="s">
        <v>3281</v>
      </c>
      <c r="C84" t="s">
        <v>7286</v>
      </c>
      <c r="D84" t="s">
        <v>7287</v>
      </c>
    </row>
    <row r="85" spans="1:4" x14ac:dyDescent="0.25">
      <c r="A85" t="s">
        <v>7371</v>
      </c>
      <c r="B85" t="s">
        <v>3283</v>
      </c>
      <c r="C85" t="s">
        <v>7294</v>
      </c>
      <c r="D85" t="s">
        <v>7295</v>
      </c>
    </row>
    <row r="86" spans="1:4" x14ac:dyDescent="0.25">
      <c r="A86" t="s">
        <v>7372</v>
      </c>
      <c r="B86" t="s">
        <v>3285</v>
      </c>
      <c r="C86" t="s">
        <v>7286</v>
      </c>
      <c r="D86" t="s">
        <v>7287</v>
      </c>
    </row>
    <row r="87" spans="1:4" x14ac:dyDescent="0.25">
      <c r="A87" t="s">
        <v>7373</v>
      </c>
      <c r="B87" t="s">
        <v>3286</v>
      </c>
      <c r="C87" t="s">
        <v>7294</v>
      </c>
      <c r="D87" t="s">
        <v>7295</v>
      </c>
    </row>
    <row r="88" spans="1:4" x14ac:dyDescent="0.25">
      <c r="A88" t="s">
        <v>7374</v>
      </c>
      <c r="B88" t="s">
        <v>3288</v>
      </c>
      <c r="C88" t="s">
        <v>7294</v>
      </c>
      <c r="D88" t="s">
        <v>7295</v>
      </c>
    </row>
    <row r="89" spans="1:4" x14ac:dyDescent="0.25">
      <c r="A89" t="s">
        <v>7375</v>
      </c>
      <c r="B89" t="s">
        <v>3290</v>
      </c>
      <c r="C89" t="s">
        <v>7279</v>
      </c>
      <c r="D89" t="s">
        <v>7280</v>
      </c>
    </row>
    <row r="90" spans="1:4" x14ac:dyDescent="0.25">
      <c r="A90" t="s">
        <v>7376</v>
      </c>
      <c r="B90" t="s">
        <v>3292</v>
      </c>
      <c r="C90" t="s">
        <v>7279</v>
      </c>
      <c r="D90" t="s">
        <v>7280</v>
      </c>
    </row>
    <row r="91" spans="1:4" x14ac:dyDescent="0.25">
      <c r="A91" t="s">
        <v>7377</v>
      </c>
      <c r="B91" t="s">
        <v>3294</v>
      </c>
      <c r="C91" t="s">
        <v>7294</v>
      </c>
      <c r="D91" t="s">
        <v>7295</v>
      </c>
    </row>
    <row r="92" spans="1:4" x14ac:dyDescent="0.25">
      <c r="A92" t="s">
        <v>7378</v>
      </c>
      <c r="B92" t="s">
        <v>3296</v>
      </c>
      <c r="C92" t="s">
        <v>7279</v>
      </c>
      <c r="D92" t="s">
        <v>7280</v>
      </c>
    </row>
    <row r="93" spans="1:4" x14ac:dyDescent="0.25">
      <c r="A93" t="s">
        <v>7379</v>
      </c>
      <c r="B93" t="s">
        <v>3298</v>
      </c>
      <c r="C93" t="s">
        <v>7282</v>
      </c>
      <c r="D93" t="s">
        <v>7283</v>
      </c>
    </row>
    <row r="94" spans="1:4" x14ac:dyDescent="0.25">
      <c r="A94" t="s">
        <v>7380</v>
      </c>
      <c r="B94" t="s">
        <v>3300</v>
      </c>
      <c r="C94" t="s">
        <v>7289</v>
      </c>
      <c r="D94" t="s">
        <v>7290</v>
      </c>
    </row>
    <row r="95" spans="1:4" x14ac:dyDescent="0.25">
      <c r="A95" t="s">
        <v>7381</v>
      </c>
      <c r="B95" t="s">
        <v>3302</v>
      </c>
      <c r="C95" t="s">
        <v>7279</v>
      </c>
      <c r="D95" t="s">
        <v>7280</v>
      </c>
    </row>
    <row r="96" spans="1:4" x14ac:dyDescent="0.25">
      <c r="A96" t="s">
        <v>7382</v>
      </c>
      <c r="B96" t="s">
        <v>3304</v>
      </c>
      <c r="C96" t="s">
        <v>7279</v>
      </c>
      <c r="D96" t="s">
        <v>7280</v>
      </c>
    </row>
    <row r="97" spans="1:4" x14ac:dyDescent="0.25">
      <c r="A97" t="s">
        <v>7383</v>
      </c>
      <c r="B97" t="s">
        <v>3306</v>
      </c>
      <c r="C97" t="s">
        <v>7282</v>
      </c>
      <c r="D97" t="s">
        <v>7283</v>
      </c>
    </row>
    <row r="98" spans="1:4" x14ac:dyDescent="0.25">
      <c r="A98" t="s">
        <v>7384</v>
      </c>
      <c r="B98" t="s">
        <v>3308</v>
      </c>
      <c r="C98" t="s">
        <v>7289</v>
      </c>
      <c r="D98" t="s">
        <v>7290</v>
      </c>
    </row>
    <row r="99" spans="1:4" x14ac:dyDescent="0.25">
      <c r="A99" t="s">
        <v>7385</v>
      </c>
      <c r="B99" t="s">
        <v>3310</v>
      </c>
      <c r="C99" t="s">
        <v>7286</v>
      </c>
      <c r="D99" t="s">
        <v>7287</v>
      </c>
    </row>
    <row r="100" spans="1:4" x14ac:dyDescent="0.25">
      <c r="A100" t="s">
        <v>7386</v>
      </c>
      <c r="B100" t="s">
        <v>3312</v>
      </c>
      <c r="C100" t="s">
        <v>7279</v>
      </c>
      <c r="D100" t="s">
        <v>7280</v>
      </c>
    </row>
    <row r="101" spans="1:4" x14ac:dyDescent="0.25">
      <c r="A101" t="s">
        <v>7387</v>
      </c>
      <c r="B101" t="s">
        <v>3314</v>
      </c>
      <c r="C101" t="s">
        <v>7282</v>
      </c>
      <c r="D101" t="s">
        <v>7283</v>
      </c>
    </row>
    <row r="102" spans="1:4" x14ac:dyDescent="0.25">
      <c r="A102" t="s">
        <v>7388</v>
      </c>
      <c r="B102" t="s">
        <v>3316</v>
      </c>
      <c r="C102" t="s">
        <v>7289</v>
      </c>
      <c r="D102" t="s">
        <v>7290</v>
      </c>
    </row>
    <row r="103" spans="1:4" x14ac:dyDescent="0.25">
      <c r="A103" t="s">
        <v>7389</v>
      </c>
      <c r="B103" t="s">
        <v>3317</v>
      </c>
      <c r="C103" t="s">
        <v>7286</v>
      </c>
      <c r="D103" t="s">
        <v>7287</v>
      </c>
    </row>
    <row r="104" spans="1:4" x14ac:dyDescent="0.25">
      <c r="A104" t="s">
        <v>7390</v>
      </c>
      <c r="B104" t="s">
        <v>3319</v>
      </c>
      <c r="C104" t="s">
        <v>7294</v>
      </c>
      <c r="D104" t="s">
        <v>7295</v>
      </c>
    </row>
    <row r="105" spans="1:4" x14ac:dyDescent="0.25">
      <c r="A105" t="s">
        <v>7391</v>
      </c>
      <c r="B105" t="s">
        <v>3321</v>
      </c>
      <c r="C105" t="s">
        <v>7279</v>
      </c>
      <c r="D105" t="s">
        <v>7280</v>
      </c>
    </row>
    <row r="106" spans="1:4" x14ac:dyDescent="0.25">
      <c r="A106" t="s">
        <v>7392</v>
      </c>
      <c r="B106" t="s">
        <v>3323</v>
      </c>
      <c r="C106" t="s">
        <v>7294</v>
      </c>
      <c r="D106" t="s">
        <v>7295</v>
      </c>
    </row>
    <row r="107" spans="1:4" x14ac:dyDescent="0.25">
      <c r="A107" t="s">
        <v>7393</v>
      </c>
      <c r="B107" t="s">
        <v>3325</v>
      </c>
      <c r="C107" t="s">
        <v>7294</v>
      </c>
      <c r="D107" t="s">
        <v>7295</v>
      </c>
    </row>
    <row r="108" spans="1:4" x14ac:dyDescent="0.25">
      <c r="A108" t="s">
        <v>7394</v>
      </c>
      <c r="B108" t="s">
        <v>3326</v>
      </c>
      <c r="C108" t="s">
        <v>7289</v>
      </c>
      <c r="D108" t="s">
        <v>7290</v>
      </c>
    </row>
    <row r="109" spans="1:4" x14ac:dyDescent="0.25">
      <c r="A109" t="s">
        <v>7395</v>
      </c>
      <c r="B109" t="s">
        <v>3328</v>
      </c>
      <c r="C109" t="s">
        <v>7294</v>
      </c>
      <c r="D109" t="s">
        <v>7295</v>
      </c>
    </row>
    <row r="110" spans="1:4" x14ac:dyDescent="0.25">
      <c r="A110" t="s">
        <v>7396</v>
      </c>
      <c r="B110" t="s">
        <v>3331</v>
      </c>
      <c r="C110" t="s">
        <v>7282</v>
      </c>
      <c r="D110" t="s">
        <v>7283</v>
      </c>
    </row>
    <row r="111" spans="1:4" x14ac:dyDescent="0.25">
      <c r="A111" t="s">
        <v>7397</v>
      </c>
      <c r="B111" t="s">
        <v>3333</v>
      </c>
      <c r="C111" t="s">
        <v>7289</v>
      </c>
      <c r="D111" t="s">
        <v>7290</v>
      </c>
    </row>
    <row r="112" spans="1:4" x14ac:dyDescent="0.25">
      <c r="A112" t="s">
        <v>7398</v>
      </c>
      <c r="B112" t="s">
        <v>3335</v>
      </c>
      <c r="C112" t="s">
        <v>7294</v>
      </c>
      <c r="D112" t="s">
        <v>7295</v>
      </c>
    </row>
    <row r="113" spans="1:4" x14ac:dyDescent="0.25">
      <c r="A113" t="s">
        <v>7399</v>
      </c>
      <c r="B113" t="s">
        <v>3337</v>
      </c>
      <c r="C113" t="s">
        <v>7279</v>
      </c>
      <c r="D113" t="s">
        <v>7280</v>
      </c>
    </row>
    <row r="114" spans="1:4" x14ac:dyDescent="0.25">
      <c r="A114" t="s">
        <v>7400</v>
      </c>
      <c r="B114" t="s">
        <v>3339</v>
      </c>
      <c r="C114" t="s">
        <v>7286</v>
      </c>
      <c r="D114" t="s">
        <v>7287</v>
      </c>
    </row>
    <row r="115" spans="1:4" x14ac:dyDescent="0.25">
      <c r="A115" t="s">
        <v>7401</v>
      </c>
      <c r="B115" t="s">
        <v>3341</v>
      </c>
      <c r="C115" t="s">
        <v>7279</v>
      </c>
      <c r="D115" t="s">
        <v>7280</v>
      </c>
    </row>
    <row r="116" spans="1:4" x14ac:dyDescent="0.25">
      <c r="A116" t="s">
        <v>7402</v>
      </c>
      <c r="B116" t="s">
        <v>3343</v>
      </c>
      <c r="C116" t="s">
        <v>7279</v>
      </c>
      <c r="D116" t="s">
        <v>7280</v>
      </c>
    </row>
    <row r="117" spans="1:4" x14ac:dyDescent="0.25">
      <c r="A117" t="s">
        <v>7403</v>
      </c>
      <c r="B117" t="s">
        <v>3345</v>
      </c>
      <c r="C117" t="s">
        <v>7289</v>
      </c>
      <c r="D117" t="s">
        <v>7290</v>
      </c>
    </row>
    <row r="118" spans="1:4" x14ac:dyDescent="0.25">
      <c r="A118" t="s">
        <v>7404</v>
      </c>
      <c r="B118" t="s">
        <v>3347</v>
      </c>
      <c r="C118" t="s">
        <v>7286</v>
      </c>
      <c r="D118" t="s">
        <v>7287</v>
      </c>
    </row>
    <row r="119" spans="1:4" x14ac:dyDescent="0.25">
      <c r="A119" t="s">
        <v>7405</v>
      </c>
      <c r="B119" t="s">
        <v>3349</v>
      </c>
      <c r="C119" t="s">
        <v>7282</v>
      </c>
      <c r="D119" t="s">
        <v>7283</v>
      </c>
    </row>
    <row r="120" spans="1:4" x14ac:dyDescent="0.25">
      <c r="A120" t="s">
        <v>7406</v>
      </c>
      <c r="B120" t="s">
        <v>3351</v>
      </c>
      <c r="C120" t="s">
        <v>7282</v>
      </c>
      <c r="D120" t="s">
        <v>7283</v>
      </c>
    </row>
    <row r="121" spans="1:4" x14ac:dyDescent="0.25">
      <c r="A121" t="s">
        <v>7407</v>
      </c>
      <c r="B121" t="s">
        <v>3353</v>
      </c>
      <c r="C121" t="s">
        <v>7286</v>
      </c>
      <c r="D121" t="s">
        <v>7287</v>
      </c>
    </row>
    <row r="122" spans="1:4" x14ac:dyDescent="0.25">
      <c r="A122" t="s">
        <v>7408</v>
      </c>
      <c r="B122" t="s">
        <v>3355</v>
      </c>
      <c r="C122" t="s">
        <v>7279</v>
      </c>
      <c r="D122" t="s">
        <v>7280</v>
      </c>
    </row>
    <row r="123" spans="1:4" x14ac:dyDescent="0.25">
      <c r="A123" t="s">
        <v>7409</v>
      </c>
      <c r="B123" t="s">
        <v>3356</v>
      </c>
      <c r="C123" t="s">
        <v>7294</v>
      </c>
      <c r="D123" t="s">
        <v>7295</v>
      </c>
    </row>
    <row r="124" spans="1:4" x14ac:dyDescent="0.25">
      <c r="A124" t="s">
        <v>7410</v>
      </c>
      <c r="B124" t="s">
        <v>3358</v>
      </c>
      <c r="C124" t="s">
        <v>7294</v>
      </c>
      <c r="D124" t="s">
        <v>7295</v>
      </c>
    </row>
    <row r="125" spans="1:4" x14ac:dyDescent="0.25">
      <c r="A125" t="s">
        <v>7411</v>
      </c>
      <c r="B125" t="s">
        <v>3360</v>
      </c>
      <c r="C125" t="s">
        <v>7289</v>
      </c>
      <c r="D125" t="s">
        <v>7290</v>
      </c>
    </row>
    <row r="126" spans="1:4" x14ac:dyDescent="0.25">
      <c r="A126" t="s">
        <v>7412</v>
      </c>
      <c r="B126" t="s">
        <v>3362</v>
      </c>
      <c r="C126" t="s">
        <v>7282</v>
      </c>
      <c r="D126" t="s">
        <v>7283</v>
      </c>
    </row>
    <row r="127" spans="1:4" x14ac:dyDescent="0.25">
      <c r="A127" t="s">
        <v>7413</v>
      </c>
      <c r="B127" t="s">
        <v>3364</v>
      </c>
      <c r="C127" t="s">
        <v>7282</v>
      </c>
      <c r="D127" t="s">
        <v>7283</v>
      </c>
    </row>
    <row r="128" spans="1:4" x14ac:dyDescent="0.25">
      <c r="A128" t="s">
        <v>7414</v>
      </c>
      <c r="B128" t="s">
        <v>3366</v>
      </c>
      <c r="C128" t="s">
        <v>7279</v>
      </c>
      <c r="D128" t="s">
        <v>7280</v>
      </c>
    </row>
    <row r="129" spans="1:4" x14ac:dyDescent="0.25">
      <c r="A129" t="s">
        <v>7415</v>
      </c>
      <c r="B129" t="s">
        <v>3368</v>
      </c>
      <c r="C129" t="s">
        <v>7279</v>
      </c>
      <c r="D129" t="s">
        <v>7280</v>
      </c>
    </row>
    <row r="130" spans="1:4" x14ac:dyDescent="0.25">
      <c r="A130" t="s">
        <v>7416</v>
      </c>
      <c r="B130" t="s">
        <v>3370</v>
      </c>
      <c r="C130" t="s">
        <v>7289</v>
      </c>
      <c r="D130" t="s">
        <v>7290</v>
      </c>
    </row>
    <row r="131" spans="1:4" x14ac:dyDescent="0.25">
      <c r="A131" t="s">
        <v>7417</v>
      </c>
      <c r="B131" t="s">
        <v>3372</v>
      </c>
      <c r="C131" t="s">
        <v>7294</v>
      </c>
      <c r="D131" t="s">
        <v>7295</v>
      </c>
    </row>
    <row r="132" spans="1:4" x14ac:dyDescent="0.25">
      <c r="A132" t="s">
        <v>7418</v>
      </c>
      <c r="B132" t="s">
        <v>3374</v>
      </c>
      <c r="C132" t="s">
        <v>7286</v>
      </c>
      <c r="D132" t="s">
        <v>7287</v>
      </c>
    </row>
    <row r="133" spans="1:4" x14ac:dyDescent="0.25">
      <c r="A133" t="s">
        <v>7419</v>
      </c>
      <c r="B133" t="s">
        <v>3376</v>
      </c>
      <c r="C133" t="s">
        <v>7279</v>
      </c>
      <c r="D133" t="s">
        <v>7280</v>
      </c>
    </row>
    <row r="134" spans="1:4" x14ac:dyDescent="0.25">
      <c r="A134" t="s">
        <v>7420</v>
      </c>
      <c r="B134" t="s">
        <v>3378</v>
      </c>
      <c r="C134" t="s">
        <v>7286</v>
      </c>
      <c r="D134" t="s">
        <v>7287</v>
      </c>
    </row>
    <row r="135" spans="1:4" x14ac:dyDescent="0.25">
      <c r="A135" t="s">
        <v>7421</v>
      </c>
      <c r="B135" t="s">
        <v>3380</v>
      </c>
      <c r="C135" t="s">
        <v>7279</v>
      </c>
      <c r="D135" t="s">
        <v>7280</v>
      </c>
    </row>
    <row r="136" spans="1:4" x14ac:dyDescent="0.25">
      <c r="A136" t="s">
        <v>7422</v>
      </c>
      <c r="B136" t="s">
        <v>3381</v>
      </c>
      <c r="C136" t="s">
        <v>7279</v>
      </c>
      <c r="D136" t="s">
        <v>7280</v>
      </c>
    </row>
    <row r="137" spans="1:4" x14ac:dyDescent="0.25">
      <c r="A137" t="s">
        <v>7423</v>
      </c>
      <c r="B137" t="s">
        <v>3383</v>
      </c>
      <c r="C137" t="s">
        <v>7282</v>
      </c>
      <c r="D137" t="s">
        <v>7283</v>
      </c>
    </row>
    <row r="138" spans="1:4" x14ac:dyDescent="0.25">
      <c r="A138" t="s">
        <v>7424</v>
      </c>
      <c r="B138" t="s">
        <v>3385</v>
      </c>
      <c r="C138" t="s">
        <v>7289</v>
      </c>
      <c r="D138" t="s">
        <v>7290</v>
      </c>
    </row>
    <row r="139" spans="1:4" x14ac:dyDescent="0.25">
      <c r="A139" t="s">
        <v>7425</v>
      </c>
      <c r="B139" t="s">
        <v>3387</v>
      </c>
      <c r="C139" t="s">
        <v>7286</v>
      </c>
      <c r="D139" t="s">
        <v>7287</v>
      </c>
    </row>
    <row r="140" spans="1:4" x14ac:dyDescent="0.25">
      <c r="A140" t="s">
        <v>7426</v>
      </c>
      <c r="B140" t="s">
        <v>3389</v>
      </c>
      <c r="C140" t="s">
        <v>7279</v>
      </c>
      <c r="D140" t="s">
        <v>7280</v>
      </c>
    </row>
    <row r="141" spans="1:4" x14ac:dyDescent="0.25">
      <c r="A141" t="s">
        <v>7427</v>
      </c>
      <c r="B141" t="s">
        <v>3391</v>
      </c>
      <c r="C141" t="s">
        <v>7286</v>
      </c>
      <c r="D141" t="s">
        <v>7287</v>
      </c>
    </row>
    <row r="142" spans="1:4" x14ac:dyDescent="0.25">
      <c r="A142" t="s">
        <v>7428</v>
      </c>
      <c r="B142" t="s">
        <v>3393</v>
      </c>
      <c r="C142" t="s">
        <v>7279</v>
      </c>
      <c r="D142" t="s">
        <v>7280</v>
      </c>
    </row>
    <row r="143" spans="1:4" x14ac:dyDescent="0.25">
      <c r="A143" t="s">
        <v>7429</v>
      </c>
      <c r="B143" t="s">
        <v>3395</v>
      </c>
      <c r="C143" t="s">
        <v>7282</v>
      </c>
      <c r="D143" t="s">
        <v>7283</v>
      </c>
    </row>
    <row r="144" spans="1:4" x14ac:dyDescent="0.25">
      <c r="A144" t="s">
        <v>7430</v>
      </c>
      <c r="B144" t="s">
        <v>3397</v>
      </c>
      <c r="C144" t="s">
        <v>7286</v>
      </c>
      <c r="D144" t="s">
        <v>7287</v>
      </c>
    </row>
    <row r="145" spans="1:4" x14ac:dyDescent="0.25">
      <c r="A145" t="s">
        <v>7431</v>
      </c>
      <c r="B145" t="s">
        <v>3399</v>
      </c>
      <c r="C145" t="s">
        <v>7286</v>
      </c>
      <c r="D145" t="s">
        <v>7287</v>
      </c>
    </row>
    <row r="146" spans="1:4" x14ac:dyDescent="0.25">
      <c r="A146" t="s">
        <v>7432</v>
      </c>
      <c r="B146" t="s">
        <v>3400</v>
      </c>
      <c r="C146" t="s">
        <v>7289</v>
      </c>
      <c r="D146" t="s">
        <v>7290</v>
      </c>
    </row>
    <row r="147" spans="1:4" x14ac:dyDescent="0.25">
      <c r="A147" t="s">
        <v>7433</v>
      </c>
      <c r="B147" t="s">
        <v>3402</v>
      </c>
      <c r="C147" t="s">
        <v>7294</v>
      </c>
      <c r="D147" t="s">
        <v>7295</v>
      </c>
    </row>
    <row r="148" spans="1:4" x14ac:dyDescent="0.25">
      <c r="A148" t="s">
        <v>7434</v>
      </c>
      <c r="B148" t="s">
        <v>3403</v>
      </c>
      <c r="C148" t="s">
        <v>7279</v>
      </c>
      <c r="D148" t="s">
        <v>7280</v>
      </c>
    </row>
    <row r="149" spans="1:4" x14ac:dyDescent="0.25">
      <c r="A149" t="s">
        <v>7435</v>
      </c>
      <c r="B149" t="s">
        <v>3405</v>
      </c>
      <c r="C149" t="s">
        <v>7282</v>
      </c>
      <c r="D149" t="s">
        <v>7283</v>
      </c>
    </row>
    <row r="150" spans="1:4" x14ac:dyDescent="0.25">
      <c r="A150" t="s">
        <v>7436</v>
      </c>
      <c r="B150" t="s">
        <v>3407</v>
      </c>
      <c r="C150" t="s">
        <v>7282</v>
      </c>
      <c r="D150" t="s">
        <v>7283</v>
      </c>
    </row>
    <row r="151" spans="1:4" x14ac:dyDescent="0.25">
      <c r="A151" t="s">
        <v>7437</v>
      </c>
      <c r="B151" t="s">
        <v>3409</v>
      </c>
      <c r="C151" t="s">
        <v>7282</v>
      </c>
      <c r="D151" t="s">
        <v>7283</v>
      </c>
    </row>
    <row r="152" spans="1:4" x14ac:dyDescent="0.25">
      <c r="A152" t="s">
        <v>7438</v>
      </c>
      <c r="B152" t="s">
        <v>3411</v>
      </c>
      <c r="C152" t="s">
        <v>7289</v>
      </c>
      <c r="D152" t="s">
        <v>7290</v>
      </c>
    </row>
    <row r="153" spans="1:4" x14ac:dyDescent="0.25">
      <c r="A153" t="s">
        <v>7439</v>
      </c>
      <c r="B153" t="s">
        <v>3413</v>
      </c>
      <c r="C153" t="s">
        <v>7289</v>
      </c>
      <c r="D153" t="s">
        <v>7290</v>
      </c>
    </row>
    <row r="154" spans="1:4" x14ac:dyDescent="0.25">
      <c r="A154" t="s">
        <v>7440</v>
      </c>
      <c r="B154" t="s">
        <v>3415</v>
      </c>
      <c r="C154" t="s">
        <v>7279</v>
      </c>
      <c r="D154" t="s">
        <v>7280</v>
      </c>
    </row>
    <row r="155" spans="1:4" x14ac:dyDescent="0.25">
      <c r="A155" t="s">
        <v>7441</v>
      </c>
      <c r="B155" t="s">
        <v>3417</v>
      </c>
      <c r="C155" t="s">
        <v>7289</v>
      </c>
      <c r="D155" t="s">
        <v>7290</v>
      </c>
    </row>
    <row r="156" spans="1:4" x14ac:dyDescent="0.25">
      <c r="A156" t="s">
        <v>7442</v>
      </c>
      <c r="B156" t="s">
        <v>3419</v>
      </c>
      <c r="C156" t="s">
        <v>7286</v>
      </c>
      <c r="D156" t="s">
        <v>7287</v>
      </c>
    </row>
    <row r="157" spans="1:4" x14ac:dyDescent="0.25">
      <c r="A157" t="s">
        <v>7443</v>
      </c>
      <c r="B157" t="s">
        <v>3421</v>
      </c>
      <c r="C157" t="s">
        <v>7286</v>
      </c>
      <c r="D157" t="s">
        <v>7287</v>
      </c>
    </row>
    <row r="158" spans="1:4" x14ac:dyDescent="0.25">
      <c r="A158" t="s">
        <v>7444</v>
      </c>
      <c r="B158" t="s">
        <v>3423</v>
      </c>
      <c r="C158" t="s">
        <v>7294</v>
      </c>
      <c r="D158" t="s">
        <v>7295</v>
      </c>
    </row>
    <row r="159" spans="1:4" x14ac:dyDescent="0.25">
      <c r="A159" t="s">
        <v>7445</v>
      </c>
      <c r="B159" t="s">
        <v>3425</v>
      </c>
      <c r="C159" t="s">
        <v>7286</v>
      </c>
      <c r="D159" t="s">
        <v>7287</v>
      </c>
    </row>
    <row r="160" spans="1:4" x14ac:dyDescent="0.25">
      <c r="A160" t="s">
        <v>7446</v>
      </c>
      <c r="B160" t="s">
        <v>3427</v>
      </c>
      <c r="C160" t="s">
        <v>7282</v>
      </c>
      <c r="D160" t="s">
        <v>7283</v>
      </c>
    </row>
    <row r="161" spans="1:4" x14ac:dyDescent="0.25">
      <c r="A161" t="s">
        <v>7447</v>
      </c>
      <c r="B161" t="s">
        <v>3429</v>
      </c>
      <c r="C161" t="s">
        <v>7279</v>
      </c>
      <c r="D161" t="s">
        <v>7280</v>
      </c>
    </row>
    <row r="162" spans="1:4" x14ac:dyDescent="0.25">
      <c r="A162" t="s">
        <v>7448</v>
      </c>
      <c r="B162" t="s">
        <v>3431</v>
      </c>
      <c r="C162" t="s">
        <v>7294</v>
      </c>
      <c r="D162" t="s">
        <v>7295</v>
      </c>
    </row>
    <row r="163" spans="1:4" x14ac:dyDescent="0.25">
      <c r="A163" t="s">
        <v>7449</v>
      </c>
      <c r="B163" t="s">
        <v>3433</v>
      </c>
      <c r="C163" t="s">
        <v>7294</v>
      </c>
      <c r="D163" t="s">
        <v>7295</v>
      </c>
    </row>
    <row r="164" spans="1:4" x14ac:dyDescent="0.25">
      <c r="A164" t="s">
        <v>7450</v>
      </c>
      <c r="B164" t="s">
        <v>3435</v>
      </c>
      <c r="C164" t="s">
        <v>7289</v>
      </c>
      <c r="D164" t="s">
        <v>7290</v>
      </c>
    </row>
    <row r="165" spans="1:4" x14ac:dyDescent="0.25">
      <c r="A165" t="s">
        <v>7451</v>
      </c>
      <c r="B165" t="s">
        <v>3437</v>
      </c>
      <c r="C165" t="s">
        <v>7279</v>
      </c>
      <c r="D165" t="s">
        <v>7280</v>
      </c>
    </row>
    <row r="166" spans="1:4" x14ac:dyDescent="0.25">
      <c r="A166" t="s">
        <v>7452</v>
      </c>
      <c r="B166" t="s">
        <v>3439</v>
      </c>
      <c r="C166" t="s">
        <v>7286</v>
      </c>
      <c r="D166" t="s">
        <v>7287</v>
      </c>
    </row>
    <row r="167" spans="1:4" x14ac:dyDescent="0.25">
      <c r="A167" t="s">
        <v>7453</v>
      </c>
      <c r="B167" t="s">
        <v>3441</v>
      </c>
      <c r="C167" t="s">
        <v>7294</v>
      </c>
      <c r="D167" t="s">
        <v>7295</v>
      </c>
    </row>
    <row r="168" spans="1:4" x14ac:dyDescent="0.25">
      <c r="A168" t="s">
        <v>7454</v>
      </c>
      <c r="B168" t="s">
        <v>3443</v>
      </c>
      <c r="C168" t="s">
        <v>7279</v>
      </c>
      <c r="D168" t="s">
        <v>7280</v>
      </c>
    </row>
    <row r="169" spans="1:4" x14ac:dyDescent="0.25">
      <c r="A169" t="s">
        <v>7455</v>
      </c>
      <c r="B169" t="s">
        <v>3445</v>
      </c>
      <c r="C169" t="s">
        <v>7286</v>
      </c>
      <c r="D169" t="s">
        <v>7287</v>
      </c>
    </row>
    <row r="170" spans="1:4" x14ac:dyDescent="0.25">
      <c r="A170" t="s">
        <v>7456</v>
      </c>
      <c r="B170" t="s">
        <v>3447</v>
      </c>
      <c r="C170" t="s">
        <v>7279</v>
      </c>
      <c r="D170" t="s">
        <v>7280</v>
      </c>
    </row>
    <row r="171" spans="1:4" x14ac:dyDescent="0.25">
      <c r="A171" t="s">
        <v>7457</v>
      </c>
      <c r="B171" t="s">
        <v>3449</v>
      </c>
      <c r="C171" t="s">
        <v>7294</v>
      </c>
      <c r="D171" t="s">
        <v>7295</v>
      </c>
    </row>
    <row r="172" spans="1:4" x14ac:dyDescent="0.25">
      <c r="A172" t="s">
        <v>7458</v>
      </c>
      <c r="B172" t="s">
        <v>3451</v>
      </c>
      <c r="C172" t="s">
        <v>7282</v>
      </c>
      <c r="D172" t="s">
        <v>7283</v>
      </c>
    </row>
    <row r="173" spans="1:4" x14ac:dyDescent="0.25">
      <c r="A173" t="s">
        <v>7459</v>
      </c>
      <c r="B173" t="s">
        <v>3453</v>
      </c>
      <c r="C173" t="s">
        <v>7282</v>
      </c>
      <c r="D173" t="s">
        <v>7283</v>
      </c>
    </row>
    <row r="174" spans="1:4" x14ac:dyDescent="0.25">
      <c r="A174" t="s">
        <v>7460</v>
      </c>
      <c r="B174" t="s">
        <v>3455</v>
      </c>
      <c r="C174" t="s">
        <v>7294</v>
      </c>
      <c r="D174" t="s">
        <v>7295</v>
      </c>
    </row>
    <row r="175" spans="1:4" x14ac:dyDescent="0.25">
      <c r="A175" t="s">
        <v>7461</v>
      </c>
      <c r="B175" t="s">
        <v>3457</v>
      </c>
      <c r="C175" t="s">
        <v>7279</v>
      </c>
      <c r="D175" t="s">
        <v>7280</v>
      </c>
    </row>
    <row r="176" spans="1:4" x14ac:dyDescent="0.25">
      <c r="A176" t="s">
        <v>7462</v>
      </c>
      <c r="B176" t="s">
        <v>3459</v>
      </c>
      <c r="C176" t="s">
        <v>7279</v>
      </c>
      <c r="D176" t="s">
        <v>7280</v>
      </c>
    </row>
    <row r="177" spans="1:4" x14ac:dyDescent="0.25">
      <c r="A177" t="s">
        <v>7463</v>
      </c>
      <c r="B177" t="s">
        <v>3461</v>
      </c>
      <c r="C177" t="s">
        <v>7279</v>
      </c>
      <c r="D177" t="s">
        <v>7280</v>
      </c>
    </row>
    <row r="178" spans="1:4" x14ac:dyDescent="0.25">
      <c r="A178" t="s">
        <v>7464</v>
      </c>
      <c r="B178" t="s">
        <v>3463</v>
      </c>
      <c r="C178" t="s">
        <v>7282</v>
      </c>
      <c r="D178" t="s">
        <v>7283</v>
      </c>
    </row>
    <row r="179" spans="1:4" x14ac:dyDescent="0.25">
      <c r="A179" t="s">
        <v>7465</v>
      </c>
      <c r="B179" t="s">
        <v>3465</v>
      </c>
      <c r="C179" t="s">
        <v>7294</v>
      </c>
      <c r="D179" t="s">
        <v>7295</v>
      </c>
    </row>
    <row r="180" spans="1:4" x14ac:dyDescent="0.25">
      <c r="A180" t="s">
        <v>7466</v>
      </c>
      <c r="B180" t="s">
        <v>3467</v>
      </c>
      <c r="C180" t="s">
        <v>7282</v>
      </c>
      <c r="D180" t="s">
        <v>7283</v>
      </c>
    </row>
    <row r="181" spans="1:4" x14ac:dyDescent="0.25">
      <c r="A181" t="s">
        <v>7467</v>
      </c>
      <c r="B181" t="s">
        <v>3469</v>
      </c>
      <c r="C181" t="s">
        <v>7294</v>
      </c>
      <c r="D181" t="s">
        <v>7295</v>
      </c>
    </row>
    <row r="182" spans="1:4" x14ac:dyDescent="0.25">
      <c r="A182" t="s">
        <v>7468</v>
      </c>
      <c r="B182" t="s">
        <v>3471</v>
      </c>
      <c r="C182" t="s">
        <v>7282</v>
      </c>
      <c r="D182" t="s">
        <v>7283</v>
      </c>
    </row>
    <row r="183" spans="1:4" x14ac:dyDescent="0.25">
      <c r="A183" t="s">
        <v>7469</v>
      </c>
      <c r="B183" t="s">
        <v>3473</v>
      </c>
      <c r="C183" t="s">
        <v>7286</v>
      </c>
      <c r="D183" t="s">
        <v>7287</v>
      </c>
    </row>
    <row r="184" spans="1:4" x14ac:dyDescent="0.25">
      <c r="A184" t="s">
        <v>7470</v>
      </c>
      <c r="B184" t="s">
        <v>3475</v>
      </c>
      <c r="C184" t="s">
        <v>7286</v>
      </c>
      <c r="D184" t="s">
        <v>7287</v>
      </c>
    </row>
    <row r="185" spans="1:4" x14ac:dyDescent="0.25">
      <c r="A185" t="s">
        <v>7471</v>
      </c>
      <c r="B185" t="s">
        <v>3476</v>
      </c>
      <c r="C185" t="s">
        <v>7294</v>
      </c>
      <c r="D185" t="s">
        <v>7295</v>
      </c>
    </row>
    <row r="186" spans="1:4" x14ac:dyDescent="0.25">
      <c r="A186" t="s">
        <v>7472</v>
      </c>
      <c r="B186" t="s">
        <v>3478</v>
      </c>
      <c r="C186" t="s">
        <v>7279</v>
      </c>
      <c r="D186" t="s">
        <v>7280</v>
      </c>
    </row>
    <row r="187" spans="1:4" x14ac:dyDescent="0.25">
      <c r="A187" t="s">
        <v>7473</v>
      </c>
      <c r="B187" t="s">
        <v>3479</v>
      </c>
      <c r="C187" t="s">
        <v>7279</v>
      </c>
      <c r="D187" t="s">
        <v>7280</v>
      </c>
    </row>
    <row r="188" spans="1:4" x14ac:dyDescent="0.25">
      <c r="A188" t="s">
        <v>7474</v>
      </c>
      <c r="B188" t="s">
        <v>3481</v>
      </c>
      <c r="C188" t="s">
        <v>7289</v>
      </c>
      <c r="D188" t="s">
        <v>7290</v>
      </c>
    </row>
    <row r="189" spans="1:4" x14ac:dyDescent="0.25">
      <c r="A189" t="s">
        <v>7475</v>
      </c>
      <c r="B189" t="s">
        <v>3482</v>
      </c>
      <c r="C189" t="s">
        <v>7286</v>
      </c>
      <c r="D189" t="s">
        <v>7287</v>
      </c>
    </row>
    <row r="190" spans="1:4" x14ac:dyDescent="0.25">
      <c r="A190" t="s">
        <v>7476</v>
      </c>
      <c r="B190" t="s">
        <v>3484</v>
      </c>
      <c r="C190" t="s">
        <v>7289</v>
      </c>
      <c r="D190" t="s">
        <v>7290</v>
      </c>
    </row>
    <row r="191" spans="1:4" x14ac:dyDescent="0.25">
      <c r="A191" t="s">
        <v>7477</v>
      </c>
      <c r="B191" t="s">
        <v>3486</v>
      </c>
      <c r="C191" t="s">
        <v>7286</v>
      </c>
      <c r="D191" t="s">
        <v>7287</v>
      </c>
    </row>
    <row r="192" spans="1:4" x14ac:dyDescent="0.25">
      <c r="A192" t="s">
        <v>7478</v>
      </c>
      <c r="B192" t="s">
        <v>3488</v>
      </c>
      <c r="C192" t="s">
        <v>7279</v>
      </c>
      <c r="D192" t="s">
        <v>7280</v>
      </c>
    </row>
    <row r="193" spans="1:4" x14ac:dyDescent="0.25">
      <c r="A193" t="s">
        <v>7479</v>
      </c>
      <c r="B193" t="s">
        <v>3490</v>
      </c>
      <c r="C193" t="s">
        <v>7279</v>
      </c>
      <c r="D193" t="s">
        <v>7280</v>
      </c>
    </row>
    <row r="194" spans="1:4" x14ac:dyDescent="0.25">
      <c r="A194" t="s">
        <v>7480</v>
      </c>
      <c r="B194" t="s">
        <v>3492</v>
      </c>
      <c r="C194" t="s">
        <v>7289</v>
      </c>
      <c r="D194" t="s">
        <v>7290</v>
      </c>
    </row>
    <row r="195" spans="1:4" x14ac:dyDescent="0.25">
      <c r="A195" t="s">
        <v>7481</v>
      </c>
      <c r="B195" t="s">
        <v>3494</v>
      </c>
      <c r="C195" t="s">
        <v>7294</v>
      </c>
      <c r="D195" t="s">
        <v>7295</v>
      </c>
    </row>
    <row r="196" spans="1:4" x14ac:dyDescent="0.25">
      <c r="A196" t="s">
        <v>7482</v>
      </c>
      <c r="B196" t="s">
        <v>3495</v>
      </c>
      <c r="C196" t="s">
        <v>7286</v>
      </c>
      <c r="D196" t="s">
        <v>7287</v>
      </c>
    </row>
    <row r="197" spans="1:4" x14ac:dyDescent="0.25">
      <c r="A197" t="s">
        <v>7483</v>
      </c>
      <c r="B197" t="s">
        <v>3497</v>
      </c>
      <c r="C197" t="s">
        <v>7282</v>
      </c>
      <c r="D197" t="s">
        <v>7283</v>
      </c>
    </row>
    <row r="198" spans="1:4" x14ac:dyDescent="0.25">
      <c r="A198" t="s">
        <v>7484</v>
      </c>
      <c r="B198" t="s">
        <v>3499</v>
      </c>
      <c r="C198" t="s">
        <v>7289</v>
      </c>
      <c r="D198" t="s">
        <v>7290</v>
      </c>
    </row>
    <row r="199" spans="1:4" x14ac:dyDescent="0.25">
      <c r="A199" t="s">
        <v>7485</v>
      </c>
      <c r="B199" t="s">
        <v>3501</v>
      </c>
      <c r="C199" t="s">
        <v>7279</v>
      </c>
      <c r="D199" t="s">
        <v>7280</v>
      </c>
    </row>
    <row r="200" spans="1:4" x14ac:dyDescent="0.25">
      <c r="A200" t="s">
        <v>7486</v>
      </c>
      <c r="B200" t="s">
        <v>3503</v>
      </c>
      <c r="C200" t="s">
        <v>7279</v>
      </c>
      <c r="D200" t="s">
        <v>7280</v>
      </c>
    </row>
    <row r="201" spans="1:4" x14ac:dyDescent="0.25">
      <c r="A201" t="s">
        <v>7487</v>
      </c>
      <c r="B201" t="s">
        <v>3505</v>
      </c>
      <c r="C201" t="s">
        <v>7282</v>
      </c>
      <c r="D201" t="s">
        <v>7283</v>
      </c>
    </row>
    <row r="202" spans="1:4" x14ac:dyDescent="0.25">
      <c r="A202" t="s">
        <v>7488</v>
      </c>
      <c r="B202" t="s">
        <v>3507</v>
      </c>
      <c r="C202" t="s">
        <v>7286</v>
      </c>
      <c r="D202" t="s">
        <v>7287</v>
      </c>
    </row>
    <row r="203" spans="1:4" x14ac:dyDescent="0.25">
      <c r="A203" t="s">
        <v>7489</v>
      </c>
      <c r="B203" t="s">
        <v>3508</v>
      </c>
      <c r="C203" t="s">
        <v>7286</v>
      </c>
      <c r="D203" t="s">
        <v>7287</v>
      </c>
    </row>
    <row r="204" spans="1:4" x14ac:dyDescent="0.25">
      <c r="A204" t="s">
        <v>7490</v>
      </c>
      <c r="B204" t="s">
        <v>3510</v>
      </c>
      <c r="C204" t="s">
        <v>7282</v>
      </c>
      <c r="D204" t="s">
        <v>7283</v>
      </c>
    </row>
    <row r="205" spans="1:4" x14ac:dyDescent="0.25">
      <c r="A205" t="s">
        <v>7491</v>
      </c>
      <c r="B205" t="s">
        <v>3512</v>
      </c>
      <c r="C205" t="s">
        <v>7286</v>
      </c>
      <c r="D205" t="s">
        <v>7287</v>
      </c>
    </row>
    <row r="206" spans="1:4" x14ac:dyDescent="0.25">
      <c r="A206" t="s">
        <v>7492</v>
      </c>
      <c r="B206" t="s">
        <v>3513</v>
      </c>
      <c r="C206" t="s">
        <v>7289</v>
      </c>
      <c r="D206" t="s">
        <v>7290</v>
      </c>
    </row>
    <row r="207" spans="1:4" x14ac:dyDescent="0.25">
      <c r="A207" t="s">
        <v>7493</v>
      </c>
      <c r="B207" t="s">
        <v>3515</v>
      </c>
      <c r="C207" t="s">
        <v>7294</v>
      </c>
      <c r="D207" t="s">
        <v>7295</v>
      </c>
    </row>
    <row r="208" spans="1:4" x14ac:dyDescent="0.25">
      <c r="A208" t="s">
        <v>7494</v>
      </c>
      <c r="B208" t="s">
        <v>3517</v>
      </c>
      <c r="C208" t="s">
        <v>7289</v>
      </c>
      <c r="D208" t="s">
        <v>7290</v>
      </c>
    </row>
    <row r="209" spans="1:4" x14ac:dyDescent="0.25">
      <c r="A209" t="s">
        <v>7495</v>
      </c>
      <c r="B209" t="s">
        <v>3519</v>
      </c>
      <c r="C209" t="s">
        <v>7286</v>
      </c>
      <c r="D209" t="s">
        <v>7287</v>
      </c>
    </row>
    <row r="210" spans="1:4" x14ac:dyDescent="0.25">
      <c r="A210" t="s">
        <v>7496</v>
      </c>
      <c r="B210" t="s">
        <v>3521</v>
      </c>
      <c r="C210" t="s">
        <v>7279</v>
      </c>
      <c r="D210" t="s">
        <v>7280</v>
      </c>
    </row>
    <row r="211" spans="1:4" x14ac:dyDescent="0.25">
      <c r="A211" t="s">
        <v>7497</v>
      </c>
      <c r="B211" t="s">
        <v>3523</v>
      </c>
      <c r="C211" t="s">
        <v>7286</v>
      </c>
      <c r="D211" t="s">
        <v>7287</v>
      </c>
    </row>
    <row r="212" spans="1:4" x14ac:dyDescent="0.25">
      <c r="A212" t="s">
        <v>7498</v>
      </c>
      <c r="B212" t="s">
        <v>3525</v>
      </c>
      <c r="C212" t="s">
        <v>7294</v>
      </c>
      <c r="D212" t="s">
        <v>7295</v>
      </c>
    </row>
    <row r="213" spans="1:4" x14ac:dyDescent="0.25">
      <c r="A213" t="s">
        <v>7499</v>
      </c>
      <c r="B213" t="s">
        <v>3527</v>
      </c>
      <c r="C213" t="s">
        <v>7282</v>
      </c>
      <c r="D213" t="s">
        <v>7283</v>
      </c>
    </row>
    <row r="214" spans="1:4" x14ac:dyDescent="0.25">
      <c r="A214" t="s">
        <v>7500</v>
      </c>
      <c r="B214" t="s">
        <v>3529</v>
      </c>
      <c r="C214" t="s">
        <v>7279</v>
      </c>
      <c r="D214" t="s">
        <v>7280</v>
      </c>
    </row>
    <row r="215" spans="1:4" x14ac:dyDescent="0.25">
      <c r="A215" t="s">
        <v>7501</v>
      </c>
      <c r="B215" t="s">
        <v>3530</v>
      </c>
      <c r="C215" t="s">
        <v>7279</v>
      </c>
      <c r="D215" t="s">
        <v>7280</v>
      </c>
    </row>
    <row r="216" spans="1:4" x14ac:dyDescent="0.25">
      <c r="A216" t="s">
        <v>7502</v>
      </c>
      <c r="B216" t="s">
        <v>3532</v>
      </c>
      <c r="C216" t="s">
        <v>7286</v>
      </c>
      <c r="D216" t="s">
        <v>7287</v>
      </c>
    </row>
    <row r="217" spans="1:4" x14ac:dyDescent="0.25">
      <c r="A217" t="s">
        <v>7503</v>
      </c>
      <c r="B217" t="s">
        <v>3534</v>
      </c>
      <c r="C217" t="s">
        <v>7279</v>
      </c>
      <c r="D217" t="s">
        <v>7280</v>
      </c>
    </row>
    <row r="218" spans="1:4" x14ac:dyDescent="0.25">
      <c r="A218" t="s">
        <v>7504</v>
      </c>
      <c r="B218" t="s">
        <v>3536</v>
      </c>
      <c r="C218" t="s">
        <v>7294</v>
      </c>
      <c r="D218" t="s">
        <v>7295</v>
      </c>
    </row>
    <row r="219" spans="1:4" x14ac:dyDescent="0.25">
      <c r="A219" t="s">
        <v>7505</v>
      </c>
      <c r="B219" t="s">
        <v>3537</v>
      </c>
      <c r="C219" t="s">
        <v>7294</v>
      </c>
      <c r="D219" t="s">
        <v>7295</v>
      </c>
    </row>
    <row r="220" spans="1:4" x14ac:dyDescent="0.25">
      <c r="A220" t="s">
        <v>7506</v>
      </c>
      <c r="B220" t="s">
        <v>3539</v>
      </c>
      <c r="C220" t="s">
        <v>7294</v>
      </c>
      <c r="D220" t="s">
        <v>7295</v>
      </c>
    </row>
    <row r="221" spans="1:4" x14ac:dyDescent="0.25">
      <c r="A221" t="s">
        <v>7507</v>
      </c>
      <c r="B221" t="s">
        <v>3541</v>
      </c>
      <c r="C221" t="s">
        <v>7289</v>
      </c>
      <c r="D221" t="s">
        <v>7290</v>
      </c>
    </row>
    <row r="222" spans="1:4" x14ac:dyDescent="0.25">
      <c r="A222" t="s">
        <v>7508</v>
      </c>
      <c r="B222" t="s">
        <v>3543</v>
      </c>
      <c r="C222" t="s">
        <v>7279</v>
      </c>
      <c r="D222" t="s">
        <v>7280</v>
      </c>
    </row>
    <row r="223" spans="1:4" x14ac:dyDescent="0.25">
      <c r="A223" t="s">
        <v>7509</v>
      </c>
      <c r="B223" t="s">
        <v>3545</v>
      </c>
      <c r="C223" t="s">
        <v>7294</v>
      </c>
      <c r="D223" t="s">
        <v>7295</v>
      </c>
    </row>
    <row r="224" spans="1:4" x14ac:dyDescent="0.25">
      <c r="A224" t="s">
        <v>7510</v>
      </c>
      <c r="B224" t="s">
        <v>3547</v>
      </c>
      <c r="C224" t="s">
        <v>7286</v>
      </c>
      <c r="D224" t="s">
        <v>7287</v>
      </c>
    </row>
    <row r="225" spans="1:4" x14ac:dyDescent="0.25">
      <c r="A225" t="s">
        <v>7511</v>
      </c>
      <c r="B225" t="s">
        <v>3549</v>
      </c>
      <c r="C225" t="s">
        <v>7282</v>
      </c>
      <c r="D225" t="s">
        <v>7283</v>
      </c>
    </row>
    <row r="226" spans="1:4" x14ac:dyDescent="0.25">
      <c r="A226" t="s">
        <v>7512</v>
      </c>
      <c r="B226" t="s">
        <v>3551</v>
      </c>
      <c r="C226" t="s">
        <v>7289</v>
      </c>
      <c r="D226" t="s">
        <v>7290</v>
      </c>
    </row>
    <row r="227" spans="1:4" x14ac:dyDescent="0.25">
      <c r="A227" t="s">
        <v>7513</v>
      </c>
      <c r="B227" t="s">
        <v>3553</v>
      </c>
      <c r="C227" t="s">
        <v>7286</v>
      </c>
      <c r="D227" t="s">
        <v>7287</v>
      </c>
    </row>
    <row r="228" spans="1:4" x14ac:dyDescent="0.25">
      <c r="A228" t="s">
        <v>7514</v>
      </c>
      <c r="B228" t="s">
        <v>3555</v>
      </c>
      <c r="C228" t="s">
        <v>7282</v>
      </c>
      <c r="D228" t="s">
        <v>7283</v>
      </c>
    </row>
    <row r="229" spans="1:4" x14ac:dyDescent="0.25">
      <c r="A229" t="s">
        <v>7515</v>
      </c>
      <c r="B229" t="s">
        <v>3557</v>
      </c>
      <c r="C229" t="s">
        <v>7286</v>
      </c>
      <c r="D229" t="s">
        <v>7287</v>
      </c>
    </row>
    <row r="230" spans="1:4" x14ac:dyDescent="0.25">
      <c r="A230" t="s">
        <v>7516</v>
      </c>
      <c r="B230" t="s">
        <v>3559</v>
      </c>
      <c r="C230" t="s">
        <v>7289</v>
      </c>
      <c r="D230" t="s">
        <v>7290</v>
      </c>
    </row>
    <row r="231" spans="1:4" x14ac:dyDescent="0.25">
      <c r="A231" t="s">
        <v>7517</v>
      </c>
      <c r="B231" t="s">
        <v>3561</v>
      </c>
      <c r="C231" t="s">
        <v>7282</v>
      </c>
      <c r="D231" t="s">
        <v>7283</v>
      </c>
    </row>
    <row r="232" spans="1:4" x14ac:dyDescent="0.25">
      <c r="A232" t="s">
        <v>7518</v>
      </c>
      <c r="B232" t="s">
        <v>3563</v>
      </c>
      <c r="C232" t="s">
        <v>7294</v>
      </c>
      <c r="D232" t="s">
        <v>7295</v>
      </c>
    </row>
    <row r="233" spans="1:4" x14ac:dyDescent="0.25">
      <c r="A233" t="s">
        <v>7519</v>
      </c>
      <c r="B233" t="s">
        <v>3565</v>
      </c>
      <c r="C233" t="s">
        <v>7294</v>
      </c>
      <c r="D233" t="s">
        <v>7295</v>
      </c>
    </row>
    <row r="234" spans="1:4" x14ac:dyDescent="0.25">
      <c r="A234" t="s">
        <v>7520</v>
      </c>
      <c r="B234" t="s">
        <v>3567</v>
      </c>
      <c r="C234" t="s">
        <v>7279</v>
      </c>
      <c r="D234" t="s">
        <v>7280</v>
      </c>
    </row>
    <row r="235" spans="1:4" x14ac:dyDescent="0.25">
      <c r="A235" t="s">
        <v>7521</v>
      </c>
      <c r="B235" t="s">
        <v>3569</v>
      </c>
      <c r="C235" t="s">
        <v>7286</v>
      </c>
      <c r="D235" t="s">
        <v>7287</v>
      </c>
    </row>
    <row r="236" spans="1:4" x14ac:dyDescent="0.25">
      <c r="A236" t="s">
        <v>7522</v>
      </c>
      <c r="B236" t="s">
        <v>3571</v>
      </c>
      <c r="C236" t="s">
        <v>7282</v>
      </c>
      <c r="D236" t="s">
        <v>7283</v>
      </c>
    </row>
    <row r="237" spans="1:4" x14ac:dyDescent="0.25">
      <c r="A237" t="s">
        <v>7523</v>
      </c>
      <c r="B237" t="s">
        <v>3573</v>
      </c>
      <c r="C237" t="s">
        <v>7294</v>
      </c>
      <c r="D237" t="s">
        <v>7295</v>
      </c>
    </row>
    <row r="238" spans="1:4" x14ac:dyDescent="0.25">
      <c r="A238" t="s">
        <v>7524</v>
      </c>
      <c r="B238" t="s">
        <v>3575</v>
      </c>
      <c r="C238" t="s">
        <v>7289</v>
      </c>
      <c r="D238" t="s">
        <v>7290</v>
      </c>
    </row>
    <row r="239" spans="1:4" x14ac:dyDescent="0.25">
      <c r="A239" t="s">
        <v>7525</v>
      </c>
      <c r="B239" t="s">
        <v>3577</v>
      </c>
      <c r="C239" t="s">
        <v>7294</v>
      </c>
      <c r="D239" t="s">
        <v>7295</v>
      </c>
    </row>
    <row r="240" spans="1:4" x14ac:dyDescent="0.25">
      <c r="A240" t="s">
        <v>7526</v>
      </c>
      <c r="B240" t="s">
        <v>3579</v>
      </c>
      <c r="C240" t="s">
        <v>7286</v>
      </c>
      <c r="D240" t="s">
        <v>7287</v>
      </c>
    </row>
    <row r="241" spans="1:4" x14ac:dyDescent="0.25">
      <c r="A241" t="s">
        <v>7527</v>
      </c>
      <c r="B241" t="s">
        <v>3581</v>
      </c>
      <c r="C241" t="s">
        <v>7279</v>
      </c>
      <c r="D241" t="s">
        <v>7280</v>
      </c>
    </row>
    <row r="242" spans="1:4" x14ac:dyDescent="0.25">
      <c r="A242" t="s">
        <v>7528</v>
      </c>
      <c r="B242" t="s">
        <v>3583</v>
      </c>
      <c r="C242" t="s">
        <v>7289</v>
      </c>
      <c r="D242" t="s">
        <v>7290</v>
      </c>
    </row>
    <row r="243" spans="1:4" x14ac:dyDescent="0.25">
      <c r="A243" t="s">
        <v>7529</v>
      </c>
      <c r="B243" t="s">
        <v>3585</v>
      </c>
      <c r="C243" t="s">
        <v>7279</v>
      </c>
      <c r="D243" t="s">
        <v>7280</v>
      </c>
    </row>
    <row r="244" spans="1:4" x14ac:dyDescent="0.25">
      <c r="A244" t="s">
        <v>7530</v>
      </c>
      <c r="B244" t="s">
        <v>3587</v>
      </c>
      <c r="C244" t="s">
        <v>7294</v>
      </c>
      <c r="D244" t="s">
        <v>7295</v>
      </c>
    </row>
    <row r="245" spans="1:4" x14ac:dyDescent="0.25">
      <c r="A245" t="s">
        <v>7531</v>
      </c>
      <c r="B245" t="s">
        <v>3589</v>
      </c>
      <c r="C245" t="s">
        <v>7289</v>
      </c>
      <c r="D245" t="s">
        <v>7290</v>
      </c>
    </row>
    <row r="246" spans="1:4" x14ac:dyDescent="0.25">
      <c r="A246" t="s">
        <v>7532</v>
      </c>
      <c r="B246" t="s">
        <v>3591</v>
      </c>
      <c r="C246" t="s">
        <v>7282</v>
      </c>
      <c r="D246" t="s">
        <v>7283</v>
      </c>
    </row>
    <row r="247" spans="1:4" x14ac:dyDescent="0.25">
      <c r="A247" t="s">
        <v>7533</v>
      </c>
      <c r="B247" t="s">
        <v>3592</v>
      </c>
      <c r="C247" t="s">
        <v>7289</v>
      </c>
      <c r="D247" t="s">
        <v>7290</v>
      </c>
    </row>
    <row r="248" spans="1:4" x14ac:dyDescent="0.25">
      <c r="A248" t="s">
        <v>7534</v>
      </c>
      <c r="B248" t="s">
        <v>3593</v>
      </c>
      <c r="C248" t="s">
        <v>7282</v>
      </c>
      <c r="D248" t="s">
        <v>7283</v>
      </c>
    </row>
    <row r="249" spans="1:4" x14ac:dyDescent="0.25">
      <c r="A249" t="s">
        <v>7535</v>
      </c>
      <c r="B249" t="s">
        <v>3594</v>
      </c>
      <c r="C249" t="s">
        <v>7282</v>
      </c>
      <c r="D249" t="s">
        <v>7283</v>
      </c>
    </row>
    <row r="250" spans="1:4" x14ac:dyDescent="0.25">
      <c r="A250" t="s">
        <v>7536</v>
      </c>
      <c r="B250" t="s">
        <v>3596</v>
      </c>
      <c r="C250" t="s">
        <v>7279</v>
      </c>
      <c r="D250" t="s">
        <v>7280</v>
      </c>
    </row>
    <row r="251" spans="1:4" x14ac:dyDescent="0.25">
      <c r="A251" t="s">
        <v>7537</v>
      </c>
      <c r="B251" t="s">
        <v>3598</v>
      </c>
      <c r="C251" t="s">
        <v>7286</v>
      </c>
      <c r="D251" t="s">
        <v>7287</v>
      </c>
    </row>
    <row r="252" spans="1:4" x14ac:dyDescent="0.25">
      <c r="A252" t="s">
        <v>7538</v>
      </c>
      <c r="B252" t="s">
        <v>3600</v>
      </c>
      <c r="C252" t="s">
        <v>7282</v>
      </c>
      <c r="D252" t="s">
        <v>7283</v>
      </c>
    </row>
    <row r="253" spans="1:4" x14ac:dyDescent="0.25">
      <c r="A253" t="s">
        <v>7539</v>
      </c>
      <c r="B253" t="s">
        <v>3602</v>
      </c>
      <c r="C253" t="s">
        <v>7286</v>
      </c>
      <c r="D253" t="s">
        <v>7287</v>
      </c>
    </row>
    <row r="254" spans="1:4" x14ac:dyDescent="0.25">
      <c r="A254" t="s">
        <v>7540</v>
      </c>
      <c r="B254" t="s">
        <v>3604</v>
      </c>
      <c r="C254" t="s">
        <v>7286</v>
      </c>
      <c r="D254" t="s">
        <v>7287</v>
      </c>
    </row>
    <row r="255" spans="1:4" x14ac:dyDescent="0.25">
      <c r="A255" t="s">
        <v>7541</v>
      </c>
      <c r="B255" t="s">
        <v>3606</v>
      </c>
      <c r="C255" t="s">
        <v>7279</v>
      </c>
      <c r="D255" t="s">
        <v>7280</v>
      </c>
    </row>
    <row r="256" spans="1:4" x14ac:dyDescent="0.25">
      <c r="A256" t="s">
        <v>7542</v>
      </c>
      <c r="B256" t="s">
        <v>3607</v>
      </c>
      <c r="C256" t="s">
        <v>7286</v>
      </c>
      <c r="D256" t="s">
        <v>7287</v>
      </c>
    </row>
    <row r="257" spans="1:4" x14ac:dyDescent="0.25">
      <c r="A257" t="s">
        <v>7543</v>
      </c>
      <c r="B257" t="s">
        <v>3609</v>
      </c>
      <c r="C257" t="s">
        <v>7294</v>
      </c>
      <c r="D257" t="s">
        <v>7295</v>
      </c>
    </row>
    <row r="258" spans="1:4" x14ac:dyDescent="0.25">
      <c r="A258" t="s">
        <v>7544</v>
      </c>
      <c r="B258" t="s">
        <v>3611</v>
      </c>
      <c r="C258" t="s">
        <v>7294</v>
      </c>
      <c r="D258" t="s">
        <v>7295</v>
      </c>
    </row>
    <row r="259" spans="1:4" x14ac:dyDescent="0.25">
      <c r="A259" t="s">
        <v>7545</v>
      </c>
      <c r="B259" t="s">
        <v>3613</v>
      </c>
      <c r="C259" t="s">
        <v>7289</v>
      </c>
      <c r="D259" t="s">
        <v>7290</v>
      </c>
    </row>
    <row r="260" spans="1:4" x14ac:dyDescent="0.25">
      <c r="A260" t="s">
        <v>7546</v>
      </c>
      <c r="B260" t="s">
        <v>3614</v>
      </c>
      <c r="C260" t="s">
        <v>7279</v>
      </c>
      <c r="D260" t="s">
        <v>7280</v>
      </c>
    </row>
    <row r="261" spans="1:4" x14ac:dyDescent="0.25">
      <c r="A261" t="s">
        <v>7547</v>
      </c>
      <c r="B261" t="s">
        <v>3616</v>
      </c>
      <c r="C261" t="s">
        <v>7279</v>
      </c>
      <c r="D261" t="s">
        <v>7280</v>
      </c>
    </row>
    <row r="262" spans="1:4" x14ac:dyDescent="0.25">
      <c r="A262" t="s">
        <v>7548</v>
      </c>
      <c r="B262" t="s">
        <v>3618</v>
      </c>
      <c r="C262" t="s">
        <v>7294</v>
      </c>
      <c r="D262" t="s">
        <v>7295</v>
      </c>
    </row>
    <row r="263" spans="1:4" x14ac:dyDescent="0.25">
      <c r="A263" t="s">
        <v>7549</v>
      </c>
      <c r="B263" t="s">
        <v>3620</v>
      </c>
      <c r="C263" t="s">
        <v>7289</v>
      </c>
      <c r="D263" t="s">
        <v>7290</v>
      </c>
    </row>
    <row r="264" spans="1:4" x14ac:dyDescent="0.25">
      <c r="A264" t="s">
        <v>7550</v>
      </c>
      <c r="B264" t="s">
        <v>3622</v>
      </c>
      <c r="C264" t="s">
        <v>7294</v>
      </c>
      <c r="D264" t="s">
        <v>7295</v>
      </c>
    </row>
    <row r="265" spans="1:4" x14ac:dyDescent="0.25">
      <c r="A265" t="s">
        <v>7551</v>
      </c>
      <c r="B265" t="s">
        <v>3624</v>
      </c>
      <c r="C265" t="s">
        <v>7282</v>
      </c>
      <c r="D265" t="s">
        <v>7283</v>
      </c>
    </row>
    <row r="266" spans="1:4" x14ac:dyDescent="0.25">
      <c r="A266" t="s">
        <v>7552</v>
      </c>
      <c r="B266" t="s">
        <v>3626</v>
      </c>
      <c r="C266" t="s">
        <v>7282</v>
      </c>
      <c r="D266" t="s">
        <v>7283</v>
      </c>
    </row>
    <row r="267" spans="1:4" x14ac:dyDescent="0.25">
      <c r="A267" t="s">
        <v>7553</v>
      </c>
      <c r="B267" t="s">
        <v>3628</v>
      </c>
      <c r="C267" t="s">
        <v>7289</v>
      </c>
      <c r="D267" t="s">
        <v>7290</v>
      </c>
    </row>
    <row r="268" spans="1:4" x14ac:dyDescent="0.25">
      <c r="A268" t="s">
        <v>7554</v>
      </c>
      <c r="B268" t="s">
        <v>3630</v>
      </c>
      <c r="C268" t="s">
        <v>7294</v>
      </c>
      <c r="D268" t="s">
        <v>7295</v>
      </c>
    </row>
    <row r="269" spans="1:4" x14ac:dyDescent="0.25">
      <c r="A269" t="s">
        <v>7555</v>
      </c>
      <c r="B269" t="s">
        <v>3632</v>
      </c>
      <c r="C269" t="s">
        <v>7289</v>
      </c>
      <c r="D269" t="s">
        <v>7290</v>
      </c>
    </row>
    <row r="270" spans="1:4" x14ac:dyDescent="0.25">
      <c r="A270" t="s">
        <v>7556</v>
      </c>
      <c r="B270" t="s">
        <v>3633</v>
      </c>
      <c r="C270" t="s">
        <v>7294</v>
      </c>
      <c r="D270" t="s">
        <v>7295</v>
      </c>
    </row>
    <row r="271" spans="1:4" x14ac:dyDescent="0.25">
      <c r="A271" t="s">
        <v>7557</v>
      </c>
      <c r="B271" t="s">
        <v>3635</v>
      </c>
      <c r="C271" t="s">
        <v>7282</v>
      </c>
      <c r="D271" t="s">
        <v>7283</v>
      </c>
    </row>
    <row r="272" spans="1:4" x14ac:dyDescent="0.25">
      <c r="A272" t="s">
        <v>7558</v>
      </c>
      <c r="B272" t="s">
        <v>3637</v>
      </c>
      <c r="C272" t="s">
        <v>7286</v>
      </c>
      <c r="D272" t="s">
        <v>7287</v>
      </c>
    </row>
    <row r="273" spans="1:4" x14ac:dyDescent="0.25">
      <c r="A273" t="s">
        <v>7559</v>
      </c>
      <c r="B273" t="s">
        <v>3639</v>
      </c>
      <c r="C273" t="s">
        <v>7294</v>
      </c>
      <c r="D273" t="s">
        <v>7295</v>
      </c>
    </row>
    <row r="274" spans="1:4" x14ac:dyDescent="0.25">
      <c r="A274" t="s">
        <v>7560</v>
      </c>
      <c r="B274" t="s">
        <v>3641</v>
      </c>
      <c r="C274" t="s">
        <v>7286</v>
      </c>
      <c r="D274" t="s">
        <v>7287</v>
      </c>
    </row>
    <row r="275" spans="1:4" x14ac:dyDescent="0.25">
      <c r="A275" t="s">
        <v>7561</v>
      </c>
      <c r="B275" t="s">
        <v>3643</v>
      </c>
      <c r="C275" t="s">
        <v>7294</v>
      </c>
      <c r="D275" t="s">
        <v>7295</v>
      </c>
    </row>
    <row r="276" spans="1:4" x14ac:dyDescent="0.25">
      <c r="A276" t="s">
        <v>7562</v>
      </c>
      <c r="B276" t="s">
        <v>3645</v>
      </c>
      <c r="C276" t="s">
        <v>7289</v>
      </c>
      <c r="D276" t="s">
        <v>7290</v>
      </c>
    </row>
    <row r="277" spans="1:4" x14ac:dyDescent="0.25">
      <c r="A277" t="s">
        <v>7563</v>
      </c>
      <c r="B277" t="s">
        <v>3647</v>
      </c>
      <c r="C277" t="s">
        <v>7282</v>
      </c>
      <c r="D277" t="s">
        <v>7283</v>
      </c>
    </row>
    <row r="278" spans="1:4" x14ac:dyDescent="0.25">
      <c r="A278" t="s">
        <v>7564</v>
      </c>
      <c r="B278" t="s">
        <v>3649</v>
      </c>
      <c r="C278" t="s">
        <v>7294</v>
      </c>
      <c r="D278" t="s">
        <v>7295</v>
      </c>
    </row>
    <row r="279" spans="1:4" x14ac:dyDescent="0.25">
      <c r="A279" t="s">
        <v>7565</v>
      </c>
      <c r="B279" t="s">
        <v>3651</v>
      </c>
      <c r="C279" t="s">
        <v>7289</v>
      </c>
      <c r="D279" t="s">
        <v>7290</v>
      </c>
    </row>
    <row r="280" spans="1:4" x14ac:dyDescent="0.25">
      <c r="A280" t="s">
        <v>7566</v>
      </c>
      <c r="B280" t="s">
        <v>3653</v>
      </c>
      <c r="C280" t="s">
        <v>7286</v>
      </c>
      <c r="D280" t="s">
        <v>7287</v>
      </c>
    </row>
    <row r="281" spans="1:4" x14ac:dyDescent="0.25">
      <c r="A281" t="s">
        <v>7567</v>
      </c>
      <c r="B281" t="s">
        <v>3655</v>
      </c>
      <c r="C281" t="s">
        <v>7279</v>
      </c>
      <c r="D281" t="s">
        <v>7280</v>
      </c>
    </row>
    <row r="282" spans="1:4" x14ac:dyDescent="0.25">
      <c r="A282" t="s">
        <v>7568</v>
      </c>
      <c r="B282" t="s">
        <v>3657</v>
      </c>
      <c r="C282" t="s">
        <v>7279</v>
      </c>
      <c r="D282" t="s">
        <v>7280</v>
      </c>
    </row>
    <row r="283" spans="1:4" x14ac:dyDescent="0.25">
      <c r="A283" t="s">
        <v>7569</v>
      </c>
      <c r="B283" t="s">
        <v>3659</v>
      </c>
      <c r="C283" t="s">
        <v>7282</v>
      </c>
      <c r="D283" t="s">
        <v>7283</v>
      </c>
    </row>
    <row r="284" spans="1:4" x14ac:dyDescent="0.25">
      <c r="A284" t="s">
        <v>7570</v>
      </c>
      <c r="B284" t="s">
        <v>3660</v>
      </c>
      <c r="C284" t="s">
        <v>7289</v>
      </c>
      <c r="D284" t="s">
        <v>7290</v>
      </c>
    </row>
    <row r="285" spans="1:4" x14ac:dyDescent="0.25">
      <c r="A285" t="s">
        <v>7571</v>
      </c>
      <c r="B285" t="s">
        <v>3662</v>
      </c>
      <c r="C285" t="s">
        <v>7282</v>
      </c>
      <c r="D285" t="s">
        <v>7283</v>
      </c>
    </row>
    <row r="286" spans="1:4" x14ac:dyDescent="0.25">
      <c r="A286" t="s">
        <v>7572</v>
      </c>
      <c r="B286" t="s">
        <v>3664</v>
      </c>
      <c r="C286" t="s">
        <v>7294</v>
      </c>
      <c r="D286" t="s">
        <v>7295</v>
      </c>
    </row>
    <row r="287" spans="1:4" x14ac:dyDescent="0.25">
      <c r="A287" t="s">
        <v>7573</v>
      </c>
      <c r="B287" t="s">
        <v>3666</v>
      </c>
      <c r="C287" t="s">
        <v>7279</v>
      </c>
      <c r="D287" t="s">
        <v>7280</v>
      </c>
    </row>
    <row r="288" spans="1:4" x14ac:dyDescent="0.25">
      <c r="A288" t="s">
        <v>7574</v>
      </c>
      <c r="B288" t="s">
        <v>3668</v>
      </c>
      <c r="C288" t="s">
        <v>7279</v>
      </c>
      <c r="D288" t="s">
        <v>7280</v>
      </c>
    </row>
    <row r="289" spans="1:4" x14ac:dyDescent="0.25">
      <c r="A289" t="s">
        <v>7575</v>
      </c>
      <c r="B289" t="s">
        <v>3670</v>
      </c>
      <c r="C289" t="s">
        <v>7279</v>
      </c>
      <c r="D289" t="s">
        <v>7280</v>
      </c>
    </row>
    <row r="290" spans="1:4" x14ac:dyDescent="0.25">
      <c r="A290" t="s">
        <v>7576</v>
      </c>
      <c r="B290" t="s">
        <v>3671</v>
      </c>
      <c r="C290" t="s">
        <v>7282</v>
      </c>
      <c r="D290" t="s">
        <v>7283</v>
      </c>
    </row>
    <row r="291" spans="1:4" x14ac:dyDescent="0.25">
      <c r="A291" t="s">
        <v>7577</v>
      </c>
      <c r="B291" t="s">
        <v>3673</v>
      </c>
      <c r="C291" t="s">
        <v>7282</v>
      </c>
      <c r="D291" t="s">
        <v>7283</v>
      </c>
    </row>
    <row r="292" spans="1:4" x14ac:dyDescent="0.25">
      <c r="A292" t="s">
        <v>7578</v>
      </c>
      <c r="B292" t="s">
        <v>3675</v>
      </c>
      <c r="C292" t="s">
        <v>7282</v>
      </c>
      <c r="D292" t="s">
        <v>7283</v>
      </c>
    </row>
    <row r="293" spans="1:4" x14ac:dyDescent="0.25">
      <c r="A293" t="s">
        <v>7579</v>
      </c>
      <c r="B293" t="s">
        <v>3677</v>
      </c>
      <c r="C293" t="s">
        <v>7289</v>
      </c>
      <c r="D293" t="s">
        <v>7290</v>
      </c>
    </row>
    <row r="294" spans="1:4" x14ac:dyDescent="0.25">
      <c r="A294" t="s">
        <v>7580</v>
      </c>
      <c r="B294" t="s">
        <v>3679</v>
      </c>
      <c r="C294" t="s">
        <v>7289</v>
      </c>
      <c r="D294" t="s">
        <v>7290</v>
      </c>
    </row>
    <row r="295" spans="1:4" x14ac:dyDescent="0.25">
      <c r="A295" t="s">
        <v>7581</v>
      </c>
      <c r="B295" t="s">
        <v>3681</v>
      </c>
      <c r="C295" t="s">
        <v>7294</v>
      </c>
      <c r="D295" t="s">
        <v>7295</v>
      </c>
    </row>
    <row r="296" spans="1:4" x14ac:dyDescent="0.25">
      <c r="A296" t="s">
        <v>7582</v>
      </c>
      <c r="B296" t="s">
        <v>3683</v>
      </c>
      <c r="C296" t="s">
        <v>7282</v>
      </c>
      <c r="D296" t="s">
        <v>7283</v>
      </c>
    </row>
    <row r="297" spans="1:4" x14ac:dyDescent="0.25">
      <c r="A297" t="s">
        <v>7583</v>
      </c>
      <c r="B297" t="s">
        <v>3685</v>
      </c>
      <c r="C297" t="s">
        <v>7279</v>
      </c>
      <c r="D297" t="s">
        <v>7280</v>
      </c>
    </row>
    <row r="298" spans="1:4" x14ac:dyDescent="0.25">
      <c r="A298" t="s">
        <v>7584</v>
      </c>
      <c r="B298" t="s">
        <v>3687</v>
      </c>
      <c r="C298" t="s">
        <v>7286</v>
      </c>
      <c r="D298" t="s">
        <v>7287</v>
      </c>
    </row>
    <row r="299" spans="1:4" x14ac:dyDescent="0.25">
      <c r="A299" t="s">
        <v>7585</v>
      </c>
      <c r="B299" t="s">
        <v>3688</v>
      </c>
      <c r="C299" t="s">
        <v>7289</v>
      </c>
      <c r="D299" t="s">
        <v>7290</v>
      </c>
    </row>
    <row r="300" spans="1:4" x14ac:dyDescent="0.25">
      <c r="A300" t="s">
        <v>7586</v>
      </c>
      <c r="B300" t="s">
        <v>3690</v>
      </c>
      <c r="C300" t="s">
        <v>7282</v>
      </c>
      <c r="D300" t="s">
        <v>7283</v>
      </c>
    </row>
    <row r="301" spans="1:4" x14ac:dyDescent="0.25">
      <c r="A301" t="s">
        <v>7587</v>
      </c>
      <c r="B301" t="s">
        <v>3692</v>
      </c>
      <c r="C301" t="s">
        <v>7289</v>
      </c>
      <c r="D301" t="s">
        <v>7290</v>
      </c>
    </row>
    <row r="302" spans="1:4" x14ac:dyDescent="0.25">
      <c r="A302" t="s">
        <v>7588</v>
      </c>
      <c r="B302" t="s">
        <v>3694</v>
      </c>
      <c r="C302" t="s">
        <v>7286</v>
      </c>
      <c r="D302" t="s">
        <v>7287</v>
      </c>
    </row>
    <row r="303" spans="1:4" x14ac:dyDescent="0.25">
      <c r="A303" t="s">
        <v>7589</v>
      </c>
      <c r="B303" t="s">
        <v>3696</v>
      </c>
      <c r="C303" t="s">
        <v>7282</v>
      </c>
      <c r="D303" t="s">
        <v>7283</v>
      </c>
    </row>
    <row r="304" spans="1:4" x14ac:dyDescent="0.25">
      <c r="A304" t="s">
        <v>7590</v>
      </c>
      <c r="B304" t="s">
        <v>3698</v>
      </c>
      <c r="C304" t="s">
        <v>7286</v>
      </c>
      <c r="D304" t="s">
        <v>7287</v>
      </c>
    </row>
    <row r="305" spans="1:4" x14ac:dyDescent="0.25">
      <c r="A305" t="s">
        <v>7591</v>
      </c>
      <c r="B305" t="s">
        <v>3700</v>
      </c>
      <c r="C305" t="s">
        <v>7279</v>
      </c>
      <c r="D305" t="s">
        <v>7280</v>
      </c>
    </row>
    <row r="306" spans="1:4" x14ac:dyDescent="0.25">
      <c r="A306" t="s">
        <v>7592</v>
      </c>
      <c r="B306" t="s">
        <v>3702</v>
      </c>
      <c r="C306" t="s">
        <v>7289</v>
      </c>
      <c r="D306" t="s">
        <v>7290</v>
      </c>
    </row>
    <row r="307" spans="1:4" x14ac:dyDescent="0.25">
      <c r="A307" t="s">
        <v>7593</v>
      </c>
      <c r="B307" t="s">
        <v>3703</v>
      </c>
      <c r="C307" t="s">
        <v>7279</v>
      </c>
      <c r="D307" t="s">
        <v>7280</v>
      </c>
    </row>
    <row r="308" spans="1:4" x14ac:dyDescent="0.25">
      <c r="A308" t="s">
        <v>7594</v>
      </c>
      <c r="B308" t="s">
        <v>3705</v>
      </c>
      <c r="C308" t="s">
        <v>7279</v>
      </c>
      <c r="D308" t="s">
        <v>7280</v>
      </c>
    </row>
    <row r="309" spans="1:4" x14ac:dyDescent="0.25">
      <c r="A309" t="s">
        <v>7595</v>
      </c>
      <c r="B309" t="s">
        <v>3707</v>
      </c>
      <c r="C309" t="s">
        <v>7294</v>
      </c>
      <c r="D309" t="s">
        <v>7295</v>
      </c>
    </row>
    <row r="310" spans="1:4" x14ac:dyDescent="0.25">
      <c r="A310" t="s">
        <v>7596</v>
      </c>
      <c r="B310" t="s">
        <v>3708</v>
      </c>
      <c r="C310" t="s">
        <v>7282</v>
      </c>
      <c r="D310" t="s">
        <v>7283</v>
      </c>
    </row>
    <row r="311" spans="1:4" x14ac:dyDescent="0.25">
      <c r="A311" t="s">
        <v>7597</v>
      </c>
      <c r="B311" t="s">
        <v>3710</v>
      </c>
      <c r="C311" t="s">
        <v>7289</v>
      </c>
      <c r="D311" t="s">
        <v>7290</v>
      </c>
    </row>
    <row r="312" spans="1:4" x14ac:dyDescent="0.25">
      <c r="A312" t="s">
        <v>7598</v>
      </c>
      <c r="B312" t="s">
        <v>3712</v>
      </c>
      <c r="C312" t="s">
        <v>7294</v>
      </c>
      <c r="D312" t="s">
        <v>7295</v>
      </c>
    </row>
    <row r="313" spans="1:4" x14ac:dyDescent="0.25">
      <c r="A313" t="s">
        <v>7599</v>
      </c>
      <c r="B313" t="s">
        <v>3714</v>
      </c>
      <c r="C313" t="s">
        <v>7294</v>
      </c>
      <c r="D313" t="s">
        <v>7295</v>
      </c>
    </row>
    <row r="314" spans="1:4" x14ac:dyDescent="0.25">
      <c r="A314" t="s">
        <v>7600</v>
      </c>
      <c r="B314" t="s">
        <v>3715</v>
      </c>
      <c r="C314" t="s">
        <v>7279</v>
      </c>
      <c r="D314" t="s">
        <v>7280</v>
      </c>
    </row>
    <row r="315" spans="1:4" x14ac:dyDescent="0.25">
      <c r="A315" t="s">
        <v>7601</v>
      </c>
      <c r="B315" t="s">
        <v>3717</v>
      </c>
      <c r="C315" t="s">
        <v>7286</v>
      </c>
      <c r="D315" t="s">
        <v>7287</v>
      </c>
    </row>
    <row r="316" spans="1:4" x14ac:dyDescent="0.25">
      <c r="A316" t="s">
        <v>7602</v>
      </c>
      <c r="B316" t="s">
        <v>3719</v>
      </c>
      <c r="C316" t="s">
        <v>7279</v>
      </c>
      <c r="D316" t="s">
        <v>7280</v>
      </c>
    </row>
    <row r="317" spans="1:4" x14ac:dyDescent="0.25">
      <c r="A317" t="s">
        <v>7603</v>
      </c>
      <c r="B317" t="s">
        <v>3721</v>
      </c>
      <c r="C317" t="s">
        <v>7282</v>
      </c>
      <c r="D317" t="s">
        <v>7283</v>
      </c>
    </row>
    <row r="318" spans="1:4" x14ac:dyDescent="0.25">
      <c r="A318" t="s">
        <v>7604</v>
      </c>
      <c r="B318" t="s">
        <v>3723</v>
      </c>
      <c r="C318" t="s">
        <v>7289</v>
      </c>
      <c r="D318" t="s">
        <v>7290</v>
      </c>
    </row>
    <row r="319" spans="1:4" x14ac:dyDescent="0.25">
      <c r="A319" t="s">
        <v>7605</v>
      </c>
      <c r="B319" t="s">
        <v>3724</v>
      </c>
      <c r="C319" t="s">
        <v>7289</v>
      </c>
      <c r="D319" t="s">
        <v>7290</v>
      </c>
    </row>
    <row r="320" spans="1:4" x14ac:dyDescent="0.25">
      <c r="A320" t="s">
        <v>7606</v>
      </c>
      <c r="B320" t="s">
        <v>3726</v>
      </c>
      <c r="C320" t="s">
        <v>7282</v>
      </c>
      <c r="D320" t="s">
        <v>7283</v>
      </c>
    </row>
    <row r="321" spans="1:4" x14ac:dyDescent="0.25">
      <c r="A321" t="s">
        <v>7607</v>
      </c>
      <c r="B321" t="s">
        <v>3728</v>
      </c>
      <c r="C321" t="s">
        <v>7289</v>
      </c>
      <c r="D321" t="s">
        <v>7290</v>
      </c>
    </row>
    <row r="322" spans="1:4" x14ac:dyDescent="0.25">
      <c r="A322" t="s">
        <v>7608</v>
      </c>
      <c r="B322" t="s">
        <v>3730</v>
      </c>
      <c r="C322" t="s">
        <v>7286</v>
      </c>
      <c r="D322" t="s">
        <v>7287</v>
      </c>
    </row>
    <row r="323" spans="1:4" x14ac:dyDescent="0.25">
      <c r="A323" t="s">
        <v>7609</v>
      </c>
      <c r="B323" t="s">
        <v>3732</v>
      </c>
      <c r="C323" t="s">
        <v>7294</v>
      </c>
      <c r="D323" t="s">
        <v>7295</v>
      </c>
    </row>
    <row r="324" spans="1:4" x14ac:dyDescent="0.25">
      <c r="A324" t="s">
        <v>7610</v>
      </c>
      <c r="B324" t="s">
        <v>3734</v>
      </c>
      <c r="C324" t="s">
        <v>7279</v>
      </c>
      <c r="D324" t="s">
        <v>7280</v>
      </c>
    </row>
    <row r="325" spans="1:4" x14ac:dyDescent="0.25">
      <c r="A325" t="s">
        <v>7611</v>
      </c>
      <c r="B325" t="s">
        <v>3735</v>
      </c>
      <c r="C325" t="s">
        <v>7282</v>
      </c>
      <c r="D325" t="s">
        <v>7283</v>
      </c>
    </row>
    <row r="326" spans="1:4" x14ac:dyDescent="0.25">
      <c r="A326" t="s">
        <v>7612</v>
      </c>
      <c r="B326" t="s">
        <v>3737</v>
      </c>
      <c r="C326" t="s">
        <v>7282</v>
      </c>
      <c r="D326" t="s">
        <v>7283</v>
      </c>
    </row>
    <row r="327" spans="1:4" x14ac:dyDescent="0.25">
      <c r="A327" t="s">
        <v>7613</v>
      </c>
      <c r="B327" t="s">
        <v>3738</v>
      </c>
      <c r="C327" t="s">
        <v>7279</v>
      </c>
      <c r="D327" t="s">
        <v>7280</v>
      </c>
    </row>
    <row r="328" spans="1:4" x14ac:dyDescent="0.25">
      <c r="A328" t="s">
        <v>7614</v>
      </c>
      <c r="B328" t="s">
        <v>3740</v>
      </c>
      <c r="C328" t="s">
        <v>7279</v>
      </c>
      <c r="D328" t="s">
        <v>7280</v>
      </c>
    </row>
    <row r="329" spans="1:4" x14ac:dyDescent="0.25">
      <c r="A329" t="s">
        <v>7615</v>
      </c>
      <c r="B329" t="s">
        <v>3742</v>
      </c>
      <c r="C329" t="s">
        <v>7294</v>
      </c>
      <c r="D329" t="s">
        <v>7295</v>
      </c>
    </row>
    <row r="330" spans="1:4" x14ac:dyDescent="0.25">
      <c r="A330" t="s">
        <v>7616</v>
      </c>
      <c r="B330" t="s">
        <v>3743</v>
      </c>
      <c r="C330" t="s">
        <v>7286</v>
      </c>
      <c r="D330" t="s">
        <v>7287</v>
      </c>
    </row>
    <row r="331" spans="1:4" x14ac:dyDescent="0.25">
      <c r="A331" t="s">
        <v>7617</v>
      </c>
      <c r="B331" t="s">
        <v>3745</v>
      </c>
      <c r="C331" t="s">
        <v>7294</v>
      </c>
      <c r="D331" t="s">
        <v>7295</v>
      </c>
    </row>
    <row r="332" spans="1:4" x14ac:dyDescent="0.25">
      <c r="A332" t="s">
        <v>7618</v>
      </c>
      <c r="B332" t="s">
        <v>3747</v>
      </c>
      <c r="C332" t="s">
        <v>7286</v>
      </c>
      <c r="D332" t="s">
        <v>7287</v>
      </c>
    </row>
    <row r="333" spans="1:4" x14ac:dyDescent="0.25">
      <c r="A333" t="s">
        <v>7619</v>
      </c>
      <c r="B333" t="s">
        <v>3749</v>
      </c>
      <c r="C333" t="s">
        <v>7294</v>
      </c>
      <c r="D333" t="s">
        <v>7295</v>
      </c>
    </row>
    <row r="334" spans="1:4" x14ac:dyDescent="0.25">
      <c r="A334" t="s">
        <v>7620</v>
      </c>
      <c r="B334" t="s">
        <v>3751</v>
      </c>
      <c r="C334" t="s">
        <v>7294</v>
      </c>
      <c r="D334" t="s">
        <v>7295</v>
      </c>
    </row>
    <row r="335" spans="1:4" x14ac:dyDescent="0.25">
      <c r="A335" t="s">
        <v>7621</v>
      </c>
      <c r="B335" t="s">
        <v>3753</v>
      </c>
      <c r="C335" t="s">
        <v>7289</v>
      </c>
      <c r="D335" t="s">
        <v>7290</v>
      </c>
    </row>
    <row r="336" spans="1:4" x14ac:dyDescent="0.25">
      <c r="A336" t="s">
        <v>7622</v>
      </c>
      <c r="B336" t="s">
        <v>3755</v>
      </c>
      <c r="C336" t="s">
        <v>7286</v>
      </c>
      <c r="D336" t="s">
        <v>7287</v>
      </c>
    </row>
    <row r="337" spans="1:4" x14ac:dyDescent="0.25">
      <c r="A337" t="s">
        <v>7623</v>
      </c>
      <c r="B337" t="s">
        <v>3756</v>
      </c>
      <c r="C337" t="s">
        <v>7279</v>
      </c>
      <c r="D337" t="s">
        <v>7280</v>
      </c>
    </row>
    <row r="338" spans="1:4" x14ac:dyDescent="0.25">
      <c r="A338" t="s">
        <v>7624</v>
      </c>
      <c r="B338" t="s">
        <v>3757</v>
      </c>
      <c r="C338" t="s">
        <v>7294</v>
      </c>
      <c r="D338" t="s">
        <v>7295</v>
      </c>
    </row>
    <row r="339" spans="1:4" x14ac:dyDescent="0.25">
      <c r="A339" t="s">
        <v>7625</v>
      </c>
      <c r="B339" t="s">
        <v>3759</v>
      </c>
      <c r="C339" t="s">
        <v>7279</v>
      </c>
      <c r="D339" t="s">
        <v>7280</v>
      </c>
    </row>
    <row r="340" spans="1:4" x14ac:dyDescent="0.25">
      <c r="A340" t="s">
        <v>7626</v>
      </c>
      <c r="B340" t="s">
        <v>3761</v>
      </c>
      <c r="C340" t="s">
        <v>7282</v>
      </c>
      <c r="D340" t="s">
        <v>7283</v>
      </c>
    </row>
    <row r="341" spans="1:4" x14ac:dyDescent="0.25">
      <c r="A341" t="s">
        <v>7627</v>
      </c>
      <c r="B341" t="s">
        <v>3762</v>
      </c>
      <c r="C341" t="s">
        <v>7286</v>
      </c>
      <c r="D341" t="s">
        <v>7287</v>
      </c>
    </row>
    <row r="342" spans="1:4" x14ac:dyDescent="0.25">
      <c r="A342" t="s">
        <v>7628</v>
      </c>
      <c r="B342" t="s">
        <v>3763</v>
      </c>
      <c r="C342" t="s">
        <v>7282</v>
      </c>
      <c r="D342" t="s">
        <v>7283</v>
      </c>
    </row>
    <row r="343" spans="1:4" x14ac:dyDescent="0.25">
      <c r="A343" t="s">
        <v>7629</v>
      </c>
      <c r="B343" t="s">
        <v>3765</v>
      </c>
      <c r="C343" t="s">
        <v>7294</v>
      </c>
      <c r="D343" t="s">
        <v>7295</v>
      </c>
    </row>
    <row r="344" spans="1:4" x14ac:dyDescent="0.25">
      <c r="A344" t="s">
        <v>7630</v>
      </c>
      <c r="B344" t="s">
        <v>3767</v>
      </c>
      <c r="C344" t="s">
        <v>7279</v>
      </c>
      <c r="D344" t="s">
        <v>7280</v>
      </c>
    </row>
    <row r="345" spans="1:4" x14ac:dyDescent="0.25">
      <c r="A345" t="s">
        <v>7631</v>
      </c>
      <c r="B345" t="s">
        <v>3769</v>
      </c>
      <c r="C345" t="s">
        <v>7286</v>
      </c>
      <c r="D345" t="s">
        <v>7287</v>
      </c>
    </row>
    <row r="346" spans="1:4" x14ac:dyDescent="0.25">
      <c r="A346" t="s">
        <v>7632</v>
      </c>
      <c r="B346" t="s">
        <v>3771</v>
      </c>
      <c r="C346" t="s">
        <v>7289</v>
      </c>
      <c r="D346" t="s">
        <v>7290</v>
      </c>
    </row>
    <row r="347" spans="1:4" x14ac:dyDescent="0.25">
      <c r="A347" t="s">
        <v>7633</v>
      </c>
      <c r="B347" t="s">
        <v>3773</v>
      </c>
      <c r="C347" t="s">
        <v>7282</v>
      </c>
      <c r="D347" t="s">
        <v>7283</v>
      </c>
    </row>
    <row r="348" spans="1:4" x14ac:dyDescent="0.25">
      <c r="A348" t="s">
        <v>7634</v>
      </c>
      <c r="B348" t="s">
        <v>3774</v>
      </c>
      <c r="C348" t="s">
        <v>7294</v>
      </c>
      <c r="D348" t="s">
        <v>7295</v>
      </c>
    </row>
    <row r="349" spans="1:4" x14ac:dyDescent="0.25">
      <c r="A349" t="s">
        <v>7635</v>
      </c>
      <c r="B349" t="s">
        <v>3776</v>
      </c>
      <c r="C349" t="s">
        <v>7294</v>
      </c>
      <c r="D349" t="s">
        <v>7295</v>
      </c>
    </row>
    <row r="350" spans="1:4" x14ac:dyDescent="0.25">
      <c r="A350" t="s">
        <v>7636</v>
      </c>
      <c r="B350" t="s">
        <v>3778</v>
      </c>
      <c r="C350" t="s">
        <v>7286</v>
      </c>
      <c r="D350" t="s">
        <v>7287</v>
      </c>
    </row>
    <row r="351" spans="1:4" x14ac:dyDescent="0.25">
      <c r="A351" t="s">
        <v>7637</v>
      </c>
      <c r="B351" t="s">
        <v>3779</v>
      </c>
      <c r="C351" t="s">
        <v>7282</v>
      </c>
      <c r="D351" t="s">
        <v>7283</v>
      </c>
    </row>
    <row r="352" spans="1:4" x14ac:dyDescent="0.25">
      <c r="A352" t="s">
        <v>7638</v>
      </c>
      <c r="B352" t="s">
        <v>3781</v>
      </c>
      <c r="C352" t="s">
        <v>7286</v>
      </c>
      <c r="D352" t="s">
        <v>7287</v>
      </c>
    </row>
    <row r="353" spans="1:4" x14ac:dyDescent="0.25">
      <c r="A353" t="s">
        <v>7639</v>
      </c>
      <c r="B353" t="s">
        <v>3783</v>
      </c>
      <c r="C353" t="s">
        <v>7279</v>
      </c>
      <c r="D353" t="s">
        <v>7280</v>
      </c>
    </row>
    <row r="354" spans="1:4" x14ac:dyDescent="0.25">
      <c r="A354" t="s">
        <v>7640</v>
      </c>
      <c r="B354" t="s">
        <v>3785</v>
      </c>
      <c r="C354" t="s">
        <v>7289</v>
      </c>
      <c r="D354" t="s">
        <v>7290</v>
      </c>
    </row>
    <row r="355" spans="1:4" x14ac:dyDescent="0.25">
      <c r="A355" t="s">
        <v>7641</v>
      </c>
      <c r="B355" t="s">
        <v>3787</v>
      </c>
      <c r="C355" t="s">
        <v>7282</v>
      </c>
      <c r="D355" t="s">
        <v>7283</v>
      </c>
    </row>
    <row r="356" spans="1:4" x14ac:dyDescent="0.25">
      <c r="A356" t="s">
        <v>7642</v>
      </c>
      <c r="B356" t="s">
        <v>3789</v>
      </c>
      <c r="C356" t="s">
        <v>7294</v>
      </c>
      <c r="D356" t="s">
        <v>7295</v>
      </c>
    </row>
    <row r="357" spans="1:4" x14ac:dyDescent="0.25">
      <c r="A357" t="s">
        <v>7643</v>
      </c>
      <c r="B357" t="s">
        <v>3790</v>
      </c>
      <c r="C357" t="s">
        <v>7286</v>
      </c>
      <c r="D357" t="s">
        <v>7287</v>
      </c>
    </row>
    <row r="358" spans="1:4" x14ac:dyDescent="0.25">
      <c r="A358" t="s">
        <v>7644</v>
      </c>
      <c r="B358" t="s">
        <v>3792</v>
      </c>
      <c r="C358" t="s">
        <v>7294</v>
      </c>
      <c r="D358" t="s">
        <v>7295</v>
      </c>
    </row>
    <row r="359" spans="1:4" x14ac:dyDescent="0.25">
      <c r="A359" t="s">
        <v>7645</v>
      </c>
      <c r="B359" t="s">
        <v>3794</v>
      </c>
      <c r="C359" t="s">
        <v>7279</v>
      </c>
      <c r="D359" t="s">
        <v>7280</v>
      </c>
    </row>
    <row r="360" spans="1:4" x14ac:dyDescent="0.25">
      <c r="A360" t="s">
        <v>7646</v>
      </c>
      <c r="B360" t="s">
        <v>3796</v>
      </c>
      <c r="C360" t="s">
        <v>7282</v>
      </c>
      <c r="D360" t="s">
        <v>7283</v>
      </c>
    </row>
    <row r="361" spans="1:4" x14ac:dyDescent="0.25">
      <c r="A361" t="s">
        <v>7647</v>
      </c>
      <c r="B361" t="s">
        <v>3797</v>
      </c>
      <c r="C361" t="s">
        <v>7289</v>
      </c>
      <c r="D361" t="s">
        <v>7290</v>
      </c>
    </row>
    <row r="362" spans="1:4" x14ac:dyDescent="0.25">
      <c r="A362" t="s">
        <v>7648</v>
      </c>
      <c r="B362" t="s">
        <v>3799</v>
      </c>
      <c r="C362" t="s">
        <v>7286</v>
      </c>
      <c r="D362" t="s">
        <v>7287</v>
      </c>
    </row>
    <row r="363" spans="1:4" x14ac:dyDescent="0.25">
      <c r="A363" t="s">
        <v>7649</v>
      </c>
      <c r="B363" t="s">
        <v>3801</v>
      </c>
      <c r="C363" t="s">
        <v>7289</v>
      </c>
      <c r="D363" t="s">
        <v>7290</v>
      </c>
    </row>
    <row r="364" spans="1:4" x14ac:dyDescent="0.25">
      <c r="A364" t="s">
        <v>7650</v>
      </c>
      <c r="B364" t="s">
        <v>3803</v>
      </c>
      <c r="C364" t="s">
        <v>7279</v>
      </c>
      <c r="D364" t="s">
        <v>7280</v>
      </c>
    </row>
    <row r="365" spans="1:4" x14ac:dyDescent="0.25">
      <c r="A365" t="s">
        <v>7651</v>
      </c>
      <c r="B365" t="s">
        <v>3805</v>
      </c>
      <c r="C365" t="s">
        <v>7289</v>
      </c>
      <c r="D365" t="s">
        <v>7290</v>
      </c>
    </row>
    <row r="366" spans="1:4" x14ac:dyDescent="0.25">
      <c r="A366" t="s">
        <v>7652</v>
      </c>
      <c r="B366" t="s">
        <v>3807</v>
      </c>
      <c r="C366" t="s">
        <v>7279</v>
      </c>
      <c r="D366" t="s">
        <v>7280</v>
      </c>
    </row>
    <row r="367" spans="1:4" x14ac:dyDescent="0.25">
      <c r="A367" t="s">
        <v>7653</v>
      </c>
      <c r="B367" t="s">
        <v>3809</v>
      </c>
      <c r="C367" t="s">
        <v>7282</v>
      </c>
      <c r="D367" t="s">
        <v>7283</v>
      </c>
    </row>
    <row r="368" spans="1:4" x14ac:dyDescent="0.25">
      <c r="A368" t="s">
        <v>7654</v>
      </c>
      <c r="B368" t="s">
        <v>3811</v>
      </c>
      <c r="C368" t="s">
        <v>7279</v>
      </c>
      <c r="D368" t="s">
        <v>7280</v>
      </c>
    </row>
    <row r="369" spans="1:4" x14ac:dyDescent="0.25">
      <c r="A369" t="s">
        <v>7655</v>
      </c>
      <c r="B369" t="s">
        <v>3813</v>
      </c>
      <c r="C369" t="s">
        <v>7282</v>
      </c>
      <c r="D369" t="s">
        <v>7283</v>
      </c>
    </row>
    <row r="370" spans="1:4" x14ac:dyDescent="0.25">
      <c r="A370" t="s">
        <v>7656</v>
      </c>
      <c r="B370" t="s">
        <v>3815</v>
      </c>
      <c r="C370" t="s">
        <v>7286</v>
      </c>
      <c r="D370" t="s">
        <v>7287</v>
      </c>
    </row>
    <row r="371" spans="1:4" x14ac:dyDescent="0.25">
      <c r="A371" t="s">
        <v>7657</v>
      </c>
      <c r="B371" t="s">
        <v>3817</v>
      </c>
      <c r="C371" t="s">
        <v>7289</v>
      </c>
      <c r="D371" t="s">
        <v>7290</v>
      </c>
    </row>
    <row r="372" spans="1:4" x14ac:dyDescent="0.25">
      <c r="A372" t="s">
        <v>7658</v>
      </c>
      <c r="B372" t="s">
        <v>3819</v>
      </c>
      <c r="C372" t="s">
        <v>7294</v>
      </c>
      <c r="D372" t="s">
        <v>7295</v>
      </c>
    </row>
    <row r="373" spans="1:4" x14ac:dyDescent="0.25">
      <c r="A373" t="s">
        <v>7659</v>
      </c>
      <c r="B373" t="s">
        <v>3821</v>
      </c>
      <c r="C373" t="s">
        <v>7294</v>
      </c>
      <c r="D373" t="s">
        <v>7295</v>
      </c>
    </row>
    <row r="374" spans="1:4" x14ac:dyDescent="0.25">
      <c r="A374" t="s">
        <v>7660</v>
      </c>
      <c r="B374" t="s">
        <v>3823</v>
      </c>
      <c r="C374" t="s">
        <v>7286</v>
      </c>
      <c r="D374" t="s">
        <v>7287</v>
      </c>
    </row>
    <row r="375" spans="1:4" x14ac:dyDescent="0.25">
      <c r="A375" t="s">
        <v>7661</v>
      </c>
      <c r="B375" t="s">
        <v>3825</v>
      </c>
      <c r="C375" t="s">
        <v>7282</v>
      </c>
      <c r="D375" t="s">
        <v>7283</v>
      </c>
    </row>
    <row r="376" spans="1:4" x14ac:dyDescent="0.25">
      <c r="A376" t="s">
        <v>7662</v>
      </c>
      <c r="B376" t="s">
        <v>3827</v>
      </c>
      <c r="C376" t="s">
        <v>7282</v>
      </c>
      <c r="D376" t="s">
        <v>7283</v>
      </c>
    </row>
    <row r="377" spans="1:4" x14ac:dyDescent="0.25">
      <c r="A377" t="s">
        <v>7663</v>
      </c>
      <c r="B377" t="s">
        <v>3829</v>
      </c>
      <c r="C377" t="s">
        <v>7282</v>
      </c>
      <c r="D377" t="s">
        <v>7283</v>
      </c>
    </row>
    <row r="378" spans="1:4" x14ac:dyDescent="0.25">
      <c r="A378" t="s">
        <v>7664</v>
      </c>
      <c r="B378" t="s">
        <v>3830</v>
      </c>
      <c r="C378" t="s">
        <v>7289</v>
      </c>
      <c r="D378" t="s">
        <v>7290</v>
      </c>
    </row>
    <row r="379" spans="1:4" x14ac:dyDescent="0.25">
      <c r="A379" t="s">
        <v>7665</v>
      </c>
      <c r="B379" t="s">
        <v>3831</v>
      </c>
      <c r="C379" t="s">
        <v>7279</v>
      </c>
      <c r="D379" t="s">
        <v>7280</v>
      </c>
    </row>
    <row r="380" spans="1:4" x14ac:dyDescent="0.25">
      <c r="A380" t="s">
        <v>7666</v>
      </c>
      <c r="B380" t="s">
        <v>3833</v>
      </c>
      <c r="C380" t="s">
        <v>7294</v>
      </c>
      <c r="D380" t="s">
        <v>7295</v>
      </c>
    </row>
    <row r="381" spans="1:4" x14ac:dyDescent="0.25">
      <c r="A381" t="s">
        <v>7667</v>
      </c>
      <c r="B381" t="s">
        <v>3835</v>
      </c>
      <c r="C381" t="s">
        <v>7279</v>
      </c>
      <c r="D381" t="s">
        <v>7280</v>
      </c>
    </row>
    <row r="382" spans="1:4" x14ac:dyDescent="0.25">
      <c r="A382" t="s">
        <v>7668</v>
      </c>
      <c r="B382" t="s">
        <v>3837</v>
      </c>
      <c r="C382" t="s">
        <v>7289</v>
      </c>
      <c r="D382" t="s">
        <v>7290</v>
      </c>
    </row>
    <row r="383" spans="1:4" x14ac:dyDescent="0.25">
      <c r="A383" t="s">
        <v>7669</v>
      </c>
      <c r="B383" t="s">
        <v>3838</v>
      </c>
      <c r="C383" t="s">
        <v>7294</v>
      </c>
      <c r="D383" t="s">
        <v>7295</v>
      </c>
    </row>
    <row r="384" spans="1:4" x14ac:dyDescent="0.25">
      <c r="A384" t="s">
        <v>7670</v>
      </c>
      <c r="B384" t="s">
        <v>3839</v>
      </c>
      <c r="C384" t="s">
        <v>7294</v>
      </c>
      <c r="D384" t="s">
        <v>7295</v>
      </c>
    </row>
    <row r="385" spans="1:4" x14ac:dyDescent="0.25">
      <c r="A385" t="s">
        <v>7671</v>
      </c>
      <c r="B385" t="s">
        <v>3841</v>
      </c>
      <c r="C385" t="s">
        <v>7286</v>
      </c>
      <c r="D385" t="s">
        <v>7287</v>
      </c>
    </row>
    <row r="386" spans="1:4" x14ac:dyDescent="0.25">
      <c r="A386" t="s">
        <v>7672</v>
      </c>
      <c r="B386" t="s">
        <v>3843</v>
      </c>
      <c r="C386" t="s">
        <v>7286</v>
      </c>
      <c r="D386" t="s">
        <v>7287</v>
      </c>
    </row>
    <row r="387" spans="1:4" x14ac:dyDescent="0.25">
      <c r="A387" t="s">
        <v>7673</v>
      </c>
      <c r="B387" t="s">
        <v>3845</v>
      </c>
      <c r="C387" t="s">
        <v>7294</v>
      </c>
      <c r="D387" t="s">
        <v>7295</v>
      </c>
    </row>
    <row r="388" spans="1:4" x14ac:dyDescent="0.25">
      <c r="A388" t="s">
        <v>7674</v>
      </c>
      <c r="B388" t="s">
        <v>3846</v>
      </c>
      <c r="C388" t="s">
        <v>7282</v>
      </c>
      <c r="D388" t="s">
        <v>7283</v>
      </c>
    </row>
    <row r="389" spans="1:4" x14ac:dyDescent="0.25">
      <c r="A389" t="s">
        <v>7675</v>
      </c>
      <c r="B389" t="s">
        <v>3848</v>
      </c>
      <c r="C389" t="s">
        <v>7294</v>
      </c>
      <c r="D389" t="s">
        <v>7295</v>
      </c>
    </row>
    <row r="390" spans="1:4" x14ac:dyDescent="0.25">
      <c r="A390" t="s">
        <v>7676</v>
      </c>
      <c r="B390" t="s">
        <v>3849</v>
      </c>
      <c r="C390" t="s">
        <v>7286</v>
      </c>
      <c r="D390" t="s">
        <v>7287</v>
      </c>
    </row>
    <row r="391" spans="1:4" x14ac:dyDescent="0.25">
      <c r="A391" t="s">
        <v>7677</v>
      </c>
      <c r="B391" t="s">
        <v>3851</v>
      </c>
      <c r="C391" t="s">
        <v>7282</v>
      </c>
      <c r="D391" t="s">
        <v>7283</v>
      </c>
    </row>
    <row r="392" spans="1:4" x14ac:dyDescent="0.25">
      <c r="A392" t="s">
        <v>7678</v>
      </c>
      <c r="B392" t="s">
        <v>3853</v>
      </c>
      <c r="C392" t="s">
        <v>7279</v>
      </c>
      <c r="D392" t="s">
        <v>7280</v>
      </c>
    </row>
    <row r="393" spans="1:4" x14ac:dyDescent="0.25">
      <c r="A393" t="s">
        <v>7679</v>
      </c>
      <c r="B393" t="s">
        <v>3855</v>
      </c>
      <c r="C393" t="s">
        <v>7294</v>
      </c>
      <c r="D393" t="s">
        <v>7295</v>
      </c>
    </row>
    <row r="394" spans="1:4" x14ac:dyDescent="0.25">
      <c r="A394" t="s">
        <v>7680</v>
      </c>
      <c r="B394" t="s">
        <v>3857</v>
      </c>
      <c r="C394" t="s">
        <v>7294</v>
      </c>
      <c r="D394" t="s">
        <v>7295</v>
      </c>
    </row>
    <row r="395" spans="1:4" x14ac:dyDescent="0.25">
      <c r="A395" t="s">
        <v>7681</v>
      </c>
      <c r="B395" t="s">
        <v>3859</v>
      </c>
      <c r="C395" t="s">
        <v>7279</v>
      </c>
      <c r="D395" t="s">
        <v>7280</v>
      </c>
    </row>
    <row r="396" spans="1:4" x14ac:dyDescent="0.25">
      <c r="A396" t="s">
        <v>7682</v>
      </c>
      <c r="B396" t="s">
        <v>3860</v>
      </c>
      <c r="C396" t="s">
        <v>7279</v>
      </c>
      <c r="D396" t="s">
        <v>7280</v>
      </c>
    </row>
    <row r="397" spans="1:4" x14ac:dyDescent="0.25">
      <c r="A397" t="s">
        <v>7683</v>
      </c>
      <c r="B397" t="s">
        <v>3862</v>
      </c>
      <c r="C397" t="s">
        <v>7286</v>
      </c>
      <c r="D397" t="s">
        <v>7287</v>
      </c>
    </row>
    <row r="398" spans="1:4" x14ac:dyDescent="0.25">
      <c r="A398" t="s">
        <v>7684</v>
      </c>
      <c r="B398" t="s">
        <v>3864</v>
      </c>
      <c r="C398" t="s">
        <v>7289</v>
      </c>
      <c r="D398" t="s">
        <v>7290</v>
      </c>
    </row>
    <row r="399" spans="1:4" x14ac:dyDescent="0.25">
      <c r="A399" t="s">
        <v>7685</v>
      </c>
      <c r="B399" t="s">
        <v>3866</v>
      </c>
      <c r="C399" t="s">
        <v>7279</v>
      </c>
      <c r="D399" t="s">
        <v>7280</v>
      </c>
    </row>
    <row r="400" spans="1:4" x14ac:dyDescent="0.25">
      <c r="A400" t="s">
        <v>7686</v>
      </c>
      <c r="B400" t="s">
        <v>3868</v>
      </c>
      <c r="C400" t="s">
        <v>7289</v>
      </c>
      <c r="D400" t="s">
        <v>7290</v>
      </c>
    </row>
    <row r="401" spans="1:4" x14ac:dyDescent="0.25">
      <c r="A401" t="s">
        <v>7687</v>
      </c>
      <c r="B401" t="s">
        <v>3870</v>
      </c>
      <c r="C401" t="s">
        <v>7282</v>
      </c>
      <c r="D401" t="s">
        <v>7283</v>
      </c>
    </row>
    <row r="402" spans="1:4" x14ac:dyDescent="0.25">
      <c r="A402" t="s">
        <v>7688</v>
      </c>
      <c r="B402" t="s">
        <v>3872</v>
      </c>
      <c r="C402" t="s">
        <v>7294</v>
      </c>
      <c r="D402" t="s">
        <v>7295</v>
      </c>
    </row>
    <row r="403" spans="1:4" x14ac:dyDescent="0.25">
      <c r="A403" t="s">
        <v>7689</v>
      </c>
      <c r="B403" t="s">
        <v>3874</v>
      </c>
      <c r="C403" t="s">
        <v>7294</v>
      </c>
      <c r="D403" t="s">
        <v>7295</v>
      </c>
    </row>
    <row r="404" spans="1:4" x14ac:dyDescent="0.25">
      <c r="A404" t="s">
        <v>7690</v>
      </c>
      <c r="B404" t="s">
        <v>3876</v>
      </c>
      <c r="C404" t="s">
        <v>7289</v>
      </c>
      <c r="D404" t="s">
        <v>7290</v>
      </c>
    </row>
    <row r="405" spans="1:4" x14ac:dyDescent="0.25">
      <c r="A405" t="s">
        <v>7691</v>
      </c>
      <c r="B405" t="s">
        <v>3878</v>
      </c>
      <c r="C405" t="s">
        <v>7294</v>
      </c>
      <c r="D405" t="s">
        <v>7295</v>
      </c>
    </row>
    <row r="406" spans="1:4" x14ac:dyDescent="0.25">
      <c r="A406" t="s">
        <v>7692</v>
      </c>
      <c r="B406" t="s">
        <v>3880</v>
      </c>
      <c r="C406" t="s">
        <v>7279</v>
      </c>
      <c r="D406" t="s">
        <v>7280</v>
      </c>
    </row>
    <row r="407" spans="1:4" x14ac:dyDescent="0.25">
      <c r="A407" t="s">
        <v>7693</v>
      </c>
      <c r="B407" t="s">
        <v>3882</v>
      </c>
      <c r="C407" t="s">
        <v>7289</v>
      </c>
      <c r="D407" t="s">
        <v>7290</v>
      </c>
    </row>
    <row r="408" spans="1:4" x14ac:dyDescent="0.25">
      <c r="A408" t="s">
        <v>7694</v>
      </c>
      <c r="B408" t="s">
        <v>3884</v>
      </c>
      <c r="C408" t="s">
        <v>7279</v>
      </c>
      <c r="D408" t="s">
        <v>7280</v>
      </c>
    </row>
    <row r="409" spans="1:4" x14ac:dyDescent="0.25">
      <c r="A409" t="s">
        <v>7695</v>
      </c>
      <c r="B409" t="s">
        <v>3886</v>
      </c>
      <c r="C409" t="s">
        <v>7279</v>
      </c>
      <c r="D409" t="s">
        <v>7280</v>
      </c>
    </row>
    <row r="410" spans="1:4" x14ac:dyDescent="0.25">
      <c r="A410" t="s">
        <v>7696</v>
      </c>
      <c r="B410" t="s">
        <v>3888</v>
      </c>
      <c r="C410" t="s">
        <v>7289</v>
      </c>
      <c r="D410" t="s">
        <v>7290</v>
      </c>
    </row>
    <row r="411" spans="1:4" x14ac:dyDescent="0.25">
      <c r="A411" t="s">
        <v>7697</v>
      </c>
      <c r="B411" t="s">
        <v>3890</v>
      </c>
      <c r="C411" t="s">
        <v>7279</v>
      </c>
      <c r="D411" t="s">
        <v>7280</v>
      </c>
    </row>
    <row r="412" spans="1:4" x14ac:dyDescent="0.25">
      <c r="A412" t="s">
        <v>7698</v>
      </c>
      <c r="B412" t="s">
        <v>3892</v>
      </c>
      <c r="C412" t="s">
        <v>7282</v>
      </c>
      <c r="D412" t="s">
        <v>7283</v>
      </c>
    </row>
    <row r="413" spans="1:4" x14ac:dyDescent="0.25">
      <c r="A413" t="s">
        <v>7699</v>
      </c>
      <c r="B413" t="s">
        <v>3893</v>
      </c>
      <c r="C413" t="s">
        <v>7294</v>
      </c>
      <c r="D413" t="s">
        <v>7295</v>
      </c>
    </row>
    <row r="414" spans="1:4" x14ac:dyDescent="0.25">
      <c r="A414" t="s">
        <v>7700</v>
      </c>
      <c r="B414" t="s">
        <v>3895</v>
      </c>
      <c r="C414" t="s">
        <v>7289</v>
      </c>
      <c r="D414" t="s">
        <v>7290</v>
      </c>
    </row>
    <row r="415" spans="1:4" x14ac:dyDescent="0.25">
      <c r="A415" t="s">
        <v>7701</v>
      </c>
      <c r="B415" t="s">
        <v>3896</v>
      </c>
      <c r="C415" t="s">
        <v>7289</v>
      </c>
      <c r="D415" t="s">
        <v>7290</v>
      </c>
    </row>
    <row r="416" spans="1:4" x14ac:dyDescent="0.25">
      <c r="A416" t="s">
        <v>7702</v>
      </c>
      <c r="B416" t="s">
        <v>3898</v>
      </c>
      <c r="C416" t="s">
        <v>7289</v>
      </c>
      <c r="D416" t="s">
        <v>7290</v>
      </c>
    </row>
    <row r="417" spans="1:4" x14ac:dyDescent="0.25">
      <c r="A417" t="s">
        <v>7703</v>
      </c>
      <c r="B417" t="s">
        <v>3900</v>
      </c>
      <c r="C417" t="s">
        <v>7279</v>
      </c>
      <c r="D417" t="s">
        <v>7280</v>
      </c>
    </row>
    <row r="418" spans="1:4" x14ac:dyDescent="0.25">
      <c r="A418" t="s">
        <v>7704</v>
      </c>
      <c r="B418" t="s">
        <v>3902</v>
      </c>
      <c r="C418" t="s">
        <v>7279</v>
      </c>
      <c r="D418" t="s">
        <v>7280</v>
      </c>
    </row>
    <row r="419" spans="1:4" x14ac:dyDescent="0.25">
      <c r="A419" t="s">
        <v>7705</v>
      </c>
      <c r="B419" t="s">
        <v>3904</v>
      </c>
      <c r="C419" t="s">
        <v>7282</v>
      </c>
      <c r="D419" t="s">
        <v>7283</v>
      </c>
    </row>
    <row r="420" spans="1:4" x14ac:dyDescent="0.25">
      <c r="A420" t="s">
        <v>7706</v>
      </c>
      <c r="B420" t="s">
        <v>3906</v>
      </c>
      <c r="C420" t="s">
        <v>7279</v>
      </c>
      <c r="D420" t="s">
        <v>7280</v>
      </c>
    </row>
    <row r="421" spans="1:4" x14ac:dyDescent="0.25">
      <c r="A421" t="s">
        <v>7707</v>
      </c>
      <c r="B421" t="s">
        <v>3908</v>
      </c>
      <c r="C421" t="s">
        <v>7279</v>
      </c>
      <c r="D421" t="s">
        <v>7280</v>
      </c>
    </row>
    <row r="422" spans="1:4" x14ac:dyDescent="0.25">
      <c r="A422" t="s">
        <v>7708</v>
      </c>
      <c r="B422" t="s">
        <v>3909</v>
      </c>
      <c r="C422" t="s">
        <v>7289</v>
      </c>
      <c r="D422" t="s">
        <v>7290</v>
      </c>
    </row>
    <row r="423" spans="1:4" x14ac:dyDescent="0.25">
      <c r="A423" t="s">
        <v>7709</v>
      </c>
      <c r="B423" t="s">
        <v>3911</v>
      </c>
      <c r="C423" t="s">
        <v>7286</v>
      </c>
      <c r="D423" t="s">
        <v>7287</v>
      </c>
    </row>
    <row r="424" spans="1:4" x14ac:dyDescent="0.25">
      <c r="A424" t="s">
        <v>7710</v>
      </c>
      <c r="B424" t="s">
        <v>3913</v>
      </c>
      <c r="C424" t="s">
        <v>7286</v>
      </c>
      <c r="D424" t="s">
        <v>7287</v>
      </c>
    </row>
    <row r="425" spans="1:4" x14ac:dyDescent="0.25">
      <c r="A425" t="s">
        <v>7711</v>
      </c>
      <c r="B425" t="s">
        <v>3915</v>
      </c>
      <c r="C425" t="s">
        <v>7294</v>
      </c>
      <c r="D425" t="s">
        <v>7295</v>
      </c>
    </row>
    <row r="426" spans="1:4" x14ac:dyDescent="0.25">
      <c r="A426" t="s">
        <v>7712</v>
      </c>
      <c r="B426" t="s">
        <v>3916</v>
      </c>
      <c r="C426" t="s">
        <v>7294</v>
      </c>
      <c r="D426" t="s">
        <v>7295</v>
      </c>
    </row>
    <row r="427" spans="1:4" x14ac:dyDescent="0.25">
      <c r="A427" t="s">
        <v>7713</v>
      </c>
      <c r="B427" t="s">
        <v>3918</v>
      </c>
      <c r="C427" t="s">
        <v>7282</v>
      </c>
      <c r="D427" t="s">
        <v>7283</v>
      </c>
    </row>
    <row r="428" spans="1:4" x14ac:dyDescent="0.25">
      <c r="A428" t="s">
        <v>7714</v>
      </c>
      <c r="B428" t="s">
        <v>3920</v>
      </c>
      <c r="C428" t="s">
        <v>7279</v>
      </c>
      <c r="D428" t="s">
        <v>7280</v>
      </c>
    </row>
    <row r="429" spans="1:4" x14ac:dyDescent="0.25">
      <c r="A429" t="s">
        <v>7715</v>
      </c>
      <c r="B429" t="s">
        <v>3922</v>
      </c>
      <c r="C429" t="s">
        <v>7286</v>
      </c>
      <c r="D429" t="s">
        <v>7287</v>
      </c>
    </row>
    <row r="430" spans="1:4" x14ac:dyDescent="0.25">
      <c r="A430" t="s">
        <v>7716</v>
      </c>
      <c r="B430" t="s">
        <v>3923</v>
      </c>
      <c r="C430" t="s">
        <v>7289</v>
      </c>
      <c r="D430" t="s">
        <v>7290</v>
      </c>
    </row>
    <row r="431" spans="1:4" x14ac:dyDescent="0.25">
      <c r="A431" t="s">
        <v>7717</v>
      </c>
      <c r="B431" t="s">
        <v>3924</v>
      </c>
      <c r="C431" t="s">
        <v>7289</v>
      </c>
      <c r="D431" t="s">
        <v>7290</v>
      </c>
    </row>
    <row r="432" spans="1:4" x14ac:dyDescent="0.25">
      <c r="A432" t="s">
        <v>7718</v>
      </c>
      <c r="B432" t="s">
        <v>3926</v>
      </c>
      <c r="C432" t="s">
        <v>7289</v>
      </c>
      <c r="D432" t="s">
        <v>7290</v>
      </c>
    </row>
    <row r="433" spans="1:4" x14ac:dyDescent="0.25">
      <c r="A433" t="s">
        <v>7719</v>
      </c>
      <c r="B433" t="s">
        <v>3928</v>
      </c>
      <c r="C433" t="s">
        <v>7289</v>
      </c>
      <c r="D433" t="s">
        <v>7290</v>
      </c>
    </row>
    <row r="434" spans="1:4" x14ac:dyDescent="0.25">
      <c r="A434" t="s">
        <v>7720</v>
      </c>
      <c r="B434" t="s">
        <v>3930</v>
      </c>
      <c r="C434" t="s">
        <v>7289</v>
      </c>
      <c r="D434" t="s">
        <v>7290</v>
      </c>
    </row>
    <row r="435" spans="1:4" x14ac:dyDescent="0.25">
      <c r="A435" t="s">
        <v>7721</v>
      </c>
      <c r="B435" t="s">
        <v>3932</v>
      </c>
      <c r="C435" t="s">
        <v>7279</v>
      </c>
      <c r="D435" t="s">
        <v>7280</v>
      </c>
    </row>
    <row r="436" spans="1:4" x14ac:dyDescent="0.25">
      <c r="A436" t="s">
        <v>7722</v>
      </c>
      <c r="B436" t="s">
        <v>3934</v>
      </c>
      <c r="C436" t="s">
        <v>7289</v>
      </c>
      <c r="D436" t="s">
        <v>7290</v>
      </c>
    </row>
    <row r="437" spans="1:4" x14ac:dyDescent="0.25">
      <c r="A437" t="s">
        <v>7723</v>
      </c>
      <c r="B437" t="s">
        <v>3936</v>
      </c>
      <c r="C437" t="s">
        <v>7282</v>
      </c>
      <c r="D437" t="s">
        <v>7283</v>
      </c>
    </row>
    <row r="438" spans="1:4" x14ac:dyDescent="0.25">
      <c r="A438" t="s">
        <v>7724</v>
      </c>
      <c r="B438" t="s">
        <v>3938</v>
      </c>
      <c r="C438" t="s">
        <v>7286</v>
      </c>
      <c r="D438" t="s">
        <v>7287</v>
      </c>
    </row>
    <row r="439" spans="1:4" x14ac:dyDescent="0.25">
      <c r="A439" t="s">
        <v>7725</v>
      </c>
      <c r="B439" t="s">
        <v>3940</v>
      </c>
      <c r="C439" t="s">
        <v>7289</v>
      </c>
      <c r="D439" t="s">
        <v>7290</v>
      </c>
    </row>
    <row r="440" spans="1:4" x14ac:dyDescent="0.25">
      <c r="A440" t="s">
        <v>7726</v>
      </c>
      <c r="B440" t="s">
        <v>3941</v>
      </c>
      <c r="C440" t="s">
        <v>7279</v>
      </c>
      <c r="D440" t="s">
        <v>7280</v>
      </c>
    </row>
    <row r="441" spans="1:4" x14ac:dyDescent="0.25">
      <c r="A441" t="s">
        <v>7727</v>
      </c>
      <c r="B441" t="s">
        <v>3943</v>
      </c>
      <c r="C441" t="s">
        <v>7286</v>
      </c>
      <c r="D441" t="s">
        <v>7287</v>
      </c>
    </row>
    <row r="442" spans="1:4" x14ac:dyDescent="0.25">
      <c r="A442" t="s">
        <v>7728</v>
      </c>
      <c r="B442" t="s">
        <v>3945</v>
      </c>
      <c r="C442" t="s">
        <v>7279</v>
      </c>
      <c r="D442" t="s">
        <v>7280</v>
      </c>
    </row>
    <row r="443" spans="1:4" x14ac:dyDescent="0.25">
      <c r="A443" t="s">
        <v>7729</v>
      </c>
      <c r="B443" t="s">
        <v>3946</v>
      </c>
      <c r="C443" t="s">
        <v>7282</v>
      </c>
      <c r="D443" t="s">
        <v>7283</v>
      </c>
    </row>
    <row r="444" spans="1:4" x14ac:dyDescent="0.25">
      <c r="A444" t="s">
        <v>7730</v>
      </c>
      <c r="B444" t="s">
        <v>3948</v>
      </c>
      <c r="C444" t="s">
        <v>7286</v>
      </c>
      <c r="D444" t="s">
        <v>7287</v>
      </c>
    </row>
    <row r="445" spans="1:4" x14ac:dyDescent="0.25">
      <c r="A445" t="s">
        <v>7731</v>
      </c>
      <c r="B445" t="s">
        <v>3949</v>
      </c>
      <c r="C445" t="s">
        <v>7294</v>
      </c>
      <c r="D445" t="s">
        <v>7295</v>
      </c>
    </row>
    <row r="446" spans="1:4" x14ac:dyDescent="0.25">
      <c r="A446" t="s">
        <v>7732</v>
      </c>
      <c r="B446" t="s">
        <v>3951</v>
      </c>
      <c r="C446" t="s">
        <v>7282</v>
      </c>
      <c r="D446" t="s">
        <v>7283</v>
      </c>
    </row>
    <row r="447" spans="1:4" x14ac:dyDescent="0.25">
      <c r="A447" t="s">
        <v>7733</v>
      </c>
      <c r="B447" t="s">
        <v>3953</v>
      </c>
      <c r="C447" t="s">
        <v>7294</v>
      </c>
      <c r="D447" t="s">
        <v>7295</v>
      </c>
    </row>
    <row r="448" spans="1:4" x14ac:dyDescent="0.25">
      <c r="A448" t="s">
        <v>7734</v>
      </c>
      <c r="B448" t="s">
        <v>3954</v>
      </c>
      <c r="C448" t="s">
        <v>7282</v>
      </c>
      <c r="D448" t="s">
        <v>7283</v>
      </c>
    </row>
    <row r="449" spans="1:4" x14ac:dyDescent="0.25">
      <c r="A449" t="s">
        <v>7735</v>
      </c>
      <c r="B449" t="s">
        <v>3955</v>
      </c>
      <c r="C449" t="s">
        <v>7286</v>
      </c>
      <c r="D449" t="s">
        <v>7287</v>
      </c>
    </row>
    <row r="450" spans="1:4" x14ac:dyDescent="0.25">
      <c r="A450" t="s">
        <v>7736</v>
      </c>
      <c r="B450" t="s">
        <v>3957</v>
      </c>
      <c r="C450" t="s">
        <v>7286</v>
      </c>
      <c r="D450" t="s">
        <v>7287</v>
      </c>
    </row>
    <row r="451" spans="1:4" x14ac:dyDescent="0.25">
      <c r="A451" t="s">
        <v>7737</v>
      </c>
      <c r="B451" t="s">
        <v>3958</v>
      </c>
      <c r="C451" t="s">
        <v>7289</v>
      </c>
      <c r="D451" t="s">
        <v>7290</v>
      </c>
    </row>
    <row r="452" spans="1:4" x14ac:dyDescent="0.25">
      <c r="A452" t="s">
        <v>7738</v>
      </c>
      <c r="B452" t="s">
        <v>3959</v>
      </c>
      <c r="C452" t="s">
        <v>7282</v>
      </c>
      <c r="D452" t="s">
        <v>7283</v>
      </c>
    </row>
    <row r="453" spans="1:4" x14ac:dyDescent="0.25">
      <c r="A453" t="s">
        <v>7739</v>
      </c>
      <c r="B453" t="s">
        <v>3961</v>
      </c>
      <c r="C453" t="s">
        <v>7279</v>
      </c>
      <c r="D453" t="s">
        <v>7280</v>
      </c>
    </row>
    <row r="454" spans="1:4" x14ac:dyDescent="0.25">
      <c r="A454" t="s">
        <v>7740</v>
      </c>
      <c r="B454" t="s">
        <v>3962</v>
      </c>
      <c r="C454" t="s">
        <v>7289</v>
      </c>
      <c r="D454" t="s">
        <v>7290</v>
      </c>
    </row>
    <row r="455" spans="1:4" x14ac:dyDescent="0.25">
      <c r="A455" t="s">
        <v>7741</v>
      </c>
      <c r="B455" t="s">
        <v>3964</v>
      </c>
      <c r="C455" t="s">
        <v>7294</v>
      </c>
      <c r="D455" t="s">
        <v>7295</v>
      </c>
    </row>
    <row r="456" spans="1:4" x14ac:dyDescent="0.25">
      <c r="A456" t="s">
        <v>7742</v>
      </c>
      <c r="B456" t="s">
        <v>3966</v>
      </c>
      <c r="C456" t="s">
        <v>7286</v>
      </c>
      <c r="D456" t="s">
        <v>7287</v>
      </c>
    </row>
    <row r="457" spans="1:4" x14ac:dyDescent="0.25">
      <c r="A457" t="s">
        <v>7743</v>
      </c>
      <c r="B457" t="s">
        <v>3967</v>
      </c>
      <c r="C457" t="s">
        <v>7286</v>
      </c>
      <c r="D457" t="s">
        <v>7287</v>
      </c>
    </row>
    <row r="458" spans="1:4" x14ac:dyDescent="0.25">
      <c r="A458" t="s">
        <v>7744</v>
      </c>
      <c r="B458" t="s">
        <v>3969</v>
      </c>
      <c r="C458" t="s">
        <v>7294</v>
      </c>
      <c r="D458" t="s">
        <v>7295</v>
      </c>
    </row>
    <row r="459" spans="1:4" x14ac:dyDescent="0.25">
      <c r="A459" t="s">
        <v>7745</v>
      </c>
      <c r="B459" t="s">
        <v>3971</v>
      </c>
      <c r="C459" t="s">
        <v>7282</v>
      </c>
      <c r="D459" t="s">
        <v>7283</v>
      </c>
    </row>
    <row r="460" spans="1:4" x14ac:dyDescent="0.25">
      <c r="A460" t="s">
        <v>7746</v>
      </c>
      <c r="B460" t="s">
        <v>3973</v>
      </c>
      <c r="C460" t="s">
        <v>7279</v>
      </c>
      <c r="D460" t="s">
        <v>7280</v>
      </c>
    </row>
    <row r="461" spans="1:4" x14ac:dyDescent="0.25">
      <c r="A461" t="s">
        <v>7747</v>
      </c>
      <c r="B461" t="s">
        <v>3975</v>
      </c>
      <c r="C461" t="s">
        <v>7294</v>
      </c>
      <c r="D461" t="s">
        <v>7295</v>
      </c>
    </row>
    <row r="462" spans="1:4" x14ac:dyDescent="0.25">
      <c r="A462" t="s">
        <v>7748</v>
      </c>
      <c r="B462" t="s">
        <v>3976</v>
      </c>
      <c r="C462" t="s">
        <v>7279</v>
      </c>
      <c r="D462" t="s">
        <v>7280</v>
      </c>
    </row>
    <row r="463" spans="1:4" x14ac:dyDescent="0.25">
      <c r="A463" t="s">
        <v>7749</v>
      </c>
      <c r="B463" t="s">
        <v>3978</v>
      </c>
      <c r="C463" t="s">
        <v>7282</v>
      </c>
      <c r="D463" t="s">
        <v>7283</v>
      </c>
    </row>
    <row r="464" spans="1:4" x14ac:dyDescent="0.25">
      <c r="A464" t="s">
        <v>7750</v>
      </c>
      <c r="B464" t="s">
        <v>3979</v>
      </c>
      <c r="C464" t="s">
        <v>7294</v>
      </c>
      <c r="D464" t="s">
        <v>7295</v>
      </c>
    </row>
    <row r="465" spans="1:4" x14ac:dyDescent="0.25">
      <c r="A465" t="s">
        <v>7751</v>
      </c>
      <c r="B465" t="s">
        <v>3981</v>
      </c>
      <c r="C465" t="s">
        <v>7282</v>
      </c>
      <c r="D465" t="s">
        <v>7283</v>
      </c>
    </row>
    <row r="466" spans="1:4" x14ac:dyDescent="0.25">
      <c r="A466" t="s">
        <v>7752</v>
      </c>
      <c r="B466" t="s">
        <v>3982</v>
      </c>
      <c r="C466" t="s">
        <v>7286</v>
      </c>
      <c r="D466" t="s">
        <v>7287</v>
      </c>
    </row>
    <row r="467" spans="1:4" x14ac:dyDescent="0.25">
      <c r="A467" t="s">
        <v>7753</v>
      </c>
      <c r="B467" t="s">
        <v>3984</v>
      </c>
      <c r="C467" t="s">
        <v>7279</v>
      </c>
      <c r="D467" t="s">
        <v>7280</v>
      </c>
    </row>
    <row r="468" spans="1:4" x14ac:dyDescent="0.25">
      <c r="A468" t="s">
        <v>7754</v>
      </c>
      <c r="B468" t="s">
        <v>3985</v>
      </c>
      <c r="C468" t="s">
        <v>7286</v>
      </c>
      <c r="D468" t="s">
        <v>7287</v>
      </c>
    </row>
    <row r="469" spans="1:4" x14ac:dyDescent="0.25">
      <c r="A469" t="s">
        <v>7755</v>
      </c>
      <c r="B469" t="s">
        <v>3987</v>
      </c>
      <c r="C469" t="s">
        <v>7294</v>
      </c>
      <c r="D469" t="s">
        <v>7295</v>
      </c>
    </row>
    <row r="470" spans="1:4" x14ac:dyDescent="0.25">
      <c r="A470" t="s">
        <v>7756</v>
      </c>
      <c r="B470" t="s">
        <v>3989</v>
      </c>
      <c r="C470" t="s">
        <v>7294</v>
      </c>
      <c r="D470" t="s">
        <v>7295</v>
      </c>
    </row>
    <row r="471" spans="1:4" x14ac:dyDescent="0.25">
      <c r="A471" t="s">
        <v>7757</v>
      </c>
      <c r="B471" t="s">
        <v>3991</v>
      </c>
      <c r="C471" t="s">
        <v>7294</v>
      </c>
      <c r="D471" t="s">
        <v>7295</v>
      </c>
    </row>
    <row r="472" spans="1:4" x14ac:dyDescent="0.25">
      <c r="A472" t="s">
        <v>7758</v>
      </c>
      <c r="B472" t="s">
        <v>3992</v>
      </c>
      <c r="C472" t="s">
        <v>7289</v>
      </c>
      <c r="D472" t="s">
        <v>7290</v>
      </c>
    </row>
    <row r="473" spans="1:4" x14ac:dyDescent="0.25">
      <c r="A473" t="s">
        <v>7759</v>
      </c>
      <c r="B473" t="s">
        <v>3994</v>
      </c>
      <c r="C473" t="s">
        <v>7294</v>
      </c>
      <c r="D473" t="s">
        <v>7295</v>
      </c>
    </row>
    <row r="474" spans="1:4" x14ac:dyDescent="0.25">
      <c r="A474" t="s">
        <v>7760</v>
      </c>
      <c r="B474" t="s">
        <v>3996</v>
      </c>
      <c r="C474" t="s">
        <v>7294</v>
      </c>
      <c r="D474" t="s">
        <v>7295</v>
      </c>
    </row>
    <row r="475" spans="1:4" x14ac:dyDescent="0.25">
      <c r="A475" t="s">
        <v>7761</v>
      </c>
      <c r="B475" t="s">
        <v>3998</v>
      </c>
      <c r="C475" t="s">
        <v>7279</v>
      </c>
      <c r="D475" t="s">
        <v>7280</v>
      </c>
    </row>
    <row r="476" spans="1:4" x14ac:dyDescent="0.25">
      <c r="A476" t="s">
        <v>7762</v>
      </c>
      <c r="B476" t="s">
        <v>3999</v>
      </c>
      <c r="C476" t="s">
        <v>7286</v>
      </c>
      <c r="D476" t="s">
        <v>7287</v>
      </c>
    </row>
    <row r="477" spans="1:4" x14ac:dyDescent="0.25">
      <c r="A477" t="s">
        <v>7763</v>
      </c>
      <c r="B477" t="s">
        <v>4001</v>
      </c>
      <c r="C477" t="s">
        <v>7279</v>
      </c>
      <c r="D477" t="s">
        <v>7280</v>
      </c>
    </row>
    <row r="478" spans="1:4" x14ac:dyDescent="0.25">
      <c r="A478" t="s">
        <v>7764</v>
      </c>
      <c r="B478" t="s">
        <v>4003</v>
      </c>
      <c r="C478" t="s">
        <v>7279</v>
      </c>
      <c r="D478" t="s">
        <v>7280</v>
      </c>
    </row>
    <row r="479" spans="1:4" x14ac:dyDescent="0.25">
      <c r="A479" t="s">
        <v>7765</v>
      </c>
      <c r="B479" t="s">
        <v>4004</v>
      </c>
      <c r="C479" t="s">
        <v>7294</v>
      </c>
      <c r="D479" t="s">
        <v>7295</v>
      </c>
    </row>
    <row r="480" spans="1:4" x14ac:dyDescent="0.25">
      <c r="A480" t="s">
        <v>7766</v>
      </c>
      <c r="B480" t="s">
        <v>4006</v>
      </c>
      <c r="C480" t="s">
        <v>7279</v>
      </c>
      <c r="D480" t="s">
        <v>7280</v>
      </c>
    </row>
    <row r="481" spans="1:4" x14ac:dyDescent="0.25">
      <c r="A481" t="s">
        <v>7767</v>
      </c>
      <c r="B481" t="s">
        <v>4008</v>
      </c>
      <c r="C481" t="s">
        <v>7282</v>
      </c>
      <c r="D481" t="s">
        <v>7283</v>
      </c>
    </row>
    <row r="482" spans="1:4" x14ac:dyDescent="0.25">
      <c r="A482" t="s">
        <v>7768</v>
      </c>
      <c r="B482" t="s">
        <v>4010</v>
      </c>
      <c r="C482" t="s">
        <v>7282</v>
      </c>
      <c r="D482" t="s">
        <v>7283</v>
      </c>
    </row>
    <row r="483" spans="1:4" x14ac:dyDescent="0.25">
      <c r="A483" t="s">
        <v>7769</v>
      </c>
      <c r="B483" t="s">
        <v>4011</v>
      </c>
      <c r="C483" t="s">
        <v>7286</v>
      </c>
      <c r="D483" t="s">
        <v>7287</v>
      </c>
    </row>
    <row r="484" spans="1:4" x14ac:dyDescent="0.25">
      <c r="A484" t="s">
        <v>7770</v>
      </c>
      <c r="B484" t="s">
        <v>4012</v>
      </c>
      <c r="C484" t="s">
        <v>7294</v>
      </c>
      <c r="D484" t="s">
        <v>7295</v>
      </c>
    </row>
    <row r="485" spans="1:4" x14ac:dyDescent="0.25">
      <c r="A485" t="s">
        <v>7771</v>
      </c>
      <c r="B485" t="s">
        <v>4013</v>
      </c>
      <c r="C485" t="s">
        <v>7282</v>
      </c>
      <c r="D485" t="s">
        <v>7283</v>
      </c>
    </row>
    <row r="486" spans="1:4" x14ac:dyDescent="0.25">
      <c r="A486" t="s">
        <v>7772</v>
      </c>
      <c r="B486" t="s">
        <v>4015</v>
      </c>
      <c r="C486" t="s">
        <v>7282</v>
      </c>
      <c r="D486" t="s">
        <v>7283</v>
      </c>
    </row>
    <row r="487" spans="1:4" x14ac:dyDescent="0.25">
      <c r="A487" t="s">
        <v>7773</v>
      </c>
      <c r="B487" t="s">
        <v>4016</v>
      </c>
      <c r="C487" t="s">
        <v>7282</v>
      </c>
      <c r="D487" t="s">
        <v>7283</v>
      </c>
    </row>
    <row r="488" spans="1:4" x14ac:dyDescent="0.25">
      <c r="A488" t="s">
        <v>7774</v>
      </c>
      <c r="B488" t="s">
        <v>4018</v>
      </c>
      <c r="C488" t="s">
        <v>7294</v>
      </c>
      <c r="D488" t="s">
        <v>7295</v>
      </c>
    </row>
    <row r="489" spans="1:4" x14ac:dyDescent="0.25">
      <c r="A489" t="s">
        <v>7775</v>
      </c>
      <c r="B489" t="s">
        <v>4020</v>
      </c>
      <c r="C489" t="s">
        <v>7294</v>
      </c>
      <c r="D489" t="s">
        <v>7295</v>
      </c>
    </row>
    <row r="490" spans="1:4" x14ac:dyDescent="0.25">
      <c r="A490" t="s">
        <v>7776</v>
      </c>
      <c r="B490" t="s">
        <v>4022</v>
      </c>
      <c r="C490" t="s">
        <v>7282</v>
      </c>
      <c r="D490" t="s">
        <v>7283</v>
      </c>
    </row>
    <row r="491" spans="1:4" x14ac:dyDescent="0.25">
      <c r="A491" t="s">
        <v>7777</v>
      </c>
      <c r="B491" t="s">
        <v>4024</v>
      </c>
      <c r="C491" t="s">
        <v>7279</v>
      </c>
      <c r="D491" t="s">
        <v>7280</v>
      </c>
    </row>
    <row r="492" spans="1:4" x14ac:dyDescent="0.25">
      <c r="A492" t="s">
        <v>7778</v>
      </c>
      <c r="B492" t="s">
        <v>4026</v>
      </c>
      <c r="C492" t="s">
        <v>7282</v>
      </c>
      <c r="D492" t="s">
        <v>7283</v>
      </c>
    </row>
    <row r="493" spans="1:4" x14ac:dyDescent="0.25">
      <c r="A493" t="s">
        <v>7779</v>
      </c>
      <c r="B493" t="s">
        <v>4027</v>
      </c>
      <c r="C493" t="s">
        <v>7294</v>
      </c>
      <c r="D493" t="s">
        <v>7295</v>
      </c>
    </row>
    <row r="494" spans="1:4" x14ac:dyDescent="0.25">
      <c r="A494" t="s">
        <v>7780</v>
      </c>
      <c r="B494" t="s">
        <v>4028</v>
      </c>
      <c r="C494" t="s">
        <v>7289</v>
      </c>
      <c r="D494" t="s">
        <v>7290</v>
      </c>
    </row>
    <row r="495" spans="1:4" x14ac:dyDescent="0.25">
      <c r="A495" t="s">
        <v>7781</v>
      </c>
      <c r="B495" t="s">
        <v>4029</v>
      </c>
      <c r="C495" t="s">
        <v>7289</v>
      </c>
      <c r="D495" t="s">
        <v>7290</v>
      </c>
    </row>
    <row r="496" spans="1:4" x14ac:dyDescent="0.25">
      <c r="A496" t="s">
        <v>7782</v>
      </c>
      <c r="B496" t="s">
        <v>4031</v>
      </c>
      <c r="C496" t="s">
        <v>7282</v>
      </c>
      <c r="D496" t="s">
        <v>7283</v>
      </c>
    </row>
    <row r="497" spans="1:4" x14ac:dyDescent="0.25">
      <c r="A497" t="s">
        <v>7783</v>
      </c>
      <c r="B497" t="s">
        <v>4033</v>
      </c>
      <c r="C497" t="s">
        <v>7294</v>
      </c>
      <c r="D497" t="s">
        <v>7295</v>
      </c>
    </row>
    <row r="498" spans="1:4" x14ac:dyDescent="0.25">
      <c r="A498" t="s">
        <v>7784</v>
      </c>
      <c r="B498" t="s">
        <v>4035</v>
      </c>
      <c r="C498" t="s">
        <v>7282</v>
      </c>
      <c r="D498" t="s">
        <v>7283</v>
      </c>
    </row>
    <row r="499" spans="1:4" x14ac:dyDescent="0.25">
      <c r="A499" t="s">
        <v>7785</v>
      </c>
      <c r="B499" t="s">
        <v>4037</v>
      </c>
      <c r="C499" t="s">
        <v>7282</v>
      </c>
      <c r="D499" t="s">
        <v>7283</v>
      </c>
    </row>
    <row r="500" spans="1:4" x14ac:dyDescent="0.25">
      <c r="A500" t="s">
        <v>7786</v>
      </c>
      <c r="B500" t="s">
        <v>4039</v>
      </c>
      <c r="C500" t="s">
        <v>7279</v>
      </c>
      <c r="D500" t="s">
        <v>7280</v>
      </c>
    </row>
    <row r="501" spans="1:4" x14ac:dyDescent="0.25">
      <c r="A501" t="s">
        <v>7787</v>
      </c>
      <c r="B501" t="s">
        <v>4040</v>
      </c>
      <c r="C501" t="s">
        <v>7279</v>
      </c>
      <c r="D501" t="s">
        <v>7280</v>
      </c>
    </row>
    <row r="502" spans="1:4" x14ac:dyDescent="0.25">
      <c r="A502" t="s">
        <v>7788</v>
      </c>
      <c r="B502" t="s">
        <v>4042</v>
      </c>
      <c r="C502" t="s">
        <v>7294</v>
      </c>
      <c r="D502" t="s">
        <v>7295</v>
      </c>
    </row>
    <row r="503" spans="1:4" x14ac:dyDescent="0.25">
      <c r="A503" t="s">
        <v>7789</v>
      </c>
      <c r="B503" t="s">
        <v>4044</v>
      </c>
      <c r="C503" t="s">
        <v>7289</v>
      </c>
      <c r="D503" t="s">
        <v>7290</v>
      </c>
    </row>
    <row r="504" spans="1:4" x14ac:dyDescent="0.25">
      <c r="A504" t="s">
        <v>7790</v>
      </c>
      <c r="B504" t="s">
        <v>4046</v>
      </c>
      <c r="C504" t="s">
        <v>7294</v>
      </c>
      <c r="D504" t="s">
        <v>7295</v>
      </c>
    </row>
    <row r="505" spans="1:4" x14ac:dyDescent="0.25">
      <c r="A505" t="s">
        <v>7791</v>
      </c>
      <c r="B505" t="s">
        <v>4048</v>
      </c>
      <c r="C505" t="s">
        <v>7289</v>
      </c>
      <c r="D505" t="s">
        <v>7290</v>
      </c>
    </row>
    <row r="506" spans="1:4" x14ac:dyDescent="0.25">
      <c r="A506" t="s">
        <v>7792</v>
      </c>
      <c r="B506" t="s">
        <v>4050</v>
      </c>
      <c r="C506" t="s">
        <v>7279</v>
      </c>
      <c r="D506" t="s">
        <v>7280</v>
      </c>
    </row>
    <row r="507" spans="1:4" x14ac:dyDescent="0.25">
      <c r="A507" t="s">
        <v>7793</v>
      </c>
      <c r="B507" t="s">
        <v>4052</v>
      </c>
      <c r="C507" t="s">
        <v>7279</v>
      </c>
      <c r="D507" t="s">
        <v>7280</v>
      </c>
    </row>
    <row r="508" spans="1:4" x14ac:dyDescent="0.25">
      <c r="A508" t="s">
        <v>7794</v>
      </c>
      <c r="B508" t="s">
        <v>4054</v>
      </c>
      <c r="C508" t="s">
        <v>7282</v>
      </c>
      <c r="D508" t="s">
        <v>7283</v>
      </c>
    </row>
    <row r="509" spans="1:4" x14ac:dyDescent="0.25">
      <c r="A509" t="s">
        <v>7795</v>
      </c>
      <c r="B509" t="s">
        <v>4056</v>
      </c>
      <c r="C509" t="s">
        <v>7294</v>
      </c>
      <c r="D509" t="s">
        <v>7295</v>
      </c>
    </row>
    <row r="510" spans="1:4" x14ac:dyDescent="0.25">
      <c r="A510" t="s">
        <v>7796</v>
      </c>
      <c r="B510" t="s">
        <v>4058</v>
      </c>
      <c r="C510" t="s">
        <v>7286</v>
      </c>
      <c r="D510" t="s">
        <v>7287</v>
      </c>
    </row>
    <row r="511" spans="1:4" x14ac:dyDescent="0.25">
      <c r="A511" t="s">
        <v>7797</v>
      </c>
      <c r="B511" t="s">
        <v>4060</v>
      </c>
      <c r="C511" t="s">
        <v>7294</v>
      </c>
      <c r="D511" t="s">
        <v>7295</v>
      </c>
    </row>
    <row r="512" spans="1:4" x14ac:dyDescent="0.25">
      <c r="A512" t="s">
        <v>7798</v>
      </c>
      <c r="B512" t="s">
        <v>4061</v>
      </c>
      <c r="C512" t="s">
        <v>7279</v>
      </c>
      <c r="D512" t="s">
        <v>7280</v>
      </c>
    </row>
    <row r="513" spans="1:4" x14ac:dyDescent="0.25">
      <c r="A513" t="s">
        <v>7799</v>
      </c>
      <c r="B513" t="s">
        <v>4063</v>
      </c>
      <c r="C513" t="s">
        <v>7289</v>
      </c>
      <c r="D513" t="s">
        <v>7290</v>
      </c>
    </row>
    <row r="514" spans="1:4" x14ac:dyDescent="0.25">
      <c r="A514" t="s">
        <v>7800</v>
      </c>
      <c r="B514" t="s">
        <v>4065</v>
      </c>
      <c r="C514" t="s">
        <v>7286</v>
      </c>
      <c r="D514" t="s">
        <v>7287</v>
      </c>
    </row>
    <row r="515" spans="1:4" x14ac:dyDescent="0.25">
      <c r="A515" t="s">
        <v>7801</v>
      </c>
      <c r="B515" t="s">
        <v>4067</v>
      </c>
      <c r="C515" t="s">
        <v>7286</v>
      </c>
      <c r="D515" t="s">
        <v>7287</v>
      </c>
    </row>
    <row r="516" spans="1:4" x14ac:dyDescent="0.25">
      <c r="A516" t="s">
        <v>7802</v>
      </c>
      <c r="B516" t="s">
        <v>4069</v>
      </c>
      <c r="C516" t="s">
        <v>7289</v>
      </c>
      <c r="D516" t="s">
        <v>7290</v>
      </c>
    </row>
    <row r="517" spans="1:4" x14ac:dyDescent="0.25">
      <c r="A517" t="s">
        <v>7803</v>
      </c>
      <c r="B517" t="s">
        <v>4071</v>
      </c>
      <c r="C517" t="s">
        <v>7289</v>
      </c>
      <c r="D517" t="s">
        <v>7290</v>
      </c>
    </row>
    <row r="518" spans="1:4" x14ac:dyDescent="0.25">
      <c r="A518" t="s">
        <v>7804</v>
      </c>
      <c r="B518" t="s">
        <v>4073</v>
      </c>
      <c r="C518" t="s">
        <v>7286</v>
      </c>
      <c r="D518" t="s">
        <v>7287</v>
      </c>
    </row>
    <row r="519" spans="1:4" x14ac:dyDescent="0.25">
      <c r="A519" t="s">
        <v>7805</v>
      </c>
      <c r="B519" t="s">
        <v>4075</v>
      </c>
      <c r="C519" t="s">
        <v>7282</v>
      </c>
      <c r="D519" t="s">
        <v>7283</v>
      </c>
    </row>
    <row r="520" spans="1:4" x14ac:dyDescent="0.25">
      <c r="A520" t="s">
        <v>7806</v>
      </c>
      <c r="B520" t="s">
        <v>4077</v>
      </c>
      <c r="C520" t="s">
        <v>7294</v>
      </c>
      <c r="D520" t="s">
        <v>7295</v>
      </c>
    </row>
    <row r="521" spans="1:4" x14ac:dyDescent="0.25">
      <c r="A521" t="s">
        <v>7807</v>
      </c>
      <c r="B521" t="s">
        <v>4078</v>
      </c>
      <c r="C521" t="s">
        <v>7289</v>
      </c>
      <c r="D521" t="s">
        <v>7290</v>
      </c>
    </row>
    <row r="522" spans="1:4" x14ac:dyDescent="0.25">
      <c r="A522" t="s">
        <v>7808</v>
      </c>
      <c r="B522" t="s">
        <v>4080</v>
      </c>
      <c r="C522" t="s">
        <v>7282</v>
      </c>
      <c r="D522" t="s">
        <v>7283</v>
      </c>
    </row>
    <row r="523" spans="1:4" x14ac:dyDescent="0.25">
      <c r="A523" t="s">
        <v>7809</v>
      </c>
      <c r="B523" t="s">
        <v>4082</v>
      </c>
      <c r="C523" t="s">
        <v>7289</v>
      </c>
      <c r="D523" t="s">
        <v>7290</v>
      </c>
    </row>
    <row r="524" spans="1:4" x14ac:dyDescent="0.25">
      <c r="A524" t="s">
        <v>7810</v>
      </c>
      <c r="B524" t="s">
        <v>4084</v>
      </c>
      <c r="C524" t="s">
        <v>7294</v>
      </c>
      <c r="D524" t="s">
        <v>7295</v>
      </c>
    </row>
    <row r="525" spans="1:4" x14ac:dyDescent="0.25">
      <c r="A525" t="s">
        <v>7811</v>
      </c>
      <c r="B525" t="s">
        <v>4085</v>
      </c>
      <c r="C525" t="s">
        <v>7294</v>
      </c>
      <c r="D525" t="s">
        <v>7295</v>
      </c>
    </row>
    <row r="526" spans="1:4" x14ac:dyDescent="0.25">
      <c r="A526" t="s">
        <v>7812</v>
      </c>
      <c r="B526" t="s">
        <v>4086</v>
      </c>
      <c r="C526" t="s">
        <v>7282</v>
      </c>
      <c r="D526" t="s">
        <v>7283</v>
      </c>
    </row>
    <row r="527" spans="1:4" x14ac:dyDescent="0.25">
      <c r="A527" t="s">
        <v>7813</v>
      </c>
      <c r="B527" t="s">
        <v>4088</v>
      </c>
      <c r="C527" t="s">
        <v>7279</v>
      </c>
      <c r="D527" t="s">
        <v>7280</v>
      </c>
    </row>
    <row r="528" spans="1:4" x14ac:dyDescent="0.25">
      <c r="A528" t="s">
        <v>7814</v>
      </c>
      <c r="B528" t="s">
        <v>4089</v>
      </c>
      <c r="C528" t="s">
        <v>7294</v>
      </c>
      <c r="D528" t="s">
        <v>7295</v>
      </c>
    </row>
    <row r="529" spans="1:4" x14ac:dyDescent="0.25">
      <c r="A529" t="s">
        <v>7815</v>
      </c>
      <c r="B529" t="s">
        <v>4091</v>
      </c>
      <c r="C529" t="s">
        <v>7286</v>
      </c>
      <c r="D529" t="s">
        <v>7287</v>
      </c>
    </row>
    <row r="530" spans="1:4" x14ac:dyDescent="0.25">
      <c r="A530" t="s">
        <v>7816</v>
      </c>
      <c r="B530" t="s">
        <v>4093</v>
      </c>
      <c r="C530" t="s">
        <v>7279</v>
      </c>
      <c r="D530" t="s">
        <v>7280</v>
      </c>
    </row>
    <row r="531" spans="1:4" x14ac:dyDescent="0.25">
      <c r="A531" t="s">
        <v>7817</v>
      </c>
      <c r="B531" t="s">
        <v>4095</v>
      </c>
      <c r="C531" t="s">
        <v>7289</v>
      </c>
      <c r="D531" t="s">
        <v>7290</v>
      </c>
    </row>
    <row r="532" spans="1:4" x14ac:dyDescent="0.25">
      <c r="A532" t="s">
        <v>7818</v>
      </c>
      <c r="B532" t="s">
        <v>4097</v>
      </c>
      <c r="C532" t="s">
        <v>7282</v>
      </c>
      <c r="D532" t="s">
        <v>7283</v>
      </c>
    </row>
    <row r="533" spans="1:4" x14ac:dyDescent="0.25">
      <c r="A533" t="s">
        <v>7819</v>
      </c>
      <c r="B533" t="s">
        <v>4099</v>
      </c>
      <c r="C533" t="s">
        <v>7294</v>
      </c>
      <c r="D533" t="s">
        <v>7295</v>
      </c>
    </row>
    <row r="534" spans="1:4" x14ac:dyDescent="0.25">
      <c r="A534" t="s">
        <v>7820</v>
      </c>
      <c r="B534" t="s">
        <v>4101</v>
      </c>
      <c r="C534" t="s">
        <v>7286</v>
      </c>
      <c r="D534" t="s">
        <v>7287</v>
      </c>
    </row>
    <row r="535" spans="1:4" x14ac:dyDescent="0.25">
      <c r="A535" t="s">
        <v>7821</v>
      </c>
      <c r="B535" t="s">
        <v>4102</v>
      </c>
      <c r="C535" t="s">
        <v>7282</v>
      </c>
      <c r="D535" t="s">
        <v>7283</v>
      </c>
    </row>
    <row r="536" spans="1:4" x14ac:dyDescent="0.25">
      <c r="A536" t="s">
        <v>7822</v>
      </c>
      <c r="B536" t="s">
        <v>4104</v>
      </c>
      <c r="C536" t="s">
        <v>7289</v>
      </c>
      <c r="D536" t="s">
        <v>7290</v>
      </c>
    </row>
    <row r="537" spans="1:4" x14ac:dyDescent="0.25">
      <c r="A537" t="s">
        <v>7823</v>
      </c>
      <c r="B537" t="s">
        <v>4105</v>
      </c>
      <c r="C537" t="s">
        <v>7294</v>
      </c>
      <c r="D537" t="s">
        <v>7295</v>
      </c>
    </row>
    <row r="538" spans="1:4" x14ac:dyDescent="0.25">
      <c r="A538" t="s">
        <v>7824</v>
      </c>
      <c r="B538" t="s">
        <v>4107</v>
      </c>
      <c r="C538" t="s">
        <v>7279</v>
      </c>
      <c r="D538" t="s">
        <v>7280</v>
      </c>
    </row>
    <row r="539" spans="1:4" x14ac:dyDescent="0.25">
      <c r="A539" t="s">
        <v>7825</v>
      </c>
      <c r="B539" t="s">
        <v>4109</v>
      </c>
      <c r="C539" t="s">
        <v>7286</v>
      </c>
      <c r="D539" t="s">
        <v>7287</v>
      </c>
    </row>
    <row r="540" spans="1:4" x14ac:dyDescent="0.25">
      <c r="A540" t="s">
        <v>7826</v>
      </c>
      <c r="B540" t="s">
        <v>4110</v>
      </c>
      <c r="C540" t="s">
        <v>7282</v>
      </c>
      <c r="D540" t="s">
        <v>7283</v>
      </c>
    </row>
    <row r="541" spans="1:4" x14ac:dyDescent="0.25">
      <c r="A541" t="s">
        <v>7827</v>
      </c>
      <c r="B541" t="s">
        <v>4111</v>
      </c>
      <c r="C541" t="s">
        <v>7289</v>
      </c>
      <c r="D541" t="s">
        <v>7290</v>
      </c>
    </row>
    <row r="542" spans="1:4" x14ac:dyDescent="0.25">
      <c r="A542" t="s">
        <v>7828</v>
      </c>
      <c r="B542" t="s">
        <v>4113</v>
      </c>
      <c r="C542" t="s">
        <v>7289</v>
      </c>
      <c r="D542" t="s">
        <v>7290</v>
      </c>
    </row>
    <row r="543" spans="1:4" x14ac:dyDescent="0.25">
      <c r="A543" t="s">
        <v>7829</v>
      </c>
      <c r="B543" t="s">
        <v>4115</v>
      </c>
      <c r="C543" t="s">
        <v>7294</v>
      </c>
      <c r="D543" t="s">
        <v>7295</v>
      </c>
    </row>
    <row r="544" spans="1:4" x14ac:dyDescent="0.25">
      <c r="A544" t="s">
        <v>7830</v>
      </c>
      <c r="B544" t="s">
        <v>4116</v>
      </c>
      <c r="C544" t="s">
        <v>7279</v>
      </c>
      <c r="D544" t="s">
        <v>7280</v>
      </c>
    </row>
    <row r="545" spans="1:4" x14ac:dyDescent="0.25">
      <c r="A545" t="s">
        <v>7831</v>
      </c>
      <c r="B545" t="s">
        <v>4118</v>
      </c>
      <c r="C545" t="s">
        <v>7282</v>
      </c>
      <c r="D545" t="s">
        <v>7283</v>
      </c>
    </row>
    <row r="546" spans="1:4" x14ac:dyDescent="0.25">
      <c r="A546" t="s">
        <v>7832</v>
      </c>
      <c r="B546" t="s">
        <v>4120</v>
      </c>
      <c r="C546" t="s">
        <v>7289</v>
      </c>
      <c r="D546" t="s">
        <v>7290</v>
      </c>
    </row>
    <row r="547" spans="1:4" x14ac:dyDescent="0.25">
      <c r="A547" t="s">
        <v>7833</v>
      </c>
      <c r="B547" t="s">
        <v>4122</v>
      </c>
      <c r="C547" t="s">
        <v>7294</v>
      </c>
      <c r="D547" t="s">
        <v>7295</v>
      </c>
    </row>
    <row r="548" spans="1:4" x14ac:dyDescent="0.25">
      <c r="A548" t="s">
        <v>7834</v>
      </c>
      <c r="B548" t="s">
        <v>4124</v>
      </c>
      <c r="C548" t="s">
        <v>7294</v>
      </c>
      <c r="D548" t="s">
        <v>7295</v>
      </c>
    </row>
    <row r="549" spans="1:4" x14ac:dyDescent="0.25">
      <c r="A549" t="s">
        <v>7835</v>
      </c>
      <c r="B549" t="s">
        <v>4126</v>
      </c>
      <c r="C549" t="s">
        <v>7294</v>
      </c>
      <c r="D549" t="s">
        <v>7295</v>
      </c>
    </row>
    <row r="550" spans="1:4" x14ac:dyDescent="0.25">
      <c r="A550" t="s">
        <v>7836</v>
      </c>
      <c r="B550" t="s">
        <v>4127</v>
      </c>
      <c r="C550" t="s">
        <v>7294</v>
      </c>
      <c r="D550" t="s">
        <v>7295</v>
      </c>
    </row>
    <row r="551" spans="1:4" x14ac:dyDescent="0.25">
      <c r="A551" t="s">
        <v>7837</v>
      </c>
      <c r="B551" t="s">
        <v>4128</v>
      </c>
      <c r="C551" t="s">
        <v>7289</v>
      </c>
      <c r="D551" t="s">
        <v>7290</v>
      </c>
    </row>
    <row r="552" spans="1:4" x14ac:dyDescent="0.25">
      <c r="A552" t="s">
        <v>7838</v>
      </c>
      <c r="B552" t="s">
        <v>4130</v>
      </c>
      <c r="C552" t="s">
        <v>7282</v>
      </c>
      <c r="D552" t="s">
        <v>7283</v>
      </c>
    </row>
    <row r="553" spans="1:4" x14ac:dyDescent="0.25">
      <c r="A553" t="s">
        <v>7839</v>
      </c>
      <c r="B553" t="s">
        <v>4132</v>
      </c>
      <c r="C553" t="s">
        <v>7282</v>
      </c>
      <c r="D553" t="s">
        <v>7283</v>
      </c>
    </row>
    <row r="554" spans="1:4" x14ac:dyDescent="0.25">
      <c r="A554" t="s">
        <v>7840</v>
      </c>
      <c r="B554" t="s">
        <v>4133</v>
      </c>
      <c r="C554" t="s">
        <v>7289</v>
      </c>
      <c r="D554" t="s">
        <v>7290</v>
      </c>
    </row>
    <row r="555" spans="1:4" x14ac:dyDescent="0.25">
      <c r="A555" t="s">
        <v>7841</v>
      </c>
      <c r="B555" t="s">
        <v>4134</v>
      </c>
      <c r="C555" t="s">
        <v>7289</v>
      </c>
      <c r="D555" t="s">
        <v>7290</v>
      </c>
    </row>
    <row r="556" spans="1:4" x14ac:dyDescent="0.25">
      <c r="A556" t="s">
        <v>7842</v>
      </c>
      <c r="B556" t="s">
        <v>4136</v>
      </c>
      <c r="C556" t="s">
        <v>7282</v>
      </c>
      <c r="D556" t="s">
        <v>7283</v>
      </c>
    </row>
    <row r="557" spans="1:4" x14ac:dyDescent="0.25">
      <c r="A557" t="s">
        <v>7843</v>
      </c>
      <c r="B557" t="s">
        <v>4138</v>
      </c>
      <c r="C557" t="s">
        <v>7282</v>
      </c>
      <c r="D557" t="s">
        <v>7283</v>
      </c>
    </row>
    <row r="558" spans="1:4" x14ac:dyDescent="0.25">
      <c r="A558" t="s">
        <v>7844</v>
      </c>
      <c r="B558" t="s">
        <v>4140</v>
      </c>
      <c r="C558" t="s">
        <v>7294</v>
      </c>
      <c r="D558" t="s">
        <v>7295</v>
      </c>
    </row>
    <row r="559" spans="1:4" x14ac:dyDescent="0.25">
      <c r="A559" t="s">
        <v>7845</v>
      </c>
      <c r="B559" t="s">
        <v>4142</v>
      </c>
      <c r="C559" t="s">
        <v>7286</v>
      </c>
      <c r="D559" t="s">
        <v>7287</v>
      </c>
    </row>
    <row r="560" spans="1:4" x14ac:dyDescent="0.25">
      <c r="A560" t="s">
        <v>7846</v>
      </c>
      <c r="B560" t="s">
        <v>4143</v>
      </c>
      <c r="C560" t="s">
        <v>7286</v>
      </c>
      <c r="D560" t="s">
        <v>7287</v>
      </c>
    </row>
    <row r="561" spans="1:4" x14ac:dyDescent="0.25">
      <c r="A561" t="s">
        <v>7847</v>
      </c>
      <c r="B561" t="s">
        <v>4145</v>
      </c>
      <c r="C561" t="s">
        <v>7294</v>
      </c>
      <c r="D561" t="s">
        <v>7295</v>
      </c>
    </row>
    <row r="562" spans="1:4" x14ac:dyDescent="0.25">
      <c r="A562" t="s">
        <v>7848</v>
      </c>
      <c r="B562" t="s">
        <v>4147</v>
      </c>
      <c r="C562" t="s">
        <v>7286</v>
      </c>
      <c r="D562" t="s">
        <v>7287</v>
      </c>
    </row>
    <row r="563" spans="1:4" x14ac:dyDescent="0.25">
      <c r="A563" t="s">
        <v>7849</v>
      </c>
      <c r="B563" t="s">
        <v>4149</v>
      </c>
      <c r="C563" t="s">
        <v>7282</v>
      </c>
      <c r="D563" t="s">
        <v>7283</v>
      </c>
    </row>
    <row r="564" spans="1:4" x14ac:dyDescent="0.25">
      <c r="A564" t="s">
        <v>7850</v>
      </c>
      <c r="B564" t="s">
        <v>4151</v>
      </c>
      <c r="C564" t="s">
        <v>7282</v>
      </c>
      <c r="D564" t="s">
        <v>7283</v>
      </c>
    </row>
    <row r="565" spans="1:4" x14ac:dyDescent="0.25">
      <c r="A565" t="s">
        <v>7851</v>
      </c>
      <c r="B565" t="s">
        <v>4153</v>
      </c>
      <c r="C565" t="s">
        <v>7279</v>
      </c>
      <c r="D565" t="s">
        <v>7280</v>
      </c>
    </row>
    <row r="566" spans="1:4" x14ac:dyDescent="0.25">
      <c r="A566" t="s">
        <v>7852</v>
      </c>
      <c r="B566" t="s">
        <v>4154</v>
      </c>
      <c r="C566" t="s">
        <v>7286</v>
      </c>
      <c r="D566" t="s">
        <v>7287</v>
      </c>
    </row>
    <row r="567" spans="1:4" x14ac:dyDescent="0.25">
      <c r="A567" t="s">
        <v>7853</v>
      </c>
      <c r="B567" t="s">
        <v>4155</v>
      </c>
      <c r="C567" t="s">
        <v>7289</v>
      </c>
      <c r="D567" t="s">
        <v>7290</v>
      </c>
    </row>
    <row r="568" spans="1:4" x14ac:dyDescent="0.25">
      <c r="A568" t="s">
        <v>7854</v>
      </c>
      <c r="B568" t="s">
        <v>4156</v>
      </c>
      <c r="C568" t="s">
        <v>7294</v>
      </c>
      <c r="D568" t="s">
        <v>7295</v>
      </c>
    </row>
    <row r="569" spans="1:4" x14ac:dyDescent="0.25">
      <c r="A569" t="s">
        <v>7855</v>
      </c>
      <c r="B569" t="s">
        <v>4158</v>
      </c>
      <c r="C569" t="s">
        <v>7294</v>
      </c>
      <c r="D569" t="s">
        <v>7295</v>
      </c>
    </row>
    <row r="570" spans="1:4" x14ac:dyDescent="0.25">
      <c r="A570" t="s">
        <v>7856</v>
      </c>
      <c r="B570" t="s">
        <v>4160</v>
      </c>
      <c r="C570" t="s">
        <v>7282</v>
      </c>
      <c r="D570" t="s">
        <v>7283</v>
      </c>
    </row>
    <row r="571" spans="1:4" x14ac:dyDescent="0.25">
      <c r="A571" t="s">
        <v>7857</v>
      </c>
      <c r="B571" t="s">
        <v>4162</v>
      </c>
      <c r="C571" t="s">
        <v>7289</v>
      </c>
      <c r="D571" t="s">
        <v>7290</v>
      </c>
    </row>
    <row r="572" spans="1:4" x14ac:dyDescent="0.25">
      <c r="A572" t="s">
        <v>7858</v>
      </c>
      <c r="B572" t="s">
        <v>4164</v>
      </c>
      <c r="C572" t="s">
        <v>7294</v>
      </c>
      <c r="D572" t="s">
        <v>7295</v>
      </c>
    </row>
    <row r="573" spans="1:4" x14ac:dyDescent="0.25">
      <c r="A573" t="s">
        <v>7859</v>
      </c>
      <c r="B573" t="s">
        <v>4166</v>
      </c>
      <c r="C573" t="s">
        <v>7289</v>
      </c>
      <c r="D573" t="s">
        <v>7290</v>
      </c>
    </row>
    <row r="574" spans="1:4" x14ac:dyDescent="0.25">
      <c r="A574" t="s">
        <v>7860</v>
      </c>
      <c r="B574" t="s">
        <v>4168</v>
      </c>
      <c r="C574" t="s">
        <v>7282</v>
      </c>
      <c r="D574" t="s">
        <v>7283</v>
      </c>
    </row>
    <row r="575" spans="1:4" x14ac:dyDescent="0.25">
      <c r="A575" t="s">
        <v>7861</v>
      </c>
      <c r="B575" t="s">
        <v>4169</v>
      </c>
      <c r="C575" t="s">
        <v>7289</v>
      </c>
      <c r="D575" t="s">
        <v>7290</v>
      </c>
    </row>
    <row r="576" spans="1:4" x14ac:dyDescent="0.25">
      <c r="A576" t="s">
        <v>7862</v>
      </c>
      <c r="B576" t="s">
        <v>4171</v>
      </c>
      <c r="C576" t="s">
        <v>7294</v>
      </c>
      <c r="D576" t="s">
        <v>7295</v>
      </c>
    </row>
    <row r="577" spans="1:4" x14ac:dyDescent="0.25">
      <c r="A577" t="s">
        <v>7863</v>
      </c>
      <c r="B577" t="s">
        <v>4173</v>
      </c>
      <c r="C577" t="s">
        <v>7289</v>
      </c>
      <c r="D577" t="s">
        <v>7290</v>
      </c>
    </row>
    <row r="578" spans="1:4" x14ac:dyDescent="0.25">
      <c r="A578" t="s">
        <v>7864</v>
      </c>
      <c r="B578" t="s">
        <v>4175</v>
      </c>
      <c r="C578" t="s">
        <v>7279</v>
      </c>
      <c r="D578" t="s">
        <v>7280</v>
      </c>
    </row>
    <row r="579" spans="1:4" x14ac:dyDescent="0.25">
      <c r="A579" t="s">
        <v>7865</v>
      </c>
      <c r="B579" t="s">
        <v>4177</v>
      </c>
      <c r="C579" t="s">
        <v>7282</v>
      </c>
      <c r="D579" t="s">
        <v>7283</v>
      </c>
    </row>
    <row r="580" spans="1:4" x14ac:dyDescent="0.25">
      <c r="A580" t="s">
        <v>7866</v>
      </c>
      <c r="B580" t="s">
        <v>4179</v>
      </c>
      <c r="C580" t="s">
        <v>7279</v>
      </c>
      <c r="D580" t="s">
        <v>7280</v>
      </c>
    </row>
    <row r="581" spans="1:4" x14ac:dyDescent="0.25">
      <c r="A581" t="s">
        <v>7867</v>
      </c>
      <c r="B581" t="s">
        <v>4181</v>
      </c>
      <c r="C581" t="s">
        <v>7279</v>
      </c>
      <c r="D581" t="s">
        <v>7280</v>
      </c>
    </row>
    <row r="582" spans="1:4" x14ac:dyDescent="0.25">
      <c r="A582" t="s">
        <v>7868</v>
      </c>
      <c r="B582" t="s">
        <v>4183</v>
      </c>
      <c r="C582" t="s">
        <v>7286</v>
      </c>
      <c r="D582" t="s">
        <v>7287</v>
      </c>
    </row>
    <row r="583" spans="1:4" x14ac:dyDescent="0.25">
      <c r="A583" t="s">
        <v>7869</v>
      </c>
      <c r="B583" t="s">
        <v>4184</v>
      </c>
      <c r="C583" t="s">
        <v>7289</v>
      </c>
      <c r="D583" t="s">
        <v>7290</v>
      </c>
    </row>
    <row r="584" spans="1:4" x14ac:dyDescent="0.25">
      <c r="A584" t="s">
        <v>7870</v>
      </c>
      <c r="B584" t="s">
        <v>4186</v>
      </c>
      <c r="C584" t="s">
        <v>7286</v>
      </c>
      <c r="D584" t="s">
        <v>7287</v>
      </c>
    </row>
    <row r="585" spans="1:4" x14ac:dyDescent="0.25">
      <c r="A585" t="s">
        <v>7871</v>
      </c>
      <c r="B585" t="s">
        <v>4188</v>
      </c>
      <c r="C585" t="s">
        <v>7282</v>
      </c>
      <c r="D585" t="s">
        <v>7283</v>
      </c>
    </row>
    <row r="586" spans="1:4" x14ac:dyDescent="0.25">
      <c r="A586" t="s">
        <v>7872</v>
      </c>
      <c r="B586" t="s">
        <v>4190</v>
      </c>
      <c r="C586" t="s">
        <v>7282</v>
      </c>
      <c r="D586" t="s">
        <v>7283</v>
      </c>
    </row>
    <row r="587" spans="1:4" x14ac:dyDescent="0.25">
      <c r="A587" t="s">
        <v>7873</v>
      </c>
      <c r="B587" t="s">
        <v>4191</v>
      </c>
      <c r="C587" t="s">
        <v>7294</v>
      </c>
      <c r="D587" t="s">
        <v>7295</v>
      </c>
    </row>
    <row r="588" spans="1:4" x14ac:dyDescent="0.25">
      <c r="A588" t="s">
        <v>7874</v>
      </c>
      <c r="B588" t="s">
        <v>4192</v>
      </c>
      <c r="C588" t="s">
        <v>7289</v>
      </c>
      <c r="D588" t="s">
        <v>7290</v>
      </c>
    </row>
    <row r="589" spans="1:4" x14ac:dyDescent="0.25">
      <c r="A589" t="s">
        <v>7875</v>
      </c>
      <c r="B589" t="s">
        <v>4194</v>
      </c>
      <c r="C589" t="s">
        <v>7294</v>
      </c>
      <c r="D589" t="s">
        <v>7295</v>
      </c>
    </row>
    <row r="590" spans="1:4" x14ac:dyDescent="0.25">
      <c r="A590" t="s">
        <v>7876</v>
      </c>
      <c r="B590" t="s">
        <v>4195</v>
      </c>
      <c r="C590" t="s">
        <v>7279</v>
      </c>
      <c r="D590" t="s">
        <v>7280</v>
      </c>
    </row>
    <row r="591" spans="1:4" x14ac:dyDescent="0.25">
      <c r="A591" t="s">
        <v>7877</v>
      </c>
      <c r="B591" t="s">
        <v>4197</v>
      </c>
      <c r="C591" t="s">
        <v>7294</v>
      </c>
      <c r="D591" t="s">
        <v>7295</v>
      </c>
    </row>
    <row r="592" spans="1:4" x14ac:dyDescent="0.25">
      <c r="A592" t="s">
        <v>7878</v>
      </c>
      <c r="B592" t="s">
        <v>4198</v>
      </c>
      <c r="C592" t="s">
        <v>7289</v>
      </c>
      <c r="D592" t="s">
        <v>7290</v>
      </c>
    </row>
    <row r="593" spans="1:4" x14ac:dyDescent="0.25">
      <c r="A593" t="s">
        <v>7879</v>
      </c>
      <c r="B593" t="s">
        <v>4200</v>
      </c>
      <c r="C593" t="s">
        <v>7289</v>
      </c>
      <c r="D593" t="s">
        <v>7290</v>
      </c>
    </row>
    <row r="594" spans="1:4" x14ac:dyDescent="0.25">
      <c r="A594" t="s">
        <v>7880</v>
      </c>
      <c r="B594" t="s">
        <v>4202</v>
      </c>
      <c r="C594" t="s">
        <v>7294</v>
      </c>
      <c r="D594" t="s">
        <v>7295</v>
      </c>
    </row>
    <row r="595" spans="1:4" x14ac:dyDescent="0.25">
      <c r="A595" t="s">
        <v>7881</v>
      </c>
      <c r="B595" t="s">
        <v>4204</v>
      </c>
      <c r="C595" t="s">
        <v>7294</v>
      </c>
      <c r="D595" t="s">
        <v>7295</v>
      </c>
    </row>
    <row r="596" spans="1:4" x14ac:dyDescent="0.25">
      <c r="A596" t="s">
        <v>7882</v>
      </c>
      <c r="B596" t="s">
        <v>4206</v>
      </c>
      <c r="C596" t="s">
        <v>7279</v>
      </c>
      <c r="D596" t="s">
        <v>7280</v>
      </c>
    </row>
    <row r="597" spans="1:4" x14ac:dyDescent="0.25">
      <c r="A597" t="s">
        <v>7883</v>
      </c>
      <c r="B597" t="s">
        <v>4208</v>
      </c>
      <c r="C597" t="s">
        <v>7294</v>
      </c>
      <c r="D597" t="s">
        <v>7295</v>
      </c>
    </row>
    <row r="598" spans="1:4" x14ac:dyDescent="0.25">
      <c r="A598" t="s">
        <v>7884</v>
      </c>
      <c r="B598" t="s">
        <v>4210</v>
      </c>
      <c r="C598" t="s">
        <v>7294</v>
      </c>
      <c r="D598" t="s">
        <v>7295</v>
      </c>
    </row>
    <row r="599" spans="1:4" x14ac:dyDescent="0.25">
      <c r="A599" t="s">
        <v>7885</v>
      </c>
      <c r="B599" t="s">
        <v>4211</v>
      </c>
      <c r="C599" t="s">
        <v>7286</v>
      </c>
      <c r="D599" t="s">
        <v>7287</v>
      </c>
    </row>
    <row r="600" spans="1:4" x14ac:dyDescent="0.25">
      <c r="A600" t="s">
        <v>7886</v>
      </c>
      <c r="B600" t="s">
        <v>4213</v>
      </c>
      <c r="C600" t="s">
        <v>7294</v>
      </c>
      <c r="D600" t="s">
        <v>7295</v>
      </c>
    </row>
    <row r="601" spans="1:4" x14ac:dyDescent="0.25">
      <c r="A601" t="s">
        <v>7887</v>
      </c>
      <c r="B601" t="s">
        <v>4214</v>
      </c>
      <c r="C601" t="s">
        <v>7279</v>
      </c>
      <c r="D601" t="s">
        <v>7280</v>
      </c>
    </row>
    <row r="602" spans="1:4" x14ac:dyDescent="0.25">
      <c r="A602" t="s">
        <v>7888</v>
      </c>
      <c r="B602" t="s">
        <v>4216</v>
      </c>
      <c r="C602" t="s">
        <v>7294</v>
      </c>
      <c r="D602" t="s">
        <v>7295</v>
      </c>
    </row>
    <row r="603" spans="1:4" x14ac:dyDescent="0.25">
      <c r="A603" t="s">
        <v>7889</v>
      </c>
      <c r="B603" t="s">
        <v>4218</v>
      </c>
      <c r="C603" t="s">
        <v>7282</v>
      </c>
      <c r="D603" t="s">
        <v>7283</v>
      </c>
    </row>
    <row r="604" spans="1:4" x14ac:dyDescent="0.25">
      <c r="A604" t="s">
        <v>7890</v>
      </c>
      <c r="B604" t="s">
        <v>4219</v>
      </c>
      <c r="C604" t="s">
        <v>7294</v>
      </c>
      <c r="D604" t="s">
        <v>7295</v>
      </c>
    </row>
    <row r="605" spans="1:4" x14ac:dyDescent="0.25">
      <c r="A605" t="s">
        <v>7891</v>
      </c>
      <c r="B605" t="s">
        <v>4221</v>
      </c>
      <c r="C605" t="s">
        <v>7286</v>
      </c>
      <c r="D605" t="s">
        <v>7287</v>
      </c>
    </row>
    <row r="606" spans="1:4" x14ac:dyDescent="0.25">
      <c r="A606" t="s">
        <v>7892</v>
      </c>
      <c r="B606" t="s">
        <v>4223</v>
      </c>
      <c r="C606" t="s">
        <v>7294</v>
      </c>
      <c r="D606" t="s">
        <v>7295</v>
      </c>
    </row>
    <row r="607" spans="1:4" x14ac:dyDescent="0.25">
      <c r="A607" t="s">
        <v>7893</v>
      </c>
      <c r="B607" t="s">
        <v>4225</v>
      </c>
      <c r="C607" t="s">
        <v>7289</v>
      </c>
      <c r="D607" t="s">
        <v>7290</v>
      </c>
    </row>
    <row r="608" spans="1:4" x14ac:dyDescent="0.25">
      <c r="A608" t="s">
        <v>7894</v>
      </c>
      <c r="B608" t="s">
        <v>4227</v>
      </c>
      <c r="C608" t="s">
        <v>7279</v>
      </c>
      <c r="D608" t="s">
        <v>7280</v>
      </c>
    </row>
    <row r="609" spans="1:4" x14ac:dyDescent="0.25">
      <c r="A609" t="s">
        <v>7895</v>
      </c>
      <c r="B609" t="s">
        <v>4229</v>
      </c>
      <c r="C609" t="s">
        <v>7286</v>
      </c>
      <c r="D609" t="s">
        <v>7287</v>
      </c>
    </row>
    <row r="610" spans="1:4" x14ac:dyDescent="0.25">
      <c r="A610" t="s">
        <v>7896</v>
      </c>
      <c r="B610" t="s">
        <v>4230</v>
      </c>
      <c r="C610" t="s">
        <v>7294</v>
      </c>
      <c r="D610" t="s">
        <v>7295</v>
      </c>
    </row>
    <row r="611" spans="1:4" x14ac:dyDescent="0.25">
      <c r="A611" t="s">
        <v>7897</v>
      </c>
      <c r="B611" t="s">
        <v>4232</v>
      </c>
      <c r="C611" t="s">
        <v>7294</v>
      </c>
      <c r="D611" t="s">
        <v>7295</v>
      </c>
    </row>
    <row r="612" spans="1:4" x14ac:dyDescent="0.25">
      <c r="A612" t="s">
        <v>7898</v>
      </c>
      <c r="B612" t="s">
        <v>4234</v>
      </c>
      <c r="C612" t="s">
        <v>7289</v>
      </c>
      <c r="D612" t="s">
        <v>7290</v>
      </c>
    </row>
    <row r="613" spans="1:4" x14ac:dyDescent="0.25">
      <c r="A613" t="s">
        <v>7899</v>
      </c>
      <c r="B613" t="s">
        <v>4236</v>
      </c>
      <c r="C613" t="s">
        <v>7286</v>
      </c>
      <c r="D613" t="s">
        <v>7287</v>
      </c>
    </row>
    <row r="614" spans="1:4" x14ac:dyDescent="0.25">
      <c r="A614" t="s">
        <v>7900</v>
      </c>
      <c r="B614" t="s">
        <v>4238</v>
      </c>
      <c r="C614" t="s">
        <v>7279</v>
      </c>
      <c r="D614" t="s">
        <v>7280</v>
      </c>
    </row>
    <row r="615" spans="1:4" x14ac:dyDescent="0.25">
      <c r="A615" t="s">
        <v>7901</v>
      </c>
      <c r="B615" t="s">
        <v>4240</v>
      </c>
      <c r="C615" t="s">
        <v>7286</v>
      </c>
      <c r="D615" t="s">
        <v>7287</v>
      </c>
    </row>
    <row r="616" spans="1:4" x14ac:dyDescent="0.25">
      <c r="A616" t="s">
        <v>7902</v>
      </c>
      <c r="B616" t="s">
        <v>4241</v>
      </c>
      <c r="C616" t="s">
        <v>7289</v>
      </c>
      <c r="D616" t="s">
        <v>7290</v>
      </c>
    </row>
    <row r="617" spans="1:4" x14ac:dyDescent="0.25">
      <c r="A617" t="s">
        <v>7903</v>
      </c>
      <c r="B617" t="s">
        <v>4242</v>
      </c>
      <c r="C617" t="s">
        <v>7289</v>
      </c>
      <c r="D617" t="s">
        <v>7290</v>
      </c>
    </row>
    <row r="618" spans="1:4" x14ac:dyDescent="0.25">
      <c r="A618" t="s">
        <v>7904</v>
      </c>
      <c r="B618" t="s">
        <v>4244</v>
      </c>
      <c r="C618" t="s">
        <v>7279</v>
      </c>
      <c r="D618" t="s">
        <v>7280</v>
      </c>
    </row>
    <row r="619" spans="1:4" x14ac:dyDescent="0.25">
      <c r="A619" t="s">
        <v>7905</v>
      </c>
      <c r="B619" t="s">
        <v>4246</v>
      </c>
      <c r="C619" t="s">
        <v>7294</v>
      </c>
      <c r="D619" t="s">
        <v>7295</v>
      </c>
    </row>
    <row r="620" spans="1:4" x14ac:dyDescent="0.25">
      <c r="A620" t="s">
        <v>7906</v>
      </c>
      <c r="B620" t="s">
        <v>4247</v>
      </c>
      <c r="C620" t="s">
        <v>7279</v>
      </c>
      <c r="D620" t="s">
        <v>7280</v>
      </c>
    </row>
    <row r="621" spans="1:4" x14ac:dyDescent="0.25">
      <c r="A621" t="s">
        <v>7907</v>
      </c>
      <c r="B621" t="s">
        <v>4249</v>
      </c>
      <c r="C621" t="s">
        <v>7282</v>
      </c>
      <c r="D621" t="s">
        <v>7283</v>
      </c>
    </row>
    <row r="622" spans="1:4" x14ac:dyDescent="0.25">
      <c r="A622" t="s">
        <v>7908</v>
      </c>
      <c r="B622" t="s">
        <v>4251</v>
      </c>
      <c r="C622" t="s">
        <v>7289</v>
      </c>
      <c r="D622" t="s">
        <v>7290</v>
      </c>
    </row>
    <row r="623" spans="1:4" x14ac:dyDescent="0.25">
      <c r="A623" t="s">
        <v>7909</v>
      </c>
      <c r="B623" t="s">
        <v>4252</v>
      </c>
      <c r="C623" t="s">
        <v>7279</v>
      </c>
      <c r="D623" t="s">
        <v>7280</v>
      </c>
    </row>
    <row r="624" spans="1:4" x14ac:dyDescent="0.25">
      <c r="A624" t="s">
        <v>7910</v>
      </c>
      <c r="B624" t="s">
        <v>4253</v>
      </c>
      <c r="C624" t="s">
        <v>7279</v>
      </c>
      <c r="D624" t="s">
        <v>7280</v>
      </c>
    </row>
    <row r="625" spans="1:4" x14ac:dyDescent="0.25">
      <c r="A625" t="s">
        <v>7911</v>
      </c>
      <c r="B625" t="s">
        <v>4255</v>
      </c>
      <c r="C625" t="s">
        <v>7279</v>
      </c>
      <c r="D625" t="s">
        <v>7280</v>
      </c>
    </row>
    <row r="626" spans="1:4" x14ac:dyDescent="0.25">
      <c r="A626" t="s">
        <v>7912</v>
      </c>
      <c r="B626" t="s">
        <v>4257</v>
      </c>
      <c r="C626" t="s">
        <v>7286</v>
      </c>
      <c r="D626" t="s">
        <v>7287</v>
      </c>
    </row>
    <row r="627" spans="1:4" x14ac:dyDescent="0.25">
      <c r="A627" t="s">
        <v>7913</v>
      </c>
      <c r="B627" t="s">
        <v>4259</v>
      </c>
      <c r="C627" t="s">
        <v>7294</v>
      </c>
      <c r="D627" t="s">
        <v>7295</v>
      </c>
    </row>
    <row r="628" spans="1:4" x14ac:dyDescent="0.25">
      <c r="A628" t="s">
        <v>7914</v>
      </c>
      <c r="B628" t="s">
        <v>4260</v>
      </c>
      <c r="C628" t="s">
        <v>7286</v>
      </c>
      <c r="D628" t="s">
        <v>7287</v>
      </c>
    </row>
    <row r="629" spans="1:4" x14ac:dyDescent="0.25">
      <c r="A629" t="s">
        <v>7915</v>
      </c>
      <c r="B629" t="s">
        <v>4262</v>
      </c>
      <c r="C629" t="s">
        <v>7282</v>
      </c>
      <c r="D629" t="s">
        <v>7283</v>
      </c>
    </row>
    <row r="630" spans="1:4" x14ac:dyDescent="0.25">
      <c r="A630" t="s">
        <v>7916</v>
      </c>
      <c r="B630" t="s">
        <v>4264</v>
      </c>
      <c r="C630" t="s">
        <v>7279</v>
      </c>
      <c r="D630" t="s">
        <v>7280</v>
      </c>
    </row>
    <row r="631" spans="1:4" x14ac:dyDescent="0.25">
      <c r="A631" t="s">
        <v>7917</v>
      </c>
      <c r="B631" t="s">
        <v>4266</v>
      </c>
      <c r="C631" t="s">
        <v>7282</v>
      </c>
      <c r="D631" t="s">
        <v>7283</v>
      </c>
    </row>
    <row r="632" spans="1:4" x14ac:dyDescent="0.25">
      <c r="A632" t="s">
        <v>7918</v>
      </c>
      <c r="B632" t="s">
        <v>4267</v>
      </c>
      <c r="C632" t="s">
        <v>7289</v>
      </c>
      <c r="D632" t="s">
        <v>7290</v>
      </c>
    </row>
    <row r="633" spans="1:4" x14ac:dyDescent="0.25">
      <c r="A633" t="s">
        <v>7919</v>
      </c>
      <c r="B633" t="s">
        <v>4269</v>
      </c>
      <c r="C633" t="s">
        <v>7279</v>
      </c>
      <c r="D633" t="s">
        <v>7280</v>
      </c>
    </row>
    <row r="634" spans="1:4" x14ac:dyDescent="0.25">
      <c r="A634" t="s">
        <v>7920</v>
      </c>
      <c r="B634" t="s">
        <v>4271</v>
      </c>
      <c r="C634" t="s">
        <v>7286</v>
      </c>
      <c r="D634" t="s">
        <v>7287</v>
      </c>
    </row>
    <row r="635" spans="1:4" x14ac:dyDescent="0.25">
      <c r="A635" t="s">
        <v>7921</v>
      </c>
      <c r="B635" t="s">
        <v>4273</v>
      </c>
      <c r="C635" t="s">
        <v>7294</v>
      </c>
      <c r="D635" t="s">
        <v>7295</v>
      </c>
    </row>
    <row r="636" spans="1:4" x14ac:dyDescent="0.25">
      <c r="A636" t="s">
        <v>7922</v>
      </c>
      <c r="B636" t="s">
        <v>4275</v>
      </c>
      <c r="C636" t="s">
        <v>7286</v>
      </c>
      <c r="D636" t="s">
        <v>7287</v>
      </c>
    </row>
    <row r="637" spans="1:4" x14ac:dyDescent="0.25">
      <c r="A637" t="s">
        <v>7923</v>
      </c>
      <c r="B637" t="s">
        <v>4276</v>
      </c>
      <c r="C637" t="s">
        <v>7294</v>
      </c>
      <c r="D637" t="s">
        <v>7295</v>
      </c>
    </row>
    <row r="638" spans="1:4" x14ac:dyDescent="0.25">
      <c r="A638" t="s">
        <v>7924</v>
      </c>
      <c r="B638" t="s">
        <v>4278</v>
      </c>
      <c r="C638" t="s">
        <v>7279</v>
      </c>
      <c r="D638" t="s">
        <v>7280</v>
      </c>
    </row>
    <row r="639" spans="1:4" x14ac:dyDescent="0.25">
      <c r="A639" t="s">
        <v>7925</v>
      </c>
      <c r="B639" t="s">
        <v>4280</v>
      </c>
      <c r="C639" t="s">
        <v>7294</v>
      </c>
      <c r="D639" t="s">
        <v>7295</v>
      </c>
    </row>
    <row r="640" spans="1:4" x14ac:dyDescent="0.25">
      <c r="A640" t="s">
        <v>7926</v>
      </c>
      <c r="B640" t="s">
        <v>4281</v>
      </c>
      <c r="C640" t="s">
        <v>7286</v>
      </c>
      <c r="D640" t="s">
        <v>7287</v>
      </c>
    </row>
    <row r="641" spans="1:4" x14ac:dyDescent="0.25">
      <c r="A641" t="s">
        <v>7927</v>
      </c>
      <c r="B641" t="s">
        <v>4282</v>
      </c>
      <c r="C641" t="s">
        <v>7289</v>
      </c>
      <c r="D641" t="s">
        <v>7290</v>
      </c>
    </row>
    <row r="642" spans="1:4" x14ac:dyDescent="0.25">
      <c r="A642" t="s">
        <v>7928</v>
      </c>
      <c r="B642" t="s">
        <v>4283</v>
      </c>
      <c r="C642" t="s">
        <v>7286</v>
      </c>
      <c r="D642" t="s">
        <v>7287</v>
      </c>
    </row>
    <row r="643" spans="1:4" x14ac:dyDescent="0.25">
      <c r="A643" t="s">
        <v>7929</v>
      </c>
      <c r="B643" t="s">
        <v>4285</v>
      </c>
      <c r="C643" t="s">
        <v>7289</v>
      </c>
      <c r="D643" t="s">
        <v>7290</v>
      </c>
    </row>
    <row r="644" spans="1:4" x14ac:dyDescent="0.25">
      <c r="A644" t="s">
        <v>7930</v>
      </c>
      <c r="B644" t="s">
        <v>4286</v>
      </c>
      <c r="C644" t="s">
        <v>7289</v>
      </c>
      <c r="D644" t="s">
        <v>7290</v>
      </c>
    </row>
    <row r="645" spans="1:4" x14ac:dyDescent="0.25">
      <c r="A645" t="s">
        <v>7931</v>
      </c>
      <c r="B645" t="s">
        <v>4288</v>
      </c>
      <c r="C645" t="s">
        <v>7279</v>
      </c>
      <c r="D645" t="s">
        <v>7280</v>
      </c>
    </row>
    <row r="646" spans="1:4" x14ac:dyDescent="0.25">
      <c r="A646" t="s">
        <v>7932</v>
      </c>
      <c r="B646" t="s">
        <v>4290</v>
      </c>
      <c r="C646" t="s">
        <v>7282</v>
      </c>
      <c r="D646" t="s">
        <v>7283</v>
      </c>
    </row>
    <row r="647" spans="1:4" x14ac:dyDescent="0.25">
      <c r="A647" t="s">
        <v>7933</v>
      </c>
      <c r="B647" t="s">
        <v>4292</v>
      </c>
      <c r="C647" t="s">
        <v>7294</v>
      </c>
      <c r="D647" t="s">
        <v>7295</v>
      </c>
    </row>
    <row r="648" spans="1:4" x14ac:dyDescent="0.25">
      <c r="A648" t="s">
        <v>7934</v>
      </c>
      <c r="B648" t="s">
        <v>4294</v>
      </c>
      <c r="C648" t="s">
        <v>7294</v>
      </c>
      <c r="D648" t="s">
        <v>7295</v>
      </c>
    </row>
    <row r="649" spans="1:4" x14ac:dyDescent="0.25">
      <c r="A649" t="s">
        <v>7935</v>
      </c>
      <c r="B649" t="s">
        <v>4295</v>
      </c>
      <c r="C649" t="s">
        <v>7282</v>
      </c>
      <c r="D649" t="s">
        <v>7283</v>
      </c>
    </row>
    <row r="650" spans="1:4" x14ac:dyDescent="0.25">
      <c r="A650" t="s">
        <v>7936</v>
      </c>
      <c r="B650" t="s">
        <v>4297</v>
      </c>
      <c r="C650" t="s">
        <v>7282</v>
      </c>
      <c r="D650" t="s">
        <v>7283</v>
      </c>
    </row>
    <row r="651" spans="1:4" x14ac:dyDescent="0.25">
      <c r="A651" t="s">
        <v>7937</v>
      </c>
      <c r="B651" t="s">
        <v>4298</v>
      </c>
      <c r="C651" t="s">
        <v>7279</v>
      </c>
      <c r="D651" t="s">
        <v>7280</v>
      </c>
    </row>
    <row r="652" spans="1:4" x14ac:dyDescent="0.25">
      <c r="A652" t="s">
        <v>7938</v>
      </c>
      <c r="B652" t="s">
        <v>4300</v>
      </c>
      <c r="C652" t="s">
        <v>7279</v>
      </c>
      <c r="D652" t="s">
        <v>7280</v>
      </c>
    </row>
    <row r="653" spans="1:4" x14ac:dyDescent="0.25">
      <c r="A653" t="s">
        <v>7939</v>
      </c>
      <c r="B653" t="s">
        <v>4302</v>
      </c>
      <c r="C653" t="s">
        <v>7282</v>
      </c>
      <c r="D653" t="s">
        <v>7283</v>
      </c>
    </row>
    <row r="654" spans="1:4" x14ac:dyDescent="0.25">
      <c r="A654" t="s">
        <v>7940</v>
      </c>
      <c r="B654" t="s">
        <v>4303</v>
      </c>
      <c r="C654" t="s">
        <v>7282</v>
      </c>
      <c r="D654" t="s">
        <v>7283</v>
      </c>
    </row>
    <row r="655" spans="1:4" x14ac:dyDescent="0.25">
      <c r="A655" t="s">
        <v>7941</v>
      </c>
      <c r="B655" t="s">
        <v>4305</v>
      </c>
      <c r="C655" t="s">
        <v>7282</v>
      </c>
      <c r="D655" t="s">
        <v>7283</v>
      </c>
    </row>
    <row r="656" spans="1:4" x14ac:dyDescent="0.25">
      <c r="A656" t="s">
        <v>7942</v>
      </c>
      <c r="B656" t="s">
        <v>4307</v>
      </c>
      <c r="C656" t="s">
        <v>7279</v>
      </c>
      <c r="D656" t="s">
        <v>7280</v>
      </c>
    </row>
    <row r="657" spans="1:4" x14ac:dyDescent="0.25">
      <c r="A657" t="s">
        <v>7943</v>
      </c>
      <c r="B657" t="s">
        <v>4308</v>
      </c>
      <c r="C657" t="s">
        <v>7294</v>
      </c>
      <c r="D657" t="s">
        <v>7295</v>
      </c>
    </row>
    <row r="658" spans="1:4" x14ac:dyDescent="0.25">
      <c r="A658" t="s">
        <v>7944</v>
      </c>
      <c r="B658" t="s">
        <v>4310</v>
      </c>
      <c r="C658" t="s">
        <v>7289</v>
      </c>
      <c r="D658" t="s">
        <v>7290</v>
      </c>
    </row>
    <row r="659" spans="1:4" x14ac:dyDescent="0.25">
      <c r="A659" t="s">
        <v>7945</v>
      </c>
      <c r="B659" t="s">
        <v>4312</v>
      </c>
      <c r="C659" t="s">
        <v>7279</v>
      </c>
      <c r="D659" t="s">
        <v>7280</v>
      </c>
    </row>
    <row r="660" spans="1:4" x14ac:dyDescent="0.25">
      <c r="A660" t="s">
        <v>7946</v>
      </c>
      <c r="B660" t="s">
        <v>4314</v>
      </c>
      <c r="C660" t="s">
        <v>7282</v>
      </c>
      <c r="D660" t="s">
        <v>7283</v>
      </c>
    </row>
    <row r="661" spans="1:4" x14ac:dyDescent="0.25">
      <c r="A661" t="s">
        <v>7947</v>
      </c>
      <c r="B661" t="s">
        <v>4316</v>
      </c>
      <c r="C661" t="s">
        <v>7289</v>
      </c>
      <c r="D661" t="s">
        <v>7290</v>
      </c>
    </row>
    <row r="662" spans="1:4" x14ac:dyDescent="0.25">
      <c r="A662" t="s">
        <v>7948</v>
      </c>
      <c r="B662" t="s">
        <v>4318</v>
      </c>
      <c r="C662" t="s">
        <v>7294</v>
      </c>
      <c r="D662" t="s">
        <v>7295</v>
      </c>
    </row>
    <row r="663" spans="1:4" x14ac:dyDescent="0.25">
      <c r="A663" t="s">
        <v>7949</v>
      </c>
      <c r="B663" t="s">
        <v>4319</v>
      </c>
      <c r="C663" t="s">
        <v>7282</v>
      </c>
      <c r="D663" t="s">
        <v>7283</v>
      </c>
    </row>
    <row r="664" spans="1:4" x14ac:dyDescent="0.25">
      <c r="A664" t="s">
        <v>7950</v>
      </c>
      <c r="B664" t="s">
        <v>4321</v>
      </c>
      <c r="C664" t="s">
        <v>7294</v>
      </c>
      <c r="D664" t="s">
        <v>7295</v>
      </c>
    </row>
    <row r="665" spans="1:4" x14ac:dyDescent="0.25">
      <c r="A665" t="s">
        <v>7951</v>
      </c>
      <c r="B665" t="s">
        <v>4323</v>
      </c>
      <c r="C665" t="s">
        <v>7289</v>
      </c>
      <c r="D665" t="s">
        <v>7290</v>
      </c>
    </row>
    <row r="666" spans="1:4" x14ac:dyDescent="0.25">
      <c r="A666" t="s">
        <v>7952</v>
      </c>
      <c r="B666" t="s">
        <v>4325</v>
      </c>
      <c r="C666" t="s">
        <v>7294</v>
      </c>
      <c r="D666" t="s">
        <v>7295</v>
      </c>
    </row>
    <row r="667" spans="1:4" x14ac:dyDescent="0.25">
      <c r="A667" t="s">
        <v>7953</v>
      </c>
      <c r="B667" t="s">
        <v>4327</v>
      </c>
      <c r="C667" t="s">
        <v>7294</v>
      </c>
      <c r="D667" t="s">
        <v>7295</v>
      </c>
    </row>
    <row r="668" spans="1:4" x14ac:dyDescent="0.25">
      <c r="A668" t="s">
        <v>7954</v>
      </c>
      <c r="B668" t="s">
        <v>4329</v>
      </c>
      <c r="C668" t="s">
        <v>7279</v>
      </c>
      <c r="D668" t="s">
        <v>7280</v>
      </c>
    </row>
    <row r="669" spans="1:4" x14ac:dyDescent="0.25">
      <c r="A669" t="s">
        <v>7955</v>
      </c>
      <c r="B669" t="s">
        <v>4330</v>
      </c>
      <c r="C669" t="s">
        <v>7286</v>
      </c>
      <c r="D669" t="s">
        <v>7287</v>
      </c>
    </row>
    <row r="670" spans="1:4" x14ac:dyDescent="0.25">
      <c r="A670" t="s">
        <v>7956</v>
      </c>
      <c r="B670" t="s">
        <v>4332</v>
      </c>
      <c r="C670" t="s">
        <v>7294</v>
      </c>
      <c r="D670" t="s">
        <v>7295</v>
      </c>
    </row>
    <row r="671" spans="1:4" x14ac:dyDescent="0.25">
      <c r="A671" t="s">
        <v>7957</v>
      </c>
      <c r="B671" t="s">
        <v>4333</v>
      </c>
      <c r="C671" t="s">
        <v>7282</v>
      </c>
      <c r="D671" t="s">
        <v>7283</v>
      </c>
    </row>
    <row r="672" spans="1:4" x14ac:dyDescent="0.25">
      <c r="A672" t="s">
        <v>7958</v>
      </c>
      <c r="B672" t="s">
        <v>4335</v>
      </c>
      <c r="C672" t="s">
        <v>7282</v>
      </c>
      <c r="D672" t="s">
        <v>7283</v>
      </c>
    </row>
    <row r="673" spans="1:4" x14ac:dyDescent="0.25">
      <c r="A673" t="s">
        <v>7959</v>
      </c>
      <c r="B673" t="s">
        <v>4337</v>
      </c>
      <c r="C673" t="s">
        <v>7286</v>
      </c>
      <c r="D673" t="s">
        <v>7287</v>
      </c>
    </row>
    <row r="674" spans="1:4" x14ac:dyDescent="0.25">
      <c r="A674" t="s">
        <v>7960</v>
      </c>
      <c r="B674" t="s">
        <v>4339</v>
      </c>
      <c r="C674" t="s">
        <v>7294</v>
      </c>
      <c r="D674" t="s">
        <v>7295</v>
      </c>
    </row>
    <row r="675" spans="1:4" x14ac:dyDescent="0.25">
      <c r="A675" t="s">
        <v>7961</v>
      </c>
      <c r="B675" t="s">
        <v>4341</v>
      </c>
      <c r="C675" t="s">
        <v>7286</v>
      </c>
      <c r="D675" t="s">
        <v>7287</v>
      </c>
    </row>
    <row r="676" spans="1:4" x14ac:dyDescent="0.25">
      <c r="A676" t="s">
        <v>7962</v>
      </c>
      <c r="B676" t="s">
        <v>4343</v>
      </c>
      <c r="C676" t="s">
        <v>7289</v>
      </c>
      <c r="D676" t="s">
        <v>7290</v>
      </c>
    </row>
    <row r="677" spans="1:4" x14ac:dyDescent="0.25">
      <c r="A677" t="s">
        <v>7963</v>
      </c>
      <c r="B677" t="s">
        <v>4344</v>
      </c>
      <c r="C677" t="s">
        <v>7282</v>
      </c>
      <c r="D677" t="s">
        <v>7283</v>
      </c>
    </row>
    <row r="678" spans="1:4" x14ac:dyDescent="0.25">
      <c r="A678" t="s">
        <v>7964</v>
      </c>
      <c r="B678" t="s">
        <v>4346</v>
      </c>
      <c r="C678" t="s">
        <v>7286</v>
      </c>
      <c r="D678" t="s">
        <v>7287</v>
      </c>
    </row>
    <row r="679" spans="1:4" x14ac:dyDescent="0.25">
      <c r="A679" t="s">
        <v>7965</v>
      </c>
      <c r="B679" t="s">
        <v>4348</v>
      </c>
      <c r="C679" t="s">
        <v>7282</v>
      </c>
      <c r="D679" t="s">
        <v>7283</v>
      </c>
    </row>
    <row r="680" spans="1:4" x14ac:dyDescent="0.25">
      <c r="A680" t="s">
        <v>7966</v>
      </c>
      <c r="B680" t="s">
        <v>4349</v>
      </c>
      <c r="C680" t="s">
        <v>7279</v>
      </c>
      <c r="D680" t="s">
        <v>7280</v>
      </c>
    </row>
    <row r="681" spans="1:4" x14ac:dyDescent="0.25">
      <c r="A681" t="s">
        <v>7967</v>
      </c>
      <c r="B681" t="s">
        <v>4351</v>
      </c>
      <c r="C681" t="s">
        <v>7282</v>
      </c>
      <c r="D681" t="s">
        <v>7283</v>
      </c>
    </row>
    <row r="682" spans="1:4" x14ac:dyDescent="0.25">
      <c r="A682" t="s">
        <v>7968</v>
      </c>
      <c r="B682" t="s">
        <v>4353</v>
      </c>
      <c r="C682" t="s">
        <v>7279</v>
      </c>
      <c r="D682" t="s">
        <v>7280</v>
      </c>
    </row>
    <row r="683" spans="1:4" x14ac:dyDescent="0.25">
      <c r="A683" t="s">
        <v>7969</v>
      </c>
      <c r="B683" t="s">
        <v>4355</v>
      </c>
      <c r="C683" t="s">
        <v>7286</v>
      </c>
      <c r="D683" t="s">
        <v>7287</v>
      </c>
    </row>
    <row r="684" spans="1:4" x14ac:dyDescent="0.25">
      <c r="A684" t="s">
        <v>7970</v>
      </c>
      <c r="B684" t="s">
        <v>4356</v>
      </c>
      <c r="C684" t="s">
        <v>7286</v>
      </c>
      <c r="D684" t="s">
        <v>7287</v>
      </c>
    </row>
    <row r="685" spans="1:4" x14ac:dyDescent="0.25">
      <c r="A685" t="s">
        <v>7971</v>
      </c>
      <c r="B685" t="s">
        <v>4357</v>
      </c>
      <c r="C685" t="s">
        <v>7294</v>
      </c>
      <c r="D685" t="s">
        <v>7295</v>
      </c>
    </row>
    <row r="686" spans="1:4" x14ac:dyDescent="0.25">
      <c r="A686" t="s">
        <v>7972</v>
      </c>
      <c r="B686" t="s">
        <v>4358</v>
      </c>
      <c r="C686" t="s">
        <v>7289</v>
      </c>
      <c r="D686" t="s">
        <v>7290</v>
      </c>
    </row>
    <row r="687" spans="1:4" x14ac:dyDescent="0.25">
      <c r="A687" t="s">
        <v>7973</v>
      </c>
      <c r="B687" t="s">
        <v>4360</v>
      </c>
      <c r="C687" t="s">
        <v>7286</v>
      </c>
      <c r="D687" t="s">
        <v>7287</v>
      </c>
    </row>
    <row r="688" spans="1:4" x14ac:dyDescent="0.25">
      <c r="A688" t="s">
        <v>7974</v>
      </c>
      <c r="B688" t="s">
        <v>4362</v>
      </c>
      <c r="C688" t="s">
        <v>7282</v>
      </c>
      <c r="D688" t="s">
        <v>7283</v>
      </c>
    </row>
    <row r="689" spans="1:4" x14ac:dyDescent="0.25">
      <c r="A689" t="s">
        <v>7975</v>
      </c>
      <c r="B689" t="s">
        <v>4364</v>
      </c>
      <c r="C689" t="s">
        <v>7282</v>
      </c>
      <c r="D689" t="s">
        <v>7283</v>
      </c>
    </row>
    <row r="690" spans="1:4" x14ac:dyDescent="0.25">
      <c r="A690" t="s">
        <v>7976</v>
      </c>
      <c r="B690" t="s">
        <v>4366</v>
      </c>
      <c r="C690" t="s">
        <v>7286</v>
      </c>
      <c r="D690" t="s">
        <v>7287</v>
      </c>
    </row>
    <row r="691" spans="1:4" x14ac:dyDescent="0.25">
      <c r="A691" t="s">
        <v>7977</v>
      </c>
      <c r="B691" t="s">
        <v>4367</v>
      </c>
      <c r="C691" t="s">
        <v>7286</v>
      </c>
      <c r="D691" t="s">
        <v>7287</v>
      </c>
    </row>
    <row r="692" spans="1:4" x14ac:dyDescent="0.25">
      <c r="A692" t="s">
        <v>7978</v>
      </c>
      <c r="B692" t="s">
        <v>4369</v>
      </c>
      <c r="C692" t="s">
        <v>7279</v>
      </c>
      <c r="D692" t="s">
        <v>7280</v>
      </c>
    </row>
    <row r="693" spans="1:4" x14ac:dyDescent="0.25">
      <c r="A693" t="s">
        <v>7979</v>
      </c>
      <c r="B693" t="s">
        <v>4371</v>
      </c>
      <c r="C693" t="s">
        <v>7282</v>
      </c>
      <c r="D693" t="s">
        <v>7283</v>
      </c>
    </row>
    <row r="694" spans="1:4" x14ac:dyDescent="0.25">
      <c r="A694" t="s">
        <v>7980</v>
      </c>
      <c r="B694" t="s">
        <v>4373</v>
      </c>
      <c r="C694" t="s">
        <v>7289</v>
      </c>
      <c r="D694" t="s">
        <v>7290</v>
      </c>
    </row>
    <row r="695" spans="1:4" x14ac:dyDescent="0.25">
      <c r="A695" t="s">
        <v>7981</v>
      </c>
      <c r="B695" t="s">
        <v>4375</v>
      </c>
      <c r="C695" t="s">
        <v>7279</v>
      </c>
      <c r="D695" t="s">
        <v>7280</v>
      </c>
    </row>
    <row r="696" spans="1:4" x14ac:dyDescent="0.25">
      <c r="A696" t="s">
        <v>7982</v>
      </c>
      <c r="B696" t="s">
        <v>4376</v>
      </c>
      <c r="C696" t="s">
        <v>7279</v>
      </c>
      <c r="D696" t="s">
        <v>7280</v>
      </c>
    </row>
    <row r="697" spans="1:4" x14ac:dyDescent="0.25">
      <c r="A697" t="s">
        <v>7983</v>
      </c>
      <c r="B697" t="s">
        <v>4377</v>
      </c>
      <c r="C697" t="s">
        <v>7282</v>
      </c>
      <c r="D697" t="s">
        <v>7283</v>
      </c>
    </row>
    <row r="698" spans="1:4" x14ac:dyDescent="0.25">
      <c r="A698" t="s">
        <v>7984</v>
      </c>
      <c r="B698" t="s">
        <v>4379</v>
      </c>
      <c r="C698" t="s">
        <v>7294</v>
      </c>
      <c r="D698" t="s">
        <v>7295</v>
      </c>
    </row>
    <row r="699" spans="1:4" x14ac:dyDescent="0.25">
      <c r="A699" t="s">
        <v>7985</v>
      </c>
      <c r="B699" t="s">
        <v>4380</v>
      </c>
      <c r="C699" t="s">
        <v>7279</v>
      </c>
      <c r="D699" t="s">
        <v>7280</v>
      </c>
    </row>
    <row r="700" spans="1:4" x14ac:dyDescent="0.25">
      <c r="A700" t="s">
        <v>7986</v>
      </c>
      <c r="B700" t="s">
        <v>4382</v>
      </c>
      <c r="C700" t="s">
        <v>7286</v>
      </c>
      <c r="D700" t="s">
        <v>7287</v>
      </c>
    </row>
    <row r="701" spans="1:4" x14ac:dyDescent="0.25">
      <c r="A701" t="s">
        <v>7987</v>
      </c>
      <c r="B701" t="s">
        <v>4384</v>
      </c>
      <c r="C701" t="s">
        <v>7286</v>
      </c>
      <c r="D701" t="s">
        <v>7287</v>
      </c>
    </row>
    <row r="702" spans="1:4" x14ac:dyDescent="0.25">
      <c r="A702" t="s">
        <v>7988</v>
      </c>
      <c r="B702" t="s">
        <v>4386</v>
      </c>
      <c r="C702" t="s">
        <v>7286</v>
      </c>
      <c r="D702" t="s">
        <v>7287</v>
      </c>
    </row>
    <row r="703" spans="1:4" x14ac:dyDescent="0.25">
      <c r="A703" t="s">
        <v>7989</v>
      </c>
      <c r="B703" t="s">
        <v>4388</v>
      </c>
      <c r="C703" t="s">
        <v>7294</v>
      </c>
      <c r="D703" t="s">
        <v>7295</v>
      </c>
    </row>
    <row r="704" spans="1:4" x14ac:dyDescent="0.25">
      <c r="A704" t="s">
        <v>7990</v>
      </c>
      <c r="B704" t="s">
        <v>4390</v>
      </c>
      <c r="C704" t="s">
        <v>7279</v>
      </c>
      <c r="D704" t="s">
        <v>7280</v>
      </c>
    </row>
    <row r="705" spans="1:4" x14ac:dyDescent="0.25">
      <c r="A705" t="s">
        <v>7991</v>
      </c>
      <c r="B705" t="s">
        <v>4391</v>
      </c>
      <c r="C705" t="s">
        <v>7279</v>
      </c>
      <c r="D705" t="s">
        <v>7280</v>
      </c>
    </row>
    <row r="706" spans="1:4" x14ac:dyDescent="0.25">
      <c r="A706" t="s">
        <v>7992</v>
      </c>
      <c r="B706" t="s">
        <v>4392</v>
      </c>
      <c r="C706" t="s">
        <v>7289</v>
      </c>
      <c r="D706" t="s">
        <v>7290</v>
      </c>
    </row>
    <row r="707" spans="1:4" x14ac:dyDescent="0.25">
      <c r="A707" t="s">
        <v>7993</v>
      </c>
      <c r="B707" t="s">
        <v>4394</v>
      </c>
      <c r="C707" t="s">
        <v>7286</v>
      </c>
      <c r="D707" t="s">
        <v>7287</v>
      </c>
    </row>
    <row r="708" spans="1:4" x14ac:dyDescent="0.25">
      <c r="A708" t="s">
        <v>7994</v>
      </c>
      <c r="B708" t="s">
        <v>4396</v>
      </c>
      <c r="C708" t="s">
        <v>7294</v>
      </c>
      <c r="D708" t="s">
        <v>7295</v>
      </c>
    </row>
    <row r="709" spans="1:4" x14ac:dyDescent="0.25">
      <c r="A709" t="s">
        <v>7995</v>
      </c>
      <c r="B709" t="s">
        <v>4398</v>
      </c>
      <c r="C709" t="s">
        <v>7286</v>
      </c>
      <c r="D709" t="s">
        <v>7287</v>
      </c>
    </row>
    <row r="710" spans="1:4" x14ac:dyDescent="0.25">
      <c r="A710" t="s">
        <v>7996</v>
      </c>
      <c r="B710" t="s">
        <v>4400</v>
      </c>
      <c r="C710" t="s">
        <v>7282</v>
      </c>
      <c r="D710" t="s">
        <v>7283</v>
      </c>
    </row>
    <row r="711" spans="1:4" x14ac:dyDescent="0.25">
      <c r="A711" t="s">
        <v>7997</v>
      </c>
      <c r="B711" t="s">
        <v>4401</v>
      </c>
      <c r="C711" t="s">
        <v>7294</v>
      </c>
      <c r="D711" t="s">
        <v>7295</v>
      </c>
    </row>
    <row r="712" spans="1:4" x14ac:dyDescent="0.25">
      <c r="A712" t="s">
        <v>7998</v>
      </c>
      <c r="B712" t="s">
        <v>4403</v>
      </c>
      <c r="C712" t="s">
        <v>7282</v>
      </c>
      <c r="D712" t="s">
        <v>7283</v>
      </c>
    </row>
    <row r="713" spans="1:4" x14ac:dyDescent="0.25">
      <c r="A713" t="s">
        <v>7999</v>
      </c>
      <c r="B713" t="s">
        <v>4405</v>
      </c>
      <c r="C713" t="s">
        <v>7294</v>
      </c>
      <c r="D713" t="s">
        <v>7295</v>
      </c>
    </row>
    <row r="714" spans="1:4" x14ac:dyDescent="0.25">
      <c r="A714" t="s">
        <v>8000</v>
      </c>
      <c r="B714" t="s">
        <v>4407</v>
      </c>
      <c r="C714" t="s">
        <v>7282</v>
      </c>
      <c r="D714" t="s">
        <v>7283</v>
      </c>
    </row>
    <row r="715" spans="1:4" x14ac:dyDescent="0.25">
      <c r="A715" t="s">
        <v>8001</v>
      </c>
      <c r="B715" t="s">
        <v>4408</v>
      </c>
      <c r="C715" t="s">
        <v>7279</v>
      </c>
      <c r="D715" t="s">
        <v>7280</v>
      </c>
    </row>
    <row r="716" spans="1:4" x14ac:dyDescent="0.25">
      <c r="A716" t="s">
        <v>8002</v>
      </c>
      <c r="B716" t="s">
        <v>4410</v>
      </c>
      <c r="C716" t="s">
        <v>7294</v>
      </c>
      <c r="D716" t="s">
        <v>7295</v>
      </c>
    </row>
    <row r="717" spans="1:4" x14ac:dyDescent="0.25">
      <c r="A717" t="s">
        <v>8003</v>
      </c>
      <c r="B717" t="s">
        <v>4412</v>
      </c>
      <c r="C717" t="s">
        <v>7282</v>
      </c>
      <c r="D717" t="s">
        <v>7283</v>
      </c>
    </row>
    <row r="718" spans="1:4" x14ac:dyDescent="0.25">
      <c r="A718" t="s">
        <v>8004</v>
      </c>
      <c r="B718" t="s">
        <v>4414</v>
      </c>
      <c r="C718" t="s">
        <v>7289</v>
      </c>
      <c r="D718" t="s">
        <v>7290</v>
      </c>
    </row>
    <row r="719" spans="1:4" x14ac:dyDescent="0.25">
      <c r="A719" t="s">
        <v>8005</v>
      </c>
      <c r="B719" t="s">
        <v>4415</v>
      </c>
      <c r="C719" t="s">
        <v>7286</v>
      </c>
      <c r="D719" t="s">
        <v>7287</v>
      </c>
    </row>
    <row r="720" spans="1:4" x14ac:dyDescent="0.25">
      <c r="A720" t="s">
        <v>8006</v>
      </c>
      <c r="B720" t="s">
        <v>4417</v>
      </c>
      <c r="C720" t="s">
        <v>7294</v>
      </c>
      <c r="D720" t="s">
        <v>7295</v>
      </c>
    </row>
    <row r="721" spans="1:4" x14ac:dyDescent="0.25">
      <c r="A721" t="s">
        <v>8007</v>
      </c>
      <c r="B721" t="s">
        <v>4419</v>
      </c>
      <c r="C721" t="s">
        <v>7282</v>
      </c>
      <c r="D721" t="s">
        <v>7283</v>
      </c>
    </row>
    <row r="722" spans="1:4" x14ac:dyDescent="0.25">
      <c r="A722" t="s">
        <v>8008</v>
      </c>
      <c r="B722" t="s">
        <v>4421</v>
      </c>
      <c r="C722" t="s">
        <v>7294</v>
      </c>
      <c r="D722" t="s">
        <v>7295</v>
      </c>
    </row>
    <row r="723" spans="1:4" x14ac:dyDescent="0.25">
      <c r="A723" t="s">
        <v>8009</v>
      </c>
      <c r="B723" t="s">
        <v>4423</v>
      </c>
      <c r="C723" t="s">
        <v>7289</v>
      </c>
      <c r="D723" t="s">
        <v>7290</v>
      </c>
    </row>
    <row r="724" spans="1:4" x14ac:dyDescent="0.25">
      <c r="A724" t="s">
        <v>8010</v>
      </c>
      <c r="B724" t="s">
        <v>4424</v>
      </c>
      <c r="C724" t="s">
        <v>7279</v>
      </c>
      <c r="D724" t="s">
        <v>7280</v>
      </c>
    </row>
    <row r="725" spans="1:4" x14ac:dyDescent="0.25">
      <c r="A725" t="s">
        <v>8011</v>
      </c>
      <c r="B725" t="s">
        <v>4426</v>
      </c>
      <c r="C725" t="s">
        <v>7282</v>
      </c>
      <c r="D725" t="s">
        <v>7283</v>
      </c>
    </row>
    <row r="726" spans="1:4" x14ac:dyDescent="0.25">
      <c r="A726" t="s">
        <v>8012</v>
      </c>
      <c r="B726" t="s">
        <v>4427</v>
      </c>
      <c r="C726" t="s">
        <v>7294</v>
      </c>
      <c r="D726" t="s">
        <v>7295</v>
      </c>
    </row>
    <row r="727" spans="1:4" x14ac:dyDescent="0.25">
      <c r="A727" t="s">
        <v>8013</v>
      </c>
      <c r="B727" t="s">
        <v>4429</v>
      </c>
      <c r="C727" t="s">
        <v>7282</v>
      </c>
      <c r="D727" t="s">
        <v>7283</v>
      </c>
    </row>
    <row r="728" spans="1:4" x14ac:dyDescent="0.25">
      <c r="A728" t="s">
        <v>8014</v>
      </c>
      <c r="B728" t="s">
        <v>4430</v>
      </c>
      <c r="C728" t="s">
        <v>7279</v>
      </c>
      <c r="D728" t="s">
        <v>7280</v>
      </c>
    </row>
    <row r="729" spans="1:4" x14ac:dyDescent="0.25">
      <c r="A729" t="s">
        <v>8015</v>
      </c>
      <c r="B729" t="s">
        <v>4432</v>
      </c>
      <c r="C729" t="s">
        <v>7289</v>
      </c>
      <c r="D729" t="s">
        <v>7290</v>
      </c>
    </row>
    <row r="730" spans="1:4" x14ac:dyDescent="0.25">
      <c r="A730" t="s">
        <v>8016</v>
      </c>
      <c r="B730" t="s">
        <v>4434</v>
      </c>
      <c r="C730" t="s">
        <v>7286</v>
      </c>
      <c r="D730" t="s">
        <v>7287</v>
      </c>
    </row>
    <row r="731" spans="1:4" x14ac:dyDescent="0.25">
      <c r="A731" t="s">
        <v>8017</v>
      </c>
      <c r="B731" t="s">
        <v>4436</v>
      </c>
      <c r="C731" t="s">
        <v>7286</v>
      </c>
      <c r="D731" t="s">
        <v>7287</v>
      </c>
    </row>
    <row r="732" spans="1:4" x14ac:dyDescent="0.25">
      <c r="A732" t="s">
        <v>8018</v>
      </c>
      <c r="B732" t="s">
        <v>4438</v>
      </c>
      <c r="C732" t="s">
        <v>7289</v>
      </c>
      <c r="D732" t="s">
        <v>7290</v>
      </c>
    </row>
    <row r="733" spans="1:4" x14ac:dyDescent="0.25">
      <c r="A733" t="s">
        <v>8019</v>
      </c>
      <c r="B733" t="s">
        <v>4440</v>
      </c>
      <c r="C733" t="s">
        <v>7286</v>
      </c>
      <c r="D733" t="s">
        <v>7287</v>
      </c>
    </row>
    <row r="734" spans="1:4" x14ac:dyDescent="0.25">
      <c r="A734" t="s">
        <v>8020</v>
      </c>
      <c r="B734" t="s">
        <v>4442</v>
      </c>
      <c r="C734" t="s">
        <v>7294</v>
      </c>
      <c r="D734" t="s">
        <v>7295</v>
      </c>
    </row>
    <row r="735" spans="1:4" x14ac:dyDescent="0.25">
      <c r="A735" t="s">
        <v>8021</v>
      </c>
      <c r="B735" t="s">
        <v>4444</v>
      </c>
      <c r="C735" t="s">
        <v>7286</v>
      </c>
      <c r="D735" t="s">
        <v>7287</v>
      </c>
    </row>
    <row r="736" spans="1:4" x14ac:dyDescent="0.25">
      <c r="A736" t="s">
        <v>8022</v>
      </c>
      <c r="B736" t="s">
        <v>4445</v>
      </c>
      <c r="C736" t="s">
        <v>7286</v>
      </c>
      <c r="D736" t="s">
        <v>7287</v>
      </c>
    </row>
    <row r="737" spans="1:4" x14ac:dyDescent="0.25">
      <c r="A737" t="s">
        <v>8023</v>
      </c>
      <c r="B737" t="s">
        <v>4447</v>
      </c>
      <c r="C737" t="s">
        <v>7289</v>
      </c>
      <c r="D737" t="s">
        <v>7290</v>
      </c>
    </row>
    <row r="738" spans="1:4" x14ac:dyDescent="0.25">
      <c r="A738" t="s">
        <v>8024</v>
      </c>
      <c r="B738" t="s">
        <v>4449</v>
      </c>
      <c r="C738" t="s">
        <v>7289</v>
      </c>
      <c r="D738" t="s">
        <v>7290</v>
      </c>
    </row>
    <row r="739" spans="1:4" x14ac:dyDescent="0.25">
      <c r="A739" t="s">
        <v>8025</v>
      </c>
      <c r="B739" t="s">
        <v>4451</v>
      </c>
      <c r="C739" t="s">
        <v>7289</v>
      </c>
      <c r="D739" t="s">
        <v>7290</v>
      </c>
    </row>
    <row r="740" spans="1:4" x14ac:dyDescent="0.25">
      <c r="A740" t="s">
        <v>8026</v>
      </c>
      <c r="B740" t="s">
        <v>4453</v>
      </c>
      <c r="C740" t="s">
        <v>7289</v>
      </c>
      <c r="D740" t="s">
        <v>7290</v>
      </c>
    </row>
    <row r="741" spans="1:4" x14ac:dyDescent="0.25">
      <c r="A741" t="s">
        <v>8027</v>
      </c>
      <c r="B741" t="s">
        <v>4455</v>
      </c>
      <c r="C741" t="s">
        <v>7286</v>
      </c>
      <c r="D741" t="s">
        <v>7287</v>
      </c>
    </row>
    <row r="742" spans="1:4" x14ac:dyDescent="0.25">
      <c r="A742" t="s">
        <v>8028</v>
      </c>
      <c r="B742" t="s">
        <v>4457</v>
      </c>
      <c r="C742" t="s">
        <v>7294</v>
      </c>
      <c r="D742" t="s">
        <v>7295</v>
      </c>
    </row>
    <row r="743" spans="1:4" x14ac:dyDescent="0.25">
      <c r="A743" t="s">
        <v>8029</v>
      </c>
      <c r="B743" t="s">
        <v>4459</v>
      </c>
      <c r="C743" t="s">
        <v>7279</v>
      </c>
      <c r="D743" t="s">
        <v>7280</v>
      </c>
    </row>
    <row r="744" spans="1:4" x14ac:dyDescent="0.25">
      <c r="A744" t="s">
        <v>8030</v>
      </c>
      <c r="B744" t="s">
        <v>4461</v>
      </c>
      <c r="C744" t="s">
        <v>7289</v>
      </c>
      <c r="D744" t="s">
        <v>7290</v>
      </c>
    </row>
    <row r="745" spans="1:4" x14ac:dyDescent="0.25">
      <c r="A745" t="s">
        <v>8031</v>
      </c>
      <c r="B745" t="s">
        <v>4463</v>
      </c>
      <c r="C745" t="s">
        <v>7279</v>
      </c>
      <c r="D745" t="s">
        <v>7280</v>
      </c>
    </row>
    <row r="746" spans="1:4" x14ac:dyDescent="0.25">
      <c r="A746" t="s">
        <v>8032</v>
      </c>
      <c r="B746" t="s">
        <v>4464</v>
      </c>
      <c r="C746" t="s">
        <v>7279</v>
      </c>
      <c r="D746" t="s">
        <v>7280</v>
      </c>
    </row>
    <row r="747" spans="1:4" x14ac:dyDescent="0.25">
      <c r="A747" t="s">
        <v>8033</v>
      </c>
      <c r="B747" t="s">
        <v>4466</v>
      </c>
      <c r="C747" t="s">
        <v>7294</v>
      </c>
      <c r="D747" t="s">
        <v>7295</v>
      </c>
    </row>
    <row r="748" spans="1:4" x14ac:dyDescent="0.25">
      <c r="A748" t="s">
        <v>8034</v>
      </c>
      <c r="B748" t="s">
        <v>4468</v>
      </c>
      <c r="C748" t="s">
        <v>7282</v>
      </c>
      <c r="D748" t="s">
        <v>7283</v>
      </c>
    </row>
    <row r="749" spans="1:4" x14ac:dyDescent="0.25">
      <c r="A749" t="s">
        <v>8035</v>
      </c>
      <c r="B749" t="s">
        <v>4470</v>
      </c>
      <c r="C749" t="s">
        <v>7279</v>
      </c>
      <c r="D749" t="s">
        <v>7280</v>
      </c>
    </row>
    <row r="750" spans="1:4" x14ac:dyDescent="0.25">
      <c r="A750" t="s">
        <v>8036</v>
      </c>
      <c r="B750" t="s">
        <v>4472</v>
      </c>
      <c r="C750" t="s">
        <v>7294</v>
      </c>
      <c r="D750" t="s">
        <v>7295</v>
      </c>
    </row>
    <row r="751" spans="1:4" x14ac:dyDescent="0.25">
      <c r="A751" t="s">
        <v>8037</v>
      </c>
      <c r="B751" t="s">
        <v>4474</v>
      </c>
      <c r="C751" t="s">
        <v>7294</v>
      </c>
      <c r="D751" t="s">
        <v>7295</v>
      </c>
    </row>
    <row r="752" spans="1:4" x14ac:dyDescent="0.25">
      <c r="A752" t="s">
        <v>8038</v>
      </c>
      <c r="B752" t="s">
        <v>4475</v>
      </c>
      <c r="C752" t="s">
        <v>7279</v>
      </c>
      <c r="D752" t="s">
        <v>7280</v>
      </c>
    </row>
    <row r="753" spans="1:4" x14ac:dyDescent="0.25">
      <c r="A753" t="s">
        <v>8039</v>
      </c>
      <c r="B753" t="s">
        <v>4477</v>
      </c>
      <c r="C753" t="s">
        <v>7294</v>
      </c>
      <c r="D753" t="s">
        <v>7295</v>
      </c>
    </row>
    <row r="754" spans="1:4" x14ac:dyDescent="0.25">
      <c r="A754" t="s">
        <v>8040</v>
      </c>
      <c r="B754" t="s">
        <v>4479</v>
      </c>
      <c r="C754" t="s">
        <v>7282</v>
      </c>
      <c r="D754" t="s">
        <v>7283</v>
      </c>
    </row>
    <row r="755" spans="1:4" x14ac:dyDescent="0.25">
      <c r="A755" t="s">
        <v>8041</v>
      </c>
      <c r="B755" t="s">
        <v>4481</v>
      </c>
      <c r="C755" t="s">
        <v>7294</v>
      </c>
      <c r="D755" t="s">
        <v>7295</v>
      </c>
    </row>
    <row r="756" spans="1:4" x14ac:dyDescent="0.25">
      <c r="A756" t="s">
        <v>8042</v>
      </c>
      <c r="B756" t="s">
        <v>4483</v>
      </c>
      <c r="C756" t="s">
        <v>7289</v>
      </c>
      <c r="D756" t="s">
        <v>7290</v>
      </c>
    </row>
    <row r="757" spans="1:4" x14ac:dyDescent="0.25">
      <c r="A757" t="s">
        <v>8043</v>
      </c>
      <c r="B757" t="s">
        <v>4485</v>
      </c>
      <c r="C757" t="s">
        <v>7294</v>
      </c>
      <c r="D757" t="s">
        <v>7295</v>
      </c>
    </row>
    <row r="758" spans="1:4" x14ac:dyDescent="0.25">
      <c r="A758" t="s">
        <v>8044</v>
      </c>
      <c r="B758" t="s">
        <v>4487</v>
      </c>
      <c r="C758" t="s">
        <v>7282</v>
      </c>
      <c r="D758" t="s">
        <v>7283</v>
      </c>
    </row>
    <row r="759" spans="1:4" x14ac:dyDescent="0.25">
      <c r="A759" t="s">
        <v>8045</v>
      </c>
      <c r="B759" t="s">
        <v>4489</v>
      </c>
      <c r="C759" t="s">
        <v>7286</v>
      </c>
      <c r="D759" t="s">
        <v>7287</v>
      </c>
    </row>
    <row r="760" spans="1:4" x14ac:dyDescent="0.25">
      <c r="A760" t="s">
        <v>8046</v>
      </c>
      <c r="B760" t="s">
        <v>4491</v>
      </c>
      <c r="C760" t="s">
        <v>7289</v>
      </c>
      <c r="D760" t="s">
        <v>7290</v>
      </c>
    </row>
    <row r="761" spans="1:4" x14ac:dyDescent="0.25">
      <c r="A761" t="s">
        <v>8047</v>
      </c>
      <c r="B761" t="s">
        <v>4493</v>
      </c>
      <c r="C761" t="s">
        <v>7282</v>
      </c>
      <c r="D761" t="s">
        <v>7283</v>
      </c>
    </row>
    <row r="762" spans="1:4" x14ac:dyDescent="0.25">
      <c r="A762" t="s">
        <v>8048</v>
      </c>
      <c r="B762" t="s">
        <v>4494</v>
      </c>
      <c r="C762" t="s">
        <v>7279</v>
      </c>
      <c r="D762" t="s">
        <v>7280</v>
      </c>
    </row>
    <row r="763" spans="1:4" x14ac:dyDescent="0.25">
      <c r="A763" t="s">
        <v>8049</v>
      </c>
      <c r="B763" t="s">
        <v>4496</v>
      </c>
      <c r="C763" t="s">
        <v>7286</v>
      </c>
      <c r="D763" t="s">
        <v>7287</v>
      </c>
    </row>
    <row r="764" spans="1:4" x14ac:dyDescent="0.25">
      <c r="A764" t="s">
        <v>8050</v>
      </c>
      <c r="B764" t="s">
        <v>4498</v>
      </c>
      <c r="C764" t="s">
        <v>7286</v>
      </c>
      <c r="D764" t="s">
        <v>7287</v>
      </c>
    </row>
    <row r="765" spans="1:4" x14ac:dyDescent="0.25">
      <c r="A765" t="s">
        <v>8051</v>
      </c>
      <c r="B765" t="s">
        <v>4499</v>
      </c>
      <c r="C765" t="s">
        <v>7279</v>
      </c>
      <c r="D765" t="s">
        <v>7280</v>
      </c>
    </row>
    <row r="766" spans="1:4" x14ac:dyDescent="0.25">
      <c r="A766" t="s">
        <v>8052</v>
      </c>
      <c r="B766" t="s">
        <v>4501</v>
      </c>
      <c r="C766" t="s">
        <v>7294</v>
      </c>
      <c r="D766" t="s">
        <v>7295</v>
      </c>
    </row>
    <row r="767" spans="1:4" x14ac:dyDescent="0.25">
      <c r="A767" t="s">
        <v>8053</v>
      </c>
      <c r="B767" t="s">
        <v>4503</v>
      </c>
      <c r="C767" t="s">
        <v>7282</v>
      </c>
      <c r="D767" t="s">
        <v>7283</v>
      </c>
    </row>
    <row r="768" spans="1:4" x14ac:dyDescent="0.25">
      <c r="A768" t="s">
        <v>8054</v>
      </c>
      <c r="B768" t="s">
        <v>4504</v>
      </c>
      <c r="C768" t="s">
        <v>7294</v>
      </c>
      <c r="D768" t="s">
        <v>7295</v>
      </c>
    </row>
    <row r="769" spans="1:4" x14ac:dyDescent="0.25">
      <c r="A769" t="s">
        <v>8055</v>
      </c>
      <c r="B769" t="s">
        <v>4505</v>
      </c>
      <c r="C769" t="s">
        <v>7279</v>
      </c>
      <c r="D769" t="s">
        <v>7280</v>
      </c>
    </row>
    <row r="770" spans="1:4" x14ac:dyDescent="0.25">
      <c r="A770" t="s">
        <v>8056</v>
      </c>
      <c r="B770" t="s">
        <v>4507</v>
      </c>
      <c r="C770" t="s">
        <v>7282</v>
      </c>
      <c r="D770" t="s">
        <v>7283</v>
      </c>
    </row>
    <row r="771" spans="1:4" x14ac:dyDescent="0.25">
      <c r="A771" t="s">
        <v>8057</v>
      </c>
      <c r="B771" t="s">
        <v>4508</v>
      </c>
      <c r="C771" t="s">
        <v>7279</v>
      </c>
      <c r="D771" t="s">
        <v>7280</v>
      </c>
    </row>
    <row r="772" spans="1:4" x14ac:dyDescent="0.25">
      <c r="A772" t="s">
        <v>8058</v>
      </c>
      <c r="B772" t="s">
        <v>4509</v>
      </c>
      <c r="C772" t="s">
        <v>7286</v>
      </c>
      <c r="D772" t="s">
        <v>7287</v>
      </c>
    </row>
    <row r="773" spans="1:4" x14ac:dyDescent="0.25">
      <c r="A773" t="s">
        <v>8059</v>
      </c>
      <c r="B773" t="s">
        <v>4510</v>
      </c>
      <c r="C773" t="s">
        <v>7289</v>
      </c>
      <c r="D773" t="s">
        <v>7290</v>
      </c>
    </row>
    <row r="774" spans="1:4" x14ac:dyDescent="0.25">
      <c r="A774" t="s">
        <v>8060</v>
      </c>
      <c r="B774" t="s">
        <v>4512</v>
      </c>
      <c r="C774" t="s">
        <v>7286</v>
      </c>
      <c r="D774" t="s">
        <v>7287</v>
      </c>
    </row>
    <row r="775" spans="1:4" x14ac:dyDescent="0.25">
      <c r="A775" t="s">
        <v>8061</v>
      </c>
      <c r="B775" t="s">
        <v>4514</v>
      </c>
      <c r="C775" t="s">
        <v>7286</v>
      </c>
      <c r="D775" t="s">
        <v>7287</v>
      </c>
    </row>
    <row r="776" spans="1:4" x14ac:dyDescent="0.25">
      <c r="A776" t="s">
        <v>8062</v>
      </c>
      <c r="B776" t="s">
        <v>4516</v>
      </c>
      <c r="C776" t="s">
        <v>7286</v>
      </c>
      <c r="D776" t="s">
        <v>7287</v>
      </c>
    </row>
    <row r="777" spans="1:4" x14ac:dyDescent="0.25">
      <c r="A777" t="s">
        <v>8063</v>
      </c>
      <c r="B777" t="s">
        <v>4517</v>
      </c>
      <c r="C777" t="s">
        <v>7286</v>
      </c>
      <c r="D777" t="s">
        <v>7287</v>
      </c>
    </row>
    <row r="778" spans="1:4" x14ac:dyDescent="0.25">
      <c r="A778" t="s">
        <v>8064</v>
      </c>
      <c r="B778" t="s">
        <v>4519</v>
      </c>
      <c r="C778" t="s">
        <v>7286</v>
      </c>
      <c r="D778" t="s">
        <v>7287</v>
      </c>
    </row>
    <row r="779" spans="1:4" x14ac:dyDescent="0.25">
      <c r="A779" t="s">
        <v>8065</v>
      </c>
      <c r="B779" t="s">
        <v>4520</v>
      </c>
      <c r="C779" t="s">
        <v>7279</v>
      </c>
      <c r="D779" t="s">
        <v>7280</v>
      </c>
    </row>
    <row r="780" spans="1:4" x14ac:dyDescent="0.25">
      <c r="A780" t="s">
        <v>8066</v>
      </c>
      <c r="B780" t="s">
        <v>4522</v>
      </c>
      <c r="C780" t="s">
        <v>7279</v>
      </c>
      <c r="D780" t="s">
        <v>7280</v>
      </c>
    </row>
    <row r="781" spans="1:4" x14ac:dyDescent="0.25">
      <c r="A781" t="s">
        <v>8067</v>
      </c>
      <c r="B781" t="s">
        <v>4523</v>
      </c>
      <c r="C781" t="s">
        <v>7289</v>
      </c>
      <c r="D781" t="s">
        <v>7290</v>
      </c>
    </row>
    <row r="782" spans="1:4" x14ac:dyDescent="0.25">
      <c r="A782" t="s">
        <v>8068</v>
      </c>
      <c r="B782" t="s">
        <v>4524</v>
      </c>
      <c r="C782" t="s">
        <v>7279</v>
      </c>
      <c r="D782" t="s">
        <v>7280</v>
      </c>
    </row>
    <row r="783" spans="1:4" x14ac:dyDescent="0.25">
      <c r="A783" t="s">
        <v>8069</v>
      </c>
      <c r="B783" t="s">
        <v>4526</v>
      </c>
      <c r="C783" t="s">
        <v>7279</v>
      </c>
      <c r="D783" t="s">
        <v>7280</v>
      </c>
    </row>
    <row r="784" spans="1:4" x14ac:dyDescent="0.25">
      <c r="A784" t="s">
        <v>8070</v>
      </c>
      <c r="B784" t="s">
        <v>4528</v>
      </c>
      <c r="C784" t="s">
        <v>7279</v>
      </c>
      <c r="D784" t="s">
        <v>7280</v>
      </c>
    </row>
    <row r="785" spans="1:4" x14ac:dyDescent="0.25">
      <c r="A785" t="s">
        <v>8071</v>
      </c>
      <c r="B785" t="s">
        <v>4529</v>
      </c>
      <c r="C785" t="s">
        <v>7289</v>
      </c>
      <c r="D785" t="s">
        <v>7290</v>
      </c>
    </row>
    <row r="786" spans="1:4" x14ac:dyDescent="0.25">
      <c r="A786" t="s">
        <v>8072</v>
      </c>
      <c r="B786" t="s">
        <v>4531</v>
      </c>
      <c r="C786" t="s">
        <v>7286</v>
      </c>
      <c r="D786" t="s">
        <v>7287</v>
      </c>
    </row>
    <row r="787" spans="1:4" x14ac:dyDescent="0.25">
      <c r="A787" t="s">
        <v>8073</v>
      </c>
      <c r="B787" t="s">
        <v>4533</v>
      </c>
      <c r="C787" t="s">
        <v>7289</v>
      </c>
      <c r="D787" t="s">
        <v>7290</v>
      </c>
    </row>
    <row r="788" spans="1:4" x14ac:dyDescent="0.25">
      <c r="A788" t="s">
        <v>8074</v>
      </c>
      <c r="B788" t="s">
        <v>4535</v>
      </c>
      <c r="C788" t="s">
        <v>7286</v>
      </c>
      <c r="D788" t="s">
        <v>7287</v>
      </c>
    </row>
    <row r="789" spans="1:4" x14ac:dyDescent="0.25">
      <c r="A789" t="s">
        <v>8075</v>
      </c>
      <c r="B789" t="s">
        <v>4537</v>
      </c>
      <c r="C789" t="s">
        <v>7294</v>
      </c>
      <c r="D789" t="s">
        <v>7295</v>
      </c>
    </row>
    <row r="790" spans="1:4" x14ac:dyDescent="0.25">
      <c r="A790" t="s">
        <v>8076</v>
      </c>
      <c r="B790" t="s">
        <v>4539</v>
      </c>
      <c r="C790" t="s">
        <v>7294</v>
      </c>
      <c r="D790" t="s">
        <v>7295</v>
      </c>
    </row>
    <row r="791" spans="1:4" x14ac:dyDescent="0.25">
      <c r="A791" t="s">
        <v>8077</v>
      </c>
      <c r="B791" t="s">
        <v>4540</v>
      </c>
      <c r="C791" t="s">
        <v>7279</v>
      </c>
      <c r="D791" t="s">
        <v>7280</v>
      </c>
    </row>
    <row r="792" spans="1:4" x14ac:dyDescent="0.25">
      <c r="A792" t="s">
        <v>8078</v>
      </c>
      <c r="B792" t="s">
        <v>4542</v>
      </c>
      <c r="C792" t="s">
        <v>7289</v>
      </c>
      <c r="D792" t="s">
        <v>7290</v>
      </c>
    </row>
    <row r="793" spans="1:4" x14ac:dyDescent="0.25">
      <c r="A793" t="s">
        <v>8079</v>
      </c>
      <c r="B793" t="s">
        <v>4544</v>
      </c>
      <c r="C793" t="s">
        <v>7282</v>
      </c>
      <c r="D793" t="s">
        <v>7283</v>
      </c>
    </row>
    <row r="794" spans="1:4" x14ac:dyDescent="0.25">
      <c r="A794" t="s">
        <v>8080</v>
      </c>
      <c r="B794" t="s">
        <v>4545</v>
      </c>
      <c r="C794" t="s">
        <v>7279</v>
      </c>
      <c r="D794" t="s">
        <v>7280</v>
      </c>
    </row>
    <row r="795" spans="1:4" x14ac:dyDescent="0.25">
      <c r="A795" t="s">
        <v>8081</v>
      </c>
      <c r="B795" t="s">
        <v>4547</v>
      </c>
      <c r="C795" t="s">
        <v>7286</v>
      </c>
      <c r="D795" t="s">
        <v>7287</v>
      </c>
    </row>
    <row r="796" spans="1:4" x14ac:dyDescent="0.25">
      <c r="A796" t="s">
        <v>8082</v>
      </c>
      <c r="B796" t="s">
        <v>4548</v>
      </c>
      <c r="C796" t="s">
        <v>7289</v>
      </c>
      <c r="D796" t="s">
        <v>7290</v>
      </c>
    </row>
    <row r="797" spans="1:4" x14ac:dyDescent="0.25">
      <c r="A797" t="s">
        <v>8083</v>
      </c>
      <c r="B797" t="s">
        <v>4550</v>
      </c>
      <c r="C797" t="s">
        <v>7279</v>
      </c>
      <c r="D797" t="s">
        <v>7280</v>
      </c>
    </row>
    <row r="798" spans="1:4" x14ac:dyDescent="0.25">
      <c r="A798" t="s">
        <v>8084</v>
      </c>
      <c r="B798" t="s">
        <v>4552</v>
      </c>
      <c r="C798" t="s">
        <v>7289</v>
      </c>
      <c r="D798" t="s">
        <v>7290</v>
      </c>
    </row>
    <row r="799" spans="1:4" x14ac:dyDescent="0.25">
      <c r="A799" t="s">
        <v>8085</v>
      </c>
      <c r="B799" t="s">
        <v>4553</v>
      </c>
      <c r="C799" t="s">
        <v>7286</v>
      </c>
      <c r="D799" t="s">
        <v>7287</v>
      </c>
    </row>
    <row r="800" spans="1:4" x14ac:dyDescent="0.25">
      <c r="A800" t="s">
        <v>8086</v>
      </c>
      <c r="B800" t="s">
        <v>4554</v>
      </c>
      <c r="C800" t="s">
        <v>7279</v>
      </c>
      <c r="D800" t="s">
        <v>7280</v>
      </c>
    </row>
    <row r="801" spans="1:4" x14ac:dyDescent="0.25">
      <c r="A801" t="s">
        <v>8087</v>
      </c>
      <c r="B801" t="s">
        <v>4556</v>
      </c>
      <c r="C801" t="s">
        <v>7294</v>
      </c>
      <c r="D801" t="s">
        <v>7295</v>
      </c>
    </row>
    <row r="802" spans="1:4" x14ac:dyDescent="0.25">
      <c r="A802" t="s">
        <v>8088</v>
      </c>
      <c r="B802" t="s">
        <v>4558</v>
      </c>
      <c r="C802" t="s">
        <v>7282</v>
      </c>
      <c r="D802" t="s">
        <v>7283</v>
      </c>
    </row>
    <row r="803" spans="1:4" x14ac:dyDescent="0.25">
      <c r="A803" t="s">
        <v>8089</v>
      </c>
      <c r="B803" t="s">
        <v>4560</v>
      </c>
      <c r="C803" t="s">
        <v>7286</v>
      </c>
      <c r="D803" t="s">
        <v>7287</v>
      </c>
    </row>
    <row r="804" spans="1:4" x14ac:dyDescent="0.25">
      <c r="A804" t="s">
        <v>8090</v>
      </c>
      <c r="B804" t="s">
        <v>4561</v>
      </c>
      <c r="C804" t="s">
        <v>7282</v>
      </c>
      <c r="D804" t="s">
        <v>7283</v>
      </c>
    </row>
    <row r="805" spans="1:4" x14ac:dyDescent="0.25">
      <c r="A805" t="s">
        <v>8091</v>
      </c>
      <c r="B805" t="s">
        <v>4562</v>
      </c>
      <c r="C805" t="s">
        <v>7294</v>
      </c>
      <c r="D805" t="s">
        <v>7295</v>
      </c>
    </row>
    <row r="806" spans="1:4" x14ac:dyDescent="0.25">
      <c r="A806" t="s">
        <v>8092</v>
      </c>
      <c r="B806" t="s">
        <v>4564</v>
      </c>
      <c r="C806" t="s">
        <v>7282</v>
      </c>
      <c r="D806" t="s">
        <v>7283</v>
      </c>
    </row>
    <row r="807" spans="1:4" x14ac:dyDescent="0.25">
      <c r="A807" t="s">
        <v>8093</v>
      </c>
      <c r="B807" t="s">
        <v>4565</v>
      </c>
      <c r="C807" t="s">
        <v>7294</v>
      </c>
      <c r="D807" t="s">
        <v>7295</v>
      </c>
    </row>
    <row r="808" spans="1:4" x14ac:dyDescent="0.25">
      <c r="A808" t="s">
        <v>8094</v>
      </c>
      <c r="B808" t="s">
        <v>4567</v>
      </c>
      <c r="C808" t="s">
        <v>7289</v>
      </c>
      <c r="D808" t="s">
        <v>7290</v>
      </c>
    </row>
    <row r="809" spans="1:4" x14ac:dyDescent="0.25">
      <c r="A809" t="s">
        <v>8095</v>
      </c>
      <c r="B809" t="s">
        <v>4569</v>
      </c>
      <c r="C809" t="s">
        <v>7286</v>
      </c>
      <c r="D809" t="s">
        <v>7287</v>
      </c>
    </row>
    <row r="810" spans="1:4" x14ac:dyDescent="0.25">
      <c r="A810" t="s">
        <v>8096</v>
      </c>
      <c r="B810" t="s">
        <v>4571</v>
      </c>
      <c r="C810" t="s">
        <v>7294</v>
      </c>
      <c r="D810" t="s">
        <v>7295</v>
      </c>
    </row>
    <row r="811" spans="1:4" x14ac:dyDescent="0.25">
      <c r="A811" t="s">
        <v>8097</v>
      </c>
      <c r="B811" t="s">
        <v>4572</v>
      </c>
      <c r="C811" t="s">
        <v>7286</v>
      </c>
      <c r="D811" t="s">
        <v>7287</v>
      </c>
    </row>
    <row r="812" spans="1:4" x14ac:dyDescent="0.25">
      <c r="A812" t="s">
        <v>8098</v>
      </c>
      <c r="B812" t="s">
        <v>4573</v>
      </c>
      <c r="C812" t="s">
        <v>7289</v>
      </c>
      <c r="D812" t="s">
        <v>7290</v>
      </c>
    </row>
    <row r="813" spans="1:4" x14ac:dyDescent="0.25">
      <c r="A813" t="s">
        <v>8099</v>
      </c>
      <c r="B813" t="s">
        <v>4575</v>
      </c>
      <c r="C813" t="s">
        <v>7286</v>
      </c>
      <c r="D813" t="s">
        <v>7287</v>
      </c>
    </row>
    <row r="814" spans="1:4" x14ac:dyDescent="0.25">
      <c r="A814" t="s">
        <v>8100</v>
      </c>
      <c r="B814" t="s">
        <v>4577</v>
      </c>
      <c r="C814" t="s">
        <v>7286</v>
      </c>
      <c r="D814" t="s">
        <v>7287</v>
      </c>
    </row>
    <row r="815" spans="1:4" x14ac:dyDescent="0.25">
      <c r="A815" t="s">
        <v>8101</v>
      </c>
      <c r="B815" t="s">
        <v>4579</v>
      </c>
      <c r="C815" t="s">
        <v>7279</v>
      </c>
      <c r="D815" t="s">
        <v>7280</v>
      </c>
    </row>
    <row r="816" spans="1:4" x14ac:dyDescent="0.25">
      <c r="A816" t="s">
        <v>8102</v>
      </c>
      <c r="B816" t="s">
        <v>4580</v>
      </c>
      <c r="C816" t="s">
        <v>7289</v>
      </c>
      <c r="D816" t="s">
        <v>7290</v>
      </c>
    </row>
    <row r="817" spans="1:4" x14ac:dyDescent="0.25">
      <c r="A817" t="s">
        <v>8103</v>
      </c>
      <c r="B817" t="s">
        <v>4582</v>
      </c>
      <c r="C817" t="s">
        <v>7282</v>
      </c>
      <c r="D817" t="s">
        <v>7283</v>
      </c>
    </row>
    <row r="818" spans="1:4" x14ac:dyDescent="0.25">
      <c r="A818" t="s">
        <v>8104</v>
      </c>
      <c r="B818" t="s">
        <v>4584</v>
      </c>
      <c r="C818" t="s">
        <v>7282</v>
      </c>
      <c r="D818" t="s">
        <v>7283</v>
      </c>
    </row>
    <row r="819" spans="1:4" x14ac:dyDescent="0.25">
      <c r="A819" t="s">
        <v>8105</v>
      </c>
      <c r="B819" t="s">
        <v>4586</v>
      </c>
      <c r="C819" t="s">
        <v>7282</v>
      </c>
      <c r="D819" t="s">
        <v>7283</v>
      </c>
    </row>
    <row r="820" spans="1:4" x14ac:dyDescent="0.25">
      <c r="A820" t="s">
        <v>8106</v>
      </c>
      <c r="B820" t="s">
        <v>4588</v>
      </c>
      <c r="C820" t="s">
        <v>7294</v>
      </c>
      <c r="D820" t="s">
        <v>7295</v>
      </c>
    </row>
    <row r="821" spans="1:4" x14ac:dyDescent="0.25">
      <c r="A821" t="s">
        <v>8107</v>
      </c>
      <c r="B821" t="s">
        <v>4590</v>
      </c>
      <c r="C821" t="s">
        <v>7294</v>
      </c>
      <c r="D821" t="s">
        <v>7295</v>
      </c>
    </row>
    <row r="822" spans="1:4" x14ac:dyDescent="0.25">
      <c r="A822" t="s">
        <v>8108</v>
      </c>
      <c r="B822" t="s">
        <v>4591</v>
      </c>
      <c r="C822" t="s">
        <v>7279</v>
      </c>
      <c r="D822" t="s">
        <v>7280</v>
      </c>
    </row>
    <row r="823" spans="1:4" x14ac:dyDescent="0.25">
      <c r="A823" t="s">
        <v>8109</v>
      </c>
      <c r="B823" t="s">
        <v>4592</v>
      </c>
      <c r="C823" t="s">
        <v>7294</v>
      </c>
      <c r="D823" t="s">
        <v>7295</v>
      </c>
    </row>
    <row r="824" spans="1:4" x14ac:dyDescent="0.25">
      <c r="A824" t="s">
        <v>8110</v>
      </c>
      <c r="B824" t="s">
        <v>4593</v>
      </c>
      <c r="C824" t="s">
        <v>7294</v>
      </c>
      <c r="D824" t="s">
        <v>7295</v>
      </c>
    </row>
    <row r="825" spans="1:4" x14ac:dyDescent="0.25">
      <c r="A825" t="s">
        <v>8111</v>
      </c>
      <c r="B825" t="s">
        <v>4594</v>
      </c>
      <c r="C825" t="s">
        <v>7279</v>
      </c>
      <c r="D825" t="s">
        <v>7280</v>
      </c>
    </row>
    <row r="826" spans="1:4" x14ac:dyDescent="0.25">
      <c r="A826" t="s">
        <v>8112</v>
      </c>
      <c r="B826" t="s">
        <v>4596</v>
      </c>
      <c r="C826" t="s">
        <v>7279</v>
      </c>
      <c r="D826" t="s">
        <v>7280</v>
      </c>
    </row>
    <row r="827" spans="1:4" x14ac:dyDescent="0.25">
      <c r="A827" t="s">
        <v>8113</v>
      </c>
      <c r="B827" t="s">
        <v>4597</v>
      </c>
      <c r="C827" t="s">
        <v>7289</v>
      </c>
      <c r="D827" t="s">
        <v>7290</v>
      </c>
    </row>
    <row r="828" spans="1:4" x14ac:dyDescent="0.25">
      <c r="A828" t="s">
        <v>8114</v>
      </c>
      <c r="B828" t="s">
        <v>4598</v>
      </c>
      <c r="C828" t="s">
        <v>7294</v>
      </c>
      <c r="D828" t="s">
        <v>7295</v>
      </c>
    </row>
    <row r="829" spans="1:4" x14ac:dyDescent="0.25">
      <c r="A829" t="s">
        <v>8115</v>
      </c>
      <c r="B829" t="s">
        <v>4600</v>
      </c>
      <c r="C829" t="s">
        <v>7289</v>
      </c>
      <c r="D829" t="s">
        <v>7290</v>
      </c>
    </row>
    <row r="830" spans="1:4" x14ac:dyDescent="0.25">
      <c r="A830" t="s">
        <v>8116</v>
      </c>
      <c r="B830" t="s">
        <v>4602</v>
      </c>
      <c r="C830" t="s">
        <v>7286</v>
      </c>
      <c r="D830" t="s">
        <v>7287</v>
      </c>
    </row>
    <row r="831" spans="1:4" x14ac:dyDescent="0.25">
      <c r="A831" t="s">
        <v>8117</v>
      </c>
      <c r="B831" t="s">
        <v>4604</v>
      </c>
      <c r="C831" t="s">
        <v>7286</v>
      </c>
      <c r="D831" t="s">
        <v>7287</v>
      </c>
    </row>
    <row r="832" spans="1:4" x14ac:dyDescent="0.25">
      <c r="A832" t="s">
        <v>8118</v>
      </c>
      <c r="B832" t="s">
        <v>4606</v>
      </c>
      <c r="C832" t="s">
        <v>7282</v>
      </c>
      <c r="D832" t="s">
        <v>7283</v>
      </c>
    </row>
    <row r="833" spans="1:4" x14ac:dyDescent="0.25">
      <c r="A833" t="s">
        <v>8119</v>
      </c>
      <c r="B833" t="s">
        <v>4607</v>
      </c>
      <c r="C833" t="s">
        <v>7282</v>
      </c>
      <c r="D833" t="s">
        <v>7283</v>
      </c>
    </row>
    <row r="834" spans="1:4" x14ac:dyDescent="0.25">
      <c r="A834" t="s">
        <v>8120</v>
      </c>
      <c r="B834" t="s">
        <v>4609</v>
      </c>
      <c r="C834" t="s">
        <v>7282</v>
      </c>
      <c r="D834" t="s">
        <v>7283</v>
      </c>
    </row>
    <row r="835" spans="1:4" x14ac:dyDescent="0.25">
      <c r="A835" t="s">
        <v>8121</v>
      </c>
      <c r="B835" t="s">
        <v>4610</v>
      </c>
      <c r="C835" t="s">
        <v>7286</v>
      </c>
      <c r="D835" t="s">
        <v>7287</v>
      </c>
    </row>
    <row r="836" spans="1:4" x14ac:dyDescent="0.25">
      <c r="A836" t="s">
        <v>8122</v>
      </c>
      <c r="B836" t="s">
        <v>4612</v>
      </c>
      <c r="C836" t="s">
        <v>7279</v>
      </c>
      <c r="D836" t="s">
        <v>7280</v>
      </c>
    </row>
    <row r="837" spans="1:4" x14ac:dyDescent="0.25">
      <c r="A837" t="s">
        <v>8123</v>
      </c>
      <c r="B837" t="s">
        <v>4613</v>
      </c>
      <c r="C837" t="s">
        <v>7289</v>
      </c>
      <c r="D837" t="s">
        <v>7290</v>
      </c>
    </row>
    <row r="838" spans="1:4" x14ac:dyDescent="0.25">
      <c r="A838" t="s">
        <v>8124</v>
      </c>
      <c r="B838" t="s">
        <v>4614</v>
      </c>
      <c r="C838" t="s">
        <v>7289</v>
      </c>
      <c r="D838" t="s">
        <v>7290</v>
      </c>
    </row>
    <row r="839" spans="1:4" x14ac:dyDescent="0.25">
      <c r="A839" t="s">
        <v>8125</v>
      </c>
      <c r="B839" t="s">
        <v>4615</v>
      </c>
      <c r="C839" t="s">
        <v>7286</v>
      </c>
      <c r="D839" t="s">
        <v>7287</v>
      </c>
    </row>
    <row r="840" spans="1:4" x14ac:dyDescent="0.25">
      <c r="A840" t="s">
        <v>8126</v>
      </c>
      <c r="B840" t="s">
        <v>4617</v>
      </c>
      <c r="C840" t="s">
        <v>7279</v>
      </c>
      <c r="D840" t="s">
        <v>7280</v>
      </c>
    </row>
    <row r="841" spans="1:4" x14ac:dyDescent="0.25">
      <c r="A841" t="s">
        <v>8127</v>
      </c>
      <c r="B841" t="s">
        <v>4619</v>
      </c>
      <c r="C841" t="s">
        <v>7289</v>
      </c>
      <c r="D841" t="s">
        <v>7290</v>
      </c>
    </row>
    <row r="842" spans="1:4" x14ac:dyDescent="0.25">
      <c r="A842" t="s">
        <v>8128</v>
      </c>
      <c r="B842" t="s">
        <v>4621</v>
      </c>
      <c r="C842" t="s">
        <v>7294</v>
      </c>
      <c r="D842" t="s">
        <v>7295</v>
      </c>
    </row>
    <row r="843" spans="1:4" x14ac:dyDescent="0.25">
      <c r="A843" t="s">
        <v>8129</v>
      </c>
      <c r="B843" t="s">
        <v>4623</v>
      </c>
      <c r="C843" t="s">
        <v>7282</v>
      </c>
      <c r="D843" t="s">
        <v>7283</v>
      </c>
    </row>
    <row r="844" spans="1:4" x14ac:dyDescent="0.25">
      <c r="A844" t="s">
        <v>8130</v>
      </c>
      <c r="B844" t="s">
        <v>4625</v>
      </c>
      <c r="C844" t="s">
        <v>7282</v>
      </c>
      <c r="D844" t="s">
        <v>7283</v>
      </c>
    </row>
    <row r="845" spans="1:4" x14ac:dyDescent="0.25">
      <c r="A845" t="s">
        <v>8131</v>
      </c>
      <c r="B845" t="s">
        <v>4627</v>
      </c>
      <c r="C845" t="s">
        <v>7289</v>
      </c>
      <c r="D845" t="s">
        <v>7290</v>
      </c>
    </row>
    <row r="846" spans="1:4" x14ac:dyDescent="0.25">
      <c r="A846" t="s">
        <v>8132</v>
      </c>
      <c r="B846" t="s">
        <v>4628</v>
      </c>
      <c r="C846" t="s">
        <v>7286</v>
      </c>
      <c r="D846" t="s">
        <v>7287</v>
      </c>
    </row>
    <row r="847" spans="1:4" x14ac:dyDescent="0.25">
      <c r="A847" t="s">
        <v>8133</v>
      </c>
      <c r="B847" t="s">
        <v>4629</v>
      </c>
      <c r="C847" t="s">
        <v>7289</v>
      </c>
      <c r="D847" t="s">
        <v>7290</v>
      </c>
    </row>
    <row r="848" spans="1:4" x14ac:dyDescent="0.25">
      <c r="A848" t="s">
        <v>8134</v>
      </c>
      <c r="B848" t="s">
        <v>4630</v>
      </c>
      <c r="C848" t="s">
        <v>7289</v>
      </c>
      <c r="D848" t="s">
        <v>7290</v>
      </c>
    </row>
    <row r="849" spans="1:4" x14ac:dyDescent="0.25">
      <c r="A849" t="s">
        <v>8135</v>
      </c>
      <c r="B849" t="s">
        <v>4632</v>
      </c>
      <c r="C849" t="s">
        <v>7294</v>
      </c>
      <c r="D849" t="s">
        <v>7295</v>
      </c>
    </row>
    <row r="850" spans="1:4" x14ac:dyDescent="0.25">
      <c r="A850" t="s">
        <v>8136</v>
      </c>
      <c r="B850" t="s">
        <v>4634</v>
      </c>
      <c r="C850" t="s">
        <v>7294</v>
      </c>
      <c r="D850" t="s">
        <v>7295</v>
      </c>
    </row>
    <row r="851" spans="1:4" x14ac:dyDescent="0.25">
      <c r="A851" t="s">
        <v>8137</v>
      </c>
      <c r="B851" t="s">
        <v>4636</v>
      </c>
      <c r="C851" t="s">
        <v>7279</v>
      </c>
      <c r="D851" t="s">
        <v>7280</v>
      </c>
    </row>
    <row r="852" spans="1:4" x14ac:dyDescent="0.25">
      <c r="A852" t="s">
        <v>8138</v>
      </c>
      <c r="B852" t="s">
        <v>4637</v>
      </c>
      <c r="C852" t="s">
        <v>7286</v>
      </c>
      <c r="D852" t="s">
        <v>7287</v>
      </c>
    </row>
    <row r="853" spans="1:4" x14ac:dyDescent="0.25">
      <c r="A853" t="s">
        <v>8139</v>
      </c>
      <c r="B853" t="s">
        <v>4639</v>
      </c>
      <c r="C853" t="s">
        <v>7282</v>
      </c>
      <c r="D853" t="s">
        <v>7283</v>
      </c>
    </row>
    <row r="854" spans="1:4" x14ac:dyDescent="0.25">
      <c r="A854" t="s">
        <v>8140</v>
      </c>
      <c r="B854" t="s">
        <v>4641</v>
      </c>
      <c r="C854" t="s">
        <v>7286</v>
      </c>
      <c r="D854" t="s">
        <v>7287</v>
      </c>
    </row>
    <row r="855" spans="1:4" x14ac:dyDescent="0.25">
      <c r="A855" t="s">
        <v>8141</v>
      </c>
      <c r="B855" t="s">
        <v>4643</v>
      </c>
      <c r="C855" t="s">
        <v>7282</v>
      </c>
      <c r="D855" t="s">
        <v>7283</v>
      </c>
    </row>
    <row r="856" spans="1:4" x14ac:dyDescent="0.25">
      <c r="A856" t="s">
        <v>8142</v>
      </c>
      <c r="B856" t="s">
        <v>4645</v>
      </c>
      <c r="C856" t="s">
        <v>7289</v>
      </c>
      <c r="D856" t="s">
        <v>7290</v>
      </c>
    </row>
    <row r="857" spans="1:4" x14ac:dyDescent="0.25">
      <c r="A857" t="s">
        <v>8143</v>
      </c>
      <c r="B857" t="s">
        <v>4647</v>
      </c>
      <c r="C857" t="s">
        <v>7279</v>
      </c>
      <c r="D857" t="s">
        <v>7280</v>
      </c>
    </row>
    <row r="858" spans="1:4" x14ac:dyDescent="0.25">
      <c r="A858" t="s">
        <v>8144</v>
      </c>
      <c r="B858" t="s">
        <v>4648</v>
      </c>
      <c r="C858" t="s">
        <v>7279</v>
      </c>
      <c r="D858" t="s">
        <v>7280</v>
      </c>
    </row>
    <row r="859" spans="1:4" x14ac:dyDescent="0.25">
      <c r="A859" t="s">
        <v>8145</v>
      </c>
      <c r="B859" t="s">
        <v>4649</v>
      </c>
      <c r="C859" t="s">
        <v>7286</v>
      </c>
      <c r="D859" t="s">
        <v>7287</v>
      </c>
    </row>
    <row r="860" spans="1:4" x14ac:dyDescent="0.25">
      <c r="A860" t="s">
        <v>8146</v>
      </c>
      <c r="B860" t="s">
        <v>4651</v>
      </c>
      <c r="C860" t="s">
        <v>7286</v>
      </c>
      <c r="D860" t="s">
        <v>7287</v>
      </c>
    </row>
    <row r="861" spans="1:4" x14ac:dyDescent="0.25">
      <c r="A861" t="s">
        <v>8147</v>
      </c>
      <c r="B861" t="s">
        <v>4653</v>
      </c>
      <c r="C861" t="s">
        <v>7294</v>
      </c>
      <c r="D861" t="s">
        <v>7295</v>
      </c>
    </row>
    <row r="862" spans="1:4" x14ac:dyDescent="0.25">
      <c r="A862" t="s">
        <v>8148</v>
      </c>
      <c r="B862" t="s">
        <v>4654</v>
      </c>
      <c r="C862" t="s">
        <v>7289</v>
      </c>
      <c r="D862" t="s">
        <v>7290</v>
      </c>
    </row>
    <row r="863" spans="1:4" x14ac:dyDescent="0.25">
      <c r="A863" t="s">
        <v>8149</v>
      </c>
      <c r="B863" t="s">
        <v>4656</v>
      </c>
      <c r="C863" t="s">
        <v>7294</v>
      </c>
      <c r="D863" t="s">
        <v>7295</v>
      </c>
    </row>
    <row r="864" spans="1:4" x14ac:dyDescent="0.25">
      <c r="A864" t="s">
        <v>8150</v>
      </c>
      <c r="B864" t="s">
        <v>4657</v>
      </c>
      <c r="C864" t="s">
        <v>7289</v>
      </c>
      <c r="D864" t="s">
        <v>7290</v>
      </c>
    </row>
    <row r="865" spans="1:4" x14ac:dyDescent="0.25">
      <c r="A865" t="s">
        <v>8151</v>
      </c>
      <c r="B865" t="s">
        <v>4658</v>
      </c>
      <c r="C865" t="s">
        <v>7282</v>
      </c>
      <c r="D865" t="s">
        <v>7283</v>
      </c>
    </row>
    <row r="866" spans="1:4" x14ac:dyDescent="0.25">
      <c r="A866" t="s">
        <v>8152</v>
      </c>
      <c r="B866" t="s">
        <v>4660</v>
      </c>
      <c r="C866" t="s">
        <v>7279</v>
      </c>
      <c r="D866" t="s">
        <v>7280</v>
      </c>
    </row>
    <row r="867" spans="1:4" x14ac:dyDescent="0.25">
      <c r="A867" t="s">
        <v>8153</v>
      </c>
      <c r="B867" t="s">
        <v>4662</v>
      </c>
      <c r="C867" t="s">
        <v>7279</v>
      </c>
      <c r="D867" t="s">
        <v>7280</v>
      </c>
    </row>
    <row r="868" spans="1:4" x14ac:dyDescent="0.25">
      <c r="A868" t="s">
        <v>8154</v>
      </c>
      <c r="B868" t="s">
        <v>4664</v>
      </c>
      <c r="C868" t="s">
        <v>7279</v>
      </c>
      <c r="D868" t="s">
        <v>7280</v>
      </c>
    </row>
    <row r="869" spans="1:4" x14ac:dyDescent="0.25">
      <c r="A869" t="s">
        <v>8155</v>
      </c>
      <c r="B869" t="s">
        <v>4666</v>
      </c>
      <c r="C869" t="s">
        <v>7294</v>
      </c>
      <c r="D869" t="s">
        <v>7295</v>
      </c>
    </row>
    <row r="870" spans="1:4" x14ac:dyDescent="0.25">
      <c r="A870" t="s">
        <v>8156</v>
      </c>
      <c r="B870" t="s">
        <v>4668</v>
      </c>
      <c r="C870" t="s">
        <v>7294</v>
      </c>
      <c r="D870" t="s">
        <v>7295</v>
      </c>
    </row>
    <row r="871" spans="1:4" x14ac:dyDescent="0.25">
      <c r="A871" t="s">
        <v>8157</v>
      </c>
      <c r="B871" t="s">
        <v>4669</v>
      </c>
      <c r="C871" t="s">
        <v>7294</v>
      </c>
      <c r="D871" t="s">
        <v>7295</v>
      </c>
    </row>
    <row r="872" spans="1:4" x14ac:dyDescent="0.25">
      <c r="A872" t="s">
        <v>8158</v>
      </c>
      <c r="B872" t="s">
        <v>4671</v>
      </c>
      <c r="C872" t="s">
        <v>7294</v>
      </c>
      <c r="D872" t="s">
        <v>7295</v>
      </c>
    </row>
    <row r="873" spans="1:4" x14ac:dyDescent="0.25">
      <c r="A873" t="s">
        <v>8159</v>
      </c>
      <c r="B873" t="s">
        <v>4673</v>
      </c>
      <c r="C873" t="s">
        <v>7279</v>
      </c>
      <c r="D873" t="s">
        <v>7280</v>
      </c>
    </row>
    <row r="874" spans="1:4" x14ac:dyDescent="0.25">
      <c r="A874" t="s">
        <v>8160</v>
      </c>
      <c r="B874" t="s">
        <v>4675</v>
      </c>
      <c r="C874" t="s">
        <v>7289</v>
      </c>
      <c r="D874" t="s">
        <v>7290</v>
      </c>
    </row>
    <row r="875" spans="1:4" x14ac:dyDescent="0.25">
      <c r="A875" t="s">
        <v>8161</v>
      </c>
      <c r="B875" t="s">
        <v>4676</v>
      </c>
      <c r="C875" t="s">
        <v>7294</v>
      </c>
      <c r="D875" t="s">
        <v>7295</v>
      </c>
    </row>
    <row r="876" spans="1:4" x14ac:dyDescent="0.25">
      <c r="A876" t="s">
        <v>8162</v>
      </c>
      <c r="B876" t="s">
        <v>4678</v>
      </c>
      <c r="C876" t="s">
        <v>7289</v>
      </c>
      <c r="D876" t="s">
        <v>7290</v>
      </c>
    </row>
    <row r="877" spans="1:4" x14ac:dyDescent="0.25">
      <c r="A877" t="s">
        <v>8163</v>
      </c>
      <c r="B877" t="s">
        <v>4680</v>
      </c>
      <c r="C877" t="s">
        <v>7282</v>
      </c>
      <c r="D877" t="s">
        <v>7283</v>
      </c>
    </row>
    <row r="878" spans="1:4" x14ac:dyDescent="0.25">
      <c r="A878" t="s">
        <v>8164</v>
      </c>
      <c r="B878" t="s">
        <v>4681</v>
      </c>
      <c r="C878" t="s">
        <v>7294</v>
      </c>
      <c r="D878" t="s">
        <v>7295</v>
      </c>
    </row>
    <row r="879" spans="1:4" x14ac:dyDescent="0.25">
      <c r="A879" t="s">
        <v>8165</v>
      </c>
      <c r="B879" t="s">
        <v>4682</v>
      </c>
      <c r="C879" t="s">
        <v>7289</v>
      </c>
      <c r="D879" t="s">
        <v>7290</v>
      </c>
    </row>
    <row r="880" spans="1:4" x14ac:dyDescent="0.25">
      <c r="A880" t="s">
        <v>8166</v>
      </c>
      <c r="B880" t="s">
        <v>4684</v>
      </c>
      <c r="C880" t="s">
        <v>7279</v>
      </c>
      <c r="D880" t="s">
        <v>7280</v>
      </c>
    </row>
    <row r="881" spans="1:4" x14ac:dyDescent="0.25">
      <c r="A881" t="s">
        <v>8167</v>
      </c>
      <c r="B881" t="s">
        <v>4686</v>
      </c>
      <c r="C881" t="s">
        <v>7294</v>
      </c>
      <c r="D881" t="s">
        <v>7295</v>
      </c>
    </row>
    <row r="882" spans="1:4" x14ac:dyDescent="0.25">
      <c r="A882" t="s">
        <v>8168</v>
      </c>
      <c r="B882" t="s">
        <v>4687</v>
      </c>
      <c r="C882" t="s">
        <v>7279</v>
      </c>
      <c r="D882" t="s">
        <v>7280</v>
      </c>
    </row>
    <row r="883" spans="1:4" x14ac:dyDescent="0.25">
      <c r="A883" t="s">
        <v>8169</v>
      </c>
      <c r="B883" t="s">
        <v>4689</v>
      </c>
      <c r="C883" t="s">
        <v>7286</v>
      </c>
      <c r="D883" t="s">
        <v>7287</v>
      </c>
    </row>
    <row r="884" spans="1:4" x14ac:dyDescent="0.25">
      <c r="A884" t="s">
        <v>8170</v>
      </c>
      <c r="B884" t="s">
        <v>4690</v>
      </c>
      <c r="C884" t="s">
        <v>7294</v>
      </c>
      <c r="D884" t="s">
        <v>7295</v>
      </c>
    </row>
    <row r="885" spans="1:4" x14ac:dyDescent="0.25">
      <c r="A885" t="s">
        <v>8171</v>
      </c>
      <c r="B885" t="s">
        <v>4691</v>
      </c>
      <c r="C885" t="s">
        <v>7294</v>
      </c>
      <c r="D885" t="s">
        <v>7295</v>
      </c>
    </row>
    <row r="886" spans="1:4" x14ac:dyDescent="0.25">
      <c r="A886" t="s">
        <v>8172</v>
      </c>
      <c r="B886" t="s">
        <v>4693</v>
      </c>
      <c r="C886" t="s">
        <v>7294</v>
      </c>
      <c r="D886" t="s">
        <v>7295</v>
      </c>
    </row>
    <row r="887" spans="1:4" x14ac:dyDescent="0.25">
      <c r="A887" t="s">
        <v>8173</v>
      </c>
      <c r="B887" t="s">
        <v>4695</v>
      </c>
      <c r="C887" t="s">
        <v>7289</v>
      </c>
      <c r="D887" t="s">
        <v>7290</v>
      </c>
    </row>
    <row r="888" spans="1:4" x14ac:dyDescent="0.25">
      <c r="A888" t="s">
        <v>8174</v>
      </c>
      <c r="B888" t="s">
        <v>4696</v>
      </c>
      <c r="C888" t="s">
        <v>7289</v>
      </c>
      <c r="D888" t="s">
        <v>7290</v>
      </c>
    </row>
    <row r="889" spans="1:4" x14ac:dyDescent="0.25">
      <c r="A889" t="s">
        <v>8175</v>
      </c>
      <c r="B889" t="s">
        <v>4698</v>
      </c>
      <c r="C889" t="s">
        <v>7289</v>
      </c>
      <c r="D889" t="s">
        <v>7290</v>
      </c>
    </row>
    <row r="890" spans="1:4" x14ac:dyDescent="0.25">
      <c r="A890" t="s">
        <v>8176</v>
      </c>
      <c r="B890" t="s">
        <v>4699</v>
      </c>
      <c r="C890" t="s">
        <v>7294</v>
      </c>
      <c r="D890" t="s">
        <v>7295</v>
      </c>
    </row>
    <row r="891" spans="1:4" x14ac:dyDescent="0.25">
      <c r="A891" t="s">
        <v>8177</v>
      </c>
      <c r="B891" t="s">
        <v>4701</v>
      </c>
      <c r="C891" t="s">
        <v>7294</v>
      </c>
      <c r="D891" t="s">
        <v>7295</v>
      </c>
    </row>
    <row r="892" spans="1:4" x14ac:dyDescent="0.25">
      <c r="A892" t="s">
        <v>8178</v>
      </c>
      <c r="B892" t="s">
        <v>4703</v>
      </c>
      <c r="C892" t="s">
        <v>7282</v>
      </c>
      <c r="D892" t="s">
        <v>7283</v>
      </c>
    </row>
    <row r="893" spans="1:4" x14ac:dyDescent="0.25">
      <c r="A893" t="s">
        <v>8179</v>
      </c>
      <c r="B893" t="s">
        <v>4705</v>
      </c>
      <c r="C893" t="s">
        <v>7286</v>
      </c>
      <c r="D893" t="s">
        <v>7287</v>
      </c>
    </row>
    <row r="894" spans="1:4" x14ac:dyDescent="0.25">
      <c r="A894" t="s">
        <v>8180</v>
      </c>
      <c r="B894" t="s">
        <v>4707</v>
      </c>
      <c r="C894" t="s">
        <v>7282</v>
      </c>
      <c r="D894" t="s">
        <v>7283</v>
      </c>
    </row>
    <row r="895" spans="1:4" x14ac:dyDescent="0.25">
      <c r="A895" t="s">
        <v>8181</v>
      </c>
      <c r="B895" t="s">
        <v>4708</v>
      </c>
      <c r="C895" t="s">
        <v>7279</v>
      </c>
      <c r="D895" t="s">
        <v>7280</v>
      </c>
    </row>
    <row r="896" spans="1:4" x14ac:dyDescent="0.25">
      <c r="A896" t="s">
        <v>8182</v>
      </c>
      <c r="B896" t="s">
        <v>4710</v>
      </c>
      <c r="C896" t="s">
        <v>7286</v>
      </c>
      <c r="D896" t="s">
        <v>7287</v>
      </c>
    </row>
    <row r="897" spans="1:4" x14ac:dyDescent="0.25">
      <c r="A897" t="s">
        <v>8183</v>
      </c>
      <c r="B897" t="s">
        <v>4711</v>
      </c>
      <c r="C897" t="s">
        <v>7279</v>
      </c>
      <c r="D897" t="s">
        <v>7280</v>
      </c>
    </row>
    <row r="898" spans="1:4" x14ac:dyDescent="0.25">
      <c r="A898" t="s">
        <v>8184</v>
      </c>
      <c r="B898" t="s">
        <v>4712</v>
      </c>
      <c r="C898" t="s">
        <v>7282</v>
      </c>
      <c r="D898" t="s">
        <v>7283</v>
      </c>
    </row>
    <row r="899" spans="1:4" x14ac:dyDescent="0.25">
      <c r="A899" t="s">
        <v>8185</v>
      </c>
      <c r="B899" t="s">
        <v>4713</v>
      </c>
      <c r="C899" t="s">
        <v>7286</v>
      </c>
      <c r="D899" t="s">
        <v>7287</v>
      </c>
    </row>
    <row r="900" spans="1:4" x14ac:dyDescent="0.25">
      <c r="A900" t="s">
        <v>8186</v>
      </c>
      <c r="B900" t="s">
        <v>4715</v>
      </c>
      <c r="C900" t="s">
        <v>7279</v>
      </c>
      <c r="D900" t="s">
        <v>7280</v>
      </c>
    </row>
    <row r="901" spans="1:4" x14ac:dyDescent="0.25">
      <c r="A901" t="s">
        <v>8187</v>
      </c>
      <c r="B901" t="s">
        <v>4717</v>
      </c>
      <c r="C901" t="s">
        <v>7286</v>
      </c>
      <c r="D901" t="s">
        <v>7287</v>
      </c>
    </row>
    <row r="902" spans="1:4" x14ac:dyDescent="0.25">
      <c r="A902" t="s">
        <v>8188</v>
      </c>
      <c r="B902" t="s">
        <v>4719</v>
      </c>
      <c r="C902" t="s">
        <v>7282</v>
      </c>
      <c r="D902" t="s">
        <v>7283</v>
      </c>
    </row>
    <row r="903" spans="1:4" x14ac:dyDescent="0.25">
      <c r="A903" t="s">
        <v>8189</v>
      </c>
      <c r="B903" t="s">
        <v>4721</v>
      </c>
      <c r="C903" t="s">
        <v>7282</v>
      </c>
      <c r="D903" t="s">
        <v>7283</v>
      </c>
    </row>
    <row r="904" spans="1:4" x14ac:dyDescent="0.25">
      <c r="A904" t="s">
        <v>8190</v>
      </c>
      <c r="B904" t="s">
        <v>4723</v>
      </c>
      <c r="C904" t="s">
        <v>7286</v>
      </c>
      <c r="D904" t="s">
        <v>7287</v>
      </c>
    </row>
    <row r="905" spans="1:4" x14ac:dyDescent="0.25">
      <c r="A905" t="s">
        <v>8191</v>
      </c>
      <c r="B905" t="s">
        <v>4724</v>
      </c>
      <c r="C905" t="s">
        <v>7289</v>
      </c>
      <c r="D905" t="s">
        <v>7290</v>
      </c>
    </row>
    <row r="906" spans="1:4" x14ac:dyDescent="0.25">
      <c r="A906" t="s">
        <v>8192</v>
      </c>
      <c r="B906" t="s">
        <v>4726</v>
      </c>
      <c r="C906" t="s">
        <v>7294</v>
      </c>
      <c r="D906" t="s">
        <v>7295</v>
      </c>
    </row>
    <row r="907" spans="1:4" x14ac:dyDescent="0.25">
      <c r="A907" t="s">
        <v>8193</v>
      </c>
      <c r="B907" t="s">
        <v>4728</v>
      </c>
      <c r="C907" t="s">
        <v>7289</v>
      </c>
      <c r="D907" t="s">
        <v>7290</v>
      </c>
    </row>
    <row r="908" spans="1:4" x14ac:dyDescent="0.25">
      <c r="A908" t="s">
        <v>8194</v>
      </c>
      <c r="B908" t="s">
        <v>4729</v>
      </c>
      <c r="C908" t="s">
        <v>7289</v>
      </c>
      <c r="D908" t="s">
        <v>7290</v>
      </c>
    </row>
    <row r="909" spans="1:4" x14ac:dyDescent="0.25">
      <c r="A909" t="s">
        <v>8195</v>
      </c>
      <c r="B909" t="s">
        <v>4731</v>
      </c>
      <c r="C909" t="s">
        <v>7289</v>
      </c>
      <c r="D909" t="s">
        <v>7290</v>
      </c>
    </row>
    <row r="910" spans="1:4" x14ac:dyDescent="0.25">
      <c r="A910" t="s">
        <v>8196</v>
      </c>
      <c r="B910" t="s">
        <v>4733</v>
      </c>
      <c r="C910" t="s">
        <v>7294</v>
      </c>
      <c r="D910" t="s">
        <v>7295</v>
      </c>
    </row>
    <row r="911" spans="1:4" x14ac:dyDescent="0.25">
      <c r="A911" t="s">
        <v>8197</v>
      </c>
      <c r="B911" t="s">
        <v>4734</v>
      </c>
      <c r="C911" t="s">
        <v>7289</v>
      </c>
      <c r="D911" t="s">
        <v>7290</v>
      </c>
    </row>
    <row r="912" spans="1:4" x14ac:dyDescent="0.25">
      <c r="A912" t="s">
        <v>8198</v>
      </c>
      <c r="B912" t="s">
        <v>4736</v>
      </c>
      <c r="C912" t="s">
        <v>7282</v>
      </c>
      <c r="D912" t="s">
        <v>7283</v>
      </c>
    </row>
    <row r="913" spans="1:4" x14ac:dyDescent="0.25">
      <c r="A913" t="s">
        <v>8199</v>
      </c>
      <c r="B913" t="s">
        <v>4737</v>
      </c>
      <c r="C913" t="s">
        <v>7294</v>
      </c>
      <c r="D913" t="s">
        <v>7295</v>
      </c>
    </row>
    <row r="914" spans="1:4" x14ac:dyDescent="0.25">
      <c r="A914" t="s">
        <v>8200</v>
      </c>
      <c r="B914" t="s">
        <v>4739</v>
      </c>
      <c r="C914" t="s">
        <v>7289</v>
      </c>
      <c r="D914" t="s">
        <v>7290</v>
      </c>
    </row>
    <row r="915" spans="1:4" x14ac:dyDescent="0.25">
      <c r="A915" t="s">
        <v>8201</v>
      </c>
      <c r="B915" t="s">
        <v>4741</v>
      </c>
      <c r="C915" t="s">
        <v>7279</v>
      </c>
      <c r="D915" t="s">
        <v>7280</v>
      </c>
    </row>
    <row r="916" spans="1:4" x14ac:dyDescent="0.25">
      <c r="A916" t="s">
        <v>8202</v>
      </c>
      <c r="B916" t="s">
        <v>4742</v>
      </c>
      <c r="C916" t="s">
        <v>7289</v>
      </c>
      <c r="D916" t="s">
        <v>7290</v>
      </c>
    </row>
    <row r="917" spans="1:4" x14ac:dyDescent="0.25">
      <c r="A917" t="s">
        <v>8203</v>
      </c>
      <c r="B917" t="s">
        <v>4744</v>
      </c>
      <c r="C917" t="s">
        <v>7286</v>
      </c>
      <c r="D917" t="s">
        <v>7287</v>
      </c>
    </row>
    <row r="918" spans="1:4" x14ac:dyDescent="0.25">
      <c r="A918" t="s">
        <v>8204</v>
      </c>
      <c r="B918" t="s">
        <v>4746</v>
      </c>
      <c r="C918" t="s">
        <v>7282</v>
      </c>
      <c r="D918" t="s">
        <v>7283</v>
      </c>
    </row>
    <row r="919" spans="1:4" x14ac:dyDescent="0.25">
      <c r="A919" t="s">
        <v>8205</v>
      </c>
      <c r="B919" t="s">
        <v>4748</v>
      </c>
      <c r="C919" t="s">
        <v>7289</v>
      </c>
      <c r="D919" t="s">
        <v>7290</v>
      </c>
    </row>
    <row r="920" spans="1:4" x14ac:dyDescent="0.25">
      <c r="A920" t="s">
        <v>8206</v>
      </c>
      <c r="B920" t="s">
        <v>4750</v>
      </c>
      <c r="C920" t="s">
        <v>7279</v>
      </c>
      <c r="D920" t="s">
        <v>7280</v>
      </c>
    </row>
    <row r="921" spans="1:4" x14ac:dyDescent="0.25">
      <c r="A921" t="s">
        <v>8207</v>
      </c>
      <c r="B921" t="s">
        <v>4751</v>
      </c>
      <c r="C921" t="s">
        <v>7286</v>
      </c>
      <c r="D921" t="s">
        <v>7287</v>
      </c>
    </row>
    <row r="922" spans="1:4" x14ac:dyDescent="0.25">
      <c r="A922" t="s">
        <v>8208</v>
      </c>
      <c r="B922" t="s">
        <v>4753</v>
      </c>
      <c r="C922" t="s">
        <v>7279</v>
      </c>
      <c r="D922" t="s">
        <v>7280</v>
      </c>
    </row>
    <row r="923" spans="1:4" x14ac:dyDescent="0.25">
      <c r="A923" t="s">
        <v>8209</v>
      </c>
      <c r="B923" t="s">
        <v>4755</v>
      </c>
      <c r="C923" t="s">
        <v>7289</v>
      </c>
      <c r="D923" t="s">
        <v>7290</v>
      </c>
    </row>
    <row r="924" spans="1:4" x14ac:dyDescent="0.25">
      <c r="A924" t="s">
        <v>8210</v>
      </c>
      <c r="B924" t="s">
        <v>4757</v>
      </c>
      <c r="C924" t="s">
        <v>7294</v>
      </c>
      <c r="D924" t="s">
        <v>7295</v>
      </c>
    </row>
    <row r="925" spans="1:4" x14ac:dyDescent="0.25">
      <c r="A925" t="s">
        <v>8211</v>
      </c>
      <c r="B925" t="s">
        <v>4759</v>
      </c>
      <c r="C925" t="s">
        <v>7289</v>
      </c>
      <c r="D925" t="s">
        <v>7290</v>
      </c>
    </row>
    <row r="926" spans="1:4" x14ac:dyDescent="0.25">
      <c r="A926" t="s">
        <v>8212</v>
      </c>
      <c r="B926" t="s">
        <v>4760</v>
      </c>
      <c r="C926" t="s">
        <v>7289</v>
      </c>
      <c r="D926" t="s">
        <v>7290</v>
      </c>
    </row>
    <row r="927" spans="1:4" x14ac:dyDescent="0.25">
      <c r="A927" t="s">
        <v>8213</v>
      </c>
      <c r="B927" t="s">
        <v>4762</v>
      </c>
      <c r="C927" t="s">
        <v>7282</v>
      </c>
      <c r="D927" t="s">
        <v>7283</v>
      </c>
    </row>
    <row r="928" spans="1:4" x14ac:dyDescent="0.25">
      <c r="A928" t="s">
        <v>8214</v>
      </c>
      <c r="B928" t="s">
        <v>4764</v>
      </c>
      <c r="C928" t="s">
        <v>7294</v>
      </c>
      <c r="D928" t="s">
        <v>7295</v>
      </c>
    </row>
    <row r="929" spans="1:4" x14ac:dyDescent="0.25">
      <c r="A929" t="s">
        <v>8215</v>
      </c>
      <c r="B929" t="s">
        <v>4766</v>
      </c>
      <c r="C929" t="s">
        <v>7282</v>
      </c>
      <c r="D929" t="s">
        <v>7283</v>
      </c>
    </row>
    <row r="930" spans="1:4" x14ac:dyDescent="0.25">
      <c r="A930" t="s">
        <v>8216</v>
      </c>
      <c r="B930" t="s">
        <v>4767</v>
      </c>
      <c r="C930" t="s">
        <v>7289</v>
      </c>
      <c r="D930" t="s">
        <v>7290</v>
      </c>
    </row>
    <row r="931" spans="1:4" x14ac:dyDescent="0.25">
      <c r="A931" t="s">
        <v>8217</v>
      </c>
      <c r="B931" t="s">
        <v>4768</v>
      </c>
      <c r="C931" t="s">
        <v>7294</v>
      </c>
      <c r="D931" t="s">
        <v>7295</v>
      </c>
    </row>
    <row r="932" spans="1:4" x14ac:dyDescent="0.25">
      <c r="A932" t="s">
        <v>8218</v>
      </c>
      <c r="B932" t="s">
        <v>4769</v>
      </c>
      <c r="C932" t="s">
        <v>7286</v>
      </c>
      <c r="D932" t="s">
        <v>7287</v>
      </c>
    </row>
    <row r="933" spans="1:4" x14ac:dyDescent="0.25">
      <c r="A933" t="s">
        <v>8219</v>
      </c>
      <c r="B933" t="s">
        <v>4770</v>
      </c>
      <c r="C933" t="s">
        <v>7289</v>
      </c>
      <c r="D933" t="s">
        <v>7290</v>
      </c>
    </row>
    <row r="934" spans="1:4" x14ac:dyDescent="0.25">
      <c r="A934" t="s">
        <v>8220</v>
      </c>
      <c r="B934" t="s">
        <v>4771</v>
      </c>
      <c r="C934" t="s">
        <v>7282</v>
      </c>
      <c r="D934" t="s">
        <v>7283</v>
      </c>
    </row>
    <row r="935" spans="1:4" x14ac:dyDescent="0.25">
      <c r="A935" t="s">
        <v>8221</v>
      </c>
      <c r="B935" t="s">
        <v>4772</v>
      </c>
      <c r="C935" t="s">
        <v>7286</v>
      </c>
      <c r="D935" t="s">
        <v>7287</v>
      </c>
    </row>
    <row r="936" spans="1:4" x14ac:dyDescent="0.25">
      <c r="A936" t="s">
        <v>8222</v>
      </c>
      <c r="B936" t="s">
        <v>4774</v>
      </c>
      <c r="C936" t="s">
        <v>7282</v>
      </c>
      <c r="D936" t="s">
        <v>7283</v>
      </c>
    </row>
    <row r="937" spans="1:4" x14ac:dyDescent="0.25">
      <c r="A937" t="s">
        <v>8223</v>
      </c>
      <c r="B937" t="s">
        <v>4776</v>
      </c>
      <c r="C937" t="s">
        <v>7279</v>
      </c>
      <c r="D937" t="s">
        <v>7280</v>
      </c>
    </row>
    <row r="938" spans="1:4" x14ac:dyDescent="0.25">
      <c r="A938" t="s">
        <v>8224</v>
      </c>
      <c r="B938" t="s">
        <v>4777</v>
      </c>
      <c r="C938" t="s">
        <v>7279</v>
      </c>
      <c r="D938" t="s">
        <v>7280</v>
      </c>
    </row>
    <row r="939" spans="1:4" x14ac:dyDescent="0.25">
      <c r="A939" t="s">
        <v>8225</v>
      </c>
      <c r="B939" t="s">
        <v>4779</v>
      </c>
      <c r="C939" t="s">
        <v>7289</v>
      </c>
      <c r="D939" t="s">
        <v>7290</v>
      </c>
    </row>
    <row r="940" spans="1:4" x14ac:dyDescent="0.25">
      <c r="A940" t="s">
        <v>8226</v>
      </c>
      <c r="B940" t="s">
        <v>4780</v>
      </c>
      <c r="C940" t="s">
        <v>7282</v>
      </c>
      <c r="D940" t="s">
        <v>7283</v>
      </c>
    </row>
    <row r="941" spans="1:4" x14ac:dyDescent="0.25">
      <c r="A941" t="s">
        <v>8227</v>
      </c>
      <c r="B941" t="s">
        <v>4781</v>
      </c>
      <c r="C941" t="s">
        <v>7286</v>
      </c>
      <c r="D941" t="s">
        <v>7287</v>
      </c>
    </row>
    <row r="942" spans="1:4" x14ac:dyDescent="0.25">
      <c r="A942" t="s">
        <v>8228</v>
      </c>
      <c r="B942" t="s">
        <v>4783</v>
      </c>
      <c r="C942" t="s">
        <v>7282</v>
      </c>
      <c r="D942" t="s">
        <v>7283</v>
      </c>
    </row>
    <row r="943" spans="1:4" x14ac:dyDescent="0.25">
      <c r="A943" t="s">
        <v>8229</v>
      </c>
      <c r="B943" t="s">
        <v>4784</v>
      </c>
      <c r="C943" t="s">
        <v>7294</v>
      </c>
      <c r="D943" t="s">
        <v>7295</v>
      </c>
    </row>
    <row r="944" spans="1:4" x14ac:dyDescent="0.25">
      <c r="A944" t="s">
        <v>8230</v>
      </c>
      <c r="B944" t="s">
        <v>4786</v>
      </c>
      <c r="C944" t="s">
        <v>7289</v>
      </c>
      <c r="D944" t="s">
        <v>7290</v>
      </c>
    </row>
    <row r="945" spans="1:4" x14ac:dyDescent="0.25">
      <c r="A945" t="s">
        <v>8231</v>
      </c>
      <c r="B945" t="s">
        <v>4788</v>
      </c>
      <c r="C945" t="s">
        <v>7294</v>
      </c>
      <c r="D945" t="s">
        <v>7295</v>
      </c>
    </row>
    <row r="946" spans="1:4" x14ac:dyDescent="0.25">
      <c r="A946" t="s">
        <v>8232</v>
      </c>
      <c r="B946" t="s">
        <v>4790</v>
      </c>
      <c r="C946" t="s">
        <v>7294</v>
      </c>
      <c r="D946" t="s">
        <v>7295</v>
      </c>
    </row>
    <row r="947" spans="1:4" x14ac:dyDescent="0.25">
      <c r="A947" t="s">
        <v>8233</v>
      </c>
      <c r="B947" t="s">
        <v>4791</v>
      </c>
      <c r="C947" t="s">
        <v>7289</v>
      </c>
      <c r="D947" t="s">
        <v>7290</v>
      </c>
    </row>
    <row r="948" spans="1:4" x14ac:dyDescent="0.25">
      <c r="A948" t="s">
        <v>8234</v>
      </c>
      <c r="B948" t="s">
        <v>4792</v>
      </c>
      <c r="C948" t="s">
        <v>7289</v>
      </c>
      <c r="D948" t="s">
        <v>7290</v>
      </c>
    </row>
    <row r="949" spans="1:4" x14ac:dyDescent="0.25">
      <c r="A949" t="s">
        <v>8235</v>
      </c>
      <c r="B949" t="s">
        <v>4793</v>
      </c>
      <c r="C949" t="s">
        <v>7279</v>
      </c>
      <c r="D949" t="s">
        <v>7280</v>
      </c>
    </row>
    <row r="950" spans="1:4" x14ac:dyDescent="0.25">
      <c r="A950" t="s">
        <v>8236</v>
      </c>
      <c r="B950" t="s">
        <v>4794</v>
      </c>
      <c r="C950" t="s">
        <v>7282</v>
      </c>
      <c r="D950" t="s">
        <v>7283</v>
      </c>
    </row>
    <row r="951" spans="1:4" x14ac:dyDescent="0.25">
      <c r="A951" t="s">
        <v>8237</v>
      </c>
      <c r="B951" t="s">
        <v>4795</v>
      </c>
      <c r="C951" t="s">
        <v>7286</v>
      </c>
      <c r="D951" t="s">
        <v>7287</v>
      </c>
    </row>
    <row r="952" spans="1:4" x14ac:dyDescent="0.25">
      <c r="A952" t="s">
        <v>8238</v>
      </c>
      <c r="B952" t="s">
        <v>4796</v>
      </c>
      <c r="C952" t="s">
        <v>7282</v>
      </c>
      <c r="D952" t="s">
        <v>7283</v>
      </c>
    </row>
    <row r="953" spans="1:4" x14ac:dyDescent="0.25">
      <c r="A953" t="s">
        <v>8239</v>
      </c>
      <c r="B953" t="s">
        <v>4798</v>
      </c>
      <c r="C953" t="s">
        <v>7286</v>
      </c>
      <c r="D953" t="s">
        <v>7287</v>
      </c>
    </row>
    <row r="954" spans="1:4" x14ac:dyDescent="0.25">
      <c r="A954" t="s">
        <v>8240</v>
      </c>
      <c r="B954" t="s">
        <v>4799</v>
      </c>
      <c r="C954" t="s">
        <v>7289</v>
      </c>
      <c r="D954" t="s">
        <v>7290</v>
      </c>
    </row>
    <row r="955" spans="1:4" x14ac:dyDescent="0.25">
      <c r="A955" t="s">
        <v>8241</v>
      </c>
      <c r="B955" t="s">
        <v>4801</v>
      </c>
      <c r="C955" t="s">
        <v>7279</v>
      </c>
      <c r="D955" t="s">
        <v>7280</v>
      </c>
    </row>
    <row r="956" spans="1:4" x14ac:dyDescent="0.25">
      <c r="A956" t="s">
        <v>8242</v>
      </c>
      <c r="B956" t="s">
        <v>4803</v>
      </c>
      <c r="C956" t="s">
        <v>7294</v>
      </c>
      <c r="D956" t="s">
        <v>7295</v>
      </c>
    </row>
    <row r="957" spans="1:4" x14ac:dyDescent="0.25">
      <c r="A957" t="s">
        <v>8243</v>
      </c>
      <c r="B957" t="s">
        <v>4805</v>
      </c>
      <c r="C957" t="s">
        <v>7279</v>
      </c>
      <c r="D957" t="s">
        <v>7280</v>
      </c>
    </row>
    <row r="958" spans="1:4" x14ac:dyDescent="0.25">
      <c r="A958" t="s">
        <v>8244</v>
      </c>
      <c r="B958" t="s">
        <v>4807</v>
      </c>
      <c r="C958" t="s">
        <v>7286</v>
      </c>
      <c r="D958" t="s">
        <v>7287</v>
      </c>
    </row>
    <row r="959" spans="1:4" x14ac:dyDescent="0.25">
      <c r="A959" t="s">
        <v>8245</v>
      </c>
      <c r="B959" t="s">
        <v>4808</v>
      </c>
      <c r="C959" t="s">
        <v>7279</v>
      </c>
      <c r="D959" t="s">
        <v>7280</v>
      </c>
    </row>
    <row r="960" spans="1:4" x14ac:dyDescent="0.25">
      <c r="A960" t="s">
        <v>8246</v>
      </c>
      <c r="B960" t="s">
        <v>4810</v>
      </c>
      <c r="C960" t="s">
        <v>7279</v>
      </c>
      <c r="D960" t="s">
        <v>7280</v>
      </c>
    </row>
    <row r="961" spans="1:4" x14ac:dyDescent="0.25">
      <c r="A961" t="s">
        <v>8247</v>
      </c>
      <c r="B961" t="s">
        <v>4811</v>
      </c>
      <c r="C961" t="s">
        <v>7294</v>
      </c>
      <c r="D961" t="s">
        <v>7295</v>
      </c>
    </row>
    <row r="962" spans="1:4" x14ac:dyDescent="0.25">
      <c r="A962" t="s">
        <v>8248</v>
      </c>
      <c r="B962" t="s">
        <v>4813</v>
      </c>
      <c r="C962" t="s">
        <v>7279</v>
      </c>
      <c r="D962" t="s">
        <v>7280</v>
      </c>
    </row>
    <row r="963" spans="1:4" x14ac:dyDescent="0.25">
      <c r="A963" t="s">
        <v>8249</v>
      </c>
      <c r="B963" t="s">
        <v>4814</v>
      </c>
      <c r="C963" t="s">
        <v>7289</v>
      </c>
      <c r="D963" t="s">
        <v>7290</v>
      </c>
    </row>
    <row r="964" spans="1:4" x14ac:dyDescent="0.25">
      <c r="A964" t="s">
        <v>8250</v>
      </c>
      <c r="B964" t="s">
        <v>4815</v>
      </c>
      <c r="C964" t="s">
        <v>7294</v>
      </c>
      <c r="D964" t="s">
        <v>7295</v>
      </c>
    </row>
    <row r="965" spans="1:4" x14ac:dyDescent="0.25">
      <c r="A965" t="s">
        <v>8251</v>
      </c>
      <c r="B965" t="s">
        <v>4817</v>
      </c>
      <c r="C965" t="s">
        <v>7279</v>
      </c>
      <c r="D965" t="s">
        <v>7280</v>
      </c>
    </row>
    <row r="966" spans="1:4" x14ac:dyDescent="0.25">
      <c r="A966" t="s">
        <v>8252</v>
      </c>
      <c r="B966" t="s">
        <v>4819</v>
      </c>
      <c r="C966" t="s">
        <v>7289</v>
      </c>
      <c r="D966" t="s">
        <v>7290</v>
      </c>
    </row>
    <row r="967" spans="1:4" x14ac:dyDescent="0.25">
      <c r="A967" t="s">
        <v>8253</v>
      </c>
      <c r="B967" t="s">
        <v>4820</v>
      </c>
      <c r="C967" t="s">
        <v>7279</v>
      </c>
      <c r="D967" t="s">
        <v>7280</v>
      </c>
    </row>
    <row r="968" spans="1:4" x14ac:dyDescent="0.25">
      <c r="A968" t="s">
        <v>8254</v>
      </c>
      <c r="B968" t="s">
        <v>4822</v>
      </c>
      <c r="C968" t="s">
        <v>7294</v>
      </c>
      <c r="D968" t="s">
        <v>7295</v>
      </c>
    </row>
    <row r="969" spans="1:4" x14ac:dyDescent="0.25">
      <c r="A969" t="s">
        <v>8255</v>
      </c>
      <c r="B969" t="s">
        <v>4824</v>
      </c>
      <c r="C969" t="s">
        <v>7289</v>
      </c>
      <c r="D969" t="s">
        <v>7290</v>
      </c>
    </row>
    <row r="970" spans="1:4" x14ac:dyDescent="0.25">
      <c r="A970" t="s">
        <v>8256</v>
      </c>
      <c r="B970" t="s">
        <v>4826</v>
      </c>
      <c r="C970" t="s">
        <v>7294</v>
      </c>
      <c r="D970" t="s">
        <v>7295</v>
      </c>
    </row>
    <row r="971" spans="1:4" x14ac:dyDescent="0.25">
      <c r="A971" t="s">
        <v>8257</v>
      </c>
      <c r="B971" t="s">
        <v>4828</v>
      </c>
      <c r="C971" t="s">
        <v>7279</v>
      </c>
      <c r="D971" t="s">
        <v>7280</v>
      </c>
    </row>
    <row r="972" spans="1:4" x14ac:dyDescent="0.25">
      <c r="A972" t="s">
        <v>8258</v>
      </c>
      <c r="B972" t="s">
        <v>4830</v>
      </c>
      <c r="C972" t="s">
        <v>7289</v>
      </c>
      <c r="D972" t="s">
        <v>7290</v>
      </c>
    </row>
    <row r="973" spans="1:4" x14ac:dyDescent="0.25">
      <c r="A973" t="s">
        <v>8259</v>
      </c>
      <c r="B973" t="s">
        <v>4832</v>
      </c>
      <c r="C973" t="s">
        <v>7286</v>
      </c>
      <c r="D973" t="s">
        <v>7287</v>
      </c>
    </row>
    <row r="974" spans="1:4" x14ac:dyDescent="0.25">
      <c r="A974" t="s">
        <v>8260</v>
      </c>
      <c r="B974" t="s">
        <v>4834</v>
      </c>
      <c r="C974" t="s">
        <v>7286</v>
      </c>
      <c r="D974" t="s">
        <v>7287</v>
      </c>
    </row>
    <row r="975" spans="1:4" x14ac:dyDescent="0.25">
      <c r="A975" t="s">
        <v>8261</v>
      </c>
      <c r="B975" t="s">
        <v>4835</v>
      </c>
      <c r="C975" t="s">
        <v>7286</v>
      </c>
      <c r="D975" t="s">
        <v>7287</v>
      </c>
    </row>
    <row r="976" spans="1:4" x14ac:dyDescent="0.25">
      <c r="A976" t="s">
        <v>8262</v>
      </c>
      <c r="B976" t="s">
        <v>4837</v>
      </c>
      <c r="C976" t="s">
        <v>7294</v>
      </c>
      <c r="D976" t="s">
        <v>7295</v>
      </c>
    </row>
    <row r="977" spans="1:4" x14ac:dyDescent="0.25">
      <c r="A977" t="s">
        <v>8263</v>
      </c>
      <c r="B977" t="s">
        <v>4839</v>
      </c>
      <c r="C977" t="s">
        <v>7282</v>
      </c>
      <c r="D977" t="s">
        <v>7283</v>
      </c>
    </row>
    <row r="978" spans="1:4" x14ac:dyDescent="0.25">
      <c r="A978" t="s">
        <v>8264</v>
      </c>
      <c r="B978" t="s">
        <v>4840</v>
      </c>
      <c r="C978" t="s">
        <v>7279</v>
      </c>
      <c r="D978" t="s">
        <v>7280</v>
      </c>
    </row>
    <row r="979" spans="1:4" x14ac:dyDescent="0.25">
      <c r="A979" t="s">
        <v>8265</v>
      </c>
      <c r="B979" t="s">
        <v>4841</v>
      </c>
      <c r="C979" t="s">
        <v>7286</v>
      </c>
      <c r="D979" t="s">
        <v>7287</v>
      </c>
    </row>
    <row r="980" spans="1:4" x14ac:dyDescent="0.25">
      <c r="A980" t="s">
        <v>8266</v>
      </c>
      <c r="B980" t="s">
        <v>4843</v>
      </c>
      <c r="C980" t="s">
        <v>7279</v>
      </c>
      <c r="D980" t="s">
        <v>7280</v>
      </c>
    </row>
    <row r="981" spans="1:4" x14ac:dyDescent="0.25">
      <c r="A981" t="s">
        <v>8267</v>
      </c>
      <c r="B981" t="s">
        <v>4844</v>
      </c>
      <c r="C981" t="s">
        <v>7279</v>
      </c>
      <c r="D981" t="s">
        <v>7280</v>
      </c>
    </row>
    <row r="982" spans="1:4" x14ac:dyDescent="0.25">
      <c r="A982" t="s">
        <v>8268</v>
      </c>
      <c r="B982" t="s">
        <v>4845</v>
      </c>
      <c r="C982" t="s">
        <v>7282</v>
      </c>
      <c r="D982" t="s">
        <v>7283</v>
      </c>
    </row>
    <row r="983" spans="1:4" x14ac:dyDescent="0.25">
      <c r="A983" t="s">
        <v>8269</v>
      </c>
      <c r="B983" t="s">
        <v>4847</v>
      </c>
      <c r="C983" t="s">
        <v>7282</v>
      </c>
      <c r="D983" t="s">
        <v>7283</v>
      </c>
    </row>
    <row r="984" spans="1:4" x14ac:dyDescent="0.25">
      <c r="A984" t="s">
        <v>8270</v>
      </c>
      <c r="B984" t="s">
        <v>4848</v>
      </c>
      <c r="C984" t="s">
        <v>7289</v>
      </c>
      <c r="D984" t="s">
        <v>7290</v>
      </c>
    </row>
    <row r="985" spans="1:4" x14ac:dyDescent="0.25">
      <c r="A985" t="s">
        <v>8271</v>
      </c>
      <c r="B985" t="s">
        <v>4850</v>
      </c>
      <c r="C985" t="s">
        <v>7289</v>
      </c>
      <c r="D985" t="s">
        <v>7290</v>
      </c>
    </row>
    <row r="986" spans="1:4" x14ac:dyDescent="0.25">
      <c r="A986" t="s">
        <v>8272</v>
      </c>
      <c r="B986" t="s">
        <v>4851</v>
      </c>
      <c r="C986" t="s">
        <v>7294</v>
      </c>
      <c r="D986" t="s">
        <v>7295</v>
      </c>
    </row>
    <row r="987" spans="1:4" x14ac:dyDescent="0.25">
      <c r="A987" t="s">
        <v>8273</v>
      </c>
      <c r="B987" t="s">
        <v>4852</v>
      </c>
      <c r="C987" t="s">
        <v>7279</v>
      </c>
      <c r="D987" t="s">
        <v>7280</v>
      </c>
    </row>
    <row r="988" spans="1:4" x14ac:dyDescent="0.25">
      <c r="A988" t="s">
        <v>8274</v>
      </c>
      <c r="B988" t="s">
        <v>4853</v>
      </c>
      <c r="C988" t="s">
        <v>7286</v>
      </c>
      <c r="D988" t="s">
        <v>7287</v>
      </c>
    </row>
    <row r="989" spans="1:4" x14ac:dyDescent="0.25">
      <c r="A989" t="s">
        <v>8275</v>
      </c>
      <c r="B989" t="s">
        <v>4854</v>
      </c>
      <c r="C989" t="s">
        <v>7282</v>
      </c>
      <c r="D989" t="s">
        <v>7283</v>
      </c>
    </row>
    <row r="990" spans="1:4" x14ac:dyDescent="0.25">
      <c r="A990" t="s">
        <v>8276</v>
      </c>
      <c r="B990" t="s">
        <v>4856</v>
      </c>
      <c r="C990" t="s">
        <v>7282</v>
      </c>
      <c r="D990" t="s">
        <v>7283</v>
      </c>
    </row>
    <row r="991" spans="1:4" x14ac:dyDescent="0.25">
      <c r="A991" t="s">
        <v>8277</v>
      </c>
      <c r="B991" t="s">
        <v>4858</v>
      </c>
      <c r="C991" t="s">
        <v>7282</v>
      </c>
      <c r="D991" t="s">
        <v>7283</v>
      </c>
    </row>
    <row r="992" spans="1:4" x14ac:dyDescent="0.25">
      <c r="A992" t="s">
        <v>8278</v>
      </c>
      <c r="B992" t="s">
        <v>4859</v>
      </c>
      <c r="C992" t="s">
        <v>7286</v>
      </c>
      <c r="D992" t="s">
        <v>7287</v>
      </c>
    </row>
    <row r="993" spans="1:4" x14ac:dyDescent="0.25">
      <c r="A993" t="s">
        <v>8279</v>
      </c>
      <c r="B993" t="s">
        <v>4860</v>
      </c>
      <c r="C993" t="s">
        <v>7282</v>
      </c>
      <c r="D993" t="s">
        <v>7283</v>
      </c>
    </row>
    <row r="994" spans="1:4" x14ac:dyDescent="0.25">
      <c r="A994" t="s">
        <v>8280</v>
      </c>
      <c r="B994" t="s">
        <v>4862</v>
      </c>
      <c r="C994" t="s">
        <v>7286</v>
      </c>
      <c r="D994" t="s">
        <v>7287</v>
      </c>
    </row>
    <row r="995" spans="1:4" x14ac:dyDescent="0.25">
      <c r="A995" t="s">
        <v>8281</v>
      </c>
      <c r="B995" t="s">
        <v>4863</v>
      </c>
      <c r="C995" t="s">
        <v>7279</v>
      </c>
      <c r="D995" t="s">
        <v>7280</v>
      </c>
    </row>
    <row r="996" spans="1:4" x14ac:dyDescent="0.25">
      <c r="A996" t="s">
        <v>8282</v>
      </c>
      <c r="B996" t="s">
        <v>4865</v>
      </c>
      <c r="C996" t="s">
        <v>7282</v>
      </c>
      <c r="D996" t="s">
        <v>7283</v>
      </c>
    </row>
    <row r="997" spans="1:4" x14ac:dyDescent="0.25">
      <c r="A997" t="s">
        <v>8283</v>
      </c>
      <c r="B997" t="s">
        <v>4866</v>
      </c>
      <c r="C997" t="s">
        <v>7289</v>
      </c>
      <c r="D997" t="s">
        <v>7290</v>
      </c>
    </row>
    <row r="998" spans="1:4" x14ac:dyDescent="0.25">
      <c r="A998" t="s">
        <v>8284</v>
      </c>
      <c r="B998" t="s">
        <v>4868</v>
      </c>
      <c r="C998" t="s">
        <v>7294</v>
      </c>
      <c r="D998" t="s">
        <v>7295</v>
      </c>
    </row>
    <row r="999" spans="1:4" x14ac:dyDescent="0.25">
      <c r="A999" t="s">
        <v>8285</v>
      </c>
      <c r="B999" t="s">
        <v>4870</v>
      </c>
      <c r="C999" t="s">
        <v>7286</v>
      </c>
      <c r="D999" t="s">
        <v>7287</v>
      </c>
    </row>
    <row r="1000" spans="1:4" x14ac:dyDescent="0.25">
      <c r="A1000" t="s">
        <v>8286</v>
      </c>
      <c r="B1000" t="s">
        <v>4872</v>
      </c>
      <c r="C1000" t="s">
        <v>7286</v>
      </c>
      <c r="D1000" t="s">
        <v>7287</v>
      </c>
    </row>
    <row r="1001" spans="1:4" x14ac:dyDescent="0.25">
      <c r="A1001" t="s">
        <v>8287</v>
      </c>
      <c r="B1001" t="s">
        <v>4873</v>
      </c>
      <c r="C1001" t="s">
        <v>7282</v>
      </c>
      <c r="D1001" t="s">
        <v>7283</v>
      </c>
    </row>
    <row r="1002" spans="1:4" x14ac:dyDescent="0.25">
      <c r="A1002" t="s">
        <v>8288</v>
      </c>
      <c r="B1002" t="s">
        <v>4874</v>
      </c>
      <c r="C1002" t="s">
        <v>7282</v>
      </c>
      <c r="D1002" t="s">
        <v>7283</v>
      </c>
    </row>
    <row r="1003" spans="1:4" x14ac:dyDescent="0.25">
      <c r="A1003" t="s">
        <v>8289</v>
      </c>
      <c r="B1003" t="s">
        <v>4876</v>
      </c>
      <c r="C1003" t="s">
        <v>7294</v>
      </c>
      <c r="D1003" t="s">
        <v>7295</v>
      </c>
    </row>
    <row r="1004" spans="1:4" x14ac:dyDescent="0.25">
      <c r="A1004" t="s">
        <v>8290</v>
      </c>
      <c r="B1004" t="s">
        <v>4878</v>
      </c>
      <c r="C1004" t="s">
        <v>7282</v>
      </c>
      <c r="D1004" t="s">
        <v>7283</v>
      </c>
    </row>
    <row r="1005" spans="1:4" x14ac:dyDescent="0.25">
      <c r="A1005" t="s">
        <v>8291</v>
      </c>
      <c r="B1005" t="s">
        <v>4880</v>
      </c>
      <c r="C1005" t="s">
        <v>7286</v>
      </c>
      <c r="D1005" t="s">
        <v>7287</v>
      </c>
    </row>
    <row r="1006" spans="1:4" x14ac:dyDescent="0.25">
      <c r="A1006" t="s">
        <v>8292</v>
      </c>
      <c r="B1006" t="s">
        <v>4882</v>
      </c>
      <c r="C1006" t="s">
        <v>7279</v>
      </c>
      <c r="D1006" t="s">
        <v>7280</v>
      </c>
    </row>
    <row r="1007" spans="1:4" x14ac:dyDescent="0.25">
      <c r="A1007" t="s">
        <v>8293</v>
      </c>
      <c r="B1007" t="s">
        <v>4883</v>
      </c>
      <c r="C1007" t="s">
        <v>7294</v>
      </c>
      <c r="D1007" t="s">
        <v>7295</v>
      </c>
    </row>
    <row r="1008" spans="1:4" x14ac:dyDescent="0.25">
      <c r="A1008" t="s">
        <v>8294</v>
      </c>
      <c r="B1008" t="s">
        <v>4884</v>
      </c>
      <c r="C1008" t="s">
        <v>7286</v>
      </c>
      <c r="D1008" t="s">
        <v>7287</v>
      </c>
    </row>
    <row r="1009" spans="1:4" x14ac:dyDescent="0.25">
      <c r="A1009" t="s">
        <v>8295</v>
      </c>
      <c r="B1009" t="s">
        <v>4886</v>
      </c>
      <c r="C1009" t="s">
        <v>7279</v>
      </c>
      <c r="D1009" t="s">
        <v>7280</v>
      </c>
    </row>
    <row r="1010" spans="1:4" x14ac:dyDescent="0.25">
      <c r="A1010" t="s">
        <v>8296</v>
      </c>
      <c r="B1010" t="s">
        <v>4887</v>
      </c>
      <c r="C1010" t="s">
        <v>7279</v>
      </c>
      <c r="D1010" t="s">
        <v>7280</v>
      </c>
    </row>
    <row r="1011" spans="1:4" x14ac:dyDescent="0.25">
      <c r="A1011" t="s">
        <v>8297</v>
      </c>
      <c r="B1011" t="s">
        <v>4889</v>
      </c>
      <c r="C1011" t="s">
        <v>7289</v>
      </c>
      <c r="D1011" t="s">
        <v>7290</v>
      </c>
    </row>
    <row r="1012" spans="1:4" x14ac:dyDescent="0.25">
      <c r="A1012" t="s">
        <v>8298</v>
      </c>
      <c r="B1012" t="s">
        <v>4891</v>
      </c>
      <c r="C1012" t="s">
        <v>7289</v>
      </c>
      <c r="D1012" t="s">
        <v>7290</v>
      </c>
    </row>
    <row r="1013" spans="1:4" x14ac:dyDescent="0.25">
      <c r="A1013" t="s">
        <v>8299</v>
      </c>
      <c r="B1013" t="s">
        <v>4892</v>
      </c>
      <c r="C1013" t="s">
        <v>7279</v>
      </c>
      <c r="D1013" t="s">
        <v>7280</v>
      </c>
    </row>
    <row r="1014" spans="1:4" x14ac:dyDescent="0.25">
      <c r="A1014" t="s">
        <v>8300</v>
      </c>
      <c r="B1014" t="s">
        <v>4893</v>
      </c>
      <c r="C1014" t="s">
        <v>7286</v>
      </c>
      <c r="D1014" t="s">
        <v>7287</v>
      </c>
    </row>
    <row r="1015" spans="1:4" x14ac:dyDescent="0.25">
      <c r="A1015" t="s">
        <v>8301</v>
      </c>
      <c r="B1015" t="s">
        <v>4895</v>
      </c>
      <c r="C1015" t="s">
        <v>7279</v>
      </c>
      <c r="D1015" t="s">
        <v>7280</v>
      </c>
    </row>
    <row r="1016" spans="1:4" x14ac:dyDescent="0.25">
      <c r="A1016" t="s">
        <v>8302</v>
      </c>
      <c r="B1016" t="s">
        <v>4896</v>
      </c>
      <c r="C1016" t="s">
        <v>7286</v>
      </c>
      <c r="D1016" t="s">
        <v>7287</v>
      </c>
    </row>
    <row r="1017" spans="1:4" x14ac:dyDescent="0.25">
      <c r="A1017" t="s">
        <v>8303</v>
      </c>
      <c r="B1017" t="s">
        <v>4897</v>
      </c>
      <c r="C1017" t="s">
        <v>7286</v>
      </c>
      <c r="D1017" t="s">
        <v>7287</v>
      </c>
    </row>
    <row r="1018" spans="1:4" x14ac:dyDescent="0.25">
      <c r="A1018" t="s">
        <v>8304</v>
      </c>
      <c r="B1018" t="s">
        <v>4899</v>
      </c>
      <c r="C1018" t="s">
        <v>7286</v>
      </c>
      <c r="D1018" t="s">
        <v>7287</v>
      </c>
    </row>
    <row r="1019" spans="1:4" x14ac:dyDescent="0.25">
      <c r="A1019" t="s">
        <v>8305</v>
      </c>
      <c r="B1019" t="s">
        <v>4900</v>
      </c>
      <c r="C1019" t="s">
        <v>7279</v>
      </c>
      <c r="D1019" t="s">
        <v>7280</v>
      </c>
    </row>
    <row r="1020" spans="1:4" x14ac:dyDescent="0.25">
      <c r="A1020" t="s">
        <v>8306</v>
      </c>
      <c r="B1020" t="s">
        <v>4902</v>
      </c>
      <c r="C1020" t="s">
        <v>7286</v>
      </c>
      <c r="D1020" t="s">
        <v>7287</v>
      </c>
    </row>
    <row r="1021" spans="1:4" x14ac:dyDescent="0.25">
      <c r="A1021" t="s">
        <v>8307</v>
      </c>
      <c r="B1021" t="s">
        <v>4903</v>
      </c>
      <c r="C1021" t="s">
        <v>7289</v>
      </c>
      <c r="D1021" t="s">
        <v>7290</v>
      </c>
    </row>
    <row r="1022" spans="1:4" x14ac:dyDescent="0.25">
      <c r="A1022" t="s">
        <v>8308</v>
      </c>
      <c r="B1022" t="s">
        <v>4905</v>
      </c>
      <c r="C1022" t="s">
        <v>7294</v>
      </c>
      <c r="D1022" t="s">
        <v>7295</v>
      </c>
    </row>
    <row r="1023" spans="1:4" x14ac:dyDescent="0.25">
      <c r="A1023" t="s">
        <v>8309</v>
      </c>
      <c r="B1023" t="s">
        <v>4907</v>
      </c>
      <c r="C1023" t="s">
        <v>7279</v>
      </c>
      <c r="D1023" t="s">
        <v>7280</v>
      </c>
    </row>
    <row r="1024" spans="1:4" x14ac:dyDescent="0.25">
      <c r="A1024" t="s">
        <v>8310</v>
      </c>
      <c r="B1024" t="s">
        <v>4908</v>
      </c>
      <c r="C1024" t="s">
        <v>7286</v>
      </c>
      <c r="D1024" t="s">
        <v>7287</v>
      </c>
    </row>
    <row r="1025" spans="1:4" x14ac:dyDescent="0.25">
      <c r="A1025" t="s">
        <v>8311</v>
      </c>
      <c r="B1025" t="s">
        <v>4910</v>
      </c>
      <c r="C1025" t="s">
        <v>7289</v>
      </c>
      <c r="D1025" t="s">
        <v>7290</v>
      </c>
    </row>
    <row r="1026" spans="1:4" x14ac:dyDescent="0.25">
      <c r="A1026" t="s">
        <v>8312</v>
      </c>
      <c r="B1026" t="s">
        <v>4912</v>
      </c>
      <c r="C1026" t="s">
        <v>7286</v>
      </c>
      <c r="D1026" t="s">
        <v>7287</v>
      </c>
    </row>
    <row r="1027" spans="1:4" x14ac:dyDescent="0.25">
      <c r="A1027" t="s">
        <v>8313</v>
      </c>
      <c r="B1027" t="s">
        <v>4913</v>
      </c>
      <c r="C1027" t="s">
        <v>7294</v>
      </c>
      <c r="D1027" t="s">
        <v>7295</v>
      </c>
    </row>
    <row r="1028" spans="1:4" x14ac:dyDescent="0.25">
      <c r="A1028" t="s">
        <v>8314</v>
      </c>
      <c r="B1028" t="s">
        <v>4914</v>
      </c>
      <c r="C1028" t="s">
        <v>7286</v>
      </c>
      <c r="D1028" t="s">
        <v>7287</v>
      </c>
    </row>
    <row r="1029" spans="1:4" x14ac:dyDescent="0.25">
      <c r="A1029" t="s">
        <v>8315</v>
      </c>
      <c r="B1029" t="s">
        <v>4916</v>
      </c>
      <c r="C1029" t="s">
        <v>7279</v>
      </c>
      <c r="D1029" t="s">
        <v>7280</v>
      </c>
    </row>
    <row r="1030" spans="1:4" x14ac:dyDescent="0.25">
      <c r="A1030" t="s">
        <v>8316</v>
      </c>
      <c r="B1030" t="s">
        <v>4918</v>
      </c>
      <c r="C1030" t="s">
        <v>7286</v>
      </c>
      <c r="D1030" t="s">
        <v>7287</v>
      </c>
    </row>
    <row r="1031" spans="1:4" x14ac:dyDescent="0.25">
      <c r="A1031" t="s">
        <v>8317</v>
      </c>
      <c r="B1031" t="s">
        <v>4919</v>
      </c>
      <c r="C1031" t="s">
        <v>7286</v>
      </c>
      <c r="D1031" t="s">
        <v>7287</v>
      </c>
    </row>
    <row r="1032" spans="1:4" x14ac:dyDescent="0.25">
      <c r="A1032" t="s">
        <v>8318</v>
      </c>
      <c r="B1032" t="s">
        <v>4921</v>
      </c>
      <c r="C1032" t="s">
        <v>7279</v>
      </c>
      <c r="D1032" t="s">
        <v>7280</v>
      </c>
    </row>
    <row r="1033" spans="1:4" x14ac:dyDescent="0.25">
      <c r="A1033" t="s">
        <v>8319</v>
      </c>
      <c r="B1033" t="s">
        <v>4923</v>
      </c>
      <c r="C1033" t="s">
        <v>7294</v>
      </c>
      <c r="D1033" t="s">
        <v>7295</v>
      </c>
    </row>
    <row r="1034" spans="1:4" x14ac:dyDescent="0.25">
      <c r="A1034" t="s">
        <v>8320</v>
      </c>
      <c r="B1034" t="s">
        <v>4924</v>
      </c>
      <c r="C1034" t="s">
        <v>7279</v>
      </c>
      <c r="D1034" t="s">
        <v>7280</v>
      </c>
    </row>
    <row r="1035" spans="1:4" x14ac:dyDescent="0.25">
      <c r="A1035" t="s">
        <v>8321</v>
      </c>
      <c r="B1035" t="s">
        <v>4925</v>
      </c>
      <c r="C1035" t="s">
        <v>7282</v>
      </c>
      <c r="D1035" t="s">
        <v>7283</v>
      </c>
    </row>
    <row r="1036" spans="1:4" x14ac:dyDescent="0.25">
      <c r="A1036" t="s">
        <v>8322</v>
      </c>
      <c r="B1036" t="s">
        <v>4927</v>
      </c>
      <c r="C1036" t="s">
        <v>7294</v>
      </c>
      <c r="D1036" t="s">
        <v>7295</v>
      </c>
    </row>
    <row r="1037" spans="1:4" x14ac:dyDescent="0.25">
      <c r="A1037" t="s">
        <v>8323</v>
      </c>
      <c r="B1037" t="s">
        <v>4929</v>
      </c>
      <c r="C1037" t="s">
        <v>7294</v>
      </c>
      <c r="D1037" t="s">
        <v>7295</v>
      </c>
    </row>
    <row r="1038" spans="1:4" x14ac:dyDescent="0.25">
      <c r="A1038" t="s">
        <v>8324</v>
      </c>
      <c r="B1038" t="s">
        <v>4931</v>
      </c>
      <c r="C1038" t="s">
        <v>7294</v>
      </c>
      <c r="D1038" t="s">
        <v>7295</v>
      </c>
    </row>
    <row r="1039" spans="1:4" x14ac:dyDescent="0.25">
      <c r="A1039" t="s">
        <v>8325</v>
      </c>
      <c r="B1039" t="s">
        <v>4933</v>
      </c>
      <c r="C1039" t="s">
        <v>7289</v>
      </c>
      <c r="D1039" t="s">
        <v>7290</v>
      </c>
    </row>
    <row r="1040" spans="1:4" x14ac:dyDescent="0.25">
      <c r="A1040" t="s">
        <v>8326</v>
      </c>
      <c r="B1040" t="s">
        <v>4935</v>
      </c>
      <c r="C1040" t="s">
        <v>7286</v>
      </c>
      <c r="D1040" t="s">
        <v>7287</v>
      </c>
    </row>
    <row r="1041" spans="1:4" x14ac:dyDescent="0.25">
      <c r="A1041" t="s">
        <v>8327</v>
      </c>
      <c r="B1041" t="s">
        <v>4936</v>
      </c>
      <c r="C1041" t="s">
        <v>7279</v>
      </c>
      <c r="D1041" t="s">
        <v>7280</v>
      </c>
    </row>
    <row r="1042" spans="1:4" x14ac:dyDescent="0.25">
      <c r="A1042" t="s">
        <v>8328</v>
      </c>
      <c r="B1042" t="s">
        <v>4938</v>
      </c>
      <c r="C1042" t="s">
        <v>7294</v>
      </c>
      <c r="D1042" t="s">
        <v>7295</v>
      </c>
    </row>
    <row r="1043" spans="1:4" x14ac:dyDescent="0.25">
      <c r="A1043" t="s">
        <v>8329</v>
      </c>
      <c r="B1043" t="s">
        <v>4939</v>
      </c>
      <c r="C1043" t="s">
        <v>7289</v>
      </c>
      <c r="D1043" t="s">
        <v>7290</v>
      </c>
    </row>
    <row r="1044" spans="1:4" x14ac:dyDescent="0.25">
      <c r="A1044" t="s">
        <v>8330</v>
      </c>
      <c r="B1044" t="s">
        <v>4940</v>
      </c>
      <c r="C1044" t="s">
        <v>7282</v>
      </c>
      <c r="D1044" t="s">
        <v>7283</v>
      </c>
    </row>
    <row r="1045" spans="1:4" x14ac:dyDescent="0.25">
      <c r="A1045" t="s">
        <v>8331</v>
      </c>
      <c r="B1045" t="s">
        <v>4941</v>
      </c>
      <c r="C1045" t="s">
        <v>7294</v>
      </c>
      <c r="D1045" t="s">
        <v>7295</v>
      </c>
    </row>
    <row r="1046" spans="1:4" x14ac:dyDescent="0.25">
      <c r="A1046" t="s">
        <v>8332</v>
      </c>
      <c r="B1046" t="s">
        <v>4942</v>
      </c>
      <c r="C1046" t="s">
        <v>7279</v>
      </c>
      <c r="D1046" t="s">
        <v>7280</v>
      </c>
    </row>
    <row r="1047" spans="1:4" x14ac:dyDescent="0.25">
      <c r="A1047" t="s">
        <v>8333</v>
      </c>
      <c r="B1047" t="s">
        <v>4944</v>
      </c>
      <c r="C1047" t="s">
        <v>7282</v>
      </c>
      <c r="D1047" t="s">
        <v>7283</v>
      </c>
    </row>
    <row r="1048" spans="1:4" x14ac:dyDescent="0.25">
      <c r="A1048" t="s">
        <v>8334</v>
      </c>
      <c r="B1048" t="s">
        <v>4945</v>
      </c>
      <c r="C1048" t="s">
        <v>7286</v>
      </c>
      <c r="D1048" t="s">
        <v>7287</v>
      </c>
    </row>
    <row r="1049" spans="1:4" x14ac:dyDescent="0.25">
      <c r="A1049" t="s">
        <v>8335</v>
      </c>
      <c r="B1049" t="s">
        <v>4947</v>
      </c>
      <c r="C1049" t="s">
        <v>7289</v>
      </c>
      <c r="D1049" t="s">
        <v>7290</v>
      </c>
    </row>
    <row r="1050" spans="1:4" x14ac:dyDescent="0.25">
      <c r="A1050" t="s">
        <v>8336</v>
      </c>
      <c r="B1050" t="s">
        <v>4949</v>
      </c>
      <c r="C1050" t="s">
        <v>7289</v>
      </c>
      <c r="D1050" t="s">
        <v>7290</v>
      </c>
    </row>
    <row r="1051" spans="1:4" x14ac:dyDescent="0.25">
      <c r="A1051" t="s">
        <v>8337</v>
      </c>
      <c r="B1051" t="s">
        <v>4951</v>
      </c>
      <c r="C1051" t="s">
        <v>7279</v>
      </c>
      <c r="D1051" t="s">
        <v>7280</v>
      </c>
    </row>
    <row r="1052" spans="1:4" x14ac:dyDescent="0.25">
      <c r="A1052" t="s">
        <v>8338</v>
      </c>
      <c r="B1052" t="s">
        <v>4952</v>
      </c>
      <c r="C1052" t="s">
        <v>7294</v>
      </c>
      <c r="D1052" t="s">
        <v>7295</v>
      </c>
    </row>
    <row r="1053" spans="1:4" x14ac:dyDescent="0.25">
      <c r="A1053" t="s">
        <v>8339</v>
      </c>
      <c r="B1053" t="s">
        <v>4953</v>
      </c>
      <c r="C1053" t="s">
        <v>7289</v>
      </c>
      <c r="D1053" t="s">
        <v>7290</v>
      </c>
    </row>
    <row r="1054" spans="1:4" x14ac:dyDescent="0.25">
      <c r="A1054" t="s">
        <v>8340</v>
      </c>
      <c r="B1054" t="s">
        <v>4955</v>
      </c>
      <c r="C1054" t="s">
        <v>7294</v>
      </c>
      <c r="D1054" t="s">
        <v>7295</v>
      </c>
    </row>
    <row r="1055" spans="1:4" x14ac:dyDescent="0.25">
      <c r="A1055" t="s">
        <v>8341</v>
      </c>
      <c r="B1055" t="s">
        <v>4957</v>
      </c>
      <c r="C1055" t="s">
        <v>7279</v>
      </c>
      <c r="D1055" t="s">
        <v>7280</v>
      </c>
    </row>
    <row r="1056" spans="1:4" x14ac:dyDescent="0.25">
      <c r="A1056" t="s">
        <v>8342</v>
      </c>
      <c r="B1056" t="s">
        <v>4959</v>
      </c>
      <c r="C1056" t="s">
        <v>7286</v>
      </c>
      <c r="D1056" t="s">
        <v>7287</v>
      </c>
    </row>
    <row r="1057" spans="1:4" x14ac:dyDescent="0.25">
      <c r="A1057" t="s">
        <v>8343</v>
      </c>
      <c r="B1057" t="s">
        <v>4960</v>
      </c>
      <c r="C1057" t="s">
        <v>7286</v>
      </c>
      <c r="D1057" t="s">
        <v>7287</v>
      </c>
    </row>
    <row r="1058" spans="1:4" x14ac:dyDescent="0.25">
      <c r="A1058" t="s">
        <v>8344</v>
      </c>
      <c r="B1058" t="s">
        <v>4962</v>
      </c>
      <c r="C1058" t="s">
        <v>7279</v>
      </c>
      <c r="D1058" t="s">
        <v>7280</v>
      </c>
    </row>
    <row r="1059" spans="1:4" x14ac:dyDescent="0.25">
      <c r="A1059" t="s">
        <v>8345</v>
      </c>
      <c r="B1059" t="s">
        <v>4964</v>
      </c>
      <c r="C1059" t="s">
        <v>7282</v>
      </c>
      <c r="D1059" t="s">
        <v>7283</v>
      </c>
    </row>
    <row r="1060" spans="1:4" x14ac:dyDescent="0.25">
      <c r="A1060" t="s">
        <v>8346</v>
      </c>
      <c r="B1060" t="s">
        <v>4966</v>
      </c>
      <c r="C1060" t="s">
        <v>7279</v>
      </c>
      <c r="D1060" t="s">
        <v>7280</v>
      </c>
    </row>
    <row r="1061" spans="1:4" x14ac:dyDescent="0.25">
      <c r="A1061" t="s">
        <v>8347</v>
      </c>
      <c r="B1061" t="s">
        <v>4967</v>
      </c>
      <c r="C1061" t="s">
        <v>7289</v>
      </c>
      <c r="D1061" t="s">
        <v>7290</v>
      </c>
    </row>
    <row r="1062" spans="1:4" x14ac:dyDescent="0.25">
      <c r="A1062" t="s">
        <v>8348</v>
      </c>
      <c r="B1062" t="s">
        <v>4969</v>
      </c>
      <c r="C1062" t="s">
        <v>7279</v>
      </c>
      <c r="D1062" t="s">
        <v>7280</v>
      </c>
    </row>
    <row r="1063" spans="1:4" x14ac:dyDescent="0.25">
      <c r="A1063" t="s">
        <v>8349</v>
      </c>
      <c r="B1063" t="s">
        <v>4970</v>
      </c>
      <c r="C1063" t="s">
        <v>7294</v>
      </c>
      <c r="D1063" t="s">
        <v>7295</v>
      </c>
    </row>
    <row r="1064" spans="1:4" x14ac:dyDescent="0.25">
      <c r="A1064" t="s">
        <v>8350</v>
      </c>
      <c r="B1064" t="s">
        <v>4972</v>
      </c>
      <c r="C1064" t="s">
        <v>7289</v>
      </c>
      <c r="D1064" t="s">
        <v>7290</v>
      </c>
    </row>
    <row r="1065" spans="1:4" x14ac:dyDescent="0.25">
      <c r="A1065" t="s">
        <v>8351</v>
      </c>
      <c r="B1065" t="s">
        <v>4974</v>
      </c>
      <c r="C1065" t="s">
        <v>7279</v>
      </c>
      <c r="D1065" t="s">
        <v>7280</v>
      </c>
    </row>
    <row r="1066" spans="1:4" x14ac:dyDescent="0.25">
      <c r="A1066" t="s">
        <v>8352</v>
      </c>
      <c r="B1066" t="s">
        <v>4976</v>
      </c>
      <c r="C1066" t="s">
        <v>7294</v>
      </c>
      <c r="D1066" t="s">
        <v>7295</v>
      </c>
    </row>
    <row r="1067" spans="1:4" x14ac:dyDescent="0.25">
      <c r="A1067" t="s">
        <v>8353</v>
      </c>
      <c r="B1067" t="s">
        <v>4978</v>
      </c>
      <c r="C1067" t="s">
        <v>7282</v>
      </c>
      <c r="D1067" t="s">
        <v>7283</v>
      </c>
    </row>
    <row r="1068" spans="1:4" x14ac:dyDescent="0.25">
      <c r="A1068" t="s">
        <v>8354</v>
      </c>
      <c r="B1068" t="s">
        <v>4980</v>
      </c>
      <c r="C1068" t="s">
        <v>7294</v>
      </c>
      <c r="D1068" t="s">
        <v>7295</v>
      </c>
    </row>
    <row r="1069" spans="1:4" x14ac:dyDescent="0.25">
      <c r="A1069" t="s">
        <v>8355</v>
      </c>
      <c r="B1069" t="s">
        <v>4982</v>
      </c>
      <c r="C1069" t="s">
        <v>7289</v>
      </c>
      <c r="D1069" t="s">
        <v>7290</v>
      </c>
    </row>
    <row r="1070" spans="1:4" x14ac:dyDescent="0.25">
      <c r="A1070" t="s">
        <v>8356</v>
      </c>
      <c r="B1070" t="s">
        <v>4983</v>
      </c>
      <c r="C1070" t="s">
        <v>7286</v>
      </c>
      <c r="D1070" t="s">
        <v>7287</v>
      </c>
    </row>
    <row r="1071" spans="1:4" x14ac:dyDescent="0.25">
      <c r="A1071" t="s">
        <v>8357</v>
      </c>
      <c r="B1071" t="s">
        <v>4985</v>
      </c>
      <c r="C1071" t="s">
        <v>7279</v>
      </c>
      <c r="D1071" t="s">
        <v>7280</v>
      </c>
    </row>
    <row r="1072" spans="1:4" x14ac:dyDescent="0.25">
      <c r="A1072" t="s">
        <v>8358</v>
      </c>
      <c r="B1072" t="s">
        <v>4987</v>
      </c>
      <c r="C1072" t="s">
        <v>7294</v>
      </c>
      <c r="D1072" t="s">
        <v>7295</v>
      </c>
    </row>
    <row r="1073" spans="1:4" x14ac:dyDescent="0.25">
      <c r="A1073" t="s">
        <v>8359</v>
      </c>
      <c r="B1073" t="s">
        <v>4989</v>
      </c>
      <c r="C1073" t="s">
        <v>7294</v>
      </c>
      <c r="D1073" t="s">
        <v>7295</v>
      </c>
    </row>
    <row r="1074" spans="1:4" x14ac:dyDescent="0.25">
      <c r="A1074" t="s">
        <v>8360</v>
      </c>
      <c r="B1074" t="s">
        <v>4990</v>
      </c>
      <c r="C1074" t="s">
        <v>7294</v>
      </c>
      <c r="D1074" t="s">
        <v>7295</v>
      </c>
    </row>
    <row r="1075" spans="1:4" x14ac:dyDescent="0.25">
      <c r="A1075" t="s">
        <v>8361</v>
      </c>
      <c r="B1075" t="s">
        <v>4991</v>
      </c>
      <c r="C1075" t="s">
        <v>7294</v>
      </c>
      <c r="D1075" t="s">
        <v>7295</v>
      </c>
    </row>
    <row r="1076" spans="1:4" x14ac:dyDescent="0.25">
      <c r="A1076" t="s">
        <v>8362</v>
      </c>
      <c r="B1076" t="s">
        <v>4993</v>
      </c>
      <c r="C1076" t="s">
        <v>7286</v>
      </c>
      <c r="D1076" t="s">
        <v>7287</v>
      </c>
    </row>
    <row r="1077" spans="1:4" x14ac:dyDescent="0.25">
      <c r="A1077" t="s">
        <v>8363</v>
      </c>
      <c r="B1077" t="s">
        <v>4995</v>
      </c>
      <c r="C1077" t="s">
        <v>7279</v>
      </c>
      <c r="D1077" t="s">
        <v>7280</v>
      </c>
    </row>
    <row r="1078" spans="1:4" x14ac:dyDescent="0.25">
      <c r="A1078" t="s">
        <v>8364</v>
      </c>
      <c r="B1078" t="s">
        <v>4997</v>
      </c>
      <c r="C1078" t="s">
        <v>7279</v>
      </c>
      <c r="D1078" t="s">
        <v>7280</v>
      </c>
    </row>
    <row r="1079" spans="1:4" x14ac:dyDescent="0.25">
      <c r="A1079" t="s">
        <v>8365</v>
      </c>
      <c r="B1079" t="s">
        <v>4998</v>
      </c>
      <c r="C1079" t="s">
        <v>7282</v>
      </c>
      <c r="D1079" t="s">
        <v>7283</v>
      </c>
    </row>
    <row r="1080" spans="1:4" x14ac:dyDescent="0.25">
      <c r="A1080" t="s">
        <v>8366</v>
      </c>
      <c r="B1080" t="s">
        <v>5000</v>
      </c>
      <c r="C1080" t="s">
        <v>7279</v>
      </c>
      <c r="D1080" t="s">
        <v>7280</v>
      </c>
    </row>
    <row r="1081" spans="1:4" x14ac:dyDescent="0.25">
      <c r="A1081" t="s">
        <v>8367</v>
      </c>
      <c r="B1081" t="s">
        <v>5001</v>
      </c>
      <c r="C1081" t="s">
        <v>7282</v>
      </c>
      <c r="D1081" t="s">
        <v>7283</v>
      </c>
    </row>
    <row r="1082" spans="1:4" x14ac:dyDescent="0.25">
      <c r="A1082" t="s">
        <v>8368</v>
      </c>
      <c r="B1082" t="s">
        <v>5003</v>
      </c>
      <c r="C1082" t="s">
        <v>7279</v>
      </c>
      <c r="D1082" t="s">
        <v>7280</v>
      </c>
    </row>
    <row r="1083" spans="1:4" x14ac:dyDescent="0.25">
      <c r="A1083" t="s">
        <v>8369</v>
      </c>
      <c r="B1083" t="s">
        <v>5005</v>
      </c>
      <c r="C1083" t="s">
        <v>7286</v>
      </c>
      <c r="D1083" t="s">
        <v>7287</v>
      </c>
    </row>
    <row r="1084" spans="1:4" x14ac:dyDescent="0.25">
      <c r="A1084" t="s">
        <v>8370</v>
      </c>
      <c r="B1084" t="s">
        <v>5007</v>
      </c>
      <c r="C1084" t="s">
        <v>7279</v>
      </c>
      <c r="D1084" t="s">
        <v>7280</v>
      </c>
    </row>
    <row r="1085" spans="1:4" x14ac:dyDescent="0.25">
      <c r="A1085" t="s">
        <v>8371</v>
      </c>
      <c r="B1085" t="s">
        <v>5009</v>
      </c>
      <c r="C1085" t="s">
        <v>7286</v>
      </c>
      <c r="D1085" t="s">
        <v>7287</v>
      </c>
    </row>
    <row r="1086" spans="1:4" x14ac:dyDescent="0.25">
      <c r="A1086" t="s">
        <v>8372</v>
      </c>
      <c r="B1086" t="s">
        <v>5011</v>
      </c>
      <c r="C1086" t="s">
        <v>7279</v>
      </c>
      <c r="D1086" t="s">
        <v>7280</v>
      </c>
    </row>
    <row r="1087" spans="1:4" x14ac:dyDescent="0.25">
      <c r="A1087" t="s">
        <v>8373</v>
      </c>
      <c r="B1087" t="s">
        <v>5012</v>
      </c>
      <c r="C1087" t="s">
        <v>7279</v>
      </c>
      <c r="D1087" t="s">
        <v>7280</v>
      </c>
    </row>
    <row r="1088" spans="1:4" x14ac:dyDescent="0.25">
      <c r="A1088" t="s">
        <v>8374</v>
      </c>
      <c r="B1088" t="s">
        <v>5013</v>
      </c>
      <c r="C1088" t="s">
        <v>7279</v>
      </c>
      <c r="D1088" t="s">
        <v>7280</v>
      </c>
    </row>
    <row r="1089" spans="1:4" x14ac:dyDescent="0.25">
      <c r="A1089" t="s">
        <v>8375</v>
      </c>
      <c r="B1089" t="s">
        <v>5014</v>
      </c>
      <c r="C1089" t="s">
        <v>7286</v>
      </c>
      <c r="D1089" t="s">
        <v>7287</v>
      </c>
    </row>
    <row r="1090" spans="1:4" x14ac:dyDescent="0.25">
      <c r="A1090" t="s">
        <v>8376</v>
      </c>
      <c r="B1090" t="s">
        <v>5016</v>
      </c>
      <c r="C1090" t="s">
        <v>7279</v>
      </c>
      <c r="D1090" t="s">
        <v>7280</v>
      </c>
    </row>
    <row r="1091" spans="1:4" x14ac:dyDescent="0.25">
      <c r="A1091" t="s">
        <v>8377</v>
      </c>
      <c r="B1091" t="s">
        <v>5017</v>
      </c>
      <c r="C1091" t="s">
        <v>7279</v>
      </c>
      <c r="D1091" t="s">
        <v>7280</v>
      </c>
    </row>
    <row r="1092" spans="1:4" x14ac:dyDescent="0.25">
      <c r="A1092" t="s">
        <v>8378</v>
      </c>
      <c r="B1092" t="s">
        <v>5019</v>
      </c>
      <c r="C1092" t="s">
        <v>7279</v>
      </c>
      <c r="D1092" t="s">
        <v>7280</v>
      </c>
    </row>
    <row r="1093" spans="1:4" x14ac:dyDescent="0.25">
      <c r="A1093" t="s">
        <v>8379</v>
      </c>
      <c r="B1093" t="s">
        <v>5021</v>
      </c>
      <c r="C1093" t="s">
        <v>7289</v>
      </c>
      <c r="D1093" t="s">
        <v>7290</v>
      </c>
    </row>
    <row r="1094" spans="1:4" x14ac:dyDescent="0.25">
      <c r="A1094" t="s">
        <v>8380</v>
      </c>
      <c r="B1094" t="s">
        <v>5022</v>
      </c>
      <c r="C1094" t="s">
        <v>7279</v>
      </c>
      <c r="D1094" t="s">
        <v>7280</v>
      </c>
    </row>
    <row r="1095" spans="1:4" x14ac:dyDescent="0.25">
      <c r="A1095" t="s">
        <v>8381</v>
      </c>
      <c r="B1095" t="s">
        <v>5024</v>
      </c>
      <c r="C1095" t="s">
        <v>7279</v>
      </c>
      <c r="D1095" t="s">
        <v>7280</v>
      </c>
    </row>
    <row r="1096" spans="1:4" x14ac:dyDescent="0.25">
      <c r="A1096" t="s">
        <v>8382</v>
      </c>
      <c r="B1096" t="s">
        <v>5026</v>
      </c>
      <c r="C1096" t="s">
        <v>7282</v>
      </c>
      <c r="D1096" t="s">
        <v>7283</v>
      </c>
    </row>
    <row r="1097" spans="1:4" x14ac:dyDescent="0.25">
      <c r="A1097" t="s">
        <v>8383</v>
      </c>
      <c r="B1097" t="s">
        <v>5028</v>
      </c>
      <c r="C1097" t="s">
        <v>7279</v>
      </c>
      <c r="D1097" t="s">
        <v>7280</v>
      </c>
    </row>
    <row r="1098" spans="1:4" x14ac:dyDescent="0.25">
      <c r="A1098" t="s">
        <v>8384</v>
      </c>
      <c r="B1098" t="s">
        <v>5030</v>
      </c>
      <c r="C1098" t="s">
        <v>7286</v>
      </c>
      <c r="D1098" t="s">
        <v>7287</v>
      </c>
    </row>
    <row r="1099" spans="1:4" x14ac:dyDescent="0.25">
      <c r="A1099" t="s">
        <v>8385</v>
      </c>
      <c r="B1099" t="s">
        <v>5031</v>
      </c>
      <c r="C1099" t="s">
        <v>7294</v>
      </c>
      <c r="D1099" t="s">
        <v>7295</v>
      </c>
    </row>
    <row r="1100" spans="1:4" x14ac:dyDescent="0.25">
      <c r="A1100" t="s">
        <v>8386</v>
      </c>
      <c r="B1100" t="s">
        <v>5033</v>
      </c>
      <c r="C1100" t="s">
        <v>7282</v>
      </c>
      <c r="D1100" t="s">
        <v>7283</v>
      </c>
    </row>
    <row r="1101" spans="1:4" x14ac:dyDescent="0.25">
      <c r="A1101" t="s">
        <v>8387</v>
      </c>
      <c r="B1101" t="s">
        <v>5035</v>
      </c>
      <c r="C1101" t="s">
        <v>7282</v>
      </c>
      <c r="D1101" t="s">
        <v>7283</v>
      </c>
    </row>
    <row r="1102" spans="1:4" x14ac:dyDescent="0.25">
      <c r="A1102" t="s">
        <v>8388</v>
      </c>
      <c r="B1102" t="s">
        <v>5036</v>
      </c>
      <c r="C1102" t="s">
        <v>7279</v>
      </c>
      <c r="D1102" t="s">
        <v>7280</v>
      </c>
    </row>
    <row r="1103" spans="1:4" x14ac:dyDescent="0.25">
      <c r="A1103" t="s">
        <v>8389</v>
      </c>
      <c r="B1103" t="s">
        <v>5037</v>
      </c>
      <c r="C1103" t="s">
        <v>7289</v>
      </c>
      <c r="D1103" t="s">
        <v>7290</v>
      </c>
    </row>
    <row r="1104" spans="1:4" x14ac:dyDescent="0.25">
      <c r="A1104" t="s">
        <v>8390</v>
      </c>
      <c r="B1104" t="s">
        <v>5038</v>
      </c>
      <c r="C1104" t="s">
        <v>7286</v>
      </c>
      <c r="D1104" t="s">
        <v>7287</v>
      </c>
    </row>
    <row r="1105" spans="1:4" x14ac:dyDescent="0.25">
      <c r="A1105" t="s">
        <v>8391</v>
      </c>
      <c r="B1105" t="s">
        <v>5040</v>
      </c>
      <c r="C1105" t="s">
        <v>7286</v>
      </c>
      <c r="D1105" t="s">
        <v>7287</v>
      </c>
    </row>
    <row r="1106" spans="1:4" x14ac:dyDescent="0.25">
      <c r="A1106" t="s">
        <v>8392</v>
      </c>
      <c r="B1106" t="s">
        <v>5041</v>
      </c>
      <c r="C1106" t="s">
        <v>7279</v>
      </c>
      <c r="D1106" t="s">
        <v>7280</v>
      </c>
    </row>
    <row r="1107" spans="1:4" x14ac:dyDescent="0.25">
      <c r="A1107" t="s">
        <v>8393</v>
      </c>
      <c r="B1107" t="s">
        <v>5042</v>
      </c>
      <c r="C1107" t="s">
        <v>7279</v>
      </c>
      <c r="D1107" t="s">
        <v>7280</v>
      </c>
    </row>
    <row r="1108" spans="1:4" x14ac:dyDescent="0.25">
      <c r="A1108" t="s">
        <v>8394</v>
      </c>
      <c r="B1108" t="s">
        <v>5044</v>
      </c>
      <c r="C1108" t="s">
        <v>7279</v>
      </c>
      <c r="D1108" t="s">
        <v>7280</v>
      </c>
    </row>
    <row r="1109" spans="1:4" x14ac:dyDescent="0.25">
      <c r="A1109" t="s">
        <v>8395</v>
      </c>
      <c r="B1109" t="s">
        <v>5045</v>
      </c>
      <c r="C1109" t="s">
        <v>7294</v>
      </c>
      <c r="D1109" t="s">
        <v>7295</v>
      </c>
    </row>
    <row r="1110" spans="1:4" x14ac:dyDescent="0.25">
      <c r="A1110" t="s">
        <v>8396</v>
      </c>
      <c r="B1110" t="s">
        <v>5047</v>
      </c>
      <c r="C1110" t="s">
        <v>7279</v>
      </c>
      <c r="D1110" t="s">
        <v>7280</v>
      </c>
    </row>
    <row r="1111" spans="1:4" x14ac:dyDescent="0.25">
      <c r="A1111" t="s">
        <v>8397</v>
      </c>
      <c r="B1111" t="s">
        <v>5048</v>
      </c>
      <c r="C1111" t="s">
        <v>7289</v>
      </c>
      <c r="D1111" t="s">
        <v>7290</v>
      </c>
    </row>
    <row r="1112" spans="1:4" x14ac:dyDescent="0.25">
      <c r="A1112" t="s">
        <v>8398</v>
      </c>
      <c r="B1112" t="s">
        <v>5049</v>
      </c>
      <c r="C1112" t="s">
        <v>7289</v>
      </c>
      <c r="D1112" t="s">
        <v>7290</v>
      </c>
    </row>
    <row r="1113" spans="1:4" x14ac:dyDescent="0.25">
      <c r="A1113" t="s">
        <v>8399</v>
      </c>
      <c r="B1113" t="s">
        <v>5051</v>
      </c>
      <c r="C1113" t="s">
        <v>7294</v>
      </c>
      <c r="D1113" t="s">
        <v>7295</v>
      </c>
    </row>
    <row r="1114" spans="1:4" x14ac:dyDescent="0.25">
      <c r="A1114" t="s">
        <v>8400</v>
      </c>
      <c r="B1114" t="s">
        <v>5052</v>
      </c>
      <c r="C1114" t="s">
        <v>7289</v>
      </c>
      <c r="D1114" t="s">
        <v>7290</v>
      </c>
    </row>
    <row r="1115" spans="1:4" x14ac:dyDescent="0.25">
      <c r="A1115" t="s">
        <v>8401</v>
      </c>
      <c r="B1115" t="s">
        <v>5054</v>
      </c>
      <c r="C1115" t="s">
        <v>7289</v>
      </c>
      <c r="D1115" t="s">
        <v>7290</v>
      </c>
    </row>
    <row r="1116" spans="1:4" x14ac:dyDescent="0.25">
      <c r="A1116" t="s">
        <v>8402</v>
      </c>
      <c r="B1116" t="s">
        <v>5056</v>
      </c>
      <c r="C1116" t="s">
        <v>7279</v>
      </c>
      <c r="D1116" t="s">
        <v>7280</v>
      </c>
    </row>
    <row r="1117" spans="1:4" x14ac:dyDescent="0.25">
      <c r="A1117" t="s">
        <v>8403</v>
      </c>
      <c r="B1117" t="s">
        <v>5058</v>
      </c>
      <c r="C1117" t="s">
        <v>7294</v>
      </c>
      <c r="D1117" t="s">
        <v>7295</v>
      </c>
    </row>
    <row r="1118" spans="1:4" x14ac:dyDescent="0.25">
      <c r="A1118" t="s">
        <v>8404</v>
      </c>
      <c r="B1118" t="s">
        <v>5059</v>
      </c>
      <c r="C1118" t="s">
        <v>7289</v>
      </c>
      <c r="D1118" t="s">
        <v>7290</v>
      </c>
    </row>
    <row r="1119" spans="1:4" x14ac:dyDescent="0.25">
      <c r="A1119" t="s">
        <v>8405</v>
      </c>
      <c r="B1119" t="s">
        <v>5061</v>
      </c>
      <c r="C1119" t="s">
        <v>7282</v>
      </c>
      <c r="D1119" t="s">
        <v>7283</v>
      </c>
    </row>
    <row r="1120" spans="1:4" x14ac:dyDescent="0.25">
      <c r="A1120" t="s">
        <v>8406</v>
      </c>
      <c r="B1120" t="s">
        <v>5063</v>
      </c>
      <c r="C1120" t="s">
        <v>7294</v>
      </c>
      <c r="D1120" t="s">
        <v>7295</v>
      </c>
    </row>
    <row r="1121" spans="1:4" x14ac:dyDescent="0.25">
      <c r="A1121" t="s">
        <v>8407</v>
      </c>
      <c r="B1121" t="s">
        <v>5065</v>
      </c>
      <c r="C1121" t="s">
        <v>7279</v>
      </c>
      <c r="D1121" t="s">
        <v>7280</v>
      </c>
    </row>
    <row r="1122" spans="1:4" x14ac:dyDescent="0.25">
      <c r="A1122" t="s">
        <v>8408</v>
      </c>
      <c r="B1122" t="s">
        <v>5067</v>
      </c>
      <c r="C1122" t="s">
        <v>7289</v>
      </c>
      <c r="D1122" t="s">
        <v>7290</v>
      </c>
    </row>
    <row r="1123" spans="1:4" x14ac:dyDescent="0.25">
      <c r="A1123" t="s">
        <v>8409</v>
      </c>
      <c r="B1123" t="s">
        <v>5068</v>
      </c>
      <c r="C1123" t="s">
        <v>7294</v>
      </c>
      <c r="D1123" t="s">
        <v>7295</v>
      </c>
    </row>
    <row r="1124" spans="1:4" x14ac:dyDescent="0.25">
      <c r="A1124" t="s">
        <v>8410</v>
      </c>
      <c r="B1124" t="s">
        <v>5070</v>
      </c>
      <c r="C1124" t="s">
        <v>7294</v>
      </c>
      <c r="D1124" t="s">
        <v>7295</v>
      </c>
    </row>
    <row r="1125" spans="1:4" x14ac:dyDescent="0.25">
      <c r="A1125" t="s">
        <v>8411</v>
      </c>
      <c r="B1125" t="s">
        <v>5072</v>
      </c>
      <c r="C1125" t="s">
        <v>7279</v>
      </c>
      <c r="D1125" t="s">
        <v>7280</v>
      </c>
    </row>
    <row r="1126" spans="1:4" x14ac:dyDescent="0.25">
      <c r="A1126" t="s">
        <v>8412</v>
      </c>
      <c r="B1126" t="s">
        <v>5074</v>
      </c>
      <c r="C1126" t="s">
        <v>7282</v>
      </c>
      <c r="D1126" t="s">
        <v>7283</v>
      </c>
    </row>
    <row r="1127" spans="1:4" x14ac:dyDescent="0.25">
      <c r="A1127" t="s">
        <v>8413</v>
      </c>
      <c r="B1127" t="s">
        <v>5075</v>
      </c>
      <c r="C1127" t="s">
        <v>7282</v>
      </c>
      <c r="D1127" t="s">
        <v>7283</v>
      </c>
    </row>
    <row r="1128" spans="1:4" x14ac:dyDescent="0.25">
      <c r="A1128" t="s">
        <v>8414</v>
      </c>
      <c r="B1128" t="s">
        <v>5076</v>
      </c>
      <c r="C1128" t="s">
        <v>7279</v>
      </c>
      <c r="D1128" t="s">
        <v>7280</v>
      </c>
    </row>
    <row r="1129" spans="1:4" x14ac:dyDescent="0.25">
      <c r="A1129" t="s">
        <v>8415</v>
      </c>
      <c r="B1129" t="s">
        <v>5078</v>
      </c>
      <c r="C1129" t="s">
        <v>7289</v>
      </c>
      <c r="D1129" t="s">
        <v>7290</v>
      </c>
    </row>
    <row r="1130" spans="1:4" x14ac:dyDescent="0.25">
      <c r="A1130" t="s">
        <v>8416</v>
      </c>
      <c r="B1130" t="s">
        <v>5080</v>
      </c>
      <c r="C1130" t="s">
        <v>7282</v>
      </c>
      <c r="D1130" t="s">
        <v>7283</v>
      </c>
    </row>
    <row r="1131" spans="1:4" x14ac:dyDescent="0.25">
      <c r="A1131" t="s">
        <v>8417</v>
      </c>
      <c r="B1131" t="s">
        <v>5082</v>
      </c>
      <c r="C1131" t="s">
        <v>7279</v>
      </c>
      <c r="D1131" t="s">
        <v>7280</v>
      </c>
    </row>
    <row r="1132" spans="1:4" x14ac:dyDescent="0.25">
      <c r="A1132" t="s">
        <v>8418</v>
      </c>
      <c r="B1132" t="s">
        <v>5083</v>
      </c>
      <c r="C1132" t="s">
        <v>7282</v>
      </c>
      <c r="D1132" t="s">
        <v>7283</v>
      </c>
    </row>
    <row r="1133" spans="1:4" x14ac:dyDescent="0.25">
      <c r="A1133" t="s">
        <v>8419</v>
      </c>
      <c r="B1133" t="s">
        <v>5084</v>
      </c>
      <c r="C1133" t="s">
        <v>7279</v>
      </c>
      <c r="D1133" t="s">
        <v>7280</v>
      </c>
    </row>
    <row r="1134" spans="1:4" x14ac:dyDescent="0.25">
      <c r="A1134" t="s">
        <v>8420</v>
      </c>
      <c r="B1134" t="s">
        <v>5086</v>
      </c>
      <c r="C1134" t="s">
        <v>7279</v>
      </c>
      <c r="D1134" t="s">
        <v>7280</v>
      </c>
    </row>
    <row r="1135" spans="1:4" x14ac:dyDescent="0.25">
      <c r="A1135" t="s">
        <v>8421</v>
      </c>
      <c r="B1135" t="s">
        <v>5088</v>
      </c>
      <c r="C1135" t="s">
        <v>7279</v>
      </c>
      <c r="D1135" t="s">
        <v>7280</v>
      </c>
    </row>
    <row r="1136" spans="1:4" x14ac:dyDescent="0.25">
      <c r="A1136" t="s">
        <v>8422</v>
      </c>
      <c r="B1136" t="s">
        <v>5090</v>
      </c>
      <c r="C1136" t="s">
        <v>7282</v>
      </c>
      <c r="D1136" t="s">
        <v>7283</v>
      </c>
    </row>
    <row r="1137" spans="1:4" x14ac:dyDescent="0.25">
      <c r="A1137" t="s">
        <v>8423</v>
      </c>
      <c r="B1137" t="s">
        <v>5091</v>
      </c>
      <c r="C1137" t="s">
        <v>7282</v>
      </c>
      <c r="D1137" t="s">
        <v>7283</v>
      </c>
    </row>
    <row r="1138" spans="1:4" x14ac:dyDescent="0.25">
      <c r="A1138" t="s">
        <v>8424</v>
      </c>
      <c r="B1138" t="s">
        <v>5093</v>
      </c>
      <c r="C1138" t="s">
        <v>7286</v>
      </c>
      <c r="D1138" t="s">
        <v>7287</v>
      </c>
    </row>
    <row r="1139" spans="1:4" x14ac:dyDescent="0.25">
      <c r="A1139" t="s">
        <v>8425</v>
      </c>
      <c r="B1139" t="s">
        <v>5094</v>
      </c>
      <c r="C1139" t="s">
        <v>7282</v>
      </c>
      <c r="D1139" t="s">
        <v>7283</v>
      </c>
    </row>
    <row r="1140" spans="1:4" x14ac:dyDescent="0.25">
      <c r="A1140" t="s">
        <v>8426</v>
      </c>
      <c r="B1140" t="s">
        <v>5096</v>
      </c>
      <c r="C1140" t="s">
        <v>7286</v>
      </c>
      <c r="D1140" t="s">
        <v>7287</v>
      </c>
    </row>
    <row r="1141" spans="1:4" x14ac:dyDescent="0.25">
      <c r="A1141" t="s">
        <v>8427</v>
      </c>
      <c r="B1141" t="s">
        <v>5098</v>
      </c>
      <c r="C1141" t="s">
        <v>7279</v>
      </c>
      <c r="D1141" t="s">
        <v>7280</v>
      </c>
    </row>
    <row r="1142" spans="1:4" x14ac:dyDescent="0.25">
      <c r="A1142" t="s">
        <v>8428</v>
      </c>
      <c r="B1142" t="s">
        <v>5100</v>
      </c>
      <c r="C1142" t="s">
        <v>7282</v>
      </c>
      <c r="D1142" t="s">
        <v>7283</v>
      </c>
    </row>
    <row r="1143" spans="1:4" x14ac:dyDescent="0.25">
      <c r="A1143" t="s">
        <v>8429</v>
      </c>
      <c r="B1143" t="s">
        <v>5101</v>
      </c>
      <c r="C1143" t="s">
        <v>7294</v>
      </c>
      <c r="D1143" t="s">
        <v>7295</v>
      </c>
    </row>
    <row r="1144" spans="1:4" x14ac:dyDescent="0.25">
      <c r="A1144" t="s">
        <v>8430</v>
      </c>
      <c r="B1144" t="s">
        <v>5103</v>
      </c>
      <c r="C1144" t="s">
        <v>7289</v>
      </c>
      <c r="D1144" t="s">
        <v>7290</v>
      </c>
    </row>
    <row r="1145" spans="1:4" x14ac:dyDescent="0.25">
      <c r="A1145" t="s">
        <v>8431</v>
      </c>
      <c r="B1145" t="s">
        <v>5104</v>
      </c>
      <c r="C1145" t="s">
        <v>7289</v>
      </c>
      <c r="D1145" t="s">
        <v>7290</v>
      </c>
    </row>
    <row r="1146" spans="1:4" x14ac:dyDescent="0.25">
      <c r="A1146" t="s">
        <v>8432</v>
      </c>
      <c r="B1146" t="s">
        <v>5106</v>
      </c>
      <c r="C1146" t="s">
        <v>7282</v>
      </c>
      <c r="D1146" t="s">
        <v>7283</v>
      </c>
    </row>
    <row r="1147" spans="1:4" x14ac:dyDescent="0.25">
      <c r="A1147" t="s">
        <v>8433</v>
      </c>
      <c r="B1147" t="s">
        <v>5107</v>
      </c>
      <c r="C1147" t="s">
        <v>7282</v>
      </c>
      <c r="D1147" t="s">
        <v>7283</v>
      </c>
    </row>
    <row r="1148" spans="1:4" x14ac:dyDescent="0.25">
      <c r="A1148" t="s">
        <v>8434</v>
      </c>
      <c r="B1148" t="s">
        <v>5108</v>
      </c>
      <c r="C1148" t="s">
        <v>7282</v>
      </c>
      <c r="D1148" t="s">
        <v>7283</v>
      </c>
    </row>
    <row r="1149" spans="1:4" x14ac:dyDescent="0.25">
      <c r="A1149" t="s">
        <v>8435</v>
      </c>
      <c r="B1149" t="s">
        <v>5109</v>
      </c>
      <c r="C1149" t="s">
        <v>7286</v>
      </c>
      <c r="D1149" t="s">
        <v>7287</v>
      </c>
    </row>
    <row r="1150" spans="1:4" x14ac:dyDescent="0.25">
      <c r="A1150" t="s">
        <v>8436</v>
      </c>
      <c r="B1150" t="s">
        <v>5110</v>
      </c>
      <c r="C1150" t="s">
        <v>7294</v>
      </c>
      <c r="D1150" t="s">
        <v>7295</v>
      </c>
    </row>
    <row r="1151" spans="1:4" x14ac:dyDescent="0.25">
      <c r="A1151" t="s">
        <v>8437</v>
      </c>
      <c r="B1151" t="s">
        <v>5111</v>
      </c>
      <c r="C1151" t="s">
        <v>7279</v>
      </c>
      <c r="D1151" t="s">
        <v>7280</v>
      </c>
    </row>
    <row r="1152" spans="1:4" x14ac:dyDescent="0.25">
      <c r="A1152" t="s">
        <v>8438</v>
      </c>
      <c r="B1152" t="s">
        <v>5113</v>
      </c>
      <c r="C1152" t="s">
        <v>7294</v>
      </c>
      <c r="D1152" t="s">
        <v>7295</v>
      </c>
    </row>
    <row r="1153" spans="1:4" x14ac:dyDescent="0.25">
      <c r="A1153" t="s">
        <v>8439</v>
      </c>
      <c r="B1153" t="s">
        <v>5114</v>
      </c>
      <c r="C1153" t="s">
        <v>7289</v>
      </c>
      <c r="D1153" t="s">
        <v>7290</v>
      </c>
    </row>
    <row r="1154" spans="1:4" x14ac:dyDescent="0.25">
      <c r="A1154" t="s">
        <v>8440</v>
      </c>
      <c r="B1154" t="s">
        <v>5115</v>
      </c>
      <c r="C1154" t="s">
        <v>7282</v>
      </c>
      <c r="D1154" t="s">
        <v>7283</v>
      </c>
    </row>
    <row r="1155" spans="1:4" x14ac:dyDescent="0.25">
      <c r="A1155" t="s">
        <v>8441</v>
      </c>
      <c r="B1155" t="s">
        <v>5116</v>
      </c>
      <c r="C1155" t="s">
        <v>7289</v>
      </c>
      <c r="D1155" t="s">
        <v>7290</v>
      </c>
    </row>
    <row r="1156" spans="1:4" x14ac:dyDescent="0.25">
      <c r="A1156" t="s">
        <v>8442</v>
      </c>
      <c r="B1156" t="s">
        <v>5118</v>
      </c>
      <c r="C1156" t="s">
        <v>7279</v>
      </c>
      <c r="D1156" t="s">
        <v>7280</v>
      </c>
    </row>
    <row r="1157" spans="1:4" x14ac:dyDescent="0.25">
      <c r="A1157" t="s">
        <v>8443</v>
      </c>
      <c r="B1157" t="s">
        <v>5119</v>
      </c>
      <c r="C1157" t="s">
        <v>7279</v>
      </c>
      <c r="D1157" t="s">
        <v>7280</v>
      </c>
    </row>
    <row r="1158" spans="1:4" x14ac:dyDescent="0.25">
      <c r="A1158" t="s">
        <v>8444</v>
      </c>
      <c r="B1158" t="s">
        <v>5121</v>
      </c>
      <c r="C1158" t="s">
        <v>7294</v>
      </c>
      <c r="D1158" t="s">
        <v>7295</v>
      </c>
    </row>
    <row r="1159" spans="1:4" x14ac:dyDescent="0.25">
      <c r="A1159" t="s">
        <v>8445</v>
      </c>
      <c r="B1159" t="s">
        <v>5122</v>
      </c>
      <c r="C1159" t="s">
        <v>7289</v>
      </c>
      <c r="D1159" t="s">
        <v>7290</v>
      </c>
    </row>
    <row r="1160" spans="1:4" x14ac:dyDescent="0.25">
      <c r="A1160" t="s">
        <v>8446</v>
      </c>
      <c r="B1160" t="s">
        <v>5123</v>
      </c>
      <c r="C1160" t="s">
        <v>7282</v>
      </c>
      <c r="D1160" t="s">
        <v>7283</v>
      </c>
    </row>
    <row r="1161" spans="1:4" x14ac:dyDescent="0.25">
      <c r="A1161" t="s">
        <v>8447</v>
      </c>
      <c r="B1161" t="s">
        <v>5125</v>
      </c>
      <c r="C1161" t="s">
        <v>7279</v>
      </c>
      <c r="D1161" t="s">
        <v>7280</v>
      </c>
    </row>
    <row r="1162" spans="1:4" x14ac:dyDescent="0.25">
      <c r="A1162" t="s">
        <v>8448</v>
      </c>
      <c r="B1162" t="s">
        <v>5126</v>
      </c>
      <c r="C1162" t="s">
        <v>7282</v>
      </c>
      <c r="D1162" t="s">
        <v>7283</v>
      </c>
    </row>
    <row r="1163" spans="1:4" x14ac:dyDescent="0.25">
      <c r="A1163" t="s">
        <v>8449</v>
      </c>
      <c r="B1163" t="s">
        <v>5128</v>
      </c>
      <c r="C1163" t="s">
        <v>7282</v>
      </c>
      <c r="D1163" t="s">
        <v>7283</v>
      </c>
    </row>
    <row r="1164" spans="1:4" x14ac:dyDescent="0.25">
      <c r="A1164" t="s">
        <v>8450</v>
      </c>
      <c r="B1164" t="s">
        <v>5130</v>
      </c>
      <c r="C1164" t="s">
        <v>7289</v>
      </c>
      <c r="D1164" t="s">
        <v>7290</v>
      </c>
    </row>
    <row r="1165" spans="1:4" x14ac:dyDescent="0.25">
      <c r="A1165" t="s">
        <v>8451</v>
      </c>
      <c r="B1165" t="s">
        <v>5131</v>
      </c>
      <c r="C1165" t="s">
        <v>7279</v>
      </c>
      <c r="D1165" t="s">
        <v>7280</v>
      </c>
    </row>
    <row r="1166" spans="1:4" x14ac:dyDescent="0.25">
      <c r="A1166" t="s">
        <v>8452</v>
      </c>
      <c r="B1166" t="s">
        <v>5132</v>
      </c>
      <c r="C1166" t="s">
        <v>7282</v>
      </c>
      <c r="D1166" t="s">
        <v>7283</v>
      </c>
    </row>
    <row r="1167" spans="1:4" x14ac:dyDescent="0.25">
      <c r="A1167" t="s">
        <v>8453</v>
      </c>
      <c r="B1167" t="s">
        <v>5133</v>
      </c>
      <c r="C1167" t="s">
        <v>7294</v>
      </c>
      <c r="D1167" t="s">
        <v>7295</v>
      </c>
    </row>
    <row r="1168" spans="1:4" x14ac:dyDescent="0.25">
      <c r="A1168" t="s">
        <v>8454</v>
      </c>
      <c r="B1168" t="s">
        <v>5135</v>
      </c>
      <c r="C1168" t="s">
        <v>7279</v>
      </c>
      <c r="D1168" t="s">
        <v>7280</v>
      </c>
    </row>
    <row r="1169" spans="1:4" x14ac:dyDescent="0.25">
      <c r="A1169" t="s">
        <v>8455</v>
      </c>
      <c r="B1169" t="s">
        <v>5137</v>
      </c>
      <c r="C1169" t="s">
        <v>7279</v>
      </c>
      <c r="D1169" t="s">
        <v>7280</v>
      </c>
    </row>
    <row r="1170" spans="1:4" x14ac:dyDescent="0.25">
      <c r="A1170" t="s">
        <v>8456</v>
      </c>
      <c r="B1170" t="s">
        <v>5139</v>
      </c>
      <c r="C1170" t="s">
        <v>7294</v>
      </c>
      <c r="D1170" t="s">
        <v>7295</v>
      </c>
    </row>
    <row r="1171" spans="1:4" x14ac:dyDescent="0.25">
      <c r="A1171" t="s">
        <v>8457</v>
      </c>
      <c r="B1171" t="s">
        <v>5140</v>
      </c>
      <c r="C1171" t="s">
        <v>7286</v>
      </c>
      <c r="D1171" t="s">
        <v>7287</v>
      </c>
    </row>
    <row r="1172" spans="1:4" x14ac:dyDescent="0.25">
      <c r="A1172" t="s">
        <v>8458</v>
      </c>
      <c r="B1172" t="s">
        <v>5142</v>
      </c>
      <c r="C1172" t="s">
        <v>7294</v>
      </c>
      <c r="D1172" t="s">
        <v>7295</v>
      </c>
    </row>
    <row r="1173" spans="1:4" x14ac:dyDescent="0.25">
      <c r="A1173" t="s">
        <v>8459</v>
      </c>
      <c r="B1173" t="s">
        <v>5144</v>
      </c>
      <c r="C1173" t="s">
        <v>7294</v>
      </c>
      <c r="D1173" t="s">
        <v>7295</v>
      </c>
    </row>
    <row r="1174" spans="1:4" x14ac:dyDescent="0.25">
      <c r="A1174" t="s">
        <v>8460</v>
      </c>
      <c r="B1174" t="s">
        <v>5145</v>
      </c>
      <c r="C1174" t="s">
        <v>7279</v>
      </c>
      <c r="D1174" t="s">
        <v>7280</v>
      </c>
    </row>
    <row r="1175" spans="1:4" x14ac:dyDescent="0.25">
      <c r="A1175" t="s">
        <v>8461</v>
      </c>
      <c r="B1175" t="s">
        <v>5146</v>
      </c>
      <c r="C1175" t="s">
        <v>7279</v>
      </c>
      <c r="D1175" t="s">
        <v>7280</v>
      </c>
    </row>
    <row r="1176" spans="1:4" x14ac:dyDescent="0.25">
      <c r="A1176" t="s">
        <v>8462</v>
      </c>
      <c r="B1176" t="s">
        <v>5147</v>
      </c>
      <c r="C1176" t="s">
        <v>7294</v>
      </c>
      <c r="D1176" t="s">
        <v>7295</v>
      </c>
    </row>
    <row r="1177" spans="1:4" x14ac:dyDescent="0.25">
      <c r="A1177" t="s">
        <v>8463</v>
      </c>
      <c r="B1177" t="s">
        <v>5148</v>
      </c>
      <c r="C1177" t="s">
        <v>7279</v>
      </c>
      <c r="D1177" t="s">
        <v>7280</v>
      </c>
    </row>
    <row r="1178" spans="1:4" x14ac:dyDescent="0.25">
      <c r="A1178" t="s">
        <v>8464</v>
      </c>
      <c r="B1178" t="s">
        <v>5149</v>
      </c>
      <c r="C1178" t="s">
        <v>7294</v>
      </c>
      <c r="D1178" t="s">
        <v>7295</v>
      </c>
    </row>
    <row r="1179" spans="1:4" x14ac:dyDescent="0.25">
      <c r="A1179" t="s">
        <v>8465</v>
      </c>
      <c r="B1179" t="s">
        <v>5150</v>
      </c>
      <c r="C1179" t="s">
        <v>7286</v>
      </c>
      <c r="D1179" t="s">
        <v>7287</v>
      </c>
    </row>
    <row r="1180" spans="1:4" x14ac:dyDescent="0.25">
      <c r="A1180" t="s">
        <v>8466</v>
      </c>
      <c r="B1180" t="s">
        <v>5152</v>
      </c>
      <c r="C1180" t="s">
        <v>7294</v>
      </c>
      <c r="D1180" t="s">
        <v>7295</v>
      </c>
    </row>
    <row r="1181" spans="1:4" x14ac:dyDescent="0.25">
      <c r="A1181" t="s">
        <v>8467</v>
      </c>
      <c r="B1181" t="s">
        <v>5153</v>
      </c>
      <c r="C1181" t="s">
        <v>7289</v>
      </c>
      <c r="D1181" t="s">
        <v>7290</v>
      </c>
    </row>
    <row r="1182" spans="1:4" x14ac:dyDescent="0.25">
      <c r="A1182" t="s">
        <v>8468</v>
      </c>
      <c r="B1182" t="s">
        <v>5155</v>
      </c>
      <c r="C1182" t="s">
        <v>7282</v>
      </c>
      <c r="D1182" t="s">
        <v>7283</v>
      </c>
    </row>
    <row r="1183" spans="1:4" x14ac:dyDescent="0.25">
      <c r="A1183" t="s">
        <v>8469</v>
      </c>
      <c r="B1183" t="s">
        <v>5156</v>
      </c>
      <c r="C1183" t="s">
        <v>7282</v>
      </c>
      <c r="D1183" t="s">
        <v>7283</v>
      </c>
    </row>
    <row r="1184" spans="1:4" x14ac:dyDescent="0.25">
      <c r="A1184" t="s">
        <v>8470</v>
      </c>
      <c r="B1184" t="s">
        <v>5157</v>
      </c>
      <c r="C1184" t="s">
        <v>7294</v>
      </c>
      <c r="D1184" t="s">
        <v>7295</v>
      </c>
    </row>
    <row r="1185" spans="1:4" x14ac:dyDescent="0.25">
      <c r="A1185" t="s">
        <v>8471</v>
      </c>
      <c r="B1185" t="s">
        <v>5159</v>
      </c>
      <c r="C1185" t="s">
        <v>7294</v>
      </c>
      <c r="D1185" t="s">
        <v>7295</v>
      </c>
    </row>
    <row r="1186" spans="1:4" x14ac:dyDescent="0.25">
      <c r="A1186" t="s">
        <v>8472</v>
      </c>
      <c r="B1186" t="s">
        <v>5161</v>
      </c>
      <c r="C1186" t="s">
        <v>7282</v>
      </c>
      <c r="D1186" t="s">
        <v>7283</v>
      </c>
    </row>
    <row r="1187" spans="1:4" x14ac:dyDescent="0.25">
      <c r="A1187" t="s">
        <v>8473</v>
      </c>
      <c r="B1187" t="s">
        <v>5163</v>
      </c>
      <c r="C1187" t="s">
        <v>7282</v>
      </c>
      <c r="D1187" t="s">
        <v>7283</v>
      </c>
    </row>
    <row r="1188" spans="1:4" x14ac:dyDescent="0.25">
      <c r="A1188" t="s">
        <v>8474</v>
      </c>
      <c r="B1188" t="s">
        <v>5164</v>
      </c>
      <c r="C1188" t="s">
        <v>7286</v>
      </c>
      <c r="D1188" t="s">
        <v>7287</v>
      </c>
    </row>
    <row r="1189" spans="1:4" x14ac:dyDescent="0.25">
      <c r="A1189" t="s">
        <v>8475</v>
      </c>
      <c r="B1189" t="s">
        <v>5165</v>
      </c>
      <c r="C1189" t="s">
        <v>7289</v>
      </c>
      <c r="D1189" t="s">
        <v>7290</v>
      </c>
    </row>
    <row r="1190" spans="1:4" x14ac:dyDescent="0.25">
      <c r="A1190" t="s">
        <v>8476</v>
      </c>
      <c r="B1190" t="s">
        <v>5166</v>
      </c>
      <c r="C1190" t="s">
        <v>7286</v>
      </c>
      <c r="D1190" t="s">
        <v>7287</v>
      </c>
    </row>
    <row r="1191" spans="1:4" x14ac:dyDescent="0.25">
      <c r="A1191" t="s">
        <v>8477</v>
      </c>
      <c r="B1191" t="s">
        <v>5168</v>
      </c>
      <c r="C1191" t="s">
        <v>7286</v>
      </c>
      <c r="D1191" t="s">
        <v>7287</v>
      </c>
    </row>
    <row r="1192" spans="1:4" x14ac:dyDescent="0.25">
      <c r="A1192" t="s">
        <v>8478</v>
      </c>
      <c r="B1192" t="s">
        <v>5169</v>
      </c>
      <c r="C1192" t="s">
        <v>7294</v>
      </c>
      <c r="D1192" t="s">
        <v>7295</v>
      </c>
    </row>
    <row r="1193" spans="1:4" x14ac:dyDescent="0.25">
      <c r="A1193" t="s">
        <v>8479</v>
      </c>
      <c r="B1193" t="s">
        <v>5171</v>
      </c>
      <c r="C1193" t="s">
        <v>7282</v>
      </c>
      <c r="D1193" t="s">
        <v>7283</v>
      </c>
    </row>
    <row r="1194" spans="1:4" x14ac:dyDescent="0.25">
      <c r="A1194" t="s">
        <v>8480</v>
      </c>
      <c r="B1194" t="s">
        <v>5173</v>
      </c>
      <c r="C1194" t="s">
        <v>7294</v>
      </c>
      <c r="D1194" t="s">
        <v>7295</v>
      </c>
    </row>
    <row r="1195" spans="1:4" x14ac:dyDescent="0.25">
      <c r="A1195" t="s">
        <v>8481</v>
      </c>
      <c r="B1195" t="s">
        <v>5175</v>
      </c>
      <c r="C1195" t="s">
        <v>7294</v>
      </c>
      <c r="D1195" t="s">
        <v>7295</v>
      </c>
    </row>
    <row r="1196" spans="1:4" x14ac:dyDescent="0.25">
      <c r="A1196" t="s">
        <v>8482</v>
      </c>
      <c r="B1196" t="s">
        <v>5177</v>
      </c>
      <c r="C1196" t="s">
        <v>7294</v>
      </c>
      <c r="D1196" t="s">
        <v>7295</v>
      </c>
    </row>
    <row r="1197" spans="1:4" x14ac:dyDescent="0.25">
      <c r="A1197" t="s">
        <v>8483</v>
      </c>
      <c r="B1197" t="s">
        <v>5178</v>
      </c>
      <c r="C1197" t="s">
        <v>7294</v>
      </c>
      <c r="D1197" t="s">
        <v>7295</v>
      </c>
    </row>
    <row r="1198" spans="1:4" x14ac:dyDescent="0.25">
      <c r="A1198" t="s">
        <v>8484</v>
      </c>
      <c r="B1198" t="s">
        <v>5179</v>
      </c>
      <c r="C1198" t="s">
        <v>7294</v>
      </c>
      <c r="D1198" t="s">
        <v>7295</v>
      </c>
    </row>
    <row r="1199" spans="1:4" x14ac:dyDescent="0.25">
      <c r="A1199" t="s">
        <v>8485</v>
      </c>
      <c r="B1199" t="s">
        <v>5180</v>
      </c>
      <c r="C1199" t="s">
        <v>7279</v>
      </c>
      <c r="D1199" t="s">
        <v>7280</v>
      </c>
    </row>
    <row r="1200" spans="1:4" x14ac:dyDescent="0.25">
      <c r="A1200" t="s">
        <v>8486</v>
      </c>
      <c r="B1200" t="s">
        <v>5181</v>
      </c>
      <c r="C1200" t="s">
        <v>7294</v>
      </c>
      <c r="D1200" t="s">
        <v>7295</v>
      </c>
    </row>
    <row r="1201" spans="1:4" x14ac:dyDescent="0.25">
      <c r="A1201" t="s">
        <v>8487</v>
      </c>
      <c r="B1201" t="s">
        <v>5183</v>
      </c>
      <c r="C1201" t="s">
        <v>7282</v>
      </c>
      <c r="D1201" t="s">
        <v>7283</v>
      </c>
    </row>
    <row r="1202" spans="1:4" x14ac:dyDescent="0.25">
      <c r="A1202" t="s">
        <v>8488</v>
      </c>
      <c r="B1202" t="s">
        <v>5184</v>
      </c>
      <c r="C1202" t="s">
        <v>7294</v>
      </c>
      <c r="D1202" t="s">
        <v>7295</v>
      </c>
    </row>
    <row r="1203" spans="1:4" x14ac:dyDescent="0.25">
      <c r="A1203" t="s">
        <v>8489</v>
      </c>
      <c r="B1203" t="s">
        <v>5185</v>
      </c>
      <c r="C1203" t="s">
        <v>7279</v>
      </c>
      <c r="D1203" t="s">
        <v>7280</v>
      </c>
    </row>
    <row r="1204" spans="1:4" x14ac:dyDescent="0.25">
      <c r="A1204" t="s">
        <v>8490</v>
      </c>
      <c r="B1204" t="s">
        <v>5187</v>
      </c>
      <c r="C1204" t="s">
        <v>7289</v>
      </c>
      <c r="D1204" t="s">
        <v>7290</v>
      </c>
    </row>
    <row r="1205" spans="1:4" x14ac:dyDescent="0.25">
      <c r="A1205" t="s">
        <v>8491</v>
      </c>
      <c r="B1205" t="s">
        <v>5189</v>
      </c>
      <c r="C1205" t="s">
        <v>7282</v>
      </c>
      <c r="D1205" t="s">
        <v>7283</v>
      </c>
    </row>
    <row r="1206" spans="1:4" x14ac:dyDescent="0.25">
      <c r="A1206" t="s">
        <v>8492</v>
      </c>
      <c r="B1206" t="s">
        <v>5190</v>
      </c>
      <c r="C1206" t="s">
        <v>7286</v>
      </c>
      <c r="D1206" t="s">
        <v>7287</v>
      </c>
    </row>
    <row r="1207" spans="1:4" x14ac:dyDescent="0.25">
      <c r="A1207" t="s">
        <v>8493</v>
      </c>
      <c r="B1207" t="s">
        <v>5192</v>
      </c>
      <c r="C1207" t="s">
        <v>7289</v>
      </c>
      <c r="D1207" t="s">
        <v>7290</v>
      </c>
    </row>
    <row r="1208" spans="1:4" x14ac:dyDescent="0.25">
      <c r="A1208" t="s">
        <v>8494</v>
      </c>
      <c r="B1208" t="s">
        <v>5194</v>
      </c>
      <c r="C1208" t="s">
        <v>7289</v>
      </c>
      <c r="D1208" t="s">
        <v>7290</v>
      </c>
    </row>
    <row r="1209" spans="1:4" x14ac:dyDescent="0.25">
      <c r="A1209" t="s">
        <v>8495</v>
      </c>
      <c r="B1209" t="s">
        <v>5196</v>
      </c>
      <c r="C1209" t="s">
        <v>7286</v>
      </c>
      <c r="D1209" t="s">
        <v>7287</v>
      </c>
    </row>
    <row r="1210" spans="1:4" x14ac:dyDescent="0.25">
      <c r="A1210" t="s">
        <v>8496</v>
      </c>
      <c r="B1210" t="s">
        <v>5198</v>
      </c>
      <c r="C1210" t="s">
        <v>7286</v>
      </c>
      <c r="D1210" t="s">
        <v>7287</v>
      </c>
    </row>
    <row r="1211" spans="1:4" x14ac:dyDescent="0.25">
      <c r="A1211" t="s">
        <v>8497</v>
      </c>
      <c r="B1211" t="s">
        <v>5200</v>
      </c>
      <c r="C1211" t="s">
        <v>7289</v>
      </c>
      <c r="D1211" t="s">
        <v>7290</v>
      </c>
    </row>
    <row r="1212" spans="1:4" x14ac:dyDescent="0.25">
      <c r="A1212" t="s">
        <v>8498</v>
      </c>
      <c r="B1212" t="s">
        <v>5201</v>
      </c>
      <c r="C1212" t="s">
        <v>7294</v>
      </c>
      <c r="D1212" t="s">
        <v>7295</v>
      </c>
    </row>
    <row r="1213" spans="1:4" x14ac:dyDescent="0.25">
      <c r="A1213" t="s">
        <v>8499</v>
      </c>
      <c r="B1213" t="s">
        <v>5202</v>
      </c>
      <c r="C1213" t="s">
        <v>7282</v>
      </c>
      <c r="D1213" t="s">
        <v>7283</v>
      </c>
    </row>
    <row r="1214" spans="1:4" x14ac:dyDescent="0.25">
      <c r="A1214" t="s">
        <v>8500</v>
      </c>
      <c r="B1214" t="s">
        <v>5203</v>
      </c>
      <c r="C1214" t="s">
        <v>7282</v>
      </c>
      <c r="D1214" t="s">
        <v>7283</v>
      </c>
    </row>
    <row r="1215" spans="1:4" x14ac:dyDescent="0.25">
      <c r="A1215" t="s">
        <v>8501</v>
      </c>
      <c r="B1215" t="s">
        <v>5204</v>
      </c>
      <c r="C1215" t="s">
        <v>7279</v>
      </c>
      <c r="D1215" t="s">
        <v>7280</v>
      </c>
    </row>
    <row r="1216" spans="1:4" x14ac:dyDescent="0.25">
      <c r="A1216" t="s">
        <v>8502</v>
      </c>
      <c r="B1216" t="s">
        <v>5206</v>
      </c>
      <c r="C1216" t="s">
        <v>7294</v>
      </c>
      <c r="D1216" t="s">
        <v>7295</v>
      </c>
    </row>
    <row r="1217" spans="1:4" x14ac:dyDescent="0.25">
      <c r="A1217" t="s">
        <v>8503</v>
      </c>
      <c r="B1217" t="s">
        <v>5208</v>
      </c>
      <c r="C1217" t="s">
        <v>7289</v>
      </c>
      <c r="D1217" t="s">
        <v>7290</v>
      </c>
    </row>
    <row r="1218" spans="1:4" x14ac:dyDescent="0.25">
      <c r="A1218" t="s">
        <v>8504</v>
      </c>
      <c r="B1218" t="s">
        <v>5209</v>
      </c>
      <c r="C1218" t="s">
        <v>7279</v>
      </c>
      <c r="D1218" t="s">
        <v>7280</v>
      </c>
    </row>
    <row r="1219" spans="1:4" x14ac:dyDescent="0.25">
      <c r="A1219" t="s">
        <v>8505</v>
      </c>
      <c r="B1219" t="s">
        <v>5210</v>
      </c>
      <c r="C1219" t="s">
        <v>7279</v>
      </c>
      <c r="D1219" t="s">
        <v>7280</v>
      </c>
    </row>
    <row r="1220" spans="1:4" x14ac:dyDescent="0.25">
      <c r="A1220" t="s">
        <v>8506</v>
      </c>
      <c r="B1220" t="s">
        <v>5212</v>
      </c>
      <c r="C1220" t="s">
        <v>7279</v>
      </c>
      <c r="D1220" t="s">
        <v>7280</v>
      </c>
    </row>
    <row r="1221" spans="1:4" x14ac:dyDescent="0.25">
      <c r="A1221" t="s">
        <v>8507</v>
      </c>
      <c r="B1221" t="s">
        <v>5214</v>
      </c>
      <c r="C1221" t="s">
        <v>7294</v>
      </c>
      <c r="D1221" t="s">
        <v>7295</v>
      </c>
    </row>
    <row r="1222" spans="1:4" x14ac:dyDescent="0.25">
      <c r="A1222" t="s">
        <v>8508</v>
      </c>
      <c r="B1222" t="s">
        <v>5216</v>
      </c>
      <c r="C1222" t="s">
        <v>7279</v>
      </c>
      <c r="D1222" t="s">
        <v>7280</v>
      </c>
    </row>
    <row r="1223" spans="1:4" x14ac:dyDescent="0.25">
      <c r="A1223" t="s">
        <v>8509</v>
      </c>
      <c r="B1223" t="s">
        <v>5217</v>
      </c>
      <c r="C1223" t="s">
        <v>7279</v>
      </c>
      <c r="D1223" t="s">
        <v>7280</v>
      </c>
    </row>
    <row r="1224" spans="1:4" x14ac:dyDescent="0.25">
      <c r="A1224" t="s">
        <v>8510</v>
      </c>
      <c r="B1224" t="s">
        <v>5218</v>
      </c>
      <c r="C1224" t="s">
        <v>7279</v>
      </c>
      <c r="D1224" t="s">
        <v>7280</v>
      </c>
    </row>
    <row r="1225" spans="1:4" x14ac:dyDescent="0.25">
      <c r="A1225" t="s">
        <v>8511</v>
      </c>
      <c r="B1225" t="s">
        <v>5220</v>
      </c>
      <c r="C1225" t="s">
        <v>7279</v>
      </c>
      <c r="D1225" t="s">
        <v>7280</v>
      </c>
    </row>
    <row r="1226" spans="1:4" x14ac:dyDescent="0.25">
      <c r="A1226" t="s">
        <v>8512</v>
      </c>
      <c r="B1226" t="s">
        <v>5221</v>
      </c>
      <c r="C1226" t="s">
        <v>7279</v>
      </c>
      <c r="D1226" t="s">
        <v>7280</v>
      </c>
    </row>
    <row r="1227" spans="1:4" x14ac:dyDescent="0.25">
      <c r="A1227" t="s">
        <v>8513</v>
      </c>
      <c r="B1227" t="s">
        <v>5222</v>
      </c>
      <c r="C1227" t="s">
        <v>7282</v>
      </c>
      <c r="D1227" t="s">
        <v>7283</v>
      </c>
    </row>
    <row r="1228" spans="1:4" x14ac:dyDescent="0.25">
      <c r="A1228" t="s">
        <v>8514</v>
      </c>
      <c r="B1228" t="s">
        <v>5223</v>
      </c>
      <c r="C1228" t="s">
        <v>7282</v>
      </c>
      <c r="D1228" t="s">
        <v>7283</v>
      </c>
    </row>
    <row r="1229" spans="1:4" x14ac:dyDescent="0.25">
      <c r="A1229" t="s">
        <v>8515</v>
      </c>
      <c r="B1229" t="s">
        <v>5224</v>
      </c>
      <c r="C1229" t="s">
        <v>7289</v>
      </c>
      <c r="D1229" t="s">
        <v>7290</v>
      </c>
    </row>
    <row r="1230" spans="1:4" x14ac:dyDescent="0.25">
      <c r="A1230" t="s">
        <v>8516</v>
      </c>
      <c r="B1230" t="s">
        <v>5226</v>
      </c>
      <c r="C1230" t="s">
        <v>7294</v>
      </c>
      <c r="D1230" t="s">
        <v>7295</v>
      </c>
    </row>
    <row r="1231" spans="1:4" x14ac:dyDescent="0.25">
      <c r="A1231" t="s">
        <v>8517</v>
      </c>
      <c r="B1231" t="s">
        <v>5227</v>
      </c>
      <c r="C1231" t="s">
        <v>7289</v>
      </c>
      <c r="D1231" t="s">
        <v>7290</v>
      </c>
    </row>
    <row r="1232" spans="1:4" x14ac:dyDescent="0.25">
      <c r="A1232" t="s">
        <v>8518</v>
      </c>
      <c r="B1232" t="s">
        <v>5228</v>
      </c>
      <c r="C1232" t="s">
        <v>7294</v>
      </c>
      <c r="D1232" t="s">
        <v>7295</v>
      </c>
    </row>
    <row r="1233" spans="1:4" x14ac:dyDescent="0.25">
      <c r="A1233" t="s">
        <v>8519</v>
      </c>
      <c r="B1233" t="s">
        <v>5230</v>
      </c>
      <c r="C1233" t="s">
        <v>7294</v>
      </c>
      <c r="D1233" t="s">
        <v>7295</v>
      </c>
    </row>
    <row r="1234" spans="1:4" x14ac:dyDescent="0.25">
      <c r="A1234" t="s">
        <v>8520</v>
      </c>
      <c r="B1234" t="s">
        <v>5232</v>
      </c>
      <c r="C1234" t="s">
        <v>7279</v>
      </c>
      <c r="D1234" t="s">
        <v>7280</v>
      </c>
    </row>
    <row r="1235" spans="1:4" x14ac:dyDescent="0.25">
      <c r="A1235" t="s">
        <v>8521</v>
      </c>
      <c r="B1235" t="s">
        <v>5233</v>
      </c>
      <c r="C1235" t="s">
        <v>7289</v>
      </c>
      <c r="D1235" t="s">
        <v>7290</v>
      </c>
    </row>
    <row r="1236" spans="1:4" x14ac:dyDescent="0.25">
      <c r="A1236" t="s">
        <v>8522</v>
      </c>
      <c r="B1236" t="s">
        <v>5234</v>
      </c>
      <c r="C1236" t="s">
        <v>7289</v>
      </c>
      <c r="D1236" t="s">
        <v>7290</v>
      </c>
    </row>
    <row r="1237" spans="1:4" x14ac:dyDescent="0.25">
      <c r="A1237" t="s">
        <v>8523</v>
      </c>
      <c r="B1237" t="s">
        <v>5236</v>
      </c>
      <c r="C1237" t="s">
        <v>7282</v>
      </c>
      <c r="D1237" t="s">
        <v>7283</v>
      </c>
    </row>
    <row r="1238" spans="1:4" x14ac:dyDescent="0.25">
      <c r="A1238" t="s">
        <v>8524</v>
      </c>
      <c r="B1238" t="s">
        <v>5237</v>
      </c>
      <c r="C1238" t="s">
        <v>7289</v>
      </c>
      <c r="D1238" t="s">
        <v>7290</v>
      </c>
    </row>
    <row r="1239" spans="1:4" x14ac:dyDescent="0.25">
      <c r="A1239" t="s">
        <v>8525</v>
      </c>
      <c r="B1239" t="s">
        <v>5238</v>
      </c>
      <c r="C1239" t="s">
        <v>7279</v>
      </c>
      <c r="D1239" t="s">
        <v>7280</v>
      </c>
    </row>
    <row r="1240" spans="1:4" x14ac:dyDescent="0.25">
      <c r="A1240" t="s">
        <v>8526</v>
      </c>
      <c r="B1240" t="s">
        <v>5239</v>
      </c>
      <c r="C1240" t="s">
        <v>7282</v>
      </c>
      <c r="D1240" t="s">
        <v>7283</v>
      </c>
    </row>
    <row r="1241" spans="1:4" x14ac:dyDescent="0.25">
      <c r="A1241" t="s">
        <v>8527</v>
      </c>
      <c r="B1241" t="s">
        <v>5241</v>
      </c>
      <c r="C1241" t="s">
        <v>7294</v>
      </c>
      <c r="D1241" t="s">
        <v>7295</v>
      </c>
    </row>
    <row r="1242" spans="1:4" x14ac:dyDescent="0.25">
      <c r="A1242" t="s">
        <v>8528</v>
      </c>
      <c r="B1242" t="s">
        <v>5242</v>
      </c>
      <c r="C1242" t="s">
        <v>7294</v>
      </c>
      <c r="D1242" t="s">
        <v>7295</v>
      </c>
    </row>
    <row r="1243" spans="1:4" x14ac:dyDescent="0.25">
      <c r="A1243" t="s">
        <v>8529</v>
      </c>
      <c r="B1243" t="s">
        <v>5244</v>
      </c>
      <c r="C1243" t="s">
        <v>7289</v>
      </c>
      <c r="D1243" t="s">
        <v>7290</v>
      </c>
    </row>
    <row r="1244" spans="1:4" x14ac:dyDescent="0.25">
      <c r="A1244" t="s">
        <v>8530</v>
      </c>
      <c r="B1244" t="s">
        <v>5246</v>
      </c>
      <c r="C1244" t="s">
        <v>7286</v>
      </c>
      <c r="D1244" t="s">
        <v>7287</v>
      </c>
    </row>
    <row r="1245" spans="1:4" x14ac:dyDescent="0.25">
      <c r="A1245" t="s">
        <v>8531</v>
      </c>
      <c r="B1245" t="s">
        <v>5247</v>
      </c>
      <c r="C1245" t="s">
        <v>7289</v>
      </c>
      <c r="D1245" t="s">
        <v>7290</v>
      </c>
    </row>
    <row r="1246" spans="1:4" x14ac:dyDescent="0.25">
      <c r="A1246" t="s">
        <v>8532</v>
      </c>
      <c r="B1246" t="s">
        <v>5248</v>
      </c>
      <c r="C1246" t="s">
        <v>7294</v>
      </c>
      <c r="D1246" t="s">
        <v>7295</v>
      </c>
    </row>
    <row r="1247" spans="1:4" x14ac:dyDescent="0.25">
      <c r="A1247" t="s">
        <v>8533</v>
      </c>
      <c r="B1247" t="s">
        <v>5250</v>
      </c>
      <c r="C1247" t="s">
        <v>7279</v>
      </c>
      <c r="D1247" t="s">
        <v>7280</v>
      </c>
    </row>
    <row r="1248" spans="1:4" x14ac:dyDescent="0.25">
      <c r="A1248" t="s">
        <v>8534</v>
      </c>
      <c r="B1248" t="s">
        <v>5251</v>
      </c>
      <c r="C1248" t="s">
        <v>7289</v>
      </c>
      <c r="D1248" t="s">
        <v>7290</v>
      </c>
    </row>
    <row r="1249" spans="1:4" x14ac:dyDescent="0.25">
      <c r="A1249" t="s">
        <v>8535</v>
      </c>
      <c r="B1249" t="s">
        <v>5253</v>
      </c>
      <c r="C1249" t="s">
        <v>7294</v>
      </c>
      <c r="D1249" t="s">
        <v>7295</v>
      </c>
    </row>
    <row r="1250" spans="1:4" x14ac:dyDescent="0.25">
      <c r="A1250" t="s">
        <v>8536</v>
      </c>
      <c r="B1250" t="s">
        <v>5255</v>
      </c>
      <c r="C1250" t="s">
        <v>7286</v>
      </c>
      <c r="D1250" t="s">
        <v>7287</v>
      </c>
    </row>
    <row r="1251" spans="1:4" x14ac:dyDescent="0.25">
      <c r="A1251" t="s">
        <v>8537</v>
      </c>
      <c r="B1251" t="s">
        <v>5257</v>
      </c>
      <c r="C1251" t="s">
        <v>7286</v>
      </c>
      <c r="D1251" t="s">
        <v>7287</v>
      </c>
    </row>
    <row r="1252" spans="1:4" x14ac:dyDescent="0.25">
      <c r="A1252" t="s">
        <v>8538</v>
      </c>
      <c r="B1252" t="s">
        <v>5259</v>
      </c>
      <c r="C1252" t="s">
        <v>7279</v>
      </c>
      <c r="D1252" t="s">
        <v>7280</v>
      </c>
    </row>
    <row r="1253" spans="1:4" x14ac:dyDescent="0.25">
      <c r="A1253" t="s">
        <v>8539</v>
      </c>
      <c r="B1253" t="s">
        <v>5261</v>
      </c>
      <c r="C1253" t="s">
        <v>7279</v>
      </c>
      <c r="D1253" t="s">
        <v>7280</v>
      </c>
    </row>
    <row r="1254" spans="1:4" x14ac:dyDescent="0.25">
      <c r="A1254" t="s">
        <v>8540</v>
      </c>
      <c r="B1254" t="s">
        <v>5263</v>
      </c>
      <c r="C1254" t="s">
        <v>7294</v>
      </c>
      <c r="D1254" t="s">
        <v>7295</v>
      </c>
    </row>
    <row r="1255" spans="1:4" x14ac:dyDescent="0.25">
      <c r="A1255" t="s">
        <v>8541</v>
      </c>
      <c r="B1255" t="s">
        <v>5264</v>
      </c>
      <c r="C1255" t="s">
        <v>7294</v>
      </c>
      <c r="D1255" t="s">
        <v>7295</v>
      </c>
    </row>
    <row r="1256" spans="1:4" x14ac:dyDescent="0.25">
      <c r="A1256" t="s">
        <v>8542</v>
      </c>
      <c r="B1256" t="s">
        <v>5265</v>
      </c>
      <c r="C1256" t="s">
        <v>7294</v>
      </c>
      <c r="D1256" t="s">
        <v>7295</v>
      </c>
    </row>
    <row r="1257" spans="1:4" x14ac:dyDescent="0.25">
      <c r="A1257" t="s">
        <v>8543</v>
      </c>
      <c r="B1257" t="s">
        <v>5266</v>
      </c>
      <c r="C1257" t="s">
        <v>7279</v>
      </c>
      <c r="D1257" t="s">
        <v>7280</v>
      </c>
    </row>
    <row r="1258" spans="1:4" x14ac:dyDescent="0.25">
      <c r="A1258" t="s">
        <v>8544</v>
      </c>
      <c r="B1258" t="s">
        <v>5267</v>
      </c>
      <c r="C1258" t="s">
        <v>7282</v>
      </c>
      <c r="D1258" t="s">
        <v>7283</v>
      </c>
    </row>
    <row r="1259" spans="1:4" x14ac:dyDescent="0.25">
      <c r="A1259" t="s">
        <v>8545</v>
      </c>
      <c r="B1259" t="s">
        <v>5268</v>
      </c>
      <c r="C1259" t="s">
        <v>7289</v>
      </c>
      <c r="D1259" t="s">
        <v>7290</v>
      </c>
    </row>
    <row r="1260" spans="1:4" x14ac:dyDescent="0.25">
      <c r="A1260" t="s">
        <v>8546</v>
      </c>
      <c r="B1260" t="s">
        <v>5270</v>
      </c>
      <c r="C1260" t="s">
        <v>7282</v>
      </c>
      <c r="D1260" t="s">
        <v>7283</v>
      </c>
    </row>
    <row r="1261" spans="1:4" x14ac:dyDescent="0.25">
      <c r="A1261" t="s">
        <v>8547</v>
      </c>
      <c r="B1261" t="s">
        <v>5271</v>
      </c>
      <c r="C1261" t="s">
        <v>7294</v>
      </c>
      <c r="D1261" t="s">
        <v>7295</v>
      </c>
    </row>
    <row r="1262" spans="1:4" x14ac:dyDescent="0.25">
      <c r="A1262" t="s">
        <v>8548</v>
      </c>
      <c r="B1262" t="s">
        <v>5273</v>
      </c>
      <c r="C1262" t="s">
        <v>7286</v>
      </c>
      <c r="D1262" t="s">
        <v>7287</v>
      </c>
    </row>
    <row r="1263" spans="1:4" x14ac:dyDescent="0.25">
      <c r="A1263" t="s">
        <v>8549</v>
      </c>
      <c r="B1263" t="s">
        <v>5275</v>
      </c>
      <c r="C1263" t="s">
        <v>7289</v>
      </c>
      <c r="D1263" t="s">
        <v>7290</v>
      </c>
    </row>
    <row r="1264" spans="1:4" x14ac:dyDescent="0.25">
      <c r="A1264" t="s">
        <v>8550</v>
      </c>
      <c r="B1264" t="s">
        <v>5276</v>
      </c>
      <c r="C1264" t="s">
        <v>7282</v>
      </c>
      <c r="D1264" t="s">
        <v>7283</v>
      </c>
    </row>
    <row r="1265" spans="1:4" x14ac:dyDescent="0.25">
      <c r="A1265" t="s">
        <v>8551</v>
      </c>
      <c r="B1265" t="s">
        <v>5277</v>
      </c>
      <c r="C1265" t="s">
        <v>7294</v>
      </c>
      <c r="D1265" t="s">
        <v>7295</v>
      </c>
    </row>
    <row r="1266" spans="1:4" x14ac:dyDescent="0.25">
      <c r="A1266" t="s">
        <v>8552</v>
      </c>
      <c r="B1266" t="s">
        <v>5279</v>
      </c>
      <c r="C1266" t="s">
        <v>7286</v>
      </c>
      <c r="D1266" t="s">
        <v>7287</v>
      </c>
    </row>
    <row r="1267" spans="1:4" x14ac:dyDescent="0.25">
      <c r="A1267" t="s">
        <v>8553</v>
      </c>
      <c r="B1267" t="s">
        <v>5280</v>
      </c>
      <c r="C1267" t="s">
        <v>7294</v>
      </c>
      <c r="D1267" t="s">
        <v>7295</v>
      </c>
    </row>
    <row r="1268" spans="1:4" x14ac:dyDescent="0.25">
      <c r="A1268" t="s">
        <v>8554</v>
      </c>
      <c r="B1268" t="s">
        <v>5281</v>
      </c>
      <c r="C1268" t="s">
        <v>7289</v>
      </c>
      <c r="D1268" t="s">
        <v>7290</v>
      </c>
    </row>
    <row r="1269" spans="1:4" x14ac:dyDescent="0.25">
      <c r="A1269" t="s">
        <v>8555</v>
      </c>
      <c r="B1269" t="s">
        <v>5283</v>
      </c>
      <c r="C1269" t="s">
        <v>7294</v>
      </c>
      <c r="D1269" t="s">
        <v>7295</v>
      </c>
    </row>
    <row r="1270" spans="1:4" x14ac:dyDescent="0.25">
      <c r="A1270" t="s">
        <v>8556</v>
      </c>
      <c r="B1270" t="s">
        <v>5285</v>
      </c>
      <c r="C1270" t="s">
        <v>7279</v>
      </c>
      <c r="D1270" t="s">
        <v>7280</v>
      </c>
    </row>
    <row r="1271" spans="1:4" x14ac:dyDescent="0.25">
      <c r="A1271" t="s">
        <v>8557</v>
      </c>
      <c r="B1271" t="s">
        <v>5286</v>
      </c>
      <c r="C1271" t="s">
        <v>7289</v>
      </c>
      <c r="D1271" t="s">
        <v>7290</v>
      </c>
    </row>
    <row r="1272" spans="1:4" x14ac:dyDescent="0.25">
      <c r="A1272" t="s">
        <v>8558</v>
      </c>
      <c r="B1272" t="s">
        <v>5288</v>
      </c>
      <c r="C1272" t="s">
        <v>7294</v>
      </c>
      <c r="D1272" t="s">
        <v>7295</v>
      </c>
    </row>
    <row r="1273" spans="1:4" x14ac:dyDescent="0.25">
      <c r="A1273" t="s">
        <v>8559</v>
      </c>
      <c r="B1273" t="s">
        <v>5289</v>
      </c>
      <c r="C1273" t="s">
        <v>7294</v>
      </c>
      <c r="D1273" t="s">
        <v>7295</v>
      </c>
    </row>
    <row r="1274" spans="1:4" x14ac:dyDescent="0.25">
      <c r="A1274" t="s">
        <v>8560</v>
      </c>
      <c r="B1274" t="s">
        <v>5291</v>
      </c>
      <c r="C1274" t="s">
        <v>7279</v>
      </c>
      <c r="D1274" t="s">
        <v>7280</v>
      </c>
    </row>
    <row r="1275" spans="1:4" x14ac:dyDescent="0.25">
      <c r="A1275" t="s">
        <v>8561</v>
      </c>
      <c r="B1275" t="s">
        <v>5293</v>
      </c>
      <c r="C1275" t="s">
        <v>7294</v>
      </c>
      <c r="D1275" t="s">
        <v>7295</v>
      </c>
    </row>
    <row r="1276" spans="1:4" x14ac:dyDescent="0.25">
      <c r="A1276" t="s">
        <v>8562</v>
      </c>
      <c r="B1276" t="s">
        <v>5295</v>
      </c>
      <c r="C1276" t="s">
        <v>7286</v>
      </c>
      <c r="D1276" t="s">
        <v>7287</v>
      </c>
    </row>
    <row r="1277" spans="1:4" x14ac:dyDescent="0.25">
      <c r="A1277" t="s">
        <v>8563</v>
      </c>
      <c r="B1277" t="s">
        <v>5297</v>
      </c>
      <c r="C1277" t="s">
        <v>7282</v>
      </c>
      <c r="D1277" t="s">
        <v>7283</v>
      </c>
    </row>
    <row r="1278" spans="1:4" x14ac:dyDescent="0.25">
      <c r="A1278" t="s">
        <v>8564</v>
      </c>
      <c r="B1278" t="s">
        <v>5299</v>
      </c>
      <c r="C1278" t="s">
        <v>7289</v>
      </c>
      <c r="D1278" t="s">
        <v>7290</v>
      </c>
    </row>
    <row r="1279" spans="1:4" x14ac:dyDescent="0.25">
      <c r="A1279" t="s">
        <v>8565</v>
      </c>
      <c r="B1279" t="s">
        <v>5300</v>
      </c>
      <c r="C1279" t="s">
        <v>7286</v>
      </c>
      <c r="D1279" t="s">
        <v>7287</v>
      </c>
    </row>
    <row r="1280" spans="1:4" x14ac:dyDescent="0.25">
      <c r="A1280" t="s">
        <v>8566</v>
      </c>
      <c r="B1280" t="s">
        <v>5302</v>
      </c>
      <c r="C1280" t="s">
        <v>7282</v>
      </c>
      <c r="D1280" t="s">
        <v>7283</v>
      </c>
    </row>
    <row r="1281" spans="1:4" x14ac:dyDescent="0.25">
      <c r="A1281" t="s">
        <v>8567</v>
      </c>
      <c r="B1281" t="s">
        <v>5303</v>
      </c>
      <c r="C1281" t="s">
        <v>7279</v>
      </c>
      <c r="D1281" t="s">
        <v>7280</v>
      </c>
    </row>
    <row r="1282" spans="1:4" x14ac:dyDescent="0.25">
      <c r="A1282" t="s">
        <v>8568</v>
      </c>
      <c r="B1282" t="s">
        <v>5305</v>
      </c>
      <c r="C1282" t="s">
        <v>7294</v>
      </c>
      <c r="D1282" t="s">
        <v>7295</v>
      </c>
    </row>
    <row r="1283" spans="1:4" x14ac:dyDescent="0.25">
      <c r="A1283" t="s">
        <v>8569</v>
      </c>
      <c r="B1283" t="s">
        <v>5307</v>
      </c>
      <c r="C1283" t="s">
        <v>7279</v>
      </c>
      <c r="D1283" t="s">
        <v>7280</v>
      </c>
    </row>
    <row r="1284" spans="1:4" x14ac:dyDescent="0.25">
      <c r="A1284" t="s">
        <v>8570</v>
      </c>
      <c r="B1284" t="s">
        <v>5309</v>
      </c>
      <c r="C1284" t="s">
        <v>7286</v>
      </c>
      <c r="D1284" t="s">
        <v>7287</v>
      </c>
    </row>
    <row r="1285" spans="1:4" x14ac:dyDescent="0.25">
      <c r="A1285" t="s">
        <v>8571</v>
      </c>
      <c r="B1285" t="s">
        <v>5310</v>
      </c>
      <c r="C1285" t="s">
        <v>7294</v>
      </c>
      <c r="D1285" t="s">
        <v>7295</v>
      </c>
    </row>
    <row r="1286" spans="1:4" x14ac:dyDescent="0.25">
      <c r="A1286" t="s">
        <v>8572</v>
      </c>
      <c r="B1286" t="s">
        <v>5312</v>
      </c>
      <c r="C1286" t="s">
        <v>7282</v>
      </c>
      <c r="D1286" t="s">
        <v>7283</v>
      </c>
    </row>
    <row r="1287" spans="1:4" x14ac:dyDescent="0.25">
      <c r="A1287" t="s">
        <v>8573</v>
      </c>
      <c r="B1287" t="s">
        <v>5313</v>
      </c>
      <c r="C1287" t="s">
        <v>7282</v>
      </c>
      <c r="D1287" t="s">
        <v>7283</v>
      </c>
    </row>
    <row r="1288" spans="1:4" x14ac:dyDescent="0.25">
      <c r="A1288" t="s">
        <v>8574</v>
      </c>
      <c r="B1288" t="s">
        <v>5314</v>
      </c>
      <c r="C1288" t="s">
        <v>7279</v>
      </c>
      <c r="D1288" t="s">
        <v>7280</v>
      </c>
    </row>
    <row r="1289" spans="1:4" x14ac:dyDescent="0.25">
      <c r="A1289" t="s">
        <v>8575</v>
      </c>
      <c r="B1289" t="s">
        <v>5316</v>
      </c>
      <c r="C1289" t="s">
        <v>7282</v>
      </c>
      <c r="D1289" t="s">
        <v>7283</v>
      </c>
    </row>
    <row r="1290" spans="1:4" x14ac:dyDescent="0.25">
      <c r="A1290" t="s">
        <v>8576</v>
      </c>
      <c r="B1290" t="s">
        <v>5318</v>
      </c>
      <c r="C1290" t="s">
        <v>7286</v>
      </c>
      <c r="D1290" t="s">
        <v>7287</v>
      </c>
    </row>
    <row r="1291" spans="1:4" x14ac:dyDescent="0.25">
      <c r="A1291" t="s">
        <v>8577</v>
      </c>
      <c r="B1291" t="s">
        <v>5320</v>
      </c>
      <c r="C1291" t="s">
        <v>7289</v>
      </c>
      <c r="D1291" t="s">
        <v>7290</v>
      </c>
    </row>
    <row r="1292" spans="1:4" x14ac:dyDescent="0.25">
      <c r="A1292" t="s">
        <v>8578</v>
      </c>
      <c r="B1292" t="s">
        <v>5322</v>
      </c>
      <c r="C1292" t="s">
        <v>7294</v>
      </c>
      <c r="D1292" t="s">
        <v>7295</v>
      </c>
    </row>
    <row r="1293" spans="1:4" x14ac:dyDescent="0.25">
      <c r="A1293" t="s">
        <v>8579</v>
      </c>
      <c r="B1293" t="s">
        <v>5324</v>
      </c>
      <c r="C1293" t="s">
        <v>7289</v>
      </c>
      <c r="D1293" t="s">
        <v>7290</v>
      </c>
    </row>
    <row r="1294" spans="1:4" x14ac:dyDescent="0.25">
      <c r="A1294" t="s">
        <v>8580</v>
      </c>
      <c r="B1294" t="s">
        <v>5326</v>
      </c>
      <c r="C1294" t="s">
        <v>7286</v>
      </c>
      <c r="D1294" t="s">
        <v>7287</v>
      </c>
    </row>
    <row r="1295" spans="1:4" x14ac:dyDescent="0.25">
      <c r="A1295" t="s">
        <v>8581</v>
      </c>
      <c r="B1295" t="s">
        <v>5328</v>
      </c>
      <c r="C1295" t="s">
        <v>7279</v>
      </c>
      <c r="D1295" t="s">
        <v>7280</v>
      </c>
    </row>
    <row r="1296" spans="1:4" x14ac:dyDescent="0.25">
      <c r="A1296" t="s">
        <v>8582</v>
      </c>
      <c r="B1296" t="s">
        <v>5329</v>
      </c>
      <c r="C1296" t="s">
        <v>7286</v>
      </c>
      <c r="D1296" t="s">
        <v>7287</v>
      </c>
    </row>
    <row r="1297" spans="1:4" x14ac:dyDescent="0.25">
      <c r="A1297" t="s">
        <v>8583</v>
      </c>
      <c r="B1297" t="s">
        <v>5331</v>
      </c>
      <c r="C1297" t="s">
        <v>7289</v>
      </c>
      <c r="D1297" t="s">
        <v>7290</v>
      </c>
    </row>
    <row r="1298" spans="1:4" x14ac:dyDescent="0.25">
      <c r="A1298" t="s">
        <v>8584</v>
      </c>
      <c r="B1298" t="s">
        <v>5332</v>
      </c>
      <c r="C1298" t="s">
        <v>7286</v>
      </c>
      <c r="D1298" t="s">
        <v>7287</v>
      </c>
    </row>
    <row r="1299" spans="1:4" x14ac:dyDescent="0.25">
      <c r="A1299" t="s">
        <v>8585</v>
      </c>
      <c r="B1299" t="s">
        <v>5334</v>
      </c>
      <c r="C1299" t="s">
        <v>7286</v>
      </c>
      <c r="D1299" t="s">
        <v>7287</v>
      </c>
    </row>
    <row r="1300" spans="1:4" x14ac:dyDescent="0.25">
      <c r="A1300" t="s">
        <v>8586</v>
      </c>
      <c r="B1300" t="s">
        <v>5336</v>
      </c>
      <c r="C1300" t="s">
        <v>7286</v>
      </c>
      <c r="D1300" t="s">
        <v>7287</v>
      </c>
    </row>
    <row r="1301" spans="1:4" x14ac:dyDescent="0.25">
      <c r="A1301" t="s">
        <v>8587</v>
      </c>
      <c r="B1301" t="s">
        <v>5338</v>
      </c>
      <c r="C1301" t="s">
        <v>7282</v>
      </c>
      <c r="D1301" t="s">
        <v>7283</v>
      </c>
    </row>
    <row r="1302" spans="1:4" x14ac:dyDescent="0.25">
      <c r="A1302" t="s">
        <v>8588</v>
      </c>
      <c r="B1302" t="s">
        <v>5340</v>
      </c>
      <c r="C1302" t="s">
        <v>7289</v>
      </c>
      <c r="D1302" t="s">
        <v>7290</v>
      </c>
    </row>
    <row r="1303" spans="1:4" x14ac:dyDescent="0.25">
      <c r="A1303" t="s">
        <v>8589</v>
      </c>
      <c r="B1303" t="s">
        <v>5341</v>
      </c>
      <c r="C1303" t="s">
        <v>7279</v>
      </c>
      <c r="D1303" t="s">
        <v>7280</v>
      </c>
    </row>
    <row r="1304" spans="1:4" x14ac:dyDescent="0.25">
      <c r="A1304" t="s">
        <v>8590</v>
      </c>
      <c r="B1304" t="s">
        <v>5342</v>
      </c>
      <c r="C1304" t="s">
        <v>7279</v>
      </c>
      <c r="D1304" t="s">
        <v>7280</v>
      </c>
    </row>
    <row r="1305" spans="1:4" x14ac:dyDescent="0.25">
      <c r="A1305" t="s">
        <v>8591</v>
      </c>
      <c r="B1305" t="s">
        <v>5343</v>
      </c>
      <c r="C1305" t="s">
        <v>7294</v>
      </c>
      <c r="D1305" t="s">
        <v>7295</v>
      </c>
    </row>
    <row r="1306" spans="1:4" x14ac:dyDescent="0.25">
      <c r="A1306" t="s">
        <v>8592</v>
      </c>
      <c r="B1306" t="s">
        <v>5345</v>
      </c>
      <c r="C1306" t="s">
        <v>7286</v>
      </c>
      <c r="D1306" t="s">
        <v>7287</v>
      </c>
    </row>
    <row r="1307" spans="1:4" x14ac:dyDescent="0.25">
      <c r="A1307" t="s">
        <v>8593</v>
      </c>
      <c r="B1307" t="s">
        <v>5347</v>
      </c>
      <c r="C1307" t="s">
        <v>7286</v>
      </c>
      <c r="D1307" t="s">
        <v>7287</v>
      </c>
    </row>
    <row r="1308" spans="1:4" x14ac:dyDescent="0.25">
      <c r="A1308" t="s">
        <v>8594</v>
      </c>
      <c r="B1308" t="s">
        <v>5348</v>
      </c>
      <c r="C1308" t="s">
        <v>7286</v>
      </c>
      <c r="D1308" t="s">
        <v>7287</v>
      </c>
    </row>
    <row r="1309" spans="1:4" x14ac:dyDescent="0.25">
      <c r="A1309" t="s">
        <v>8595</v>
      </c>
      <c r="B1309" t="s">
        <v>5349</v>
      </c>
      <c r="C1309" t="s">
        <v>7279</v>
      </c>
      <c r="D1309" t="s">
        <v>7280</v>
      </c>
    </row>
    <row r="1310" spans="1:4" x14ac:dyDescent="0.25">
      <c r="A1310" t="s">
        <v>8596</v>
      </c>
      <c r="B1310" t="s">
        <v>5351</v>
      </c>
      <c r="C1310" t="s">
        <v>7282</v>
      </c>
      <c r="D1310" t="s">
        <v>7283</v>
      </c>
    </row>
    <row r="1311" spans="1:4" x14ac:dyDescent="0.25">
      <c r="A1311" t="s">
        <v>8597</v>
      </c>
      <c r="B1311" t="s">
        <v>5353</v>
      </c>
      <c r="C1311" t="s">
        <v>7294</v>
      </c>
      <c r="D1311" t="s">
        <v>7295</v>
      </c>
    </row>
    <row r="1312" spans="1:4" x14ac:dyDescent="0.25">
      <c r="A1312" t="s">
        <v>8598</v>
      </c>
      <c r="B1312" t="s">
        <v>5354</v>
      </c>
      <c r="C1312" t="s">
        <v>7279</v>
      </c>
      <c r="D1312" t="s">
        <v>7280</v>
      </c>
    </row>
    <row r="1313" spans="1:4" x14ac:dyDescent="0.25">
      <c r="A1313" t="s">
        <v>8599</v>
      </c>
      <c r="B1313" t="s">
        <v>5356</v>
      </c>
      <c r="C1313" t="s">
        <v>7279</v>
      </c>
      <c r="D1313" t="s">
        <v>7280</v>
      </c>
    </row>
    <row r="1314" spans="1:4" x14ac:dyDescent="0.25">
      <c r="A1314" t="s">
        <v>8600</v>
      </c>
      <c r="B1314" t="s">
        <v>5358</v>
      </c>
      <c r="C1314" t="s">
        <v>7286</v>
      </c>
      <c r="D1314" t="s">
        <v>7287</v>
      </c>
    </row>
    <row r="1315" spans="1:4" x14ac:dyDescent="0.25">
      <c r="A1315" t="s">
        <v>8601</v>
      </c>
      <c r="B1315" t="s">
        <v>5359</v>
      </c>
      <c r="C1315" t="s">
        <v>7289</v>
      </c>
      <c r="D1315" t="s">
        <v>7290</v>
      </c>
    </row>
    <row r="1316" spans="1:4" x14ac:dyDescent="0.25">
      <c r="A1316" t="s">
        <v>8602</v>
      </c>
      <c r="B1316" t="s">
        <v>5360</v>
      </c>
      <c r="C1316" t="s">
        <v>7286</v>
      </c>
      <c r="D1316" t="s">
        <v>7287</v>
      </c>
    </row>
    <row r="1317" spans="1:4" x14ac:dyDescent="0.25">
      <c r="A1317" t="s">
        <v>8603</v>
      </c>
      <c r="B1317" t="s">
        <v>5362</v>
      </c>
      <c r="C1317" t="s">
        <v>7289</v>
      </c>
      <c r="D1317" t="s">
        <v>7290</v>
      </c>
    </row>
    <row r="1318" spans="1:4" x14ac:dyDescent="0.25">
      <c r="A1318" t="s">
        <v>8604</v>
      </c>
      <c r="B1318" t="s">
        <v>5363</v>
      </c>
      <c r="C1318" t="s">
        <v>7294</v>
      </c>
      <c r="D1318" t="s">
        <v>7295</v>
      </c>
    </row>
    <row r="1319" spans="1:4" x14ac:dyDescent="0.25">
      <c r="A1319" t="s">
        <v>8605</v>
      </c>
      <c r="B1319" t="s">
        <v>5364</v>
      </c>
      <c r="C1319" t="s">
        <v>7279</v>
      </c>
      <c r="D1319" t="s">
        <v>7280</v>
      </c>
    </row>
    <row r="1320" spans="1:4" x14ac:dyDescent="0.25">
      <c r="A1320" t="s">
        <v>8606</v>
      </c>
      <c r="B1320" t="s">
        <v>5366</v>
      </c>
      <c r="C1320" t="s">
        <v>7282</v>
      </c>
      <c r="D1320" t="s">
        <v>7283</v>
      </c>
    </row>
    <row r="1321" spans="1:4" x14ac:dyDescent="0.25">
      <c r="A1321" t="s">
        <v>8607</v>
      </c>
      <c r="B1321" t="s">
        <v>5368</v>
      </c>
      <c r="C1321" t="s">
        <v>7289</v>
      </c>
      <c r="D1321" t="s">
        <v>7290</v>
      </c>
    </row>
    <row r="1322" spans="1:4" x14ac:dyDescent="0.25">
      <c r="A1322" t="s">
        <v>8608</v>
      </c>
      <c r="B1322" t="s">
        <v>5369</v>
      </c>
      <c r="C1322" t="s">
        <v>7289</v>
      </c>
      <c r="D1322" t="s">
        <v>7290</v>
      </c>
    </row>
    <row r="1323" spans="1:4" x14ac:dyDescent="0.25">
      <c r="A1323" t="s">
        <v>8609</v>
      </c>
      <c r="B1323" t="s">
        <v>5370</v>
      </c>
      <c r="C1323" t="s">
        <v>7279</v>
      </c>
      <c r="D1323" t="s">
        <v>7280</v>
      </c>
    </row>
    <row r="1324" spans="1:4" x14ac:dyDescent="0.25">
      <c r="A1324" t="s">
        <v>8610</v>
      </c>
      <c r="B1324" t="s">
        <v>5371</v>
      </c>
      <c r="C1324" t="s">
        <v>7286</v>
      </c>
      <c r="D1324" t="s">
        <v>7287</v>
      </c>
    </row>
    <row r="1325" spans="1:4" x14ac:dyDescent="0.25">
      <c r="A1325" t="s">
        <v>8611</v>
      </c>
      <c r="B1325" t="s">
        <v>5372</v>
      </c>
      <c r="C1325" t="s">
        <v>7282</v>
      </c>
      <c r="D1325" t="s">
        <v>7283</v>
      </c>
    </row>
    <row r="1326" spans="1:4" x14ac:dyDescent="0.25">
      <c r="A1326" t="s">
        <v>8612</v>
      </c>
      <c r="B1326" t="s">
        <v>5373</v>
      </c>
      <c r="C1326" t="s">
        <v>7286</v>
      </c>
      <c r="D1326" t="s">
        <v>7287</v>
      </c>
    </row>
    <row r="1327" spans="1:4" x14ac:dyDescent="0.25">
      <c r="A1327" t="s">
        <v>8613</v>
      </c>
      <c r="B1327" t="s">
        <v>5374</v>
      </c>
      <c r="C1327" t="s">
        <v>7289</v>
      </c>
      <c r="D1327" t="s">
        <v>7290</v>
      </c>
    </row>
    <row r="1328" spans="1:4" x14ac:dyDescent="0.25">
      <c r="A1328" t="s">
        <v>8614</v>
      </c>
      <c r="B1328" t="s">
        <v>5376</v>
      </c>
      <c r="C1328" t="s">
        <v>7282</v>
      </c>
      <c r="D1328" t="s">
        <v>7283</v>
      </c>
    </row>
    <row r="1329" spans="1:4" x14ac:dyDescent="0.25">
      <c r="A1329" t="s">
        <v>8615</v>
      </c>
      <c r="B1329" t="s">
        <v>5378</v>
      </c>
      <c r="C1329" t="s">
        <v>7289</v>
      </c>
      <c r="D1329" t="s">
        <v>7290</v>
      </c>
    </row>
    <row r="1330" spans="1:4" x14ac:dyDescent="0.25">
      <c r="A1330" t="s">
        <v>8616</v>
      </c>
      <c r="B1330" t="s">
        <v>5380</v>
      </c>
      <c r="C1330" t="s">
        <v>7294</v>
      </c>
      <c r="D1330" t="s">
        <v>7295</v>
      </c>
    </row>
    <row r="1331" spans="1:4" x14ac:dyDescent="0.25">
      <c r="A1331" t="s">
        <v>8617</v>
      </c>
      <c r="B1331" t="s">
        <v>5381</v>
      </c>
      <c r="C1331" t="s">
        <v>7286</v>
      </c>
      <c r="D1331" t="s">
        <v>7287</v>
      </c>
    </row>
    <row r="1332" spans="1:4" x14ac:dyDescent="0.25">
      <c r="A1332" t="s">
        <v>8618</v>
      </c>
      <c r="B1332" t="s">
        <v>5382</v>
      </c>
      <c r="C1332" t="s">
        <v>7279</v>
      </c>
      <c r="D1332" t="s">
        <v>7280</v>
      </c>
    </row>
    <row r="1333" spans="1:4" x14ac:dyDescent="0.25">
      <c r="A1333" t="s">
        <v>8619</v>
      </c>
      <c r="B1333" t="s">
        <v>5383</v>
      </c>
      <c r="C1333" t="s">
        <v>7294</v>
      </c>
      <c r="D1333" t="s">
        <v>7295</v>
      </c>
    </row>
    <row r="1334" spans="1:4" x14ac:dyDescent="0.25">
      <c r="A1334" t="s">
        <v>8620</v>
      </c>
      <c r="B1334" t="s">
        <v>5385</v>
      </c>
      <c r="C1334" t="s">
        <v>7289</v>
      </c>
      <c r="D1334" t="s">
        <v>7290</v>
      </c>
    </row>
    <row r="1335" spans="1:4" x14ac:dyDescent="0.25">
      <c r="A1335" t="s">
        <v>8621</v>
      </c>
      <c r="B1335" t="s">
        <v>5386</v>
      </c>
      <c r="C1335" t="s">
        <v>7289</v>
      </c>
      <c r="D1335" t="s">
        <v>7290</v>
      </c>
    </row>
    <row r="1336" spans="1:4" x14ac:dyDescent="0.25">
      <c r="A1336" t="s">
        <v>8622</v>
      </c>
      <c r="B1336" t="s">
        <v>5388</v>
      </c>
      <c r="C1336" t="s">
        <v>7289</v>
      </c>
      <c r="D1336" t="s">
        <v>7290</v>
      </c>
    </row>
    <row r="1337" spans="1:4" x14ac:dyDescent="0.25">
      <c r="A1337" t="s">
        <v>8623</v>
      </c>
      <c r="B1337" t="s">
        <v>5389</v>
      </c>
      <c r="C1337" t="s">
        <v>7289</v>
      </c>
      <c r="D1337" t="s">
        <v>7290</v>
      </c>
    </row>
    <row r="1338" spans="1:4" x14ac:dyDescent="0.25">
      <c r="A1338" t="s">
        <v>8624</v>
      </c>
      <c r="B1338" t="s">
        <v>5390</v>
      </c>
      <c r="C1338" t="s">
        <v>7289</v>
      </c>
      <c r="D1338" t="s">
        <v>7290</v>
      </c>
    </row>
    <row r="1339" spans="1:4" x14ac:dyDescent="0.25">
      <c r="A1339" t="s">
        <v>8625</v>
      </c>
      <c r="B1339" t="s">
        <v>5392</v>
      </c>
      <c r="C1339" t="s">
        <v>7289</v>
      </c>
      <c r="D1339" t="s">
        <v>7290</v>
      </c>
    </row>
    <row r="1340" spans="1:4" x14ac:dyDescent="0.25">
      <c r="A1340" t="s">
        <v>8626</v>
      </c>
      <c r="B1340" t="s">
        <v>5394</v>
      </c>
      <c r="C1340" t="s">
        <v>7286</v>
      </c>
      <c r="D1340" t="s">
        <v>7287</v>
      </c>
    </row>
    <row r="1341" spans="1:4" x14ac:dyDescent="0.25">
      <c r="A1341" t="s">
        <v>8627</v>
      </c>
      <c r="B1341" t="s">
        <v>5396</v>
      </c>
      <c r="C1341" t="s">
        <v>7286</v>
      </c>
      <c r="D1341" t="s">
        <v>7287</v>
      </c>
    </row>
    <row r="1342" spans="1:4" x14ac:dyDescent="0.25">
      <c r="A1342" t="s">
        <v>8628</v>
      </c>
      <c r="B1342" t="s">
        <v>5397</v>
      </c>
      <c r="C1342" t="s">
        <v>7282</v>
      </c>
      <c r="D1342" t="s">
        <v>7283</v>
      </c>
    </row>
    <row r="1343" spans="1:4" x14ac:dyDescent="0.25">
      <c r="A1343" t="s">
        <v>8629</v>
      </c>
      <c r="B1343" t="s">
        <v>5398</v>
      </c>
      <c r="C1343" t="s">
        <v>7286</v>
      </c>
      <c r="D1343" t="s">
        <v>7287</v>
      </c>
    </row>
    <row r="1344" spans="1:4" x14ac:dyDescent="0.25">
      <c r="A1344" t="s">
        <v>8630</v>
      </c>
      <c r="B1344" t="s">
        <v>5399</v>
      </c>
      <c r="C1344" t="s">
        <v>7286</v>
      </c>
      <c r="D1344" t="s">
        <v>7287</v>
      </c>
    </row>
    <row r="1345" spans="1:4" x14ac:dyDescent="0.25">
      <c r="A1345" t="s">
        <v>8631</v>
      </c>
      <c r="B1345" t="s">
        <v>5400</v>
      </c>
      <c r="C1345" t="s">
        <v>7282</v>
      </c>
      <c r="D1345" t="s">
        <v>7283</v>
      </c>
    </row>
    <row r="1346" spans="1:4" x14ac:dyDescent="0.25">
      <c r="A1346" t="s">
        <v>8632</v>
      </c>
      <c r="B1346" t="s">
        <v>5402</v>
      </c>
      <c r="C1346" t="s">
        <v>7294</v>
      </c>
      <c r="D1346" t="s">
        <v>7295</v>
      </c>
    </row>
    <row r="1347" spans="1:4" x14ac:dyDescent="0.25">
      <c r="A1347" t="s">
        <v>8633</v>
      </c>
      <c r="B1347" t="s">
        <v>5404</v>
      </c>
      <c r="C1347" t="s">
        <v>7294</v>
      </c>
      <c r="D1347" t="s">
        <v>7295</v>
      </c>
    </row>
    <row r="1348" spans="1:4" x14ac:dyDescent="0.25">
      <c r="A1348" t="s">
        <v>8634</v>
      </c>
      <c r="B1348" t="s">
        <v>5405</v>
      </c>
      <c r="C1348" t="s">
        <v>7289</v>
      </c>
      <c r="D1348" t="s">
        <v>7290</v>
      </c>
    </row>
    <row r="1349" spans="1:4" x14ac:dyDescent="0.25">
      <c r="A1349" t="s">
        <v>8635</v>
      </c>
      <c r="B1349" t="s">
        <v>5407</v>
      </c>
      <c r="C1349" t="s">
        <v>7294</v>
      </c>
      <c r="D1349" t="s">
        <v>7295</v>
      </c>
    </row>
    <row r="1350" spans="1:4" x14ac:dyDescent="0.25">
      <c r="A1350" t="s">
        <v>8636</v>
      </c>
      <c r="B1350" t="s">
        <v>5408</v>
      </c>
      <c r="C1350" t="s">
        <v>7289</v>
      </c>
      <c r="D1350" t="s">
        <v>7290</v>
      </c>
    </row>
    <row r="1351" spans="1:4" x14ac:dyDescent="0.25">
      <c r="A1351" t="s">
        <v>8637</v>
      </c>
      <c r="B1351" t="s">
        <v>5409</v>
      </c>
      <c r="C1351" t="s">
        <v>7282</v>
      </c>
      <c r="D1351" t="s">
        <v>7283</v>
      </c>
    </row>
    <row r="1352" spans="1:4" x14ac:dyDescent="0.25">
      <c r="A1352" t="s">
        <v>8638</v>
      </c>
      <c r="B1352" t="s">
        <v>5411</v>
      </c>
      <c r="C1352" t="s">
        <v>7279</v>
      </c>
      <c r="D1352" t="s">
        <v>7280</v>
      </c>
    </row>
    <row r="1353" spans="1:4" x14ac:dyDescent="0.25">
      <c r="A1353" t="s">
        <v>8639</v>
      </c>
      <c r="B1353" t="s">
        <v>5412</v>
      </c>
      <c r="C1353" t="s">
        <v>7282</v>
      </c>
      <c r="D1353" t="s">
        <v>7283</v>
      </c>
    </row>
    <row r="1354" spans="1:4" x14ac:dyDescent="0.25">
      <c r="A1354" t="s">
        <v>8640</v>
      </c>
      <c r="B1354" t="s">
        <v>5414</v>
      </c>
      <c r="C1354" t="s">
        <v>7282</v>
      </c>
      <c r="D1354" t="s">
        <v>7283</v>
      </c>
    </row>
    <row r="1355" spans="1:4" x14ac:dyDescent="0.25">
      <c r="A1355" t="s">
        <v>8641</v>
      </c>
      <c r="B1355" t="s">
        <v>5416</v>
      </c>
      <c r="C1355" t="s">
        <v>7289</v>
      </c>
      <c r="D1355" t="s">
        <v>7290</v>
      </c>
    </row>
    <row r="1356" spans="1:4" x14ac:dyDescent="0.25">
      <c r="A1356" t="s">
        <v>8642</v>
      </c>
      <c r="B1356" t="s">
        <v>5417</v>
      </c>
      <c r="C1356" t="s">
        <v>7279</v>
      </c>
      <c r="D1356" t="s">
        <v>7280</v>
      </c>
    </row>
    <row r="1357" spans="1:4" x14ac:dyDescent="0.25">
      <c r="A1357" t="s">
        <v>8643</v>
      </c>
      <c r="B1357" t="s">
        <v>5419</v>
      </c>
      <c r="C1357" t="s">
        <v>7286</v>
      </c>
      <c r="D1357" t="s">
        <v>7287</v>
      </c>
    </row>
    <row r="1358" spans="1:4" x14ac:dyDescent="0.25">
      <c r="A1358" t="s">
        <v>8644</v>
      </c>
      <c r="B1358" t="s">
        <v>5420</v>
      </c>
      <c r="C1358" t="s">
        <v>7279</v>
      </c>
      <c r="D1358" t="s">
        <v>7280</v>
      </c>
    </row>
    <row r="1359" spans="1:4" x14ac:dyDescent="0.25">
      <c r="A1359" t="s">
        <v>8645</v>
      </c>
      <c r="B1359" t="s">
        <v>5422</v>
      </c>
      <c r="C1359" t="s">
        <v>7282</v>
      </c>
      <c r="D1359" t="s">
        <v>7283</v>
      </c>
    </row>
    <row r="1360" spans="1:4" x14ac:dyDescent="0.25">
      <c r="A1360" t="s">
        <v>8646</v>
      </c>
      <c r="B1360" t="s">
        <v>5424</v>
      </c>
      <c r="C1360" t="s">
        <v>7286</v>
      </c>
      <c r="D1360" t="s">
        <v>7287</v>
      </c>
    </row>
    <row r="1361" spans="1:4" x14ac:dyDescent="0.25">
      <c r="A1361" t="s">
        <v>8647</v>
      </c>
      <c r="B1361" t="s">
        <v>5426</v>
      </c>
      <c r="C1361" t="s">
        <v>7286</v>
      </c>
      <c r="D1361" t="s">
        <v>7287</v>
      </c>
    </row>
    <row r="1362" spans="1:4" x14ac:dyDescent="0.25">
      <c r="A1362" t="s">
        <v>8648</v>
      </c>
      <c r="B1362" t="s">
        <v>5427</v>
      </c>
      <c r="C1362" t="s">
        <v>7286</v>
      </c>
      <c r="D1362" t="s">
        <v>7287</v>
      </c>
    </row>
    <row r="1363" spans="1:4" x14ac:dyDescent="0.25">
      <c r="A1363" t="s">
        <v>8649</v>
      </c>
      <c r="B1363" t="s">
        <v>5428</v>
      </c>
      <c r="C1363" t="s">
        <v>7286</v>
      </c>
      <c r="D1363" t="s">
        <v>7287</v>
      </c>
    </row>
    <row r="1364" spans="1:4" x14ac:dyDescent="0.25">
      <c r="A1364" t="s">
        <v>8650</v>
      </c>
      <c r="B1364" t="s">
        <v>5430</v>
      </c>
      <c r="C1364" t="s">
        <v>7282</v>
      </c>
      <c r="D1364" t="s">
        <v>7283</v>
      </c>
    </row>
    <row r="1365" spans="1:4" x14ac:dyDescent="0.25">
      <c r="A1365" t="s">
        <v>8651</v>
      </c>
      <c r="B1365" t="s">
        <v>5432</v>
      </c>
      <c r="C1365" t="s">
        <v>7289</v>
      </c>
      <c r="D1365" t="s">
        <v>7290</v>
      </c>
    </row>
    <row r="1366" spans="1:4" x14ac:dyDescent="0.25">
      <c r="A1366" t="s">
        <v>8652</v>
      </c>
      <c r="B1366" t="s">
        <v>5434</v>
      </c>
      <c r="C1366" t="s">
        <v>7289</v>
      </c>
      <c r="D1366" t="s">
        <v>7290</v>
      </c>
    </row>
    <row r="1367" spans="1:4" x14ac:dyDescent="0.25">
      <c r="A1367" t="s">
        <v>8653</v>
      </c>
      <c r="B1367" t="s">
        <v>5435</v>
      </c>
      <c r="C1367" t="s">
        <v>7282</v>
      </c>
      <c r="D1367" t="s">
        <v>7283</v>
      </c>
    </row>
    <row r="1368" spans="1:4" x14ac:dyDescent="0.25">
      <c r="A1368" t="s">
        <v>8654</v>
      </c>
      <c r="B1368" t="s">
        <v>5437</v>
      </c>
      <c r="C1368" t="s">
        <v>7282</v>
      </c>
      <c r="D1368" t="s">
        <v>7283</v>
      </c>
    </row>
    <row r="1369" spans="1:4" x14ac:dyDescent="0.25">
      <c r="A1369" t="s">
        <v>8655</v>
      </c>
      <c r="B1369" t="s">
        <v>5439</v>
      </c>
      <c r="C1369" t="s">
        <v>7294</v>
      </c>
      <c r="D1369" t="s">
        <v>7295</v>
      </c>
    </row>
    <row r="1370" spans="1:4" x14ac:dyDescent="0.25">
      <c r="A1370" t="s">
        <v>8656</v>
      </c>
      <c r="B1370" t="s">
        <v>5440</v>
      </c>
      <c r="C1370" t="s">
        <v>7289</v>
      </c>
      <c r="D1370" t="s">
        <v>7290</v>
      </c>
    </row>
    <row r="1371" spans="1:4" x14ac:dyDescent="0.25">
      <c r="A1371" t="s">
        <v>8657</v>
      </c>
      <c r="B1371" t="s">
        <v>5441</v>
      </c>
      <c r="C1371" t="s">
        <v>7289</v>
      </c>
      <c r="D1371" t="s">
        <v>7290</v>
      </c>
    </row>
    <row r="1372" spans="1:4" x14ac:dyDescent="0.25">
      <c r="A1372" t="s">
        <v>8658</v>
      </c>
      <c r="B1372" t="s">
        <v>5442</v>
      </c>
      <c r="C1372" t="s">
        <v>7289</v>
      </c>
      <c r="D1372" t="s">
        <v>7290</v>
      </c>
    </row>
    <row r="1373" spans="1:4" x14ac:dyDescent="0.25">
      <c r="A1373" t="s">
        <v>8659</v>
      </c>
      <c r="B1373" t="s">
        <v>5443</v>
      </c>
      <c r="C1373" t="s">
        <v>7289</v>
      </c>
      <c r="D1373" t="s">
        <v>7290</v>
      </c>
    </row>
    <row r="1374" spans="1:4" x14ac:dyDescent="0.25">
      <c r="A1374" t="s">
        <v>8660</v>
      </c>
      <c r="B1374" t="s">
        <v>5444</v>
      </c>
      <c r="C1374" t="s">
        <v>7279</v>
      </c>
      <c r="D1374" t="s">
        <v>7280</v>
      </c>
    </row>
    <row r="1375" spans="1:4" x14ac:dyDescent="0.25">
      <c r="A1375" t="s">
        <v>8661</v>
      </c>
      <c r="B1375" t="s">
        <v>5446</v>
      </c>
      <c r="C1375" t="s">
        <v>7289</v>
      </c>
      <c r="D1375" t="s">
        <v>7290</v>
      </c>
    </row>
    <row r="1376" spans="1:4" x14ac:dyDescent="0.25">
      <c r="A1376" t="s">
        <v>8662</v>
      </c>
      <c r="B1376" t="s">
        <v>5447</v>
      </c>
      <c r="C1376" t="s">
        <v>7282</v>
      </c>
      <c r="D1376" t="s">
        <v>7283</v>
      </c>
    </row>
    <row r="1377" spans="1:4" x14ac:dyDescent="0.25">
      <c r="A1377" t="s">
        <v>8663</v>
      </c>
      <c r="B1377" t="s">
        <v>5449</v>
      </c>
      <c r="C1377" t="s">
        <v>7282</v>
      </c>
      <c r="D1377" t="s">
        <v>7283</v>
      </c>
    </row>
    <row r="1378" spans="1:4" x14ac:dyDescent="0.25">
      <c r="A1378" t="s">
        <v>8664</v>
      </c>
      <c r="B1378" t="s">
        <v>5451</v>
      </c>
      <c r="C1378" t="s">
        <v>7286</v>
      </c>
      <c r="D1378" t="s">
        <v>7287</v>
      </c>
    </row>
    <row r="1379" spans="1:4" x14ac:dyDescent="0.25">
      <c r="A1379" t="s">
        <v>8665</v>
      </c>
      <c r="B1379" t="s">
        <v>5452</v>
      </c>
      <c r="C1379" t="s">
        <v>7289</v>
      </c>
      <c r="D1379" t="s">
        <v>7290</v>
      </c>
    </row>
    <row r="1380" spans="1:4" x14ac:dyDescent="0.25">
      <c r="A1380" t="s">
        <v>8666</v>
      </c>
      <c r="B1380" t="s">
        <v>5453</v>
      </c>
      <c r="C1380" t="s">
        <v>7279</v>
      </c>
      <c r="D1380" t="s">
        <v>7280</v>
      </c>
    </row>
    <row r="1381" spans="1:4" x14ac:dyDescent="0.25">
      <c r="A1381" t="s">
        <v>8667</v>
      </c>
      <c r="B1381" t="s">
        <v>5454</v>
      </c>
      <c r="C1381" t="s">
        <v>7282</v>
      </c>
      <c r="D1381" t="s">
        <v>7283</v>
      </c>
    </row>
    <row r="1382" spans="1:4" x14ac:dyDescent="0.25">
      <c r="A1382" t="s">
        <v>8668</v>
      </c>
      <c r="B1382" t="s">
        <v>5455</v>
      </c>
      <c r="C1382" t="s">
        <v>7282</v>
      </c>
      <c r="D1382" t="s">
        <v>7283</v>
      </c>
    </row>
    <row r="1383" spans="1:4" x14ac:dyDescent="0.25">
      <c r="A1383" t="s">
        <v>8669</v>
      </c>
      <c r="B1383" t="s">
        <v>5457</v>
      </c>
      <c r="C1383" t="s">
        <v>7282</v>
      </c>
      <c r="D1383" t="s">
        <v>7283</v>
      </c>
    </row>
    <row r="1384" spans="1:4" x14ac:dyDescent="0.25">
      <c r="A1384" t="s">
        <v>8670</v>
      </c>
      <c r="B1384" t="s">
        <v>5459</v>
      </c>
      <c r="C1384" t="s">
        <v>7286</v>
      </c>
      <c r="D1384" t="s">
        <v>7287</v>
      </c>
    </row>
    <row r="1385" spans="1:4" x14ac:dyDescent="0.25">
      <c r="A1385" t="s">
        <v>8671</v>
      </c>
      <c r="B1385" t="s">
        <v>5460</v>
      </c>
      <c r="C1385" t="s">
        <v>7279</v>
      </c>
      <c r="D1385" t="s">
        <v>7280</v>
      </c>
    </row>
    <row r="1386" spans="1:4" x14ac:dyDescent="0.25">
      <c r="A1386" t="s">
        <v>8672</v>
      </c>
      <c r="B1386" t="s">
        <v>5461</v>
      </c>
      <c r="C1386" t="s">
        <v>7294</v>
      </c>
      <c r="D1386" t="s">
        <v>7295</v>
      </c>
    </row>
    <row r="1387" spans="1:4" x14ac:dyDescent="0.25">
      <c r="A1387" t="s">
        <v>8673</v>
      </c>
      <c r="B1387" t="s">
        <v>5463</v>
      </c>
      <c r="C1387" t="s">
        <v>7282</v>
      </c>
      <c r="D1387" t="s">
        <v>7283</v>
      </c>
    </row>
    <row r="1388" spans="1:4" x14ac:dyDescent="0.25">
      <c r="A1388" t="s">
        <v>8674</v>
      </c>
      <c r="B1388" t="s">
        <v>5465</v>
      </c>
      <c r="C1388" t="s">
        <v>7279</v>
      </c>
      <c r="D1388" t="s">
        <v>7280</v>
      </c>
    </row>
    <row r="1389" spans="1:4" x14ac:dyDescent="0.25">
      <c r="A1389" t="s">
        <v>8675</v>
      </c>
      <c r="B1389" t="s">
        <v>5467</v>
      </c>
      <c r="C1389" t="s">
        <v>7289</v>
      </c>
      <c r="D1389" t="s">
        <v>7290</v>
      </c>
    </row>
    <row r="1390" spans="1:4" x14ac:dyDescent="0.25">
      <c r="A1390" t="s">
        <v>8676</v>
      </c>
      <c r="B1390" t="s">
        <v>5469</v>
      </c>
      <c r="C1390" t="s">
        <v>7289</v>
      </c>
      <c r="D1390" t="s">
        <v>7290</v>
      </c>
    </row>
    <row r="1391" spans="1:4" x14ac:dyDescent="0.25">
      <c r="A1391" t="s">
        <v>8677</v>
      </c>
      <c r="B1391" t="s">
        <v>5470</v>
      </c>
      <c r="C1391" t="s">
        <v>7282</v>
      </c>
      <c r="D1391" t="s">
        <v>7283</v>
      </c>
    </row>
    <row r="1392" spans="1:4" x14ac:dyDescent="0.25">
      <c r="A1392" t="s">
        <v>8678</v>
      </c>
      <c r="B1392" t="s">
        <v>5472</v>
      </c>
      <c r="C1392" t="s">
        <v>7289</v>
      </c>
      <c r="D1392" t="s">
        <v>7290</v>
      </c>
    </row>
    <row r="1393" spans="1:4" x14ac:dyDescent="0.25">
      <c r="A1393" t="s">
        <v>8679</v>
      </c>
      <c r="B1393" t="s">
        <v>5473</v>
      </c>
      <c r="C1393" t="s">
        <v>7286</v>
      </c>
      <c r="D1393" t="s">
        <v>7287</v>
      </c>
    </row>
    <row r="1394" spans="1:4" x14ac:dyDescent="0.25">
      <c r="A1394" t="s">
        <v>8680</v>
      </c>
      <c r="B1394" t="s">
        <v>5475</v>
      </c>
      <c r="C1394" t="s">
        <v>7294</v>
      </c>
      <c r="D1394" t="s">
        <v>7295</v>
      </c>
    </row>
    <row r="1395" spans="1:4" x14ac:dyDescent="0.25">
      <c r="A1395" t="s">
        <v>8681</v>
      </c>
      <c r="B1395" t="s">
        <v>5477</v>
      </c>
      <c r="C1395" t="s">
        <v>7279</v>
      </c>
      <c r="D1395" t="s">
        <v>7280</v>
      </c>
    </row>
    <row r="1396" spans="1:4" x14ac:dyDescent="0.25">
      <c r="A1396" t="s">
        <v>8682</v>
      </c>
      <c r="B1396" t="s">
        <v>5478</v>
      </c>
      <c r="C1396" t="s">
        <v>7289</v>
      </c>
      <c r="D1396" t="s">
        <v>7290</v>
      </c>
    </row>
    <row r="1397" spans="1:4" x14ac:dyDescent="0.25">
      <c r="A1397" t="s">
        <v>8683</v>
      </c>
      <c r="B1397" t="s">
        <v>5479</v>
      </c>
      <c r="C1397" t="s">
        <v>7279</v>
      </c>
      <c r="D1397" t="s">
        <v>7280</v>
      </c>
    </row>
    <row r="1398" spans="1:4" x14ac:dyDescent="0.25">
      <c r="A1398" t="s">
        <v>8684</v>
      </c>
      <c r="B1398" t="s">
        <v>5480</v>
      </c>
      <c r="C1398" t="s">
        <v>7294</v>
      </c>
      <c r="D1398" t="s">
        <v>7295</v>
      </c>
    </row>
    <row r="1399" spans="1:4" x14ac:dyDescent="0.25">
      <c r="A1399" t="s">
        <v>8685</v>
      </c>
      <c r="B1399" t="s">
        <v>5482</v>
      </c>
      <c r="C1399" t="s">
        <v>7294</v>
      </c>
      <c r="D1399" t="s">
        <v>7295</v>
      </c>
    </row>
    <row r="1400" spans="1:4" x14ac:dyDescent="0.25">
      <c r="A1400" t="s">
        <v>8686</v>
      </c>
      <c r="B1400" t="s">
        <v>5483</v>
      </c>
      <c r="C1400" t="s">
        <v>7294</v>
      </c>
      <c r="D1400" t="s">
        <v>7295</v>
      </c>
    </row>
    <row r="1401" spans="1:4" x14ac:dyDescent="0.25">
      <c r="A1401" t="s">
        <v>8687</v>
      </c>
      <c r="B1401" t="s">
        <v>5484</v>
      </c>
      <c r="C1401" t="s">
        <v>7294</v>
      </c>
      <c r="D1401" t="s">
        <v>7295</v>
      </c>
    </row>
    <row r="1402" spans="1:4" x14ac:dyDescent="0.25">
      <c r="A1402" t="s">
        <v>8688</v>
      </c>
      <c r="B1402" t="s">
        <v>5486</v>
      </c>
      <c r="C1402" t="s">
        <v>7294</v>
      </c>
      <c r="D1402" t="s">
        <v>7295</v>
      </c>
    </row>
    <row r="1403" spans="1:4" x14ac:dyDescent="0.25">
      <c r="A1403" t="s">
        <v>8689</v>
      </c>
      <c r="B1403" t="s">
        <v>5488</v>
      </c>
      <c r="C1403" t="s">
        <v>7289</v>
      </c>
      <c r="D1403" t="s">
        <v>7290</v>
      </c>
    </row>
    <row r="1404" spans="1:4" x14ac:dyDescent="0.25">
      <c r="A1404" t="s">
        <v>8690</v>
      </c>
      <c r="B1404" t="s">
        <v>5489</v>
      </c>
      <c r="C1404" t="s">
        <v>7282</v>
      </c>
      <c r="D1404" t="s">
        <v>7283</v>
      </c>
    </row>
    <row r="1405" spans="1:4" x14ac:dyDescent="0.25">
      <c r="A1405" t="s">
        <v>8691</v>
      </c>
      <c r="B1405" t="s">
        <v>5490</v>
      </c>
      <c r="C1405" t="s">
        <v>7286</v>
      </c>
      <c r="D1405" t="s">
        <v>7287</v>
      </c>
    </row>
    <row r="1406" spans="1:4" x14ac:dyDescent="0.25">
      <c r="A1406" t="s">
        <v>8692</v>
      </c>
      <c r="B1406" t="s">
        <v>5491</v>
      </c>
      <c r="C1406" t="s">
        <v>7294</v>
      </c>
      <c r="D1406" t="s">
        <v>7295</v>
      </c>
    </row>
    <row r="1407" spans="1:4" x14ac:dyDescent="0.25">
      <c r="A1407" t="s">
        <v>8693</v>
      </c>
      <c r="B1407" t="s">
        <v>5492</v>
      </c>
      <c r="C1407" t="s">
        <v>7279</v>
      </c>
      <c r="D1407" t="s">
        <v>7280</v>
      </c>
    </row>
    <row r="1408" spans="1:4" x14ac:dyDescent="0.25">
      <c r="A1408" t="s">
        <v>8694</v>
      </c>
      <c r="B1408" t="s">
        <v>5493</v>
      </c>
      <c r="C1408" t="s">
        <v>7279</v>
      </c>
      <c r="D1408" t="s">
        <v>7280</v>
      </c>
    </row>
    <row r="1409" spans="1:4" x14ac:dyDescent="0.25">
      <c r="A1409" t="s">
        <v>8695</v>
      </c>
      <c r="B1409" t="s">
        <v>5495</v>
      </c>
      <c r="C1409" t="s">
        <v>7279</v>
      </c>
      <c r="D1409" t="s">
        <v>7280</v>
      </c>
    </row>
    <row r="1410" spans="1:4" x14ac:dyDescent="0.25">
      <c r="A1410" t="s">
        <v>8696</v>
      </c>
      <c r="B1410" t="s">
        <v>5497</v>
      </c>
      <c r="C1410" t="s">
        <v>7294</v>
      </c>
      <c r="D1410" t="s">
        <v>7295</v>
      </c>
    </row>
    <row r="1411" spans="1:4" x14ac:dyDescent="0.25">
      <c r="A1411" t="s">
        <v>8697</v>
      </c>
      <c r="B1411" t="s">
        <v>5498</v>
      </c>
      <c r="C1411" t="s">
        <v>7294</v>
      </c>
      <c r="D1411" t="s">
        <v>7295</v>
      </c>
    </row>
    <row r="1412" spans="1:4" x14ac:dyDescent="0.25">
      <c r="A1412" t="s">
        <v>8698</v>
      </c>
      <c r="B1412" t="s">
        <v>5499</v>
      </c>
      <c r="C1412" t="s">
        <v>7294</v>
      </c>
      <c r="D1412" t="s">
        <v>7295</v>
      </c>
    </row>
    <row r="1413" spans="1:4" x14ac:dyDescent="0.25">
      <c r="A1413" t="s">
        <v>8699</v>
      </c>
      <c r="B1413" t="s">
        <v>5500</v>
      </c>
      <c r="C1413" t="s">
        <v>7282</v>
      </c>
      <c r="D1413" t="s">
        <v>7283</v>
      </c>
    </row>
    <row r="1414" spans="1:4" x14ac:dyDescent="0.25">
      <c r="A1414" t="s">
        <v>8700</v>
      </c>
      <c r="B1414" t="s">
        <v>5502</v>
      </c>
      <c r="C1414" t="s">
        <v>7279</v>
      </c>
      <c r="D1414" t="s">
        <v>7280</v>
      </c>
    </row>
    <row r="1415" spans="1:4" x14ac:dyDescent="0.25">
      <c r="A1415" t="s">
        <v>8701</v>
      </c>
      <c r="B1415" t="s">
        <v>5504</v>
      </c>
      <c r="C1415" t="s">
        <v>7294</v>
      </c>
      <c r="D1415" t="s">
        <v>7295</v>
      </c>
    </row>
    <row r="1416" spans="1:4" x14ac:dyDescent="0.25">
      <c r="A1416" t="s">
        <v>8702</v>
      </c>
      <c r="B1416" t="s">
        <v>5506</v>
      </c>
      <c r="C1416" t="s">
        <v>7294</v>
      </c>
      <c r="D1416" t="s">
        <v>7295</v>
      </c>
    </row>
    <row r="1417" spans="1:4" x14ac:dyDescent="0.25">
      <c r="A1417" t="s">
        <v>8703</v>
      </c>
      <c r="B1417" t="s">
        <v>5507</v>
      </c>
      <c r="C1417" t="s">
        <v>7279</v>
      </c>
      <c r="D1417" t="s">
        <v>7280</v>
      </c>
    </row>
    <row r="1418" spans="1:4" x14ac:dyDescent="0.25">
      <c r="A1418" t="s">
        <v>8704</v>
      </c>
      <c r="B1418" t="s">
        <v>5508</v>
      </c>
      <c r="C1418" t="s">
        <v>7289</v>
      </c>
      <c r="D1418" t="s">
        <v>7290</v>
      </c>
    </row>
    <row r="1419" spans="1:4" x14ac:dyDescent="0.25">
      <c r="A1419" t="s">
        <v>8705</v>
      </c>
      <c r="B1419" t="s">
        <v>5509</v>
      </c>
      <c r="C1419" t="s">
        <v>7279</v>
      </c>
      <c r="D1419" t="s">
        <v>7280</v>
      </c>
    </row>
    <row r="1420" spans="1:4" x14ac:dyDescent="0.25">
      <c r="A1420" t="s">
        <v>8706</v>
      </c>
      <c r="B1420" t="s">
        <v>5511</v>
      </c>
      <c r="C1420" t="s">
        <v>7294</v>
      </c>
      <c r="D1420" t="s">
        <v>7295</v>
      </c>
    </row>
    <row r="1421" spans="1:4" x14ac:dyDescent="0.25">
      <c r="A1421" t="s">
        <v>8707</v>
      </c>
      <c r="B1421" t="s">
        <v>5512</v>
      </c>
      <c r="C1421" t="s">
        <v>7294</v>
      </c>
      <c r="D1421" t="s">
        <v>7295</v>
      </c>
    </row>
    <row r="1422" spans="1:4" x14ac:dyDescent="0.25">
      <c r="A1422" t="s">
        <v>8708</v>
      </c>
      <c r="B1422" t="s">
        <v>5514</v>
      </c>
      <c r="C1422" t="s">
        <v>7282</v>
      </c>
      <c r="D1422" t="s">
        <v>7283</v>
      </c>
    </row>
    <row r="1423" spans="1:4" x14ac:dyDescent="0.25">
      <c r="A1423" t="s">
        <v>8709</v>
      </c>
      <c r="B1423" t="s">
        <v>5515</v>
      </c>
      <c r="C1423" t="s">
        <v>7279</v>
      </c>
      <c r="D1423" t="s">
        <v>7280</v>
      </c>
    </row>
    <row r="1424" spans="1:4" x14ac:dyDescent="0.25">
      <c r="A1424" t="s">
        <v>8710</v>
      </c>
      <c r="B1424" t="s">
        <v>5516</v>
      </c>
      <c r="C1424" t="s">
        <v>7282</v>
      </c>
      <c r="D1424" t="s">
        <v>7283</v>
      </c>
    </row>
    <row r="1425" spans="1:4" x14ac:dyDescent="0.25">
      <c r="A1425" t="s">
        <v>8711</v>
      </c>
      <c r="B1425" t="s">
        <v>5518</v>
      </c>
      <c r="C1425" t="s">
        <v>7279</v>
      </c>
      <c r="D1425" t="s">
        <v>7280</v>
      </c>
    </row>
    <row r="1426" spans="1:4" x14ac:dyDescent="0.25">
      <c r="A1426" t="s">
        <v>8712</v>
      </c>
      <c r="B1426" t="s">
        <v>5519</v>
      </c>
      <c r="C1426" t="s">
        <v>7289</v>
      </c>
      <c r="D1426" t="s">
        <v>7290</v>
      </c>
    </row>
    <row r="1427" spans="1:4" x14ac:dyDescent="0.25">
      <c r="A1427" t="s">
        <v>8713</v>
      </c>
      <c r="B1427" t="s">
        <v>5520</v>
      </c>
      <c r="C1427" t="s">
        <v>7294</v>
      </c>
      <c r="D1427" t="s">
        <v>7295</v>
      </c>
    </row>
    <row r="1428" spans="1:4" x14ac:dyDescent="0.25">
      <c r="A1428" t="s">
        <v>8714</v>
      </c>
      <c r="B1428" t="s">
        <v>5521</v>
      </c>
      <c r="C1428" t="s">
        <v>7294</v>
      </c>
      <c r="D1428" t="s">
        <v>7295</v>
      </c>
    </row>
    <row r="1429" spans="1:4" x14ac:dyDescent="0.25">
      <c r="A1429" t="s">
        <v>8715</v>
      </c>
      <c r="B1429" t="s">
        <v>5522</v>
      </c>
      <c r="C1429" t="s">
        <v>7289</v>
      </c>
      <c r="D1429" t="s">
        <v>7290</v>
      </c>
    </row>
    <row r="1430" spans="1:4" x14ac:dyDescent="0.25">
      <c r="A1430" t="s">
        <v>8716</v>
      </c>
      <c r="B1430" t="s">
        <v>5523</v>
      </c>
      <c r="C1430" t="s">
        <v>7286</v>
      </c>
      <c r="D1430" t="s">
        <v>7287</v>
      </c>
    </row>
    <row r="1431" spans="1:4" x14ac:dyDescent="0.25">
      <c r="A1431" t="s">
        <v>8717</v>
      </c>
      <c r="B1431" t="s">
        <v>5525</v>
      </c>
      <c r="C1431" t="s">
        <v>7289</v>
      </c>
      <c r="D1431" t="s">
        <v>7290</v>
      </c>
    </row>
    <row r="1432" spans="1:4" x14ac:dyDescent="0.25">
      <c r="A1432" t="s">
        <v>8718</v>
      </c>
      <c r="B1432" t="s">
        <v>5526</v>
      </c>
      <c r="C1432" t="s">
        <v>7279</v>
      </c>
      <c r="D1432" t="s">
        <v>7280</v>
      </c>
    </row>
    <row r="1433" spans="1:4" x14ac:dyDescent="0.25">
      <c r="A1433" t="s">
        <v>8719</v>
      </c>
      <c r="B1433" t="s">
        <v>5527</v>
      </c>
      <c r="C1433" t="s">
        <v>7279</v>
      </c>
      <c r="D1433" t="s">
        <v>7280</v>
      </c>
    </row>
    <row r="1434" spans="1:4" x14ac:dyDescent="0.25">
      <c r="A1434" t="s">
        <v>8720</v>
      </c>
      <c r="B1434" t="s">
        <v>5528</v>
      </c>
      <c r="C1434" t="s">
        <v>7282</v>
      </c>
      <c r="D1434" t="s">
        <v>7283</v>
      </c>
    </row>
    <row r="1435" spans="1:4" x14ac:dyDescent="0.25">
      <c r="A1435" t="s">
        <v>8721</v>
      </c>
      <c r="B1435" t="s">
        <v>5530</v>
      </c>
      <c r="C1435" t="s">
        <v>7279</v>
      </c>
      <c r="D1435" t="s">
        <v>7280</v>
      </c>
    </row>
    <row r="1436" spans="1:4" x14ac:dyDescent="0.25">
      <c r="A1436" t="s">
        <v>8722</v>
      </c>
      <c r="B1436" t="s">
        <v>5531</v>
      </c>
      <c r="C1436" t="s">
        <v>7282</v>
      </c>
      <c r="D1436" t="s">
        <v>7283</v>
      </c>
    </row>
    <row r="1437" spans="1:4" x14ac:dyDescent="0.25">
      <c r="A1437" t="s">
        <v>8723</v>
      </c>
      <c r="B1437" t="s">
        <v>5532</v>
      </c>
      <c r="C1437" t="s">
        <v>7289</v>
      </c>
      <c r="D1437" t="s">
        <v>7290</v>
      </c>
    </row>
    <row r="1438" spans="1:4" x14ac:dyDescent="0.25">
      <c r="A1438" t="s">
        <v>8724</v>
      </c>
      <c r="B1438" t="s">
        <v>5533</v>
      </c>
      <c r="C1438" t="s">
        <v>7289</v>
      </c>
      <c r="D1438" t="s">
        <v>7290</v>
      </c>
    </row>
    <row r="1439" spans="1:4" x14ac:dyDescent="0.25">
      <c r="A1439" t="s">
        <v>8725</v>
      </c>
      <c r="B1439" t="s">
        <v>5534</v>
      </c>
      <c r="C1439" t="s">
        <v>7282</v>
      </c>
      <c r="D1439" t="s">
        <v>7283</v>
      </c>
    </row>
    <row r="1440" spans="1:4" x14ac:dyDescent="0.25">
      <c r="A1440" t="s">
        <v>8726</v>
      </c>
      <c r="B1440" t="s">
        <v>5536</v>
      </c>
      <c r="C1440" t="s">
        <v>7289</v>
      </c>
      <c r="D1440" t="s">
        <v>7290</v>
      </c>
    </row>
    <row r="1441" spans="1:4" x14ac:dyDescent="0.25">
      <c r="A1441" t="s">
        <v>8727</v>
      </c>
      <c r="B1441" t="s">
        <v>5538</v>
      </c>
      <c r="C1441" t="s">
        <v>7279</v>
      </c>
      <c r="D1441" t="s">
        <v>7280</v>
      </c>
    </row>
    <row r="1442" spans="1:4" x14ac:dyDescent="0.25">
      <c r="A1442" t="s">
        <v>8728</v>
      </c>
      <c r="B1442" t="s">
        <v>5539</v>
      </c>
      <c r="C1442" t="s">
        <v>7289</v>
      </c>
      <c r="D1442" t="s">
        <v>7290</v>
      </c>
    </row>
    <row r="1443" spans="1:4" x14ac:dyDescent="0.25">
      <c r="A1443" t="s">
        <v>8729</v>
      </c>
      <c r="B1443" t="s">
        <v>5540</v>
      </c>
      <c r="C1443" t="s">
        <v>7289</v>
      </c>
      <c r="D1443" t="s">
        <v>7290</v>
      </c>
    </row>
    <row r="1444" spans="1:4" x14ac:dyDescent="0.25">
      <c r="A1444" t="s">
        <v>8730</v>
      </c>
      <c r="B1444" t="s">
        <v>5542</v>
      </c>
      <c r="C1444" t="s">
        <v>7289</v>
      </c>
      <c r="D1444" t="s">
        <v>7290</v>
      </c>
    </row>
    <row r="1445" spans="1:4" x14ac:dyDescent="0.25">
      <c r="A1445" t="s">
        <v>8731</v>
      </c>
      <c r="B1445" t="s">
        <v>5543</v>
      </c>
      <c r="C1445" t="s">
        <v>7294</v>
      </c>
      <c r="D1445" t="s">
        <v>7295</v>
      </c>
    </row>
    <row r="1446" spans="1:4" x14ac:dyDescent="0.25">
      <c r="A1446" t="s">
        <v>8732</v>
      </c>
      <c r="B1446" t="s">
        <v>5545</v>
      </c>
      <c r="C1446" t="s">
        <v>7279</v>
      </c>
      <c r="D1446" t="s">
        <v>7280</v>
      </c>
    </row>
    <row r="1447" spans="1:4" x14ac:dyDescent="0.25">
      <c r="A1447" t="s">
        <v>8733</v>
      </c>
      <c r="B1447" t="s">
        <v>5546</v>
      </c>
      <c r="C1447" t="s">
        <v>7294</v>
      </c>
      <c r="D1447" t="s">
        <v>7295</v>
      </c>
    </row>
    <row r="1448" spans="1:4" x14ac:dyDescent="0.25">
      <c r="A1448" t="s">
        <v>8734</v>
      </c>
      <c r="B1448" t="s">
        <v>5548</v>
      </c>
      <c r="C1448" t="s">
        <v>7279</v>
      </c>
      <c r="D1448" t="s">
        <v>7280</v>
      </c>
    </row>
    <row r="1449" spans="1:4" x14ac:dyDescent="0.25">
      <c r="A1449" t="s">
        <v>8735</v>
      </c>
      <c r="B1449" t="s">
        <v>5549</v>
      </c>
      <c r="C1449" t="s">
        <v>7279</v>
      </c>
      <c r="D1449" t="s">
        <v>7280</v>
      </c>
    </row>
    <row r="1450" spans="1:4" x14ac:dyDescent="0.25">
      <c r="A1450" t="s">
        <v>8736</v>
      </c>
      <c r="B1450" t="s">
        <v>5550</v>
      </c>
      <c r="C1450" t="s">
        <v>7282</v>
      </c>
      <c r="D1450" t="s">
        <v>7283</v>
      </c>
    </row>
    <row r="1451" spans="1:4" x14ac:dyDescent="0.25">
      <c r="A1451" t="s">
        <v>8737</v>
      </c>
      <c r="B1451" t="s">
        <v>5551</v>
      </c>
      <c r="C1451" t="s">
        <v>7282</v>
      </c>
      <c r="D1451" t="s">
        <v>7283</v>
      </c>
    </row>
    <row r="1452" spans="1:4" x14ac:dyDescent="0.25">
      <c r="A1452" t="s">
        <v>8738</v>
      </c>
      <c r="B1452" t="s">
        <v>5552</v>
      </c>
      <c r="C1452" t="s">
        <v>7279</v>
      </c>
      <c r="D1452" t="s">
        <v>7280</v>
      </c>
    </row>
    <row r="1453" spans="1:4" x14ac:dyDescent="0.25">
      <c r="A1453" t="s">
        <v>8739</v>
      </c>
      <c r="B1453" t="s">
        <v>5553</v>
      </c>
      <c r="C1453" t="s">
        <v>7289</v>
      </c>
      <c r="D1453" t="s">
        <v>7290</v>
      </c>
    </row>
    <row r="1454" spans="1:4" x14ac:dyDescent="0.25">
      <c r="A1454" t="s">
        <v>8740</v>
      </c>
      <c r="B1454" t="s">
        <v>5554</v>
      </c>
      <c r="C1454" t="s">
        <v>7289</v>
      </c>
      <c r="D1454" t="s">
        <v>7290</v>
      </c>
    </row>
    <row r="1455" spans="1:4" x14ac:dyDescent="0.25">
      <c r="A1455" t="s">
        <v>8741</v>
      </c>
      <c r="B1455" t="s">
        <v>5556</v>
      </c>
      <c r="C1455" t="s">
        <v>7282</v>
      </c>
      <c r="D1455" t="s">
        <v>7283</v>
      </c>
    </row>
    <row r="1456" spans="1:4" x14ac:dyDescent="0.25">
      <c r="A1456" t="s">
        <v>8742</v>
      </c>
      <c r="B1456" t="s">
        <v>5558</v>
      </c>
      <c r="C1456" t="s">
        <v>7294</v>
      </c>
      <c r="D1456" t="s">
        <v>7295</v>
      </c>
    </row>
    <row r="1457" spans="1:4" x14ac:dyDescent="0.25">
      <c r="A1457" t="s">
        <v>8743</v>
      </c>
      <c r="B1457" t="s">
        <v>5559</v>
      </c>
      <c r="C1457" t="s">
        <v>7279</v>
      </c>
      <c r="D1457" t="s">
        <v>7280</v>
      </c>
    </row>
    <row r="1458" spans="1:4" x14ac:dyDescent="0.25">
      <c r="A1458" t="s">
        <v>8744</v>
      </c>
      <c r="B1458" t="s">
        <v>5561</v>
      </c>
      <c r="C1458" t="s">
        <v>7294</v>
      </c>
      <c r="D1458" t="s">
        <v>7295</v>
      </c>
    </row>
    <row r="1459" spans="1:4" x14ac:dyDescent="0.25">
      <c r="A1459" t="s">
        <v>8745</v>
      </c>
      <c r="B1459" t="s">
        <v>5563</v>
      </c>
      <c r="C1459" t="s">
        <v>7294</v>
      </c>
      <c r="D1459" t="s">
        <v>7295</v>
      </c>
    </row>
    <row r="1460" spans="1:4" x14ac:dyDescent="0.25">
      <c r="A1460" t="s">
        <v>8746</v>
      </c>
      <c r="B1460" t="s">
        <v>5564</v>
      </c>
      <c r="C1460" t="s">
        <v>7279</v>
      </c>
      <c r="D1460" t="s">
        <v>7280</v>
      </c>
    </row>
    <row r="1461" spans="1:4" x14ac:dyDescent="0.25">
      <c r="A1461" t="s">
        <v>8747</v>
      </c>
      <c r="B1461" t="s">
        <v>5566</v>
      </c>
      <c r="C1461" t="s">
        <v>7282</v>
      </c>
      <c r="D1461" t="s">
        <v>7283</v>
      </c>
    </row>
    <row r="1462" spans="1:4" x14ac:dyDescent="0.25">
      <c r="A1462" t="s">
        <v>8748</v>
      </c>
      <c r="B1462" t="s">
        <v>5568</v>
      </c>
      <c r="C1462" t="s">
        <v>7289</v>
      </c>
      <c r="D1462" t="s">
        <v>7290</v>
      </c>
    </row>
    <row r="1463" spans="1:4" x14ac:dyDescent="0.25">
      <c r="A1463" t="s">
        <v>8749</v>
      </c>
      <c r="B1463" t="s">
        <v>5570</v>
      </c>
      <c r="C1463" t="s">
        <v>7279</v>
      </c>
      <c r="D1463" t="s">
        <v>7280</v>
      </c>
    </row>
    <row r="1464" spans="1:4" x14ac:dyDescent="0.25">
      <c r="A1464" t="s">
        <v>8750</v>
      </c>
      <c r="B1464" t="s">
        <v>5571</v>
      </c>
      <c r="C1464" t="s">
        <v>7294</v>
      </c>
      <c r="D1464" t="s">
        <v>7295</v>
      </c>
    </row>
    <row r="1465" spans="1:4" x14ac:dyDescent="0.25">
      <c r="A1465" t="s">
        <v>8751</v>
      </c>
      <c r="B1465" t="s">
        <v>5573</v>
      </c>
      <c r="C1465" t="s">
        <v>7282</v>
      </c>
      <c r="D1465" t="s">
        <v>7283</v>
      </c>
    </row>
    <row r="1466" spans="1:4" x14ac:dyDescent="0.25">
      <c r="A1466" t="s">
        <v>8752</v>
      </c>
      <c r="B1466" t="s">
        <v>5574</v>
      </c>
      <c r="C1466" t="s">
        <v>7289</v>
      </c>
      <c r="D1466" t="s">
        <v>7290</v>
      </c>
    </row>
    <row r="1467" spans="1:4" x14ac:dyDescent="0.25">
      <c r="A1467" t="s">
        <v>8753</v>
      </c>
      <c r="B1467" t="s">
        <v>5576</v>
      </c>
      <c r="C1467" t="s">
        <v>7294</v>
      </c>
      <c r="D1467" t="s">
        <v>7295</v>
      </c>
    </row>
    <row r="1468" spans="1:4" x14ac:dyDescent="0.25">
      <c r="A1468" t="s">
        <v>8754</v>
      </c>
      <c r="B1468" t="s">
        <v>5577</v>
      </c>
      <c r="C1468" t="s">
        <v>7294</v>
      </c>
      <c r="D1468" t="s">
        <v>7295</v>
      </c>
    </row>
    <row r="1469" spans="1:4" x14ac:dyDescent="0.25">
      <c r="A1469" t="s">
        <v>8755</v>
      </c>
      <c r="B1469" t="s">
        <v>5579</v>
      </c>
      <c r="C1469" t="s">
        <v>7279</v>
      </c>
      <c r="D1469" t="s">
        <v>7280</v>
      </c>
    </row>
    <row r="1470" spans="1:4" x14ac:dyDescent="0.25">
      <c r="A1470" t="s">
        <v>8756</v>
      </c>
      <c r="B1470" t="s">
        <v>5581</v>
      </c>
      <c r="C1470" t="s">
        <v>7294</v>
      </c>
      <c r="D1470" t="s">
        <v>7295</v>
      </c>
    </row>
    <row r="1471" spans="1:4" x14ac:dyDescent="0.25">
      <c r="A1471" t="s">
        <v>8757</v>
      </c>
      <c r="B1471" t="s">
        <v>5582</v>
      </c>
      <c r="C1471" t="s">
        <v>7289</v>
      </c>
      <c r="D1471" t="s">
        <v>7290</v>
      </c>
    </row>
    <row r="1472" spans="1:4" x14ac:dyDescent="0.25">
      <c r="A1472" t="s">
        <v>8758</v>
      </c>
      <c r="B1472" t="s">
        <v>5583</v>
      </c>
      <c r="C1472" t="s">
        <v>7294</v>
      </c>
      <c r="D1472" t="s">
        <v>7295</v>
      </c>
    </row>
    <row r="1473" spans="1:4" x14ac:dyDescent="0.25">
      <c r="A1473" t="s">
        <v>8759</v>
      </c>
      <c r="B1473" t="s">
        <v>5585</v>
      </c>
      <c r="C1473" t="s">
        <v>7294</v>
      </c>
      <c r="D1473" t="s">
        <v>7295</v>
      </c>
    </row>
    <row r="1474" spans="1:4" x14ac:dyDescent="0.25">
      <c r="A1474" t="s">
        <v>8760</v>
      </c>
      <c r="B1474" t="s">
        <v>5586</v>
      </c>
      <c r="C1474" t="s">
        <v>7286</v>
      </c>
      <c r="D1474" t="s">
        <v>7287</v>
      </c>
    </row>
    <row r="1475" spans="1:4" x14ac:dyDescent="0.25">
      <c r="A1475" t="s">
        <v>8761</v>
      </c>
      <c r="B1475" t="s">
        <v>5588</v>
      </c>
      <c r="C1475" t="s">
        <v>7282</v>
      </c>
      <c r="D1475" t="s">
        <v>7283</v>
      </c>
    </row>
    <row r="1476" spans="1:4" x14ac:dyDescent="0.25">
      <c r="A1476" t="s">
        <v>8762</v>
      </c>
      <c r="B1476" t="s">
        <v>5589</v>
      </c>
      <c r="C1476" t="s">
        <v>7286</v>
      </c>
      <c r="D1476" t="s">
        <v>7287</v>
      </c>
    </row>
    <row r="1477" spans="1:4" x14ac:dyDescent="0.25">
      <c r="A1477" t="s">
        <v>8763</v>
      </c>
      <c r="B1477" t="s">
        <v>5591</v>
      </c>
      <c r="C1477" t="s">
        <v>7294</v>
      </c>
      <c r="D1477" t="s">
        <v>7295</v>
      </c>
    </row>
    <row r="1478" spans="1:4" x14ac:dyDescent="0.25">
      <c r="A1478" t="s">
        <v>8764</v>
      </c>
      <c r="B1478" t="s">
        <v>5593</v>
      </c>
      <c r="C1478" t="s">
        <v>7294</v>
      </c>
      <c r="D1478" t="s">
        <v>7295</v>
      </c>
    </row>
    <row r="1479" spans="1:4" x14ac:dyDescent="0.25">
      <c r="A1479" t="s">
        <v>8765</v>
      </c>
      <c r="B1479" t="s">
        <v>5594</v>
      </c>
      <c r="C1479" t="s">
        <v>7282</v>
      </c>
      <c r="D1479" t="s">
        <v>7283</v>
      </c>
    </row>
    <row r="1480" spans="1:4" x14ac:dyDescent="0.25">
      <c r="A1480" t="s">
        <v>8766</v>
      </c>
      <c r="B1480" t="s">
        <v>5595</v>
      </c>
      <c r="C1480" t="s">
        <v>7294</v>
      </c>
      <c r="D1480" t="s">
        <v>7295</v>
      </c>
    </row>
    <row r="1481" spans="1:4" x14ac:dyDescent="0.25">
      <c r="A1481" t="s">
        <v>8767</v>
      </c>
      <c r="B1481" t="s">
        <v>5596</v>
      </c>
      <c r="C1481" t="s">
        <v>7294</v>
      </c>
      <c r="D1481" t="s">
        <v>7295</v>
      </c>
    </row>
    <row r="1482" spans="1:4" x14ac:dyDescent="0.25">
      <c r="A1482" t="s">
        <v>8768</v>
      </c>
      <c r="B1482" t="s">
        <v>5598</v>
      </c>
      <c r="C1482" t="s">
        <v>7279</v>
      </c>
      <c r="D1482" t="s">
        <v>7280</v>
      </c>
    </row>
    <row r="1483" spans="1:4" x14ac:dyDescent="0.25">
      <c r="A1483" t="s">
        <v>8769</v>
      </c>
      <c r="B1483" t="s">
        <v>5599</v>
      </c>
      <c r="C1483" t="s">
        <v>7279</v>
      </c>
      <c r="D1483" t="s">
        <v>7280</v>
      </c>
    </row>
    <row r="1484" spans="1:4" x14ac:dyDescent="0.25">
      <c r="A1484" t="s">
        <v>8770</v>
      </c>
      <c r="B1484" t="s">
        <v>5600</v>
      </c>
      <c r="C1484" t="s">
        <v>7294</v>
      </c>
      <c r="D1484" t="s">
        <v>7295</v>
      </c>
    </row>
    <row r="1485" spans="1:4" x14ac:dyDescent="0.25">
      <c r="A1485" t="s">
        <v>8771</v>
      </c>
      <c r="B1485" t="s">
        <v>5601</v>
      </c>
      <c r="C1485" t="s">
        <v>7279</v>
      </c>
      <c r="D1485" t="s">
        <v>7280</v>
      </c>
    </row>
    <row r="1486" spans="1:4" x14ac:dyDescent="0.25">
      <c r="A1486" t="s">
        <v>8772</v>
      </c>
      <c r="B1486" t="s">
        <v>5602</v>
      </c>
      <c r="C1486" t="s">
        <v>7279</v>
      </c>
      <c r="D1486" t="s">
        <v>7280</v>
      </c>
    </row>
    <row r="1487" spans="1:4" x14ac:dyDescent="0.25">
      <c r="A1487" t="s">
        <v>8773</v>
      </c>
      <c r="B1487" t="s">
        <v>5603</v>
      </c>
      <c r="C1487" t="s">
        <v>7289</v>
      </c>
      <c r="D1487" t="s">
        <v>7290</v>
      </c>
    </row>
    <row r="1488" spans="1:4" x14ac:dyDescent="0.25">
      <c r="A1488" t="s">
        <v>8774</v>
      </c>
      <c r="B1488" t="s">
        <v>5604</v>
      </c>
      <c r="C1488" t="s">
        <v>7286</v>
      </c>
      <c r="D1488" t="s">
        <v>7287</v>
      </c>
    </row>
    <row r="1489" spans="1:4" x14ac:dyDescent="0.25">
      <c r="A1489" t="s">
        <v>8775</v>
      </c>
      <c r="B1489" t="s">
        <v>5605</v>
      </c>
      <c r="C1489" t="s">
        <v>7289</v>
      </c>
      <c r="D1489" t="s">
        <v>7290</v>
      </c>
    </row>
    <row r="1490" spans="1:4" x14ac:dyDescent="0.25">
      <c r="A1490" t="s">
        <v>8776</v>
      </c>
      <c r="B1490" t="s">
        <v>5606</v>
      </c>
      <c r="C1490" t="s">
        <v>7289</v>
      </c>
      <c r="D1490" t="s">
        <v>7290</v>
      </c>
    </row>
    <row r="1491" spans="1:4" x14ac:dyDescent="0.25">
      <c r="A1491" t="s">
        <v>8777</v>
      </c>
      <c r="B1491" t="s">
        <v>5607</v>
      </c>
      <c r="C1491" t="s">
        <v>7282</v>
      </c>
      <c r="D1491" t="s">
        <v>7283</v>
      </c>
    </row>
    <row r="1492" spans="1:4" x14ac:dyDescent="0.25">
      <c r="A1492" t="s">
        <v>8778</v>
      </c>
      <c r="B1492" t="s">
        <v>5609</v>
      </c>
      <c r="C1492" t="s">
        <v>7286</v>
      </c>
      <c r="D1492" t="s">
        <v>7287</v>
      </c>
    </row>
    <row r="1493" spans="1:4" x14ac:dyDescent="0.25">
      <c r="A1493" t="s">
        <v>8779</v>
      </c>
      <c r="B1493" t="s">
        <v>5610</v>
      </c>
      <c r="C1493" t="s">
        <v>7279</v>
      </c>
      <c r="D1493" t="s">
        <v>7280</v>
      </c>
    </row>
    <row r="1494" spans="1:4" x14ac:dyDescent="0.25">
      <c r="A1494" t="s">
        <v>8780</v>
      </c>
      <c r="B1494" t="s">
        <v>5611</v>
      </c>
      <c r="C1494" t="s">
        <v>7289</v>
      </c>
      <c r="D1494" t="s">
        <v>7290</v>
      </c>
    </row>
    <row r="1495" spans="1:4" x14ac:dyDescent="0.25">
      <c r="A1495" t="s">
        <v>8781</v>
      </c>
      <c r="B1495" t="s">
        <v>5612</v>
      </c>
      <c r="C1495" t="s">
        <v>7279</v>
      </c>
      <c r="D1495" t="s">
        <v>7280</v>
      </c>
    </row>
    <row r="1496" spans="1:4" x14ac:dyDescent="0.25">
      <c r="A1496" t="s">
        <v>8782</v>
      </c>
      <c r="B1496" t="s">
        <v>5614</v>
      </c>
      <c r="C1496" t="s">
        <v>7279</v>
      </c>
      <c r="D1496" t="s">
        <v>7280</v>
      </c>
    </row>
    <row r="1497" spans="1:4" x14ac:dyDescent="0.25">
      <c r="A1497" t="s">
        <v>8783</v>
      </c>
      <c r="B1497" t="s">
        <v>5615</v>
      </c>
      <c r="C1497" t="s">
        <v>7289</v>
      </c>
      <c r="D1497" t="s">
        <v>7290</v>
      </c>
    </row>
    <row r="1498" spans="1:4" x14ac:dyDescent="0.25">
      <c r="A1498" t="s">
        <v>8784</v>
      </c>
      <c r="B1498" t="s">
        <v>5617</v>
      </c>
      <c r="C1498" t="s">
        <v>7289</v>
      </c>
      <c r="D1498" t="s">
        <v>7290</v>
      </c>
    </row>
    <row r="1499" spans="1:4" x14ac:dyDescent="0.25">
      <c r="A1499" t="s">
        <v>8785</v>
      </c>
      <c r="B1499" t="s">
        <v>5619</v>
      </c>
      <c r="C1499" t="s">
        <v>7279</v>
      </c>
      <c r="D1499" t="s">
        <v>7280</v>
      </c>
    </row>
    <row r="1500" spans="1:4" x14ac:dyDescent="0.25">
      <c r="A1500" t="s">
        <v>8786</v>
      </c>
      <c r="B1500" t="s">
        <v>5621</v>
      </c>
      <c r="C1500" t="s">
        <v>7279</v>
      </c>
      <c r="D1500" t="s">
        <v>7280</v>
      </c>
    </row>
    <row r="1501" spans="1:4" x14ac:dyDescent="0.25">
      <c r="A1501" t="s">
        <v>8787</v>
      </c>
      <c r="B1501" t="s">
        <v>5622</v>
      </c>
      <c r="C1501" t="s">
        <v>7279</v>
      </c>
      <c r="D1501" t="s">
        <v>7280</v>
      </c>
    </row>
    <row r="1502" spans="1:4" x14ac:dyDescent="0.25">
      <c r="A1502" t="s">
        <v>8788</v>
      </c>
      <c r="B1502" t="s">
        <v>5623</v>
      </c>
      <c r="C1502" t="s">
        <v>7286</v>
      </c>
      <c r="D1502" t="s">
        <v>7287</v>
      </c>
    </row>
    <row r="1503" spans="1:4" x14ac:dyDescent="0.25">
      <c r="A1503" t="s">
        <v>8789</v>
      </c>
      <c r="B1503" t="s">
        <v>5625</v>
      </c>
      <c r="C1503" t="s">
        <v>7286</v>
      </c>
      <c r="D1503" t="s">
        <v>7287</v>
      </c>
    </row>
    <row r="1504" spans="1:4" x14ac:dyDescent="0.25">
      <c r="A1504" t="s">
        <v>8790</v>
      </c>
      <c r="B1504" t="s">
        <v>5627</v>
      </c>
      <c r="C1504" t="s">
        <v>7279</v>
      </c>
      <c r="D1504" t="s">
        <v>7280</v>
      </c>
    </row>
    <row r="1505" spans="1:4" x14ac:dyDescent="0.25">
      <c r="A1505" t="s">
        <v>8791</v>
      </c>
      <c r="B1505" t="s">
        <v>5628</v>
      </c>
      <c r="C1505" t="s">
        <v>7282</v>
      </c>
      <c r="D1505" t="s">
        <v>7283</v>
      </c>
    </row>
    <row r="1506" spans="1:4" x14ac:dyDescent="0.25">
      <c r="A1506" t="s">
        <v>8792</v>
      </c>
      <c r="B1506" t="s">
        <v>5630</v>
      </c>
      <c r="C1506" t="s">
        <v>7286</v>
      </c>
      <c r="D1506" t="s">
        <v>7287</v>
      </c>
    </row>
    <row r="1507" spans="1:4" x14ac:dyDescent="0.25">
      <c r="A1507" t="s">
        <v>8793</v>
      </c>
      <c r="B1507" t="s">
        <v>5632</v>
      </c>
      <c r="C1507" t="s">
        <v>7279</v>
      </c>
      <c r="D1507" t="s">
        <v>7280</v>
      </c>
    </row>
    <row r="1508" spans="1:4" x14ac:dyDescent="0.25">
      <c r="A1508" t="s">
        <v>8794</v>
      </c>
      <c r="B1508" t="s">
        <v>5633</v>
      </c>
      <c r="C1508" t="s">
        <v>7279</v>
      </c>
      <c r="D1508" t="s">
        <v>7280</v>
      </c>
    </row>
    <row r="1509" spans="1:4" x14ac:dyDescent="0.25">
      <c r="A1509" t="s">
        <v>8795</v>
      </c>
      <c r="B1509" t="s">
        <v>5635</v>
      </c>
      <c r="C1509" t="s">
        <v>7286</v>
      </c>
      <c r="D1509" t="s">
        <v>7287</v>
      </c>
    </row>
    <row r="1510" spans="1:4" x14ac:dyDescent="0.25">
      <c r="A1510" t="s">
        <v>8796</v>
      </c>
      <c r="B1510" t="s">
        <v>5637</v>
      </c>
      <c r="C1510" t="s">
        <v>7279</v>
      </c>
      <c r="D1510" t="s">
        <v>7280</v>
      </c>
    </row>
    <row r="1511" spans="1:4" x14ac:dyDescent="0.25">
      <c r="A1511" t="s">
        <v>8797</v>
      </c>
      <c r="B1511" t="s">
        <v>5638</v>
      </c>
      <c r="C1511" t="s">
        <v>7289</v>
      </c>
      <c r="D1511" t="s">
        <v>7290</v>
      </c>
    </row>
    <row r="1512" spans="1:4" x14ac:dyDescent="0.25">
      <c r="A1512" t="s">
        <v>8798</v>
      </c>
      <c r="B1512" t="s">
        <v>5639</v>
      </c>
      <c r="C1512" t="s">
        <v>7282</v>
      </c>
      <c r="D1512" t="s">
        <v>7283</v>
      </c>
    </row>
    <row r="1513" spans="1:4" x14ac:dyDescent="0.25">
      <c r="A1513" t="s">
        <v>8799</v>
      </c>
      <c r="B1513" t="s">
        <v>5641</v>
      </c>
      <c r="C1513" t="s">
        <v>7286</v>
      </c>
      <c r="D1513" t="s">
        <v>7287</v>
      </c>
    </row>
    <row r="1514" spans="1:4" x14ac:dyDescent="0.25">
      <c r="A1514" t="s">
        <v>8800</v>
      </c>
      <c r="B1514" t="s">
        <v>5642</v>
      </c>
      <c r="C1514" t="s">
        <v>7279</v>
      </c>
      <c r="D1514" t="s">
        <v>7280</v>
      </c>
    </row>
    <row r="1515" spans="1:4" x14ac:dyDescent="0.25">
      <c r="A1515" t="s">
        <v>8801</v>
      </c>
      <c r="B1515" t="s">
        <v>5643</v>
      </c>
      <c r="C1515" t="s">
        <v>7282</v>
      </c>
      <c r="D1515" t="s">
        <v>7283</v>
      </c>
    </row>
    <row r="1516" spans="1:4" x14ac:dyDescent="0.25">
      <c r="A1516" t="s">
        <v>8802</v>
      </c>
      <c r="B1516" t="s">
        <v>5645</v>
      </c>
      <c r="C1516" t="s">
        <v>7289</v>
      </c>
      <c r="D1516" t="s">
        <v>7290</v>
      </c>
    </row>
    <row r="1517" spans="1:4" x14ac:dyDescent="0.25">
      <c r="A1517" t="s">
        <v>8803</v>
      </c>
      <c r="B1517" t="s">
        <v>5646</v>
      </c>
      <c r="C1517" t="s">
        <v>7289</v>
      </c>
      <c r="D1517" t="s">
        <v>7290</v>
      </c>
    </row>
    <row r="1518" spans="1:4" x14ac:dyDescent="0.25">
      <c r="A1518" t="s">
        <v>8804</v>
      </c>
      <c r="B1518" t="s">
        <v>5647</v>
      </c>
      <c r="C1518" t="s">
        <v>7282</v>
      </c>
      <c r="D1518" t="s">
        <v>7283</v>
      </c>
    </row>
    <row r="1519" spans="1:4" x14ac:dyDescent="0.25">
      <c r="A1519" t="s">
        <v>8805</v>
      </c>
      <c r="B1519" t="s">
        <v>5648</v>
      </c>
      <c r="C1519" t="s">
        <v>7294</v>
      </c>
      <c r="D1519" t="s">
        <v>7295</v>
      </c>
    </row>
    <row r="1520" spans="1:4" x14ac:dyDescent="0.25">
      <c r="A1520" t="s">
        <v>8806</v>
      </c>
      <c r="B1520" t="s">
        <v>5649</v>
      </c>
      <c r="C1520" t="s">
        <v>7289</v>
      </c>
      <c r="D1520" t="s">
        <v>7290</v>
      </c>
    </row>
    <row r="1521" spans="1:4" x14ac:dyDescent="0.25">
      <c r="A1521" t="s">
        <v>8807</v>
      </c>
      <c r="B1521" t="s">
        <v>5651</v>
      </c>
      <c r="C1521" t="s">
        <v>7294</v>
      </c>
      <c r="D1521" t="s">
        <v>7295</v>
      </c>
    </row>
    <row r="1522" spans="1:4" x14ac:dyDescent="0.25">
      <c r="A1522" t="s">
        <v>8808</v>
      </c>
      <c r="B1522" t="s">
        <v>5653</v>
      </c>
      <c r="C1522" t="s">
        <v>7294</v>
      </c>
      <c r="D1522" t="s">
        <v>7295</v>
      </c>
    </row>
    <row r="1523" spans="1:4" x14ac:dyDescent="0.25">
      <c r="A1523" t="s">
        <v>8809</v>
      </c>
      <c r="B1523" t="s">
        <v>5654</v>
      </c>
      <c r="C1523" t="s">
        <v>7282</v>
      </c>
      <c r="D1523" t="s">
        <v>7283</v>
      </c>
    </row>
    <row r="1524" spans="1:4" x14ac:dyDescent="0.25">
      <c r="A1524" t="s">
        <v>8810</v>
      </c>
      <c r="B1524" t="s">
        <v>5655</v>
      </c>
      <c r="C1524" t="s">
        <v>7279</v>
      </c>
      <c r="D1524" t="s">
        <v>7280</v>
      </c>
    </row>
    <row r="1525" spans="1:4" x14ac:dyDescent="0.25">
      <c r="A1525" t="s">
        <v>8811</v>
      </c>
      <c r="B1525" t="s">
        <v>5656</v>
      </c>
      <c r="C1525" t="s">
        <v>7289</v>
      </c>
      <c r="D1525" t="s">
        <v>7290</v>
      </c>
    </row>
    <row r="1526" spans="1:4" x14ac:dyDescent="0.25">
      <c r="A1526" t="s">
        <v>8812</v>
      </c>
      <c r="B1526" t="s">
        <v>5657</v>
      </c>
      <c r="C1526" t="s">
        <v>7282</v>
      </c>
      <c r="D1526" t="s">
        <v>7283</v>
      </c>
    </row>
    <row r="1527" spans="1:4" x14ac:dyDescent="0.25">
      <c r="A1527" t="s">
        <v>8813</v>
      </c>
      <c r="B1527" t="s">
        <v>5659</v>
      </c>
      <c r="C1527" t="s">
        <v>7282</v>
      </c>
      <c r="D1527" t="s">
        <v>7283</v>
      </c>
    </row>
    <row r="1528" spans="1:4" x14ac:dyDescent="0.25">
      <c r="A1528" t="s">
        <v>8814</v>
      </c>
      <c r="B1528" t="s">
        <v>5661</v>
      </c>
      <c r="C1528" t="s">
        <v>7286</v>
      </c>
      <c r="D1528" t="s">
        <v>7287</v>
      </c>
    </row>
    <row r="1529" spans="1:4" x14ac:dyDescent="0.25">
      <c r="A1529" t="s">
        <v>8815</v>
      </c>
      <c r="B1529" t="s">
        <v>5662</v>
      </c>
      <c r="C1529" t="s">
        <v>7282</v>
      </c>
      <c r="D1529" t="s">
        <v>7283</v>
      </c>
    </row>
    <row r="1530" spans="1:4" x14ac:dyDescent="0.25">
      <c r="A1530" t="s">
        <v>8816</v>
      </c>
      <c r="B1530" t="s">
        <v>5663</v>
      </c>
      <c r="C1530" t="s">
        <v>7282</v>
      </c>
      <c r="D1530" t="s">
        <v>7283</v>
      </c>
    </row>
    <row r="1531" spans="1:4" x14ac:dyDescent="0.25">
      <c r="A1531" t="s">
        <v>8817</v>
      </c>
      <c r="B1531" t="s">
        <v>5664</v>
      </c>
      <c r="C1531" t="s">
        <v>7286</v>
      </c>
      <c r="D1531" t="s">
        <v>7287</v>
      </c>
    </row>
    <row r="1532" spans="1:4" x14ac:dyDescent="0.25">
      <c r="A1532" t="s">
        <v>8818</v>
      </c>
      <c r="B1532" t="s">
        <v>5666</v>
      </c>
      <c r="C1532" t="s">
        <v>7294</v>
      </c>
      <c r="D1532" t="s">
        <v>7295</v>
      </c>
    </row>
    <row r="1533" spans="1:4" x14ac:dyDescent="0.25">
      <c r="A1533" t="s">
        <v>8819</v>
      </c>
      <c r="B1533" t="s">
        <v>5667</v>
      </c>
      <c r="C1533" t="s">
        <v>7286</v>
      </c>
      <c r="D1533" t="s">
        <v>7287</v>
      </c>
    </row>
    <row r="1534" spans="1:4" x14ac:dyDescent="0.25">
      <c r="A1534" t="s">
        <v>8820</v>
      </c>
      <c r="B1534" t="s">
        <v>5668</v>
      </c>
      <c r="C1534" t="s">
        <v>7286</v>
      </c>
      <c r="D1534" t="s">
        <v>7287</v>
      </c>
    </row>
    <row r="1535" spans="1:4" x14ac:dyDescent="0.25">
      <c r="A1535" t="s">
        <v>8821</v>
      </c>
      <c r="B1535" t="s">
        <v>5669</v>
      </c>
      <c r="C1535" t="s">
        <v>7279</v>
      </c>
      <c r="D1535" t="s">
        <v>7280</v>
      </c>
    </row>
    <row r="1536" spans="1:4" x14ac:dyDescent="0.25">
      <c r="A1536" t="s">
        <v>8822</v>
      </c>
      <c r="B1536" t="s">
        <v>5670</v>
      </c>
      <c r="C1536" t="s">
        <v>7294</v>
      </c>
      <c r="D1536" t="s">
        <v>7295</v>
      </c>
    </row>
    <row r="1537" spans="1:4" x14ac:dyDescent="0.25">
      <c r="A1537" t="s">
        <v>8823</v>
      </c>
      <c r="B1537" t="s">
        <v>5671</v>
      </c>
      <c r="C1537" t="s">
        <v>7286</v>
      </c>
      <c r="D1537" t="s">
        <v>7287</v>
      </c>
    </row>
    <row r="1538" spans="1:4" x14ac:dyDescent="0.25">
      <c r="A1538" t="s">
        <v>8824</v>
      </c>
      <c r="B1538" t="s">
        <v>5672</v>
      </c>
      <c r="C1538" t="s">
        <v>7289</v>
      </c>
      <c r="D1538" t="s">
        <v>7290</v>
      </c>
    </row>
    <row r="1539" spans="1:4" x14ac:dyDescent="0.25">
      <c r="A1539" t="s">
        <v>8825</v>
      </c>
      <c r="B1539" t="s">
        <v>5673</v>
      </c>
      <c r="C1539" t="s">
        <v>7289</v>
      </c>
      <c r="D1539" t="s">
        <v>7290</v>
      </c>
    </row>
    <row r="1540" spans="1:4" x14ac:dyDescent="0.25">
      <c r="A1540" t="s">
        <v>8826</v>
      </c>
      <c r="B1540" t="s">
        <v>5674</v>
      </c>
      <c r="C1540" t="s">
        <v>7289</v>
      </c>
      <c r="D1540" t="s">
        <v>7290</v>
      </c>
    </row>
    <row r="1541" spans="1:4" x14ac:dyDescent="0.25">
      <c r="A1541" t="s">
        <v>8827</v>
      </c>
      <c r="B1541" t="s">
        <v>5675</v>
      </c>
      <c r="C1541" t="s">
        <v>7294</v>
      </c>
      <c r="D1541" t="s">
        <v>7295</v>
      </c>
    </row>
    <row r="1542" spans="1:4" x14ac:dyDescent="0.25">
      <c r="A1542" t="s">
        <v>8828</v>
      </c>
      <c r="B1542" t="s">
        <v>5676</v>
      </c>
      <c r="C1542" t="s">
        <v>7279</v>
      </c>
      <c r="D1542" t="s">
        <v>7280</v>
      </c>
    </row>
    <row r="1543" spans="1:4" x14ac:dyDescent="0.25">
      <c r="A1543" t="s">
        <v>8829</v>
      </c>
      <c r="B1543" t="s">
        <v>5678</v>
      </c>
      <c r="C1543" t="s">
        <v>7289</v>
      </c>
      <c r="D1543" t="s">
        <v>7290</v>
      </c>
    </row>
    <row r="1544" spans="1:4" x14ac:dyDescent="0.25">
      <c r="A1544" t="s">
        <v>8830</v>
      </c>
      <c r="B1544" t="s">
        <v>5680</v>
      </c>
      <c r="C1544" t="s">
        <v>7282</v>
      </c>
      <c r="D1544" t="s">
        <v>7283</v>
      </c>
    </row>
    <row r="1545" spans="1:4" x14ac:dyDescent="0.25">
      <c r="A1545" t="s">
        <v>8831</v>
      </c>
      <c r="B1545" t="s">
        <v>5681</v>
      </c>
      <c r="C1545" t="s">
        <v>7282</v>
      </c>
      <c r="D1545" t="s">
        <v>7283</v>
      </c>
    </row>
    <row r="1546" spans="1:4" x14ac:dyDescent="0.25">
      <c r="A1546" t="s">
        <v>8832</v>
      </c>
      <c r="B1546" t="s">
        <v>5682</v>
      </c>
      <c r="C1546" t="s">
        <v>7294</v>
      </c>
      <c r="D1546" t="s">
        <v>7295</v>
      </c>
    </row>
    <row r="1547" spans="1:4" x14ac:dyDescent="0.25">
      <c r="A1547" t="s">
        <v>8833</v>
      </c>
      <c r="B1547" t="s">
        <v>5683</v>
      </c>
      <c r="C1547" t="s">
        <v>7286</v>
      </c>
      <c r="D1547" t="s">
        <v>7287</v>
      </c>
    </row>
    <row r="1548" spans="1:4" x14ac:dyDescent="0.25">
      <c r="A1548" t="s">
        <v>8834</v>
      </c>
      <c r="B1548" t="s">
        <v>5684</v>
      </c>
      <c r="C1548" t="s">
        <v>7282</v>
      </c>
      <c r="D1548" t="s">
        <v>7283</v>
      </c>
    </row>
    <row r="1549" spans="1:4" x14ac:dyDescent="0.25">
      <c r="A1549" t="s">
        <v>8835</v>
      </c>
      <c r="B1549" t="s">
        <v>5686</v>
      </c>
      <c r="C1549" t="s">
        <v>7286</v>
      </c>
      <c r="D1549" t="s">
        <v>7287</v>
      </c>
    </row>
    <row r="1550" spans="1:4" x14ac:dyDescent="0.25">
      <c r="A1550" t="s">
        <v>8836</v>
      </c>
      <c r="B1550" t="s">
        <v>5688</v>
      </c>
      <c r="C1550" t="s">
        <v>7282</v>
      </c>
      <c r="D1550" t="s">
        <v>7283</v>
      </c>
    </row>
    <row r="1551" spans="1:4" x14ac:dyDescent="0.25">
      <c r="A1551" t="s">
        <v>8837</v>
      </c>
      <c r="B1551" t="s">
        <v>5690</v>
      </c>
      <c r="C1551" t="s">
        <v>7286</v>
      </c>
      <c r="D1551" t="s">
        <v>7287</v>
      </c>
    </row>
    <row r="1552" spans="1:4" x14ac:dyDescent="0.25">
      <c r="A1552" t="s">
        <v>8838</v>
      </c>
      <c r="B1552" t="s">
        <v>5691</v>
      </c>
      <c r="C1552" t="s">
        <v>7279</v>
      </c>
      <c r="D1552" t="s">
        <v>7280</v>
      </c>
    </row>
    <row r="1553" spans="1:4" x14ac:dyDescent="0.25">
      <c r="A1553" t="s">
        <v>8839</v>
      </c>
      <c r="B1553" t="s">
        <v>5692</v>
      </c>
      <c r="C1553" t="s">
        <v>7279</v>
      </c>
      <c r="D1553" t="s">
        <v>7280</v>
      </c>
    </row>
    <row r="1554" spans="1:4" x14ac:dyDescent="0.25">
      <c r="A1554" t="s">
        <v>8840</v>
      </c>
      <c r="B1554" t="s">
        <v>5693</v>
      </c>
      <c r="C1554" t="s">
        <v>7279</v>
      </c>
      <c r="D1554" t="s">
        <v>7280</v>
      </c>
    </row>
    <row r="1555" spans="1:4" x14ac:dyDescent="0.25">
      <c r="A1555" t="s">
        <v>8841</v>
      </c>
      <c r="B1555" t="s">
        <v>5694</v>
      </c>
      <c r="C1555" t="s">
        <v>7279</v>
      </c>
      <c r="D1555" t="s">
        <v>7280</v>
      </c>
    </row>
    <row r="1556" spans="1:4" x14ac:dyDescent="0.25">
      <c r="A1556" t="s">
        <v>8842</v>
      </c>
      <c r="B1556" t="s">
        <v>5696</v>
      </c>
      <c r="C1556" t="s">
        <v>7289</v>
      </c>
      <c r="D1556" t="s">
        <v>7290</v>
      </c>
    </row>
    <row r="1557" spans="1:4" x14ac:dyDescent="0.25">
      <c r="A1557" t="s">
        <v>8843</v>
      </c>
      <c r="B1557" t="s">
        <v>5698</v>
      </c>
      <c r="C1557" t="s">
        <v>7289</v>
      </c>
      <c r="D1557" t="s">
        <v>7290</v>
      </c>
    </row>
    <row r="1558" spans="1:4" x14ac:dyDescent="0.25">
      <c r="A1558" t="s">
        <v>8844</v>
      </c>
      <c r="B1558" t="s">
        <v>5700</v>
      </c>
      <c r="C1558" t="s">
        <v>7282</v>
      </c>
      <c r="D1558" t="s">
        <v>7283</v>
      </c>
    </row>
    <row r="1559" spans="1:4" x14ac:dyDescent="0.25">
      <c r="A1559" t="s">
        <v>8845</v>
      </c>
      <c r="B1559" t="s">
        <v>5701</v>
      </c>
      <c r="C1559" t="s">
        <v>7279</v>
      </c>
      <c r="D1559" t="s">
        <v>7280</v>
      </c>
    </row>
    <row r="1560" spans="1:4" x14ac:dyDescent="0.25">
      <c r="A1560" t="s">
        <v>8846</v>
      </c>
      <c r="B1560" t="s">
        <v>5703</v>
      </c>
      <c r="C1560" t="s">
        <v>7279</v>
      </c>
      <c r="D1560" t="s">
        <v>7280</v>
      </c>
    </row>
    <row r="1561" spans="1:4" x14ac:dyDescent="0.25">
      <c r="A1561" t="s">
        <v>8847</v>
      </c>
      <c r="B1561" t="s">
        <v>5704</v>
      </c>
      <c r="C1561" t="s">
        <v>7286</v>
      </c>
      <c r="D1561" t="s">
        <v>7287</v>
      </c>
    </row>
    <row r="1562" spans="1:4" x14ac:dyDescent="0.25">
      <c r="A1562" t="s">
        <v>8848</v>
      </c>
      <c r="B1562" t="s">
        <v>5705</v>
      </c>
      <c r="C1562" t="s">
        <v>7286</v>
      </c>
      <c r="D1562" t="s">
        <v>7287</v>
      </c>
    </row>
    <row r="1563" spans="1:4" x14ac:dyDescent="0.25">
      <c r="A1563" t="s">
        <v>8849</v>
      </c>
      <c r="B1563" t="s">
        <v>5706</v>
      </c>
      <c r="C1563" t="s">
        <v>7289</v>
      </c>
      <c r="D1563" t="s">
        <v>7290</v>
      </c>
    </row>
    <row r="1564" spans="1:4" x14ac:dyDescent="0.25">
      <c r="A1564" t="s">
        <v>8850</v>
      </c>
      <c r="B1564" t="s">
        <v>5708</v>
      </c>
      <c r="C1564" t="s">
        <v>7282</v>
      </c>
      <c r="D1564" t="s">
        <v>7283</v>
      </c>
    </row>
    <row r="1565" spans="1:4" x14ac:dyDescent="0.25">
      <c r="A1565" t="s">
        <v>8851</v>
      </c>
      <c r="B1565" t="s">
        <v>5710</v>
      </c>
      <c r="C1565" t="s">
        <v>7282</v>
      </c>
      <c r="D1565" t="s">
        <v>7283</v>
      </c>
    </row>
    <row r="1566" spans="1:4" x14ac:dyDescent="0.25">
      <c r="A1566" t="s">
        <v>8852</v>
      </c>
      <c r="B1566" t="s">
        <v>5711</v>
      </c>
      <c r="C1566" t="s">
        <v>7289</v>
      </c>
      <c r="D1566" t="s">
        <v>7290</v>
      </c>
    </row>
    <row r="1567" spans="1:4" x14ac:dyDescent="0.25">
      <c r="A1567" t="s">
        <v>8853</v>
      </c>
      <c r="B1567" t="s">
        <v>5712</v>
      </c>
      <c r="C1567" t="s">
        <v>7286</v>
      </c>
      <c r="D1567" t="s">
        <v>7287</v>
      </c>
    </row>
    <row r="1568" spans="1:4" x14ac:dyDescent="0.25">
      <c r="A1568" t="s">
        <v>8854</v>
      </c>
      <c r="B1568" t="s">
        <v>5713</v>
      </c>
      <c r="C1568" t="s">
        <v>7279</v>
      </c>
      <c r="D1568" t="s">
        <v>7280</v>
      </c>
    </row>
    <row r="1569" spans="1:4" x14ac:dyDescent="0.25">
      <c r="A1569" t="s">
        <v>8855</v>
      </c>
      <c r="B1569" t="s">
        <v>5715</v>
      </c>
      <c r="C1569" t="s">
        <v>7294</v>
      </c>
      <c r="D1569" t="s">
        <v>7295</v>
      </c>
    </row>
    <row r="1570" spans="1:4" x14ac:dyDescent="0.25">
      <c r="A1570" t="s">
        <v>8856</v>
      </c>
      <c r="B1570" t="s">
        <v>5716</v>
      </c>
      <c r="C1570" t="s">
        <v>7294</v>
      </c>
      <c r="D1570" t="s">
        <v>7295</v>
      </c>
    </row>
    <row r="1571" spans="1:4" x14ac:dyDescent="0.25">
      <c r="A1571" t="s">
        <v>8857</v>
      </c>
      <c r="B1571" t="s">
        <v>5717</v>
      </c>
      <c r="C1571" t="s">
        <v>7279</v>
      </c>
      <c r="D1571" t="s">
        <v>7280</v>
      </c>
    </row>
    <row r="1572" spans="1:4" x14ac:dyDescent="0.25">
      <c r="A1572" t="s">
        <v>8858</v>
      </c>
      <c r="B1572" t="s">
        <v>5719</v>
      </c>
      <c r="C1572" t="s">
        <v>7279</v>
      </c>
      <c r="D1572" t="s">
        <v>7280</v>
      </c>
    </row>
    <row r="1573" spans="1:4" x14ac:dyDescent="0.25">
      <c r="A1573" t="s">
        <v>8859</v>
      </c>
      <c r="B1573" t="s">
        <v>5720</v>
      </c>
      <c r="C1573" t="s">
        <v>7289</v>
      </c>
      <c r="D1573" t="s">
        <v>7290</v>
      </c>
    </row>
    <row r="1574" spans="1:4" x14ac:dyDescent="0.25">
      <c r="A1574" t="s">
        <v>8860</v>
      </c>
      <c r="B1574" t="s">
        <v>5721</v>
      </c>
      <c r="C1574" t="s">
        <v>7282</v>
      </c>
      <c r="D1574" t="s">
        <v>7283</v>
      </c>
    </row>
    <row r="1575" spans="1:4" x14ac:dyDescent="0.25">
      <c r="A1575" t="s">
        <v>8861</v>
      </c>
      <c r="B1575" t="s">
        <v>5723</v>
      </c>
      <c r="C1575" t="s">
        <v>7279</v>
      </c>
      <c r="D1575" t="s">
        <v>7280</v>
      </c>
    </row>
    <row r="1576" spans="1:4" x14ac:dyDescent="0.25">
      <c r="A1576" t="s">
        <v>8862</v>
      </c>
      <c r="B1576" t="s">
        <v>5725</v>
      </c>
      <c r="C1576" t="s">
        <v>7282</v>
      </c>
      <c r="D1576" t="s">
        <v>7283</v>
      </c>
    </row>
    <row r="1577" spans="1:4" x14ac:dyDescent="0.25">
      <c r="A1577" t="s">
        <v>8863</v>
      </c>
      <c r="B1577" t="s">
        <v>5727</v>
      </c>
      <c r="C1577" t="s">
        <v>7294</v>
      </c>
      <c r="D1577" t="s">
        <v>7295</v>
      </c>
    </row>
    <row r="1578" spans="1:4" x14ac:dyDescent="0.25">
      <c r="A1578" t="s">
        <v>8864</v>
      </c>
      <c r="B1578" t="s">
        <v>5728</v>
      </c>
      <c r="C1578" t="s">
        <v>7279</v>
      </c>
      <c r="D1578" t="s">
        <v>7280</v>
      </c>
    </row>
    <row r="1579" spans="1:4" x14ac:dyDescent="0.25">
      <c r="A1579" t="s">
        <v>8865</v>
      </c>
      <c r="B1579" t="s">
        <v>5729</v>
      </c>
      <c r="C1579" t="s">
        <v>7286</v>
      </c>
      <c r="D1579" t="s">
        <v>7287</v>
      </c>
    </row>
    <row r="1580" spans="1:4" x14ac:dyDescent="0.25">
      <c r="A1580" t="s">
        <v>8866</v>
      </c>
      <c r="B1580" t="s">
        <v>5731</v>
      </c>
      <c r="C1580" t="s">
        <v>7294</v>
      </c>
      <c r="D1580" t="s">
        <v>7295</v>
      </c>
    </row>
    <row r="1581" spans="1:4" x14ac:dyDescent="0.25">
      <c r="A1581" t="s">
        <v>8867</v>
      </c>
      <c r="B1581" t="s">
        <v>5733</v>
      </c>
      <c r="C1581" t="s">
        <v>7286</v>
      </c>
      <c r="D1581" t="s">
        <v>7287</v>
      </c>
    </row>
    <row r="1582" spans="1:4" x14ac:dyDescent="0.25">
      <c r="A1582" t="s">
        <v>8868</v>
      </c>
      <c r="B1582" t="s">
        <v>5734</v>
      </c>
      <c r="C1582" t="s">
        <v>7289</v>
      </c>
      <c r="D1582" t="s">
        <v>7290</v>
      </c>
    </row>
    <row r="1583" spans="1:4" x14ac:dyDescent="0.25">
      <c r="A1583" t="s">
        <v>8869</v>
      </c>
      <c r="B1583" t="s">
        <v>5735</v>
      </c>
      <c r="C1583" t="s">
        <v>7289</v>
      </c>
      <c r="D1583" t="s">
        <v>7290</v>
      </c>
    </row>
    <row r="1584" spans="1:4" x14ac:dyDescent="0.25">
      <c r="A1584" t="s">
        <v>8870</v>
      </c>
      <c r="B1584" t="s">
        <v>5737</v>
      </c>
      <c r="C1584" t="s">
        <v>7294</v>
      </c>
      <c r="D1584" t="s">
        <v>7295</v>
      </c>
    </row>
    <row r="1585" spans="1:4" x14ac:dyDescent="0.25">
      <c r="A1585" t="s">
        <v>8871</v>
      </c>
      <c r="B1585" t="s">
        <v>5739</v>
      </c>
      <c r="C1585" t="s">
        <v>7282</v>
      </c>
      <c r="D1585" t="s">
        <v>7283</v>
      </c>
    </row>
    <row r="1586" spans="1:4" x14ac:dyDescent="0.25">
      <c r="A1586" t="s">
        <v>8872</v>
      </c>
      <c r="B1586" t="s">
        <v>5740</v>
      </c>
      <c r="C1586" t="s">
        <v>7286</v>
      </c>
      <c r="D1586" t="s">
        <v>7287</v>
      </c>
    </row>
    <row r="1587" spans="1:4" x14ac:dyDescent="0.25">
      <c r="A1587" t="s">
        <v>8873</v>
      </c>
      <c r="B1587" t="s">
        <v>5742</v>
      </c>
      <c r="C1587" t="s">
        <v>7294</v>
      </c>
      <c r="D1587" t="s">
        <v>7295</v>
      </c>
    </row>
    <row r="1588" spans="1:4" x14ac:dyDescent="0.25">
      <c r="A1588" t="s">
        <v>8874</v>
      </c>
      <c r="B1588" t="s">
        <v>5743</v>
      </c>
      <c r="C1588" t="s">
        <v>7286</v>
      </c>
      <c r="D1588" t="s">
        <v>7287</v>
      </c>
    </row>
    <row r="1589" spans="1:4" x14ac:dyDescent="0.25">
      <c r="A1589" t="s">
        <v>8875</v>
      </c>
      <c r="B1589" t="s">
        <v>5744</v>
      </c>
      <c r="C1589" t="s">
        <v>7294</v>
      </c>
      <c r="D1589" t="s">
        <v>7295</v>
      </c>
    </row>
    <row r="1590" spans="1:4" x14ac:dyDescent="0.25">
      <c r="A1590" t="s">
        <v>8876</v>
      </c>
      <c r="B1590" t="s">
        <v>5746</v>
      </c>
      <c r="C1590" t="s">
        <v>7282</v>
      </c>
      <c r="D1590" t="s">
        <v>7283</v>
      </c>
    </row>
    <row r="1591" spans="1:4" x14ac:dyDescent="0.25">
      <c r="A1591" t="s">
        <v>8877</v>
      </c>
      <c r="B1591" t="s">
        <v>5747</v>
      </c>
      <c r="C1591" t="s">
        <v>7279</v>
      </c>
      <c r="D1591" t="s">
        <v>7280</v>
      </c>
    </row>
    <row r="1592" spans="1:4" x14ac:dyDescent="0.25">
      <c r="A1592" t="s">
        <v>8878</v>
      </c>
      <c r="B1592" t="s">
        <v>5748</v>
      </c>
      <c r="C1592" t="s">
        <v>7286</v>
      </c>
      <c r="D1592" t="s">
        <v>7287</v>
      </c>
    </row>
    <row r="1593" spans="1:4" x14ac:dyDescent="0.25">
      <c r="A1593" t="s">
        <v>8879</v>
      </c>
      <c r="B1593" t="s">
        <v>5750</v>
      </c>
      <c r="C1593" t="s">
        <v>7289</v>
      </c>
      <c r="D1593" t="s">
        <v>7290</v>
      </c>
    </row>
    <row r="1594" spans="1:4" x14ac:dyDescent="0.25">
      <c r="A1594" t="s">
        <v>8880</v>
      </c>
      <c r="B1594" t="s">
        <v>5752</v>
      </c>
      <c r="C1594" t="s">
        <v>7286</v>
      </c>
      <c r="D1594" t="s">
        <v>7287</v>
      </c>
    </row>
    <row r="1595" spans="1:4" x14ac:dyDescent="0.25">
      <c r="A1595" t="s">
        <v>8881</v>
      </c>
      <c r="B1595" t="s">
        <v>5753</v>
      </c>
      <c r="C1595" t="s">
        <v>7282</v>
      </c>
      <c r="D1595" t="s">
        <v>7283</v>
      </c>
    </row>
    <row r="1596" spans="1:4" x14ac:dyDescent="0.25">
      <c r="A1596" t="s">
        <v>8882</v>
      </c>
      <c r="B1596" t="s">
        <v>5754</v>
      </c>
      <c r="C1596" t="s">
        <v>7289</v>
      </c>
      <c r="D1596" t="s">
        <v>7290</v>
      </c>
    </row>
    <row r="1597" spans="1:4" x14ac:dyDescent="0.25">
      <c r="A1597" t="s">
        <v>8883</v>
      </c>
      <c r="B1597" t="s">
        <v>5755</v>
      </c>
      <c r="C1597" t="s">
        <v>7294</v>
      </c>
      <c r="D1597" t="s">
        <v>7295</v>
      </c>
    </row>
    <row r="1598" spans="1:4" x14ac:dyDescent="0.25">
      <c r="A1598" t="s">
        <v>8884</v>
      </c>
      <c r="B1598" t="s">
        <v>5756</v>
      </c>
      <c r="C1598" t="s">
        <v>7294</v>
      </c>
      <c r="D1598" t="s">
        <v>7295</v>
      </c>
    </row>
    <row r="1599" spans="1:4" x14ac:dyDescent="0.25">
      <c r="A1599" t="s">
        <v>8885</v>
      </c>
      <c r="B1599" t="s">
        <v>5757</v>
      </c>
      <c r="C1599" t="s">
        <v>7279</v>
      </c>
      <c r="D1599" t="s">
        <v>7280</v>
      </c>
    </row>
    <row r="1600" spans="1:4" x14ac:dyDescent="0.25">
      <c r="A1600" t="s">
        <v>8886</v>
      </c>
      <c r="B1600" t="s">
        <v>5759</v>
      </c>
      <c r="C1600" t="s">
        <v>7294</v>
      </c>
      <c r="D1600" t="s">
        <v>7295</v>
      </c>
    </row>
    <row r="1601" spans="1:4" x14ac:dyDescent="0.25">
      <c r="A1601" t="s">
        <v>8887</v>
      </c>
      <c r="B1601" t="s">
        <v>5761</v>
      </c>
      <c r="C1601" t="s">
        <v>7286</v>
      </c>
      <c r="D1601" t="s">
        <v>7287</v>
      </c>
    </row>
    <row r="1602" spans="1:4" x14ac:dyDescent="0.25">
      <c r="A1602" t="s">
        <v>8888</v>
      </c>
      <c r="B1602" t="s">
        <v>5763</v>
      </c>
      <c r="C1602" t="s">
        <v>7279</v>
      </c>
      <c r="D1602" t="s">
        <v>7280</v>
      </c>
    </row>
    <row r="1603" spans="1:4" x14ac:dyDescent="0.25">
      <c r="A1603" t="s">
        <v>8889</v>
      </c>
      <c r="B1603" t="s">
        <v>5764</v>
      </c>
      <c r="C1603" t="s">
        <v>7282</v>
      </c>
      <c r="D1603" t="s">
        <v>7283</v>
      </c>
    </row>
    <row r="1604" spans="1:4" x14ac:dyDescent="0.25">
      <c r="A1604" t="s">
        <v>8890</v>
      </c>
      <c r="B1604" t="s">
        <v>5765</v>
      </c>
      <c r="C1604" t="s">
        <v>7279</v>
      </c>
      <c r="D1604" t="s">
        <v>7280</v>
      </c>
    </row>
    <row r="1605" spans="1:4" x14ac:dyDescent="0.25">
      <c r="A1605" t="s">
        <v>8891</v>
      </c>
      <c r="B1605" t="s">
        <v>5766</v>
      </c>
      <c r="C1605" t="s">
        <v>7294</v>
      </c>
      <c r="D1605" t="s">
        <v>7295</v>
      </c>
    </row>
    <row r="1606" spans="1:4" x14ac:dyDescent="0.25">
      <c r="A1606" t="s">
        <v>8892</v>
      </c>
      <c r="B1606" t="s">
        <v>5768</v>
      </c>
      <c r="C1606" t="s">
        <v>7289</v>
      </c>
      <c r="D1606" t="s">
        <v>7290</v>
      </c>
    </row>
    <row r="1607" spans="1:4" x14ac:dyDescent="0.25">
      <c r="A1607" t="s">
        <v>8893</v>
      </c>
      <c r="B1607" t="s">
        <v>5769</v>
      </c>
      <c r="C1607" t="s">
        <v>7279</v>
      </c>
      <c r="D1607" t="s">
        <v>7280</v>
      </c>
    </row>
    <row r="1608" spans="1:4" x14ac:dyDescent="0.25">
      <c r="A1608" t="s">
        <v>8894</v>
      </c>
      <c r="B1608" t="s">
        <v>5770</v>
      </c>
      <c r="C1608" t="s">
        <v>7289</v>
      </c>
      <c r="D1608" t="s">
        <v>7290</v>
      </c>
    </row>
    <row r="1609" spans="1:4" x14ac:dyDescent="0.25">
      <c r="A1609" t="s">
        <v>8895</v>
      </c>
      <c r="B1609" t="s">
        <v>5771</v>
      </c>
      <c r="C1609" t="s">
        <v>7289</v>
      </c>
      <c r="D1609" t="s">
        <v>7290</v>
      </c>
    </row>
    <row r="1610" spans="1:4" x14ac:dyDescent="0.25">
      <c r="A1610" t="s">
        <v>8896</v>
      </c>
      <c r="B1610" t="s">
        <v>5772</v>
      </c>
      <c r="C1610" t="s">
        <v>7282</v>
      </c>
      <c r="D1610" t="s">
        <v>7283</v>
      </c>
    </row>
    <row r="1611" spans="1:4" x14ac:dyDescent="0.25">
      <c r="A1611" t="s">
        <v>8897</v>
      </c>
      <c r="B1611" t="s">
        <v>5773</v>
      </c>
      <c r="C1611" t="s">
        <v>7279</v>
      </c>
      <c r="D1611" t="s">
        <v>7280</v>
      </c>
    </row>
    <row r="1612" spans="1:4" x14ac:dyDescent="0.25">
      <c r="A1612" t="s">
        <v>8898</v>
      </c>
      <c r="B1612" t="s">
        <v>5774</v>
      </c>
      <c r="C1612" t="s">
        <v>7286</v>
      </c>
      <c r="D1612" t="s">
        <v>7287</v>
      </c>
    </row>
    <row r="1613" spans="1:4" x14ac:dyDescent="0.25">
      <c r="A1613" t="s">
        <v>8899</v>
      </c>
      <c r="B1613" t="s">
        <v>5775</v>
      </c>
      <c r="C1613" t="s">
        <v>7289</v>
      </c>
      <c r="D1613" t="s">
        <v>7290</v>
      </c>
    </row>
    <row r="1614" spans="1:4" x14ac:dyDescent="0.25">
      <c r="A1614" t="s">
        <v>8900</v>
      </c>
      <c r="B1614" t="s">
        <v>5777</v>
      </c>
      <c r="C1614" t="s">
        <v>7279</v>
      </c>
      <c r="D1614" t="s">
        <v>7280</v>
      </c>
    </row>
    <row r="1615" spans="1:4" x14ac:dyDescent="0.25">
      <c r="A1615" t="s">
        <v>8901</v>
      </c>
      <c r="B1615" t="s">
        <v>5778</v>
      </c>
      <c r="C1615" t="s">
        <v>7279</v>
      </c>
      <c r="D1615" t="s">
        <v>7280</v>
      </c>
    </row>
    <row r="1616" spans="1:4" x14ac:dyDescent="0.25">
      <c r="A1616" t="s">
        <v>8902</v>
      </c>
      <c r="B1616" t="s">
        <v>5779</v>
      </c>
      <c r="C1616" t="s">
        <v>7289</v>
      </c>
      <c r="D1616" t="s">
        <v>7290</v>
      </c>
    </row>
    <row r="1617" spans="1:4" x14ac:dyDescent="0.25">
      <c r="A1617" t="s">
        <v>8903</v>
      </c>
      <c r="B1617" t="s">
        <v>5781</v>
      </c>
      <c r="C1617" t="s">
        <v>7286</v>
      </c>
      <c r="D1617" t="s">
        <v>7287</v>
      </c>
    </row>
    <row r="1618" spans="1:4" x14ac:dyDescent="0.25">
      <c r="A1618" t="s">
        <v>8904</v>
      </c>
      <c r="B1618" t="s">
        <v>5783</v>
      </c>
      <c r="C1618" t="s">
        <v>7282</v>
      </c>
      <c r="D1618" t="s">
        <v>7283</v>
      </c>
    </row>
    <row r="1619" spans="1:4" x14ac:dyDescent="0.25">
      <c r="A1619" t="s">
        <v>8905</v>
      </c>
      <c r="B1619" t="s">
        <v>5784</v>
      </c>
      <c r="C1619" t="s">
        <v>7279</v>
      </c>
      <c r="D1619" t="s">
        <v>7280</v>
      </c>
    </row>
    <row r="1620" spans="1:4" x14ac:dyDescent="0.25">
      <c r="A1620" t="s">
        <v>8906</v>
      </c>
      <c r="B1620" t="s">
        <v>5786</v>
      </c>
      <c r="C1620" t="s">
        <v>7289</v>
      </c>
      <c r="D1620" t="s">
        <v>7290</v>
      </c>
    </row>
    <row r="1621" spans="1:4" x14ac:dyDescent="0.25">
      <c r="A1621" t="s">
        <v>8907</v>
      </c>
      <c r="B1621" t="s">
        <v>5788</v>
      </c>
      <c r="C1621" t="s">
        <v>7286</v>
      </c>
      <c r="D1621" t="s">
        <v>7287</v>
      </c>
    </row>
    <row r="1622" spans="1:4" x14ac:dyDescent="0.25">
      <c r="A1622" t="s">
        <v>8908</v>
      </c>
      <c r="B1622" t="s">
        <v>5790</v>
      </c>
      <c r="C1622" t="s">
        <v>7289</v>
      </c>
      <c r="D1622" t="s">
        <v>7290</v>
      </c>
    </row>
    <row r="1623" spans="1:4" x14ac:dyDescent="0.25">
      <c r="A1623" t="s">
        <v>8909</v>
      </c>
      <c r="B1623" t="s">
        <v>5791</v>
      </c>
      <c r="C1623" t="s">
        <v>7282</v>
      </c>
      <c r="D1623" t="s">
        <v>7283</v>
      </c>
    </row>
    <row r="1624" spans="1:4" x14ac:dyDescent="0.25">
      <c r="A1624" t="s">
        <v>8910</v>
      </c>
      <c r="B1624" t="s">
        <v>5793</v>
      </c>
      <c r="C1624" t="s">
        <v>7289</v>
      </c>
      <c r="D1624" t="s">
        <v>7290</v>
      </c>
    </row>
    <row r="1625" spans="1:4" x14ac:dyDescent="0.25">
      <c r="A1625" t="s">
        <v>8911</v>
      </c>
      <c r="B1625" t="s">
        <v>5794</v>
      </c>
      <c r="C1625" t="s">
        <v>7282</v>
      </c>
      <c r="D1625" t="s">
        <v>7283</v>
      </c>
    </row>
    <row r="1626" spans="1:4" x14ac:dyDescent="0.25">
      <c r="A1626" t="s">
        <v>8912</v>
      </c>
      <c r="B1626" t="s">
        <v>5796</v>
      </c>
      <c r="C1626" t="s">
        <v>7286</v>
      </c>
      <c r="D1626" t="s">
        <v>7287</v>
      </c>
    </row>
    <row r="1627" spans="1:4" x14ac:dyDescent="0.25">
      <c r="A1627" t="s">
        <v>8913</v>
      </c>
      <c r="B1627" t="s">
        <v>5797</v>
      </c>
      <c r="C1627" t="s">
        <v>7286</v>
      </c>
      <c r="D1627" t="s">
        <v>7287</v>
      </c>
    </row>
    <row r="1628" spans="1:4" x14ac:dyDescent="0.25">
      <c r="A1628" t="s">
        <v>8914</v>
      </c>
      <c r="B1628" t="s">
        <v>5798</v>
      </c>
      <c r="C1628" t="s">
        <v>7286</v>
      </c>
      <c r="D1628" t="s">
        <v>7287</v>
      </c>
    </row>
    <row r="1629" spans="1:4" x14ac:dyDescent="0.25">
      <c r="A1629" t="s">
        <v>8915</v>
      </c>
      <c r="B1629" t="s">
        <v>5799</v>
      </c>
      <c r="C1629" t="s">
        <v>7279</v>
      </c>
      <c r="D1629" t="s">
        <v>7280</v>
      </c>
    </row>
    <row r="1630" spans="1:4" x14ac:dyDescent="0.25">
      <c r="A1630" t="s">
        <v>8916</v>
      </c>
      <c r="B1630" t="s">
        <v>5800</v>
      </c>
      <c r="C1630" t="s">
        <v>7286</v>
      </c>
      <c r="D1630" t="s">
        <v>7287</v>
      </c>
    </row>
    <row r="1631" spans="1:4" x14ac:dyDescent="0.25">
      <c r="A1631" t="s">
        <v>8917</v>
      </c>
      <c r="B1631" t="s">
        <v>5802</v>
      </c>
      <c r="C1631" t="s">
        <v>7279</v>
      </c>
      <c r="D1631" t="s">
        <v>7280</v>
      </c>
    </row>
    <row r="1632" spans="1:4" x14ac:dyDescent="0.25">
      <c r="A1632" t="s">
        <v>8918</v>
      </c>
      <c r="B1632" t="s">
        <v>5804</v>
      </c>
      <c r="C1632" t="s">
        <v>7289</v>
      </c>
      <c r="D1632" t="s">
        <v>7290</v>
      </c>
    </row>
    <row r="1633" spans="1:4" x14ac:dyDescent="0.25">
      <c r="A1633" t="s">
        <v>8919</v>
      </c>
      <c r="B1633" t="s">
        <v>5805</v>
      </c>
      <c r="C1633" t="s">
        <v>7286</v>
      </c>
      <c r="D1633" t="s">
        <v>7287</v>
      </c>
    </row>
    <row r="1634" spans="1:4" x14ac:dyDescent="0.25">
      <c r="A1634" t="s">
        <v>8920</v>
      </c>
      <c r="B1634" t="s">
        <v>5807</v>
      </c>
      <c r="C1634" t="s">
        <v>7289</v>
      </c>
      <c r="D1634" t="s">
        <v>7290</v>
      </c>
    </row>
    <row r="1635" spans="1:4" x14ac:dyDescent="0.25">
      <c r="A1635" t="s">
        <v>8921</v>
      </c>
      <c r="B1635" t="s">
        <v>5808</v>
      </c>
      <c r="C1635" t="s">
        <v>7286</v>
      </c>
      <c r="D1635" t="s">
        <v>7287</v>
      </c>
    </row>
    <row r="1636" spans="1:4" x14ac:dyDescent="0.25">
      <c r="A1636" t="s">
        <v>8922</v>
      </c>
      <c r="B1636" t="s">
        <v>5809</v>
      </c>
      <c r="C1636" t="s">
        <v>7286</v>
      </c>
      <c r="D1636" t="s">
        <v>7287</v>
      </c>
    </row>
    <row r="1637" spans="1:4" x14ac:dyDescent="0.25">
      <c r="A1637" t="s">
        <v>8923</v>
      </c>
      <c r="B1637" t="s">
        <v>5810</v>
      </c>
      <c r="C1637" t="s">
        <v>7279</v>
      </c>
      <c r="D1637" t="s">
        <v>7280</v>
      </c>
    </row>
    <row r="1638" spans="1:4" x14ac:dyDescent="0.25">
      <c r="A1638" t="s">
        <v>8924</v>
      </c>
      <c r="B1638" t="s">
        <v>5812</v>
      </c>
      <c r="C1638" t="s">
        <v>7279</v>
      </c>
      <c r="D1638" t="s">
        <v>7280</v>
      </c>
    </row>
    <row r="1639" spans="1:4" x14ac:dyDescent="0.25">
      <c r="A1639" t="s">
        <v>8925</v>
      </c>
      <c r="B1639" t="s">
        <v>5814</v>
      </c>
      <c r="C1639" t="s">
        <v>7294</v>
      </c>
      <c r="D1639" t="s">
        <v>7295</v>
      </c>
    </row>
    <row r="1640" spans="1:4" x14ac:dyDescent="0.25">
      <c r="A1640" t="s">
        <v>8926</v>
      </c>
      <c r="B1640" t="s">
        <v>5815</v>
      </c>
      <c r="C1640" t="s">
        <v>7286</v>
      </c>
      <c r="D1640" t="s">
        <v>7287</v>
      </c>
    </row>
    <row r="1641" spans="1:4" x14ac:dyDescent="0.25">
      <c r="A1641" t="s">
        <v>8927</v>
      </c>
      <c r="B1641" t="s">
        <v>5816</v>
      </c>
      <c r="C1641" t="s">
        <v>7289</v>
      </c>
      <c r="D1641" t="s">
        <v>7290</v>
      </c>
    </row>
    <row r="1642" spans="1:4" x14ac:dyDescent="0.25">
      <c r="A1642" t="s">
        <v>8928</v>
      </c>
      <c r="B1642" t="s">
        <v>5817</v>
      </c>
      <c r="C1642" t="s">
        <v>7294</v>
      </c>
      <c r="D1642" t="s">
        <v>7295</v>
      </c>
    </row>
    <row r="1643" spans="1:4" x14ac:dyDescent="0.25">
      <c r="A1643" t="s">
        <v>8929</v>
      </c>
      <c r="B1643" t="s">
        <v>5819</v>
      </c>
      <c r="C1643" t="s">
        <v>7294</v>
      </c>
      <c r="D1643" t="s">
        <v>7295</v>
      </c>
    </row>
    <row r="1644" spans="1:4" x14ac:dyDescent="0.25">
      <c r="A1644" t="s">
        <v>8930</v>
      </c>
      <c r="B1644" t="s">
        <v>5821</v>
      </c>
      <c r="C1644" t="s">
        <v>7282</v>
      </c>
      <c r="D1644" t="s">
        <v>7283</v>
      </c>
    </row>
    <row r="1645" spans="1:4" x14ac:dyDescent="0.25">
      <c r="A1645" t="s">
        <v>8931</v>
      </c>
      <c r="B1645" t="s">
        <v>5823</v>
      </c>
      <c r="C1645" t="s">
        <v>7282</v>
      </c>
      <c r="D1645" t="s">
        <v>7283</v>
      </c>
    </row>
    <row r="1646" spans="1:4" x14ac:dyDescent="0.25">
      <c r="A1646" t="s">
        <v>8932</v>
      </c>
      <c r="B1646" t="s">
        <v>5825</v>
      </c>
      <c r="C1646" t="s">
        <v>7289</v>
      </c>
      <c r="D1646" t="s">
        <v>7290</v>
      </c>
    </row>
    <row r="1647" spans="1:4" x14ac:dyDescent="0.25">
      <c r="A1647" t="s">
        <v>8933</v>
      </c>
      <c r="B1647" t="s">
        <v>5827</v>
      </c>
      <c r="C1647" t="s">
        <v>7286</v>
      </c>
      <c r="D1647" t="s">
        <v>7287</v>
      </c>
    </row>
    <row r="1648" spans="1:4" x14ac:dyDescent="0.25">
      <c r="A1648" t="s">
        <v>8934</v>
      </c>
      <c r="B1648" t="s">
        <v>5828</v>
      </c>
      <c r="C1648" t="s">
        <v>7282</v>
      </c>
      <c r="D1648" t="s">
        <v>7283</v>
      </c>
    </row>
    <row r="1649" spans="1:4" x14ac:dyDescent="0.25">
      <c r="A1649" t="s">
        <v>8935</v>
      </c>
      <c r="B1649" t="s">
        <v>5829</v>
      </c>
      <c r="C1649" t="s">
        <v>7286</v>
      </c>
      <c r="D1649" t="s">
        <v>7287</v>
      </c>
    </row>
    <row r="1650" spans="1:4" x14ac:dyDescent="0.25">
      <c r="A1650" t="s">
        <v>8936</v>
      </c>
      <c r="B1650" t="s">
        <v>5831</v>
      </c>
      <c r="C1650" t="s">
        <v>7289</v>
      </c>
      <c r="D1650" t="s">
        <v>7290</v>
      </c>
    </row>
    <row r="1651" spans="1:4" x14ac:dyDescent="0.25">
      <c r="A1651" t="s">
        <v>8937</v>
      </c>
      <c r="B1651" t="s">
        <v>5832</v>
      </c>
      <c r="C1651" t="s">
        <v>7289</v>
      </c>
      <c r="D1651" t="s">
        <v>7290</v>
      </c>
    </row>
    <row r="1652" spans="1:4" x14ac:dyDescent="0.25">
      <c r="A1652" t="s">
        <v>8938</v>
      </c>
      <c r="B1652" t="s">
        <v>5833</v>
      </c>
      <c r="C1652" t="s">
        <v>7282</v>
      </c>
      <c r="D1652" t="s">
        <v>7283</v>
      </c>
    </row>
    <row r="1653" spans="1:4" x14ac:dyDescent="0.25">
      <c r="A1653" t="s">
        <v>8939</v>
      </c>
      <c r="B1653" t="s">
        <v>5835</v>
      </c>
      <c r="C1653" t="s">
        <v>7279</v>
      </c>
      <c r="D1653" t="s">
        <v>7280</v>
      </c>
    </row>
    <row r="1654" spans="1:4" x14ac:dyDescent="0.25">
      <c r="A1654" t="s">
        <v>8940</v>
      </c>
      <c r="B1654" t="s">
        <v>5837</v>
      </c>
      <c r="C1654" t="s">
        <v>7286</v>
      </c>
      <c r="D1654" t="s">
        <v>7287</v>
      </c>
    </row>
    <row r="1655" spans="1:4" x14ac:dyDescent="0.25">
      <c r="A1655" t="s">
        <v>8941</v>
      </c>
      <c r="B1655" t="s">
        <v>5838</v>
      </c>
      <c r="C1655" t="s">
        <v>7282</v>
      </c>
      <c r="D1655" t="s">
        <v>7283</v>
      </c>
    </row>
    <row r="1656" spans="1:4" x14ac:dyDescent="0.25">
      <c r="A1656" t="s">
        <v>8942</v>
      </c>
      <c r="B1656" t="s">
        <v>5839</v>
      </c>
      <c r="C1656" t="s">
        <v>7289</v>
      </c>
      <c r="D1656" t="s">
        <v>7290</v>
      </c>
    </row>
    <row r="1657" spans="1:4" x14ac:dyDescent="0.25">
      <c r="A1657" t="s">
        <v>8943</v>
      </c>
      <c r="B1657" t="s">
        <v>5840</v>
      </c>
      <c r="C1657" t="s">
        <v>7289</v>
      </c>
      <c r="D1657" t="s">
        <v>7290</v>
      </c>
    </row>
    <row r="1658" spans="1:4" x14ac:dyDescent="0.25">
      <c r="A1658" t="s">
        <v>8944</v>
      </c>
      <c r="B1658" t="s">
        <v>5842</v>
      </c>
      <c r="C1658" t="s">
        <v>7279</v>
      </c>
      <c r="D1658" t="s">
        <v>7280</v>
      </c>
    </row>
    <row r="1659" spans="1:4" x14ac:dyDescent="0.25">
      <c r="A1659" t="s">
        <v>8945</v>
      </c>
      <c r="B1659" t="s">
        <v>5843</v>
      </c>
      <c r="C1659" t="s">
        <v>7282</v>
      </c>
      <c r="D1659" t="s">
        <v>7283</v>
      </c>
    </row>
    <row r="1660" spans="1:4" x14ac:dyDescent="0.25">
      <c r="A1660" t="s">
        <v>8946</v>
      </c>
      <c r="B1660" t="s">
        <v>5845</v>
      </c>
      <c r="C1660" t="s">
        <v>7282</v>
      </c>
      <c r="D1660" t="s">
        <v>7283</v>
      </c>
    </row>
    <row r="1661" spans="1:4" x14ac:dyDescent="0.25">
      <c r="A1661" t="s">
        <v>8947</v>
      </c>
      <c r="B1661" t="s">
        <v>5847</v>
      </c>
      <c r="C1661" t="s">
        <v>7282</v>
      </c>
      <c r="D1661" t="s">
        <v>7283</v>
      </c>
    </row>
    <row r="1662" spans="1:4" x14ac:dyDescent="0.25">
      <c r="A1662" t="s">
        <v>8948</v>
      </c>
      <c r="B1662" t="s">
        <v>5849</v>
      </c>
      <c r="C1662" t="s">
        <v>7279</v>
      </c>
      <c r="D1662" t="s">
        <v>7280</v>
      </c>
    </row>
    <row r="1663" spans="1:4" x14ac:dyDescent="0.25">
      <c r="A1663" t="s">
        <v>8949</v>
      </c>
      <c r="B1663" t="s">
        <v>5850</v>
      </c>
      <c r="C1663" t="s">
        <v>7286</v>
      </c>
      <c r="D1663" t="s">
        <v>7287</v>
      </c>
    </row>
    <row r="1664" spans="1:4" x14ac:dyDescent="0.25">
      <c r="A1664" t="s">
        <v>8950</v>
      </c>
      <c r="B1664" t="s">
        <v>5851</v>
      </c>
      <c r="C1664" t="s">
        <v>7282</v>
      </c>
      <c r="D1664" t="s">
        <v>7283</v>
      </c>
    </row>
    <row r="1665" spans="1:4" x14ac:dyDescent="0.25">
      <c r="A1665" t="s">
        <v>8951</v>
      </c>
      <c r="B1665" t="s">
        <v>5853</v>
      </c>
      <c r="C1665" t="s">
        <v>7289</v>
      </c>
      <c r="D1665" t="s">
        <v>7290</v>
      </c>
    </row>
    <row r="1666" spans="1:4" x14ac:dyDescent="0.25">
      <c r="A1666" t="s">
        <v>8952</v>
      </c>
      <c r="B1666" t="s">
        <v>5855</v>
      </c>
      <c r="C1666" t="s">
        <v>7282</v>
      </c>
      <c r="D1666" t="s">
        <v>7283</v>
      </c>
    </row>
    <row r="1667" spans="1:4" x14ac:dyDescent="0.25">
      <c r="A1667" t="s">
        <v>8953</v>
      </c>
      <c r="B1667" t="s">
        <v>5856</v>
      </c>
      <c r="C1667" t="s">
        <v>7294</v>
      </c>
      <c r="D1667" t="s">
        <v>7295</v>
      </c>
    </row>
    <row r="1668" spans="1:4" x14ac:dyDescent="0.25">
      <c r="A1668" t="s">
        <v>8954</v>
      </c>
      <c r="B1668" t="s">
        <v>5858</v>
      </c>
      <c r="C1668" t="s">
        <v>7279</v>
      </c>
      <c r="D1668" t="s">
        <v>7280</v>
      </c>
    </row>
    <row r="1669" spans="1:4" x14ac:dyDescent="0.25">
      <c r="A1669" t="s">
        <v>8955</v>
      </c>
      <c r="B1669" t="s">
        <v>5859</v>
      </c>
      <c r="C1669" t="s">
        <v>7289</v>
      </c>
      <c r="D1669" t="s">
        <v>7290</v>
      </c>
    </row>
    <row r="1670" spans="1:4" x14ac:dyDescent="0.25">
      <c r="A1670" t="s">
        <v>8956</v>
      </c>
      <c r="B1670" t="s">
        <v>5860</v>
      </c>
      <c r="C1670" t="s">
        <v>7294</v>
      </c>
      <c r="D1670" t="s">
        <v>7295</v>
      </c>
    </row>
    <row r="1671" spans="1:4" x14ac:dyDescent="0.25">
      <c r="A1671" t="s">
        <v>8957</v>
      </c>
      <c r="B1671" t="s">
        <v>5862</v>
      </c>
      <c r="C1671" t="s">
        <v>7282</v>
      </c>
      <c r="D1671" t="s">
        <v>7283</v>
      </c>
    </row>
    <row r="1672" spans="1:4" x14ac:dyDescent="0.25">
      <c r="A1672" t="s">
        <v>8958</v>
      </c>
      <c r="B1672" t="s">
        <v>5864</v>
      </c>
      <c r="C1672" t="s">
        <v>7289</v>
      </c>
      <c r="D1672" t="s">
        <v>7290</v>
      </c>
    </row>
    <row r="1673" spans="1:4" x14ac:dyDescent="0.25">
      <c r="A1673" t="s">
        <v>8959</v>
      </c>
      <c r="B1673" t="s">
        <v>5865</v>
      </c>
      <c r="C1673" t="s">
        <v>7286</v>
      </c>
      <c r="D1673" t="s">
        <v>7287</v>
      </c>
    </row>
    <row r="1674" spans="1:4" x14ac:dyDescent="0.25">
      <c r="A1674" t="s">
        <v>8960</v>
      </c>
      <c r="B1674" t="s">
        <v>5866</v>
      </c>
      <c r="C1674" t="s">
        <v>7294</v>
      </c>
      <c r="D1674" t="s">
        <v>7295</v>
      </c>
    </row>
    <row r="1675" spans="1:4" x14ac:dyDescent="0.25">
      <c r="A1675" t="s">
        <v>8961</v>
      </c>
      <c r="B1675" t="s">
        <v>5867</v>
      </c>
      <c r="C1675" t="s">
        <v>7289</v>
      </c>
      <c r="D1675" t="s">
        <v>7290</v>
      </c>
    </row>
    <row r="1676" spans="1:4" x14ac:dyDescent="0.25">
      <c r="A1676" t="s">
        <v>8962</v>
      </c>
      <c r="B1676" t="s">
        <v>5869</v>
      </c>
      <c r="C1676" t="s">
        <v>7294</v>
      </c>
      <c r="D1676" t="s">
        <v>7295</v>
      </c>
    </row>
    <row r="1677" spans="1:4" x14ac:dyDescent="0.25">
      <c r="A1677" t="s">
        <v>8963</v>
      </c>
      <c r="B1677" t="s">
        <v>5870</v>
      </c>
      <c r="C1677" t="s">
        <v>7294</v>
      </c>
      <c r="D1677" t="s">
        <v>7295</v>
      </c>
    </row>
    <row r="1678" spans="1:4" x14ac:dyDescent="0.25">
      <c r="A1678" t="s">
        <v>8964</v>
      </c>
      <c r="B1678" t="s">
        <v>5871</v>
      </c>
      <c r="C1678" t="s">
        <v>7282</v>
      </c>
      <c r="D1678" t="s">
        <v>7283</v>
      </c>
    </row>
    <row r="1679" spans="1:4" x14ac:dyDescent="0.25">
      <c r="A1679" t="s">
        <v>8965</v>
      </c>
      <c r="B1679" t="s">
        <v>5873</v>
      </c>
      <c r="C1679" t="s">
        <v>7294</v>
      </c>
      <c r="D1679" t="s">
        <v>7295</v>
      </c>
    </row>
    <row r="1680" spans="1:4" x14ac:dyDescent="0.25">
      <c r="A1680" t="s">
        <v>8966</v>
      </c>
      <c r="B1680" t="s">
        <v>5875</v>
      </c>
      <c r="C1680" t="s">
        <v>7289</v>
      </c>
      <c r="D1680" t="s">
        <v>7290</v>
      </c>
    </row>
    <row r="1681" spans="1:4" x14ac:dyDescent="0.25">
      <c r="A1681" t="s">
        <v>8967</v>
      </c>
      <c r="B1681" t="s">
        <v>5876</v>
      </c>
      <c r="C1681" t="s">
        <v>7286</v>
      </c>
      <c r="D1681" t="s">
        <v>7287</v>
      </c>
    </row>
    <row r="1682" spans="1:4" x14ac:dyDescent="0.25">
      <c r="A1682" t="s">
        <v>8968</v>
      </c>
      <c r="B1682" t="s">
        <v>5878</v>
      </c>
      <c r="C1682" t="s">
        <v>7294</v>
      </c>
      <c r="D1682" t="s">
        <v>7295</v>
      </c>
    </row>
    <row r="1683" spans="1:4" x14ac:dyDescent="0.25">
      <c r="A1683" t="s">
        <v>8969</v>
      </c>
      <c r="B1683" t="s">
        <v>5879</v>
      </c>
      <c r="C1683" t="s">
        <v>7282</v>
      </c>
      <c r="D1683" t="s">
        <v>7283</v>
      </c>
    </row>
    <row r="1684" spans="1:4" x14ac:dyDescent="0.25">
      <c r="A1684" t="s">
        <v>8970</v>
      </c>
      <c r="B1684" t="s">
        <v>5880</v>
      </c>
      <c r="C1684" t="s">
        <v>7289</v>
      </c>
      <c r="D1684" t="s">
        <v>7290</v>
      </c>
    </row>
    <row r="1685" spans="1:4" x14ac:dyDescent="0.25">
      <c r="A1685" t="s">
        <v>8971</v>
      </c>
      <c r="B1685" t="s">
        <v>5881</v>
      </c>
      <c r="C1685" t="s">
        <v>7294</v>
      </c>
      <c r="D1685" t="s">
        <v>7295</v>
      </c>
    </row>
    <row r="1686" spans="1:4" x14ac:dyDescent="0.25">
      <c r="A1686" t="s">
        <v>8972</v>
      </c>
      <c r="B1686" t="s">
        <v>5882</v>
      </c>
      <c r="C1686" t="s">
        <v>7279</v>
      </c>
      <c r="D1686" t="s">
        <v>7280</v>
      </c>
    </row>
    <row r="1687" spans="1:4" x14ac:dyDescent="0.25">
      <c r="A1687" t="s">
        <v>8973</v>
      </c>
      <c r="B1687" t="s">
        <v>5883</v>
      </c>
      <c r="C1687" t="s">
        <v>7294</v>
      </c>
      <c r="D1687" t="s">
        <v>7295</v>
      </c>
    </row>
    <row r="1688" spans="1:4" x14ac:dyDescent="0.25">
      <c r="A1688" t="s">
        <v>8974</v>
      </c>
      <c r="B1688" t="s">
        <v>5884</v>
      </c>
      <c r="C1688" t="s">
        <v>7279</v>
      </c>
      <c r="D1688" t="s">
        <v>7280</v>
      </c>
    </row>
    <row r="1689" spans="1:4" x14ac:dyDescent="0.25">
      <c r="A1689" t="s">
        <v>8975</v>
      </c>
      <c r="B1689" t="s">
        <v>5886</v>
      </c>
      <c r="C1689" t="s">
        <v>7282</v>
      </c>
      <c r="D1689" t="s">
        <v>7283</v>
      </c>
    </row>
    <row r="1690" spans="1:4" x14ac:dyDescent="0.25">
      <c r="A1690" t="s">
        <v>8976</v>
      </c>
      <c r="B1690" t="s">
        <v>5888</v>
      </c>
      <c r="C1690" t="s">
        <v>7282</v>
      </c>
      <c r="D1690" t="s">
        <v>7283</v>
      </c>
    </row>
    <row r="1691" spans="1:4" x14ac:dyDescent="0.25">
      <c r="A1691" t="s">
        <v>8977</v>
      </c>
      <c r="B1691" t="s">
        <v>5890</v>
      </c>
      <c r="C1691" t="s">
        <v>7279</v>
      </c>
      <c r="D1691" t="s">
        <v>7280</v>
      </c>
    </row>
    <row r="1692" spans="1:4" x14ac:dyDescent="0.25">
      <c r="A1692" t="s">
        <v>8978</v>
      </c>
      <c r="B1692" t="s">
        <v>5892</v>
      </c>
      <c r="C1692" t="s">
        <v>7294</v>
      </c>
      <c r="D1692" t="s">
        <v>7295</v>
      </c>
    </row>
    <row r="1693" spans="1:4" x14ac:dyDescent="0.25">
      <c r="A1693" t="s">
        <v>8979</v>
      </c>
      <c r="B1693" t="s">
        <v>5893</v>
      </c>
      <c r="C1693" t="s">
        <v>7286</v>
      </c>
      <c r="D1693" t="s">
        <v>7287</v>
      </c>
    </row>
    <row r="1694" spans="1:4" x14ac:dyDescent="0.25">
      <c r="A1694" t="s">
        <v>8980</v>
      </c>
      <c r="B1694" t="s">
        <v>5894</v>
      </c>
      <c r="C1694" t="s">
        <v>7279</v>
      </c>
      <c r="D1694" t="s">
        <v>7280</v>
      </c>
    </row>
    <row r="1695" spans="1:4" x14ac:dyDescent="0.25">
      <c r="A1695" t="s">
        <v>8981</v>
      </c>
      <c r="B1695" t="s">
        <v>5895</v>
      </c>
      <c r="C1695" t="s">
        <v>7279</v>
      </c>
      <c r="D1695" t="s">
        <v>7280</v>
      </c>
    </row>
    <row r="1696" spans="1:4" x14ac:dyDescent="0.25">
      <c r="A1696" t="s">
        <v>8982</v>
      </c>
      <c r="B1696" t="s">
        <v>5896</v>
      </c>
      <c r="C1696" t="s">
        <v>7279</v>
      </c>
      <c r="D1696" t="s">
        <v>7280</v>
      </c>
    </row>
    <row r="1697" spans="1:4" x14ac:dyDescent="0.25">
      <c r="A1697" t="s">
        <v>8983</v>
      </c>
      <c r="B1697" t="s">
        <v>5897</v>
      </c>
      <c r="C1697" t="s">
        <v>7294</v>
      </c>
      <c r="D1697" t="s">
        <v>7295</v>
      </c>
    </row>
    <row r="1698" spans="1:4" x14ac:dyDescent="0.25">
      <c r="A1698" t="s">
        <v>8984</v>
      </c>
      <c r="B1698" t="s">
        <v>5899</v>
      </c>
      <c r="C1698" t="s">
        <v>7279</v>
      </c>
      <c r="D1698" t="s">
        <v>7280</v>
      </c>
    </row>
    <row r="1699" spans="1:4" x14ac:dyDescent="0.25">
      <c r="A1699" t="s">
        <v>8985</v>
      </c>
      <c r="B1699" t="s">
        <v>5900</v>
      </c>
      <c r="C1699" t="s">
        <v>7279</v>
      </c>
      <c r="D1699" t="s">
        <v>7280</v>
      </c>
    </row>
    <row r="1700" spans="1:4" x14ac:dyDescent="0.25">
      <c r="A1700" t="s">
        <v>8986</v>
      </c>
      <c r="B1700" t="s">
        <v>5901</v>
      </c>
      <c r="C1700" t="s">
        <v>7289</v>
      </c>
      <c r="D1700" t="s">
        <v>7290</v>
      </c>
    </row>
    <row r="1701" spans="1:4" x14ac:dyDescent="0.25">
      <c r="A1701" t="s">
        <v>8987</v>
      </c>
      <c r="B1701" t="s">
        <v>5903</v>
      </c>
      <c r="C1701" t="s">
        <v>7289</v>
      </c>
      <c r="D1701" t="s">
        <v>7290</v>
      </c>
    </row>
    <row r="1702" spans="1:4" x14ac:dyDescent="0.25">
      <c r="A1702" t="s">
        <v>8988</v>
      </c>
      <c r="B1702" t="s">
        <v>5905</v>
      </c>
      <c r="C1702" t="s">
        <v>7286</v>
      </c>
      <c r="D1702" t="s">
        <v>7287</v>
      </c>
    </row>
    <row r="1703" spans="1:4" x14ac:dyDescent="0.25">
      <c r="A1703" t="s">
        <v>8989</v>
      </c>
      <c r="B1703" t="s">
        <v>5907</v>
      </c>
      <c r="C1703" t="s">
        <v>7289</v>
      </c>
      <c r="D1703" t="s">
        <v>7290</v>
      </c>
    </row>
    <row r="1704" spans="1:4" x14ac:dyDescent="0.25">
      <c r="A1704" t="s">
        <v>8990</v>
      </c>
      <c r="B1704" t="s">
        <v>5908</v>
      </c>
      <c r="C1704" t="s">
        <v>7289</v>
      </c>
      <c r="D1704" t="s">
        <v>7290</v>
      </c>
    </row>
    <row r="1705" spans="1:4" x14ac:dyDescent="0.25">
      <c r="A1705" t="s">
        <v>8991</v>
      </c>
      <c r="B1705" t="s">
        <v>5910</v>
      </c>
      <c r="C1705" t="s">
        <v>7289</v>
      </c>
      <c r="D1705" t="s">
        <v>7290</v>
      </c>
    </row>
    <row r="1706" spans="1:4" x14ac:dyDescent="0.25">
      <c r="A1706" t="s">
        <v>8992</v>
      </c>
      <c r="B1706" t="s">
        <v>5912</v>
      </c>
      <c r="C1706" t="s">
        <v>7294</v>
      </c>
      <c r="D1706" t="s">
        <v>7295</v>
      </c>
    </row>
    <row r="1707" spans="1:4" x14ac:dyDescent="0.25">
      <c r="A1707" t="s">
        <v>8993</v>
      </c>
      <c r="B1707" t="s">
        <v>5913</v>
      </c>
      <c r="C1707" t="s">
        <v>7279</v>
      </c>
      <c r="D1707" t="s">
        <v>7280</v>
      </c>
    </row>
    <row r="1708" spans="1:4" x14ac:dyDescent="0.25">
      <c r="A1708" t="s">
        <v>8994</v>
      </c>
      <c r="B1708" t="s">
        <v>5914</v>
      </c>
      <c r="C1708" t="s">
        <v>7286</v>
      </c>
      <c r="D1708" t="s">
        <v>7287</v>
      </c>
    </row>
    <row r="1709" spans="1:4" x14ac:dyDescent="0.25">
      <c r="A1709" t="s">
        <v>8995</v>
      </c>
      <c r="B1709" t="s">
        <v>5915</v>
      </c>
      <c r="C1709" t="s">
        <v>7294</v>
      </c>
      <c r="D1709" t="s">
        <v>7295</v>
      </c>
    </row>
    <row r="1710" spans="1:4" x14ac:dyDescent="0.25">
      <c r="A1710" t="s">
        <v>8996</v>
      </c>
      <c r="B1710" t="s">
        <v>5916</v>
      </c>
      <c r="C1710" t="s">
        <v>7294</v>
      </c>
      <c r="D1710" t="s">
        <v>7295</v>
      </c>
    </row>
    <row r="1711" spans="1:4" x14ac:dyDescent="0.25">
      <c r="A1711" t="s">
        <v>8997</v>
      </c>
      <c r="B1711" t="s">
        <v>5917</v>
      </c>
      <c r="C1711" t="s">
        <v>7286</v>
      </c>
      <c r="D1711" t="s">
        <v>7287</v>
      </c>
    </row>
    <row r="1712" spans="1:4" x14ac:dyDescent="0.25">
      <c r="A1712" t="s">
        <v>8998</v>
      </c>
      <c r="B1712" t="s">
        <v>5918</v>
      </c>
      <c r="C1712" t="s">
        <v>7286</v>
      </c>
      <c r="D1712" t="s">
        <v>7287</v>
      </c>
    </row>
    <row r="1713" spans="1:4" x14ac:dyDescent="0.25">
      <c r="A1713" t="s">
        <v>8999</v>
      </c>
      <c r="B1713" t="s">
        <v>5920</v>
      </c>
      <c r="C1713" t="s">
        <v>7279</v>
      </c>
      <c r="D1713" t="s">
        <v>7280</v>
      </c>
    </row>
    <row r="1714" spans="1:4" x14ac:dyDescent="0.25">
      <c r="A1714" t="s">
        <v>9000</v>
      </c>
      <c r="B1714" t="s">
        <v>5922</v>
      </c>
      <c r="C1714" t="s">
        <v>7289</v>
      </c>
      <c r="D1714" t="s">
        <v>7290</v>
      </c>
    </row>
    <row r="1715" spans="1:4" x14ac:dyDescent="0.25">
      <c r="A1715" t="s">
        <v>9001</v>
      </c>
      <c r="B1715" t="s">
        <v>5924</v>
      </c>
      <c r="C1715" t="s">
        <v>7289</v>
      </c>
      <c r="D1715" t="s">
        <v>7290</v>
      </c>
    </row>
    <row r="1716" spans="1:4" x14ac:dyDescent="0.25">
      <c r="A1716" t="s">
        <v>9002</v>
      </c>
      <c r="B1716" t="s">
        <v>5925</v>
      </c>
      <c r="C1716" t="s">
        <v>7289</v>
      </c>
      <c r="D1716" t="s">
        <v>7290</v>
      </c>
    </row>
    <row r="1717" spans="1:4" x14ac:dyDescent="0.25">
      <c r="A1717" t="s">
        <v>9003</v>
      </c>
      <c r="B1717" t="s">
        <v>5927</v>
      </c>
      <c r="C1717" t="s">
        <v>7294</v>
      </c>
      <c r="D1717" t="s">
        <v>7295</v>
      </c>
    </row>
    <row r="1718" spans="1:4" x14ac:dyDescent="0.25">
      <c r="A1718" t="s">
        <v>9004</v>
      </c>
      <c r="B1718" t="s">
        <v>5928</v>
      </c>
      <c r="C1718" t="s">
        <v>7282</v>
      </c>
      <c r="D1718" t="s">
        <v>7283</v>
      </c>
    </row>
    <row r="1719" spans="1:4" x14ac:dyDescent="0.25">
      <c r="A1719" t="s">
        <v>9005</v>
      </c>
      <c r="B1719" t="s">
        <v>5929</v>
      </c>
      <c r="C1719" t="s">
        <v>7289</v>
      </c>
      <c r="D1719" t="s">
        <v>7290</v>
      </c>
    </row>
    <row r="1720" spans="1:4" x14ac:dyDescent="0.25">
      <c r="A1720" t="s">
        <v>9006</v>
      </c>
      <c r="B1720" t="s">
        <v>5930</v>
      </c>
      <c r="C1720" t="s">
        <v>7286</v>
      </c>
      <c r="D1720" t="s">
        <v>7287</v>
      </c>
    </row>
    <row r="1721" spans="1:4" x14ac:dyDescent="0.25">
      <c r="A1721" t="s">
        <v>9007</v>
      </c>
      <c r="B1721" t="s">
        <v>5932</v>
      </c>
      <c r="C1721" t="s">
        <v>7289</v>
      </c>
      <c r="D1721" t="s">
        <v>7290</v>
      </c>
    </row>
    <row r="1722" spans="1:4" x14ac:dyDescent="0.25">
      <c r="A1722" t="s">
        <v>9008</v>
      </c>
      <c r="B1722" t="s">
        <v>5933</v>
      </c>
      <c r="C1722" t="s">
        <v>7282</v>
      </c>
      <c r="D1722" t="s">
        <v>7283</v>
      </c>
    </row>
    <row r="1723" spans="1:4" x14ac:dyDescent="0.25">
      <c r="A1723" t="s">
        <v>9009</v>
      </c>
      <c r="B1723" t="s">
        <v>5935</v>
      </c>
      <c r="C1723" t="s">
        <v>7289</v>
      </c>
      <c r="D1723" t="s">
        <v>7290</v>
      </c>
    </row>
    <row r="1724" spans="1:4" x14ac:dyDescent="0.25">
      <c r="A1724" t="s">
        <v>9010</v>
      </c>
      <c r="B1724" t="s">
        <v>5936</v>
      </c>
      <c r="C1724" t="s">
        <v>7294</v>
      </c>
      <c r="D1724" t="s">
        <v>7295</v>
      </c>
    </row>
    <row r="1725" spans="1:4" x14ac:dyDescent="0.25">
      <c r="A1725" t="s">
        <v>9011</v>
      </c>
      <c r="B1725" t="s">
        <v>5937</v>
      </c>
      <c r="C1725" t="s">
        <v>7279</v>
      </c>
      <c r="D1725" t="s">
        <v>7280</v>
      </c>
    </row>
    <row r="1726" spans="1:4" x14ac:dyDescent="0.25">
      <c r="A1726" t="s">
        <v>9012</v>
      </c>
      <c r="B1726" t="s">
        <v>5938</v>
      </c>
      <c r="C1726" t="s">
        <v>7294</v>
      </c>
      <c r="D1726" t="s">
        <v>7295</v>
      </c>
    </row>
    <row r="1727" spans="1:4" x14ac:dyDescent="0.25">
      <c r="A1727" t="s">
        <v>9013</v>
      </c>
      <c r="B1727" t="s">
        <v>5939</v>
      </c>
      <c r="C1727" t="s">
        <v>7282</v>
      </c>
      <c r="D1727" t="s">
        <v>7283</v>
      </c>
    </row>
    <row r="1728" spans="1:4" x14ac:dyDescent="0.25">
      <c r="A1728" t="s">
        <v>9014</v>
      </c>
      <c r="B1728" t="s">
        <v>5941</v>
      </c>
      <c r="C1728" t="s">
        <v>7294</v>
      </c>
      <c r="D1728" t="s">
        <v>7295</v>
      </c>
    </row>
    <row r="1729" spans="1:4" x14ac:dyDescent="0.25">
      <c r="A1729" t="s">
        <v>9015</v>
      </c>
      <c r="B1729" t="s">
        <v>5942</v>
      </c>
      <c r="C1729" t="s">
        <v>7279</v>
      </c>
      <c r="D1729" t="s">
        <v>7280</v>
      </c>
    </row>
    <row r="1730" spans="1:4" x14ac:dyDescent="0.25">
      <c r="A1730" t="s">
        <v>9016</v>
      </c>
      <c r="B1730" t="s">
        <v>5943</v>
      </c>
      <c r="C1730" t="s">
        <v>7282</v>
      </c>
      <c r="D1730" t="s">
        <v>7283</v>
      </c>
    </row>
    <row r="1731" spans="1:4" x14ac:dyDescent="0.25">
      <c r="A1731" t="s">
        <v>9017</v>
      </c>
      <c r="B1731" t="s">
        <v>5945</v>
      </c>
      <c r="C1731" t="s">
        <v>7286</v>
      </c>
      <c r="D1731" t="s">
        <v>7287</v>
      </c>
    </row>
    <row r="1732" spans="1:4" x14ac:dyDescent="0.25">
      <c r="A1732" t="s">
        <v>9018</v>
      </c>
      <c r="B1732" t="s">
        <v>5946</v>
      </c>
      <c r="C1732" t="s">
        <v>7294</v>
      </c>
      <c r="D1732" t="s">
        <v>7295</v>
      </c>
    </row>
    <row r="1733" spans="1:4" x14ac:dyDescent="0.25">
      <c r="A1733" t="s">
        <v>9019</v>
      </c>
      <c r="B1733" t="s">
        <v>5948</v>
      </c>
      <c r="C1733" t="s">
        <v>7294</v>
      </c>
      <c r="D1733" t="s">
        <v>7295</v>
      </c>
    </row>
    <row r="1734" spans="1:4" x14ac:dyDescent="0.25">
      <c r="A1734" t="s">
        <v>9020</v>
      </c>
      <c r="B1734" t="s">
        <v>5950</v>
      </c>
      <c r="C1734" t="s">
        <v>7279</v>
      </c>
      <c r="D1734" t="s">
        <v>7280</v>
      </c>
    </row>
    <row r="1735" spans="1:4" x14ac:dyDescent="0.25">
      <c r="A1735" t="s">
        <v>9021</v>
      </c>
      <c r="B1735" t="s">
        <v>5952</v>
      </c>
      <c r="C1735" t="s">
        <v>7294</v>
      </c>
      <c r="D1735" t="s">
        <v>7295</v>
      </c>
    </row>
    <row r="1736" spans="1:4" x14ac:dyDescent="0.25">
      <c r="A1736" t="s">
        <v>9022</v>
      </c>
      <c r="B1736" t="s">
        <v>5953</v>
      </c>
      <c r="C1736" t="s">
        <v>7286</v>
      </c>
      <c r="D1736" t="s">
        <v>7287</v>
      </c>
    </row>
    <row r="1737" spans="1:4" x14ac:dyDescent="0.25">
      <c r="A1737" t="s">
        <v>9023</v>
      </c>
      <c r="B1737" t="s">
        <v>5955</v>
      </c>
      <c r="C1737" t="s">
        <v>7294</v>
      </c>
      <c r="D1737" t="s">
        <v>7295</v>
      </c>
    </row>
    <row r="1738" spans="1:4" x14ac:dyDescent="0.25">
      <c r="A1738" t="s">
        <v>9024</v>
      </c>
      <c r="B1738" t="s">
        <v>5957</v>
      </c>
      <c r="C1738" t="s">
        <v>7286</v>
      </c>
      <c r="D1738" t="s">
        <v>7287</v>
      </c>
    </row>
    <row r="1739" spans="1:4" x14ac:dyDescent="0.25">
      <c r="A1739" t="s">
        <v>9025</v>
      </c>
      <c r="B1739" t="s">
        <v>5958</v>
      </c>
      <c r="C1739" t="s">
        <v>7279</v>
      </c>
      <c r="D1739" t="s">
        <v>7280</v>
      </c>
    </row>
    <row r="1740" spans="1:4" x14ac:dyDescent="0.25">
      <c r="A1740" t="s">
        <v>9026</v>
      </c>
      <c r="B1740" t="s">
        <v>5959</v>
      </c>
      <c r="C1740" t="s">
        <v>7294</v>
      </c>
      <c r="D1740" t="s">
        <v>7295</v>
      </c>
    </row>
    <row r="1741" spans="1:4" x14ac:dyDescent="0.25">
      <c r="A1741" t="s">
        <v>9027</v>
      </c>
      <c r="B1741" t="s">
        <v>5960</v>
      </c>
      <c r="C1741" t="s">
        <v>7282</v>
      </c>
      <c r="D1741" t="s">
        <v>7283</v>
      </c>
    </row>
    <row r="1742" spans="1:4" x14ac:dyDescent="0.25">
      <c r="A1742" t="s">
        <v>9028</v>
      </c>
      <c r="B1742" t="s">
        <v>5961</v>
      </c>
      <c r="C1742" t="s">
        <v>7279</v>
      </c>
      <c r="D1742" t="s">
        <v>7280</v>
      </c>
    </row>
    <row r="1743" spans="1:4" x14ac:dyDescent="0.25">
      <c r="A1743" t="s">
        <v>9029</v>
      </c>
      <c r="B1743" t="s">
        <v>5962</v>
      </c>
      <c r="C1743" t="s">
        <v>7279</v>
      </c>
      <c r="D1743" t="s">
        <v>7280</v>
      </c>
    </row>
    <row r="1744" spans="1:4" x14ac:dyDescent="0.25">
      <c r="A1744" t="s">
        <v>9030</v>
      </c>
      <c r="B1744" t="s">
        <v>5964</v>
      </c>
      <c r="C1744" t="s">
        <v>7289</v>
      </c>
      <c r="D1744" t="s">
        <v>7290</v>
      </c>
    </row>
    <row r="1745" spans="1:4" x14ac:dyDescent="0.25">
      <c r="A1745" t="s">
        <v>9031</v>
      </c>
      <c r="B1745" t="s">
        <v>5966</v>
      </c>
      <c r="C1745" t="s">
        <v>7286</v>
      </c>
      <c r="D1745" t="s">
        <v>7287</v>
      </c>
    </row>
    <row r="1746" spans="1:4" x14ac:dyDescent="0.25">
      <c r="A1746" t="s">
        <v>9032</v>
      </c>
      <c r="B1746" t="s">
        <v>5967</v>
      </c>
      <c r="C1746" t="s">
        <v>7286</v>
      </c>
      <c r="D1746" t="s">
        <v>7287</v>
      </c>
    </row>
    <row r="1747" spans="1:4" x14ac:dyDescent="0.25">
      <c r="A1747" t="s">
        <v>9033</v>
      </c>
      <c r="B1747" t="s">
        <v>5968</v>
      </c>
      <c r="C1747" t="s">
        <v>7279</v>
      </c>
      <c r="D1747" t="s">
        <v>7280</v>
      </c>
    </row>
    <row r="1748" spans="1:4" x14ac:dyDescent="0.25">
      <c r="A1748" t="s">
        <v>9034</v>
      </c>
      <c r="B1748" t="s">
        <v>5969</v>
      </c>
      <c r="C1748" t="s">
        <v>7294</v>
      </c>
      <c r="D1748" t="s">
        <v>7295</v>
      </c>
    </row>
    <row r="1749" spans="1:4" x14ac:dyDescent="0.25">
      <c r="A1749" t="s">
        <v>9035</v>
      </c>
      <c r="B1749" t="s">
        <v>5970</v>
      </c>
      <c r="C1749" t="s">
        <v>7294</v>
      </c>
      <c r="D1749" t="s">
        <v>7295</v>
      </c>
    </row>
    <row r="1750" spans="1:4" x14ac:dyDescent="0.25">
      <c r="A1750" t="s">
        <v>9036</v>
      </c>
      <c r="B1750" t="s">
        <v>5972</v>
      </c>
      <c r="C1750" t="s">
        <v>7286</v>
      </c>
      <c r="D1750" t="s">
        <v>7287</v>
      </c>
    </row>
    <row r="1751" spans="1:4" x14ac:dyDescent="0.25">
      <c r="A1751" t="s">
        <v>9037</v>
      </c>
      <c r="B1751" t="s">
        <v>5974</v>
      </c>
      <c r="C1751" t="s">
        <v>7289</v>
      </c>
      <c r="D1751" t="s">
        <v>7290</v>
      </c>
    </row>
    <row r="1752" spans="1:4" x14ac:dyDescent="0.25">
      <c r="A1752" t="s">
        <v>9038</v>
      </c>
      <c r="B1752" t="s">
        <v>5975</v>
      </c>
      <c r="C1752" t="s">
        <v>7282</v>
      </c>
      <c r="D1752" t="s">
        <v>7283</v>
      </c>
    </row>
    <row r="1753" spans="1:4" x14ac:dyDescent="0.25">
      <c r="A1753" t="s">
        <v>9039</v>
      </c>
      <c r="B1753" t="s">
        <v>5976</v>
      </c>
      <c r="C1753" t="s">
        <v>7282</v>
      </c>
      <c r="D1753" t="s">
        <v>7283</v>
      </c>
    </row>
    <row r="1754" spans="1:4" x14ac:dyDescent="0.25">
      <c r="A1754" t="s">
        <v>9040</v>
      </c>
      <c r="B1754" t="s">
        <v>5978</v>
      </c>
      <c r="C1754" t="s">
        <v>7279</v>
      </c>
      <c r="D1754" t="s">
        <v>7280</v>
      </c>
    </row>
    <row r="1755" spans="1:4" x14ac:dyDescent="0.25">
      <c r="A1755" t="s">
        <v>9041</v>
      </c>
      <c r="B1755" t="s">
        <v>5980</v>
      </c>
      <c r="C1755" t="s">
        <v>7282</v>
      </c>
      <c r="D1755" t="s">
        <v>7283</v>
      </c>
    </row>
    <row r="1756" spans="1:4" x14ac:dyDescent="0.25">
      <c r="A1756" t="s">
        <v>9042</v>
      </c>
      <c r="B1756" t="s">
        <v>5981</v>
      </c>
      <c r="C1756" t="s">
        <v>7286</v>
      </c>
      <c r="D1756" t="s">
        <v>7287</v>
      </c>
    </row>
    <row r="1757" spans="1:4" x14ac:dyDescent="0.25">
      <c r="A1757" t="s">
        <v>9043</v>
      </c>
      <c r="B1757" t="s">
        <v>5983</v>
      </c>
      <c r="C1757" t="s">
        <v>7279</v>
      </c>
      <c r="D1757" t="s">
        <v>7280</v>
      </c>
    </row>
    <row r="1758" spans="1:4" x14ac:dyDescent="0.25">
      <c r="A1758" t="s">
        <v>9044</v>
      </c>
      <c r="B1758" t="s">
        <v>5985</v>
      </c>
      <c r="C1758" t="s">
        <v>7286</v>
      </c>
      <c r="D1758" t="s">
        <v>7287</v>
      </c>
    </row>
    <row r="1759" spans="1:4" x14ac:dyDescent="0.25">
      <c r="A1759" t="s">
        <v>9045</v>
      </c>
      <c r="B1759" t="s">
        <v>5986</v>
      </c>
      <c r="C1759" t="s">
        <v>7289</v>
      </c>
      <c r="D1759" t="s">
        <v>7290</v>
      </c>
    </row>
    <row r="1760" spans="1:4" x14ac:dyDescent="0.25">
      <c r="A1760" t="s">
        <v>9046</v>
      </c>
      <c r="B1760" t="s">
        <v>5987</v>
      </c>
      <c r="C1760" t="s">
        <v>7286</v>
      </c>
      <c r="D1760" t="s">
        <v>7287</v>
      </c>
    </row>
    <row r="1761" spans="1:4" x14ac:dyDescent="0.25">
      <c r="A1761" t="s">
        <v>9047</v>
      </c>
      <c r="B1761" t="s">
        <v>5989</v>
      </c>
      <c r="C1761" t="s">
        <v>7289</v>
      </c>
      <c r="D1761" t="s">
        <v>7290</v>
      </c>
    </row>
    <row r="1762" spans="1:4" x14ac:dyDescent="0.25">
      <c r="A1762" t="s">
        <v>9048</v>
      </c>
      <c r="B1762" t="s">
        <v>5991</v>
      </c>
      <c r="C1762" t="s">
        <v>7282</v>
      </c>
      <c r="D1762" t="s">
        <v>7283</v>
      </c>
    </row>
    <row r="1763" spans="1:4" x14ac:dyDescent="0.25">
      <c r="A1763" t="s">
        <v>9049</v>
      </c>
      <c r="B1763" t="s">
        <v>5993</v>
      </c>
      <c r="C1763" t="s">
        <v>7286</v>
      </c>
      <c r="D1763" t="s">
        <v>7287</v>
      </c>
    </row>
    <row r="1764" spans="1:4" x14ac:dyDescent="0.25">
      <c r="A1764" t="s">
        <v>9050</v>
      </c>
      <c r="B1764" t="s">
        <v>5994</v>
      </c>
      <c r="C1764" t="s">
        <v>7294</v>
      </c>
      <c r="D1764" t="s">
        <v>7295</v>
      </c>
    </row>
    <row r="1765" spans="1:4" x14ac:dyDescent="0.25">
      <c r="A1765" t="s">
        <v>9051</v>
      </c>
      <c r="B1765" t="s">
        <v>5996</v>
      </c>
      <c r="C1765" t="s">
        <v>7289</v>
      </c>
      <c r="D1765" t="s">
        <v>7290</v>
      </c>
    </row>
    <row r="1766" spans="1:4" x14ac:dyDescent="0.25">
      <c r="A1766" t="s">
        <v>9052</v>
      </c>
      <c r="B1766" t="s">
        <v>5997</v>
      </c>
      <c r="C1766" t="s">
        <v>7279</v>
      </c>
      <c r="D1766" t="s">
        <v>7280</v>
      </c>
    </row>
    <row r="1767" spans="1:4" x14ac:dyDescent="0.25">
      <c r="A1767" t="s">
        <v>9053</v>
      </c>
      <c r="B1767" t="s">
        <v>5998</v>
      </c>
      <c r="C1767" t="s">
        <v>7289</v>
      </c>
      <c r="D1767" t="s">
        <v>7290</v>
      </c>
    </row>
    <row r="1768" spans="1:4" x14ac:dyDescent="0.25">
      <c r="A1768" t="s">
        <v>9054</v>
      </c>
      <c r="B1768" t="s">
        <v>5999</v>
      </c>
      <c r="C1768" t="s">
        <v>7286</v>
      </c>
      <c r="D1768" t="s">
        <v>7287</v>
      </c>
    </row>
    <row r="1769" spans="1:4" x14ac:dyDescent="0.25">
      <c r="A1769" t="s">
        <v>9055</v>
      </c>
      <c r="B1769" t="s">
        <v>6001</v>
      </c>
      <c r="C1769" t="s">
        <v>7294</v>
      </c>
      <c r="D1769" t="s">
        <v>7295</v>
      </c>
    </row>
    <row r="1770" spans="1:4" x14ac:dyDescent="0.25">
      <c r="A1770" t="s">
        <v>9056</v>
      </c>
      <c r="B1770" t="s">
        <v>6003</v>
      </c>
      <c r="C1770" t="s">
        <v>7294</v>
      </c>
      <c r="D1770" t="s">
        <v>7295</v>
      </c>
    </row>
    <row r="1771" spans="1:4" x14ac:dyDescent="0.25">
      <c r="A1771" t="s">
        <v>9057</v>
      </c>
      <c r="B1771" t="s">
        <v>6005</v>
      </c>
      <c r="C1771" t="s">
        <v>7286</v>
      </c>
      <c r="D1771" t="s">
        <v>7287</v>
      </c>
    </row>
    <row r="1772" spans="1:4" x14ac:dyDescent="0.25">
      <c r="A1772" t="s">
        <v>9058</v>
      </c>
      <c r="B1772" t="s">
        <v>6007</v>
      </c>
      <c r="C1772" t="s">
        <v>7286</v>
      </c>
      <c r="D1772" t="s">
        <v>7287</v>
      </c>
    </row>
    <row r="1773" spans="1:4" x14ac:dyDescent="0.25">
      <c r="A1773" t="s">
        <v>9059</v>
      </c>
      <c r="B1773" t="s">
        <v>6008</v>
      </c>
      <c r="C1773" t="s">
        <v>7289</v>
      </c>
      <c r="D1773" t="s">
        <v>7290</v>
      </c>
    </row>
    <row r="1774" spans="1:4" x14ac:dyDescent="0.25">
      <c r="A1774" t="s">
        <v>9060</v>
      </c>
      <c r="B1774" t="s">
        <v>6010</v>
      </c>
      <c r="C1774" t="s">
        <v>7286</v>
      </c>
      <c r="D1774" t="s">
        <v>7287</v>
      </c>
    </row>
    <row r="1775" spans="1:4" x14ac:dyDescent="0.25">
      <c r="A1775" t="s">
        <v>9061</v>
      </c>
      <c r="B1775" t="s">
        <v>6011</v>
      </c>
      <c r="C1775" t="s">
        <v>7286</v>
      </c>
      <c r="D1775" t="s">
        <v>7287</v>
      </c>
    </row>
    <row r="1776" spans="1:4" x14ac:dyDescent="0.25">
      <c r="A1776" t="s">
        <v>9062</v>
      </c>
      <c r="B1776" t="s">
        <v>6012</v>
      </c>
      <c r="C1776" t="s">
        <v>7282</v>
      </c>
      <c r="D1776" t="s">
        <v>7283</v>
      </c>
    </row>
    <row r="1777" spans="1:4" x14ac:dyDescent="0.25">
      <c r="A1777" t="s">
        <v>9063</v>
      </c>
      <c r="B1777" t="s">
        <v>6013</v>
      </c>
      <c r="C1777" t="s">
        <v>7289</v>
      </c>
      <c r="D1777" t="s">
        <v>7290</v>
      </c>
    </row>
    <row r="1778" spans="1:4" x14ac:dyDescent="0.25">
      <c r="A1778" t="s">
        <v>9064</v>
      </c>
      <c r="B1778" t="s">
        <v>6015</v>
      </c>
      <c r="C1778" t="s">
        <v>7282</v>
      </c>
      <c r="D1778" t="s">
        <v>7283</v>
      </c>
    </row>
    <row r="1779" spans="1:4" x14ac:dyDescent="0.25">
      <c r="A1779" t="s">
        <v>9065</v>
      </c>
      <c r="B1779" t="s">
        <v>6017</v>
      </c>
      <c r="C1779" t="s">
        <v>7286</v>
      </c>
      <c r="D1779" t="s">
        <v>7287</v>
      </c>
    </row>
    <row r="1780" spans="1:4" x14ac:dyDescent="0.25">
      <c r="A1780" t="s">
        <v>9066</v>
      </c>
      <c r="B1780" t="s">
        <v>6019</v>
      </c>
      <c r="C1780" t="s">
        <v>7282</v>
      </c>
      <c r="D1780" t="s">
        <v>7283</v>
      </c>
    </row>
    <row r="1781" spans="1:4" x14ac:dyDescent="0.25">
      <c r="A1781" t="s">
        <v>9067</v>
      </c>
      <c r="B1781" t="s">
        <v>6020</v>
      </c>
      <c r="C1781" t="s">
        <v>7294</v>
      </c>
      <c r="D1781" t="s">
        <v>7295</v>
      </c>
    </row>
    <row r="1782" spans="1:4" x14ac:dyDescent="0.25">
      <c r="A1782" t="s">
        <v>9068</v>
      </c>
      <c r="B1782" t="s">
        <v>6021</v>
      </c>
      <c r="C1782" t="s">
        <v>7286</v>
      </c>
      <c r="D1782" t="s">
        <v>7287</v>
      </c>
    </row>
    <row r="1783" spans="1:4" x14ac:dyDescent="0.25">
      <c r="A1783" t="s">
        <v>9069</v>
      </c>
      <c r="B1783" t="s">
        <v>6022</v>
      </c>
      <c r="C1783" t="s">
        <v>7294</v>
      </c>
      <c r="D1783" t="s">
        <v>7295</v>
      </c>
    </row>
    <row r="1784" spans="1:4" x14ac:dyDescent="0.25">
      <c r="A1784" t="s">
        <v>9070</v>
      </c>
      <c r="B1784" t="s">
        <v>6024</v>
      </c>
      <c r="C1784" t="s">
        <v>7289</v>
      </c>
      <c r="D1784" t="s">
        <v>7290</v>
      </c>
    </row>
    <row r="1785" spans="1:4" x14ac:dyDescent="0.25">
      <c r="A1785" t="s">
        <v>9071</v>
      </c>
      <c r="B1785" t="s">
        <v>6025</v>
      </c>
      <c r="C1785" t="s">
        <v>7286</v>
      </c>
      <c r="D1785" t="s">
        <v>7287</v>
      </c>
    </row>
    <row r="1786" spans="1:4" x14ac:dyDescent="0.25">
      <c r="A1786" t="s">
        <v>9072</v>
      </c>
      <c r="B1786" t="s">
        <v>6026</v>
      </c>
      <c r="C1786" t="s">
        <v>7282</v>
      </c>
      <c r="D1786" t="s">
        <v>7283</v>
      </c>
    </row>
    <row r="1787" spans="1:4" x14ac:dyDescent="0.25">
      <c r="A1787" t="s">
        <v>9073</v>
      </c>
      <c r="B1787" t="s">
        <v>6028</v>
      </c>
      <c r="C1787" t="s">
        <v>7294</v>
      </c>
      <c r="D1787" t="s">
        <v>7295</v>
      </c>
    </row>
    <row r="1788" spans="1:4" x14ac:dyDescent="0.25">
      <c r="A1788" t="s">
        <v>9074</v>
      </c>
      <c r="B1788" t="s">
        <v>6029</v>
      </c>
      <c r="C1788" t="s">
        <v>7294</v>
      </c>
      <c r="D1788" t="s">
        <v>7295</v>
      </c>
    </row>
    <row r="1789" spans="1:4" x14ac:dyDescent="0.25">
      <c r="A1789" t="s">
        <v>9075</v>
      </c>
      <c r="B1789" t="s">
        <v>6031</v>
      </c>
      <c r="C1789" t="s">
        <v>7286</v>
      </c>
      <c r="D1789" t="s">
        <v>7287</v>
      </c>
    </row>
    <row r="1790" spans="1:4" x14ac:dyDescent="0.25">
      <c r="A1790" t="s">
        <v>9076</v>
      </c>
      <c r="B1790" t="s">
        <v>6032</v>
      </c>
      <c r="C1790" t="s">
        <v>7286</v>
      </c>
      <c r="D1790" t="s">
        <v>7287</v>
      </c>
    </row>
    <row r="1791" spans="1:4" x14ac:dyDescent="0.25">
      <c r="A1791" t="s">
        <v>9077</v>
      </c>
      <c r="B1791" t="s">
        <v>6034</v>
      </c>
      <c r="C1791" t="s">
        <v>7279</v>
      </c>
      <c r="D1791" t="s">
        <v>7280</v>
      </c>
    </row>
    <row r="1792" spans="1:4" x14ac:dyDescent="0.25">
      <c r="A1792" t="s">
        <v>9078</v>
      </c>
      <c r="B1792" t="s">
        <v>6036</v>
      </c>
      <c r="C1792" t="s">
        <v>7294</v>
      </c>
      <c r="D1792" t="s">
        <v>7295</v>
      </c>
    </row>
    <row r="1793" spans="1:4" x14ac:dyDescent="0.25">
      <c r="A1793" t="s">
        <v>9079</v>
      </c>
      <c r="B1793" t="s">
        <v>6038</v>
      </c>
      <c r="C1793" t="s">
        <v>7289</v>
      </c>
      <c r="D1793" t="s">
        <v>7290</v>
      </c>
    </row>
    <row r="1794" spans="1:4" x14ac:dyDescent="0.25">
      <c r="A1794" t="s">
        <v>9080</v>
      </c>
      <c r="B1794" t="s">
        <v>6039</v>
      </c>
      <c r="C1794" t="s">
        <v>7294</v>
      </c>
      <c r="D1794" t="s">
        <v>7295</v>
      </c>
    </row>
    <row r="1795" spans="1:4" x14ac:dyDescent="0.25">
      <c r="A1795" t="s">
        <v>9081</v>
      </c>
      <c r="B1795" t="s">
        <v>6041</v>
      </c>
      <c r="C1795" t="s">
        <v>7289</v>
      </c>
      <c r="D1795" t="s">
        <v>7290</v>
      </c>
    </row>
    <row r="1796" spans="1:4" x14ac:dyDescent="0.25">
      <c r="A1796" t="s">
        <v>9082</v>
      </c>
      <c r="B1796" t="s">
        <v>6042</v>
      </c>
      <c r="C1796" t="s">
        <v>7282</v>
      </c>
      <c r="D1796" t="s">
        <v>7283</v>
      </c>
    </row>
    <row r="1797" spans="1:4" x14ac:dyDescent="0.25">
      <c r="A1797" t="s">
        <v>9083</v>
      </c>
      <c r="B1797" t="s">
        <v>6043</v>
      </c>
      <c r="C1797" t="s">
        <v>7282</v>
      </c>
      <c r="D1797" t="s">
        <v>7283</v>
      </c>
    </row>
    <row r="1798" spans="1:4" x14ac:dyDescent="0.25">
      <c r="A1798" t="s">
        <v>9084</v>
      </c>
      <c r="B1798" t="s">
        <v>6044</v>
      </c>
      <c r="C1798" t="s">
        <v>7279</v>
      </c>
      <c r="D1798" t="s">
        <v>7280</v>
      </c>
    </row>
    <row r="1799" spans="1:4" x14ac:dyDescent="0.25">
      <c r="A1799" t="s">
        <v>9085</v>
      </c>
      <c r="B1799" t="s">
        <v>6045</v>
      </c>
      <c r="C1799" t="s">
        <v>7279</v>
      </c>
      <c r="D1799" t="s">
        <v>7280</v>
      </c>
    </row>
    <row r="1800" spans="1:4" x14ac:dyDescent="0.25">
      <c r="A1800" t="s">
        <v>9086</v>
      </c>
      <c r="B1800" t="s">
        <v>6046</v>
      </c>
      <c r="C1800" t="s">
        <v>7289</v>
      </c>
      <c r="D1800" t="s">
        <v>7290</v>
      </c>
    </row>
    <row r="1801" spans="1:4" x14ac:dyDescent="0.25">
      <c r="A1801" t="s">
        <v>9087</v>
      </c>
      <c r="B1801" t="s">
        <v>6048</v>
      </c>
      <c r="C1801" t="s">
        <v>7282</v>
      </c>
      <c r="D1801" t="s">
        <v>7283</v>
      </c>
    </row>
    <row r="1802" spans="1:4" x14ac:dyDescent="0.25">
      <c r="A1802" t="s">
        <v>9088</v>
      </c>
      <c r="B1802" t="s">
        <v>6049</v>
      </c>
      <c r="C1802" t="s">
        <v>7294</v>
      </c>
      <c r="D1802" t="s">
        <v>7295</v>
      </c>
    </row>
    <row r="1803" spans="1:4" x14ac:dyDescent="0.25">
      <c r="A1803" t="s">
        <v>9089</v>
      </c>
      <c r="B1803" t="s">
        <v>6050</v>
      </c>
      <c r="C1803" t="s">
        <v>7289</v>
      </c>
      <c r="D1803" t="s">
        <v>7290</v>
      </c>
    </row>
    <row r="1804" spans="1:4" x14ac:dyDescent="0.25">
      <c r="A1804" t="s">
        <v>9090</v>
      </c>
      <c r="B1804" t="s">
        <v>6051</v>
      </c>
      <c r="C1804" t="s">
        <v>7279</v>
      </c>
      <c r="D1804" t="s">
        <v>7280</v>
      </c>
    </row>
    <row r="1805" spans="1:4" x14ac:dyDescent="0.25">
      <c r="A1805" t="s">
        <v>9091</v>
      </c>
      <c r="B1805" t="s">
        <v>6053</v>
      </c>
      <c r="C1805" t="s">
        <v>7294</v>
      </c>
      <c r="D1805" t="s">
        <v>7295</v>
      </c>
    </row>
    <row r="1806" spans="1:4" x14ac:dyDescent="0.25">
      <c r="A1806" t="s">
        <v>9092</v>
      </c>
      <c r="B1806" t="s">
        <v>6055</v>
      </c>
      <c r="C1806" t="s">
        <v>7286</v>
      </c>
      <c r="D1806" t="s">
        <v>7287</v>
      </c>
    </row>
    <row r="1807" spans="1:4" x14ac:dyDescent="0.25">
      <c r="A1807" t="s">
        <v>9093</v>
      </c>
      <c r="B1807" t="s">
        <v>6057</v>
      </c>
      <c r="C1807" t="s">
        <v>7294</v>
      </c>
      <c r="D1807" t="s">
        <v>7295</v>
      </c>
    </row>
    <row r="1808" spans="1:4" x14ac:dyDescent="0.25">
      <c r="A1808" t="s">
        <v>9094</v>
      </c>
      <c r="B1808" t="s">
        <v>6058</v>
      </c>
      <c r="C1808" t="s">
        <v>7279</v>
      </c>
      <c r="D1808" t="s">
        <v>7280</v>
      </c>
    </row>
    <row r="1809" spans="1:4" x14ac:dyDescent="0.25">
      <c r="A1809" t="s">
        <v>9095</v>
      </c>
      <c r="B1809" t="s">
        <v>6059</v>
      </c>
      <c r="C1809" t="s">
        <v>7279</v>
      </c>
      <c r="D1809" t="s">
        <v>7280</v>
      </c>
    </row>
    <row r="1810" spans="1:4" x14ac:dyDescent="0.25">
      <c r="A1810" t="s">
        <v>9096</v>
      </c>
      <c r="B1810" t="s">
        <v>6060</v>
      </c>
      <c r="C1810" t="s">
        <v>7279</v>
      </c>
      <c r="D1810" t="s">
        <v>7280</v>
      </c>
    </row>
    <row r="1811" spans="1:4" x14ac:dyDescent="0.25">
      <c r="A1811" t="s">
        <v>9097</v>
      </c>
      <c r="B1811" t="s">
        <v>6061</v>
      </c>
      <c r="C1811" t="s">
        <v>7286</v>
      </c>
      <c r="D1811" t="s">
        <v>7287</v>
      </c>
    </row>
    <row r="1812" spans="1:4" x14ac:dyDescent="0.25">
      <c r="A1812" t="s">
        <v>9098</v>
      </c>
      <c r="B1812" t="s">
        <v>6063</v>
      </c>
      <c r="C1812" t="s">
        <v>7279</v>
      </c>
      <c r="D1812" t="s">
        <v>7280</v>
      </c>
    </row>
    <row r="1813" spans="1:4" x14ac:dyDescent="0.25">
      <c r="A1813" t="s">
        <v>9099</v>
      </c>
      <c r="B1813" t="s">
        <v>6064</v>
      </c>
      <c r="C1813" t="s">
        <v>7282</v>
      </c>
      <c r="D1813" t="s">
        <v>7283</v>
      </c>
    </row>
    <row r="1814" spans="1:4" x14ac:dyDescent="0.25">
      <c r="A1814" t="s">
        <v>9100</v>
      </c>
      <c r="B1814" t="s">
        <v>6065</v>
      </c>
      <c r="C1814" t="s">
        <v>7286</v>
      </c>
      <c r="D1814" t="s">
        <v>7287</v>
      </c>
    </row>
    <row r="1815" spans="1:4" x14ac:dyDescent="0.25">
      <c r="A1815" t="s">
        <v>9101</v>
      </c>
      <c r="B1815" t="s">
        <v>6066</v>
      </c>
      <c r="C1815" t="s">
        <v>7289</v>
      </c>
      <c r="D1815" t="s">
        <v>7290</v>
      </c>
    </row>
    <row r="1816" spans="1:4" x14ac:dyDescent="0.25">
      <c r="A1816" t="s">
        <v>9102</v>
      </c>
      <c r="B1816" t="s">
        <v>6067</v>
      </c>
      <c r="C1816" t="s">
        <v>7282</v>
      </c>
      <c r="D1816" t="s">
        <v>7283</v>
      </c>
    </row>
    <row r="1817" spans="1:4" x14ac:dyDescent="0.25">
      <c r="A1817" t="s">
        <v>9103</v>
      </c>
      <c r="B1817" t="s">
        <v>6068</v>
      </c>
      <c r="C1817" t="s">
        <v>7279</v>
      </c>
      <c r="D1817" t="s">
        <v>7280</v>
      </c>
    </row>
    <row r="1818" spans="1:4" x14ac:dyDescent="0.25">
      <c r="A1818" t="s">
        <v>9104</v>
      </c>
      <c r="B1818" t="s">
        <v>6070</v>
      </c>
      <c r="C1818" t="s">
        <v>7294</v>
      </c>
      <c r="D1818" t="s">
        <v>7295</v>
      </c>
    </row>
    <row r="1819" spans="1:4" x14ac:dyDescent="0.25">
      <c r="A1819" t="s">
        <v>9105</v>
      </c>
      <c r="B1819" t="s">
        <v>6071</v>
      </c>
      <c r="C1819" t="s">
        <v>7286</v>
      </c>
      <c r="D1819" t="s">
        <v>7287</v>
      </c>
    </row>
    <row r="1820" spans="1:4" x14ac:dyDescent="0.25">
      <c r="A1820" t="s">
        <v>9106</v>
      </c>
      <c r="B1820" t="s">
        <v>6072</v>
      </c>
      <c r="C1820" t="s">
        <v>7282</v>
      </c>
      <c r="D1820" t="s">
        <v>7283</v>
      </c>
    </row>
    <row r="1821" spans="1:4" x14ac:dyDescent="0.25">
      <c r="A1821" t="s">
        <v>9107</v>
      </c>
      <c r="B1821" t="s">
        <v>6074</v>
      </c>
      <c r="C1821" t="s">
        <v>7294</v>
      </c>
      <c r="D1821" t="s">
        <v>7295</v>
      </c>
    </row>
    <row r="1822" spans="1:4" x14ac:dyDescent="0.25">
      <c r="A1822" t="s">
        <v>9108</v>
      </c>
      <c r="B1822" t="s">
        <v>6076</v>
      </c>
      <c r="C1822" t="s">
        <v>7282</v>
      </c>
      <c r="D1822" t="s">
        <v>7283</v>
      </c>
    </row>
    <row r="1823" spans="1:4" x14ac:dyDescent="0.25">
      <c r="A1823" t="s">
        <v>9109</v>
      </c>
      <c r="B1823" t="s">
        <v>6078</v>
      </c>
      <c r="C1823" t="s">
        <v>7279</v>
      </c>
      <c r="D1823" t="s">
        <v>7280</v>
      </c>
    </row>
    <row r="1824" spans="1:4" x14ac:dyDescent="0.25">
      <c r="A1824" t="s">
        <v>9110</v>
      </c>
      <c r="B1824" t="s">
        <v>6079</v>
      </c>
      <c r="C1824" t="s">
        <v>7286</v>
      </c>
      <c r="D1824" t="s">
        <v>7287</v>
      </c>
    </row>
    <row r="1825" spans="1:4" x14ac:dyDescent="0.25">
      <c r="A1825" t="s">
        <v>9111</v>
      </c>
      <c r="B1825" t="s">
        <v>6080</v>
      </c>
      <c r="C1825" t="s">
        <v>7294</v>
      </c>
      <c r="D1825" t="s">
        <v>7295</v>
      </c>
    </row>
    <row r="1826" spans="1:4" x14ac:dyDescent="0.25">
      <c r="A1826" t="s">
        <v>9112</v>
      </c>
      <c r="B1826" t="s">
        <v>6082</v>
      </c>
      <c r="C1826" t="s">
        <v>7289</v>
      </c>
      <c r="D1826" t="s">
        <v>7290</v>
      </c>
    </row>
    <row r="1827" spans="1:4" x14ac:dyDescent="0.25">
      <c r="A1827" t="s">
        <v>9113</v>
      </c>
      <c r="B1827" t="s">
        <v>6083</v>
      </c>
      <c r="C1827" t="s">
        <v>7282</v>
      </c>
      <c r="D1827" t="s">
        <v>7283</v>
      </c>
    </row>
    <row r="1828" spans="1:4" x14ac:dyDescent="0.25">
      <c r="A1828" t="s">
        <v>9114</v>
      </c>
      <c r="B1828" t="s">
        <v>6084</v>
      </c>
      <c r="C1828" t="s">
        <v>7294</v>
      </c>
      <c r="D1828" t="s">
        <v>7295</v>
      </c>
    </row>
    <row r="1829" spans="1:4" x14ac:dyDescent="0.25">
      <c r="A1829" t="s">
        <v>9115</v>
      </c>
      <c r="B1829" t="s">
        <v>6085</v>
      </c>
      <c r="C1829" t="s">
        <v>7286</v>
      </c>
      <c r="D1829" t="s">
        <v>7287</v>
      </c>
    </row>
    <row r="1830" spans="1:4" x14ac:dyDescent="0.25">
      <c r="A1830" t="s">
        <v>9116</v>
      </c>
      <c r="B1830" t="s">
        <v>6086</v>
      </c>
      <c r="C1830" t="s">
        <v>7294</v>
      </c>
      <c r="D1830" t="s">
        <v>7295</v>
      </c>
    </row>
    <row r="1831" spans="1:4" x14ac:dyDescent="0.25">
      <c r="A1831" t="s">
        <v>9117</v>
      </c>
      <c r="B1831" t="s">
        <v>6088</v>
      </c>
      <c r="C1831" t="s">
        <v>7294</v>
      </c>
      <c r="D1831" t="s">
        <v>7295</v>
      </c>
    </row>
    <row r="1832" spans="1:4" x14ac:dyDescent="0.25">
      <c r="A1832" t="s">
        <v>9118</v>
      </c>
      <c r="B1832" t="s">
        <v>6090</v>
      </c>
      <c r="C1832" t="s">
        <v>7279</v>
      </c>
      <c r="D1832" t="s">
        <v>7280</v>
      </c>
    </row>
    <row r="1833" spans="1:4" x14ac:dyDescent="0.25">
      <c r="A1833" t="s">
        <v>9119</v>
      </c>
      <c r="B1833" t="s">
        <v>6092</v>
      </c>
      <c r="C1833" t="s">
        <v>7286</v>
      </c>
      <c r="D1833" t="s">
        <v>7287</v>
      </c>
    </row>
    <row r="1834" spans="1:4" x14ac:dyDescent="0.25">
      <c r="A1834" t="s">
        <v>9120</v>
      </c>
      <c r="B1834" t="s">
        <v>6093</v>
      </c>
      <c r="C1834" t="s">
        <v>7286</v>
      </c>
      <c r="D1834" t="s">
        <v>7287</v>
      </c>
    </row>
    <row r="1835" spans="1:4" x14ac:dyDescent="0.25">
      <c r="A1835" t="s">
        <v>9121</v>
      </c>
      <c r="B1835" t="s">
        <v>6094</v>
      </c>
      <c r="C1835" t="s">
        <v>7282</v>
      </c>
      <c r="D1835" t="s">
        <v>7283</v>
      </c>
    </row>
    <row r="1836" spans="1:4" x14ac:dyDescent="0.25">
      <c r="A1836" t="s">
        <v>9122</v>
      </c>
      <c r="B1836" t="s">
        <v>6095</v>
      </c>
      <c r="C1836" t="s">
        <v>7289</v>
      </c>
      <c r="D1836" t="s">
        <v>7290</v>
      </c>
    </row>
    <row r="1837" spans="1:4" x14ac:dyDescent="0.25">
      <c r="A1837" t="s">
        <v>9123</v>
      </c>
      <c r="B1837" t="s">
        <v>6097</v>
      </c>
      <c r="C1837" t="s">
        <v>7294</v>
      </c>
      <c r="D1837" t="s">
        <v>7295</v>
      </c>
    </row>
    <row r="1838" spans="1:4" x14ac:dyDescent="0.25">
      <c r="A1838" t="s">
        <v>9124</v>
      </c>
      <c r="B1838" t="s">
        <v>6098</v>
      </c>
      <c r="C1838" t="s">
        <v>7282</v>
      </c>
      <c r="D1838" t="s">
        <v>7283</v>
      </c>
    </row>
    <row r="1839" spans="1:4" x14ac:dyDescent="0.25">
      <c r="A1839" t="s">
        <v>9125</v>
      </c>
      <c r="B1839" t="s">
        <v>6099</v>
      </c>
      <c r="C1839" t="s">
        <v>7289</v>
      </c>
      <c r="D1839" t="s">
        <v>7290</v>
      </c>
    </row>
    <row r="1840" spans="1:4" x14ac:dyDescent="0.25">
      <c r="A1840" t="s">
        <v>9126</v>
      </c>
      <c r="B1840" t="s">
        <v>6101</v>
      </c>
      <c r="C1840" t="s">
        <v>7279</v>
      </c>
      <c r="D1840" t="s">
        <v>7280</v>
      </c>
    </row>
    <row r="1841" spans="1:4" x14ac:dyDescent="0.25">
      <c r="A1841" t="s">
        <v>9127</v>
      </c>
      <c r="B1841" t="s">
        <v>6102</v>
      </c>
      <c r="C1841" t="s">
        <v>7282</v>
      </c>
      <c r="D1841" t="s">
        <v>7283</v>
      </c>
    </row>
    <row r="1842" spans="1:4" x14ac:dyDescent="0.25">
      <c r="A1842" t="s">
        <v>9128</v>
      </c>
      <c r="B1842" t="s">
        <v>6104</v>
      </c>
      <c r="C1842" t="s">
        <v>7289</v>
      </c>
      <c r="D1842" t="s">
        <v>7290</v>
      </c>
    </row>
    <row r="1843" spans="1:4" x14ac:dyDescent="0.25">
      <c r="A1843" t="s">
        <v>9129</v>
      </c>
      <c r="B1843" t="s">
        <v>6105</v>
      </c>
      <c r="C1843" t="s">
        <v>7286</v>
      </c>
      <c r="D1843" t="s">
        <v>7287</v>
      </c>
    </row>
    <row r="1844" spans="1:4" x14ac:dyDescent="0.25">
      <c r="A1844" t="s">
        <v>9130</v>
      </c>
      <c r="B1844" t="s">
        <v>6107</v>
      </c>
      <c r="C1844" t="s">
        <v>7286</v>
      </c>
      <c r="D1844" t="s">
        <v>7287</v>
      </c>
    </row>
    <row r="1845" spans="1:4" x14ac:dyDescent="0.25">
      <c r="A1845" t="s">
        <v>9131</v>
      </c>
      <c r="B1845" t="s">
        <v>6109</v>
      </c>
      <c r="C1845" t="s">
        <v>7282</v>
      </c>
      <c r="D1845" t="s">
        <v>7283</v>
      </c>
    </row>
    <row r="1846" spans="1:4" x14ac:dyDescent="0.25">
      <c r="A1846" t="s">
        <v>9132</v>
      </c>
      <c r="B1846" t="s">
        <v>6110</v>
      </c>
      <c r="C1846" t="s">
        <v>7279</v>
      </c>
      <c r="D1846" t="s">
        <v>7280</v>
      </c>
    </row>
    <row r="1847" spans="1:4" x14ac:dyDescent="0.25">
      <c r="A1847" t="s">
        <v>9133</v>
      </c>
      <c r="B1847" t="s">
        <v>6111</v>
      </c>
      <c r="C1847" t="s">
        <v>7282</v>
      </c>
      <c r="D1847" t="s">
        <v>7283</v>
      </c>
    </row>
    <row r="1848" spans="1:4" x14ac:dyDescent="0.25">
      <c r="A1848" t="s">
        <v>9134</v>
      </c>
      <c r="B1848" t="s">
        <v>6112</v>
      </c>
      <c r="C1848" t="s">
        <v>7289</v>
      </c>
      <c r="D1848" t="s">
        <v>7290</v>
      </c>
    </row>
    <row r="1849" spans="1:4" x14ac:dyDescent="0.25">
      <c r="A1849" t="s">
        <v>9135</v>
      </c>
      <c r="B1849" t="s">
        <v>6113</v>
      </c>
      <c r="C1849" t="s">
        <v>7294</v>
      </c>
      <c r="D1849" t="s">
        <v>7295</v>
      </c>
    </row>
    <row r="1850" spans="1:4" x14ac:dyDescent="0.25">
      <c r="A1850" t="s">
        <v>9136</v>
      </c>
      <c r="B1850" t="s">
        <v>6115</v>
      </c>
      <c r="C1850" t="s">
        <v>7282</v>
      </c>
      <c r="D1850" t="s">
        <v>7283</v>
      </c>
    </row>
    <row r="1851" spans="1:4" x14ac:dyDescent="0.25">
      <c r="A1851" t="s">
        <v>9137</v>
      </c>
      <c r="B1851" t="s">
        <v>6116</v>
      </c>
      <c r="C1851" t="s">
        <v>7286</v>
      </c>
      <c r="D1851" t="s">
        <v>7287</v>
      </c>
    </row>
    <row r="1852" spans="1:4" x14ac:dyDescent="0.25">
      <c r="A1852" t="s">
        <v>9138</v>
      </c>
      <c r="B1852" t="s">
        <v>6118</v>
      </c>
      <c r="C1852" t="s">
        <v>7289</v>
      </c>
      <c r="D1852" t="s">
        <v>7290</v>
      </c>
    </row>
    <row r="1853" spans="1:4" x14ac:dyDescent="0.25">
      <c r="A1853" t="s">
        <v>9139</v>
      </c>
      <c r="B1853" t="s">
        <v>6120</v>
      </c>
      <c r="C1853" t="s">
        <v>7282</v>
      </c>
      <c r="D1853" t="s">
        <v>7283</v>
      </c>
    </row>
    <row r="1854" spans="1:4" x14ac:dyDescent="0.25">
      <c r="A1854" t="s">
        <v>9140</v>
      </c>
      <c r="B1854" t="s">
        <v>6121</v>
      </c>
      <c r="C1854" t="s">
        <v>7286</v>
      </c>
      <c r="D1854" t="s">
        <v>7287</v>
      </c>
    </row>
    <row r="1855" spans="1:4" x14ac:dyDescent="0.25">
      <c r="A1855" t="s">
        <v>9141</v>
      </c>
      <c r="B1855" t="s">
        <v>6122</v>
      </c>
      <c r="C1855" t="s">
        <v>7282</v>
      </c>
      <c r="D1855" t="s">
        <v>7283</v>
      </c>
    </row>
    <row r="1856" spans="1:4" x14ac:dyDescent="0.25">
      <c r="A1856" t="s">
        <v>9142</v>
      </c>
      <c r="B1856" t="s">
        <v>6124</v>
      </c>
      <c r="C1856" t="s">
        <v>7279</v>
      </c>
      <c r="D1856" t="s">
        <v>7280</v>
      </c>
    </row>
    <row r="1857" spans="1:4" x14ac:dyDescent="0.25">
      <c r="A1857" t="s">
        <v>9143</v>
      </c>
      <c r="B1857" t="s">
        <v>6126</v>
      </c>
      <c r="C1857" t="s">
        <v>7294</v>
      </c>
      <c r="D1857" t="s">
        <v>7295</v>
      </c>
    </row>
    <row r="1858" spans="1:4" x14ac:dyDescent="0.25">
      <c r="A1858" t="s">
        <v>9144</v>
      </c>
      <c r="B1858" t="s">
        <v>6128</v>
      </c>
      <c r="C1858" t="s">
        <v>7282</v>
      </c>
      <c r="D1858" t="s">
        <v>7283</v>
      </c>
    </row>
    <row r="1859" spans="1:4" x14ac:dyDescent="0.25">
      <c r="A1859" t="s">
        <v>9145</v>
      </c>
      <c r="B1859" t="s">
        <v>6130</v>
      </c>
      <c r="C1859" t="s">
        <v>7282</v>
      </c>
      <c r="D1859" t="s">
        <v>7283</v>
      </c>
    </row>
    <row r="1860" spans="1:4" x14ac:dyDescent="0.25">
      <c r="A1860" t="s">
        <v>9146</v>
      </c>
      <c r="B1860" t="s">
        <v>6131</v>
      </c>
      <c r="C1860" t="s">
        <v>7294</v>
      </c>
      <c r="D1860" t="s">
        <v>7295</v>
      </c>
    </row>
    <row r="1861" spans="1:4" x14ac:dyDescent="0.25">
      <c r="A1861" t="s">
        <v>9147</v>
      </c>
      <c r="B1861" t="s">
        <v>6132</v>
      </c>
      <c r="C1861" t="s">
        <v>7294</v>
      </c>
      <c r="D1861" t="s">
        <v>7295</v>
      </c>
    </row>
    <row r="1862" spans="1:4" x14ac:dyDescent="0.25">
      <c r="A1862" t="s">
        <v>9148</v>
      </c>
      <c r="B1862" t="s">
        <v>6133</v>
      </c>
      <c r="C1862" t="s">
        <v>7289</v>
      </c>
      <c r="D1862" t="s">
        <v>7290</v>
      </c>
    </row>
    <row r="1863" spans="1:4" x14ac:dyDescent="0.25">
      <c r="A1863" t="s">
        <v>9149</v>
      </c>
      <c r="B1863" t="s">
        <v>6134</v>
      </c>
      <c r="C1863" t="s">
        <v>7294</v>
      </c>
      <c r="D1863" t="s">
        <v>7295</v>
      </c>
    </row>
    <row r="1864" spans="1:4" x14ac:dyDescent="0.25">
      <c r="A1864" t="s">
        <v>9150</v>
      </c>
      <c r="B1864" t="s">
        <v>6135</v>
      </c>
      <c r="C1864" t="s">
        <v>7279</v>
      </c>
      <c r="D1864" t="s">
        <v>7280</v>
      </c>
    </row>
    <row r="1865" spans="1:4" x14ac:dyDescent="0.25">
      <c r="A1865" t="s">
        <v>9151</v>
      </c>
      <c r="B1865" t="s">
        <v>6137</v>
      </c>
      <c r="C1865" t="s">
        <v>7282</v>
      </c>
      <c r="D1865" t="s">
        <v>7283</v>
      </c>
    </row>
    <row r="1866" spans="1:4" x14ac:dyDescent="0.25">
      <c r="A1866" t="s">
        <v>9152</v>
      </c>
      <c r="B1866" t="s">
        <v>6138</v>
      </c>
      <c r="C1866" t="s">
        <v>7294</v>
      </c>
      <c r="D1866" t="s">
        <v>7295</v>
      </c>
    </row>
    <row r="1867" spans="1:4" x14ac:dyDescent="0.25">
      <c r="A1867" t="s">
        <v>9153</v>
      </c>
      <c r="B1867" t="s">
        <v>6139</v>
      </c>
      <c r="C1867" t="s">
        <v>7282</v>
      </c>
      <c r="D1867" t="s">
        <v>7283</v>
      </c>
    </row>
    <row r="1868" spans="1:4" x14ac:dyDescent="0.25">
      <c r="A1868" t="s">
        <v>9154</v>
      </c>
      <c r="B1868" t="s">
        <v>6140</v>
      </c>
      <c r="C1868" t="s">
        <v>7294</v>
      </c>
      <c r="D1868" t="s">
        <v>7295</v>
      </c>
    </row>
    <row r="1869" spans="1:4" x14ac:dyDescent="0.25">
      <c r="A1869" t="s">
        <v>9155</v>
      </c>
      <c r="B1869" t="s">
        <v>6141</v>
      </c>
      <c r="C1869" t="s">
        <v>7286</v>
      </c>
      <c r="D1869" t="s">
        <v>7287</v>
      </c>
    </row>
    <row r="1870" spans="1:4" x14ac:dyDescent="0.25">
      <c r="A1870" t="s">
        <v>9156</v>
      </c>
      <c r="B1870" t="s">
        <v>6142</v>
      </c>
      <c r="C1870" t="s">
        <v>7279</v>
      </c>
      <c r="D1870" t="s">
        <v>7280</v>
      </c>
    </row>
    <row r="1871" spans="1:4" x14ac:dyDescent="0.25">
      <c r="A1871" t="s">
        <v>9157</v>
      </c>
      <c r="B1871" t="s">
        <v>6143</v>
      </c>
      <c r="C1871" t="s">
        <v>7286</v>
      </c>
      <c r="D1871" t="s">
        <v>7287</v>
      </c>
    </row>
    <row r="1872" spans="1:4" x14ac:dyDescent="0.25">
      <c r="A1872" t="s">
        <v>9158</v>
      </c>
      <c r="B1872" t="s">
        <v>6144</v>
      </c>
      <c r="C1872" t="s">
        <v>7286</v>
      </c>
      <c r="D1872" t="s">
        <v>7287</v>
      </c>
    </row>
    <row r="1873" spans="1:4" x14ac:dyDescent="0.25">
      <c r="A1873" t="s">
        <v>9159</v>
      </c>
      <c r="B1873" t="s">
        <v>6145</v>
      </c>
      <c r="C1873" t="s">
        <v>7279</v>
      </c>
      <c r="D1873" t="s">
        <v>7280</v>
      </c>
    </row>
    <row r="1874" spans="1:4" x14ac:dyDescent="0.25">
      <c r="A1874" t="s">
        <v>9160</v>
      </c>
      <c r="B1874" t="s">
        <v>6146</v>
      </c>
      <c r="C1874" t="s">
        <v>7279</v>
      </c>
      <c r="D1874" t="s">
        <v>7280</v>
      </c>
    </row>
    <row r="1875" spans="1:4" x14ac:dyDescent="0.25">
      <c r="A1875" t="s">
        <v>9161</v>
      </c>
      <c r="B1875" t="s">
        <v>6147</v>
      </c>
      <c r="C1875" t="s">
        <v>7289</v>
      </c>
      <c r="D1875" t="s">
        <v>7290</v>
      </c>
    </row>
    <row r="1876" spans="1:4" x14ac:dyDescent="0.25">
      <c r="A1876" t="s">
        <v>9162</v>
      </c>
      <c r="B1876" t="s">
        <v>6148</v>
      </c>
      <c r="C1876" t="s">
        <v>7279</v>
      </c>
      <c r="D1876" t="s">
        <v>7280</v>
      </c>
    </row>
    <row r="1877" spans="1:4" x14ac:dyDescent="0.25">
      <c r="A1877" t="s">
        <v>9163</v>
      </c>
      <c r="B1877" t="s">
        <v>6149</v>
      </c>
      <c r="C1877" t="s">
        <v>7294</v>
      </c>
      <c r="D1877" t="s">
        <v>7295</v>
      </c>
    </row>
    <row r="1878" spans="1:4" x14ac:dyDescent="0.25">
      <c r="A1878" t="s">
        <v>9164</v>
      </c>
      <c r="B1878" t="s">
        <v>6150</v>
      </c>
      <c r="C1878" t="s">
        <v>7282</v>
      </c>
      <c r="D1878" t="s">
        <v>7283</v>
      </c>
    </row>
    <row r="1879" spans="1:4" x14ac:dyDescent="0.25">
      <c r="A1879" t="s">
        <v>9165</v>
      </c>
      <c r="B1879" t="s">
        <v>6151</v>
      </c>
      <c r="C1879" t="s">
        <v>7282</v>
      </c>
      <c r="D1879" t="s">
        <v>7283</v>
      </c>
    </row>
    <row r="1880" spans="1:4" x14ac:dyDescent="0.25">
      <c r="A1880" t="s">
        <v>9166</v>
      </c>
      <c r="B1880" t="s">
        <v>6152</v>
      </c>
      <c r="C1880" t="s">
        <v>7286</v>
      </c>
      <c r="D1880" t="s">
        <v>7287</v>
      </c>
    </row>
    <row r="1881" spans="1:4" x14ac:dyDescent="0.25">
      <c r="A1881" t="s">
        <v>9167</v>
      </c>
      <c r="B1881" t="s">
        <v>6153</v>
      </c>
      <c r="C1881" t="s">
        <v>7294</v>
      </c>
      <c r="D1881" t="s">
        <v>7295</v>
      </c>
    </row>
    <row r="1882" spans="1:4" x14ac:dyDescent="0.25">
      <c r="A1882" t="s">
        <v>9168</v>
      </c>
      <c r="B1882" t="s">
        <v>6154</v>
      </c>
      <c r="C1882" t="s">
        <v>7286</v>
      </c>
      <c r="D1882" t="s">
        <v>7287</v>
      </c>
    </row>
    <row r="1883" spans="1:4" x14ac:dyDescent="0.25">
      <c r="A1883" t="s">
        <v>9169</v>
      </c>
      <c r="B1883" t="s">
        <v>6155</v>
      </c>
      <c r="C1883" t="s">
        <v>7289</v>
      </c>
      <c r="D1883" t="s">
        <v>7290</v>
      </c>
    </row>
    <row r="1884" spans="1:4" x14ac:dyDescent="0.25">
      <c r="A1884" t="s">
        <v>9170</v>
      </c>
      <c r="B1884" t="s">
        <v>6156</v>
      </c>
      <c r="C1884" t="s">
        <v>7289</v>
      </c>
      <c r="D1884" t="s">
        <v>7290</v>
      </c>
    </row>
    <row r="1885" spans="1:4" x14ac:dyDescent="0.25">
      <c r="A1885" t="s">
        <v>9171</v>
      </c>
      <c r="B1885" t="s">
        <v>6157</v>
      </c>
      <c r="C1885" t="s">
        <v>7282</v>
      </c>
      <c r="D1885" t="s">
        <v>7283</v>
      </c>
    </row>
    <row r="1886" spans="1:4" x14ac:dyDescent="0.25">
      <c r="A1886" t="s">
        <v>9172</v>
      </c>
      <c r="B1886" t="s">
        <v>6158</v>
      </c>
      <c r="C1886" t="s">
        <v>7289</v>
      </c>
      <c r="D1886" t="s">
        <v>7290</v>
      </c>
    </row>
    <row r="1887" spans="1:4" x14ac:dyDescent="0.25">
      <c r="A1887" t="s">
        <v>9173</v>
      </c>
      <c r="B1887" t="s">
        <v>6159</v>
      </c>
      <c r="C1887" t="s">
        <v>7286</v>
      </c>
      <c r="D1887" t="s">
        <v>7287</v>
      </c>
    </row>
    <row r="1888" spans="1:4" x14ac:dyDescent="0.25">
      <c r="A1888" t="s">
        <v>9174</v>
      </c>
      <c r="B1888" t="s">
        <v>6160</v>
      </c>
      <c r="C1888" t="s">
        <v>7289</v>
      </c>
      <c r="D1888" t="s">
        <v>7290</v>
      </c>
    </row>
    <row r="1889" spans="1:4" x14ac:dyDescent="0.25">
      <c r="A1889" t="s">
        <v>9175</v>
      </c>
      <c r="B1889" t="s">
        <v>6161</v>
      </c>
      <c r="C1889" t="s">
        <v>7294</v>
      </c>
      <c r="D1889" t="s">
        <v>7295</v>
      </c>
    </row>
    <row r="1890" spans="1:4" x14ac:dyDescent="0.25">
      <c r="A1890" t="s">
        <v>9176</v>
      </c>
      <c r="B1890" t="s">
        <v>6163</v>
      </c>
      <c r="C1890" t="s">
        <v>7286</v>
      </c>
      <c r="D1890" t="s">
        <v>7287</v>
      </c>
    </row>
    <row r="1891" spans="1:4" x14ac:dyDescent="0.25">
      <c r="A1891" t="s">
        <v>9177</v>
      </c>
      <c r="B1891" t="s">
        <v>6164</v>
      </c>
      <c r="C1891" t="s">
        <v>7282</v>
      </c>
      <c r="D1891" t="s">
        <v>7283</v>
      </c>
    </row>
    <row r="1892" spans="1:4" x14ac:dyDescent="0.25">
      <c r="A1892" t="s">
        <v>9178</v>
      </c>
      <c r="B1892" t="s">
        <v>6166</v>
      </c>
      <c r="C1892" t="s">
        <v>7279</v>
      </c>
      <c r="D1892" t="s">
        <v>7280</v>
      </c>
    </row>
    <row r="1893" spans="1:4" x14ac:dyDescent="0.25">
      <c r="A1893" t="s">
        <v>9179</v>
      </c>
      <c r="B1893" t="s">
        <v>6168</v>
      </c>
      <c r="C1893" t="s">
        <v>7286</v>
      </c>
      <c r="D1893" t="s">
        <v>7287</v>
      </c>
    </row>
    <row r="1894" spans="1:4" x14ac:dyDescent="0.25">
      <c r="A1894" t="s">
        <v>9180</v>
      </c>
      <c r="B1894" t="s">
        <v>6169</v>
      </c>
      <c r="C1894" t="s">
        <v>7282</v>
      </c>
      <c r="D1894" t="s">
        <v>7283</v>
      </c>
    </row>
    <row r="1895" spans="1:4" x14ac:dyDescent="0.25">
      <c r="A1895" t="s">
        <v>9181</v>
      </c>
      <c r="B1895" t="s">
        <v>6170</v>
      </c>
      <c r="C1895" t="s">
        <v>7282</v>
      </c>
      <c r="D1895" t="s">
        <v>7283</v>
      </c>
    </row>
    <row r="1896" spans="1:4" x14ac:dyDescent="0.25">
      <c r="A1896" t="s">
        <v>9182</v>
      </c>
      <c r="B1896" t="s">
        <v>6171</v>
      </c>
      <c r="C1896" t="s">
        <v>7286</v>
      </c>
      <c r="D1896" t="s">
        <v>7287</v>
      </c>
    </row>
    <row r="1897" spans="1:4" x14ac:dyDescent="0.25">
      <c r="A1897" t="s">
        <v>9183</v>
      </c>
      <c r="B1897" t="s">
        <v>6173</v>
      </c>
      <c r="C1897" t="s">
        <v>7294</v>
      </c>
      <c r="D1897" t="s">
        <v>7295</v>
      </c>
    </row>
    <row r="1898" spans="1:4" x14ac:dyDescent="0.25">
      <c r="A1898" t="s">
        <v>9184</v>
      </c>
      <c r="B1898" t="s">
        <v>6175</v>
      </c>
      <c r="C1898" t="s">
        <v>7282</v>
      </c>
      <c r="D1898" t="s">
        <v>7283</v>
      </c>
    </row>
    <row r="1899" spans="1:4" x14ac:dyDescent="0.25">
      <c r="A1899" t="s">
        <v>9185</v>
      </c>
      <c r="B1899" t="s">
        <v>6176</v>
      </c>
      <c r="C1899" t="s">
        <v>7289</v>
      </c>
      <c r="D1899" t="s">
        <v>7290</v>
      </c>
    </row>
    <row r="1900" spans="1:4" x14ac:dyDescent="0.25">
      <c r="A1900" t="s">
        <v>9186</v>
      </c>
      <c r="B1900" t="s">
        <v>6177</v>
      </c>
      <c r="C1900" t="s">
        <v>7294</v>
      </c>
      <c r="D1900" t="s">
        <v>7295</v>
      </c>
    </row>
    <row r="1901" spans="1:4" x14ac:dyDescent="0.25">
      <c r="A1901" t="s">
        <v>9187</v>
      </c>
      <c r="B1901" t="s">
        <v>6179</v>
      </c>
      <c r="C1901" t="s">
        <v>7286</v>
      </c>
      <c r="D1901" t="s">
        <v>7287</v>
      </c>
    </row>
    <row r="1902" spans="1:4" x14ac:dyDescent="0.25">
      <c r="A1902" t="s">
        <v>9188</v>
      </c>
      <c r="B1902" t="s">
        <v>6180</v>
      </c>
      <c r="C1902" t="s">
        <v>7282</v>
      </c>
      <c r="D1902" t="s">
        <v>7283</v>
      </c>
    </row>
    <row r="1903" spans="1:4" x14ac:dyDescent="0.25">
      <c r="A1903" t="s">
        <v>9189</v>
      </c>
      <c r="B1903" t="s">
        <v>6181</v>
      </c>
      <c r="C1903" t="s">
        <v>7289</v>
      </c>
      <c r="D1903" t="s">
        <v>7290</v>
      </c>
    </row>
    <row r="1904" spans="1:4" x14ac:dyDescent="0.25">
      <c r="A1904" t="s">
        <v>9190</v>
      </c>
      <c r="B1904" t="s">
        <v>6182</v>
      </c>
      <c r="C1904" t="s">
        <v>7289</v>
      </c>
      <c r="D1904" t="s">
        <v>7290</v>
      </c>
    </row>
    <row r="1905" spans="1:4" x14ac:dyDescent="0.25">
      <c r="A1905" t="s">
        <v>9191</v>
      </c>
      <c r="B1905" t="s">
        <v>6184</v>
      </c>
      <c r="C1905" t="s">
        <v>7289</v>
      </c>
      <c r="D1905" t="s">
        <v>7290</v>
      </c>
    </row>
    <row r="1906" spans="1:4" x14ac:dyDescent="0.25">
      <c r="A1906" t="s">
        <v>9192</v>
      </c>
      <c r="B1906" t="s">
        <v>6186</v>
      </c>
      <c r="C1906" t="s">
        <v>7286</v>
      </c>
      <c r="D1906" t="s">
        <v>7287</v>
      </c>
    </row>
    <row r="1907" spans="1:4" x14ac:dyDescent="0.25">
      <c r="A1907" t="s">
        <v>9193</v>
      </c>
      <c r="B1907" t="s">
        <v>6187</v>
      </c>
      <c r="C1907" t="s">
        <v>7286</v>
      </c>
      <c r="D1907" t="s">
        <v>7287</v>
      </c>
    </row>
    <row r="1908" spans="1:4" x14ac:dyDescent="0.25">
      <c r="A1908" t="s">
        <v>9194</v>
      </c>
      <c r="B1908" t="s">
        <v>6188</v>
      </c>
      <c r="C1908" t="s">
        <v>7279</v>
      </c>
      <c r="D1908" t="s">
        <v>7280</v>
      </c>
    </row>
    <row r="1909" spans="1:4" x14ac:dyDescent="0.25">
      <c r="A1909" t="s">
        <v>9195</v>
      </c>
      <c r="B1909" t="s">
        <v>6189</v>
      </c>
      <c r="C1909" t="s">
        <v>7279</v>
      </c>
      <c r="D1909" t="s">
        <v>7280</v>
      </c>
    </row>
    <row r="1910" spans="1:4" x14ac:dyDescent="0.25">
      <c r="A1910" t="s">
        <v>9196</v>
      </c>
      <c r="B1910" t="s">
        <v>6190</v>
      </c>
      <c r="C1910" t="s">
        <v>7289</v>
      </c>
      <c r="D1910" t="s">
        <v>7290</v>
      </c>
    </row>
    <row r="1911" spans="1:4" x14ac:dyDescent="0.25">
      <c r="A1911" t="s">
        <v>9197</v>
      </c>
      <c r="B1911" t="s">
        <v>6192</v>
      </c>
      <c r="C1911" t="s">
        <v>7294</v>
      </c>
      <c r="D1911" t="s">
        <v>7295</v>
      </c>
    </row>
    <row r="1912" spans="1:4" x14ac:dyDescent="0.25">
      <c r="A1912" t="s">
        <v>9198</v>
      </c>
      <c r="B1912" t="s">
        <v>6193</v>
      </c>
      <c r="C1912" t="s">
        <v>7289</v>
      </c>
      <c r="D1912" t="s">
        <v>7290</v>
      </c>
    </row>
    <row r="1913" spans="1:4" x14ac:dyDescent="0.25">
      <c r="A1913" t="s">
        <v>9199</v>
      </c>
      <c r="B1913" t="s">
        <v>6195</v>
      </c>
      <c r="C1913" t="s">
        <v>7294</v>
      </c>
      <c r="D1913" t="s">
        <v>7295</v>
      </c>
    </row>
    <row r="1914" spans="1:4" x14ac:dyDescent="0.25">
      <c r="A1914" t="s">
        <v>9200</v>
      </c>
      <c r="B1914" t="s">
        <v>6197</v>
      </c>
      <c r="C1914" t="s">
        <v>7279</v>
      </c>
      <c r="D1914" t="s">
        <v>7280</v>
      </c>
    </row>
    <row r="1915" spans="1:4" x14ac:dyDescent="0.25">
      <c r="A1915" t="s">
        <v>9201</v>
      </c>
      <c r="B1915" t="s">
        <v>6198</v>
      </c>
      <c r="C1915" t="s">
        <v>7286</v>
      </c>
      <c r="D1915" t="s">
        <v>7287</v>
      </c>
    </row>
    <row r="1916" spans="1:4" x14ac:dyDescent="0.25">
      <c r="A1916" t="s">
        <v>9202</v>
      </c>
      <c r="B1916" t="s">
        <v>6200</v>
      </c>
      <c r="C1916" t="s">
        <v>7279</v>
      </c>
      <c r="D1916" t="s">
        <v>7280</v>
      </c>
    </row>
    <row r="1917" spans="1:4" x14ac:dyDescent="0.25">
      <c r="A1917" t="s">
        <v>9203</v>
      </c>
      <c r="B1917" t="s">
        <v>6201</v>
      </c>
      <c r="C1917" t="s">
        <v>7282</v>
      </c>
      <c r="D1917" t="s">
        <v>7283</v>
      </c>
    </row>
    <row r="1918" spans="1:4" x14ac:dyDescent="0.25">
      <c r="A1918" t="s">
        <v>9204</v>
      </c>
      <c r="B1918" t="s">
        <v>6202</v>
      </c>
      <c r="C1918" t="s">
        <v>7289</v>
      </c>
      <c r="D1918" t="s">
        <v>7290</v>
      </c>
    </row>
    <row r="1919" spans="1:4" x14ac:dyDescent="0.25">
      <c r="A1919" t="s">
        <v>9205</v>
      </c>
      <c r="B1919" t="s">
        <v>6204</v>
      </c>
      <c r="C1919" t="s">
        <v>7286</v>
      </c>
      <c r="D1919" t="s">
        <v>7287</v>
      </c>
    </row>
    <row r="1920" spans="1:4" x14ac:dyDescent="0.25">
      <c r="A1920" t="s">
        <v>9206</v>
      </c>
      <c r="B1920" t="s">
        <v>6205</v>
      </c>
      <c r="C1920" t="s">
        <v>7294</v>
      </c>
      <c r="D1920" t="s">
        <v>7295</v>
      </c>
    </row>
    <row r="1921" spans="1:4" x14ac:dyDescent="0.25">
      <c r="A1921" t="s">
        <v>9207</v>
      </c>
      <c r="B1921" t="s">
        <v>6206</v>
      </c>
      <c r="C1921" t="s">
        <v>7279</v>
      </c>
      <c r="D1921" t="s">
        <v>7280</v>
      </c>
    </row>
    <row r="1922" spans="1:4" x14ac:dyDescent="0.25">
      <c r="A1922" t="s">
        <v>9208</v>
      </c>
      <c r="B1922" t="s">
        <v>6207</v>
      </c>
      <c r="C1922" t="s">
        <v>7294</v>
      </c>
      <c r="D1922" t="s">
        <v>7295</v>
      </c>
    </row>
    <row r="1923" spans="1:4" x14ac:dyDescent="0.25">
      <c r="A1923" t="s">
        <v>9209</v>
      </c>
      <c r="B1923" t="s">
        <v>6208</v>
      </c>
      <c r="C1923" t="s">
        <v>7294</v>
      </c>
      <c r="D1923" t="s">
        <v>7295</v>
      </c>
    </row>
    <row r="1924" spans="1:4" x14ac:dyDescent="0.25">
      <c r="A1924" t="s">
        <v>9210</v>
      </c>
      <c r="B1924" t="s">
        <v>6209</v>
      </c>
      <c r="C1924" t="s">
        <v>7289</v>
      </c>
      <c r="D1924" t="s">
        <v>7290</v>
      </c>
    </row>
    <row r="1925" spans="1:4" x14ac:dyDescent="0.25">
      <c r="A1925" t="s">
        <v>9211</v>
      </c>
      <c r="B1925" t="s">
        <v>6211</v>
      </c>
      <c r="C1925" t="s">
        <v>7282</v>
      </c>
      <c r="D1925" t="s">
        <v>7283</v>
      </c>
    </row>
    <row r="1926" spans="1:4" x14ac:dyDescent="0.25">
      <c r="A1926" t="s">
        <v>9212</v>
      </c>
      <c r="B1926" t="s">
        <v>6213</v>
      </c>
      <c r="C1926" t="s">
        <v>7289</v>
      </c>
      <c r="D1926" t="s">
        <v>7290</v>
      </c>
    </row>
    <row r="1927" spans="1:4" x14ac:dyDescent="0.25">
      <c r="A1927" t="s">
        <v>9213</v>
      </c>
      <c r="B1927" t="s">
        <v>6214</v>
      </c>
      <c r="C1927" t="s">
        <v>7282</v>
      </c>
      <c r="D1927" t="s">
        <v>7283</v>
      </c>
    </row>
    <row r="1928" spans="1:4" x14ac:dyDescent="0.25">
      <c r="A1928" t="s">
        <v>9214</v>
      </c>
      <c r="B1928" t="s">
        <v>6215</v>
      </c>
      <c r="C1928" t="s">
        <v>7289</v>
      </c>
      <c r="D1928" t="s">
        <v>7290</v>
      </c>
    </row>
    <row r="1929" spans="1:4" x14ac:dyDescent="0.25">
      <c r="A1929" t="s">
        <v>9215</v>
      </c>
      <c r="B1929" t="s">
        <v>6216</v>
      </c>
      <c r="C1929" t="s">
        <v>7279</v>
      </c>
      <c r="D1929" t="s">
        <v>7280</v>
      </c>
    </row>
    <row r="1930" spans="1:4" x14ac:dyDescent="0.25">
      <c r="A1930" t="s">
        <v>9216</v>
      </c>
      <c r="B1930" t="s">
        <v>6217</v>
      </c>
      <c r="C1930" t="s">
        <v>7279</v>
      </c>
      <c r="D1930" t="s">
        <v>7280</v>
      </c>
    </row>
    <row r="1931" spans="1:4" x14ac:dyDescent="0.25">
      <c r="A1931" t="s">
        <v>9217</v>
      </c>
      <c r="B1931" t="s">
        <v>6218</v>
      </c>
      <c r="C1931" t="s">
        <v>7286</v>
      </c>
      <c r="D1931" t="s">
        <v>7287</v>
      </c>
    </row>
    <row r="1932" spans="1:4" x14ac:dyDescent="0.25">
      <c r="A1932" t="s">
        <v>9218</v>
      </c>
      <c r="B1932" t="s">
        <v>6219</v>
      </c>
      <c r="C1932" t="s">
        <v>7294</v>
      </c>
      <c r="D1932" t="s">
        <v>7295</v>
      </c>
    </row>
    <row r="1933" spans="1:4" x14ac:dyDescent="0.25">
      <c r="A1933" t="s">
        <v>9219</v>
      </c>
      <c r="B1933" t="s">
        <v>6221</v>
      </c>
      <c r="C1933" t="s">
        <v>7282</v>
      </c>
      <c r="D1933" t="s">
        <v>7283</v>
      </c>
    </row>
    <row r="1934" spans="1:4" x14ac:dyDescent="0.25">
      <c r="A1934" t="s">
        <v>9220</v>
      </c>
      <c r="B1934" t="s">
        <v>6222</v>
      </c>
      <c r="C1934" t="s">
        <v>7289</v>
      </c>
      <c r="D1934" t="s">
        <v>7290</v>
      </c>
    </row>
    <row r="1935" spans="1:4" x14ac:dyDescent="0.25">
      <c r="A1935" t="s">
        <v>9221</v>
      </c>
      <c r="B1935" t="s">
        <v>6224</v>
      </c>
      <c r="C1935" t="s">
        <v>7279</v>
      </c>
      <c r="D1935" t="s">
        <v>7280</v>
      </c>
    </row>
    <row r="1936" spans="1:4" x14ac:dyDescent="0.25">
      <c r="A1936" t="s">
        <v>9222</v>
      </c>
      <c r="B1936" t="s">
        <v>6225</v>
      </c>
      <c r="C1936" t="s">
        <v>7279</v>
      </c>
      <c r="D1936" t="s">
        <v>7280</v>
      </c>
    </row>
    <row r="1937" spans="1:4" x14ac:dyDescent="0.25">
      <c r="A1937" t="s">
        <v>9223</v>
      </c>
      <c r="B1937" t="s">
        <v>6226</v>
      </c>
      <c r="C1937" t="s">
        <v>7294</v>
      </c>
      <c r="D1937" t="s">
        <v>7295</v>
      </c>
    </row>
    <row r="1938" spans="1:4" x14ac:dyDescent="0.25">
      <c r="A1938" t="s">
        <v>9224</v>
      </c>
      <c r="B1938" t="s">
        <v>6228</v>
      </c>
      <c r="C1938" t="s">
        <v>7294</v>
      </c>
      <c r="D1938" t="s">
        <v>7295</v>
      </c>
    </row>
    <row r="1939" spans="1:4" x14ac:dyDescent="0.25">
      <c r="A1939" t="s">
        <v>9225</v>
      </c>
      <c r="B1939" t="s">
        <v>6230</v>
      </c>
      <c r="C1939" t="s">
        <v>7289</v>
      </c>
      <c r="D1939" t="s">
        <v>7290</v>
      </c>
    </row>
    <row r="1940" spans="1:4" x14ac:dyDescent="0.25">
      <c r="A1940" t="s">
        <v>9226</v>
      </c>
      <c r="B1940" t="s">
        <v>6232</v>
      </c>
      <c r="C1940" t="s">
        <v>7294</v>
      </c>
      <c r="D1940" t="s">
        <v>7295</v>
      </c>
    </row>
    <row r="1941" spans="1:4" x14ac:dyDescent="0.25">
      <c r="A1941" t="s">
        <v>9227</v>
      </c>
      <c r="B1941" t="s">
        <v>6234</v>
      </c>
      <c r="C1941" t="s">
        <v>7279</v>
      </c>
      <c r="D1941" t="s">
        <v>7280</v>
      </c>
    </row>
    <row r="1942" spans="1:4" x14ac:dyDescent="0.25">
      <c r="A1942" t="s">
        <v>9228</v>
      </c>
      <c r="B1942" t="s">
        <v>6235</v>
      </c>
      <c r="C1942" t="s">
        <v>7286</v>
      </c>
      <c r="D1942" t="s">
        <v>7287</v>
      </c>
    </row>
    <row r="1943" spans="1:4" x14ac:dyDescent="0.25">
      <c r="A1943" t="s">
        <v>9229</v>
      </c>
      <c r="B1943" t="s">
        <v>6237</v>
      </c>
      <c r="C1943" t="s">
        <v>7294</v>
      </c>
      <c r="D1943" t="s">
        <v>7295</v>
      </c>
    </row>
    <row r="1944" spans="1:4" x14ac:dyDescent="0.25">
      <c r="A1944" t="s">
        <v>9230</v>
      </c>
      <c r="B1944" t="s">
        <v>6238</v>
      </c>
      <c r="C1944" t="s">
        <v>7286</v>
      </c>
      <c r="D1944" t="s">
        <v>7287</v>
      </c>
    </row>
    <row r="1945" spans="1:4" x14ac:dyDescent="0.25">
      <c r="A1945" t="s">
        <v>9231</v>
      </c>
      <c r="B1945" t="s">
        <v>6239</v>
      </c>
      <c r="C1945" t="s">
        <v>7289</v>
      </c>
      <c r="D1945" t="s">
        <v>7290</v>
      </c>
    </row>
    <row r="1946" spans="1:4" x14ac:dyDescent="0.25">
      <c r="A1946" t="s">
        <v>9232</v>
      </c>
      <c r="B1946" t="s">
        <v>6240</v>
      </c>
      <c r="C1946" t="s">
        <v>7289</v>
      </c>
      <c r="D1946" t="s">
        <v>7290</v>
      </c>
    </row>
    <row r="1947" spans="1:4" x14ac:dyDescent="0.25">
      <c r="A1947" t="s">
        <v>9233</v>
      </c>
      <c r="B1947" t="s">
        <v>6242</v>
      </c>
      <c r="C1947" t="s">
        <v>7279</v>
      </c>
      <c r="D1947" t="s">
        <v>7280</v>
      </c>
    </row>
    <row r="1948" spans="1:4" x14ac:dyDescent="0.25">
      <c r="A1948" t="s">
        <v>9234</v>
      </c>
      <c r="B1948" t="s">
        <v>6243</v>
      </c>
      <c r="C1948" t="s">
        <v>7279</v>
      </c>
      <c r="D1948" t="s">
        <v>7280</v>
      </c>
    </row>
    <row r="1949" spans="1:4" x14ac:dyDescent="0.25">
      <c r="A1949" t="s">
        <v>9235</v>
      </c>
      <c r="B1949" t="s">
        <v>6244</v>
      </c>
      <c r="C1949" t="s">
        <v>7279</v>
      </c>
      <c r="D1949" t="s">
        <v>7280</v>
      </c>
    </row>
    <row r="1950" spans="1:4" x14ac:dyDescent="0.25">
      <c r="A1950" t="s">
        <v>9236</v>
      </c>
      <c r="B1950" t="s">
        <v>6245</v>
      </c>
      <c r="C1950" t="s">
        <v>7289</v>
      </c>
      <c r="D1950" t="s">
        <v>7290</v>
      </c>
    </row>
    <row r="1951" spans="1:4" x14ac:dyDescent="0.25">
      <c r="A1951" t="s">
        <v>9237</v>
      </c>
      <c r="B1951" t="s">
        <v>6247</v>
      </c>
      <c r="C1951" t="s">
        <v>7289</v>
      </c>
      <c r="D1951" t="s">
        <v>7290</v>
      </c>
    </row>
    <row r="1952" spans="1:4" x14ac:dyDescent="0.25">
      <c r="A1952" t="s">
        <v>9238</v>
      </c>
      <c r="B1952" t="s">
        <v>6249</v>
      </c>
      <c r="C1952" t="s">
        <v>7289</v>
      </c>
      <c r="D1952" t="s">
        <v>7290</v>
      </c>
    </row>
    <row r="1953" spans="1:4" x14ac:dyDescent="0.25">
      <c r="A1953" t="s">
        <v>9239</v>
      </c>
      <c r="B1953" t="s">
        <v>6250</v>
      </c>
      <c r="C1953" t="s">
        <v>7282</v>
      </c>
      <c r="D1953" t="s">
        <v>7283</v>
      </c>
    </row>
    <row r="1954" spans="1:4" x14ac:dyDescent="0.25">
      <c r="A1954" t="s">
        <v>9240</v>
      </c>
      <c r="B1954" t="s">
        <v>6251</v>
      </c>
      <c r="C1954" t="s">
        <v>7294</v>
      </c>
      <c r="D1954" t="s">
        <v>7295</v>
      </c>
    </row>
    <row r="1955" spans="1:4" x14ac:dyDescent="0.25">
      <c r="A1955" t="s">
        <v>9241</v>
      </c>
      <c r="B1955" t="s">
        <v>6253</v>
      </c>
      <c r="C1955" t="s">
        <v>7279</v>
      </c>
      <c r="D1955" t="s">
        <v>7280</v>
      </c>
    </row>
    <row r="1956" spans="1:4" x14ac:dyDescent="0.25">
      <c r="A1956" t="s">
        <v>9242</v>
      </c>
      <c r="B1956" t="s">
        <v>6254</v>
      </c>
      <c r="C1956" t="s">
        <v>7286</v>
      </c>
      <c r="D1956" t="s">
        <v>7287</v>
      </c>
    </row>
    <row r="1957" spans="1:4" x14ac:dyDescent="0.25">
      <c r="A1957" t="s">
        <v>9243</v>
      </c>
      <c r="B1957" t="s">
        <v>6255</v>
      </c>
      <c r="C1957" t="s">
        <v>7286</v>
      </c>
      <c r="D1957" t="s">
        <v>7287</v>
      </c>
    </row>
    <row r="1958" spans="1:4" x14ac:dyDescent="0.25">
      <c r="A1958" t="s">
        <v>9244</v>
      </c>
      <c r="B1958" t="s">
        <v>6257</v>
      </c>
      <c r="C1958" t="s">
        <v>7279</v>
      </c>
      <c r="D1958" t="s">
        <v>7280</v>
      </c>
    </row>
    <row r="1959" spans="1:4" x14ac:dyDescent="0.25">
      <c r="A1959" t="s">
        <v>9245</v>
      </c>
      <c r="B1959" t="s">
        <v>6258</v>
      </c>
      <c r="C1959" t="s">
        <v>7282</v>
      </c>
      <c r="D1959" t="s">
        <v>7283</v>
      </c>
    </row>
    <row r="1960" spans="1:4" x14ac:dyDescent="0.25">
      <c r="A1960" t="s">
        <v>9246</v>
      </c>
      <c r="B1960" t="s">
        <v>6260</v>
      </c>
      <c r="C1960" t="s">
        <v>7282</v>
      </c>
      <c r="D1960" t="s">
        <v>7283</v>
      </c>
    </row>
    <row r="1961" spans="1:4" x14ac:dyDescent="0.25">
      <c r="A1961" t="s">
        <v>9247</v>
      </c>
      <c r="B1961" t="s">
        <v>6261</v>
      </c>
      <c r="C1961" t="s">
        <v>7294</v>
      </c>
      <c r="D1961" t="s">
        <v>7295</v>
      </c>
    </row>
    <row r="1962" spans="1:4" x14ac:dyDescent="0.25">
      <c r="A1962" t="s">
        <v>9248</v>
      </c>
      <c r="B1962" t="s">
        <v>6263</v>
      </c>
      <c r="C1962" t="s">
        <v>7294</v>
      </c>
      <c r="D1962" t="s">
        <v>7295</v>
      </c>
    </row>
    <row r="1963" spans="1:4" x14ac:dyDescent="0.25">
      <c r="A1963" t="s">
        <v>9249</v>
      </c>
      <c r="B1963" t="s">
        <v>6265</v>
      </c>
      <c r="C1963" t="s">
        <v>7286</v>
      </c>
      <c r="D1963" t="s">
        <v>7287</v>
      </c>
    </row>
    <row r="1964" spans="1:4" x14ac:dyDescent="0.25">
      <c r="A1964" t="s">
        <v>9250</v>
      </c>
      <c r="B1964" t="s">
        <v>6266</v>
      </c>
      <c r="C1964" t="s">
        <v>7286</v>
      </c>
      <c r="D1964" t="s">
        <v>7287</v>
      </c>
    </row>
    <row r="1965" spans="1:4" x14ac:dyDescent="0.25">
      <c r="A1965" t="s">
        <v>9251</v>
      </c>
      <c r="B1965" t="s">
        <v>6268</v>
      </c>
      <c r="C1965" t="s">
        <v>7294</v>
      </c>
      <c r="D1965" t="s">
        <v>7295</v>
      </c>
    </row>
    <row r="1966" spans="1:4" x14ac:dyDescent="0.25">
      <c r="A1966" t="s">
        <v>9252</v>
      </c>
      <c r="B1966" t="s">
        <v>6269</v>
      </c>
      <c r="C1966" t="s">
        <v>7294</v>
      </c>
      <c r="D1966" t="s">
        <v>7295</v>
      </c>
    </row>
    <row r="1967" spans="1:4" x14ac:dyDescent="0.25">
      <c r="A1967" t="s">
        <v>9253</v>
      </c>
      <c r="B1967" t="s">
        <v>6270</v>
      </c>
      <c r="C1967" t="s">
        <v>7279</v>
      </c>
      <c r="D1967" t="s">
        <v>7280</v>
      </c>
    </row>
    <row r="1968" spans="1:4" x14ac:dyDescent="0.25">
      <c r="A1968" t="s">
        <v>9254</v>
      </c>
      <c r="B1968" t="s">
        <v>6271</v>
      </c>
      <c r="C1968" t="s">
        <v>7279</v>
      </c>
      <c r="D1968" t="s">
        <v>7280</v>
      </c>
    </row>
    <row r="1969" spans="1:4" x14ac:dyDescent="0.25">
      <c r="A1969" t="s">
        <v>9255</v>
      </c>
      <c r="B1969" t="s">
        <v>6272</v>
      </c>
      <c r="C1969" t="s">
        <v>7282</v>
      </c>
      <c r="D1969" t="s">
        <v>7283</v>
      </c>
    </row>
    <row r="1970" spans="1:4" x14ac:dyDescent="0.25">
      <c r="A1970" t="s">
        <v>9256</v>
      </c>
      <c r="B1970" t="s">
        <v>6273</v>
      </c>
      <c r="C1970" t="s">
        <v>7282</v>
      </c>
      <c r="D1970" t="s">
        <v>7283</v>
      </c>
    </row>
    <row r="1971" spans="1:4" x14ac:dyDescent="0.25">
      <c r="A1971" t="s">
        <v>9257</v>
      </c>
      <c r="B1971" t="s">
        <v>6275</v>
      </c>
      <c r="C1971" t="s">
        <v>7282</v>
      </c>
      <c r="D1971" t="s">
        <v>7283</v>
      </c>
    </row>
    <row r="1972" spans="1:4" x14ac:dyDescent="0.25">
      <c r="A1972" t="s">
        <v>9258</v>
      </c>
      <c r="B1972" t="s">
        <v>6276</v>
      </c>
      <c r="C1972" t="s">
        <v>7286</v>
      </c>
      <c r="D1972" t="s">
        <v>7287</v>
      </c>
    </row>
    <row r="1973" spans="1:4" x14ac:dyDescent="0.25">
      <c r="A1973" t="s">
        <v>9259</v>
      </c>
      <c r="B1973" t="s">
        <v>6277</v>
      </c>
      <c r="C1973" t="s">
        <v>7279</v>
      </c>
      <c r="D1973" t="s">
        <v>7280</v>
      </c>
    </row>
    <row r="1974" spans="1:4" x14ac:dyDescent="0.25">
      <c r="A1974" t="s">
        <v>9260</v>
      </c>
      <c r="B1974" t="s">
        <v>6278</v>
      </c>
      <c r="C1974" t="s">
        <v>7279</v>
      </c>
      <c r="D1974" t="s">
        <v>7280</v>
      </c>
    </row>
    <row r="1975" spans="1:4" x14ac:dyDescent="0.25">
      <c r="A1975" t="s">
        <v>9261</v>
      </c>
      <c r="B1975" t="s">
        <v>6279</v>
      </c>
      <c r="C1975" t="s">
        <v>7286</v>
      </c>
      <c r="D1975" t="s">
        <v>7287</v>
      </c>
    </row>
    <row r="1976" spans="1:4" x14ac:dyDescent="0.25">
      <c r="A1976" t="s">
        <v>9262</v>
      </c>
      <c r="B1976" t="s">
        <v>6280</v>
      </c>
      <c r="C1976" t="s">
        <v>7286</v>
      </c>
      <c r="D1976" t="s">
        <v>7287</v>
      </c>
    </row>
    <row r="1977" spans="1:4" x14ac:dyDescent="0.25">
      <c r="A1977" t="s">
        <v>9263</v>
      </c>
      <c r="B1977" t="s">
        <v>6281</v>
      </c>
      <c r="C1977" t="s">
        <v>7289</v>
      </c>
      <c r="D1977" t="s">
        <v>7290</v>
      </c>
    </row>
    <row r="1978" spans="1:4" x14ac:dyDescent="0.25">
      <c r="A1978" t="s">
        <v>9264</v>
      </c>
      <c r="B1978" t="s">
        <v>6282</v>
      </c>
      <c r="C1978" t="s">
        <v>7289</v>
      </c>
      <c r="D1978" t="s">
        <v>7290</v>
      </c>
    </row>
    <row r="1979" spans="1:4" x14ac:dyDescent="0.25">
      <c r="A1979" t="s">
        <v>9265</v>
      </c>
      <c r="B1979" t="s">
        <v>6284</v>
      </c>
      <c r="C1979" t="s">
        <v>7282</v>
      </c>
      <c r="D1979" t="s">
        <v>7283</v>
      </c>
    </row>
    <row r="1980" spans="1:4" x14ac:dyDescent="0.25">
      <c r="A1980" t="s">
        <v>9266</v>
      </c>
      <c r="B1980" t="s">
        <v>6285</v>
      </c>
      <c r="C1980" t="s">
        <v>7286</v>
      </c>
      <c r="D1980" t="s">
        <v>7287</v>
      </c>
    </row>
    <row r="1981" spans="1:4" x14ac:dyDescent="0.25">
      <c r="A1981" t="s">
        <v>9267</v>
      </c>
      <c r="B1981" t="s">
        <v>6287</v>
      </c>
      <c r="C1981" t="s">
        <v>7279</v>
      </c>
      <c r="D1981" t="s">
        <v>7280</v>
      </c>
    </row>
    <row r="1982" spans="1:4" x14ac:dyDescent="0.25">
      <c r="A1982" t="s">
        <v>9268</v>
      </c>
      <c r="B1982" t="s">
        <v>6288</v>
      </c>
      <c r="C1982" t="s">
        <v>7294</v>
      </c>
      <c r="D1982" t="s">
        <v>7295</v>
      </c>
    </row>
    <row r="1983" spans="1:4" x14ac:dyDescent="0.25">
      <c r="A1983" t="s">
        <v>9269</v>
      </c>
      <c r="B1983" t="s">
        <v>6289</v>
      </c>
      <c r="C1983" t="s">
        <v>7289</v>
      </c>
      <c r="D1983" t="s">
        <v>7290</v>
      </c>
    </row>
    <row r="1984" spans="1:4" x14ac:dyDescent="0.25">
      <c r="A1984" t="s">
        <v>9270</v>
      </c>
      <c r="B1984" t="s">
        <v>6290</v>
      </c>
      <c r="C1984" t="s">
        <v>7279</v>
      </c>
      <c r="D1984" t="s">
        <v>7280</v>
      </c>
    </row>
    <row r="1985" spans="1:4" x14ac:dyDescent="0.25">
      <c r="A1985" t="s">
        <v>9271</v>
      </c>
      <c r="B1985" t="s">
        <v>6291</v>
      </c>
      <c r="C1985" t="s">
        <v>7282</v>
      </c>
      <c r="D1985" t="s">
        <v>7283</v>
      </c>
    </row>
    <row r="1986" spans="1:4" x14ac:dyDescent="0.25">
      <c r="A1986" t="s">
        <v>9272</v>
      </c>
      <c r="B1986" t="s">
        <v>6292</v>
      </c>
      <c r="C1986" t="s">
        <v>7289</v>
      </c>
      <c r="D1986" t="s">
        <v>7290</v>
      </c>
    </row>
    <row r="1987" spans="1:4" x14ac:dyDescent="0.25">
      <c r="A1987" t="s">
        <v>9273</v>
      </c>
      <c r="B1987" t="s">
        <v>6294</v>
      </c>
      <c r="C1987" t="s">
        <v>7279</v>
      </c>
      <c r="D1987" t="s">
        <v>7280</v>
      </c>
    </row>
    <row r="1988" spans="1:4" x14ac:dyDescent="0.25">
      <c r="A1988" t="s">
        <v>9274</v>
      </c>
      <c r="B1988" t="s">
        <v>6296</v>
      </c>
      <c r="C1988" t="s">
        <v>7286</v>
      </c>
      <c r="D1988" t="s">
        <v>7287</v>
      </c>
    </row>
    <row r="1989" spans="1:4" x14ac:dyDescent="0.25">
      <c r="A1989" t="s">
        <v>9275</v>
      </c>
      <c r="B1989" t="s">
        <v>6297</v>
      </c>
      <c r="C1989" t="s">
        <v>7289</v>
      </c>
      <c r="D1989" t="s">
        <v>7290</v>
      </c>
    </row>
    <row r="1990" spans="1:4" x14ac:dyDescent="0.25">
      <c r="A1990" t="s">
        <v>9276</v>
      </c>
      <c r="B1990" t="s">
        <v>6299</v>
      </c>
      <c r="C1990" t="s">
        <v>7286</v>
      </c>
      <c r="D1990" t="s">
        <v>7287</v>
      </c>
    </row>
    <row r="1991" spans="1:4" x14ac:dyDescent="0.25">
      <c r="A1991" t="s">
        <v>9277</v>
      </c>
      <c r="B1991" t="s">
        <v>6300</v>
      </c>
      <c r="C1991" t="s">
        <v>7286</v>
      </c>
      <c r="D1991" t="s">
        <v>7287</v>
      </c>
    </row>
    <row r="1992" spans="1:4" x14ac:dyDescent="0.25">
      <c r="A1992" t="s">
        <v>9278</v>
      </c>
      <c r="B1992" t="s">
        <v>6301</v>
      </c>
      <c r="C1992" t="s">
        <v>7289</v>
      </c>
      <c r="D1992" t="s">
        <v>7290</v>
      </c>
    </row>
    <row r="1993" spans="1:4" x14ac:dyDescent="0.25">
      <c r="A1993" t="s">
        <v>9279</v>
      </c>
      <c r="B1993" t="s">
        <v>6302</v>
      </c>
      <c r="C1993" t="s">
        <v>7294</v>
      </c>
      <c r="D1993" t="s">
        <v>7295</v>
      </c>
    </row>
    <row r="1994" spans="1:4" x14ac:dyDescent="0.25">
      <c r="A1994" t="s">
        <v>9280</v>
      </c>
      <c r="B1994" t="s">
        <v>6304</v>
      </c>
      <c r="C1994" t="s">
        <v>7286</v>
      </c>
      <c r="D1994" t="s">
        <v>7287</v>
      </c>
    </row>
    <row r="1995" spans="1:4" x14ac:dyDescent="0.25">
      <c r="A1995" t="s">
        <v>9281</v>
      </c>
      <c r="B1995" t="s">
        <v>6305</v>
      </c>
      <c r="C1995" t="s">
        <v>7286</v>
      </c>
      <c r="D1995" t="s">
        <v>7287</v>
      </c>
    </row>
    <row r="1996" spans="1:4" x14ac:dyDescent="0.25">
      <c r="A1996" t="s">
        <v>9282</v>
      </c>
      <c r="B1996" t="s">
        <v>6306</v>
      </c>
      <c r="C1996" t="s">
        <v>7279</v>
      </c>
      <c r="D1996" t="s">
        <v>7280</v>
      </c>
    </row>
    <row r="1997" spans="1:4" x14ac:dyDescent="0.25">
      <c r="A1997" t="s">
        <v>9283</v>
      </c>
      <c r="B1997" t="s">
        <v>6307</v>
      </c>
      <c r="C1997" t="s">
        <v>7294</v>
      </c>
      <c r="D1997" t="s">
        <v>7295</v>
      </c>
    </row>
    <row r="1998" spans="1:4" x14ac:dyDescent="0.25">
      <c r="A1998" t="s">
        <v>9284</v>
      </c>
      <c r="B1998" t="s">
        <v>6308</v>
      </c>
      <c r="C1998" t="s">
        <v>7279</v>
      </c>
      <c r="D1998" t="s">
        <v>7280</v>
      </c>
    </row>
    <row r="1999" spans="1:4" x14ac:dyDescent="0.25">
      <c r="A1999" t="s">
        <v>9285</v>
      </c>
      <c r="B1999" t="s">
        <v>6310</v>
      </c>
      <c r="C1999" t="s">
        <v>7289</v>
      </c>
      <c r="D1999" t="s">
        <v>7290</v>
      </c>
    </row>
    <row r="2000" spans="1:4" x14ac:dyDescent="0.25">
      <c r="A2000" t="s">
        <v>9286</v>
      </c>
      <c r="B2000" t="s">
        <v>6311</v>
      </c>
      <c r="C2000" t="s">
        <v>7286</v>
      </c>
      <c r="D2000" t="s">
        <v>7287</v>
      </c>
    </row>
    <row r="2001" spans="1:4" x14ac:dyDescent="0.25">
      <c r="A2001" t="s">
        <v>9287</v>
      </c>
      <c r="B2001" t="s">
        <v>6313</v>
      </c>
      <c r="C2001" t="s">
        <v>7282</v>
      </c>
      <c r="D2001" t="s">
        <v>7283</v>
      </c>
    </row>
    <row r="2002" spans="1:4" x14ac:dyDescent="0.25">
      <c r="A2002" t="s">
        <v>9288</v>
      </c>
      <c r="B2002" t="s">
        <v>6314</v>
      </c>
      <c r="C2002" t="s">
        <v>7282</v>
      </c>
      <c r="D2002" t="s">
        <v>7283</v>
      </c>
    </row>
    <row r="2003" spans="1:4" x14ac:dyDescent="0.25">
      <c r="A2003" t="s">
        <v>9289</v>
      </c>
      <c r="B2003" t="s">
        <v>6315</v>
      </c>
      <c r="C2003" t="s">
        <v>7286</v>
      </c>
      <c r="D2003" t="s">
        <v>7287</v>
      </c>
    </row>
    <row r="2004" spans="1:4" x14ac:dyDescent="0.25">
      <c r="A2004" t="s">
        <v>9290</v>
      </c>
      <c r="B2004" t="s">
        <v>6316</v>
      </c>
      <c r="C2004" t="s">
        <v>7286</v>
      </c>
      <c r="D2004" t="s">
        <v>7287</v>
      </c>
    </row>
    <row r="2005" spans="1:4" x14ac:dyDescent="0.25">
      <c r="A2005" t="s">
        <v>9291</v>
      </c>
      <c r="B2005" t="s">
        <v>6317</v>
      </c>
      <c r="C2005" t="s">
        <v>7279</v>
      </c>
      <c r="D2005" t="s">
        <v>7280</v>
      </c>
    </row>
    <row r="2006" spans="1:4" x14ac:dyDescent="0.25">
      <c r="A2006" t="s">
        <v>9292</v>
      </c>
      <c r="B2006" t="s">
        <v>6318</v>
      </c>
      <c r="C2006" t="s">
        <v>7282</v>
      </c>
      <c r="D2006" t="s">
        <v>7283</v>
      </c>
    </row>
    <row r="2007" spans="1:4" x14ac:dyDescent="0.25">
      <c r="A2007" t="s">
        <v>9293</v>
      </c>
      <c r="B2007" t="s">
        <v>6319</v>
      </c>
      <c r="C2007" t="s">
        <v>7289</v>
      </c>
      <c r="D2007" t="s">
        <v>7290</v>
      </c>
    </row>
    <row r="2008" spans="1:4" x14ac:dyDescent="0.25">
      <c r="A2008" t="s">
        <v>9294</v>
      </c>
      <c r="B2008" t="s">
        <v>6320</v>
      </c>
      <c r="C2008" t="s">
        <v>7282</v>
      </c>
      <c r="D2008" t="s">
        <v>7283</v>
      </c>
    </row>
    <row r="2009" spans="1:4" x14ac:dyDescent="0.25">
      <c r="A2009" t="s">
        <v>9295</v>
      </c>
      <c r="B2009" t="s">
        <v>6321</v>
      </c>
      <c r="C2009" t="s">
        <v>7282</v>
      </c>
      <c r="D2009" t="s">
        <v>7283</v>
      </c>
    </row>
    <row r="2010" spans="1:4" x14ac:dyDescent="0.25">
      <c r="A2010" t="s">
        <v>9296</v>
      </c>
      <c r="B2010" t="s">
        <v>6323</v>
      </c>
      <c r="C2010" t="s">
        <v>7282</v>
      </c>
      <c r="D2010" t="s">
        <v>7283</v>
      </c>
    </row>
    <row r="2011" spans="1:4" x14ac:dyDescent="0.25">
      <c r="A2011" t="s">
        <v>9297</v>
      </c>
      <c r="B2011" t="s">
        <v>6324</v>
      </c>
      <c r="C2011" t="s">
        <v>7289</v>
      </c>
      <c r="D2011" t="s">
        <v>7290</v>
      </c>
    </row>
    <row r="2012" spans="1:4" x14ac:dyDescent="0.25">
      <c r="A2012" t="s">
        <v>9298</v>
      </c>
      <c r="B2012" t="s">
        <v>6326</v>
      </c>
      <c r="C2012" t="s">
        <v>7279</v>
      </c>
      <c r="D2012" t="s">
        <v>7280</v>
      </c>
    </row>
    <row r="2013" spans="1:4" x14ac:dyDescent="0.25">
      <c r="A2013" t="s">
        <v>9299</v>
      </c>
      <c r="B2013" t="s">
        <v>6327</v>
      </c>
      <c r="C2013" t="s">
        <v>7294</v>
      </c>
      <c r="D2013" t="s">
        <v>7295</v>
      </c>
    </row>
    <row r="2014" spans="1:4" x14ac:dyDescent="0.25">
      <c r="A2014" t="s">
        <v>9300</v>
      </c>
      <c r="B2014" t="s">
        <v>6328</v>
      </c>
      <c r="C2014" t="s">
        <v>7286</v>
      </c>
      <c r="D2014" t="s">
        <v>7287</v>
      </c>
    </row>
    <row r="2015" spans="1:4" x14ac:dyDescent="0.25">
      <c r="A2015" t="s">
        <v>9301</v>
      </c>
      <c r="B2015" t="s">
        <v>6329</v>
      </c>
      <c r="C2015" t="s">
        <v>7282</v>
      </c>
      <c r="D2015" t="s">
        <v>7283</v>
      </c>
    </row>
    <row r="2016" spans="1:4" x14ac:dyDescent="0.25">
      <c r="A2016" t="s">
        <v>9302</v>
      </c>
      <c r="B2016" t="s">
        <v>6330</v>
      </c>
      <c r="C2016" t="s">
        <v>7279</v>
      </c>
      <c r="D2016" t="s">
        <v>7280</v>
      </c>
    </row>
    <row r="2017" spans="1:4" x14ac:dyDescent="0.25">
      <c r="A2017" t="s">
        <v>9303</v>
      </c>
      <c r="B2017" t="s">
        <v>6331</v>
      </c>
      <c r="C2017" t="s">
        <v>7294</v>
      </c>
      <c r="D2017" t="s">
        <v>7295</v>
      </c>
    </row>
    <row r="2018" spans="1:4" x14ac:dyDescent="0.25">
      <c r="A2018" t="s">
        <v>9304</v>
      </c>
      <c r="B2018" t="s">
        <v>6332</v>
      </c>
      <c r="C2018" t="s">
        <v>7279</v>
      </c>
      <c r="D2018" t="s">
        <v>7280</v>
      </c>
    </row>
    <row r="2019" spans="1:4" x14ac:dyDescent="0.25">
      <c r="A2019" t="s">
        <v>9305</v>
      </c>
      <c r="B2019" t="s">
        <v>6333</v>
      </c>
      <c r="C2019" t="s">
        <v>7286</v>
      </c>
      <c r="D2019" t="s">
        <v>7287</v>
      </c>
    </row>
    <row r="2020" spans="1:4" x14ac:dyDescent="0.25">
      <c r="A2020" t="s">
        <v>9306</v>
      </c>
      <c r="B2020" t="s">
        <v>6334</v>
      </c>
      <c r="C2020" t="s">
        <v>7279</v>
      </c>
      <c r="D2020" t="s">
        <v>7280</v>
      </c>
    </row>
    <row r="2021" spans="1:4" x14ac:dyDescent="0.25">
      <c r="A2021" t="s">
        <v>9307</v>
      </c>
      <c r="B2021" t="s">
        <v>6336</v>
      </c>
      <c r="C2021" t="s">
        <v>7294</v>
      </c>
      <c r="D2021" t="s">
        <v>7295</v>
      </c>
    </row>
    <row r="2022" spans="1:4" x14ac:dyDescent="0.25">
      <c r="A2022" t="s">
        <v>9308</v>
      </c>
      <c r="B2022" t="s">
        <v>6338</v>
      </c>
      <c r="C2022" t="s">
        <v>7286</v>
      </c>
      <c r="D2022" t="s">
        <v>7287</v>
      </c>
    </row>
    <row r="2023" spans="1:4" x14ac:dyDescent="0.25">
      <c r="A2023" t="s">
        <v>9309</v>
      </c>
      <c r="B2023" t="s">
        <v>6339</v>
      </c>
      <c r="C2023" t="s">
        <v>7294</v>
      </c>
      <c r="D2023" t="s">
        <v>7295</v>
      </c>
    </row>
    <row r="2024" spans="1:4" x14ac:dyDescent="0.25">
      <c r="A2024" t="s">
        <v>9310</v>
      </c>
      <c r="B2024" t="s">
        <v>6341</v>
      </c>
      <c r="C2024" t="s">
        <v>7279</v>
      </c>
      <c r="D2024" t="s">
        <v>7280</v>
      </c>
    </row>
    <row r="2025" spans="1:4" x14ac:dyDescent="0.25">
      <c r="A2025" t="s">
        <v>9311</v>
      </c>
      <c r="B2025" t="s">
        <v>6342</v>
      </c>
      <c r="C2025" t="s">
        <v>7282</v>
      </c>
      <c r="D2025" t="s">
        <v>7283</v>
      </c>
    </row>
    <row r="2026" spans="1:4" x14ac:dyDescent="0.25">
      <c r="A2026" t="s">
        <v>9312</v>
      </c>
      <c r="B2026" t="s">
        <v>6344</v>
      </c>
      <c r="C2026" t="s">
        <v>7294</v>
      </c>
      <c r="D2026" t="s">
        <v>7295</v>
      </c>
    </row>
    <row r="2027" spans="1:4" x14ac:dyDescent="0.25">
      <c r="A2027" t="s">
        <v>9313</v>
      </c>
      <c r="B2027" t="s">
        <v>6345</v>
      </c>
      <c r="C2027" t="s">
        <v>7289</v>
      </c>
      <c r="D2027" t="s">
        <v>7290</v>
      </c>
    </row>
    <row r="2028" spans="1:4" x14ac:dyDescent="0.25">
      <c r="A2028" t="s">
        <v>9314</v>
      </c>
      <c r="B2028" t="s">
        <v>6347</v>
      </c>
      <c r="C2028" t="s">
        <v>7286</v>
      </c>
      <c r="D2028" t="s">
        <v>7287</v>
      </c>
    </row>
    <row r="2029" spans="1:4" x14ac:dyDescent="0.25">
      <c r="A2029" t="s">
        <v>9315</v>
      </c>
      <c r="B2029" t="s">
        <v>6349</v>
      </c>
      <c r="C2029" t="s">
        <v>7286</v>
      </c>
      <c r="D2029" t="s">
        <v>7287</v>
      </c>
    </row>
    <row r="2030" spans="1:4" x14ac:dyDescent="0.25">
      <c r="A2030" t="s">
        <v>9316</v>
      </c>
      <c r="B2030" t="s">
        <v>6350</v>
      </c>
      <c r="C2030" t="s">
        <v>7282</v>
      </c>
      <c r="D2030" t="s">
        <v>7283</v>
      </c>
    </row>
    <row r="2031" spans="1:4" x14ac:dyDescent="0.25">
      <c r="A2031" t="s">
        <v>9317</v>
      </c>
      <c r="B2031" t="s">
        <v>6351</v>
      </c>
      <c r="C2031" t="s">
        <v>7286</v>
      </c>
      <c r="D2031" t="s">
        <v>7287</v>
      </c>
    </row>
    <row r="2032" spans="1:4" x14ac:dyDescent="0.25">
      <c r="A2032" t="s">
        <v>9318</v>
      </c>
      <c r="B2032" t="s">
        <v>6353</v>
      </c>
      <c r="C2032" t="s">
        <v>7289</v>
      </c>
      <c r="D2032" t="s">
        <v>7290</v>
      </c>
    </row>
    <row r="2033" spans="1:4" x14ac:dyDescent="0.25">
      <c r="A2033" t="s">
        <v>9319</v>
      </c>
      <c r="B2033" t="s">
        <v>6354</v>
      </c>
      <c r="C2033" t="s">
        <v>7282</v>
      </c>
      <c r="D2033" t="s">
        <v>7283</v>
      </c>
    </row>
    <row r="2034" spans="1:4" x14ac:dyDescent="0.25">
      <c r="A2034" t="s">
        <v>9320</v>
      </c>
      <c r="B2034" t="s">
        <v>6355</v>
      </c>
      <c r="C2034" t="s">
        <v>7289</v>
      </c>
      <c r="D2034" t="s">
        <v>7290</v>
      </c>
    </row>
    <row r="2035" spans="1:4" x14ac:dyDescent="0.25">
      <c r="A2035" t="s">
        <v>9321</v>
      </c>
      <c r="B2035" t="s">
        <v>6356</v>
      </c>
      <c r="C2035" t="s">
        <v>7279</v>
      </c>
      <c r="D2035" t="s">
        <v>7280</v>
      </c>
    </row>
    <row r="2036" spans="1:4" x14ac:dyDescent="0.25">
      <c r="A2036" t="s">
        <v>9322</v>
      </c>
      <c r="B2036" t="s">
        <v>6357</v>
      </c>
      <c r="C2036" t="s">
        <v>7289</v>
      </c>
      <c r="D2036" t="s">
        <v>7290</v>
      </c>
    </row>
    <row r="2037" spans="1:4" x14ac:dyDescent="0.25">
      <c r="A2037" t="s">
        <v>9323</v>
      </c>
      <c r="B2037" t="s">
        <v>6358</v>
      </c>
      <c r="C2037" t="s">
        <v>7279</v>
      </c>
      <c r="D2037" t="s">
        <v>7280</v>
      </c>
    </row>
    <row r="2038" spans="1:4" x14ac:dyDescent="0.25">
      <c r="A2038" t="s">
        <v>9324</v>
      </c>
      <c r="B2038" t="s">
        <v>6359</v>
      </c>
      <c r="C2038" t="s">
        <v>7279</v>
      </c>
      <c r="D2038" t="s">
        <v>7280</v>
      </c>
    </row>
    <row r="2039" spans="1:4" x14ac:dyDescent="0.25">
      <c r="A2039" t="s">
        <v>9325</v>
      </c>
      <c r="B2039" t="s">
        <v>6360</v>
      </c>
      <c r="C2039" t="s">
        <v>7294</v>
      </c>
      <c r="D2039" t="s">
        <v>7295</v>
      </c>
    </row>
    <row r="2040" spans="1:4" x14ac:dyDescent="0.25">
      <c r="A2040" t="s">
        <v>9326</v>
      </c>
      <c r="B2040" t="s">
        <v>6361</v>
      </c>
      <c r="C2040" t="s">
        <v>7279</v>
      </c>
      <c r="D2040" t="s">
        <v>7280</v>
      </c>
    </row>
    <row r="2041" spans="1:4" x14ac:dyDescent="0.25">
      <c r="A2041" t="s">
        <v>9327</v>
      </c>
      <c r="B2041" t="s">
        <v>6362</v>
      </c>
      <c r="C2041" t="s">
        <v>7279</v>
      </c>
      <c r="D2041" t="s">
        <v>7280</v>
      </c>
    </row>
    <row r="2042" spans="1:4" x14ac:dyDescent="0.25">
      <c r="A2042" t="s">
        <v>9328</v>
      </c>
      <c r="B2042" t="s">
        <v>6364</v>
      </c>
      <c r="C2042" t="s">
        <v>7282</v>
      </c>
      <c r="D2042" t="s">
        <v>7283</v>
      </c>
    </row>
    <row r="2043" spans="1:4" x14ac:dyDescent="0.25">
      <c r="A2043" t="s">
        <v>9329</v>
      </c>
      <c r="B2043" t="s">
        <v>6365</v>
      </c>
      <c r="C2043" t="s">
        <v>7282</v>
      </c>
      <c r="D2043" t="s">
        <v>7283</v>
      </c>
    </row>
    <row r="2044" spans="1:4" x14ac:dyDescent="0.25">
      <c r="A2044" t="s">
        <v>9330</v>
      </c>
      <c r="B2044" t="s">
        <v>6367</v>
      </c>
      <c r="C2044" t="s">
        <v>7282</v>
      </c>
      <c r="D2044" t="s">
        <v>7283</v>
      </c>
    </row>
    <row r="2045" spans="1:4" x14ac:dyDescent="0.25">
      <c r="A2045" t="s">
        <v>9331</v>
      </c>
      <c r="B2045" t="s">
        <v>6369</v>
      </c>
      <c r="C2045" t="s">
        <v>7282</v>
      </c>
      <c r="D2045" t="s">
        <v>7283</v>
      </c>
    </row>
    <row r="2046" spans="1:4" x14ac:dyDescent="0.25">
      <c r="A2046" t="s">
        <v>9332</v>
      </c>
      <c r="B2046" t="s">
        <v>6370</v>
      </c>
      <c r="C2046" t="s">
        <v>7294</v>
      </c>
      <c r="D2046" t="s">
        <v>7295</v>
      </c>
    </row>
    <row r="2047" spans="1:4" x14ac:dyDescent="0.25">
      <c r="A2047" t="s">
        <v>9333</v>
      </c>
      <c r="B2047" t="s">
        <v>6371</v>
      </c>
      <c r="C2047" t="s">
        <v>7286</v>
      </c>
      <c r="D2047" t="s">
        <v>7287</v>
      </c>
    </row>
    <row r="2048" spans="1:4" x14ac:dyDescent="0.25">
      <c r="A2048" t="s">
        <v>9334</v>
      </c>
      <c r="B2048" t="s">
        <v>6372</v>
      </c>
      <c r="C2048" t="s">
        <v>7286</v>
      </c>
      <c r="D2048" t="s">
        <v>7287</v>
      </c>
    </row>
    <row r="2049" spans="1:4" x14ac:dyDescent="0.25">
      <c r="A2049" t="s">
        <v>9335</v>
      </c>
      <c r="B2049" t="s">
        <v>6374</v>
      </c>
      <c r="C2049" t="s">
        <v>7282</v>
      </c>
      <c r="D2049" t="s">
        <v>7283</v>
      </c>
    </row>
    <row r="2050" spans="1:4" x14ac:dyDescent="0.25">
      <c r="A2050" t="s">
        <v>9336</v>
      </c>
      <c r="B2050" t="s">
        <v>6375</v>
      </c>
      <c r="C2050" t="s">
        <v>7282</v>
      </c>
      <c r="D2050" t="s">
        <v>7283</v>
      </c>
    </row>
    <row r="2051" spans="1:4" x14ac:dyDescent="0.25">
      <c r="A2051" t="s">
        <v>9337</v>
      </c>
      <c r="B2051" t="s">
        <v>6377</v>
      </c>
      <c r="C2051" t="s">
        <v>7282</v>
      </c>
      <c r="D2051" t="s">
        <v>7283</v>
      </c>
    </row>
    <row r="2052" spans="1:4" x14ac:dyDescent="0.25">
      <c r="A2052" t="s">
        <v>9338</v>
      </c>
      <c r="B2052" t="s">
        <v>6379</v>
      </c>
      <c r="C2052" t="s">
        <v>7289</v>
      </c>
      <c r="D2052" t="s">
        <v>7290</v>
      </c>
    </row>
    <row r="2053" spans="1:4" x14ac:dyDescent="0.25">
      <c r="A2053" t="s">
        <v>9339</v>
      </c>
      <c r="B2053" t="s">
        <v>6380</v>
      </c>
      <c r="C2053" t="s">
        <v>7279</v>
      </c>
      <c r="D2053" t="s">
        <v>7280</v>
      </c>
    </row>
    <row r="2054" spans="1:4" x14ac:dyDescent="0.25">
      <c r="A2054" t="s">
        <v>9340</v>
      </c>
      <c r="B2054" t="s">
        <v>6381</v>
      </c>
      <c r="C2054" t="s">
        <v>7289</v>
      </c>
      <c r="D2054" t="s">
        <v>7290</v>
      </c>
    </row>
    <row r="2055" spans="1:4" x14ac:dyDescent="0.25">
      <c r="A2055" t="s">
        <v>9341</v>
      </c>
      <c r="B2055" t="s">
        <v>6382</v>
      </c>
      <c r="C2055" t="s">
        <v>7294</v>
      </c>
      <c r="D2055" t="s">
        <v>7295</v>
      </c>
    </row>
    <row r="2056" spans="1:4" x14ac:dyDescent="0.25">
      <c r="A2056" t="s">
        <v>9342</v>
      </c>
      <c r="B2056" t="s">
        <v>6384</v>
      </c>
      <c r="C2056" t="s">
        <v>7286</v>
      </c>
      <c r="D2056" t="s">
        <v>7287</v>
      </c>
    </row>
    <row r="2057" spans="1:4" x14ac:dyDescent="0.25">
      <c r="A2057" t="s">
        <v>9343</v>
      </c>
      <c r="B2057" t="s">
        <v>6385</v>
      </c>
      <c r="C2057" t="s">
        <v>7282</v>
      </c>
      <c r="D2057" t="s">
        <v>7283</v>
      </c>
    </row>
    <row r="2058" spans="1:4" x14ac:dyDescent="0.25">
      <c r="A2058" t="s">
        <v>9344</v>
      </c>
      <c r="B2058" t="s">
        <v>6387</v>
      </c>
      <c r="C2058" t="s">
        <v>7282</v>
      </c>
      <c r="D2058" t="s">
        <v>7283</v>
      </c>
    </row>
    <row r="2059" spans="1:4" x14ac:dyDescent="0.25">
      <c r="A2059" t="s">
        <v>9345</v>
      </c>
      <c r="B2059" t="s">
        <v>6388</v>
      </c>
      <c r="C2059" t="s">
        <v>7289</v>
      </c>
      <c r="D2059" t="s">
        <v>7290</v>
      </c>
    </row>
    <row r="2060" spans="1:4" x14ac:dyDescent="0.25">
      <c r="A2060" t="s">
        <v>9346</v>
      </c>
      <c r="B2060" t="s">
        <v>6389</v>
      </c>
      <c r="C2060" t="s">
        <v>7289</v>
      </c>
      <c r="D2060" t="s">
        <v>7290</v>
      </c>
    </row>
    <row r="2061" spans="1:4" x14ac:dyDescent="0.25">
      <c r="A2061" t="s">
        <v>9347</v>
      </c>
      <c r="B2061" t="s">
        <v>6391</v>
      </c>
      <c r="C2061" t="s">
        <v>7294</v>
      </c>
      <c r="D2061" t="s">
        <v>7295</v>
      </c>
    </row>
    <row r="2062" spans="1:4" x14ac:dyDescent="0.25">
      <c r="A2062" t="s">
        <v>9348</v>
      </c>
      <c r="B2062" t="s">
        <v>6392</v>
      </c>
      <c r="C2062" t="s">
        <v>7289</v>
      </c>
      <c r="D2062" t="s">
        <v>7290</v>
      </c>
    </row>
    <row r="2063" spans="1:4" x14ac:dyDescent="0.25">
      <c r="A2063" t="s">
        <v>9349</v>
      </c>
      <c r="B2063" t="s">
        <v>6394</v>
      </c>
      <c r="C2063" t="s">
        <v>7279</v>
      </c>
      <c r="D2063" t="s">
        <v>7280</v>
      </c>
    </row>
    <row r="2064" spans="1:4" x14ac:dyDescent="0.25">
      <c r="A2064" t="s">
        <v>9350</v>
      </c>
      <c r="B2064" t="s">
        <v>6395</v>
      </c>
      <c r="C2064" t="s">
        <v>7289</v>
      </c>
      <c r="D2064" t="s">
        <v>7290</v>
      </c>
    </row>
    <row r="2065" spans="1:4" x14ac:dyDescent="0.25">
      <c r="A2065" t="s">
        <v>9351</v>
      </c>
      <c r="B2065" t="s">
        <v>6396</v>
      </c>
      <c r="C2065" t="s">
        <v>7279</v>
      </c>
      <c r="D2065" t="s">
        <v>7280</v>
      </c>
    </row>
    <row r="2066" spans="1:4" x14ac:dyDescent="0.25">
      <c r="A2066" t="s">
        <v>9352</v>
      </c>
      <c r="B2066" t="s">
        <v>6397</v>
      </c>
      <c r="C2066" t="s">
        <v>7289</v>
      </c>
      <c r="D2066" t="s">
        <v>7290</v>
      </c>
    </row>
    <row r="2067" spans="1:4" x14ac:dyDescent="0.25">
      <c r="A2067" t="s">
        <v>9353</v>
      </c>
      <c r="B2067" t="s">
        <v>6398</v>
      </c>
      <c r="C2067" t="s">
        <v>7282</v>
      </c>
      <c r="D2067" t="s">
        <v>7283</v>
      </c>
    </row>
    <row r="2068" spans="1:4" x14ac:dyDescent="0.25">
      <c r="A2068" t="s">
        <v>9354</v>
      </c>
      <c r="B2068" t="s">
        <v>6399</v>
      </c>
      <c r="C2068" t="s">
        <v>7282</v>
      </c>
      <c r="D2068" t="s">
        <v>7283</v>
      </c>
    </row>
    <row r="2069" spans="1:4" x14ac:dyDescent="0.25">
      <c r="A2069" t="s">
        <v>9355</v>
      </c>
      <c r="B2069" t="s">
        <v>6400</v>
      </c>
      <c r="C2069" t="s">
        <v>7289</v>
      </c>
      <c r="D2069" t="s">
        <v>7290</v>
      </c>
    </row>
    <row r="2070" spans="1:4" x14ac:dyDescent="0.25">
      <c r="A2070" t="s">
        <v>9356</v>
      </c>
      <c r="B2070" t="s">
        <v>6402</v>
      </c>
      <c r="C2070" t="s">
        <v>7279</v>
      </c>
      <c r="D2070" t="s">
        <v>7280</v>
      </c>
    </row>
    <row r="2071" spans="1:4" x14ac:dyDescent="0.25">
      <c r="A2071" t="s">
        <v>9357</v>
      </c>
      <c r="B2071" t="s">
        <v>6403</v>
      </c>
      <c r="C2071" t="s">
        <v>7282</v>
      </c>
      <c r="D2071" t="s">
        <v>7283</v>
      </c>
    </row>
    <row r="2072" spans="1:4" x14ac:dyDescent="0.25">
      <c r="A2072" t="s">
        <v>9358</v>
      </c>
      <c r="B2072" t="s">
        <v>6405</v>
      </c>
      <c r="C2072" t="s">
        <v>7294</v>
      </c>
      <c r="D2072" t="s">
        <v>7295</v>
      </c>
    </row>
    <row r="2073" spans="1:4" x14ac:dyDescent="0.25">
      <c r="A2073" t="s">
        <v>9359</v>
      </c>
      <c r="B2073" t="s">
        <v>6406</v>
      </c>
      <c r="C2073" t="s">
        <v>7282</v>
      </c>
      <c r="D2073" t="s">
        <v>7283</v>
      </c>
    </row>
    <row r="2074" spans="1:4" x14ac:dyDescent="0.25">
      <c r="A2074" t="s">
        <v>9360</v>
      </c>
      <c r="B2074" t="s">
        <v>6407</v>
      </c>
      <c r="C2074" t="s">
        <v>7289</v>
      </c>
      <c r="D2074" t="s">
        <v>7290</v>
      </c>
    </row>
    <row r="2075" spans="1:4" x14ac:dyDescent="0.25">
      <c r="A2075" t="s">
        <v>9361</v>
      </c>
      <c r="B2075" t="s">
        <v>6408</v>
      </c>
      <c r="C2075" t="s">
        <v>7286</v>
      </c>
      <c r="D2075" t="s">
        <v>7287</v>
      </c>
    </row>
    <row r="2076" spans="1:4" x14ac:dyDescent="0.25">
      <c r="A2076" t="s">
        <v>9362</v>
      </c>
      <c r="B2076" t="s">
        <v>6409</v>
      </c>
      <c r="C2076" t="s">
        <v>7279</v>
      </c>
      <c r="D2076" t="s">
        <v>7280</v>
      </c>
    </row>
    <row r="2077" spans="1:4" x14ac:dyDescent="0.25">
      <c r="A2077" t="s">
        <v>9363</v>
      </c>
      <c r="B2077" t="s">
        <v>6411</v>
      </c>
      <c r="C2077" t="s">
        <v>7289</v>
      </c>
      <c r="D2077" t="s">
        <v>7290</v>
      </c>
    </row>
    <row r="2078" spans="1:4" x14ac:dyDescent="0.25">
      <c r="A2078" t="s">
        <v>9364</v>
      </c>
      <c r="B2078" t="s">
        <v>6412</v>
      </c>
      <c r="C2078" t="s">
        <v>7289</v>
      </c>
      <c r="D2078" t="s">
        <v>7290</v>
      </c>
    </row>
    <row r="2079" spans="1:4" x14ac:dyDescent="0.25">
      <c r="A2079" t="s">
        <v>9365</v>
      </c>
      <c r="B2079" t="s">
        <v>6413</v>
      </c>
      <c r="C2079" t="s">
        <v>7289</v>
      </c>
      <c r="D2079" t="s">
        <v>7290</v>
      </c>
    </row>
    <row r="2080" spans="1:4" x14ac:dyDescent="0.25">
      <c r="A2080" t="s">
        <v>9366</v>
      </c>
      <c r="B2080" t="s">
        <v>6414</v>
      </c>
      <c r="C2080" t="s">
        <v>7286</v>
      </c>
      <c r="D2080" t="s">
        <v>7287</v>
      </c>
    </row>
    <row r="2081" spans="1:4" x14ac:dyDescent="0.25">
      <c r="A2081" t="s">
        <v>9367</v>
      </c>
      <c r="B2081" t="s">
        <v>6415</v>
      </c>
      <c r="C2081" t="s">
        <v>7286</v>
      </c>
      <c r="D2081" t="s">
        <v>7287</v>
      </c>
    </row>
    <row r="2082" spans="1:4" x14ac:dyDescent="0.25">
      <c r="A2082" t="s">
        <v>9368</v>
      </c>
      <c r="B2082" t="s">
        <v>6417</v>
      </c>
      <c r="C2082" t="s">
        <v>7289</v>
      </c>
      <c r="D2082" t="s">
        <v>7290</v>
      </c>
    </row>
    <row r="2083" spans="1:4" x14ac:dyDescent="0.25">
      <c r="A2083" t="s">
        <v>9369</v>
      </c>
      <c r="B2083" t="s">
        <v>6419</v>
      </c>
      <c r="C2083" t="s">
        <v>7289</v>
      </c>
      <c r="D2083" t="s">
        <v>7290</v>
      </c>
    </row>
    <row r="2084" spans="1:4" x14ac:dyDescent="0.25">
      <c r="A2084" t="s">
        <v>9370</v>
      </c>
      <c r="B2084" t="s">
        <v>6420</v>
      </c>
      <c r="C2084" t="s">
        <v>7286</v>
      </c>
      <c r="D2084" t="s">
        <v>7287</v>
      </c>
    </row>
    <row r="2085" spans="1:4" x14ac:dyDescent="0.25">
      <c r="A2085" t="s">
        <v>9371</v>
      </c>
      <c r="B2085" t="s">
        <v>6422</v>
      </c>
      <c r="C2085" t="s">
        <v>7282</v>
      </c>
      <c r="D2085" t="s">
        <v>7283</v>
      </c>
    </row>
    <row r="2086" spans="1:4" x14ac:dyDescent="0.25">
      <c r="A2086" t="s">
        <v>9372</v>
      </c>
      <c r="B2086" t="s">
        <v>6424</v>
      </c>
      <c r="C2086" t="s">
        <v>7289</v>
      </c>
      <c r="D2086" t="s">
        <v>7290</v>
      </c>
    </row>
    <row r="2087" spans="1:4" x14ac:dyDescent="0.25">
      <c r="A2087" t="s">
        <v>9373</v>
      </c>
      <c r="B2087" t="s">
        <v>6425</v>
      </c>
      <c r="C2087" t="s">
        <v>7286</v>
      </c>
      <c r="D2087" t="s">
        <v>7287</v>
      </c>
    </row>
    <row r="2088" spans="1:4" x14ac:dyDescent="0.25">
      <c r="A2088" t="s">
        <v>9374</v>
      </c>
      <c r="B2088" t="s">
        <v>6427</v>
      </c>
      <c r="C2088" t="s">
        <v>7289</v>
      </c>
      <c r="D2088" t="s">
        <v>7290</v>
      </c>
    </row>
    <row r="2089" spans="1:4" x14ac:dyDescent="0.25">
      <c r="A2089" t="s">
        <v>9375</v>
      </c>
      <c r="B2089" t="s">
        <v>6428</v>
      </c>
      <c r="C2089" t="s">
        <v>7282</v>
      </c>
      <c r="D2089" t="s">
        <v>7283</v>
      </c>
    </row>
    <row r="2090" spans="1:4" x14ac:dyDescent="0.25">
      <c r="A2090" t="s">
        <v>9376</v>
      </c>
      <c r="B2090" t="s">
        <v>6429</v>
      </c>
      <c r="C2090" t="s">
        <v>7289</v>
      </c>
      <c r="D2090" t="s">
        <v>7290</v>
      </c>
    </row>
    <row r="2091" spans="1:4" x14ac:dyDescent="0.25">
      <c r="A2091" t="s">
        <v>9377</v>
      </c>
      <c r="B2091" t="s">
        <v>6430</v>
      </c>
      <c r="C2091" t="s">
        <v>7279</v>
      </c>
      <c r="D2091" t="s">
        <v>7280</v>
      </c>
    </row>
    <row r="2092" spans="1:4" x14ac:dyDescent="0.25">
      <c r="A2092" t="s">
        <v>9378</v>
      </c>
      <c r="B2092" t="s">
        <v>6431</v>
      </c>
      <c r="C2092" t="s">
        <v>7294</v>
      </c>
      <c r="D2092" t="s">
        <v>7295</v>
      </c>
    </row>
    <row r="2093" spans="1:4" x14ac:dyDescent="0.25">
      <c r="A2093" t="s">
        <v>9379</v>
      </c>
      <c r="B2093" t="s">
        <v>6433</v>
      </c>
      <c r="C2093" t="s">
        <v>7294</v>
      </c>
      <c r="D2093" t="s">
        <v>7295</v>
      </c>
    </row>
    <row r="2094" spans="1:4" x14ac:dyDescent="0.25">
      <c r="A2094" t="s">
        <v>9380</v>
      </c>
      <c r="B2094" t="s">
        <v>6434</v>
      </c>
      <c r="C2094" t="s">
        <v>7282</v>
      </c>
      <c r="D2094" t="s">
        <v>7283</v>
      </c>
    </row>
    <row r="2095" spans="1:4" x14ac:dyDescent="0.25">
      <c r="A2095" t="s">
        <v>9381</v>
      </c>
      <c r="B2095" t="s">
        <v>6436</v>
      </c>
      <c r="C2095" t="s">
        <v>7279</v>
      </c>
      <c r="D2095" t="s">
        <v>7280</v>
      </c>
    </row>
    <row r="2096" spans="1:4" x14ac:dyDescent="0.25">
      <c r="A2096" t="s">
        <v>9382</v>
      </c>
      <c r="B2096" t="s">
        <v>6437</v>
      </c>
      <c r="C2096" t="s">
        <v>7282</v>
      </c>
      <c r="D2096" t="s">
        <v>7283</v>
      </c>
    </row>
    <row r="2097" spans="1:4" x14ac:dyDescent="0.25">
      <c r="A2097" t="s">
        <v>9383</v>
      </c>
      <c r="B2097" t="s">
        <v>6439</v>
      </c>
      <c r="C2097" t="s">
        <v>7294</v>
      </c>
      <c r="D2097" t="s">
        <v>7295</v>
      </c>
    </row>
    <row r="2098" spans="1:4" x14ac:dyDescent="0.25">
      <c r="A2098" t="s">
        <v>9384</v>
      </c>
      <c r="B2098" t="s">
        <v>6441</v>
      </c>
      <c r="C2098" t="s">
        <v>7282</v>
      </c>
      <c r="D2098" t="s">
        <v>7283</v>
      </c>
    </row>
    <row r="2099" spans="1:4" x14ac:dyDescent="0.25">
      <c r="A2099" t="s">
        <v>9385</v>
      </c>
      <c r="B2099" t="s">
        <v>6443</v>
      </c>
      <c r="C2099" t="s">
        <v>7282</v>
      </c>
      <c r="D2099" t="s">
        <v>7283</v>
      </c>
    </row>
    <row r="2100" spans="1:4" x14ac:dyDescent="0.25">
      <c r="A2100" t="s">
        <v>9386</v>
      </c>
      <c r="B2100" t="s">
        <v>6444</v>
      </c>
      <c r="C2100" t="s">
        <v>7289</v>
      </c>
      <c r="D2100" t="s">
        <v>7290</v>
      </c>
    </row>
    <row r="2101" spans="1:4" x14ac:dyDescent="0.25">
      <c r="A2101" t="s">
        <v>9387</v>
      </c>
      <c r="B2101" t="s">
        <v>6445</v>
      </c>
      <c r="C2101" t="s">
        <v>7286</v>
      </c>
      <c r="D2101" t="s">
        <v>7287</v>
      </c>
    </row>
    <row r="2102" spans="1:4" x14ac:dyDescent="0.25">
      <c r="A2102" t="s">
        <v>9388</v>
      </c>
      <c r="B2102" t="s">
        <v>6446</v>
      </c>
      <c r="C2102" t="s">
        <v>7286</v>
      </c>
      <c r="D2102" t="s">
        <v>7287</v>
      </c>
    </row>
    <row r="2103" spans="1:4" x14ac:dyDescent="0.25">
      <c r="A2103" t="s">
        <v>9389</v>
      </c>
      <c r="B2103" t="s">
        <v>6447</v>
      </c>
      <c r="C2103" t="s">
        <v>7279</v>
      </c>
      <c r="D2103" t="s">
        <v>7280</v>
      </c>
    </row>
    <row r="2104" spans="1:4" x14ac:dyDescent="0.25">
      <c r="A2104" t="s">
        <v>9390</v>
      </c>
      <c r="B2104" t="s">
        <v>6448</v>
      </c>
      <c r="C2104" t="s">
        <v>7279</v>
      </c>
      <c r="D2104" t="s">
        <v>7280</v>
      </c>
    </row>
    <row r="2105" spans="1:4" x14ac:dyDescent="0.25">
      <c r="A2105" t="s">
        <v>9391</v>
      </c>
      <c r="B2105" t="s">
        <v>6450</v>
      </c>
      <c r="C2105" t="s">
        <v>7289</v>
      </c>
      <c r="D2105" t="s">
        <v>7290</v>
      </c>
    </row>
    <row r="2106" spans="1:4" x14ac:dyDescent="0.25">
      <c r="A2106" t="s">
        <v>9392</v>
      </c>
      <c r="B2106" t="s">
        <v>6451</v>
      </c>
      <c r="C2106" t="s">
        <v>7282</v>
      </c>
      <c r="D2106" t="s">
        <v>7283</v>
      </c>
    </row>
    <row r="2107" spans="1:4" x14ac:dyDescent="0.25">
      <c r="A2107" t="s">
        <v>9393</v>
      </c>
      <c r="B2107" t="s">
        <v>6452</v>
      </c>
      <c r="C2107" t="s">
        <v>7279</v>
      </c>
      <c r="D2107" t="s">
        <v>7280</v>
      </c>
    </row>
    <row r="2108" spans="1:4" x14ac:dyDescent="0.25">
      <c r="A2108" t="s">
        <v>9394</v>
      </c>
      <c r="B2108" t="s">
        <v>6454</v>
      </c>
      <c r="C2108" t="s">
        <v>7279</v>
      </c>
      <c r="D2108" t="s">
        <v>7280</v>
      </c>
    </row>
    <row r="2109" spans="1:4" x14ac:dyDescent="0.25">
      <c r="A2109" t="s">
        <v>9395</v>
      </c>
      <c r="B2109" t="s">
        <v>6456</v>
      </c>
      <c r="C2109" t="s">
        <v>7282</v>
      </c>
      <c r="D2109" t="s">
        <v>7283</v>
      </c>
    </row>
    <row r="2110" spans="1:4" x14ac:dyDescent="0.25">
      <c r="A2110" t="s">
        <v>9396</v>
      </c>
      <c r="B2110" t="s">
        <v>6457</v>
      </c>
      <c r="C2110" t="s">
        <v>7289</v>
      </c>
      <c r="D2110" t="s">
        <v>7290</v>
      </c>
    </row>
    <row r="2111" spans="1:4" x14ac:dyDescent="0.25">
      <c r="A2111" t="s">
        <v>9397</v>
      </c>
      <c r="B2111" t="s">
        <v>6459</v>
      </c>
      <c r="C2111" t="s">
        <v>7286</v>
      </c>
      <c r="D2111" t="s">
        <v>7287</v>
      </c>
    </row>
    <row r="2112" spans="1:4" x14ac:dyDescent="0.25">
      <c r="A2112" t="s">
        <v>9398</v>
      </c>
      <c r="B2112" t="s">
        <v>6460</v>
      </c>
      <c r="C2112" t="s">
        <v>7286</v>
      </c>
      <c r="D2112" t="s">
        <v>7287</v>
      </c>
    </row>
    <row r="2113" spans="1:4" x14ac:dyDescent="0.25">
      <c r="A2113" t="s">
        <v>9399</v>
      </c>
      <c r="B2113" t="s">
        <v>6462</v>
      </c>
      <c r="C2113" t="s">
        <v>7286</v>
      </c>
      <c r="D2113" t="s">
        <v>7287</v>
      </c>
    </row>
    <row r="2114" spans="1:4" x14ac:dyDescent="0.25">
      <c r="A2114" t="s">
        <v>9400</v>
      </c>
      <c r="B2114" t="s">
        <v>6463</v>
      </c>
      <c r="C2114" t="s">
        <v>7282</v>
      </c>
      <c r="D2114" t="s">
        <v>7283</v>
      </c>
    </row>
    <row r="2115" spans="1:4" x14ac:dyDescent="0.25">
      <c r="A2115" t="s">
        <v>9401</v>
      </c>
      <c r="B2115" t="s">
        <v>6465</v>
      </c>
      <c r="C2115" t="s">
        <v>7289</v>
      </c>
      <c r="D2115" t="s">
        <v>7290</v>
      </c>
    </row>
    <row r="2116" spans="1:4" x14ac:dyDescent="0.25">
      <c r="A2116" t="s">
        <v>9402</v>
      </c>
      <c r="B2116" t="s">
        <v>6466</v>
      </c>
      <c r="C2116" t="s">
        <v>7286</v>
      </c>
      <c r="D2116" t="s">
        <v>7287</v>
      </c>
    </row>
    <row r="2117" spans="1:4" x14ac:dyDescent="0.25">
      <c r="A2117" t="s">
        <v>9403</v>
      </c>
      <c r="B2117" t="s">
        <v>6467</v>
      </c>
      <c r="C2117" t="s">
        <v>7282</v>
      </c>
      <c r="D2117" t="s">
        <v>7283</v>
      </c>
    </row>
    <row r="2118" spans="1:4" x14ac:dyDescent="0.25">
      <c r="A2118" t="s">
        <v>9404</v>
      </c>
      <c r="B2118" t="s">
        <v>6469</v>
      </c>
      <c r="C2118" t="s">
        <v>7282</v>
      </c>
      <c r="D2118" t="s">
        <v>7283</v>
      </c>
    </row>
    <row r="2119" spans="1:4" x14ac:dyDescent="0.25">
      <c r="A2119" t="s">
        <v>9405</v>
      </c>
      <c r="B2119" t="s">
        <v>6470</v>
      </c>
      <c r="C2119" t="s">
        <v>7294</v>
      </c>
      <c r="D2119" t="s">
        <v>7295</v>
      </c>
    </row>
    <row r="2120" spans="1:4" x14ac:dyDescent="0.25">
      <c r="A2120" t="s">
        <v>9406</v>
      </c>
      <c r="B2120" t="s">
        <v>6471</v>
      </c>
      <c r="C2120" t="s">
        <v>7294</v>
      </c>
      <c r="D2120" t="s">
        <v>7295</v>
      </c>
    </row>
    <row r="2121" spans="1:4" x14ac:dyDescent="0.25">
      <c r="A2121" t="s">
        <v>9407</v>
      </c>
      <c r="B2121" t="s">
        <v>6473</v>
      </c>
      <c r="C2121" t="s">
        <v>7279</v>
      </c>
      <c r="D2121" t="s">
        <v>7280</v>
      </c>
    </row>
    <row r="2122" spans="1:4" x14ac:dyDescent="0.25">
      <c r="A2122" t="s">
        <v>9408</v>
      </c>
      <c r="B2122" t="s">
        <v>6475</v>
      </c>
      <c r="C2122" t="s">
        <v>7279</v>
      </c>
      <c r="D2122" t="s">
        <v>7280</v>
      </c>
    </row>
    <row r="2123" spans="1:4" x14ac:dyDescent="0.25">
      <c r="A2123" t="s">
        <v>9409</v>
      </c>
      <c r="B2123" t="s">
        <v>6477</v>
      </c>
      <c r="C2123" t="s">
        <v>7294</v>
      </c>
      <c r="D2123" t="s">
        <v>7295</v>
      </c>
    </row>
    <row r="2124" spans="1:4" x14ac:dyDescent="0.25">
      <c r="A2124" t="s">
        <v>9410</v>
      </c>
      <c r="B2124" t="s">
        <v>6478</v>
      </c>
      <c r="C2124" t="s">
        <v>7282</v>
      </c>
      <c r="D2124" t="s">
        <v>7283</v>
      </c>
    </row>
    <row r="2125" spans="1:4" x14ac:dyDescent="0.25">
      <c r="A2125" t="s">
        <v>9411</v>
      </c>
      <c r="B2125" t="s">
        <v>6479</v>
      </c>
      <c r="C2125" t="s">
        <v>7286</v>
      </c>
      <c r="D2125" t="s">
        <v>7287</v>
      </c>
    </row>
    <row r="2126" spans="1:4" x14ac:dyDescent="0.25">
      <c r="A2126" t="s">
        <v>9412</v>
      </c>
      <c r="B2126" t="s">
        <v>6480</v>
      </c>
      <c r="C2126" t="s">
        <v>7279</v>
      </c>
      <c r="D2126" t="s">
        <v>7280</v>
      </c>
    </row>
    <row r="2127" spans="1:4" x14ac:dyDescent="0.25">
      <c r="A2127" t="s">
        <v>9413</v>
      </c>
      <c r="B2127" t="s">
        <v>6482</v>
      </c>
      <c r="C2127" t="s">
        <v>7282</v>
      </c>
      <c r="D2127" t="s">
        <v>7283</v>
      </c>
    </row>
    <row r="2128" spans="1:4" x14ac:dyDescent="0.25">
      <c r="A2128" t="s">
        <v>9414</v>
      </c>
      <c r="B2128" t="s">
        <v>6484</v>
      </c>
      <c r="C2128" t="s">
        <v>7279</v>
      </c>
      <c r="D2128" t="s">
        <v>7280</v>
      </c>
    </row>
    <row r="2129" spans="1:4" x14ac:dyDescent="0.25">
      <c r="A2129" t="s">
        <v>9415</v>
      </c>
      <c r="B2129" t="s">
        <v>6486</v>
      </c>
      <c r="C2129" t="s">
        <v>7286</v>
      </c>
      <c r="D2129" t="s">
        <v>7287</v>
      </c>
    </row>
    <row r="2130" spans="1:4" x14ac:dyDescent="0.25">
      <c r="A2130" t="s">
        <v>9416</v>
      </c>
      <c r="B2130" t="s">
        <v>6488</v>
      </c>
      <c r="C2130" t="s">
        <v>7279</v>
      </c>
      <c r="D2130" t="s">
        <v>7280</v>
      </c>
    </row>
    <row r="2131" spans="1:4" x14ac:dyDescent="0.25">
      <c r="A2131" t="s">
        <v>9417</v>
      </c>
      <c r="B2131" t="s">
        <v>6489</v>
      </c>
      <c r="C2131" t="s">
        <v>7279</v>
      </c>
      <c r="D2131" t="s">
        <v>7280</v>
      </c>
    </row>
    <row r="2132" spans="1:4" x14ac:dyDescent="0.25">
      <c r="A2132" t="s">
        <v>9418</v>
      </c>
      <c r="B2132" t="s">
        <v>6490</v>
      </c>
      <c r="C2132" t="s">
        <v>7294</v>
      </c>
      <c r="D2132" t="s">
        <v>7295</v>
      </c>
    </row>
    <row r="2133" spans="1:4" x14ac:dyDescent="0.25">
      <c r="A2133" t="s">
        <v>9419</v>
      </c>
      <c r="B2133" t="s">
        <v>6491</v>
      </c>
      <c r="C2133" t="s">
        <v>7286</v>
      </c>
      <c r="D2133" t="s">
        <v>7287</v>
      </c>
    </row>
    <row r="2134" spans="1:4" x14ac:dyDescent="0.25">
      <c r="A2134" t="s">
        <v>9420</v>
      </c>
      <c r="B2134" t="s">
        <v>6492</v>
      </c>
      <c r="C2134" t="s">
        <v>7289</v>
      </c>
      <c r="D2134" t="s">
        <v>7290</v>
      </c>
    </row>
    <row r="2135" spans="1:4" x14ac:dyDescent="0.25">
      <c r="A2135" t="s">
        <v>9421</v>
      </c>
      <c r="B2135" t="s">
        <v>6493</v>
      </c>
      <c r="C2135" t="s">
        <v>7286</v>
      </c>
      <c r="D2135" t="s">
        <v>7287</v>
      </c>
    </row>
    <row r="2136" spans="1:4" x14ac:dyDescent="0.25">
      <c r="A2136" t="s">
        <v>9422</v>
      </c>
      <c r="B2136" t="s">
        <v>6494</v>
      </c>
      <c r="C2136" t="s">
        <v>7294</v>
      </c>
      <c r="D2136" t="s">
        <v>7295</v>
      </c>
    </row>
    <row r="2137" spans="1:4" x14ac:dyDescent="0.25">
      <c r="A2137" t="s">
        <v>9423</v>
      </c>
      <c r="B2137" t="s">
        <v>6495</v>
      </c>
      <c r="C2137" t="s">
        <v>7289</v>
      </c>
      <c r="D2137" t="s">
        <v>7290</v>
      </c>
    </row>
    <row r="2138" spans="1:4" x14ac:dyDescent="0.25">
      <c r="A2138" t="s">
        <v>9424</v>
      </c>
      <c r="B2138" t="s">
        <v>6497</v>
      </c>
      <c r="C2138" t="s">
        <v>7286</v>
      </c>
      <c r="D2138" t="s">
        <v>7287</v>
      </c>
    </row>
    <row r="2139" spans="1:4" x14ac:dyDescent="0.25">
      <c r="A2139" t="s">
        <v>9425</v>
      </c>
      <c r="B2139" t="s">
        <v>6498</v>
      </c>
      <c r="C2139" t="s">
        <v>7282</v>
      </c>
      <c r="D2139" t="s">
        <v>7283</v>
      </c>
    </row>
    <row r="2140" spans="1:4" x14ac:dyDescent="0.25">
      <c r="A2140" t="s">
        <v>9426</v>
      </c>
      <c r="B2140" t="s">
        <v>6499</v>
      </c>
      <c r="C2140" t="s">
        <v>7294</v>
      </c>
      <c r="D2140" t="s">
        <v>7295</v>
      </c>
    </row>
    <row r="2141" spans="1:4" x14ac:dyDescent="0.25">
      <c r="A2141" t="s">
        <v>9427</v>
      </c>
      <c r="B2141" t="s">
        <v>6500</v>
      </c>
      <c r="C2141" t="s">
        <v>7286</v>
      </c>
      <c r="D2141" t="s">
        <v>7287</v>
      </c>
    </row>
    <row r="2142" spans="1:4" x14ac:dyDescent="0.25">
      <c r="A2142" t="s">
        <v>9428</v>
      </c>
      <c r="B2142" t="s">
        <v>6501</v>
      </c>
      <c r="C2142" t="s">
        <v>7282</v>
      </c>
      <c r="D2142" t="s">
        <v>7283</v>
      </c>
    </row>
    <row r="2143" spans="1:4" x14ac:dyDescent="0.25">
      <c r="A2143" t="s">
        <v>9429</v>
      </c>
      <c r="B2143" t="s">
        <v>6502</v>
      </c>
      <c r="C2143" t="s">
        <v>7294</v>
      </c>
      <c r="D2143" t="s">
        <v>7295</v>
      </c>
    </row>
    <row r="2144" spans="1:4" x14ac:dyDescent="0.25">
      <c r="A2144" t="s">
        <v>9430</v>
      </c>
      <c r="B2144" t="s">
        <v>6503</v>
      </c>
      <c r="C2144" t="s">
        <v>7279</v>
      </c>
      <c r="D2144" t="s">
        <v>7280</v>
      </c>
    </row>
    <row r="2145" spans="1:4" x14ac:dyDescent="0.25">
      <c r="A2145" t="s">
        <v>9431</v>
      </c>
      <c r="B2145" t="s">
        <v>6504</v>
      </c>
      <c r="C2145" t="s">
        <v>7286</v>
      </c>
      <c r="D2145" t="s">
        <v>7287</v>
      </c>
    </row>
    <row r="2146" spans="1:4" x14ac:dyDescent="0.25">
      <c r="A2146" t="s">
        <v>9432</v>
      </c>
      <c r="B2146" t="s">
        <v>6505</v>
      </c>
      <c r="C2146" t="s">
        <v>7289</v>
      </c>
      <c r="D2146" t="s">
        <v>7290</v>
      </c>
    </row>
    <row r="2147" spans="1:4" x14ac:dyDescent="0.25">
      <c r="A2147" t="s">
        <v>9433</v>
      </c>
      <c r="B2147" t="s">
        <v>6506</v>
      </c>
      <c r="C2147" t="s">
        <v>7289</v>
      </c>
      <c r="D2147" t="s">
        <v>7290</v>
      </c>
    </row>
    <row r="2148" spans="1:4" x14ac:dyDescent="0.25">
      <c r="A2148" t="s">
        <v>9434</v>
      </c>
      <c r="B2148" t="s">
        <v>6507</v>
      </c>
      <c r="C2148" t="s">
        <v>7289</v>
      </c>
      <c r="D2148" t="s">
        <v>7290</v>
      </c>
    </row>
    <row r="2149" spans="1:4" x14ac:dyDescent="0.25">
      <c r="A2149" t="s">
        <v>9435</v>
      </c>
      <c r="B2149" t="s">
        <v>6509</v>
      </c>
      <c r="C2149" t="s">
        <v>7279</v>
      </c>
      <c r="D2149" t="s">
        <v>7280</v>
      </c>
    </row>
    <row r="2150" spans="1:4" x14ac:dyDescent="0.25">
      <c r="A2150" t="s">
        <v>9436</v>
      </c>
      <c r="B2150" t="s">
        <v>6510</v>
      </c>
      <c r="C2150" t="s">
        <v>7289</v>
      </c>
      <c r="D2150" t="s">
        <v>7290</v>
      </c>
    </row>
    <row r="2151" spans="1:4" x14ac:dyDescent="0.25">
      <c r="A2151" t="s">
        <v>9437</v>
      </c>
      <c r="B2151" t="s">
        <v>6511</v>
      </c>
      <c r="C2151" t="s">
        <v>7279</v>
      </c>
      <c r="D2151" t="s">
        <v>7280</v>
      </c>
    </row>
    <row r="2152" spans="1:4" x14ac:dyDescent="0.25">
      <c r="A2152" t="s">
        <v>9438</v>
      </c>
      <c r="B2152" t="s">
        <v>6512</v>
      </c>
      <c r="C2152" t="s">
        <v>7294</v>
      </c>
      <c r="D2152" t="s">
        <v>7295</v>
      </c>
    </row>
    <row r="2153" spans="1:4" x14ac:dyDescent="0.25">
      <c r="A2153" t="s">
        <v>9439</v>
      </c>
      <c r="B2153" t="s">
        <v>6513</v>
      </c>
      <c r="C2153" t="s">
        <v>7286</v>
      </c>
      <c r="D2153" t="s">
        <v>7287</v>
      </c>
    </row>
    <row r="2154" spans="1:4" x14ac:dyDescent="0.25">
      <c r="A2154" t="s">
        <v>9440</v>
      </c>
      <c r="B2154" t="s">
        <v>6515</v>
      </c>
      <c r="C2154" t="s">
        <v>7279</v>
      </c>
      <c r="D2154" t="s">
        <v>7280</v>
      </c>
    </row>
    <row r="2155" spans="1:4" x14ac:dyDescent="0.25">
      <c r="A2155" t="s">
        <v>9441</v>
      </c>
      <c r="B2155" t="s">
        <v>6516</v>
      </c>
      <c r="C2155" t="s">
        <v>7289</v>
      </c>
      <c r="D2155" t="s">
        <v>7290</v>
      </c>
    </row>
    <row r="2156" spans="1:4" x14ac:dyDescent="0.25">
      <c r="A2156" t="s">
        <v>9442</v>
      </c>
      <c r="B2156" t="s">
        <v>6517</v>
      </c>
      <c r="C2156" t="s">
        <v>7282</v>
      </c>
      <c r="D2156" t="s">
        <v>7283</v>
      </c>
    </row>
    <row r="2157" spans="1:4" x14ac:dyDescent="0.25">
      <c r="A2157" t="s">
        <v>9443</v>
      </c>
      <c r="B2157" t="s">
        <v>6518</v>
      </c>
      <c r="C2157" t="s">
        <v>7279</v>
      </c>
      <c r="D2157" t="s">
        <v>7280</v>
      </c>
    </row>
    <row r="2158" spans="1:4" x14ac:dyDescent="0.25">
      <c r="A2158" t="s">
        <v>9444</v>
      </c>
      <c r="B2158" t="s">
        <v>6520</v>
      </c>
      <c r="C2158" t="s">
        <v>7294</v>
      </c>
      <c r="D2158" t="s">
        <v>7295</v>
      </c>
    </row>
    <row r="2159" spans="1:4" x14ac:dyDescent="0.25">
      <c r="A2159" t="s">
        <v>9445</v>
      </c>
      <c r="B2159" t="s">
        <v>6521</v>
      </c>
      <c r="C2159" t="s">
        <v>7279</v>
      </c>
      <c r="D2159" t="s">
        <v>7280</v>
      </c>
    </row>
    <row r="2160" spans="1:4" x14ac:dyDescent="0.25">
      <c r="A2160" t="s">
        <v>9446</v>
      </c>
      <c r="B2160" t="s">
        <v>6522</v>
      </c>
      <c r="C2160" t="s">
        <v>7294</v>
      </c>
      <c r="D2160" t="s">
        <v>7295</v>
      </c>
    </row>
    <row r="2161" spans="1:4" x14ac:dyDescent="0.25">
      <c r="A2161" t="s">
        <v>9447</v>
      </c>
      <c r="B2161" t="s">
        <v>6523</v>
      </c>
      <c r="C2161" t="s">
        <v>7286</v>
      </c>
      <c r="D2161" t="s">
        <v>7287</v>
      </c>
    </row>
    <row r="2162" spans="1:4" x14ac:dyDescent="0.25">
      <c r="A2162" t="s">
        <v>9448</v>
      </c>
      <c r="B2162" t="s">
        <v>6524</v>
      </c>
      <c r="C2162" t="s">
        <v>7294</v>
      </c>
      <c r="D2162" t="s">
        <v>7295</v>
      </c>
    </row>
    <row r="2163" spans="1:4" x14ac:dyDescent="0.25">
      <c r="A2163" t="s">
        <v>9449</v>
      </c>
      <c r="B2163" t="s">
        <v>6525</v>
      </c>
      <c r="C2163" t="s">
        <v>7282</v>
      </c>
      <c r="D2163" t="s">
        <v>7283</v>
      </c>
    </row>
    <row r="2164" spans="1:4" x14ac:dyDescent="0.25">
      <c r="A2164" t="s">
        <v>9450</v>
      </c>
      <c r="B2164" t="s">
        <v>6526</v>
      </c>
      <c r="C2164" t="s">
        <v>7294</v>
      </c>
      <c r="D2164" t="s">
        <v>7295</v>
      </c>
    </row>
    <row r="2165" spans="1:4" x14ac:dyDescent="0.25">
      <c r="A2165" t="s">
        <v>9451</v>
      </c>
      <c r="B2165" t="s">
        <v>6528</v>
      </c>
      <c r="C2165" t="s">
        <v>7282</v>
      </c>
      <c r="D2165" t="s">
        <v>7283</v>
      </c>
    </row>
    <row r="2166" spans="1:4" x14ac:dyDescent="0.25">
      <c r="A2166" t="s">
        <v>9452</v>
      </c>
      <c r="B2166" t="s">
        <v>6529</v>
      </c>
      <c r="C2166" t="s">
        <v>7282</v>
      </c>
      <c r="D2166" t="s">
        <v>7283</v>
      </c>
    </row>
    <row r="2167" spans="1:4" x14ac:dyDescent="0.25">
      <c r="A2167" t="s">
        <v>9453</v>
      </c>
      <c r="B2167" t="s">
        <v>6531</v>
      </c>
      <c r="C2167" t="s">
        <v>7294</v>
      </c>
      <c r="D2167" t="s">
        <v>7295</v>
      </c>
    </row>
    <row r="2168" spans="1:4" x14ac:dyDescent="0.25">
      <c r="A2168" t="s">
        <v>9454</v>
      </c>
      <c r="B2168" t="s">
        <v>6533</v>
      </c>
      <c r="C2168" t="s">
        <v>7294</v>
      </c>
      <c r="D2168" t="s">
        <v>7295</v>
      </c>
    </row>
    <row r="2169" spans="1:4" x14ac:dyDescent="0.25">
      <c r="A2169" t="s">
        <v>9455</v>
      </c>
      <c r="B2169" t="s">
        <v>6534</v>
      </c>
      <c r="C2169" t="s">
        <v>7289</v>
      </c>
      <c r="D2169" t="s">
        <v>7290</v>
      </c>
    </row>
    <row r="2170" spans="1:4" x14ac:dyDescent="0.25">
      <c r="A2170" t="s">
        <v>9456</v>
      </c>
      <c r="B2170" t="s">
        <v>6536</v>
      </c>
      <c r="C2170" t="s">
        <v>7282</v>
      </c>
      <c r="D2170" t="s">
        <v>7283</v>
      </c>
    </row>
    <row r="2171" spans="1:4" x14ac:dyDescent="0.25">
      <c r="A2171" t="s">
        <v>9457</v>
      </c>
      <c r="B2171" t="s">
        <v>6538</v>
      </c>
      <c r="C2171" t="s">
        <v>7294</v>
      </c>
      <c r="D2171" t="s">
        <v>7295</v>
      </c>
    </row>
    <row r="2172" spans="1:4" x14ac:dyDescent="0.25">
      <c r="A2172" t="s">
        <v>9458</v>
      </c>
      <c r="B2172" t="s">
        <v>6540</v>
      </c>
      <c r="C2172" t="s">
        <v>7289</v>
      </c>
      <c r="D2172" t="s">
        <v>7290</v>
      </c>
    </row>
    <row r="2173" spans="1:4" x14ac:dyDescent="0.25">
      <c r="A2173" t="s">
        <v>9459</v>
      </c>
      <c r="B2173" t="s">
        <v>6541</v>
      </c>
      <c r="C2173" t="s">
        <v>7294</v>
      </c>
      <c r="D2173" t="s">
        <v>7295</v>
      </c>
    </row>
    <row r="2174" spans="1:4" x14ac:dyDescent="0.25">
      <c r="A2174" t="s">
        <v>9460</v>
      </c>
      <c r="B2174" t="s">
        <v>6542</v>
      </c>
      <c r="C2174" t="s">
        <v>7279</v>
      </c>
      <c r="D2174" t="s">
        <v>7280</v>
      </c>
    </row>
    <row r="2175" spans="1:4" x14ac:dyDescent="0.25">
      <c r="A2175" t="s">
        <v>9461</v>
      </c>
      <c r="B2175" t="s">
        <v>6543</v>
      </c>
      <c r="C2175" t="s">
        <v>7279</v>
      </c>
      <c r="D2175" t="s">
        <v>7280</v>
      </c>
    </row>
    <row r="2176" spans="1:4" x14ac:dyDescent="0.25">
      <c r="A2176" t="s">
        <v>9462</v>
      </c>
      <c r="B2176" t="s">
        <v>6545</v>
      </c>
      <c r="C2176" t="s">
        <v>7282</v>
      </c>
      <c r="D2176" t="s">
        <v>7283</v>
      </c>
    </row>
    <row r="2177" spans="1:4" x14ac:dyDescent="0.25">
      <c r="A2177" t="s">
        <v>9463</v>
      </c>
      <c r="B2177" t="s">
        <v>6547</v>
      </c>
      <c r="C2177" t="s">
        <v>7279</v>
      </c>
      <c r="D2177" t="s">
        <v>7280</v>
      </c>
    </row>
    <row r="2178" spans="1:4" x14ac:dyDescent="0.25">
      <c r="A2178" t="s">
        <v>9464</v>
      </c>
      <c r="B2178" t="s">
        <v>6549</v>
      </c>
      <c r="C2178" t="s">
        <v>7282</v>
      </c>
      <c r="D2178" t="s">
        <v>7283</v>
      </c>
    </row>
    <row r="2179" spans="1:4" x14ac:dyDescent="0.25">
      <c r="A2179" t="s">
        <v>9465</v>
      </c>
      <c r="B2179" t="s">
        <v>6550</v>
      </c>
      <c r="C2179" t="s">
        <v>7282</v>
      </c>
      <c r="D2179" t="s">
        <v>7283</v>
      </c>
    </row>
    <row r="2180" spans="1:4" x14ac:dyDescent="0.25">
      <c r="A2180" t="s">
        <v>9466</v>
      </c>
      <c r="B2180" t="s">
        <v>6551</v>
      </c>
      <c r="C2180" t="s">
        <v>7279</v>
      </c>
      <c r="D2180" t="s">
        <v>7280</v>
      </c>
    </row>
    <row r="2181" spans="1:4" x14ac:dyDescent="0.25">
      <c r="A2181" t="s">
        <v>9467</v>
      </c>
      <c r="B2181" t="s">
        <v>6552</v>
      </c>
      <c r="C2181" t="s">
        <v>7282</v>
      </c>
      <c r="D2181" t="s">
        <v>7283</v>
      </c>
    </row>
    <row r="2182" spans="1:4" x14ac:dyDescent="0.25">
      <c r="A2182" t="s">
        <v>9468</v>
      </c>
      <c r="B2182" t="s">
        <v>6554</v>
      </c>
      <c r="C2182" t="s">
        <v>7279</v>
      </c>
      <c r="D2182" t="s">
        <v>7280</v>
      </c>
    </row>
    <row r="2183" spans="1:4" x14ac:dyDescent="0.25">
      <c r="A2183" t="s">
        <v>9469</v>
      </c>
      <c r="B2183" t="s">
        <v>6555</v>
      </c>
      <c r="C2183" t="s">
        <v>7279</v>
      </c>
      <c r="D2183" t="s">
        <v>7280</v>
      </c>
    </row>
    <row r="2184" spans="1:4" x14ac:dyDescent="0.25">
      <c r="A2184" t="s">
        <v>9470</v>
      </c>
      <c r="B2184" t="s">
        <v>6556</v>
      </c>
      <c r="C2184" t="s">
        <v>7289</v>
      </c>
      <c r="D2184" t="s">
        <v>7290</v>
      </c>
    </row>
    <row r="2185" spans="1:4" x14ac:dyDescent="0.25">
      <c r="A2185" t="s">
        <v>9471</v>
      </c>
      <c r="B2185" t="s">
        <v>6557</v>
      </c>
      <c r="C2185" t="s">
        <v>7286</v>
      </c>
      <c r="D2185" t="s">
        <v>7287</v>
      </c>
    </row>
    <row r="2186" spans="1:4" x14ac:dyDescent="0.25">
      <c r="A2186" t="s">
        <v>9472</v>
      </c>
      <c r="B2186" t="s">
        <v>6558</v>
      </c>
      <c r="C2186" t="s">
        <v>7294</v>
      </c>
      <c r="D2186" t="s">
        <v>7295</v>
      </c>
    </row>
    <row r="2187" spans="1:4" x14ac:dyDescent="0.25">
      <c r="A2187" t="s">
        <v>9473</v>
      </c>
      <c r="B2187" t="s">
        <v>6559</v>
      </c>
      <c r="C2187" t="s">
        <v>7279</v>
      </c>
      <c r="D2187" t="s">
        <v>7280</v>
      </c>
    </row>
    <row r="2188" spans="1:4" x14ac:dyDescent="0.25">
      <c r="A2188" t="s">
        <v>9474</v>
      </c>
      <c r="B2188" t="s">
        <v>6561</v>
      </c>
      <c r="C2188" t="s">
        <v>7282</v>
      </c>
      <c r="D2188" t="s">
        <v>7283</v>
      </c>
    </row>
    <row r="2189" spans="1:4" x14ac:dyDescent="0.25">
      <c r="A2189" t="s">
        <v>9475</v>
      </c>
      <c r="B2189" t="s">
        <v>6562</v>
      </c>
      <c r="C2189" t="s">
        <v>7289</v>
      </c>
      <c r="D2189" t="s">
        <v>7290</v>
      </c>
    </row>
    <row r="2190" spans="1:4" x14ac:dyDescent="0.25">
      <c r="A2190" t="s">
        <v>9476</v>
      </c>
      <c r="B2190" t="s">
        <v>6563</v>
      </c>
      <c r="C2190" t="s">
        <v>7286</v>
      </c>
      <c r="D2190" t="s">
        <v>7287</v>
      </c>
    </row>
    <row r="2191" spans="1:4" x14ac:dyDescent="0.25">
      <c r="A2191" t="s">
        <v>9477</v>
      </c>
      <c r="B2191" t="s">
        <v>6564</v>
      </c>
      <c r="C2191" t="s">
        <v>7279</v>
      </c>
      <c r="D2191" t="s">
        <v>7280</v>
      </c>
    </row>
    <row r="2192" spans="1:4" x14ac:dyDescent="0.25">
      <c r="A2192" t="s">
        <v>9478</v>
      </c>
      <c r="B2192" t="s">
        <v>6565</v>
      </c>
      <c r="C2192" t="s">
        <v>7282</v>
      </c>
      <c r="D2192" t="s">
        <v>7283</v>
      </c>
    </row>
    <row r="2193" spans="1:4" x14ac:dyDescent="0.25">
      <c r="A2193" t="s">
        <v>9479</v>
      </c>
      <c r="B2193" t="s">
        <v>6566</v>
      </c>
      <c r="C2193" t="s">
        <v>7279</v>
      </c>
      <c r="D2193" t="s">
        <v>7280</v>
      </c>
    </row>
    <row r="2194" spans="1:4" x14ac:dyDescent="0.25">
      <c r="A2194" t="s">
        <v>9480</v>
      </c>
      <c r="B2194" t="s">
        <v>6567</v>
      </c>
      <c r="C2194" t="s">
        <v>7294</v>
      </c>
      <c r="D2194" t="s">
        <v>7295</v>
      </c>
    </row>
    <row r="2195" spans="1:4" x14ac:dyDescent="0.25">
      <c r="A2195" t="s">
        <v>9481</v>
      </c>
      <c r="B2195" t="s">
        <v>6568</v>
      </c>
      <c r="C2195" t="s">
        <v>7282</v>
      </c>
      <c r="D2195" t="s">
        <v>7283</v>
      </c>
    </row>
    <row r="2196" spans="1:4" x14ac:dyDescent="0.25">
      <c r="A2196" t="s">
        <v>9482</v>
      </c>
      <c r="B2196" t="s">
        <v>6569</v>
      </c>
      <c r="C2196" t="s">
        <v>7286</v>
      </c>
      <c r="D2196" t="s">
        <v>7287</v>
      </c>
    </row>
    <row r="2197" spans="1:4" x14ac:dyDescent="0.25">
      <c r="A2197" t="s">
        <v>9483</v>
      </c>
      <c r="B2197" t="s">
        <v>6570</v>
      </c>
      <c r="C2197" t="s">
        <v>7289</v>
      </c>
      <c r="D2197" t="s">
        <v>7290</v>
      </c>
    </row>
    <row r="2198" spans="1:4" x14ac:dyDescent="0.25">
      <c r="A2198" t="s">
        <v>9484</v>
      </c>
      <c r="B2198" t="s">
        <v>6571</v>
      </c>
      <c r="C2198" t="s">
        <v>7289</v>
      </c>
      <c r="D2198" t="s">
        <v>7290</v>
      </c>
    </row>
    <row r="2199" spans="1:4" x14ac:dyDescent="0.25">
      <c r="A2199" t="s">
        <v>9485</v>
      </c>
      <c r="B2199" t="s">
        <v>6573</v>
      </c>
      <c r="C2199" t="s">
        <v>7282</v>
      </c>
      <c r="D2199" t="s">
        <v>7283</v>
      </c>
    </row>
    <row r="2200" spans="1:4" x14ac:dyDescent="0.25">
      <c r="A2200" t="s">
        <v>9486</v>
      </c>
      <c r="B2200" t="s">
        <v>6575</v>
      </c>
      <c r="C2200" t="s">
        <v>7282</v>
      </c>
      <c r="D2200" t="s">
        <v>7283</v>
      </c>
    </row>
    <row r="2201" spans="1:4" x14ac:dyDescent="0.25">
      <c r="A2201" t="s">
        <v>9487</v>
      </c>
      <c r="B2201" t="s">
        <v>6576</v>
      </c>
      <c r="C2201" t="s">
        <v>7279</v>
      </c>
      <c r="D2201" t="s">
        <v>7280</v>
      </c>
    </row>
    <row r="2202" spans="1:4" x14ac:dyDescent="0.25">
      <c r="A2202" t="s">
        <v>9488</v>
      </c>
      <c r="B2202" t="s">
        <v>6578</v>
      </c>
      <c r="C2202" t="s">
        <v>7289</v>
      </c>
      <c r="D2202" t="s">
        <v>7290</v>
      </c>
    </row>
    <row r="2203" spans="1:4" x14ac:dyDescent="0.25">
      <c r="A2203" t="s">
        <v>9489</v>
      </c>
      <c r="B2203" t="s">
        <v>6580</v>
      </c>
      <c r="C2203" t="s">
        <v>7286</v>
      </c>
      <c r="D2203" t="s">
        <v>7287</v>
      </c>
    </row>
    <row r="2204" spans="1:4" x14ac:dyDescent="0.25">
      <c r="A2204" t="s">
        <v>9490</v>
      </c>
      <c r="B2204" t="s">
        <v>6581</v>
      </c>
      <c r="C2204" t="s">
        <v>7282</v>
      </c>
      <c r="D2204" t="s">
        <v>7283</v>
      </c>
    </row>
    <row r="2205" spans="1:4" x14ac:dyDescent="0.25">
      <c r="A2205" t="s">
        <v>9491</v>
      </c>
      <c r="B2205" t="s">
        <v>6582</v>
      </c>
      <c r="C2205" t="s">
        <v>7286</v>
      </c>
      <c r="D2205" t="s">
        <v>7287</v>
      </c>
    </row>
    <row r="2206" spans="1:4" x14ac:dyDescent="0.25">
      <c r="A2206" t="s">
        <v>9492</v>
      </c>
      <c r="B2206" t="s">
        <v>6584</v>
      </c>
      <c r="C2206" t="s">
        <v>7282</v>
      </c>
      <c r="D2206" t="s">
        <v>7283</v>
      </c>
    </row>
    <row r="2207" spans="1:4" x14ac:dyDescent="0.25">
      <c r="A2207" t="s">
        <v>9493</v>
      </c>
      <c r="B2207" t="s">
        <v>6585</v>
      </c>
      <c r="C2207" t="s">
        <v>7286</v>
      </c>
      <c r="D2207" t="s">
        <v>7287</v>
      </c>
    </row>
    <row r="2208" spans="1:4" x14ac:dyDescent="0.25">
      <c r="A2208" t="s">
        <v>9494</v>
      </c>
      <c r="B2208" t="s">
        <v>6586</v>
      </c>
      <c r="C2208" t="s">
        <v>7286</v>
      </c>
      <c r="D2208" t="s">
        <v>7287</v>
      </c>
    </row>
    <row r="2209" spans="1:4" x14ac:dyDescent="0.25">
      <c r="A2209" t="s">
        <v>9495</v>
      </c>
      <c r="B2209" t="s">
        <v>6587</v>
      </c>
      <c r="C2209" t="s">
        <v>7282</v>
      </c>
      <c r="D2209" t="s">
        <v>7283</v>
      </c>
    </row>
    <row r="2210" spans="1:4" x14ac:dyDescent="0.25">
      <c r="A2210" t="s">
        <v>9496</v>
      </c>
      <c r="B2210" t="s">
        <v>6588</v>
      </c>
      <c r="C2210" t="s">
        <v>7289</v>
      </c>
      <c r="D2210" t="s">
        <v>7290</v>
      </c>
    </row>
    <row r="2211" spans="1:4" x14ac:dyDescent="0.25">
      <c r="A2211" t="s">
        <v>9497</v>
      </c>
      <c r="B2211" t="s">
        <v>6589</v>
      </c>
      <c r="C2211" t="s">
        <v>7289</v>
      </c>
      <c r="D2211" t="s">
        <v>7290</v>
      </c>
    </row>
    <row r="2212" spans="1:4" x14ac:dyDescent="0.25">
      <c r="A2212" t="s">
        <v>9498</v>
      </c>
      <c r="B2212" t="s">
        <v>6591</v>
      </c>
      <c r="C2212" t="s">
        <v>7282</v>
      </c>
      <c r="D2212" t="s">
        <v>7283</v>
      </c>
    </row>
    <row r="2213" spans="1:4" x14ac:dyDescent="0.25">
      <c r="A2213" t="s">
        <v>9499</v>
      </c>
      <c r="B2213" t="s">
        <v>6592</v>
      </c>
      <c r="C2213" t="s">
        <v>7286</v>
      </c>
      <c r="D2213" t="s">
        <v>7287</v>
      </c>
    </row>
    <row r="2214" spans="1:4" x14ac:dyDescent="0.25">
      <c r="A2214" t="s">
        <v>9500</v>
      </c>
      <c r="B2214" t="s">
        <v>6594</v>
      </c>
      <c r="C2214" t="s">
        <v>7279</v>
      </c>
      <c r="D2214" t="s">
        <v>7280</v>
      </c>
    </row>
    <row r="2215" spans="1:4" x14ac:dyDescent="0.25">
      <c r="A2215" t="s">
        <v>9501</v>
      </c>
      <c r="B2215" t="s">
        <v>6596</v>
      </c>
      <c r="C2215" t="s">
        <v>7279</v>
      </c>
      <c r="D2215" t="s">
        <v>7280</v>
      </c>
    </row>
    <row r="2216" spans="1:4" x14ac:dyDescent="0.25">
      <c r="A2216" t="s">
        <v>9502</v>
      </c>
      <c r="B2216" t="s">
        <v>6597</v>
      </c>
      <c r="C2216" t="s">
        <v>7279</v>
      </c>
      <c r="D2216" t="s">
        <v>7280</v>
      </c>
    </row>
    <row r="2217" spans="1:4" x14ac:dyDescent="0.25">
      <c r="A2217" t="s">
        <v>9503</v>
      </c>
      <c r="B2217" t="s">
        <v>6599</v>
      </c>
      <c r="C2217" t="s">
        <v>7289</v>
      </c>
      <c r="D2217" t="s">
        <v>7290</v>
      </c>
    </row>
    <row r="2218" spans="1:4" x14ac:dyDescent="0.25">
      <c r="A2218" t="s">
        <v>9504</v>
      </c>
      <c r="B2218" t="s">
        <v>6601</v>
      </c>
      <c r="C2218" t="s">
        <v>7289</v>
      </c>
      <c r="D2218" t="s">
        <v>7290</v>
      </c>
    </row>
    <row r="2219" spans="1:4" x14ac:dyDescent="0.25">
      <c r="A2219" t="s">
        <v>9505</v>
      </c>
      <c r="B2219" t="s">
        <v>6602</v>
      </c>
      <c r="C2219" t="s">
        <v>7282</v>
      </c>
      <c r="D2219" t="s">
        <v>7283</v>
      </c>
    </row>
    <row r="2220" spans="1:4" x14ac:dyDescent="0.25">
      <c r="A2220" t="s">
        <v>9506</v>
      </c>
      <c r="B2220" t="s">
        <v>6603</v>
      </c>
      <c r="C2220" t="s">
        <v>7294</v>
      </c>
      <c r="D2220" t="s">
        <v>7295</v>
      </c>
    </row>
    <row r="2221" spans="1:4" x14ac:dyDescent="0.25">
      <c r="A2221" t="s">
        <v>9507</v>
      </c>
      <c r="B2221" t="s">
        <v>6604</v>
      </c>
      <c r="C2221" t="s">
        <v>7279</v>
      </c>
      <c r="D2221" t="s">
        <v>7280</v>
      </c>
    </row>
    <row r="2222" spans="1:4" x14ac:dyDescent="0.25">
      <c r="A2222" t="s">
        <v>9508</v>
      </c>
      <c r="B2222" t="s">
        <v>6605</v>
      </c>
      <c r="C2222" t="s">
        <v>7294</v>
      </c>
      <c r="D2222" t="s">
        <v>7295</v>
      </c>
    </row>
    <row r="2223" spans="1:4" x14ac:dyDescent="0.25">
      <c r="A2223" t="s">
        <v>9509</v>
      </c>
      <c r="B2223" t="s">
        <v>6606</v>
      </c>
      <c r="C2223" t="s">
        <v>7294</v>
      </c>
      <c r="D2223" t="s">
        <v>7295</v>
      </c>
    </row>
    <row r="2224" spans="1:4" x14ac:dyDescent="0.25">
      <c r="A2224" t="s">
        <v>9510</v>
      </c>
      <c r="B2224" t="s">
        <v>6608</v>
      </c>
      <c r="C2224" t="s">
        <v>7286</v>
      </c>
      <c r="D2224" t="s">
        <v>7287</v>
      </c>
    </row>
    <row r="2225" spans="1:4" x14ac:dyDescent="0.25">
      <c r="A2225" t="s">
        <v>9511</v>
      </c>
      <c r="B2225" t="s">
        <v>6610</v>
      </c>
      <c r="C2225" t="s">
        <v>7282</v>
      </c>
      <c r="D2225" t="s">
        <v>7283</v>
      </c>
    </row>
    <row r="2226" spans="1:4" x14ac:dyDescent="0.25">
      <c r="A2226" t="s">
        <v>9512</v>
      </c>
      <c r="B2226" t="s">
        <v>6611</v>
      </c>
      <c r="C2226" t="s">
        <v>7286</v>
      </c>
      <c r="D2226" t="s">
        <v>7287</v>
      </c>
    </row>
    <row r="2227" spans="1:4" x14ac:dyDescent="0.25">
      <c r="A2227" t="s">
        <v>9513</v>
      </c>
      <c r="B2227" t="s">
        <v>6613</v>
      </c>
      <c r="C2227" t="s">
        <v>7289</v>
      </c>
      <c r="D2227" t="s">
        <v>7290</v>
      </c>
    </row>
    <row r="2228" spans="1:4" x14ac:dyDescent="0.25">
      <c r="A2228" t="s">
        <v>9514</v>
      </c>
      <c r="B2228" t="s">
        <v>6614</v>
      </c>
      <c r="C2228" t="s">
        <v>7282</v>
      </c>
      <c r="D2228" t="s">
        <v>7283</v>
      </c>
    </row>
    <row r="2229" spans="1:4" x14ac:dyDescent="0.25">
      <c r="A2229" t="s">
        <v>9515</v>
      </c>
      <c r="B2229" t="s">
        <v>6616</v>
      </c>
      <c r="C2229" t="s">
        <v>7286</v>
      </c>
      <c r="D2229" t="s">
        <v>7287</v>
      </c>
    </row>
    <row r="2230" spans="1:4" x14ac:dyDescent="0.25">
      <c r="A2230" t="s">
        <v>9516</v>
      </c>
      <c r="B2230" t="s">
        <v>6617</v>
      </c>
      <c r="C2230" t="s">
        <v>7279</v>
      </c>
      <c r="D2230" t="s">
        <v>7280</v>
      </c>
    </row>
    <row r="2231" spans="1:4" x14ac:dyDescent="0.25">
      <c r="A2231" t="s">
        <v>9517</v>
      </c>
      <c r="B2231" t="s">
        <v>6619</v>
      </c>
      <c r="C2231" t="s">
        <v>7286</v>
      </c>
      <c r="D2231" t="s">
        <v>7287</v>
      </c>
    </row>
    <row r="2232" spans="1:4" x14ac:dyDescent="0.25">
      <c r="A2232" t="s">
        <v>9518</v>
      </c>
      <c r="B2232" t="s">
        <v>6620</v>
      </c>
      <c r="C2232" t="s">
        <v>7282</v>
      </c>
      <c r="D2232" t="s">
        <v>7283</v>
      </c>
    </row>
    <row r="2233" spans="1:4" x14ac:dyDescent="0.25">
      <c r="A2233" t="s">
        <v>9519</v>
      </c>
      <c r="B2233" t="s">
        <v>6622</v>
      </c>
      <c r="C2233" t="s">
        <v>7286</v>
      </c>
      <c r="D2233" t="s">
        <v>7287</v>
      </c>
    </row>
    <row r="2234" spans="1:4" x14ac:dyDescent="0.25">
      <c r="A2234" t="s">
        <v>9520</v>
      </c>
      <c r="B2234" t="s">
        <v>6623</v>
      </c>
      <c r="C2234" t="s">
        <v>7279</v>
      </c>
      <c r="D2234" t="s">
        <v>7280</v>
      </c>
    </row>
    <row r="2235" spans="1:4" x14ac:dyDescent="0.25">
      <c r="A2235" t="s">
        <v>9521</v>
      </c>
      <c r="B2235" t="s">
        <v>6624</v>
      </c>
      <c r="C2235" t="s">
        <v>7294</v>
      </c>
      <c r="D2235" t="s">
        <v>7295</v>
      </c>
    </row>
    <row r="2236" spans="1:4" x14ac:dyDescent="0.25">
      <c r="A2236" t="s">
        <v>9522</v>
      </c>
      <c r="B2236" t="s">
        <v>6625</v>
      </c>
      <c r="C2236" t="s">
        <v>7279</v>
      </c>
      <c r="D2236" t="s">
        <v>7280</v>
      </c>
    </row>
    <row r="2237" spans="1:4" x14ac:dyDescent="0.25">
      <c r="A2237" t="s">
        <v>9523</v>
      </c>
      <c r="B2237" t="s">
        <v>6626</v>
      </c>
      <c r="C2237" t="s">
        <v>7286</v>
      </c>
      <c r="D2237" t="s">
        <v>7287</v>
      </c>
    </row>
    <row r="2238" spans="1:4" x14ac:dyDescent="0.25">
      <c r="A2238" t="s">
        <v>9524</v>
      </c>
      <c r="B2238" t="s">
        <v>6628</v>
      </c>
      <c r="C2238" t="s">
        <v>7294</v>
      </c>
      <c r="D2238" t="s">
        <v>7295</v>
      </c>
    </row>
    <row r="2239" spans="1:4" x14ac:dyDescent="0.25">
      <c r="A2239" t="s">
        <v>9525</v>
      </c>
      <c r="B2239" t="s">
        <v>6630</v>
      </c>
      <c r="C2239" t="s">
        <v>7294</v>
      </c>
      <c r="D2239" t="s">
        <v>7295</v>
      </c>
    </row>
    <row r="2240" spans="1:4" x14ac:dyDescent="0.25">
      <c r="A2240" t="s">
        <v>9526</v>
      </c>
      <c r="B2240" t="s">
        <v>6631</v>
      </c>
      <c r="C2240" t="s">
        <v>7286</v>
      </c>
      <c r="D2240" t="s">
        <v>7287</v>
      </c>
    </row>
    <row r="2241" spans="1:4" x14ac:dyDescent="0.25">
      <c r="A2241" t="s">
        <v>9527</v>
      </c>
      <c r="B2241" t="s">
        <v>6632</v>
      </c>
      <c r="C2241" t="s">
        <v>7289</v>
      </c>
      <c r="D2241" t="s">
        <v>7290</v>
      </c>
    </row>
    <row r="2242" spans="1:4" x14ac:dyDescent="0.25">
      <c r="A2242" t="s">
        <v>9528</v>
      </c>
      <c r="B2242" t="s">
        <v>6633</v>
      </c>
      <c r="C2242" t="s">
        <v>7286</v>
      </c>
      <c r="D2242" t="s">
        <v>7287</v>
      </c>
    </row>
    <row r="2243" spans="1:4" x14ac:dyDescent="0.25">
      <c r="A2243" t="s">
        <v>9529</v>
      </c>
      <c r="B2243" t="s">
        <v>6634</v>
      </c>
      <c r="C2243" t="s">
        <v>7282</v>
      </c>
      <c r="D2243" t="s">
        <v>7283</v>
      </c>
    </row>
    <row r="2244" spans="1:4" x14ac:dyDescent="0.25">
      <c r="A2244" t="s">
        <v>9530</v>
      </c>
      <c r="B2244" t="s">
        <v>6635</v>
      </c>
      <c r="C2244" t="s">
        <v>7294</v>
      </c>
      <c r="D2244" t="s">
        <v>7295</v>
      </c>
    </row>
    <row r="2245" spans="1:4" x14ac:dyDescent="0.25">
      <c r="A2245" t="s">
        <v>9531</v>
      </c>
      <c r="B2245" t="s">
        <v>6637</v>
      </c>
      <c r="C2245" t="s">
        <v>7282</v>
      </c>
      <c r="D2245" t="s">
        <v>7283</v>
      </c>
    </row>
    <row r="2246" spans="1:4" x14ac:dyDescent="0.25">
      <c r="A2246" t="s">
        <v>9532</v>
      </c>
      <c r="B2246" t="s">
        <v>6638</v>
      </c>
      <c r="C2246" t="s">
        <v>7294</v>
      </c>
      <c r="D2246" t="s">
        <v>7295</v>
      </c>
    </row>
    <row r="2247" spans="1:4" x14ac:dyDescent="0.25">
      <c r="A2247" t="s">
        <v>9533</v>
      </c>
      <c r="B2247" t="s">
        <v>6639</v>
      </c>
      <c r="C2247" t="s">
        <v>7289</v>
      </c>
      <c r="D2247" t="s">
        <v>7290</v>
      </c>
    </row>
    <row r="2248" spans="1:4" x14ac:dyDescent="0.25">
      <c r="A2248" t="s">
        <v>9534</v>
      </c>
      <c r="B2248" t="s">
        <v>6640</v>
      </c>
      <c r="C2248" t="s">
        <v>7279</v>
      </c>
      <c r="D2248" t="s">
        <v>7280</v>
      </c>
    </row>
    <row r="2249" spans="1:4" x14ac:dyDescent="0.25">
      <c r="A2249" t="s">
        <v>9535</v>
      </c>
      <c r="B2249" t="s">
        <v>6641</v>
      </c>
      <c r="C2249" t="s">
        <v>7294</v>
      </c>
      <c r="D2249" t="s">
        <v>7295</v>
      </c>
    </row>
    <row r="2250" spans="1:4" x14ac:dyDescent="0.25">
      <c r="A2250" t="s">
        <v>9536</v>
      </c>
      <c r="B2250" t="s">
        <v>6643</v>
      </c>
      <c r="C2250" t="s">
        <v>7279</v>
      </c>
      <c r="D2250" t="s">
        <v>7280</v>
      </c>
    </row>
    <row r="2251" spans="1:4" x14ac:dyDescent="0.25">
      <c r="A2251" t="s">
        <v>9537</v>
      </c>
      <c r="B2251" t="s">
        <v>6644</v>
      </c>
      <c r="C2251" t="s">
        <v>7289</v>
      </c>
      <c r="D2251" t="s">
        <v>7290</v>
      </c>
    </row>
    <row r="2252" spans="1:4" x14ac:dyDescent="0.25">
      <c r="A2252" t="s">
        <v>9538</v>
      </c>
      <c r="B2252" t="s">
        <v>6646</v>
      </c>
      <c r="C2252" t="s">
        <v>7289</v>
      </c>
      <c r="D2252" t="s">
        <v>7290</v>
      </c>
    </row>
    <row r="2253" spans="1:4" x14ac:dyDescent="0.25">
      <c r="A2253" t="s">
        <v>9539</v>
      </c>
      <c r="B2253" t="s">
        <v>6648</v>
      </c>
      <c r="C2253" t="s">
        <v>7286</v>
      </c>
      <c r="D2253" t="s">
        <v>7287</v>
      </c>
    </row>
    <row r="2254" spans="1:4" x14ac:dyDescent="0.25">
      <c r="A2254" t="s">
        <v>9540</v>
      </c>
      <c r="B2254" t="s">
        <v>6649</v>
      </c>
      <c r="C2254" t="s">
        <v>7282</v>
      </c>
      <c r="D2254" t="s">
        <v>7283</v>
      </c>
    </row>
    <row r="2255" spans="1:4" x14ac:dyDescent="0.25">
      <c r="A2255" t="s">
        <v>9541</v>
      </c>
      <c r="B2255" t="s">
        <v>6650</v>
      </c>
      <c r="C2255" t="s">
        <v>7294</v>
      </c>
      <c r="D2255" t="s">
        <v>7295</v>
      </c>
    </row>
    <row r="2256" spans="1:4" x14ac:dyDescent="0.25">
      <c r="A2256" t="s">
        <v>9542</v>
      </c>
      <c r="B2256" t="s">
        <v>6651</v>
      </c>
      <c r="C2256" t="s">
        <v>7286</v>
      </c>
      <c r="D2256" t="s">
        <v>7287</v>
      </c>
    </row>
    <row r="2257" spans="1:4" x14ac:dyDescent="0.25">
      <c r="A2257" t="s">
        <v>9543</v>
      </c>
      <c r="B2257" t="s">
        <v>6652</v>
      </c>
      <c r="C2257" t="s">
        <v>7279</v>
      </c>
      <c r="D2257" t="s">
        <v>7280</v>
      </c>
    </row>
    <row r="2258" spans="1:4" x14ac:dyDescent="0.25">
      <c r="A2258" t="s">
        <v>9544</v>
      </c>
      <c r="B2258" t="s">
        <v>6653</v>
      </c>
      <c r="C2258" t="s">
        <v>7289</v>
      </c>
      <c r="D2258" t="s">
        <v>7290</v>
      </c>
    </row>
    <row r="2259" spans="1:4" x14ac:dyDescent="0.25">
      <c r="A2259" t="s">
        <v>9545</v>
      </c>
      <c r="B2259" t="s">
        <v>6654</v>
      </c>
      <c r="C2259" t="s">
        <v>7279</v>
      </c>
      <c r="D2259" t="s">
        <v>7280</v>
      </c>
    </row>
    <row r="2260" spans="1:4" x14ac:dyDescent="0.25">
      <c r="A2260" t="s">
        <v>9546</v>
      </c>
      <c r="B2260" t="s">
        <v>6656</v>
      </c>
      <c r="C2260" t="s">
        <v>7286</v>
      </c>
      <c r="D2260" t="s">
        <v>7287</v>
      </c>
    </row>
    <row r="2261" spans="1:4" x14ac:dyDescent="0.25">
      <c r="A2261" t="s">
        <v>9547</v>
      </c>
      <c r="B2261" t="s">
        <v>6657</v>
      </c>
      <c r="C2261" t="s">
        <v>7289</v>
      </c>
      <c r="D2261" t="s">
        <v>7290</v>
      </c>
    </row>
    <row r="2262" spans="1:4" x14ac:dyDescent="0.25">
      <c r="A2262" t="s">
        <v>9548</v>
      </c>
      <c r="B2262" t="s">
        <v>6658</v>
      </c>
      <c r="C2262" t="s">
        <v>7282</v>
      </c>
      <c r="D2262" t="s">
        <v>7283</v>
      </c>
    </row>
    <row r="2263" spans="1:4" x14ac:dyDescent="0.25">
      <c r="A2263" t="s">
        <v>9549</v>
      </c>
      <c r="B2263" t="s">
        <v>6660</v>
      </c>
      <c r="C2263" t="s">
        <v>7294</v>
      </c>
      <c r="D2263" t="s">
        <v>7295</v>
      </c>
    </row>
    <row r="2264" spans="1:4" x14ac:dyDescent="0.25">
      <c r="A2264" t="s">
        <v>9550</v>
      </c>
      <c r="B2264" t="s">
        <v>6662</v>
      </c>
      <c r="C2264" t="s">
        <v>7289</v>
      </c>
      <c r="D2264" t="s">
        <v>7290</v>
      </c>
    </row>
    <row r="2265" spans="1:4" x14ac:dyDescent="0.25">
      <c r="A2265" t="s">
        <v>9551</v>
      </c>
      <c r="B2265" t="s">
        <v>6664</v>
      </c>
      <c r="C2265" t="s">
        <v>7282</v>
      </c>
      <c r="D2265" t="s">
        <v>7283</v>
      </c>
    </row>
    <row r="2266" spans="1:4" x14ac:dyDescent="0.25">
      <c r="A2266" t="s">
        <v>9552</v>
      </c>
      <c r="B2266" t="s">
        <v>6666</v>
      </c>
      <c r="C2266" t="s">
        <v>7279</v>
      </c>
      <c r="D2266" t="s">
        <v>7280</v>
      </c>
    </row>
    <row r="2267" spans="1:4" x14ac:dyDescent="0.25">
      <c r="A2267" t="s">
        <v>9553</v>
      </c>
      <c r="B2267" t="s">
        <v>6667</v>
      </c>
      <c r="C2267" t="s">
        <v>7289</v>
      </c>
      <c r="D2267" t="s">
        <v>7290</v>
      </c>
    </row>
    <row r="2268" spans="1:4" x14ac:dyDescent="0.25">
      <c r="A2268" t="s">
        <v>9554</v>
      </c>
      <c r="B2268" t="s">
        <v>6668</v>
      </c>
      <c r="C2268" t="s">
        <v>7286</v>
      </c>
      <c r="D2268" t="s">
        <v>7287</v>
      </c>
    </row>
    <row r="2269" spans="1:4" x14ac:dyDescent="0.25">
      <c r="A2269" t="s">
        <v>9555</v>
      </c>
      <c r="B2269" t="s">
        <v>6669</v>
      </c>
      <c r="C2269" t="s">
        <v>7289</v>
      </c>
      <c r="D2269" t="s">
        <v>7290</v>
      </c>
    </row>
    <row r="2270" spans="1:4" x14ac:dyDescent="0.25">
      <c r="A2270" t="s">
        <v>9556</v>
      </c>
      <c r="B2270" t="s">
        <v>6670</v>
      </c>
      <c r="C2270" t="s">
        <v>7294</v>
      </c>
      <c r="D2270" t="s">
        <v>7295</v>
      </c>
    </row>
    <row r="2271" spans="1:4" x14ac:dyDescent="0.25">
      <c r="A2271" t="s">
        <v>9557</v>
      </c>
      <c r="B2271" t="s">
        <v>6671</v>
      </c>
      <c r="C2271" t="s">
        <v>7279</v>
      </c>
      <c r="D2271" t="s">
        <v>7280</v>
      </c>
    </row>
    <row r="2272" spans="1:4" x14ac:dyDescent="0.25">
      <c r="A2272" t="s">
        <v>9558</v>
      </c>
      <c r="B2272" t="s">
        <v>6672</v>
      </c>
      <c r="C2272" t="s">
        <v>7294</v>
      </c>
      <c r="D2272" t="s">
        <v>7295</v>
      </c>
    </row>
    <row r="2273" spans="1:4" x14ac:dyDescent="0.25">
      <c r="A2273" t="s">
        <v>9559</v>
      </c>
      <c r="B2273" t="s">
        <v>6673</v>
      </c>
      <c r="C2273" t="s">
        <v>7286</v>
      </c>
      <c r="D2273" t="s">
        <v>7287</v>
      </c>
    </row>
    <row r="2274" spans="1:4" x14ac:dyDescent="0.25">
      <c r="A2274" t="s">
        <v>9560</v>
      </c>
      <c r="B2274" t="s">
        <v>6675</v>
      </c>
      <c r="C2274" t="s">
        <v>7289</v>
      </c>
      <c r="D2274" t="s">
        <v>7290</v>
      </c>
    </row>
    <row r="2275" spans="1:4" x14ac:dyDescent="0.25">
      <c r="A2275" t="s">
        <v>9561</v>
      </c>
      <c r="B2275" t="s">
        <v>6676</v>
      </c>
      <c r="C2275" t="s">
        <v>7282</v>
      </c>
      <c r="D2275" t="s">
        <v>7283</v>
      </c>
    </row>
    <row r="2276" spans="1:4" x14ac:dyDescent="0.25">
      <c r="A2276" t="s">
        <v>9562</v>
      </c>
      <c r="B2276" t="s">
        <v>6678</v>
      </c>
      <c r="C2276" t="s">
        <v>7286</v>
      </c>
      <c r="D2276" t="s">
        <v>7287</v>
      </c>
    </row>
    <row r="2277" spans="1:4" x14ac:dyDescent="0.25">
      <c r="A2277" t="s">
        <v>9563</v>
      </c>
      <c r="B2277" t="s">
        <v>6679</v>
      </c>
      <c r="C2277" t="s">
        <v>7289</v>
      </c>
      <c r="D2277" t="s">
        <v>7290</v>
      </c>
    </row>
    <row r="2278" spans="1:4" x14ac:dyDescent="0.25">
      <c r="A2278" t="s">
        <v>9564</v>
      </c>
      <c r="B2278" t="s">
        <v>6681</v>
      </c>
      <c r="C2278" t="s">
        <v>7282</v>
      </c>
      <c r="D2278" t="s">
        <v>7283</v>
      </c>
    </row>
    <row r="2279" spans="1:4" x14ac:dyDescent="0.25">
      <c r="A2279" t="s">
        <v>9565</v>
      </c>
      <c r="B2279" t="s">
        <v>6682</v>
      </c>
      <c r="C2279" t="s">
        <v>7282</v>
      </c>
      <c r="D2279" t="s">
        <v>7283</v>
      </c>
    </row>
    <row r="2280" spans="1:4" x14ac:dyDescent="0.25">
      <c r="A2280" t="s">
        <v>9566</v>
      </c>
      <c r="B2280" t="s">
        <v>6683</v>
      </c>
      <c r="C2280" t="s">
        <v>7289</v>
      </c>
      <c r="D2280" t="s">
        <v>7290</v>
      </c>
    </row>
    <row r="2281" spans="1:4" x14ac:dyDescent="0.25">
      <c r="A2281" t="s">
        <v>9567</v>
      </c>
      <c r="B2281" t="s">
        <v>6685</v>
      </c>
      <c r="C2281" t="s">
        <v>7289</v>
      </c>
      <c r="D2281" t="s">
        <v>7290</v>
      </c>
    </row>
    <row r="2282" spans="1:4" x14ac:dyDescent="0.25">
      <c r="A2282" t="s">
        <v>9568</v>
      </c>
      <c r="B2282" t="s">
        <v>6686</v>
      </c>
      <c r="C2282" t="s">
        <v>7289</v>
      </c>
      <c r="D2282" t="s">
        <v>7290</v>
      </c>
    </row>
    <row r="2283" spans="1:4" x14ac:dyDescent="0.25">
      <c r="A2283" t="s">
        <v>9569</v>
      </c>
      <c r="B2283" t="s">
        <v>6687</v>
      </c>
      <c r="C2283" t="s">
        <v>7294</v>
      </c>
      <c r="D2283" t="s">
        <v>7295</v>
      </c>
    </row>
    <row r="2284" spans="1:4" x14ac:dyDescent="0.25">
      <c r="A2284" t="s">
        <v>9570</v>
      </c>
      <c r="B2284" t="s">
        <v>6688</v>
      </c>
      <c r="C2284" t="s">
        <v>7279</v>
      </c>
      <c r="D2284" t="s">
        <v>7280</v>
      </c>
    </row>
    <row r="2285" spans="1:4" x14ac:dyDescent="0.25">
      <c r="A2285" t="s">
        <v>9571</v>
      </c>
      <c r="B2285" t="s">
        <v>6689</v>
      </c>
      <c r="C2285" t="s">
        <v>7294</v>
      </c>
      <c r="D2285" t="s">
        <v>7295</v>
      </c>
    </row>
    <row r="2286" spans="1:4" x14ac:dyDescent="0.25">
      <c r="A2286" t="s">
        <v>9572</v>
      </c>
      <c r="B2286" t="s">
        <v>6690</v>
      </c>
      <c r="C2286" t="s">
        <v>7282</v>
      </c>
      <c r="D2286" t="s">
        <v>7283</v>
      </c>
    </row>
    <row r="2287" spans="1:4" x14ac:dyDescent="0.25">
      <c r="A2287" t="s">
        <v>9573</v>
      </c>
      <c r="B2287" t="s">
        <v>6692</v>
      </c>
      <c r="C2287" t="s">
        <v>7282</v>
      </c>
      <c r="D2287" t="s">
        <v>7283</v>
      </c>
    </row>
    <row r="2288" spans="1:4" x14ac:dyDescent="0.25">
      <c r="A2288" t="s">
        <v>9574</v>
      </c>
      <c r="B2288" t="s">
        <v>6693</v>
      </c>
      <c r="C2288" t="s">
        <v>7279</v>
      </c>
      <c r="D2288" t="s">
        <v>7280</v>
      </c>
    </row>
    <row r="2289" spans="1:4" x14ac:dyDescent="0.25">
      <c r="A2289" t="s">
        <v>9575</v>
      </c>
      <c r="B2289" t="s">
        <v>6695</v>
      </c>
      <c r="C2289" t="s">
        <v>7286</v>
      </c>
      <c r="D2289" t="s">
        <v>7287</v>
      </c>
    </row>
    <row r="2290" spans="1:4" x14ac:dyDescent="0.25">
      <c r="A2290" t="s">
        <v>9576</v>
      </c>
      <c r="B2290" t="s">
        <v>6696</v>
      </c>
      <c r="C2290" t="s">
        <v>7279</v>
      </c>
      <c r="D2290" t="s">
        <v>7280</v>
      </c>
    </row>
    <row r="2291" spans="1:4" x14ac:dyDescent="0.25">
      <c r="A2291" t="s">
        <v>9577</v>
      </c>
      <c r="B2291" t="s">
        <v>6698</v>
      </c>
      <c r="C2291" t="s">
        <v>7279</v>
      </c>
      <c r="D2291" t="s">
        <v>7280</v>
      </c>
    </row>
    <row r="2292" spans="1:4" x14ac:dyDescent="0.25">
      <c r="A2292" t="s">
        <v>9578</v>
      </c>
      <c r="B2292" t="s">
        <v>6699</v>
      </c>
      <c r="C2292" t="s">
        <v>7286</v>
      </c>
      <c r="D2292" t="s">
        <v>7287</v>
      </c>
    </row>
    <row r="2293" spans="1:4" x14ac:dyDescent="0.25">
      <c r="A2293" t="s">
        <v>9579</v>
      </c>
      <c r="B2293" t="s">
        <v>6701</v>
      </c>
      <c r="C2293" t="s">
        <v>7286</v>
      </c>
      <c r="D2293" t="s">
        <v>7287</v>
      </c>
    </row>
    <row r="2294" spans="1:4" x14ac:dyDescent="0.25">
      <c r="A2294" t="s">
        <v>9580</v>
      </c>
      <c r="B2294" t="s">
        <v>6702</v>
      </c>
      <c r="C2294" t="s">
        <v>7282</v>
      </c>
      <c r="D2294" t="s">
        <v>7283</v>
      </c>
    </row>
    <row r="2295" spans="1:4" x14ac:dyDescent="0.25">
      <c r="A2295" t="s">
        <v>9581</v>
      </c>
      <c r="B2295" t="s">
        <v>6703</v>
      </c>
      <c r="C2295" t="s">
        <v>7294</v>
      </c>
      <c r="D2295" t="s">
        <v>7295</v>
      </c>
    </row>
    <row r="2296" spans="1:4" x14ac:dyDescent="0.25">
      <c r="A2296" t="s">
        <v>9582</v>
      </c>
      <c r="B2296" t="s">
        <v>6704</v>
      </c>
      <c r="C2296" t="s">
        <v>7294</v>
      </c>
      <c r="D2296" t="s">
        <v>7295</v>
      </c>
    </row>
    <row r="2297" spans="1:4" x14ac:dyDescent="0.25">
      <c r="A2297" t="s">
        <v>9583</v>
      </c>
      <c r="B2297" t="s">
        <v>6705</v>
      </c>
      <c r="C2297" t="s">
        <v>7279</v>
      </c>
      <c r="D2297" t="s">
        <v>7280</v>
      </c>
    </row>
    <row r="2298" spans="1:4" x14ac:dyDescent="0.25">
      <c r="A2298" t="s">
        <v>9584</v>
      </c>
      <c r="B2298" t="s">
        <v>6706</v>
      </c>
      <c r="C2298" t="s">
        <v>7289</v>
      </c>
      <c r="D2298" t="s">
        <v>7290</v>
      </c>
    </row>
    <row r="2299" spans="1:4" x14ac:dyDescent="0.25">
      <c r="A2299" t="s">
        <v>9585</v>
      </c>
      <c r="B2299" t="s">
        <v>6708</v>
      </c>
      <c r="C2299" t="s">
        <v>7286</v>
      </c>
      <c r="D2299" t="s">
        <v>7287</v>
      </c>
    </row>
    <row r="2300" spans="1:4" x14ac:dyDescent="0.25">
      <c r="A2300" t="s">
        <v>9586</v>
      </c>
      <c r="B2300" t="s">
        <v>6709</v>
      </c>
      <c r="C2300" t="s">
        <v>7279</v>
      </c>
      <c r="D2300" t="s">
        <v>7280</v>
      </c>
    </row>
    <row r="2301" spans="1:4" x14ac:dyDescent="0.25">
      <c r="A2301" t="s">
        <v>9587</v>
      </c>
      <c r="B2301" t="s">
        <v>6710</v>
      </c>
      <c r="C2301" t="s">
        <v>7286</v>
      </c>
      <c r="D2301" t="s">
        <v>7287</v>
      </c>
    </row>
    <row r="2302" spans="1:4" x14ac:dyDescent="0.25">
      <c r="A2302" t="s">
        <v>9588</v>
      </c>
      <c r="B2302" t="s">
        <v>6711</v>
      </c>
      <c r="C2302" t="s">
        <v>7286</v>
      </c>
      <c r="D2302" t="s">
        <v>7287</v>
      </c>
    </row>
    <row r="2303" spans="1:4" x14ac:dyDescent="0.25">
      <c r="A2303" t="s">
        <v>9589</v>
      </c>
      <c r="B2303" t="s">
        <v>6712</v>
      </c>
      <c r="C2303" t="s">
        <v>7286</v>
      </c>
      <c r="D2303" t="s">
        <v>7287</v>
      </c>
    </row>
    <row r="2304" spans="1:4" x14ac:dyDescent="0.25">
      <c r="A2304" t="s">
        <v>9590</v>
      </c>
      <c r="B2304" t="s">
        <v>6714</v>
      </c>
      <c r="C2304" t="s">
        <v>7279</v>
      </c>
      <c r="D2304" t="s">
        <v>7280</v>
      </c>
    </row>
    <row r="2305" spans="1:4" x14ac:dyDescent="0.25">
      <c r="A2305" t="s">
        <v>9591</v>
      </c>
      <c r="B2305" t="s">
        <v>6715</v>
      </c>
      <c r="C2305" t="s">
        <v>7294</v>
      </c>
      <c r="D2305" t="s">
        <v>7295</v>
      </c>
    </row>
    <row r="2306" spans="1:4" x14ac:dyDescent="0.25">
      <c r="A2306" t="s">
        <v>9592</v>
      </c>
      <c r="B2306" t="s">
        <v>6716</v>
      </c>
      <c r="C2306" t="s">
        <v>7282</v>
      </c>
      <c r="D2306" t="s">
        <v>7283</v>
      </c>
    </row>
    <row r="2307" spans="1:4" x14ac:dyDescent="0.25">
      <c r="A2307" t="s">
        <v>9593</v>
      </c>
      <c r="B2307" t="s">
        <v>6717</v>
      </c>
      <c r="C2307" t="s">
        <v>7282</v>
      </c>
      <c r="D2307" t="s">
        <v>7283</v>
      </c>
    </row>
    <row r="2308" spans="1:4" x14ac:dyDescent="0.25">
      <c r="A2308" t="s">
        <v>9594</v>
      </c>
      <c r="B2308" t="s">
        <v>6718</v>
      </c>
      <c r="C2308" t="s">
        <v>7279</v>
      </c>
      <c r="D2308" t="s">
        <v>7280</v>
      </c>
    </row>
    <row r="2309" spans="1:4" x14ac:dyDescent="0.25">
      <c r="A2309" t="s">
        <v>9595</v>
      </c>
      <c r="B2309" t="s">
        <v>6719</v>
      </c>
      <c r="C2309" t="s">
        <v>7286</v>
      </c>
      <c r="D2309" t="s">
        <v>7287</v>
      </c>
    </row>
    <row r="2310" spans="1:4" x14ac:dyDescent="0.25">
      <c r="A2310" t="s">
        <v>9596</v>
      </c>
      <c r="B2310" t="s">
        <v>6720</v>
      </c>
      <c r="C2310" t="s">
        <v>7289</v>
      </c>
      <c r="D2310" t="s">
        <v>7290</v>
      </c>
    </row>
    <row r="2311" spans="1:4" x14ac:dyDescent="0.25">
      <c r="A2311" t="s">
        <v>9597</v>
      </c>
      <c r="B2311" t="s">
        <v>6722</v>
      </c>
      <c r="C2311" t="s">
        <v>7289</v>
      </c>
      <c r="D2311" t="s">
        <v>7290</v>
      </c>
    </row>
    <row r="2312" spans="1:4" x14ac:dyDescent="0.25">
      <c r="A2312" t="s">
        <v>9598</v>
      </c>
      <c r="B2312" t="s">
        <v>6723</v>
      </c>
      <c r="C2312" t="s">
        <v>7289</v>
      </c>
      <c r="D2312" t="s">
        <v>7290</v>
      </c>
    </row>
    <row r="2313" spans="1:4" x14ac:dyDescent="0.25">
      <c r="A2313" t="s">
        <v>9599</v>
      </c>
      <c r="B2313" t="s">
        <v>6724</v>
      </c>
      <c r="C2313" t="s">
        <v>7282</v>
      </c>
      <c r="D2313" t="s">
        <v>7283</v>
      </c>
    </row>
    <row r="2314" spans="1:4" x14ac:dyDescent="0.25">
      <c r="A2314" t="s">
        <v>9600</v>
      </c>
      <c r="B2314" t="s">
        <v>6725</v>
      </c>
      <c r="C2314" t="s">
        <v>7294</v>
      </c>
      <c r="D2314" t="s">
        <v>7295</v>
      </c>
    </row>
    <row r="2315" spans="1:4" x14ac:dyDescent="0.25">
      <c r="A2315" t="s">
        <v>9601</v>
      </c>
      <c r="B2315" t="s">
        <v>6727</v>
      </c>
      <c r="C2315" t="s">
        <v>7279</v>
      </c>
      <c r="D2315" t="s">
        <v>7280</v>
      </c>
    </row>
    <row r="2316" spans="1:4" x14ac:dyDescent="0.25">
      <c r="A2316" t="s">
        <v>9602</v>
      </c>
      <c r="B2316" t="s">
        <v>6728</v>
      </c>
      <c r="C2316" t="s">
        <v>7294</v>
      </c>
      <c r="D2316" t="s">
        <v>7295</v>
      </c>
    </row>
    <row r="2317" spans="1:4" x14ac:dyDescent="0.25">
      <c r="A2317" t="s">
        <v>9603</v>
      </c>
      <c r="B2317" t="s">
        <v>6730</v>
      </c>
      <c r="C2317" t="s">
        <v>7282</v>
      </c>
      <c r="D2317" t="s">
        <v>7283</v>
      </c>
    </row>
    <row r="2318" spans="1:4" x14ac:dyDescent="0.25">
      <c r="A2318" t="s">
        <v>9604</v>
      </c>
      <c r="B2318" t="s">
        <v>6732</v>
      </c>
      <c r="C2318" t="s">
        <v>7286</v>
      </c>
      <c r="D2318" t="s">
        <v>7287</v>
      </c>
    </row>
    <row r="2319" spans="1:4" x14ac:dyDescent="0.25">
      <c r="A2319" t="s">
        <v>9605</v>
      </c>
      <c r="B2319" t="s">
        <v>6733</v>
      </c>
      <c r="C2319" t="s">
        <v>7294</v>
      </c>
      <c r="D2319" t="s">
        <v>7295</v>
      </c>
    </row>
    <row r="2320" spans="1:4" x14ac:dyDescent="0.25">
      <c r="A2320" t="s">
        <v>9606</v>
      </c>
      <c r="B2320" t="s">
        <v>6735</v>
      </c>
      <c r="C2320" t="s">
        <v>7279</v>
      </c>
      <c r="D2320" t="s">
        <v>7280</v>
      </c>
    </row>
    <row r="2321" spans="1:4" x14ac:dyDescent="0.25">
      <c r="A2321" t="s">
        <v>9607</v>
      </c>
      <c r="B2321" t="s">
        <v>6736</v>
      </c>
      <c r="C2321" t="s">
        <v>7286</v>
      </c>
      <c r="D2321" t="s">
        <v>7287</v>
      </c>
    </row>
    <row r="2322" spans="1:4" x14ac:dyDescent="0.25">
      <c r="A2322" t="s">
        <v>9608</v>
      </c>
      <c r="B2322" t="s">
        <v>6737</v>
      </c>
      <c r="C2322" t="s">
        <v>7294</v>
      </c>
      <c r="D2322" t="s">
        <v>7295</v>
      </c>
    </row>
    <row r="2323" spans="1:4" x14ac:dyDescent="0.25">
      <c r="A2323" t="s">
        <v>9609</v>
      </c>
      <c r="B2323" t="s">
        <v>6738</v>
      </c>
      <c r="C2323" t="s">
        <v>7282</v>
      </c>
      <c r="D2323" t="s">
        <v>7283</v>
      </c>
    </row>
    <row r="2324" spans="1:4" x14ac:dyDescent="0.25">
      <c r="A2324" t="s">
        <v>9610</v>
      </c>
      <c r="B2324" t="s">
        <v>6740</v>
      </c>
      <c r="C2324" t="s">
        <v>7282</v>
      </c>
      <c r="D2324" t="s">
        <v>7283</v>
      </c>
    </row>
    <row r="2325" spans="1:4" x14ac:dyDescent="0.25">
      <c r="A2325" t="s">
        <v>9611</v>
      </c>
      <c r="B2325" t="s">
        <v>6741</v>
      </c>
      <c r="C2325" t="s">
        <v>7289</v>
      </c>
      <c r="D2325" t="s">
        <v>7290</v>
      </c>
    </row>
    <row r="2326" spans="1:4" x14ac:dyDescent="0.25">
      <c r="A2326" t="s">
        <v>9612</v>
      </c>
      <c r="B2326" t="s">
        <v>6742</v>
      </c>
      <c r="C2326" t="s">
        <v>7286</v>
      </c>
      <c r="D2326" t="s">
        <v>7287</v>
      </c>
    </row>
    <row r="2327" spans="1:4" x14ac:dyDescent="0.25">
      <c r="A2327" t="s">
        <v>9613</v>
      </c>
      <c r="B2327" t="s">
        <v>6743</v>
      </c>
      <c r="C2327" t="s">
        <v>7289</v>
      </c>
      <c r="D2327" t="s">
        <v>7290</v>
      </c>
    </row>
    <row r="2328" spans="1:4" x14ac:dyDescent="0.25">
      <c r="A2328" t="s">
        <v>9614</v>
      </c>
      <c r="B2328" t="s">
        <v>6745</v>
      </c>
      <c r="C2328" t="s">
        <v>7286</v>
      </c>
      <c r="D2328" t="s">
        <v>7287</v>
      </c>
    </row>
    <row r="2329" spans="1:4" x14ac:dyDescent="0.25">
      <c r="A2329" t="s">
        <v>9615</v>
      </c>
      <c r="B2329" t="s">
        <v>6746</v>
      </c>
      <c r="C2329" t="s">
        <v>7282</v>
      </c>
      <c r="D2329" t="s">
        <v>7283</v>
      </c>
    </row>
    <row r="2330" spans="1:4" x14ac:dyDescent="0.25">
      <c r="A2330" t="s">
        <v>9616</v>
      </c>
      <c r="B2330" t="s">
        <v>6748</v>
      </c>
      <c r="C2330" t="s">
        <v>7279</v>
      </c>
      <c r="D2330" t="s">
        <v>7280</v>
      </c>
    </row>
    <row r="2331" spans="1:4" x14ac:dyDescent="0.25">
      <c r="A2331" t="s">
        <v>9617</v>
      </c>
      <c r="B2331" t="s">
        <v>6749</v>
      </c>
      <c r="C2331" t="s">
        <v>7294</v>
      </c>
      <c r="D2331" t="s">
        <v>7295</v>
      </c>
    </row>
    <row r="2332" spans="1:4" x14ac:dyDescent="0.25">
      <c r="A2332" t="s">
        <v>9618</v>
      </c>
      <c r="B2332" t="s">
        <v>6751</v>
      </c>
      <c r="C2332" t="s">
        <v>7286</v>
      </c>
      <c r="D2332" t="s">
        <v>7287</v>
      </c>
    </row>
    <row r="2333" spans="1:4" x14ac:dyDescent="0.25">
      <c r="A2333" t="s">
        <v>9619</v>
      </c>
      <c r="B2333" t="s">
        <v>6752</v>
      </c>
      <c r="C2333" t="s">
        <v>7289</v>
      </c>
      <c r="D2333" t="s">
        <v>7290</v>
      </c>
    </row>
    <row r="2334" spans="1:4" x14ac:dyDescent="0.25">
      <c r="A2334" t="s">
        <v>9620</v>
      </c>
      <c r="B2334" t="s">
        <v>6754</v>
      </c>
      <c r="C2334" t="s">
        <v>7279</v>
      </c>
      <c r="D2334" t="s">
        <v>7280</v>
      </c>
    </row>
    <row r="2335" spans="1:4" x14ac:dyDescent="0.25">
      <c r="A2335" t="s">
        <v>9621</v>
      </c>
      <c r="B2335" t="s">
        <v>6755</v>
      </c>
      <c r="C2335" t="s">
        <v>7289</v>
      </c>
      <c r="D2335" t="s">
        <v>7290</v>
      </c>
    </row>
    <row r="2336" spans="1:4" x14ac:dyDescent="0.25">
      <c r="A2336" t="s">
        <v>9622</v>
      </c>
      <c r="B2336" t="s">
        <v>6756</v>
      </c>
      <c r="C2336" t="s">
        <v>7279</v>
      </c>
      <c r="D2336" t="s">
        <v>7280</v>
      </c>
    </row>
    <row r="2337" spans="1:4" x14ac:dyDescent="0.25">
      <c r="A2337" t="s">
        <v>9623</v>
      </c>
      <c r="B2337" t="s">
        <v>6757</v>
      </c>
      <c r="C2337" t="s">
        <v>7289</v>
      </c>
      <c r="D2337" t="s">
        <v>7290</v>
      </c>
    </row>
    <row r="2338" spans="1:4" x14ac:dyDescent="0.25">
      <c r="A2338" t="s">
        <v>9624</v>
      </c>
      <c r="B2338" t="s">
        <v>6758</v>
      </c>
      <c r="C2338" t="s">
        <v>7286</v>
      </c>
      <c r="D2338" t="s">
        <v>7287</v>
      </c>
    </row>
    <row r="2339" spans="1:4" x14ac:dyDescent="0.25">
      <c r="A2339" t="s">
        <v>9625</v>
      </c>
      <c r="B2339" t="s">
        <v>6759</v>
      </c>
      <c r="C2339" t="s">
        <v>7294</v>
      </c>
      <c r="D2339" t="s">
        <v>7295</v>
      </c>
    </row>
    <row r="2340" spans="1:4" x14ac:dyDescent="0.25">
      <c r="A2340" t="s">
        <v>9626</v>
      </c>
      <c r="B2340" t="s">
        <v>6760</v>
      </c>
      <c r="C2340" t="s">
        <v>7282</v>
      </c>
      <c r="D2340" t="s">
        <v>7283</v>
      </c>
    </row>
    <row r="2341" spans="1:4" x14ac:dyDescent="0.25">
      <c r="A2341" t="s">
        <v>9627</v>
      </c>
      <c r="B2341" t="s">
        <v>6762</v>
      </c>
      <c r="C2341" t="s">
        <v>7294</v>
      </c>
      <c r="D2341" t="s">
        <v>7295</v>
      </c>
    </row>
    <row r="2342" spans="1:4" x14ac:dyDescent="0.25">
      <c r="A2342" t="s">
        <v>9628</v>
      </c>
      <c r="B2342" t="s">
        <v>6763</v>
      </c>
      <c r="C2342" t="s">
        <v>7286</v>
      </c>
      <c r="D2342" t="s">
        <v>7287</v>
      </c>
    </row>
    <row r="2343" spans="1:4" x14ac:dyDescent="0.25">
      <c r="A2343" t="s">
        <v>9629</v>
      </c>
      <c r="B2343" t="s">
        <v>6764</v>
      </c>
      <c r="C2343" t="s">
        <v>7289</v>
      </c>
      <c r="D2343" t="s">
        <v>7290</v>
      </c>
    </row>
    <row r="2344" spans="1:4" x14ac:dyDescent="0.25">
      <c r="A2344" t="s">
        <v>9630</v>
      </c>
      <c r="B2344" t="s">
        <v>6765</v>
      </c>
      <c r="C2344" t="s">
        <v>7294</v>
      </c>
      <c r="D2344" t="s">
        <v>7295</v>
      </c>
    </row>
    <row r="2345" spans="1:4" x14ac:dyDescent="0.25">
      <c r="A2345" t="s">
        <v>9631</v>
      </c>
      <c r="B2345" t="s">
        <v>6766</v>
      </c>
      <c r="C2345" t="s">
        <v>7282</v>
      </c>
      <c r="D2345" t="s">
        <v>7283</v>
      </c>
    </row>
    <row r="2346" spans="1:4" x14ac:dyDescent="0.25">
      <c r="A2346" t="s">
        <v>9632</v>
      </c>
      <c r="B2346" t="s">
        <v>6767</v>
      </c>
      <c r="C2346" t="s">
        <v>7289</v>
      </c>
      <c r="D2346" t="s">
        <v>7290</v>
      </c>
    </row>
    <row r="2347" spans="1:4" x14ac:dyDescent="0.25">
      <c r="A2347" t="s">
        <v>9633</v>
      </c>
      <c r="B2347" t="s">
        <v>6768</v>
      </c>
      <c r="C2347" t="s">
        <v>7282</v>
      </c>
      <c r="D2347" t="s">
        <v>7283</v>
      </c>
    </row>
    <row r="2348" spans="1:4" x14ac:dyDescent="0.25">
      <c r="A2348" t="s">
        <v>9634</v>
      </c>
      <c r="B2348" t="s">
        <v>6769</v>
      </c>
      <c r="C2348" t="s">
        <v>7289</v>
      </c>
      <c r="D2348" t="s">
        <v>7290</v>
      </c>
    </row>
    <row r="2349" spans="1:4" x14ac:dyDescent="0.25">
      <c r="A2349" t="s">
        <v>9635</v>
      </c>
      <c r="B2349" t="s">
        <v>6770</v>
      </c>
      <c r="C2349" t="s">
        <v>7294</v>
      </c>
      <c r="D2349" t="s">
        <v>7295</v>
      </c>
    </row>
    <row r="2350" spans="1:4" x14ac:dyDescent="0.25">
      <c r="A2350" t="s">
        <v>9636</v>
      </c>
      <c r="B2350" t="s">
        <v>6771</v>
      </c>
      <c r="C2350" t="s">
        <v>7282</v>
      </c>
      <c r="D2350" t="s">
        <v>7283</v>
      </c>
    </row>
    <row r="2351" spans="1:4" x14ac:dyDescent="0.25">
      <c r="A2351" t="s">
        <v>9637</v>
      </c>
      <c r="B2351" t="s">
        <v>6772</v>
      </c>
      <c r="C2351" t="s">
        <v>7294</v>
      </c>
      <c r="D2351" t="s">
        <v>7295</v>
      </c>
    </row>
    <row r="2352" spans="1:4" x14ac:dyDescent="0.25">
      <c r="A2352" t="s">
        <v>9638</v>
      </c>
      <c r="B2352" t="s">
        <v>6773</v>
      </c>
      <c r="C2352" t="s">
        <v>7279</v>
      </c>
      <c r="D2352" t="s">
        <v>7280</v>
      </c>
    </row>
    <row r="2353" spans="1:4" x14ac:dyDescent="0.25">
      <c r="A2353" t="s">
        <v>9639</v>
      </c>
      <c r="B2353" t="s">
        <v>6774</v>
      </c>
      <c r="C2353" t="s">
        <v>7279</v>
      </c>
      <c r="D2353" t="s">
        <v>7280</v>
      </c>
    </row>
    <row r="2354" spans="1:4" x14ac:dyDescent="0.25">
      <c r="A2354" t="s">
        <v>9640</v>
      </c>
      <c r="B2354" t="s">
        <v>6775</v>
      </c>
      <c r="C2354" t="s">
        <v>7289</v>
      </c>
      <c r="D2354" t="s">
        <v>7290</v>
      </c>
    </row>
    <row r="2355" spans="1:4" x14ac:dyDescent="0.25">
      <c r="A2355" t="s">
        <v>9641</v>
      </c>
      <c r="B2355" t="s">
        <v>6777</v>
      </c>
      <c r="C2355" t="s">
        <v>7286</v>
      </c>
      <c r="D2355" t="s">
        <v>7287</v>
      </c>
    </row>
    <row r="2356" spans="1:4" x14ac:dyDescent="0.25">
      <c r="A2356" t="s">
        <v>9642</v>
      </c>
      <c r="B2356" t="s">
        <v>6779</v>
      </c>
      <c r="C2356" t="s">
        <v>7286</v>
      </c>
      <c r="D2356" t="s">
        <v>7287</v>
      </c>
    </row>
    <row r="2357" spans="1:4" x14ac:dyDescent="0.25">
      <c r="A2357" t="s">
        <v>9643</v>
      </c>
      <c r="B2357" t="s">
        <v>6780</v>
      </c>
      <c r="C2357" t="s">
        <v>7289</v>
      </c>
      <c r="D2357" t="s">
        <v>7290</v>
      </c>
    </row>
    <row r="2358" spans="1:4" x14ac:dyDescent="0.25">
      <c r="A2358" t="s">
        <v>9644</v>
      </c>
      <c r="B2358" t="s">
        <v>6781</v>
      </c>
      <c r="C2358" t="s">
        <v>7294</v>
      </c>
      <c r="D2358" t="s">
        <v>7295</v>
      </c>
    </row>
    <row r="2359" spans="1:4" x14ac:dyDescent="0.25">
      <c r="A2359" t="s">
        <v>9645</v>
      </c>
      <c r="B2359" t="s">
        <v>6782</v>
      </c>
      <c r="C2359" t="s">
        <v>7282</v>
      </c>
      <c r="D2359" t="s">
        <v>7283</v>
      </c>
    </row>
    <row r="2360" spans="1:4" x14ac:dyDescent="0.25">
      <c r="A2360" t="s">
        <v>9646</v>
      </c>
      <c r="B2360" t="s">
        <v>6783</v>
      </c>
      <c r="C2360" t="s">
        <v>7289</v>
      </c>
      <c r="D2360" t="s">
        <v>7290</v>
      </c>
    </row>
    <row r="2361" spans="1:4" x14ac:dyDescent="0.25">
      <c r="A2361" t="s">
        <v>9647</v>
      </c>
      <c r="B2361" t="s">
        <v>6785</v>
      </c>
      <c r="C2361" t="s">
        <v>7282</v>
      </c>
      <c r="D2361" t="s">
        <v>7283</v>
      </c>
    </row>
    <row r="2362" spans="1:4" x14ac:dyDescent="0.25">
      <c r="A2362" t="s">
        <v>9648</v>
      </c>
      <c r="B2362" t="s">
        <v>6786</v>
      </c>
      <c r="C2362" t="s">
        <v>7279</v>
      </c>
      <c r="D2362" t="s">
        <v>7280</v>
      </c>
    </row>
    <row r="2363" spans="1:4" x14ac:dyDescent="0.25">
      <c r="A2363" t="s">
        <v>9649</v>
      </c>
      <c r="B2363" t="s">
        <v>6787</v>
      </c>
      <c r="C2363" t="s">
        <v>7289</v>
      </c>
      <c r="D2363" t="s">
        <v>7290</v>
      </c>
    </row>
    <row r="2364" spans="1:4" x14ac:dyDescent="0.25">
      <c r="A2364" t="s">
        <v>9650</v>
      </c>
      <c r="B2364" t="s">
        <v>6788</v>
      </c>
      <c r="C2364" t="s">
        <v>7289</v>
      </c>
      <c r="D2364" t="s">
        <v>7290</v>
      </c>
    </row>
    <row r="2365" spans="1:4" x14ac:dyDescent="0.25">
      <c r="A2365" t="s">
        <v>9651</v>
      </c>
      <c r="B2365" t="s">
        <v>6789</v>
      </c>
      <c r="C2365" t="s">
        <v>7286</v>
      </c>
      <c r="D2365" t="s">
        <v>7287</v>
      </c>
    </row>
    <row r="2366" spans="1:4" x14ac:dyDescent="0.25">
      <c r="A2366" t="s">
        <v>9652</v>
      </c>
      <c r="B2366" t="s">
        <v>6790</v>
      </c>
      <c r="C2366" t="s">
        <v>7286</v>
      </c>
      <c r="D2366" t="s">
        <v>7287</v>
      </c>
    </row>
    <row r="2367" spans="1:4" x14ac:dyDescent="0.25">
      <c r="A2367" t="s">
        <v>9653</v>
      </c>
      <c r="B2367" t="s">
        <v>6791</v>
      </c>
      <c r="C2367" t="s">
        <v>7286</v>
      </c>
      <c r="D2367" t="s">
        <v>7287</v>
      </c>
    </row>
    <row r="2368" spans="1:4" x14ac:dyDescent="0.25">
      <c r="A2368" t="s">
        <v>9654</v>
      </c>
      <c r="B2368" t="s">
        <v>6792</v>
      </c>
      <c r="C2368" t="s">
        <v>7294</v>
      </c>
      <c r="D2368" t="s">
        <v>7295</v>
      </c>
    </row>
    <row r="2369" spans="1:4" x14ac:dyDescent="0.25">
      <c r="A2369" t="s">
        <v>9655</v>
      </c>
      <c r="B2369" t="s">
        <v>6793</v>
      </c>
      <c r="C2369" t="s">
        <v>7279</v>
      </c>
      <c r="D2369" t="s">
        <v>7280</v>
      </c>
    </row>
    <row r="2370" spans="1:4" x14ac:dyDescent="0.25">
      <c r="A2370" t="s">
        <v>9656</v>
      </c>
      <c r="B2370" t="s">
        <v>6794</v>
      </c>
      <c r="C2370" t="s">
        <v>7282</v>
      </c>
      <c r="D2370" t="s">
        <v>7283</v>
      </c>
    </row>
    <row r="2371" spans="1:4" x14ac:dyDescent="0.25">
      <c r="A2371" t="s">
        <v>9657</v>
      </c>
      <c r="B2371" t="s">
        <v>6795</v>
      </c>
      <c r="C2371" t="s">
        <v>7294</v>
      </c>
      <c r="D2371" t="s">
        <v>7295</v>
      </c>
    </row>
    <row r="2372" spans="1:4" x14ac:dyDescent="0.25">
      <c r="A2372" t="s">
        <v>9658</v>
      </c>
      <c r="B2372" t="s">
        <v>6796</v>
      </c>
      <c r="C2372" t="s">
        <v>7289</v>
      </c>
      <c r="D2372" t="s">
        <v>7290</v>
      </c>
    </row>
    <row r="2373" spans="1:4" x14ac:dyDescent="0.25">
      <c r="A2373" t="s">
        <v>9659</v>
      </c>
      <c r="B2373" t="s">
        <v>6797</v>
      </c>
      <c r="C2373" t="s">
        <v>7289</v>
      </c>
      <c r="D2373" t="s">
        <v>7290</v>
      </c>
    </row>
    <row r="2374" spans="1:4" x14ac:dyDescent="0.25">
      <c r="A2374" t="s">
        <v>9660</v>
      </c>
      <c r="B2374" t="s">
        <v>6799</v>
      </c>
      <c r="C2374" t="s">
        <v>7286</v>
      </c>
      <c r="D2374" t="s">
        <v>7287</v>
      </c>
    </row>
    <row r="2375" spans="1:4" x14ac:dyDescent="0.25">
      <c r="A2375" t="s">
        <v>9661</v>
      </c>
      <c r="B2375" t="s">
        <v>6800</v>
      </c>
      <c r="C2375" t="s">
        <v>7282</v>
      </c>
      <c r="D2375" t="s">
        <v>7283</v>
      </c>
    </row>
    <row r="2376" spans="1:4" x14ac:dyDescent="0.25">
      <c r="A2376" t="s">
        <v>9662</v>
      </c>
      <c r="B2376" t="s">
        <v>6802</v>
      </c>
      <c r="C2376" t="s">
        <v>7294</v>
      </c>
      <c r="D2376" t="s">
        <v>7295</v>
      </c>
    </row>
    <row r="2377" spans="1:4" x14ac:dyDescent="0.25">
      <c r="A2377" t="s">
        <v>9663</v>
      </c>
      <c r="B2377" t="s">
        <v>6804</v>
      </c>
      <c r="C2377" t="s">
        <v>7289</v>
      </c>
      <c r="D2377" t="s">
        <v>7290</v>
      </c>
    </row>
    <row r="2378" spans="1:4" x14ac:dyDescent="0.25">
      <c r="A2378" t="s">
        <v>9664</v>
      </c>
      <c r="B2378" t="s">
        <v>6805</v>
      </c>
      <c r="C2378" t="s">
        <v>7279</v>
      </c>
      <c r="D2378" t="s">
        <v>7280</v>
      </c>
    </row>
    <row r="2379" spans="1:4" x14ac:dyDescent="0.25">
      <c r="A2379" t="s">
        <v>9665</v>
      </c>
      <c r="B2379" t="s">
        <v>6806</v>
      </c>
      <c r="C2379" t="s">
        <v>7286</v>
      </c>
      <c r="D2379" t="s">
        <v>7287</v>
      </c>
    </row>
    <row r="2380" spans="1:4" x14ac:dyDescent="0.25">
      <c r="A2380" t="s">
        <v>9666</v>
      </c>
      <c r="B2380" t="s">
        <v>6808</v>
      </c>
      <c r="C2380" t="s">
        <v>7282</v>
      </c>
      <c r="D2380" t="s">
        <v>7283</v>
      </c>
    </row>
    <row r="2381" spans="1:4" x14ac:dyDescent="0.25">
      <c r="A2381" t="s">
        <v>9667</v>
      </c>
      <c r="B2381" t="s">
        <v>6809</v>
      </c>
      <c r="C2381" t="s">
        <v>7289</v>
      </c>
      <c r="D2381" t="s">
        <v>7290</v>
      </c>
    </row>
    <row r="2382" spans="1:4" x14ac:dyDescent="0.25">
      <c r="A2382" t="s">
        <v>9668</v>
      </c>
      <c r="B2382" t="s">
        <v>6810</v>
      </c>
      <c r="C2382" t="s">
        <v>7282</v>
      </c>
      <c r="D2382" t="s">
        <v>7283</v>
      </c>
    </row>
    <row r="2383" spans="1:4" x14ac:dyDescent="0.25">
      <c r="A2383" t="s">
        <v>9669</v>
      </c>
      <c r="B2383" t="s">
        <v>6811</v>
      </c>
      <c r="C2383" t="s">
        <v>7294</v>
      </c>
      <c r="D2383" t="s">
        <v>7295</v>
      </c>
    </row>
    <row r="2384" spans="1:4" x14ac:dyDescent="0.25">
      <c r="A2384" t="s">
        <v>9670</v>
      </c>
      <c r="B2384" t="s">
        <v>6812</v>
      </c>
      <c r="C2384" t="s">
        <v>7289</v>
      </c>
      <c r="D2384" t="s">
        <v>7290</v>
      </c>
    </row>
    <row r="2385" spans="1:4" x14ac:dyDescent="0.25">
      <c r="A2385" t="s">
        <v>9671</v>
      </c>
      <c r="B2385" t="s">
        <v>6813</v>
      </c>
      <c r="C2385" t="s">
        <v>7279</v>
      </c>
      <c r="D2385" t="s">
        <v>7280</v>
      </c>
    </row>
    <row r="2386" spans="1:4" x14ac:dyDescent="0.25">
      <c r="A2386" t="s">
        <v>9672</v>
      </c>
      <c r="B2386" t="s">
        <v>6814</v>
      </c>
      <c r="C2386" t="s">
        <v>7294</v>
      </c>
      <c r="D2386" t="s">
        <v>7295</v>
      </c>
    </row>
    <row r="2387" spans="1:4" x14ac:dyDescent="0.25">
      <c r="A2387" t="s">
        <v>9673</v>
      </c>
      <c r="B2387" t="s">
        <v>6815</v>
      </c>
      <c r="C2387" t="s">
        <v>7294</v>
      </c>
      <c r="D2387" t="s">
        <v>7295</v>
      </c>
    </row>
    <row r="2388" spans="1:4" x14ac:dyDescent="0.25">
      <c r="A2388" t="s">
        <v>9674</v>
      </c>
      <c r="B2388" t="s">
        <v>6817</v>
      </c>
      <c r="C2388" t="s">
        <v>7282</v>
      </c>
      <c r="D2388" t="s">
        <v>7283</v>
      </c>
    </row>
    <row r="2389" spans="1:4" x14ac:dyDescent="0.25">
      <c r="A2389" t="s">
        <v>9675</v>
      </c>
      <c r="B2389" t="s">
        <v>6818</v>
      </c>
      <c r="C2389" t="s">
        <v>7279</v>
      </c>
      <c r="D2389" t="s">
        <v>7280</v>
      </c>
    </row>
    <row r="2390" spans="1:4" x14ac:dyDescent="0.25">
      <c r="A2390" t="s">
        <v>9676</v>
      </c>
      <c r="B2390" t="s">
        <v>6819</v>
      </c>
      <c r="C2390" t="s">
        <v>7294</v>
      </c>
      <c r="D2390" t="s">
        <v>7295</v>
      </c>
    </row>
    <row r="2391" spans="1:4" x14ac:dyDescent="0.25">
      <c r="A2391" t="s">
        <v>9677</v>
      </c>
      <c r="B2391" t="s">
        <v>6820</v>
      </c>
      <c r="C2391" t="s">
        <v>7294</v>
      </c>
      <c r="D2391" t="s">
        <v>7295</v>
      </c>
    </row>
    <row r="2392" spans="1:4" x14ac:dyDescent="0.25">
      <c r="A2392" t="s">
        <v>9678</v>
      </c>
      <c r="B2392" t="s">
        <v>6821</v>
      </c>
      <c r="C2392" t="s">
        <v>7282</v>
      </c>
      <c r="D2392" t="s">
        <v>7283</v>
      </c>
    </row>
    <row r="2393" spans="1:4" x14ac:dyDescent="0.25">
      <c r="A2393" t="s">
        <v>9679</v>
      </c>
      <c r="B2393" t="s">
        <v>6823</v>
      </c>
      <c r="C2393" t="s">
        <v>7289</v>
      </c>
      <c r="D2393" t="s">
        <v>7290</v>
      </c>
    </row>
    <row r="2394" spans="1:4" x14ac:dyDescent="0.25">
      <c r="A2394" t="s">
        <v>9680</v>
      </c>
      <c r="B2394" t="s">
        <v>6824</v>
      </c>
      <c r="C2394" t="s">
        <v>7289</v>
      </c>
      <c r="D2394" t="s">
        <v>7290</v>
      </c>
    </row>
    <row r="2395" spans="1:4" x14ac:dyDescent="0.25">
      <c r="A2395" t="s">
        <v>9681</v>
      </c>
      <c r="B2395" t="s">
        <v>6825</v>
      </c>
      <c r="C2395" t="s">
        <v>7294</v>
      </c>
      <c r="D2395" t="s">
        <v>7295</v>
      </c>
    </row>
    <row r="2396" spans="1:4" x14ac:dyDescent="0.25">
      <c r="A2396" t="s">
        <v>9682</v>
      </c>
      <c r="B2396" t="s">
        <v>6826</v>
      </c>
      <c r="C2396" t="s">
        <v>7286</v>
      </c>
      <c r="D2396" t="s">
        <v>7287</v>
      </c>
    </row>
    <row r="2397" spans="1:4" x14ac:dyDescent="0.25">
      <c r="A2397" t="s">
        <v>9683</v>
      </c>
      <c r="B2397" t="s">
        <v>6827</v>
      </c>
      <c r="C2397" t="s">
        <v>7289</v>
      </c>
      <c r="D2397" t="s">
        <v>7290</v>
      </c>
    </row>
    <row r="2398" spans="1:4" x14ac:dyDescent="0.25">
      <c r="A2398" t="s">
        <v>9684</v>
      </c>
      <c r="B2398" t="s">
        <v>6828</v>
      </c>
      <c r="C2398" t="s">
        <v>7279</v>
      </c>
      <c r="D2398" t="s">
        <v>7280</v>
      </c>
    </row>
    <row r="2399" spans="1:4" x14ac:dyDescent="0.25">
      <c r="A2399" t="s">
        <v>9685</v>
      </c>
      <c r="B2399" t="s">
        <v>6830</v>
      </c>
      <c r="C2399" t="s">
        <v>7282</v>
      </c>
      <c r="D2399" t="s">
        <v>7283</v>
      </c>
    </row>
    <row r="2400" spans="1:4" x14ac:dyDescent="0.25">
      <c r="A2400" t="s">
        <v>9686</v>
      </c>
      <c r="B2400" t="s">
        <v>6831</v>
      </c>
      <c r="C2400" t="s">
        <v>7279</v>
      </c>
      <c r="D2400" t="s">
        <v>7280</v>
      </c>
    </row>
    <row r="2401" spans="1:4" x14ac:dyDescent="0.25">
      <c r="A2401" t="s">
        <v>9687</v>
      </c>
      <c r="B2401" t="s">
        <v>6832</v>
      </c>
      <c r="C2401" t="s">
        <v>7294</v>
      </c>
      <c r="D2401" t="s">
        <v>7295</v>
      </c>
    </row>
    <row r="2402" spans="1:4" x14ac:dyDescent="0.25">
      <c r="A2402" t="s">
        <v>9688</v>
      </c>
      <c r="B2402" t="s">
        <v>6833</v>
      </c>
      <c r="C2402" t="s">
        <v>7282</v>
      </c>
      <c r="D2402" t="s">
        <v>7283</v>
      </c>
    </row>
    <row r="2403" spans="1:4" x14ac:dyDescent="0.25">
      <c r="A2403" t="s">
        <v>9689</v>
      </c>
      <c r="B2403" t="s">
        <v>6834</v>
      </c>
      <c r="C2403" t="s">
        <v>7286</v>
      </c>
      <c r="D2403" t="s">
        <v>7287</v>
      </c>
    </row>
    <row r="2404" spans="1:4" x14ac:dyDescent="0.25">
      <c r="A2404" t="s">
        <v>9690</v>
      </c>
      <c r="B2404" t="s">
        <v>6835</v>
      </c>
      <c r="C2404" t="s">
        <v>7282</v>
      </c>
      <c r="D2404" t="s">
        <v>7283</v>
      </c>
    </row>
    <row r="2405" spans="1:4" x14ac:dyDescent="0.25">
      <c r="A2405" t="s">
        <v>9691</v>
      </c>
      <c r="B2405" t="s">
        <v>6837</v>
      </c>
      <c r="C2405" t="s">
        <v>7289</v>
      </c>
      <c r="D2405" t="s">
        <v>7290</v>
      </c>
    </row>
    <row r="2406" spans="1:4" x14ac:dyDescent="0.25">
      <c r="A2406" t="s">
        <v>9692</v>
      </c>
      <c r="B2406" t="s">
        <v>6838</v>
      </c>
      <c r="C2406" t="s">
        <v>7289</v>
      </c>
      <c r="D2406" t="s">
        <v>7290</v>
      </c>
    </row>
    <row r="2407" spans="1:4" x14ac:dyDescent="0.25">
      <c r="A2407" t="s">
        <v>9693</v>
      </c>
      <c r="B2407" t="s">
        <v>6839</v>
      </c>
      <c r="C2407" t="s">
        <v>7282</v>
      </c>
      <c r="D2407" t="s">
        <v>7283</v>
      </c>
    </row>
    <row r="2408" spans="1:4" x14ac:dyDescent="0.25">
      <c r="A2408" t="s">
        <v>9694</v>
      </c>
      <c r="B2408" t="s">
        <v>6841</v>
      </c>
      <c r="C2408" t="s">
        <v>7279</v>
      </c>
      <c r="D2408" t="s">
        <v>7280</v>
      </c>
    </row>
    <row r="2409" spans="1:4" x14ac:dyDescent="0.25">
      <c r="A2409" t="s">
        <v>9695</v>
      </c>
      <c r="B2409" t="s">
        <v>6842</v>
      </c>
      <c r="C2409" t="s">
        <v>7286</v>
      </c>
      <c r="D2409" t="s">
        <v>7287</v>
      </c>
    </row>
    <row r="2410" spans="1:4" x14ac:dyDescent="0.25">
      <c r="A2410" t="s">
        <v>9696</v>
      </c>
      <c r="B2410" t="s">
        <v>6843</v>
      </c>
      <c r="C2410" t="s">
        <v>7286</v>
      </c>
      <c r="D2410" t="s">
        <v>7287</v>
      </c>
    </row>
    <row r="2411" spans="1:4" x14ac:dyDescent="0.25">
      <c r="A2411" t="s">
        <v>9697</v>
      </c>
      <c r="B2411" t="s">
        <v>6844</v>
      </c>
      <c r="C2411" t="s">
        <v>7282</v>
      </c>
      <c r="D2411" t="s">
        <v>7283</v>
      </c>
    </row>
    <row r="2412" spans="1:4" x14ac:dyDescent="0.25">
      <c r="A2412" t="s">
        <v>9698</v>
      </c>
      <c r="B2412" t="s">
        <v>6845</v>
      </c>
      <c r="C2412" t="s">
        <v>7282</v>
      </c>
      <c r="D2412" t="s">
        <v>7283</v>
      </c>
    </row>
    <row r="2413" spans="1:4" x14ac:dyDescent="0.25">
      <c r="A2413" t="s">
        <v>9699</v>
      </c>
      <c r="B2413" t="s">
        <v>6846</v>
      </c>
      <c r="C2413" t="s">
        <v>7282</v>
      </c>
      <c r="D2413" t="s">
        <v>7283</v>
      </c>
    </row>
    <row r="2414" spans="1:4" x14ac:dyDescent="0.25">
      <c r="A2414" t="s">
        <v>9700</v>
      </c>
      <c r="B2414" t="s">
        <v>6848</v>
      </c>
      <c r="C2414" t="s">
        <v>7286</v>
      </c>
      <c r="D2414" t="s">
        <v>7287</v>
      </c>
    </row>
    <row r="2415" spans="1:4" x14ac:dyDescent="0.25">
      <c r="A2415" t="s">
        <v>9701</v>
      </c>
      <c r="B2415" t="s">
        <v>6849</v>
      </c>
      <c r="C2415" t="s">
        <v>7289</v>
      </c>
      <c r="D2415" t="s">
        <v>7290</v>
      </c>
    </row>
    <row r="2416" spans="1:4" x14ac:dyDescent="0.25">
      <c r="A2416" t="s">
        <v>9702</v>
      </c>
      <c r="B2416" t="s">
        <v>6850</v>
      </c>
      <c r="C2416" t="s">
        <v>7286</v>
      </c>
      <c r="D2416" t="s">
        <v>7287</v>
      </c>
    </row>
    <row r="2417" spans="1:4" x14ac:dyDescent="0.25">
      <c r="A2417" t="s">
        <v>9703</v>
      </c>
      <c r="B2417" t="s">
        <v>6851</v>
      </c>
      <c r="C2417" t="s">
        <v>7294</v>
      </c>
      <c r="D2417" t="s">
        <v>7295</v>
      </c>
    </row>
    <row r="2418" spans="1:4" x14ac:dyDescent="0.25">
      <c r="A2418" t="s">
        <v>9704</v>
      </c>
      <c r="B2418" t="s">
        <v>6852</v>
      </c>
      <c r="C2418" t="s">
        <v>7294</v>
      </c>
      <c r="D2418" t="s">
        <v>7295</v>
      </c>
    </row>
    <row r="2419" spans="1:4" x14ac:dyDescent="0.25">
      <c r="A2419" t="s">
        <v>9705</v>
      </c>
      <c r="B2419" t="s">
        <v>6853</v>
      </c>
      <c r="C2419" t="s">
        <v>7282</v>
      </c>
      <c r="D2419" t="s">
        <v>7283</v>
      </c>
    </row>
    <row r="2420" spans="1:4" x14ac:dyDescent="0.25">
      <c r="A2420" t="s">
        <v>9706</v>
      </c>
      <c r="B2420" t="s">
        <v>6854</v>
      </c>
      <c r="C2420" t="s">
        <v>7282</v>
      </c>
      <c r="D2420" t="s">
        <v>7283</v>
      </c>
    </row>
    <row r="2421" spans="1:4" x14ac:dyDescent="0.25">
      <c r="A2421" t="s">
        <v>9707</v>
      </c>
      <c r="B2421" t="s">
        <v>6855</v>
      </c>
      <c r="C2421" t="s">
        <v>7279</v>
      </c>
      <c r="D2421" t="s">
        <v>7280</v>
      </c>
    </row>
    <row r="2422" spans="1:4" x14ac:dyDescent="0.25">
      <c r="A2422" t="s">
        <v>9708</v>
      </c>
      <c r="B2422" t="s">
        <v>6857</v>
      </c>
      <c r="C2422" t="s">
        <v>7294</v>
      </c>
      <c r="D2422" t="s">
        <v>7295</v>
      </c>
    </row>
    <row r="2423" spans="1:4" x14ac:dyDescent="0.25">
      <c r="A2423" t="s">
        <v>9709</v>
      </c>
      <c r="B2423" t="s">
        <v>6858</v>
      </c>
      <c r="C2423" t="s">
        <v>7294</v>
      </c>
      <c r="D2423" t="s">
        <v>7295</v>
      </c>
    </row>
    <row r="2424" spans="1:4" x14ac:dyDescent="0.25">
      <c r="A2424" t="s">
        <v>9710</v>
      </c>
      <c r="B2424" t="s">
        <v>6859</v>
      </c>
      <c r="C2424" t="s">
        <v>7279</v>
      </c>
      <c r="D2424" t="s">
        <v>7280</v>
      </c>
    </row>
    <row r="2425" spans="1:4" x14ac:dyDescent="0.25">
      <c r="A2425" t="s">
        <v>9711</v>
      </c>
      <c r="B2425" t="s">
        <v>6861</v>
      </c>
      <c r="C2425" t="s">
        <v>7289</v>
      </c>
      <c r="D2425" t="s">
        <v>7290</v>
      </c>
    </row>
    <row r="2426" spans="1:4" x14ac:dyDescent="0.25">
      <c r="A2426" t="s">
        <v>9712</v>
      </c>
      <c r="B2426" t="s">
        <v>6862</v>
      </c>
      <c r="C2426" t="s">
        <v>7286</v>
      </c>
      <c r="D2426" t="s">
        <v>7287</v>
      </c>
    </row>
    <row r="2427" spans="1:4" x14ac:dyDescent="0.25">
      <c r="A2427" t="s">
        <v>9713</v>
      </c>
      <c r="B2427" t="s">
        <v>6863</v>
      </c>
      <c r="C2427" t="s">
        <v>7286</v>
      </c>
      <c r="D2427" t="s">
        <v>7287</v>
      </c>
    </row>
    <row r="2428" spans="1:4" x14ac:dyDescent="0.25">
      <c r="A2428" t="s">
        <v>9714</v>
      </c>
      <c r="B2428" t="s">
        <v>6864</v>
      </c>
      <c r="C2428" t="s">
        <v>7282</v>
      </c>
      <c r="D2428" t="s">
        <v>7283</v>
      </c>
    </row>
    <row r="2429" spans="1:4" x14ac:dyDescent="0.25">
      <c r="A2429" t="s">
        <v>9715</v>
      </c>
      <c r="B2429" t="s">
        <v>6865</v>
      </c>
      <c r="C2429" t="s">
        <v>7279</v>
      </c>
      <c r="D2429" t="s">
        <v>7280</v>
      </c>
    </row>
    <row r="2430" spans="1:4" x14ac:dyDescent="0.25">
      <c r="A2430" t="s">
        <v>9716</v>
      </c>
      <c r="B2430" t="s">
        <v>6866</v>
      </c>
      <c r="C2430" t="s">
        <v>7279</v>
      </c>
      <c r="D2430" t="s">
        <v>7280</v>
      </c>
    </row>
    <row r="2431" spans="1:4" x14ac:dyDescent="0.25">
      <c r="A2431" t="s">
        <v>9717</v>
      </c>
      <c r="B2431" t="s">
        <v>6867</v>
      </c>
      <c r="C2431" t="s">
        <v>7282</v>
      </c>
      <c r="D2431" t="s">
        <v>7283</v>
      </c>
    </row>
    <row r="2432" spans="1:4" x14ac:dyDescent="0.25">
      <c r="A2432" t="s">
        <v>9718</v>
      </c>
      <c r="B2432" t="s">
        <v>6869</v>
      </c>
      <c r="C2432" t="s">
        <v>7282</v>
      </c>
      <c r="D2432" t="s">
        <v>7283</v>
      </c>
    </row>
    <row r="2433" spans="1:4" x14ac:dyDescent="0.25">
      <c r="A2433" t="s">
        <v>9719</v>
      </c>
      <c r="B2433" t="s">
        <v>6870</v>
      </c>
      <c r="C2433" t="s">
        <v>7294</v>
      </c>
      <c r="D2433" t="s">
        <v>7295</v>
      </c>
    </row>
    <row r="2434" spans="1:4" x14ac:dyDescent="0.25">
      <c r="A2434" t="s">
        <v>9720</v>
      </c>
      <c r="B2434" t="s">
        <v>6872</v>
      </c>
      <c r="C2434" t="s">
        <v>7294</v>
      </c>
      <c r="D2434" t="s">
        <v>7295</v>
      </c>
    </row>
    <row r="2435" spans="1:4" x14ac:dyDescent="0.25">
      <c r="A2435" t="s">
        <v>9721</v>
      </c>
      <c r="B2435" t="s">
        <v>6874</v>
      </c>
      <c r="C2435" t="s">
        <v>7279</v>
      </c>
      <c r="D2435" t="s">
        <v>7280</v>
      </c>
    </row>
    <row r="2436" spans="1:4" x14ac:dyDescent="0.25">
      <c r="A2436" t="s">
        <v>9722</v>
      </c>
      <c r="B2436" t="s">
        <v>6875</v>
      </c>
      <c r="C2436" t="s">
        <v>7282</v>
      </c>
      <c r="D2436" t="s">
        <v>7283</v>
      </c>
    </row>
    <row r="2437" spans="1:4" x14ac:dyDescent="0.25">
      <c r="A2437" t="s">
        <v>9723</v>
      </c>
      <c r="B2437" t="s">
        <v>6876</v>
      </c>
      <c r="C2437" t="s">
        <v>7289</v>
      </c>
      <c r="D2437" t="s">
        <v>7290</v>
      </c>
    </row>
    <row r="2438" spans="1:4" x14ac:dyDescent="0.25">
      <c r="A2438" t="s">
        <v>9724</v>
      </c>
      <c r="B2438" t="s">
        <v>6878</v>
      </c>
      <c r="C2438" t="s">
        <v>7282</v>
      </c>
      <c r="D2438" t="s">
        <v>7283</v>
      </c>
    </row>
    <row r="2439" spans="1:4" x14ac:dyDescent="0.25">
      <c r="A2439" t="s">
        <v>9725</v>
      </c>
      <c r="B2439" t="s">
        <v>6879</v>
      </c>
      <c r="C2439" t="s">
        <v>7286</v>
      </c>
      <c r="D2439" t="s">
        <v>7287</v>
      </c>
    </row>
    <row r="2440" spans="1:4" x14ac:dyDescent="0.25">
      <c r="A2440" t="s">
        <v>9726</v>
      </c>
      <c r="B2440" t="s">
        <v>6880</v>
      </c>
      <c r="C2440" t="s">
        <v>7282</v>
      </c>
      <c r="D2440" t="s">
        <v>7283</v>
      </c>
    </row>
    <row r="2441" spans="1:4" x14ac:dyDescent="0.25">
      <c r="A2441" t="s">
        <v>9727</v>
      </c>
      <c r="B2441" t="s">
        <v>6881</v>
      </c>
      <c r="C2441" t="s">
        <v>7289</v>
      </c>
      <c r="D2441" t="s">
        <v>7290</v>
      </c>
    </row>
    <row r="2442" spans="1:4" x14ac:dyDescent="0.25">
      <c r="A2442" t="s">
        <v>9728</v>
      </c>
      <c r="B2442" t="s">
        <v>6882</v>
      </c>
      <c r="C2442" t="s">
        <v>7294</v>
      </c>
      <c r="D2442" t="s">
        <v>7295</v>
      </c>
    </row>
    <row r="2443" spans="1:4" x14ac:dyDescent="0.25">
      <c r="A2443" t="s">
        <v>9729</v>
      </c>
      <c r="B2443" t="s">
        <v>6883</v>
      </c>
      <c r="C2443" t="s">
        <v>7289</v>
      </c>
      <c r="D2443" t="s">
        <v>7290</v>
      </c>
    </row>
    <row r="2444" spans="1:4" x14ac:dyDescent="0.25">
      <c r="A2444" t="s">
        <v>9730</v>
      </c>
      <c r="B2444" t="s">
        <v>6884</v>
      </c>
      <c r="C2444" t="s">
        <v>7279</v>
      </c>
      <c r="D2444" t="s">
        <v>7280</v>
      </c>
    </row>
    <row r="2445" spans="1:4" x14ac:dyDescent="0.25">
      <c r="A2445" t="s">
        <v>9731</v>
      </c>
      <c r="B2445" t="s">
        <v>6885</v>
      </c>
      <c r="C2445" t="s">
        <v>7282</v>
      </c>
      <c r="D2445" t="s">
        <v>7283</v>
      </c>
    </row>
    <row r="2446" spans="1:4" x14ac:dyDescent="0.25">
      <c r="A2446" t="s">
        <v>9732</v>
      </c>
      <c r="B2446" t="s">
        <v>6886</v>
      </c>
      <c r="C2446" t="s">
        <v>7279</v>
      </c>
      <c r="D2446" t="s">
        <v>7280</v>
      </c>
    </row>
    <row r="2447" spans="1:4" x14ac:dyDescent="0.25">
      <c r="A2447" t="s">
        <v>9733</v>
      </c>
      <c r="B2447" t="s">
        <v>6888</v>
      </c>
      <c r="C2447" t="s">
        <v>7289</v>
      </c>
      <c r="D2447" t="s">
        <v>7290</v>
      </c>
    </row>
    <row r="2448" spans="1:4" x14ac:dyDescent="0.25">
      <c r="A2448" t="s">
        <v>9734</v>
      </c>
      <c r="B2448" t="s">
        <v>6889</v>
      </c>
      <c r="C2448" t="s">
        <v>7286</v>
      </c>
      <c r="D2448" t="s">
        <v>7287</v>
      </c>
    </row>
    <row r="2449" spans="1:4" x14ac:dyDescent="0.25">
      <c r="A2449" t="s">
        <v>9735</v>
      </c>
      <c r="B2449" t="s">
        <v>6891</v>
      </c>
      <c r="C2449" t="s">
        <v>7289</v>
      </c>
      <c r="D2449" t="s">
        <v>7290</v>
      </c>
    </row>
    <row r="2450" spans="1:4" x14ac:dyDescent="0.25">
      <c r="A2450" t="s">
        <v>9736</v>
      </c>
      <c r="B2450" t="s">
        <v>6892</v>
      </c>
      <c r="C2450" t="s">
        <v>7279</v>
      </c>
      <c r="D2450" t="s">
        <v>7280</v>
      </c>
    </row>
    <row r="2451" spans="1:4" x14ac:dyDescent="0.25">
      <c r="A2451" t="s">
        <v>9737</v>
      </c>
      <c r="B2451" t="s">
        <v>6893</v>
      </c>
      <c r="C2451" t="s">
        <v>7279</v>
      </c>
      <c r="D2451" t="s">
        <v>7280</v>
      </c>
    </row>
    <row r="2452" spans="1:4" x14ac:dyDescent="0.25">
      <c r="A2452" t="s">
        <v>9738</v>
      </c>
      <c r="B2452" t="s">
        <v>6895</v>
      </c>
      <c r="C2452" t="s">
        <v>7289</v>
      </c>
      <c r="D2452" t="s">
        <v>7290</v>
      </c>
    </row>
    <row r="2453" spans="1:4" x14ac:dyDescent="0.25">
      <c r="A2453" t="s">
        <v>9739</v>
      </c>
      <c r="B2453" t="s">
        <v>6897</v>
      </c>
      <c r="C2453" t="s">
        <v>7286</v>
      </c>
      <c r="D2453" t="s">
        <v>7287</v>
      </c>
    </row>
    <row r="2454" spans="1:4" x14ac:dyDescent="0.25">
      <c r="A2454" t="s">
        <v>9740</v>
      </c>
      <c r="B2454" t="s">
        <v>6898</v>
      </c>
      <c r="C2454" t="s">
        <v>7282</v>
      </c>
      <c r="D2454" t="s">
        <v>7283</v>
      </c>
    </row>
    <row r="2455" spans="1:4" x14ac:dyDescent="0.25">
      <c r="A2455" t="s">
        <v>9741</v>
      </c>
      <c r="B2455" t="s">
        <v>6899</v>
      </c>
      <c r="C2455" t="s">
        <v>7289</v>
      </c>
      <c r="D2455" t="s">
        <v>7290</v>
      </c>
    </row>
    <row r="2456" spans="1:4" x14ac:dyDescent="0.25">
      <c r="A2456" t="s">
        <v>9742</v>
      </c>
      <c r="B2456" t="s">
        <v>6900</v>
      </c>
      <c r="C2456" t="s">
        <v>7282</v>
      </c>
      <c r="D2456" t="s">
        <v>7283</v>
      </c>
    </row>
    <row r="2457" spans="1:4" x14ac:dyDescent="0.25">
      <c r="A2457" t="s">
        <v>9743</v>
      </c>
      <c r="B2457" t="s">
        <v>6901</v>
      </c>
      <c r="C2457" t="s">
        <v>7282</v>
      </c>
      <c r="D2457" t="s">
        <v>7283</v>
      </c>
    </row>
    <row r="2458" spans="1:4" x14ac:dyDescent="0.25">
      <c r="A2458" t="s">
        <v>9744</v>
      </c>
      <c r="B2458" t="s">
        <v>6902</v>
      </c>
      <c r="C2458" t="s">
        <v>7282</v>
      </c>
      <c r="D2458" t="s">
        <v>7283</v>
      </c>
    </row>
    <row r="2459" spans="1:4" x14ac:dyDescent="0.25">
      <c r="A2459" t="s">
        <v>9745</v>
      </c>
      <c r="B2459" t="s">
        <v>6903</v>
      </c>
      <c r="C2459" t="s">
        <v>7294</v>
      </c>
      <c r="D2459" t="s">
        <v>7295</v>
      </c>
    </row>
    <row r="2460" spans="1:4" x14ac:dyDescent="0.25">
      <c r="A2460" t="s">
        <v>9746</v>
      </c>
      <c r="B2460" t="s">
        <v>6904</v>
      </c>
      <c r="C2460" t="s">
        <v>7289</v>
      </c>
      <c r="D2460" t="s">
        <v>7290</v>
      </c>
    </row>
    <row r="2461" spans="1:4" x14ac:dyDescent="0.25">
      <c r="A2461" t="s">
        <v>9747</v>
      </c>
      <c r="B2461" t="s">
        <v>6905</v>
      </c>
      <c r="C2461" t="s">
        <v>7289</v>
      </c>
      <c r="D2461" t="s">
        <v>7290</v>
      </c>
    </row>
    <row r="2462" spans="1:4" x14ac:dyDescent="0.25">
      <c r="A2462" t="s">
        <v>9748</v>
      </c>
      <c r="B2462" t="s">
        <v>6906</v>
      </c>
      <c r="C2462" t="s">
        <v>7282</v>
      </c>
      <c r="D2462" t="s">
        <v>7283</v>
      </c>
    </row>
    <row r="2463" spans="1:4" x14ac:dyDescent="0.25">
      <c r="A2463" t="s">
        <v>9749</v>
      </c>
      <c r="B2463" t="s">
        <v>6907</v>
      </c>
      <c r="C2463" t="s">
        <v>7289</v>
      </c>
      <c r="D2463" t="s">
        <v>7290</v>
      </c>
    </row>
    <row r="2464" spans="1:4" x14ac:dyDescent="0.25">
      <c r="A2464" t="s">
        <v>9750</v>
      </c>
      <c r="B2464" t="s">
        <v>6908</v>
      </c>
      <c r="C2464" t="s">
        <v>7289</v>
      </c>
      <c r="D2464" t="s">
        <v>7290</v>
      </c>
    </row>
    <row r="2465" spans="1:4" x14ac:dyDescent="0.25">
      <c r="A2465" t="s">
        <v>9751</v>
      </c>
      <c r="B2465" t="s">
        <v>6910</v>
      </c>
      <c r="C2465" t="s">
        <v>7294</v>
      </c>
      <c r="D2465" t="s">
        <v>7295</v>
      </c>
    </row>
    <row r="2466" spans="1:4" x14ac:dyDescent="0.25">
      <c r="A2466" t="s">
        <v>9752</v>
      </c>
      <c r="B2466" t="s">
        <v>6911</v>
      </c>
      <c r="C2466" t="s">
        <v>7289</v>
      </c>
      <c r="D2466" t="s">
        <v>7290</v>
      </c>
    </row>
    <row r="2467" spans="1:4" x14ac:dyDescent="0.25">
      <c r="A2467" t="s">
        <v>9753</v>
      </c>
      <c r="B2467" t="s">
        <v>6912</v>
      </c>
      <c r="C2467" t="s">
        <v>7279</v>
      </c>
      <c r="D2467" t="s">
        <v>7280</v>
      </c>
    </row>
    <row r="2468" spans="1:4" x14ac:dyDescent="0.25">
      <c r="A2468" t="s">
        <v>9754</v>
      </c>
      <c r="B2468" t="s">
        <v>6913</v>
      </c>
      <c r="C2468" t="s">
        <v>7279</v>
      </c>
      <c r="D2468" t="s">
        <v>7280</v>
      </c>
    </row>
    <row r="2469" spans="1:4" x14ac:dyDescent="0.25">
      <c r="A2469" t="s">
        <v>9755</v>
      </c>
      <c r="B2469" t="s">
        <v>6914</v>
      </c>
      <c r="C2469" t="s">
        <v>7282</v>
      </c>
      <c r="D2469" t="s">
        <v>7283</v>
      </c>
    </row>
    <row r="2470" spans="1:4" x14ac:dyDescent="0.25">
      <c r="A2470" t="s">
        <v>9756</v>
      </c>
      <c r="B2470" t="s">
        <v>6915</v>
      </c>
      <c r="C2470" t="s">
        <v>7289</v>
      </c>
      <c r="D2470" t="s">
        <v>7290</v>
      </c>
    </row>
    <row r="2471" spans="1:4" x14ac:dyDescent="0.25">
      <c r="A2471" t="s">
        <v>9757</v>
      </c>
      <c r="B2471" t="s">
        <v>6916</v>
      </c>
      <c r="C2471" t="s">
        <v>7294</v>
      </c>
      <c r="D2471" t="s">
        <v>7295</v>
      </c>
    </row>
    <row r="2472" spans="1:4" x14ac:dyDescent="0.25">
      <c r="A2472" t="s">
        <v>9758</v>
      </c>
      <c r="B2472" t="s">
        <v>6917</v>
      </c>
      <c r="C2472" t="s">
        <v>7289</v>
      </c>
      <c r="D2472" t="s">
        <v>7290</v>
      </c>
    </row>
    <row r="2473" spans="1:4" x14ac:dyDescent="0.25">
      <c r="A2473" t="s">
        <v>9759</v>
      </c>
      <c r="B2473" t="s">
        <v>6919</v>
      </c>
      <c r="C2473" t="s">
        <v>7294</v>
      </c>
      <c r="D2473" t="s">
        <v>7295</v>
      </c>
    </row>
    <row r="2474" spans="1:4" x14ac:dyDescent="0.25">
      <c r="A2474" t="s">
        <v>9760</v>
      </c>
      <c r="B2474" t="s">
        <v>6921</v>
      </c>
      <c r="C2474" t="s">
        <v>7286</v>
      </c>
      <c r="D2474" t="s">
        <v>7287</v>
      </c>
    </row>
    <row r="2475" spans="1:4" x14ac:dyDescent="0.25">
      <c r="A2475" t="s">
        <v>9761</v>
      </c>
      <c r="B2475" t="s">
        <v>6922</v>
      </c>
      <c r="C2475" t="s">
        <v>7282</v>
      </c>
      <c r="D2475" t="s">
        <v>7283</v>
      </c>
    </row>
    <row r="2476" spans="1:4" x14ac:dyDescent="0.25">
      <c r="A2476" t="s">
        <v>9762</v>
      </c>
      <c r="B2476" t="s">
        <v>6924</v>
      </c>
      <c r="C2476" t="s">
        <v>7282</v>
      </c>
      <c r="D2476" t="s">
        <v>7283</v>
      </c>
    </row>
    <row r="2477" spans="1:4" x14ac:dyDescent="0.25">
      <c r="A2477" t="s">
        <v>9763</v>
      </c>
      <c r="B2477" t="s">
        <v>6925</v>
      </c>
      <c r="C2477" t="s">
        <v>7294</v>
      </c>
      <c r="D2477" t="s">
        <v>7295</v>
      </c>
    </row>
    <row r="2478" spans="1:4" x14ac:dyDescent="0.25">
      <c r="A2478" t="s">
        <v>9764</v>
      </c>
      <c r="B2478" t="s">
        <v>6927</v>
      </c>
      <c r="C2478" t="s">
        <v>7286</v>
      </c>
      <c r="D2478" t="s">
        <v>7287</v>
      </c>
    </row>
    <row r="2479" spans="1:4" x14ac:dyDescent="0.25">
      <c r="A2479" t="s">
        <v>9765</v>
      </c>
      <c r="B2479" t="s">
        <v>6928</v>
      </c>
      <c r="C2479" t="s">
        <v>7289</v>
      </c>
      <c r="D2479" t="s">
        <v>7290</v>
      </c>
    </row>
    <row r="2480" spans="1:4" x14ac:dyDescent="0.25">
      <c r="A2480" t="s">
        <v>9766</v>
      </c>
      <c r="B2480" t="s">
        <v>6929</v>
      </c>
      <c r="C2480" t="s">
        <v>7282</v>
      </c>
      <c r="D2480" t="s">
        <v>7283</v>
      </c>
    </row>
    <row r="2481" spans="1:4" x14ac:dyDescent="0.25">
      <c r="A2481" t="s">
        <v>9767</v>
      </c>
      <c r="B2481" t="s">
        <v>6930</v>
      </c>
      <c r="C2481" t="s">
        <v>7294</v>
      </c>
      <c r="D2481" t="s">
        <v>7295</v>
      </c>
    </row>
    <row r="2482" spans="1:4" x14ac:dyDescent="0.25">
      <c r="A2482" t="s">
        <v>9768</v>
      </c>
      <c r="B2482" t="s">
        <v>6932</v>
      </c>
      <c r="C2482" t="s">
        <v>7289</v>
      </c>
      <c r="D2482" t="s">
        <v>7290</v>
      </c>
    </row>
    <row r="2483" spans="1:4" x14ac:dyDescent="0.25">
      <c r="A2483" t="s">
        <v>9769</v>
      </c>
      <c r="B2483" t="s">
        <v>6933</v>
      </c>
      <c r="C2483" t="s">
        <v>7294</v>
      </c>
      <c r="D2483" t="s">
        <v>7295</v>
      </c>
    </row>
    <row r="2484" spans="1:4" x14ac:dyDescent="0.25">
      <c r="A2484" t="s">
        <v>9770</v>
      </c>
      <c r="B2484" t="s">
        <v>6934</v>
      </c>
      <c r="C2484" t="s">
        <v>7289</v>
      </c>
      <c r="D2484" t="s">
        <v>7290</v>
      </c>
    </row>
    <row r="2485" spans="1:4" x14ac:dyDescent="0.25">
      <c r="A2485" t="s">
        <v>9771</v>
      </c>
      <c r="B2485" t="s">
        <v>6935</v>
      </c>
      <c r="C2485" t="s">
        <v>7289</v>
      </c>
      <c r="D2485" t="s">
        <v>7290</v>
      </c>
    </row>
    <row r="2486" spans="1:4" x14ac:dyDescent="0.25">
      <c r="A2486" t="s">
        <v>9772</v>
      </c>
      <c r="B2486" t="s">
        <v>6936</v>
      </c>
      <c r="C2486" t="s">
        <v>7294</v>
      </c>
      <c r="D2486" t="s">
        <v>7295</v>
      </c>
    </row>
    <row r="2487" spans="1:4" x14ac:dyDescent="0.25">
      <c r="A2487" t="s">
        <v>9773</v>
      </c>
      <c r="B2487" t="s">
        <v>6938</v>
      </c>
      <c r="C2487" t="s">
        <v>7286</v>
      </c>
      <c r="D2487" t="s">
        <v>7287</v>
      </c>
    </row>
    <row r="2488" spans="1:4" x14ac:dyDescent="0.25">
      <c r="A2488" t="s">
        <v>9774</v>
      </c>
      <c r="B2488" t="s">
        <v>6939</v>
      </c>
      <c r="C2488" t="s">
        <v>7294</v>
      </c>
      <c r="D2488" t="s">
        <v>7295</v>
      </c>
    </row>
    <row r="2489" spans="1:4" x14ac:dyDescent="0.25">
      <c r="A2489" t="s">
        <v>9775</v>
      </c>
      <c r="B2489" t="s">
        <v>6940</v>
      </c>
      <c r="C2489" t="s">
        <v>7282</v>
      </c>
      <c r="D2489" t="s">
        <v>7283</v>
      </c>
    </row>
    <row r="2490" spans="1:4" x14ac:dyDescent="0.25">
      <c r="A2490" t="s">
        <v>9776</v>
      </c>
      <c r="B2490" t="s">
        <v>6941</v>
      </c>
      <c r="C2490" t="s">
        <v>7294</v>
      </c>
      <c r="D2490" t="s">
        <v>7295</v>
      </c>
    </row>
    <row r="2491" spans="1:4" x14ac:dyDescent="0.25">
      <c r="A2491" t="s">
        <v>9777</v>
      </c>
      <c r="B2491" t="s">
        <v>6942</v>
      </c>
      <c r="C2491" t="s">
        <v>7282</v>
      </c>
      <c r="D2491" t="s">
        <v>7283</v>
      </c>
    </row>
    <row r="2492" spans="1:4" x14ac:dyDescent="0.25">
      <c r="A2492" t="s">
        <v>9778</v>
      </c>
      <c r="B2492" t="s">
        <v>6943</v>
      </c>
      <c r="C2492" t="s">
        <v>7294</v>
      </c>
      <c r="D2492" t="s">
        <v>7295</v>
      </c>
    </row>
    <row r="2493" spans="1:4" x14ac:dyDescent="0.25">
      <c r="A2493" t="s">
        <v>9779</v>
      </c>
      <c r="B2493" t="s">
        <v>6944</v>
      </c>
      <c r="C2493" t="s">
        <v>7279</v>
      </c>
      <c r="D2493" t="s">
        <v>7280</v>
      </c>
    </row>
    <row r="2494" spans="1:4" x14ac:dyDescent="0.25">
      <c r="A2494" t="s">
        <v>9780</v>
      </c>
      <c r="B2494" t="s">
        <v>6945</v>
      </c>
      <c r="C2494" t="s">
        <v>7286</v>
      </c>
      <c r="D2494" t="s">
        <v>7287</v>
      </c>
    </row>
    <row r="2495" spans="1:4" x14ac:dyDescent="0.25">
      <c r="A2495" t="s">
        <v>9781</v>
      </c>
      <c r="B2495" t="s">
        <v>6946</v>
      </c>
      <c r="C2495" t="s">
        <v>7286</v>
      </c>
      <c r="D2495" t="s">
        <v>7287</v>
      </c>
    </row>
    <row r="2496" spans="1:4" x14ac:dyDescent="0.25">
      <c r="A2496" t="s">
        <v>9782</v>
      </c>
      <c r="B2496" t="s">
        <v>6947</v>
      </c>
      <c r="C2496" t="s">
        <v>7282</v>
      </c>
      <c r="D2496" t="s">
        <v>7283</v>
      </c>
    </row>
    <row r="2497" spans="1:4" x14ac:dyDescent="0.25">
      <c r="A2497" t="s">
        <v>9783</v>
      </c>
      <c r="B2497" t="s">
        <v>6948</v>
      </c>
      <c r="C2497" t="s">
        <v>7282</v>
      </c>
      <c r="D2497" t="s">
        <v>7283</v>
      </c>
    </row>
    <row r="2498" spans="1:4" x14ac:dyDescent="0.25">
      <c r="A2498" t="s">
        <v>9784</v>
      </c>
      <c r="B2498" t="s">
        <v>6950</v>
      </c>
      <c r="C2498" t="s">
        <v>7279</v>
      </c>
      <c r="D2498" t="s">
        <v>7280</v>
      </c>
    </row>
    <row r="2499" spans="1:4" x14ac:dyDescent="0.25">
      <c r="A2499" t="s">
        <v>9785</v>
      </c>
      <c r="B2499" t="s">
        <v>6952</v>
      </c>
      <c r="C2499" t="s">
        <v>7294</v>
      </c>
      <c r="D2499" t="s">
        <v>7295</v>
      </c>
    </row>
    <row r="2500" spans="1:4" x14ac:dyDescent="0.25">
      <c r="A2500" t="s">
        <v>9786</v>
      </c>
      <c r="B2500" t="s">
        <v>6954</v>
      </c>
      <c r="C2500" t="s">
        <v>7289</v>
      </c>
      <c r="D2500" t="s">
        <v>7290</v>
      </c>
    </row>
    <row r="2501" spans="1:4" x14ac:dyDescent="0.25">
      <c r="A2501" t="s">
        <v>9787</v>
      </c>
      <c r="B2501" t="s">
        <v>6956</v>
      </c>
      <c r="C2501" t="s">
        <v>7294</v>
      </c>
      <c r="D2501" t="s">
        <v>7295</v>
      </c>
    </row>
    <row r="2502" spans="1:4" x14ac:dyDescent="0.25">
      <c r="A2502" t="s">
        <v>9788</v>
      </c>
      <c r="B2502" t="s">
        <v>6957</v>
      </c>
      <c r="C2502" t="s">
        <v>7286</v>
      </c>
      <c r="D2502" t="s">
        <v>7287</v>
      </c>
    </row>
    <row r="2503" spans="1:4" x14ac:dyDescent="0.25">
      <c r="A2503" t="s">
        <v>9789</v>
      </c>
      <c r="B2503" t="s">
        <v>6958</v>
      </c>
      <c r="C2503" t="s">
        <v>7282</v>
      </c>
      <c r="D2503" t="s">
        <v>7283</v>
      </c>
    </row>
    <row r="2504" spans="1:4" x14ac:dyDescent="0.25">
      <c r="A2504" t="s">
        <v>9790</v>
      </c>
      <c r="B2504" t="s">
        <v>6959</v>
      </c>
      <c r="C2504" t="s">
        <v>7289</v>
      </c>
      <c r="D2504" t="s">
        <v>7290</v>
      </c>
    </row>
    <row r="2505" spans="1:4" x14ac:dyDescent="0.25">
      <c r="A2505" t="s">
        <v>9791</v>
      </c>
      <c r="B2505" t="s">
        <v>6960</v>
      </c>
      <c r="C2505" t="s">
        <v>7286</v>
      </c>
      <c r="D2505" t="s">
        <v>7287</v>
      </c>
    </row>
    <row r="2506" spans="1:4" x14ac:dyDescent="0.25">
      <c r="A2506" t="s">
        <v>9792</v>
      </c>
      <c r="B2506" t="s">
        <v>6961</v>
      </c>
      <c r="C2506" t="s">
        <v>7289</v>
      </c>
      <c r="D2506" t="s">
        <v>7290</v>
      </c>
    </row>
    <row r="2507" spans="1:4" x14ac:dyDescent="0.25">
      <c r="A2507" t="s">
        <v>9793</v>
      </c>
      <c r="B2507" t="s">
        <v>6962</v>
      </c>
      <c r="C2507" t="s">
        <v>7286</v>
      </c>
      <c r="D2507" t="s">
        <v>7287</v>
      </c>
    </row>
    <row r="2508" spans="1:4" x14ac:dyDescent="0.25">
      <c r="A2508" t="s">
        <v>9794</v>
      </c>
      <c r="B2508" t="s">
        <v>6963</v>
      </c>
      <c r="C2508" t="s">
        <v>7289</v>
      </c>
      <c r="D2508" t="s">
        <v>7290</v>
      </c>
    </row>
    <row r="2509" spans="1:4" x14ac:dyDescent="0.25">
      <c r="A2509" t="s">
        <v>9795</v>
      </c>
      <c r="B2509" t="s">
        <v>6965</v>
      </c>
      <c r="C2509" t="s">
        <v>7286</v>
      </c>
      <c r="D2509" t="s">
        <v>7287</v>
      </c>
    </row>
    <row r="2510" spans="1:4" x14ac:dyDescent="0.25">
      <c r="A2510" t="s">
        <v>9796</v>
      </c>
      <c r="B2510" t="s">
        <v>6966</v>
      </c>
      <c r="C2510" t="s">
        <v>7294</v>
      </c>
      <c r="D2510" t="s">
        <v>7295</v>
      </c>
    </row>
    <row r="2511" spans="1:4" x14ac:dyDescent="0.25">
      <c r="A2511" t="s">
        <v>9797</v>
      </c>
      <c r="B2511" t="s">
        <v>6967</v>
      </c>
      <c r="C2511" t="s">
        <v>7289</v>
      </c>
      <c r="D2511" t="s">
        <v>7290</v>
      </c>
    </row>
    <row r="2512" spans="1:4" x14ac:dyDescent="0.25">
      <c r="A2512" t="s">
        <v>9798</v>
      </c>
      <c r="B2512" t="s">
        <v>6968</v>
      </c>
      <c r="C2512" t="s">
        <v>7294</v>
      </c>
      <c r="D2512" t="s">
        <v>7295</v>
      </c>
    </row>
    <row r="2513" spans="1:4" x14ac:dyDescent="0.25">
      <c r="A2513" t="s">
        <v>9799</v>
      </c>
      <c r="B2513" t="s">
        <v>6969</v>
      </c>
      <c r="C2513" t="s">
        <v>7286</v>
      </c>
      <c r="D2513" t="s">
        <v>7287</v>
      </c>
    </row>
    <row r="2514" spans="1:4" x14ac:dyDescent="0.25">
      <c r="A2514" t="s">
        <v>9800</v>
      </c>
      <c r="B2514" t="s">
        <v>6970</v>
      </c>
      <c r="C2514" t="s">
        <v>7282</v>
      </c>
      <c r="D2514" t="s">
        <v>7283</v>
      </c>
    </row>
    <row r="2515" spans="1:4" x14ac:dyDescent="0.25">
      <c r="A2515" t="s">
        <v>9801</v>
      </c>
      <c r="B2515" t="s">
        <v>6971</v>
      </c>
      <c r="C2515" t="s">
        <v>7286</v>
      </c>
      <c r="D2515" t="s">
        <v>7287</v>
      </c>
    </row>
    <row r="2516" spans="1:4" x14ac:dyDescent="0.25">
      <c r="A2516" t="s">
        <v>9802</v>
      </c>
      <c r="B2516" t="s">
        <v>6972</v>
      </c>
      <c r="C2516" t="s">
        <v>7282</v>
      </c>
      <c r="D2516" t="s">
        <v>7283</v>
      </c>
    </row>
    <row r="2517" spans="1:4" x14ac:dyDescent="0.25">
      <c r="A2517" t="s">
        <v>9803</v>
      </c>
      <c r="B2517" t="s">
        <v>6973</v>
      </c>
      <c r="C2517" t="s">
        <v>7282</v>
      </c>
      <c r="D2517" t="s">
        <v>7283</v>
      </c>
    </row>
    <row r="2518" spans="1:4" x14ac:dyDescent="0.25">
      <c r="A2518" t="s">
        <v>9804</v>
      </c>
      <c r="B2518" t="s">
        <v>6974</v>
      </c>
      <c r="C2518" t="s">
        <v>7282</v>
      </c>
      <c r="D2518" t="s">
        <v>7283</v>
      </c>
    </row>
    <row r="2519" spans="1:4" x14ac:dyDescent="0.25">
      <c r="A2519" t="s">
        <v>9805</v>
      </c>
      <c r="B2519" t="s">
        <v>6976</v>
      </c>
      <c r="C2519" t="s">
        <v>7279</v>
      </c>
      <c r="D2519" t="s">
        <v>7280</v>
      </c>
    </row>
    <row r="2520" spans="1:4" x14ac:dyDescent="0.25">
      <c r="A2520" t="s">
        <v>9806</v>
      </c>
      <c r="B2520" t="s">
        <v>6978</v>
      </c>
      <c r="C2520" t="s">
        <v>7286</v>
      </c>
      <c r="D2520" t="s">
        <v>7287</v>
      </c>
    </row>
    <row r="2521" spans="1:4" x14ac:dyDescent="0.25">
      <c r="A2521" t="s">
        <v>9807</v>
      </c>
      <c r="B2521" t="s">
        <v>6979</v>
      </c>
      <c r="C2521" t="s">
        <v>7279</v>
      </c>
      <c r="D2521" t="s">
        <v>7280</v>
      </c>
    </row>
    <row r="2522" spans="1:4" x14ac:dyDescent="0.25">
      <c r="A2522" t="s">
        <v>9808</v>
      </c>
      <c r="B2522" t="s">
        <v>6980</v>
      </c>
      <c r="C2522" t="s">
        <v>7286</v>
      </c>
      <c r="D2522" t="s">
        <v>7287</v>
      </c>
    </row>
    <row r="2523" spans="1:4" x14ac:dyDescent="0.25">
      <c r="A2523" t="s">
        <v>9809</v>
      </c>
      <c r="B2523" t="s">
        <v>6981</v>
      </c>
      <c r="C2523" t="s">
        <v>7282</v>
      </c>
      <c r="D2523" t="s">
        <v>7283</v>
      </c>
    </row>
    <row r="2524" spans="1:4" x14ac:dyDescent="0.25">
      <c r="A2524" t="s">
        <v>9810</v>
      </c>
      <c r="B2524" t="s">
        <v>6982</v>
      </c>
      <c r="C2524" t="s">
        <v>7294</v>
      </c>
      <c r="D2524" t="s">
        <v>7295</v>
      </c>
    </row>
    <row r="2525" spans="1:4" x14ac:dyDescent="0.25">
      <c r="A2525" t="s">
        <v>9811</v>
      </c>
      <c r="B2525" t="s">
        <v>6983</v>
      </c>
      <c r="C2525" t="s">
        <v>7279</v>
      </c>
      <c r="D2525" t="s">
        <v>7280</v>
      </c>
    </row>
    <row r="2526" spans="1:4" x14ac:dyDescent="0.25">
      <c r="A2526" t="s">
        <v>9812</v>
      </c>
      <c r="B2526" t="s">
        <v>6984</v>
      </c>
      <c r="C2526" t="s">
        <v>7294</v>
      </c>
      <c r="D2526" t="s">
        <v>7295</v>
      </c>
    </row>
    <row r="2527" spans="1:4" x14ac:dyDescent="0.25">
      <c r="A2527" t="s">
        <v>9813</v>
      </c>
      <c r="B2527" t="s">
        <v>6986</v>
      </c>
      <c r="C2527" t="s">
        <v>7286</v>
      </c>
      <c r="D2527" t="s">
        <v>7287</v>
      </c>
    </row>
    <row r="2528" spans="1:4" x14ac:dyDescent="0.25">
      <c r="A2528" t="s">
        <v>9814</v>
      </c>
      <c r="B2528" t="s">
        <v>6987</v>
      </c>
      <c r="C2528" t="s">
        <v>7286</v>
      </c>
      <c r="D2528" t="s">
        <v>7287</v>
      </c>
    </row>
    <row r="2529" spans="1:4" x14ac:dyDescent="0.25">
      <c r="A2529" t="s">
        <v>9815</v>
      </c>
      <c r="B2529" t="s">
        <v>6988</v>
      </c>
      <c r="C2529" t="s">
        <v>7294</v>
      </c>
      <c r="D2529" t="s">
        <v>7295</v>
      </c>
    </row>
    <row r="2530" spans="1:4" x14ac:dyDescent="0.25">
      <c r="A2530" t="s">
        <v>9816</v>
      </c>
      <c r="B2530" t="s">
        <v>6990</v>
      </c>
      <c r="C2530" t="s">
        <v>7282</v>
      </c>
      <c r="D2530" t="s">
        <v>7283</v>
      </c>
    </row>
    <row r="2531" spans="1:4" x14ac:dyDescent="0.25">
      <c r="A2531" t="s">
        <v>9817</v>
      </c>
      <c r="B2531" t="s">
        <v>6991</v>
      </c>
      <c r="C2531" t="s">
        <v>7279</v>
      </c>
      <c r="D2531" t="s">
        <v>7280</v>
      </c>
    </row>
    <row r="2532" spans="1:4" x14ac:dyDescent="0.25">
      <c r="A2532" t="s">
        <v>9818</v>
      </c>
      <c r="B2532" t="s">
        <v>6992</v>
      </c>
      <c r="C2532" t="s">
        <v>7294</v>
      </c>
      <c r="D2532" t="s">
        <v>7295</v>
      </c>
    </row>
    <row r="2533" spans="1:4" x14ac:dyDescent="0.25">
      <c r="A2533" t="s">
        <v>9819</v>
      </c>
      <c r="B2533" t="s">
        <v>6993</v>
      </c>
      <c r="C2533" t="s">
        <v>7294</v>
      </c>
      <c r="D2533" t="s">
        <v>7295</v>
      </c>
    </row>
    <row r="2534" spans="1:4" x14ac:dyDescent="0.25">
      <c r="A2534" t="s">
        <v>9820</v>
      </c>
      <c r="B2534" t="s">
        <v>6995</v>
      </c>
      <c r="C2534" t="s">
        <v>7286</v>
      </c>
      <c r="D2534" t="s">
        <v>7287</v>
      </c>
    </row>
    <row r="2535" spans="1:4" x14ac:dyDescent="0.25">
      <c r="A2535" t="s">
        <v>9821</v>
      </c>
      <c r="B2535" t="s">
        <v>6997</v>
      </c>
      <c r="C2535" t="s">
        <v>7279</v>
      </c>
      <c r="D2535" t="s">
        <v>7280</v>
      </c>
    </row>
    <row r="2536" spans="1:4" x14ac:dyDescent="0.25">
      <c r="A2536" t="s">
        <v>9822</v>
      </c>
      <c r="B2536" t="s">
        <v>6998</v>
      </c>
      <c r="C2536" t="s">
        <v>7279</v>
      </c>
      <c r="D2536" t="s">
        <v>7280</v>
      </c>
    </row>
    <row r="2537" spans="1:4" x14ac:dyDescent="0.25">
      <c r="A2537" t="s">
        <v>9823</v>
      </c>
      <c r="B2537" t="s">
        <v>6999</v>
      </c>
      <c r="C2537" t="s">
        <v>7279</v>
      </c>
      <c r="D2537" t="s">
        <v>7280</v>
      </c>
    </row>
    <row r="2538" spans="1:4" x14ac:dyDescent="0.25">
      <c r="A2538" t="s">
        <v>9824</v>
      </c>
      <c r="B2538" t="s">
        <v>7000</v>
      </c>
      <c r="C2538" t="s">
        <v>7289</v>
      </c>
      <c r="D2538" t="s">
        <v>7290</v>
      </c>
    </row>
    <row r="2539" spans="1:4" x14ac:dyDescent="0.25">
      <c r="A2539" t="s">
        <v>9825</v>
      </c>
      <c r="B2539" t="s">
        <v>7001</v>
      </c>
      <c r="C2539" t="s">
        <v>7289</v>
      </c>
      <c r="D2539" t="s">
        <v>7290</v>
      </c>
    </row>
    <row r="2540" spans="1:4" x14ac:dyDescent="0.25">
      <c r="A2540" t="s">
        <v>9826</v>
      </c>
      <c r="B2540" t="s">
        <v>7002</v>
      </c>
      <c r="C2540" t="s">
        <v>7279</v>
      </c>
      <c r="D2540" t="s">
        <v>7280</v>
      </c>
    </row>
    <row r="2541" spans="1:4" x14ac:dyDescent="0.25">
      <c r="A2541" t="s">
        <v>9827</v>
      </c>
      <c r="B2541" t="s">
        <v>7003</v>
      </c>
      <c r="C2541" t="s">
        <v>7282</v>
      </c>
      <c r="D2541" t="s">
        <v>7283</v>
      </c>
    </row>
    <row r="2542" spans="1:4" x14ac:dyDescent="0.25">
      <c r="A2542" t="s">
        <v>9828</v>
      </c>
      <c r="B2542" t="s">
        <v>7004</v>
      </c>
      <c r="C2542" t="s">
        <v>7286</v>
      </c>
      <c r="D2542" t="s">
        <v>7287</v>
      </c>
    </row>
    <row r="2543" spans="1:4" x14ac:dyDescent="0.25">
      <c r="A2543" t="s">
        <v>9829</v>
      </c>
      <c r="B2543" t="s">
        <v>7005</v>
      </c>
      <c r="C2543" t="s">
        <v>7282</v>
      </c>
      <c r="D2543" t="s">
        <v>7283</v>
      </c>
    </row>
    <row r="2544" spans="1:4" x14ac:dyDescent="0.25">
      <c r="A2544" t="s">
        <v>9830</v>
      </c>
      <c r="B2544" t="s">
        <v>7007</v>
      </c>
      <c r="C2544" t="s">
        <v>7282</v>
      </c>
      <c r="D2544" t="s">
        <v>7283</v>
      </c>
    </row>
    <row r="2545" spans="1:4" x14ac:dyDescent="0.25">
      <c r="A2545" t="s">
        <v>9831</v>
      </c>
      <c r="B2545" t="s">
        <v>7008</v>
      </c>
      <c r="C2545" t="s">
        <v>7294</v>
      </c>
      <c r="D2545" t="s">
        <v>7295</v>
      </c>
    </row>
    <row r="2546" spans="1:4" x14ac:dyDescent="0.25">
      <c r="A2546" t="s">
        <v>9832</v>
      </c>
      <c r="B2546" t="s">
        <v>7010</v>
      </c>
      <c r="C2546" t="s">
        <v>7289</v>
      </c>
      <c r="D2546" t="s">
        <v>7290</v>
      </c>
    </row>
    <row r="2547" spans="1:4" x14ac:dyDescent="0.25">
      <c r="A2547" t="s">
        <v>9833</v>
      </c>
      <c r="B2547" t="s">
        <v>7011</v>
      </c>
      <c r="C2547" t="s">
        <v>7289</v>
      </c>
      <c r="D2547" t="s">
        <v>7290</v>
      </c>
    </row>
    <row r="2548" spans="1:4" x14ac:dyDescent="0.25">
      <c r="A2548" t="s">
        <v>9834</v>
      </c>
      <c r="B2548" t="s">
        <v>7013</v>
      </c>
      <c r="C2548" t="s">
        <v>7289</v>
      </c>
      <c r="D2548" t="s">
        <v>7290</v>
      </c>
    </row>
    <row r="2549" spans="1:4" x14ac:dyDescent="0.25">
      <c r="A2549" t="s">
        <v>9835</v>
      </c>
      <c r="B2549" t="s">
        <v>7014</v>
      </c>
      <c r="C2549" t="s">
        <v>7282</v>
      </c>
      <c r="D2549" t="s">
        <v>7283</v>
      </c>
    </row>
    <row r="2550" spans="1:4" x14ac:dyDescent="0.25">
      <c r="A2550" t="s">
        <v>9836</v>
      </c>
      <c r="B2550" t="s">
        <v>7016</v>
      </c>
      <c r="C2550" t="s">
        <v>7282</v>
      </c>
      <c r="D2550" t="s">
        <v>7283</v>
      </c>
    </row>
    <row r="2551" spans="1:4" x14ac:dyDescent="0.25">
      <c r="A2551" t="s">
        <v>9837</v>
      </c>
      <c r="B2551" t="s">
        <v>7017</v>
      </c>
      <c r="C2551" t="s">
        <v>7279</v>
      </c>
      <c r="D2551" t="s">
        <v>7280</v>
      </c>
    </row>
    <row r="2552" spans="1:4" x14ac:dyDescent="0.25">
      <c r="A2552" t="s">
        <v>9838</v>
      </c>
      <c r="B2552" t="s">
        <v>7019</v>
      </c>
      <c r="C2552" t="s">
        <v>7282</v>
      </c>
      <c r="D2552" t="s">
        <v>7283</v>
      </c>
    </row>
    <row r="2553" spans="1:4" x14ac:dyDescent="0.25">
      <c r="A2553" t="s">
        <v>9839</v>
      </c>
      <c r="B2553" t="s">
        <v>7021</v>
      </c>
      <c r="C2553" t="s">
        <v>7289</v>
      </c>
      <c r="D2553" t="s">
        <v>7290</v>
      </c>
    </row>
    <row r="2554" spans="1:4" x14ac:dyDescent="0.25">
      <c r="A2554" t="s">
        <v>9840</v>
      </c>
      <c r="B2554" t="s">
        <v>7022</v>
      </c>
      <c r="C2554" t="s">
        <v>7289</v>
      </c>
      <c r="D2554" t="s">
        <v>7290</v>
      </c>
    </row>
    <row r="2555" spans="1:4" x14ac:dyDescent="0.25">
      <c r="A2555" t="s">
        <v>9841</v>
      </c>
      <c r="B2555" t="s">
        <v>7023</v>
      </c>
      <c r="C2555" t="s">
        <v>7294</v>
      </c>
      <c r="D2555" t="s">
        <v>7295</v>
      </c>
    </row>
    <row r="2556" spans="1:4" x14ac:dyDescent="0.25">
      <c r="A2556" t="s">
        <v>9842</v>
      </c>
      <c r="B2556" t="s">
        <v>7024</v>
      </c>
      <c r="C2556" t="s">
        <v>7286</v>
      </c>
      <c r="D2556" t="s">
        <v>7287</v>
      </c>
    </row>
    <row r="2557" spans="1:4" x14ac:dyDescent="0.25">
      <c r="A2557" t="s">
        <v>9843</v>
      </c>
      <c r="B2557" t="s">
        <v>7025</v>
      </c>
      <c r="C2557" t="s">
        <v>7279</v>
      </c>
      <c r="D2557" t="s">
        <v>7280</v>
      </c>
    </row>
    <row r="2558" spans="1:4" x14ac:dyDescent="0.25">
      <c r="A2558" t="s">
        <v>9844</v>
      </c>
      <c r="B2558" t="s">
        <v>7027</v>
      </c>
      <c r="C2558" t="s">
        <v>7294</v>
      </c>
      <c r="D2558" t="s">
        <v>7295</v>
      </c>
    </row>
    <row r="2559" spans="1:4" x14ac:dyDescent="0.25">
      <c r="A2559" t="s">
        <v>9845</v>
      </c>
      <c r="B2559" t="s">
        <v>7028</v>
      </c>
      <c r="C2559" t="s">
        <v>7279</v>
      </c>
      <c r="D2559" t="s">
        <v>7280</v>
      </c>
    </row>
    <row r="2560" spans="1:4" x14ac:dyDescent="0.25">
      <c r="A2560" t="s">
        <v>9846</v>
      </c>
      <c r="B2560" t="s">
        <v>7029</v>
      </c>
      <c r="C2560" t="s">
        <v>7286</v>
      </c>
      <c r="D2560" t="s">
        <v>7287</v>
      </c>
    </row>
    <row r="2561" spans="1:4" x14ac:dyDescent="0.25">
      <c r="A2561" t="s">
        <v>9847</v>
      </c>
      <c r="B2561" t="s">
        <v>7030</v>
      </c>
      <c r="C2561" t="s">
        <v>7279</v>
      </c>
      <c r="D2561" t="s">
        <v>7280</v>
      </c>
    </row>
    <row r="2562" spans="1:4" x14ac:dyDescent="0.25">
      <c r="A2562" t="s">
        <v>9848</v>
      </c>
      <c r="B2562" t="s">
        <v>7031</v>
      </c>
      <c r="C2562" t="s">
        <v>7289</v>
      </c>
      <c r="D2562" t="s">
        <v>7290</v>
      </c>
    </row>
    <row r="2563" spans="1:4" x14ac:dyDescent="0.25">
      <c r="A2563" t="s">
        <v>9849</v>
      </c>
      <c r="B2563" t="s">
        <v>7032</v>
      </c>
      <c r="C2563" t="s">
        <v>7282</v>
      </c>
      <c r="D2563" t="s">
        <v>7283</v>
      </c>
    </row>
    <row r="2564" spans="1:4" x14ac:dyDescent="0.25">
      <c r="A2564" t="s">
        <v>9850</v>
      </c>
      <c r="B2564" t="s">
        <v>7033</v>
      </c>
      <c r="C2564" t="s">
        <v>7294</v>
      </c>
      <c r="D2564" t="s">
        <v>7295</v>
      </c>
    </row>
    <row r="2565" spans="1:4" x14ac:dyDescent="0.25">
      <c r="A2565" t="s">
        <v>9851</v>
      </c>
      <c r="B2565" t="s">
        <v>7034</v>
      </c>
      <c r="C2565" t="s">
        <v>7282</v>
      </c>
      <c r="D2565" t="s">
        <v>7283</v>
      </c>
    </row>
    <row r="2566" spans="1:4" x14ac:dyDescent="0.25">
      <c r="A2566" t="s">
        <v>9852</v>
      </c>
      <c r="B2566" t="s">
        <v>7035</v>
      </c>
      <c r="C2566" t="s">
        <v>7279</v>
      </c>
      <c r="D2566" t="s">
        <v>7280</v>
      </c>
    </row>
    <row r="2567" spans="1:4" x14ac:dyDescent="0.25">
      <c r="A2567" t="s">
        <v>9853</v>
      </c>
      <c r="B2567" t="s">
        <v>7036</v>
      </c>
      <c r="C2567" t="s">
        <v>7279</v>
      </c>
      <c r="D2567" t="s">
        <v>7280</v>
      </c>
    </row>
    <row r="2568" spans="1:4" x14ac:dyDescent="0.25">
      <c r="A2568" t="s">
        <v>9854</v>
      </c>
      <c r="B2568" t="s">
        <v>7037</v>
      </c>
      <c r="C2568" t="s">
        <v>7286</v>
      </c>
      <c r="D2568" t="s">
        <v>7287</v>
      </c>
    </row>
    <row r="2569" spans="1:4" x14ac:dyDescent="0.25">
      <c r="A2569" t="s">
        <v>9855</v>
      </c>
      <c r="B2569" t="s">
        <v>7038</v>
      </c>
      <c r="C2569" t="s">
        <v>7282</v>
      </c>
      <c r="D2569" t="s">
        <v>7283</v>
      </c>
    </row>
    <row r="2570" spans="1:4" x14ac:dyDescent="0.25">
      <c r="A2570" t="s">
        <v>9856</v>
      </c>
      <c r="B2570" t="s">
        <v>7039</v>
      </c>
      <c r="C2570" t="s">
        <v>7289</v>
      </c>
      <c r="D2570" t="s">
        <v>7290</v>
      </c>
    </row>
    <row r="2571" spans="1:4" x14ac:dyDescent="0.25">
      <c r="A2571" t="s">
        <v>9857</v>
      </c>
      <c r="B2571" t="s">
        <v>7041</v>
      </c>
      <c r="C2571" t="s">
        <v>7279</v>
      </c>
      <c r="D2571" t="s">
        <v>7280</v>
      </c>
    </row>
    <row r="2572" spans="1:4" x14ac:dyDescent="0.25">
      <c r="A2572" t="s">
        <v>9858</v>
      </c>
      <c r="B2572" t="s">
        <v>7042</v>
      </c>
      <c r="C2572" t="s">
        <v>7289</v>
      </c>
      <c r="D2572" t="s">
        <v>7290</v>
      </c>
    </row>
    <row r="2573" spans="1:4" x14ac:dyDescent="0.25">
      <c r="A2573" t="s">
        <v>9859</v>
      </c>
      <c r="B2573" t="s">
        <v>7043</v>
      </c>
      <c r="C2573" t="s">
        <v>7289</v>
      </c>
      <c r="D2573" t="s">
        <v>7290</v>
      </c>
    </row>
    <row r="2574" spans="1:4" x14ac:dyDescent="0.25">
      <c r="A2574" t="s">
        <v>9860</v>
      </c>
      <c r="B2574" t="s">
        <v>7045</v>
      </c>
      <c r="C2574" t="s">
        <v>7282</v>
      </c>
      <c r="D2574" t="s">
        <v>7283</v>
      </c>
    </row>
    <row r="2575" spans="1:4" x14ac:dyDescent="0.25">
      <c r="A2575" t="s">
        <v>9861</v>
      </c>
      <c r="B2575" t="s">
        <v>7047</v>
      </c>
      <c r="C2575" t="s">
        <v>7282</v>
      </c>
      <c r="D2575" t="s">
        <v>7283</v>
      </c>
    </row>
    <row r="2576" spans="1:4" x14ac:dyDescent="0.25">
      <c r="A2576" t="s">
        <v>9862</v>
      </c>
      <c r="B2576" t="s">
        <v>7048</v>
      </c>
      <c r="C2576" t="s">
        <v>7286</v>
      </c>
      <c r="D2576" t="s">
        <v>7287</v>
      </c>
    </row>
    <row r="2577" spans="1:4" x14ac:dyDescent="0.25">
      <c r="A2577" t="s">
        <v>9863</v>
      </c>
      <c r="B2577" t="s">
        <v>7049</v>
      </c>
      <c r="C2577" t="s">
        <v>7286</v>
      </c>
      <c r="D2577" t="s">
        <v>7287</v>
      </c>
    </row>
    <row r="2578" spans="1:4" x14ac:dyDescent="0.25">
      <c r="A2578" t="s">
        <v>9864</v>
      </c>
      <c r="B2578" t="s">
        <v>7050</v>
      </c>
      <c r="C2578" t="s">
        <v>7294</v>
      </c>
      <c r="D2578" t="s">
        <v>7295</v>
      </c>
    </row>
    <row r="2579" spans="1:4" x14ac:dyDescent="0.25">
      <c r="A2579" t="s">
        <v>9865</v>
      </c>
      <c r="B2579" t="s">
        <v>7052</v>
      </c>
      <c r="C2579" t="s">
        <v>7282</v>
      </c>
      <c r="D2579" t="s">
        <v>7283</v>
      </c>
    </row>
    <row r="2580" spans="1:4" x14ac:dyDescent="0.25">
      <c r="A2580" t="s">
        <v>9866</v>
      </c>
      <c r="B2580" t="s">
        <v>7053</v>
      </c>
      <c r="C2580" t="s">
        <v>7279</v>
      </c>
      <c r="D2580" t="s">
        <v>7280</v>
      </c>
    </row>
    <row r="2581" spans="1:4" x14ac:dyDescent="0.25">
      <c r="A2581" t="s">
        <v>9867</v>
      </c>
      <c r="B2581" t="s">
        <v>7054</v>
      </c>
      <c r="C2581" t="s">
        <v>7279</v>
      </c>
      <c r="D2581" t="s">
        <v>7280</v>
      </c>
    </row>
    <row r="2582" spans="1:4" x14ac:dyDescent="0.25">
      <c r="A2582" t="s">
        <v>9868</v>
      </c>
      <c r="B2582" t="s">
        <v>7055</v>
      </c>
      <c r="C2582" t="s">
        <v>7282</v>
      </c>
      <c r="D2582" t="s">
        <v>7283</v>
      </c>
    </row>
    <row r="2583" spans="1:4" x14ac:dyDescent="0.25">
      <c r="A2583" t="s">
        <v>9869</v>
      </c>
      <c r="B2583" t="s">
        <v>7056</v>
      </c>
      <c r="C2583" t="s">
        <v>7282</v>
      </c>
      <c r="D2583" t="s">
        <v>7283</v>
      </c>
    </row>
    <row r="2584" spans="1:4" x14ac:dyDescent="0.25">
      <c r="A2584" t="s">
        <v>9870</v>
      </c>
      <c r="B2584" t="s">
        <v>7057</v>
      </c>
      <c r="C2584" t="s">
        <v>7294</v>
      </c>
      <c r="D2584" t="s">
        <v>7295</v>
      </c>
    </row>
    <row r="2585" spans="1:4" x14ac:dyDescent="0.25">
      <c r="A2585" t="s">
        <v>9871</v>
      </c>
      <c r="B2585" t="s">
        <v>7059</v>
      </c>
      <c r="C2585" t="s">
        <v>7282</v>
      </c>
      <c r="D2585" t="s">
        <v>7283</v>
      </c>
    </row>
    <row r="2586" spans="1:4" x14ac:dyDescent="0.25">
      <c r="A2586" t="s">
        <v>9872</v>
      </c>
      <c r="B2586" t="s">
        <v>7060</v>
      </c>
      <c r="C2586" t="s">
        <v>7279</v>
      </c>
      <c r="D2586" t="s">
        <v>7280</v>
      </c>
    </row>
    <row r="2587" spans="1:4" x14ac:dyDescent="0.25">
      <c r="A2587" t="s">
        <v>9873</v>
      </c>
      <c r="B2587" t="s">
        <v>7061</v>
      </c>
      <c r="C2587" t="s">
        <v>7286</v>
      </c>
      <c r="D2587" t="s">
        <v>7287</v>
      </c>
    </row>
    <row r="2588" spans="1:4" x14ac:dyDescent="0.25">
      <c r="A2588" t="s">
        <v>9874</v>
      </c>
      <c r="B2588" t="s">
        <v>7062</v>
      </c>
      <c r="C2588" t="s">
        <v>7289</v>
      </c>
      <c r="D2588" t="s">
        <v>7290</v>
      </c>
    </row>
    <row r="2589" spans="1:4" x14ac:dyDescent="0.25">
      <c r="A2589" t="s">
        <v>9875</v>
      </c>
      <c r="B2589" t="s">
        <v>7063</v>
      </c>
      <c r="C2589" t="s">
        <v>7294</v>
      </c>
      <c r="D2589" t="s">
        <v>7295</v>
      </c>
    </row>
    <row r="2590" spans="1:4" x14ac:dyDescent="0.25">
      <c r="A2590" t="s">
        <v>9876</v>
      </c>
      <c r="B2590" t="s">
        <v>7064</v>
      </c>
      <c r="C2590" t="s">
        <v>7289</v>
      </c>
      <c r="D2590" t="s">
        <v>7290</v>
      </c>
    </row>
    <row r="2591" spans="1:4" x14ac:dyDescent="0.25">
      <c r="A2591" t="s">
        <v>9877</v>
      </c>
      <c r="B2591" t="s">
        <v>7066</v>
      </c>
      <c r="C2591" t="s">
        <v>7294</v>
      </c>
      <c r="D2591" t="s">
        <v>7295</v>
      </c>
    </row>
    <row r="2592" spans="1:4" x14ac:dyDescent="0.25">
      <c r="A2592" t="s">
        <v>9878</v>
      </c>
      <c r="B2592" t="s">
        <v>7067</v>
      </c>
      <c r="C2592" t="s">
        <v>7286</v>
      </c>
      <c r="D2592" t="s">
        <v>7287</v>
      </c>
    </row>
    <row r="2593" spans="1:4" x14ac:dyDescent="0.25">
      <c r="A2593" t="s">
        <v>9879</v>
      </c>
      <c r="B2593" t="s">
        <v>7068</v>
      </c>
      <c r="C2593" t="s">
        <v>7286</v>
      </c>
      <c r="D2593" t="s">
        <v>7287</v>
      </c>
    </row>
    <row r="2594" spans="1:4" x14ac:dyDescent="0.25">
      <c r="A2594" t="s">
        <v>9880</v>
      </c>
      <c r="B2594" t="s">
        <v>7069</v>
      </c>
      <c r="C2594" t="s">
        <v>7282</v>
      </c>
      <c r="D2594" t="s">
        <v>7283</v>
      </c>
    </row>
    <row r="2595" spans="1:4" x14ac:dyDescent="0.25">
      <c r="A2595" t="s">
        <v>9881</v>
      </c>
      <c r="B2595" t="s">
        <v>7071</v>
      </c>
      <c r="C2595" t="s">
        <v>7289</v>
      </c>
      <c r="D2595" t="s">
        <v>7290</v>
      </c>
    </row>
    <row r="2596" spans="1:4" x14ac:dyDescent="0.25">
      <c r="A2596" t="s">
        <v>9882</v>
      </c>
      <c r="B2596" t="s">
        <v>7072</v>
      </c>
      <c r="C2596" t="s">
        <v>7294</v>
      </c>
      <c r="D2596" t="s">
        <v>7295</v>
      </c>
    </row>
    <row r="2597" spans="1:4" x14ac:dyDescent="0.25">
      <c r="A2597" t="s">
        <v>9883</v>
      </c>
      <c r="B2597" t="s">
        <v>7073</v>
      </c>
      <c r="C2597" t="s">
        <v>7279</v>
      </c>
      <c r="D2597" t="s">
        <v>7280</v>
      </c>
    </row>
    <row r="2598" spans="1:4" x14ac:dyDescent="0.25">
      <c r="A2598" t="s">
        <v>9884</v>
      </c>
      <c r="B2598" t="s">
        <v>7074</v>
      </c>
      <c r="C2598" t="s">
        <v>7294</v>
      </c>
      <c r="D2598" t="s">
        <v>7295</v>
      </c>
    </row>
    <row r="2599" spans="1:4" x14ac:dyDescent="0.25">
      <c r="A2599" t="s">
        <v>9885</v>
      </c>
      <c r="B2599" t="s">
        <v>7075</v>
      </c>
      <c r="C2599" t="s">
        <v>7286</v>
      </c>
      <c r="D2599" t="s">
        <v>7287</v>
      </c>
    </row>
    <row r="2600" spans="1:4" x14ac:dyDescent="0.25">
      <c r="A2600" t="s">
        <v>9886</v>
      </c>
      <c r="B2600" t="s">
        <v>7077</v>
      </c>
      <c r="C2600" t="s">
        <v>7294</v>
      </c>
      <c r="D2600" t="s">
        <v>7295</v>
      </c>
    </row>
    <row r="2601" spans="1:4" x14ac:dyDescent="0.25">
      <c r="A2601" t="s">
        <v>9887</v>
      </c>
      <c r="B2601" t="s">
        <v>7078</v>
      </c>
      <c r="C2601" t="s">
        <v>7279</v>
      </c>
      <c r="D2601" t="s">
        <v>7280</v>
      </c>
    </row>
    <row r="2602" spans="1:4" x14ac:dyDescent="0.25">
      <c r="A2602" t="s">
        <v>9888</v>
      </c>
      <c r="B2602" t="s">
        <v>7080</v>
      </c>
      <c r="C2602" t="s">
        <v>7294</v>
      </c>
      <c r="D2602" t="s">
        <v>7295</v>
      </c>
    </row>
    <row r="2603" spans="1:4" x14ac:dyDescent="0.25">
      <c r="A2603" t="s">
        <v>9889</v>
      </c>
      <c r="B2603" t="s">
        <v>7081</v>
      </c>
      <c r="C2603" t="s">
        <v>7289</v>
      </c>
      <c r="D2603" t="s">
        <v>7290</v>
      </c>
    </row>
    <row r="2604" spans="1:4" x14ac:dyDescent="0.25">
      <c r="A2604" t="s">
        <v>9890</v>
      </c>
      <c r="B2604" t="s">
        <v>7083</v>
      </c>
      <c r="C2604" t="s">
        <v>7289</v>
      </c>
      <c r="D2604" t="s">
        <v>7290</v>
      </c>
    </row>
    <row r="2605" spans="1:4" x14ac:dyDescent="0.25">
      <c r="A2605" t="s">
        <v>9891</v>
      </c>
      <c r="B2605" t="s">
        <v>7085</v>
      </c>
      <c r="C2605" t="s">
        <v>7289</v>
      </c>
      <c r="D2605" t="s">
        <v>7290</v>
      </c>
    </row>
    <row r="2606" spans="1:4" x14ac:dyDescent="0.25">
      <c r="A2606" t="s">
        <v>9892</v>
      </c>
      <c r="B2606" t="s">
        <v>7086</v>
      </c>
      <c r="C2606" t="s">
        <v>7286</v>
      </c>
      <c r="D2606" t="s">
        <v>7287</v>
      </c>
    </row>
    <row r="2607" spans="1:4" x14ac:dyDescent="0.25">
      <c r="A2607" t="s">
        <v>9893</v>
      </c>
      <c r="B2607" t="s">
        <v>7087</v>
      </c>
      <c r="C2607" t="s">
        <v>7279</v>
      </c>
      <c r="D2607" t="s">
        <v>7280</v>
      </c>
    </row>
    <row r="2608" spans="1:4" x14ac:dyDescent="0.25">
      <c r="A2608" t="s">
        <v>9894</v>
      </c>
      <c r="B2608" t="s">
        <v>7088</v>
      </c>
      <c r="C2608" t="s">
        <v>7289</v>
      </c>
      <c r="D2608" t="s">
        <v>7290</v>
      </c>
    </row>
    <row r="2609" spans="1:4" x14ac:dyDescent="0.25">
      <c r="A2609" t="s">
        <v>9895</v>
      </c>
      <c r="B2609" t="s">
        <v>7089</v>
      </c>
      <c r="C2609" t="s">
        <v>7279</v>
      </c>
      <c r="D2609" t="s">
        <v>7280</v>
      </c>
    </row>
    <row r="2610" spans="1:4" x14ac:dyDescent="0.25">
      <c r="A2610" t="s">
        <v>9896</v>
      </c>
      <c r="B2610" t="s">
        <v>7090</v>
      </c>
      <c r="C2610" t="s">
        <v>7294</v>
      </c>
      <c r="D2610" t="s">
        <v>7295</v>
      </c>
    </row>
    <row r="2611" spans="1:4" x14ac:dyDescent="0.25">
      <c r="A2611" t="s">
        <v>9897</v>
      </c>
      <c r="B2611" t="s">
        <v>7091</v>
      </c>
      <c r="C2611" t="s">
        <v>7282</v>
      </c>
      <c r="D2611" t="s">
        <v>7283</v>
      </c>
    </row>
    <row r="2612" spans="1:4" x14ac:dyDescent="0.25">
      <c r="A2612" t="s">
        <v>9898</v>
      </c>
      <c r="B2612" t="s">
        <v>7093</v>
      </c>
      <c r="C2612" t="s">
        <v>7286</v>
      </c>
      <c r="D2612" t="s">
        <v>7287</v>
      </c>
    </row>
    <row r="2613" spans="1:4" x14ac:dyDescent="0.25">
      <c r="A2613" t="s">
        <v>9899</v>
      </c>
      <c r="B2613" t="s">
        <v>7094</v>
      </c>
      <c r="C2613" t="s">
        <v>7289</v>
      </c>
      <c r="D2613" t="s">
        <v>7290</v>
      </c>
    </row>
    <row r="2614" spans="1:4" x14ac:dyDescent="0.25">
      <c r="A2614" t="s">
        <v>9900</v>
      </c>
      <c r="B2614" t="s">
        <v>7095</v>
      </c>
      <c r="C2614" t="s">
        <v>7279</v>
      </c>
      <c r="D2614" t="s">
        <v>7280</v>
      </c>
    </row>
    <row r="2615" spans="1:4" x14ac:dyDescent="0.25">
      <c r="A2615" t="s">
        <v>9901</v>
      </c>
      <c r="B2615" t="s">
        <v>7097</v>
      </c>
      <c r="C2615" t="s">
        <v>7289</v>
      </c>
      <c r="D2615" t="s">
        <v>7290</v>
      </c>
    </row>
    <row r="2616" spans="1:4" x14ac:dyDescent="0.25">
      <c r="A2616" t="s">
        <v>9902</v>
      </c>
      <c r="B2616" t="s">
        <v>7098</v>
      </c>
      <c r="C2616" t="s">
        <v>7279</v>
      </c>
      <c r="D2616" t="s">
        <v>7280</v>
      </c>
    </row>
    <row r="2617" spans="1:4" x14ac:dyDescent="0.25">
      <c r="A2617" t="s">
        <v>9903</v>
      </c>
      <c r="B2617" t="s">
        <v>7099</v>
      </c>
      <c r="C2617" t="s">
        <v>7294</v>
      </c>
      <c r="D2617" t="s">
        <v>7295</v>
      </c>
    </row>
    <row r="2618" spans="1:4" x14ac:dyDescent="0.25">
      <c r="A2618" t="s">
        <v>9904</v>
      </c>
      <c r="B2618" t="s">
        <v>7101</v>
      </c>
      <c r="C2618" t="s">
        <v>7294</v>
      </c>
      <c r="D2618" t="s">
        <v>7295</v>
      </c>
    </row>
    <row r="2619" spans="1:4" x14ac:dyDescent="0.25">
      <c r="A2619" t="s">
        <v>9905</v>
      </c>
      <c r="B2619" t="s">
        <v>7102</v>
      </c>
      <c r="C2619" t="s">
        <v>7282</v>
      </c>
      <c r="D2619" t="s">
        <v>7283</v>
      </c>
    </row>
    <row r="2620" spans="1:4" x14ac:dyDescent="0.25">
      <c r="A2620" t="s">
        <v>9906</v>
      </c>
      <c r="B2620" t="s">
        <v>7103</v>
      </c>
      <c r="C2620" t="s">
        <v>7294</v>
      </c>
      <c r="D2620" t="s">
        <v>7295</v>
      </c>
    </row>
    <row r="2621" spans="1:4" x14ac:dyDescent="0.25">
      <c r="A2621" t="s">
        <v>9907</v>
      </c>
      <c r="B2621" t="s">
        <v>7104</v>
      </c>
      <c r="C2621" t="s">
        <v>7289</v>
      </c>
      <c r="D2621" t="s">
        <v>7290</v>
      </c>
    </row>
    <row r="2622" spans="1:4" x14ac:dyDescent="0.25">
      <c r="A2622" t="s">
        <v>9908</v>
      </c>
      <c r="B2622" t="s">
        <v>7105</v>
      </c>
      <c r="C2622" t="s">
        <v>7286</v>
      </c>
      <c r="D2622" t="s">
        <v>7287</v>
      </c>
    </row>
    <row r="2623" spans="1:4" x14ac:dyDescent="0.25">
      <c r="A2623" t="s">
        <v>9909</v>
      </c>
      <c r="B2623" t="s">
        <v>7106</v>
      </c>
      <c r="C2623" t="s">
        <v>7282</v>
      </c>
      <c r="D2623" t="s">
        <v>7283</v>
      </c>
    </row>
    <row r="2624" spans="1:4" x14ac:dyDescent="0.25">
      <c r="A2624" t="s">
        <v>9910</v>
      </c>
      <c r="B2624" t="s">
        <v>7107</v>
      </c>
      <c r="C2624" t="s">
        <v>7279</v>
      </c>
      <c r="D2624" t="s">
        <v>7280</v>
      </c>
    </row>
    <row r="2625" spans="1:4" x14ac:dyDescent="0.25">
      <c r="A2625" t="s">
        <v>9911</v>
      </c>
      <c r="B2625" t="s">
        <v>7108</v>
      </c>
      <c r="C2625" t="s">
        <v>7289</v>
      </c>
      <c r="D2625" t="s">
        <v>7290</v>
      </c>
    </row>
    <row r="2626" spans="1:4" x14ac:dyDescent="0.25">
      <c r="A2626" t="s">
        <v>9912</v>
      </c>
      <c r="B2626" t="s">
        <v>7109</v>
      </c>
      <c r="C2626" t="s">
        <v>7294</v>
      </c>
      <c r="D2626" t="s">
        <v>7295</v>
      </c>
    </row>
    <row r="2627" spans="1:4" x14ac:dyDescent="0.25">
      <c r="A2627" t="s">
        <v>9913</v>
      </c>
      <c r="B2627" t="s">
        <v>7110</v>
      </c>
      <c r="C2627" t="s">
        <v>7282</v>
      </c>
      <c r="D2627" t="s">
        <v>7283</v>
      </c>
    </row>
    <row r="2628" spans="1:4" x14ac:dyDescent="0.25">
      <c r="A2628" t="s">
        <v>9914</v>
      </c>
      <c r="B2628" t="s">
        <v>7111</v>
      </c>
      <c r="C2628" t="s">
        <v>7289</v>
      </c>
      <c r="D2628" t="s">
        <v>7290</v>
      </c>
    </row>
    <row r="2629" spans="1:4" x14ac:dyDescent="0.25">
      <c r="A2629" t="s">
        <v>9915</v>
      </c>
      <c r="B2629" t="s">
        <v>7112</v>
      </c>
      <c r="C2629" t="s">
        <v>7289</v>
      </c>
      <c r="D2629" t="s">
        <v>7290</v>
      </c>
    </row>
    <row r="2630" spans="1:4" x14ac:dyDescent="0.25">
      <c r="A2630" t="s">
        <v>9916</v>
      </c>
      <c r="B2630" t="s">
        <v>7113</v>
      </c>
      <c r="C2630" t="s">
        <v>7289</v>
      </c>
      <c r="D2630" t="s">
        <v>7290</v>
      </c>
    </row>
    <row r="2631" spans="1:4" x14ac:dyDescent="0.25">
      <c r="A2631" t="s">
        <v>9917</v>
      </c>
      <c r="B2631" t="s">
        <v>7115</v>
      </c>
      <c r="C2631" t="s">
        <v>7289</v>
      </c>
      <c r="D2631" t="s">
        <v>7290</v>
      </c>
    </row>
    <row r="2632" spans="1:4" x14ac:dyDescent="0.25">
      <c r="A2632" t="s">
        <v>9918</v>
      </c>
      <c r="B2632" t="s">
        <v>7116</v>
      </c>
      <c r="C2632" t="s">
        <v>7282</v>
      </c>
      <c r="D2632" t="s">
        <v>7283</v>
      </c>
    </row>
    <row r="2633" spans="1:4" x14ac:dyDescent="0.25">
      <c r="A2633" t="s">
        <v>9919</v>
      </c>
      <c r="B2633" t="s">
        <v>7117</v>
      </c>
      <c r="C2633" t="s">
        <v>7286</v>
      </c>
      <c r="D2633" t="s">
        <v>7287</v>
      </c>
    </row>
    <row r="2634" spans="1:4" x14ac:dyDescent="0.25">
      <c r="A2634" t="s">
        <v>9920</v>
      </c>
      <c r="B2634" t="s">
        <v>7118</v>
      </c>
      <c r="C2634" t="s">
        <v>7279</v>
      </c>
      <c r="D2634" t="s">
        <v>7280</v>
      </c>
    </row>
    <row r="2635" spans="1:4" x14ac:dyDescent="0.25">
      <c r="A2635" t="s">
        <v>9921</v>
      </c>
      <c r="B2635" t="s">
        <v>7119</v>
      </c>
      <c r="C2635" t="s">
        <v>7289</v>
      </c>
      <c r="D2635" t="s">
        <v>7290</v>
      </c>
    </row>
    <row r="2636" spans="1:4" x14ac:dyDescent="0.25">
      <c r="A2636" t="s">
        <v>9922</v>
      </c>
      <c r="B2636" t="s">
        <v>7120</v>
      </c>
      <c r="C2636" t="s">
        <v>7282</v>
      </c>
      <c r="D2636" t="s">
        <v>7283</v>
      </c>
    </row>
    <row r="2637" spans="1:4" x14ac:dyDescent="0.25">
      <c r="A2637" t="s">
        <v>9923</v>
      </c>
      <c r="B2637" t="s">
        <v>7121</v>
      </c>
      <c r="C2637" t="s">
        <v>7294</v>
      </c>
      <c r="D2637" t="s">
        <v>7295</v>
      </c>
    </row>
    <row r="2638" spans="1:4" x14ac:dyDescent="0.25">
      <c r="A2638" t="s">
        <v>9924</v>
      </c>
      <c r="B2638" t="s">
        <v>7122</v>
      </c>
      <c r="C2638" t="s">
        <v>7282</v>
      </c>
      <c r="D2638" t="s">
        <v>7283</v>
      </c>
    </row>
    <row r="2639" spans="1:4" x14ac:dyDescent="0.25">
      <c r="A2639" t="s">
        <v>9925</v>
      </c>
      <c r="B2639" t="s">
        <v>7123</v>
      </c>
      <c r="C2639" t="s">
        <v>7279</v>
      </c>
      <c r="D2639" t="s">
        <v>7280</v>
      </c>
    </row>
    <row r="2640" spans="1:4" x14ac:dyDescent="0.25">
      <c r="A2640" t="s">
        <v>9926</v>
      </c>
      <c r="B2640" t="s">
        <v>7124</v>
      </c>
      <c r="C2640" t="s">
        <v>7279</v>
      </c>
      <c r="D2640" t="s">
        <v>7280</v>
      </c>
    </row>
    <row r="2641" spans="1:4" x14ac:dyDescent="0.25">
      <c r="A2641" t="s">
        <v>9927</v>
      </c>
      <c r="B2641" t="s">
        <v>7125</v>
      </c>
      <c r="C2641" t="s">
        <v>7282</v>
      </c>
      <c r="D2641" t="s">
        <v>7283</v>
      </c>
    </row>
    <row r="2642" spans="1:4" x14ac:dyDescent="0.25">
      <c r="A2642" t="s">
        <v>9928</v>
      </c>
      <c r="B2642" t="s">
        <v>7126</v>
      </c>
      <c r="C2642" t="s">
        <v>7294</v>
      </c>
      <c r="D2642" t="s">
        <v>7295</v>
      </c>
    </row>
    <row r="2643" spans="1:4" x14ac:dyDescent="0.25">
      <c r="A2643" t="s">
        <v>9929</v>
      </c>
      <c r="B2643" t="s">
        <v>7128</v>
      </c>
      <c r="C2643" t="s">
        <v>7289</v>
      </c>
      <c r="D2643" t="s">
        <v>7290</v>
      </c>
    </row>
    <row r="2644" spans="1:4" x14ac:dyDescent="0.25">
      <c r="A2644" t="s">
        <v>9930</v>
      </c>
      <c r="B2644" t="s">
        <v>7129</v>
      </c>
      <c r="C2644" t="s">
        <v>7279</v>
      </c>
      <c r="D2644" t="s">
        <v>7280</v>
      </c>
    </row>
    <row r="2645" spans="1:4" x14ac:dyDescent="0.25">
      <c r="A2645" t="s">
        <v>9931</v>
      </c>
      <c r="B2645" t="s">
        <v>7131</v>
      </c>
      <c r="C2645" t="s">
        <v>7286</v>
      </c>
      <c r="D2645" t="s">
        <v>7287</v>
      </c>
    </row>
    <row r="2646" spans="1:4" x14ac:dyDescent="0.25">
      <c r="A2646" t="s">
        <v>9932</v>
      </c>
      <c r="B2646" t="s">
        <v>7132</v>
      </c>
      <c r="C2646" t="s">
        <v>7294</v>
      </c>
      <c r="D2646" t="s">
        <v>7295</v>
      </c>
    </row>
    <row r="2647" spans="1:4" x14ac:dyDescent="0.25">
      <c r="A2647" t="s">
        <v>9933</v>
      </c>
      <c r="B2647" t="s">
        <v>7133</v>
      </c>
      <c r="C2647" t="s">
        <v>7286</v>
      </c>
      <c r="D2647" t="s">
        <v>7287</v>
      </c>
    </row>
    <row r="2648" spans="1:4" x14ac:dyDescent="0.25">
      <c r="A2648" t="s">
        <v>9934</v>
      </c>
      <c r="B2648" t="s">
        <v>7135</v>
      </c>
      <c r="C2648" t="s">
        <v>7294</v>
      </c>
      <c r="D2648" t="s">
        <v>7295</v>
      </c>
    </row>
    <row r="2649" spans="1:4" x14ac:dyDescent="0.25">
      <c r="A2649" t="s">
        <v>9935</v>
      </c>
      <c r="B2649" t="s">
        <v>7136</v>
      </c>
      <c r="C2649" t="s">
        <v>7279</v>
      </c>
      <c r="D2649" t="s">
        <v>7280</v>
      </c>
    </row>
    <row r="2650" spans="1:4" x14ac:dyDescent="0.25">
      <c r="A2650" t="s">
        <v>9936</v>
      </c>
      <c r="B2650" t="s">
        <v>7137</v>
      </c>
      <c r="C2650" t="s">
        <v>7289</v>
      </c>
      <c r="D2650" t="s">
        <v>7290</v>
      </c>
    </row>
    <row r="2651" spans="1:4" x14ac:dyDescent="0.25">
      <c r="A2651" t="s">
        <v>9937</v>
      </c>
      <c r="B2651" t="s">
        <v>7138</v>
      </c>
      <c r="C2651" t="s">
        <v>7294</v>
      </c>
      <c r="D2651" t="s">
        <v>7295</v>
      </c>
    </row>
    <row r="2652" spans="1:4" x14ac:dyDescent="0.25">
      <c r="A2652" t="s">
        <v>9938</v>
      </c>
      <c r="B2652" t="s">
        <v>7139</v>
      </c>
      <c r="C2652" t="s">
        <v>7286</v>
      </c>
      <c r="D2652" t="s">
        <v>7287</v>
      </c>
    </row>
    <row r="2653" spans="1:4" x14ac:dyDescent="0.25">
      <c r="A2653" t="s">
        <v>9939</v>
      </c>
      <c r="B2653" t="s">
        <v>7141</v>
      </c>
      <c r="C2653" t="s">
        <v>7282</v>
      </c>
      <c r="D2653" t="s">
        <v>7283</v>
      </c>
    </row>
    <row r="2654" spans="1:4" x14ac:dyDescent="0.25">
      <c r="A2654" t="s">
        <v>9940</v>
      </c>
      <c r="B2654" t="s">
        <v>7142</v>
      </c>
      <c r="C2654" t="s">
        <v>7289</v>
      </c>
      <c r="D2654" t="s">
        <v>7290</v>
      </c>
    </row>
    <row r="2655" spans="1:4" x14ac:dyDescent="0.25">
      <c r="A2655" t="s">
        <v>9941</v>
      </c>
      <c r="B2655" t="s">
        <v>7143</v>
      </c>
      <c r="C2655" t="s">
        <v>7282</v>
      </c>
      <c r="D2655" t="s">
        <v>7283</v>
      </c>
    </row>
    <row r="2656" spans="1:4" x14ac:dyDescent="0.25">
      <c r="A2656" t="s">
        <v>9942</v>
      </c>
      <c r="B2656" t="s">
        <v>7145</v>
      </c>
      <c r="C2656" t="s">
        <v>7286</v>
      </c>
      <c r="D2656" t="s">
        <v>7287</v>
      </c>
    </row>
    <row r="2657" spans="1:4" x14ac:dyDescent="0.25">
      <c r="A2657" t="s">
        <v>9943</v>
      </c>
      <c r="B2657" t="s">
        <v>7146</v>
      </c>
      <c r="C2657" t="s">
        <v>7294</v>
      </c>
      <c r="D2657" t="s">
        <v>7295</v>
      </c>
    </row>
    <row r="2658" spans="1:4" x14ac:dyDescent="0.25">
      <c r="A2658" t="s">
        <v>9944</v>
      </c>
      <c r="B2658" t="s">
        <v>7147</v>
      </c>
      <c r="C2658" t="s">
        <v>7282</v>
      </c>
      <c r="D2658" t="s">
        <v>7283</v>
      </c>
    </row>
    <row r="2659" spans="1:4" x14ac:dyDescent="0.25">
      <c r="A2659" t="s">
        <v>9945</v>
      </c>
      <c r="B2659" t="s">
        <v>7149</v>
      </c>
      <c r="C2659" t="s">
        <v>7279</v>
      </c>
      <c r="D2659" t="s">
        <v>7280</v>
      </c>
    </row>
    <row r="2660" spans="1:4" x14ac:dyDescent="0.25">
      <c r="A2660" t="s">
        <v>9946</v>
      </c>
      <c r="B2660" t="s">
        <v>7150</v>
      </c>
      <c r="C2660" t="s">
        <v>7286</v>
      </c>
      <c r="D2660" t="s">
        <v>7287</v>
      </c>
    </row>
    <row r="2661" spans="1:4" x14ac:dyDescent="0.25">
      <c r="A2661" t="s">
        <v>9947</v>
      </c>
      <c r="B2661" t="s">
        <v>7152</v>
      </c>
      <c r="C2661" t="s">
        <v>7294</v>
      </c>
      <c r="D2661" t="s">
        <v>7295</v>
      </c>
    </row>
    <row r="2662" spans="1:4" x14ac:dyDescent="0.25">
      <c r="A2662" t="s">
        <v>9948</v>
      </c>
      <c r="B2662" t="s">
        <v>7153</v>
      </c>
      <c r="C2662" t="s">
        <v>7286</v>
      </c>
      <c r="D2662" t="s">
        <v>7287</v>
      </c>
    </row>
    <row r="2663" spans="1:4" x14ac:dyDescent="0.25">
      <c r="A2663" t="s">
        <v>9949</v>
      </c>
      <c r="B2663" t="s">
        <v>7155</v>
      </c>
      <c r="C2663" t="s">
        <v>7289</v>
      </c>
      <c r="D2663" t="s">
        <v>7290</v>
      </c>
    </row>
    <row r="2664" spans="1:4" x14ac:dyDescent="0.25">
      <c r="A2664" t="s">
        <v>9950</v>
      </c>
      <c r="B2664" t="s">
        <v>7156</v>
      </c>
      <c r="C2664" t="s">
        <v>7286</v>
      </c>
      <c r="D2664" t="s">
        <v>7287</v>
      </c>
    </row>
    <row r="2665" spans="1:4" x14ac:dyDescent="0.25">
      <c r="A2665" t="s">
        <v>9951</v>
      </c>
      <c r="B2665" t="s">
        <v>7158</v>
      </c>
      <c r="C2665" t="s">
        <v>7289</v>
      </c>
      <c r="D2665" t="s">
        <v>7290</v>
      </c>
    </row>
    <row r="2666" spans="1:4" x14ac:dyDescent="0.25">
      <c r="A2666" t="s">
        <v>9952</v>
      </c>
      <c r="B2666" t="s">
        <v>7160</v>
      </c>
      <c r="C2666" t="s">
        <v>7289</v>
      </c>
      <c r="D2666" t="s">
        <v>7290</v>
      </c>
    </row>
    <row r="2667" spans="1:4" x14ac:dyDescent="0.25">
      <c r="A2667" t="s">
        <v>9953</v>
      </c>
      <c r="B2667" t="s">
        <v>7161</v>
      </c>
      <c r="C2667" t="s">
        <v>7286</v>
      </c>
      <c r="D2667" t="s">
        <v>7287</v>
      </c>
    </row>
    <row r="2668" spans="1:4" x14ac:dyDescent="0.25">
      <c r="A2668" t="s">
        <v>9954</v>
      </c>
      <c r="B2668" t="s">
        <v>7162</v>
      </c>
      <c r="C2668" t="s">
        <v>7294</v>
      </c>
      <c r="D2668" t="s">
        <v>7295</v>
      </c>
    </row>
    <row r="2669" spans="1:4" x14ac:dyDescent="0.25">
      <c r="A2669" t="s">
        <v>9955</v>
      </c>
      <c r="B2669" t="s">
        <v>7163</v>
      </c>
      <c r="C2669" t="s">
        <v>7294</v>
      </c>
      <c r="D2669" t="s">
        <v>7295</v>
      </c>
    </row>
    <row r="2670" spans="1:4" x14ac:dyDescent="0.25">
      <c r="A2670" t="s">
        <v>9956</v>
      </c>
      <c r="B2670" t="s">
        <v>7164</v>
      </c>
      <c r="C2670" t="s">
        <v>7279</v>
      </c>
      <c r="D2670" t="s">
        <v>7280</v>
      </c>
    </row>
    <row r="2671" spans="1:4" x14ac:dyDescent="0.25">
      <c r="A2671" t="s">
        <v>9957</v>
      </c>
      <c r="B2671" t="s">
        <v>7165</v>
      </c>
      <c r="C2671" t="s">
        <v>7286</v>
      </c>
      <c r="D2671" t="s">
        <v>7287</v>
      </c>
    </row>
    <row r="2672" spans="1:4" x14ac:dyDescent="0.25">
      <c r="A2672" t="s">
        <v>9958</v>
      </c>
      <c r="B2672" t="s">
        <v>7166</v>
      </c>
      <c r="C2672" t="s">
        <v>7294</v>
      </c>
      <c r="D2672" t="s">
        <v>7295</v>
      </c>
    </row>
    <row r="2673" spans="1:4" x14ac:dyDescent="0.25">
      <c r="A2673" t="s">
        <v>9959</v>
      </c>
      <c r="B2673" t="s">
        <v>7167</v>
      </c>
      <c r="C2673" t="s">
        <v>7282</v>
      </c>
      <c r="D2673" t="s">
        <v>7283</v>
      </c>
    </row>
    <row r="2674" spans="1:4" x14ac:dyDescent="0.25">
      <c r="A2674" t="s">
        <v>9960</v>
      </c>
      <c r="B2674" t="s">
        <v>7169</v>
      </c>
      <c r="C2674" t="s">
        <v>7294</v>
      </c>
      <c r="D2674" t="s">
        <v>7295</v>
      </c>
    </row>
    <row r="2675" spans="1:4" x14ac:dyDescent="0.25">
      <c r="A2675" t="s">
        <v>9961</v>
      </c>
      <c r="B2675" t="s">
        <v>7170</v>
      </c>
      <c r="C2675" t="s">
        <v>7286</v>
      </c>
      <c r="D2675" t="s">
        <v>7287</v>
      </c>
    </row>
    <row r="2676" spans="1:4" x14ac:dyDescent="0.25">
      <c r="A2676" t="s">
        <v>9962</v>
      </c>
      <c r="B2676" t="s">
        <v>7171</v>
      </c>
      <c r="C2676" t="s">
        <v>7279</v>
      </c>
      <c r="D2676" t="s">
        <v>7280</v>
      </c>
    </row>
    <row r="2677" spans="1:4" x14ac:dyDescent="0.25">
      <c r="A2677" t="s">
        <v>9963</v>
      </c>
      <c r="B2677" t="s">
        <v>7172</v>
      </c>
      <c r="C2677" t="s">
        <v>7286</v>
      </c>
      <c r="D2677" t="s">
        <v>7287</v>
      </c>
    </row>
    <row r="2678" spans="1:4" x14ac:dyDescent="0.25">
      <c r="A2678" t="s">
        <v>9964</v>
      </c>
      <c r="B2678" t="s">
        <v>7173</v>
      </c>
      <c r="C2678" t="s">
        <v>7279</v>
      </c>
      <c r="D2678" t="s">
        <v>7280</v>
      </c>
    </row>
    <row r="2679" spans="1:4" x14ac:dyDescent="0.25">
      <c r="A2679" t="s">
        <v>9965</v>
      </c>
      <c r="B2679" t="s">
        <v>7175</v>
      </c>
      <c r="C2679" t="s">
        <v>7286</v>
      </c>
      <c r="D2679" t="s">
        <v>7287</v>
      </c>
    </row>
    <row r="2680" spans="1:4" x14ac:dyDescent="0.25">
      <c r="A2680" t="s">
        <v>9966</v>
      </c>
      <c r="B2680" t="s">
        <v>7176</v>
      </c>
      <c r="C2680" t="s">
        <v>7294</v>
      </c>
      <c r="D2680" t="s">
        <v>7295</v>
      </c>
    </row>
    <row r="2681" spans="1:4" x14ac:dyDescent="0.25">
      <c r="A2681" t="s">
        <v>9967</v>
      </c>
      <c r="B2681" t="s">
        <v>7177</v>
      </c>
      <c r="C2681" t="s">
        <v>7282</v>
      </c>
      <c r="D2681" t="s">
        <v>7283</v>
      </c>
    </row>
    <row r="2682" spans="1:4" x14ac:dyDescent="0.25">
      <c r="A2682" t="s">
        <v>9968</v>
      </c>
      <c r="B2682" t="s">
        <v>7178</v>
      </c>
      <c r="C2682" t="s">
        <v>7279</v>
      </c>
      <c r="D2682" t="s">
        <v>7280</v>
      </c>
    </row>
    <row r="2683" spans="1:4" x14ac:dyDescent="0.25">
      <c r="A2683" t="s">
        <v>9969</v>
      </c>
      <c r="B2683" t="s">
        <v>7179</v>
      </c>
      <c r="C2683" t="s">
        <v>7282</v>
      </c>
      <c r="D2683" t="s">
        <v>7283</v>
      </c>
    </row>
    <row r="2684" spans="1:4" x14ac:dyDescent="0.25">
      <c r="A2684" t="s">
        <v>9970</v>
      </c>
      <c r="B2684" t="s">
        <v>7180</v>
      </c>
      <c r="C2684" t="s">
        <v>7286</v>
      </c>
      <c r="D2684" t="s">
        <v>7287</v>
      </c>
    </row>
    <row r="2685" spans="1:4" x14ac:dyDescent="0.25">
      <c r="A2685" t="s">
        <v>9971</v>
      </c>
      <c r="B2685" t="s">
        <v>7181</v>
      </c>
      <c r="C2685" t="s">
        <v>7289</v>
      </c>
      <c r="D2685" t="s">
        <v>7290</v>
      </c>
    </row>
    <row r="2686" spans="1:4" x14ac:dyDescent="0.25">
      <c r="A2686" t="s">
        <v>9972</v>
      </c>
      <c r="B2686" t="s">
        <v>7182</v>
      </c>
      <c r="C2686" t="s">
        <v>7294</v>
      </c>
      <c r="D2686" t="s">
        <v>7295</v>
      </c>
    </row>
    <row r="2687" spans="1:4" x14ac:dyDescent="0.25">
      <c r="A2687" t="s">
        <v>9973</v>
      </c>
      <c r="B2687" t="s">
        <v>7183</v>
      </c>
      <c r="C2687" t="s">
        <v>7294</v>
      </c>
      <c r="D2687" t="s">
        <v>7295</v>
      </c>
    </row>
    <row r="2688" spans="1:4" x14ac:dyDescent="0.25">
      <c r="A2688" t="s">
        <v>9974</v>
      </c>
      <c r="B2688" t="s">
        <v>7184</v>
      </c>
      <c r="C2688" t="s">
        <v>7286</v>
      </c>
      <c r="D2688" t="s">
        <v>7287</v>
      </c>
    </row>
    <row r="2689" spans="1:4" x14ac:dyDescent="0.25">
      <c r="A2689" t="s">
        <v>9975</v>
      </c>
      <c r="B2689" t="s">
        <v>7186</v>
      </c>
      <c r="C2689" t="s">
        <v>7289</v>
      </c>
      <c r="D2689" t="s">
        <v>7290</v>
      </c>
    </row>
    <row r="2690" spans="1:4" x14ac:dyDescent="0.25">
      <c r="A2690" t="s">
        <v>9976</v>
      </c>
      <c r="B2690" t="s">
        <v>7187</v>
      </c>
      <c r="C2690" t="s">
        <v>7289</v>
      </c>
      <c r="D2690" t="s">
        <v>7290</v>
      </c>
    </row>
    <row r="2691" spans="1:4" x14ac:dyDescent="0.25">
      <c r="A2691" t="s">
        <v>9977</v>
      </c>
      <c r="B2691" t="s">
        <v>7188</v>
      </c>
      <c r="C2691" t="s">
        <v>7279</v>
      </c>
      <c r="D2691" t="s">
        <v>7280</v>
      </c>
    </row>
    <row r="2692" spans="1:4" x14ac:dyDescent="0.25">
      <c r="A2692" t="s">
        <v>9978</v>
      </c>
      <c r="B2692" t="s">
        <v>7190</v>
      </c>
      <c r="C2692" t="s">
        <v>7286</v>
      </c>
      <c r="D2692" t="s">
        <v>7287</v>
      </c>
    </row>
    <row r="2693" spans="1:4" x14ac:dyDescent="0.25">
      <c r="A2693" t="s">
        <v>9979</v>
      </c>
      <c r="B2693" t="s">
        <v>7192</v>
      </c>
      <c r="C2693" t="s">
        <v>7279</v>
      </c>
      <c r="D2693" t="s">
        <v>7280</v>
      </c>
    </row>
    <row r="2694" spans="1:4" x14ac:dyDescent="0.25">
      <c r="A2694" t="s">
        <v>9980</v>
      </c>
      <c r="B2694" t="s">
        <v>7193</v>
      </c>
      <c r="C2694" t="s">
        <v>7289</v>
      </c>
      <c r="D2694" t="s">
        <v>7290</v>
      </c>
    </row>
    <row r="2695" spans="1:4" x14ac:dyDescent="0.25">
      <c r="A2695" t="s">
        <v>9981</v>
      </c>
      <c r="B2695" t="s">
        <v>7194</v>
      </c>
      <c r="C2695" t="s">
        <v>7286</v>
      </c>
      <c r="D2695" t="s">
        <v>7287</v>
      </c>
    </row>
    <row r="2696" spans="1:4" x14ac:dyDescent="0.25">
      <c r="A2696" t="s">
        <v>9982</v>
      </c>
      <c r="B2696" t="s">
        <v>7195</v>
      </c>
      <c r="C2696" t="s">
        <v>7279</v>
      </c>
      <c r="D2696" t="s">
        <v>7280</v>
      </c>
    </row>
    <row r="2697" spans="1:4" x14ac:dyDescent="0.25">
      <c r="A2697" t="s">
        <v>9983</v>
      </c>
      <c r="B2697" t="s">
        <v>7196</v>
      </c>
      <c r="C2697" t="s">
        <v>7294</v>
      </c>
      <c r="D2697" t="s">
        <v>7295</v>
      </c>
    </row>
    <row r="2698" spans="1:4" x14ac:dyDescent="0.25">
      <c r="A2698" t="s">
        <v>9984</v>
      </c>
      <c r="B2698" t="s">
        <v>7197</v>
      </c>
      <c r="C2698" t="s">
        <v>7294</v>
      </c>
      <c r="D2698" t="s">
        <v>7295</v>
      </c>
    </row>
    <row r="2699" spans="1:4" x14ac:dyDescent="0.25">
      <c r="A2699" t="s">
        <v>9985</v>
      </c>
      <c r="B2699" t="s">
        <v>7198</v>
      </c>
      <c r="C2699" t="s">
        <v>7279</v>
      </c>
      <c r="D2699" t="s">
        <v>7280</v>
      </c>
    </row>
    <row r="2700" spans="1:4" x14ac:dyDescent="0.25">
      <c r="A2700" t="s">
        <v>9986</v>
      </c>
      <c r="B2700" t="s">
        <v>7200</v>
      </c>
      <c r="C2700" t="s">
        <v>7279</v>
      </c>
      <c r="D2700" t="s">
        <v>7280</v>
      </c>
    </row>
    <row r="2701" spans="1:4" x14ac:dyDescent="0.25">
      <c r="A2701" t="s">
        <v>9987</v>
      </c>
      <c r="B2701" t="s">
        <v>7202</v>
      </c>
      <c r="C2701" t="s">
        <v>7279</v>
      </c>
      <c r="D2701" t="s">
        <v>7280</v>
      </c>
    </row>
    <row r="2702" spans="1:4" x14ac:dyDescent="0.25">
      <c r="A2702" t="s">
        <v>9988</v>
      </c>
      <c r="B2702" t="s">
        <v>7203</v>
      </c>
      <c r="C2702" t="s">
        <v>7282</v>
      </c>
      <c r="D2702" t="s">
        <v>7283</v>
      </c>
    </row>
    <row r="2703" spans="1:4" x14ac:dyDescent="0.25">
      <c r="A2703" t="s">
        <v>9989</v>
      </c>
      <c r="B2703" t="s">
        <v>7204</v>
      </c>
      <c r="C2703" t="s">
        <v>7279</v>
      </c>
      <c r="D2703" t="s">
        <v>7280</v>
      </c>
    </row>
    <row r="2704" spans="1:4" x14ac:dyDescent="0.25">
      <c r="A2704" t="s">
        <v>9990</v>
      </c>
      <c r="B2704" t="s">
        <v>7205</v>
      </c>
      <c r="C2704" t="s">
        <v>7282</v>
      </c>
      <c r="D2704" t="s">
        <v>7283</v>
      </c>
    </row>
    <row r="2705" spans="1:4" x14ac:dyDescent="0.25">
      <c r="A2705" t="s">
        <v>9991</v>
      </c>
      <c r="B2705" t="s">
        <v>7206</v>
      </c>
      <c r="C2705" t="s">
        <v>7279</v>
      </c>
      <c r="D2705" t="s">
        <v>7280</v>
      </c>
    </row>
    <row r="2706" spans="1:4" x14ac:dyDescent="0.25">
      <c r="A2706" t="s">
        <v>9992</v>
      </c>
      <c r="B2706" t="s">
        <v>7207</v>
      </c>
      <c r="C2706" t="s">
        <v>7279</v>
      </c>
      <c r="D2706" t="s">
        <v>7280</v>
      </c>
    </row>
    <row r="2707" spans="1:4" x14ac:dyDescent="0.25">
      <c r="A2707" t="s">
        <v>9993</v>
      </c>
      <c r="B2707" t="s">
        <v>7208</v>
      </c>
      <c r="C2707" t="s">
        <v>7286</v>
      </c>
      <c r="D2707" t="s">
        <v>7287</v>
      </c>
    </row>
    <row r="2708" spans="1:4" x14ac:dyDescent="0.25">
      <c r="A2708" t="s">
        <v>9994</v>
      </c>
      <c r="B2708" t="s">
        <v>7209</v>
      </c>
      <c r="C2708" t="s">
        <v>7286</v>
      </c>
      <c r="D2708" t="s">
        <v>7287</v>
      </c>
    </row>
    <row r="2709" spans="1:4" x14ac:dyDescent="0.25">
      <c r="A2709" t="s">
        <v>9995</v>
      </c>
      <c r="B2709" t="s">
        <v>7210</v>
      </c>
      <c r="C2709" t="s">
        <v>7289</v>
      </c>
      <c r="D2709" t="s">
        <v>7290</v>
      </c>
    </row>
    <row r="2710" spans="1:4" x14ac:dyDescent="0.25">
      <c r="A2710" t="s">
        <v>9996</v>
      </c>
      <c r="B2710" t="s">
        <v>7211</v>
      </c>
      <c r="C2710" t="s">
        <v>7279</v>
      </c>
      <c r="D2710" t="s">
        <v>7280</v>
      </c>
    </row>
    <row r="2711" spans="1:4" x14ac:dyDescent="0.25">
      <c r="A2711" t="s">
        <v>9997</v>
      </c>
      <c r="B2711" t="s">
        <v>7212</v>
      </c>
      <c r="C2711" t="s">
        <v>7282</v>
      </c>
      <c r="D2711" t="s">
        <v>7283</v>
      </c>
    </row>
    <row r="2712" spans="1:4" x14ac:dyDescent="0.25">
      <c r="A2712" t="s">
        <v>9998</v>
      </c>
      <c r="B2712" t="s">
        <v>7213</v>
      </c>
      <c r="C2712" t="s">
        <v>7286</v>
      </c>
      <c r="D2712" t="s">
        <v>7287</v>
      </c>
    </row>
    <row r="2713" spans="1:4" x14ac:dyDescent="0.25">
      <c r="A2713" t="s">
        <v>9999</v>
      </c>
      <c r="B2713" t="s">
        <v>7214</v>
      </c>
      <c r="C2713" t="s">
        <v>7286</v>
      </c>
      <c r="D2713" t="s">
        <v>7287</v>
      </c>
    </row>
    <row r="2714" spans="1:4" x14ac:dyDescent="0.25">
      <c r="A2714" t="s">
        <v>10000</v>
      </c>
      <c r="B2714" t="s">
        <v>7215</v>
      </c>
      <c r="C2714" t="s">
        <v>7286</v>
      </c>
      <c r="D2714" t="s">
        <v>7287</v>
      </c>
    </row>
    <row r="2715" spans="1:4" x14ac:dyDescent="0.25">
      <c r="A2715" t="s">
        <v>10001</v>
      </c>
      <c r="B2715" t="s">
        <v>7216</v>
      </c>
      <c r="C2715" t="s">
        <v>7279</v>
      </c>
      <c r="D2715" t="s">
        <v>7280</v>
      </c>
    </row>
    <row r="2716" spans="1:4" x14ac:dyDescent="0.25">
      <c r="A2716" t="s">
        <v>10002</v>
      </c>
      <c r="B2716" t="s">
        <v>7217</v>
      </c>
      <c r="C2716" t="s">
        <v>7294</v>
      </c>
      <c r="D2716" t="s">
        <v>7295</v>
      </c>
    </row>
    <row r="2717" spans="1:4" x14ac:dyDescent="0.25">
      <c r="A2717" t="s">
        <v>10003</v>
      </c>
      <c r="B2717" t="s">
        <v>7218</v>
      </c>
      <c r="C2717" t="s">
        <v>7286</v>
      </c>
      <c r="D2717" t="s">
        <v>7287</v>
      </c>
    </row>
    <row r="2718" spans="1:4" x14ac:dyDescent="0.25">
      <c r="A2718" t="s">
        <v>10004</v>
      </c>
      <c r="B2718" t="s">
        <v>7219</v>
      </c>
      <c r="C2718" t="s">
        <v>7279</v>
      </c>
      <c r="D2718" t="s">
        <v>7280</v>
      </c>
    </row>
    <row r="2719" spans="1:4" x14ac:dyDescent="0.25">
      <c r="A2719" t="s">
        <v>10005</v>
      </c>
      <c r="B2719" t="s">
        <v>7220</v>
      </c>
      <c r="C2719" t="s">
        <v>7286</v>
      </c>
      <c r="D2719" t="s">
        <v>7287</v>
      </c>
    </row>
    <row r="2720" spans="1:4" x14ac:dyDescent="0.25">
      <c r="A2720" t="s">
        <v>10006</v>
      </c>
      <c r="B2720" t="s">
        <v>7221</v>
      </c>
      <c r="C2720" t="s">
        <v>7282</v>
      </c>
      <c r="D2720" t="s">
        <v>7283</v>
      </c>
    </row>
    <row r="2721" spans="1:4" x14ac:dyDescent="0.25">
      <c r="A2721" t="s">
        <v>10007</v>
      </c>
      <c r="B2721" t="s">
        <v>7222</v>
      </c>
      <c r="C2721" t="s">
        <v>7286</v>
      </c>
      <c r="D2721" t="s">
        <v>7287</v>
      </c>
    </row>
    <row r="2722" spans="1:4" x14ac:dyDescent="0.25">
      <c r="A2722" t="s">
        <v>10008</v>
      </c>
      <c r="B2722" t="s">
        <v>7223</v>
      </c>
      <c r="C2722" t="s">
        <v>7279</v>
      </c>
      <c r="D2722" t="s">
        <v>7280</v>
      </c>
    </row>
    <row r="2723" spans="1:4" x14ac:dyDescent="0.25">
      <c r="A2723" t="s">
        <v>10009</v>
      </c>
      <c r="B2723" t="s">
        <v>7224</v>
      </c>
      <c r="C2723" t="s">
        <v>7289</v>
      </c>
      <c r="D2723" t="s">
        <v>7290</v>
      </c>
    </row>
    <row r="2724" spans="1:4" x14ac:dyDescent="0.25">
      <c r="A2724" t="s">
        <v>10010</v>
      </c>
      <c r="B2724" t="s">
        <v>7225</v>
      </c>
      <c r="C2724" t="s">
        <v>7289</v>
      </c>
      <c r="D2724" t="s">
        <v>7290</v>
      </c>
    </row>
    <row r="2725" spans="1:4" x14ac:dyDescent="0.25">
      <c r="A2725" t="s">
        <v>10011</v>
      </c>
      <c r="B2725" t="s">
        <v>7226</v>
      </c>
      <c r="C2725" t="s">
        <v>7282</v>
      </c>
      <c r="D2725" t="s">
        <v>7283</v>
      </c>
    </row>
    <row r="2726" spans="1:4" x14ac:dyDescent="0.25">
      <c r="A2726" t="s">
        <v>10012</v>
      </c>
      <c r="B2726" t="s">
        <v>7227</v>
      </c>
      <c r="C2726" t="s">
        <v>7282</v>
      </c>
      <c r="D2726" t="s">
        <v>7283</v>
      </c>
    </row>
    <row r="2727" spans="1:4" x14ac:dyDescent="0.25">
      <c r="A2727" t="s">
        <v>10013</v>
      </c>
      <c r="B2727" t="s">
        <v>7228</v>
      </c>
      <c r="C2727" t="s">
        <v>7294</v>
      </c>
      <c r="D2727" t="s">
        <v>7295</v>
      </c>
    </row>
    <row r="2728" spans="1:4" x14ac:dyDescent="0.25">
      <c r="A2728" t="s">
        <v>10014</v>
      </c>
      <c r="B2728" t="s">
        <v>7229</v>
      </c>
      <c r="C2728" t="s">
        <v>7282</v>
      </c>
      <c r="D2728" t="s">
        <v>7283</v>
      </c>
    </row>
    <row r="2729" spans="1:4" x14ac:dyDescent="0.25">
      <c r="A2729" t="s">
        <v>10015</v>
      </c>
      <c r="B2729" t="s">
        <v>7230</v>
      </c>
      <c r="C2729" t="s">
        <v>7286</v>
      </c>
      <c r="D2729" t="s">
        <v>7287</v>
      </c>
    </row>
    <row r="2730" spans="1:4" x14ac:dyDescent="0.25">
      <c r="A2730" t="s">
        <v>10016</v>
      </c>
      <c r="B2730" t="s">
        <v>7231</v>
      </c>
      <c r="C2730" t="s">
        <v>7286</v>
      </c>
      <c r="D2730" t="s">
        <v>7287</v>
      </c>
    </row>
    <row r="2731" spans="1:4" x14ac:dyDescent="0.25">
      <c r="A2731" t="s">
        <v>10017</v>
      </c>
      <c r="B2731" t="s">
        <v>7232</v>
      </c>
      <c r="C2731" t="s">
        <v>7279</v>
      </c>
      <c r="D2731" t="s">
        <v>7280</v>
      </c>
    </row>
    <row r="2732" spans="1:4" x14ac:dyDescent="0.25">
      <c r="A2732" t="s">
        <v>10018</v>
      </c>
      <c r="B2732" t="s">
        <v>7233</v>
      </c>
      <c r="C2732" t="s">
        <v>7282</v>
      </c>
      <c r="D2732" t="s">
        <v>7283</v>
      </c>
    </row>
    <row r="2733" spans="1:4" x14ac:dyDescent="0.25">
      <c r="A2733" t="s">
        <v>10019</v>
      </c>
      <c r="B2733" t="s">
        <v>7235</v>
      </c>
      <c r="C2733" t="s">
        <v>7294</v>
      </c>
      <c r="D2733" t="s">
        <v>7295</v>
      </c>
    </row>
    <row r="2734" spans="1:4" x14ac:dyDescent="0.25">
      <c r="A2734" t="s">
        <v>10020</v>
      </c>
      <c r="B2734" t="s">
        <v>7236</v>
      </c>
      <c r="C2734" t="s">
        <v>7286</v>
      </c>
      <c r="D2734" t="s">
        <v>7287</v>
      </c>
    </row>
    <row r="2735" spans="1:4" x14ac:dyDescent="0.25">
      <c r="A2735" t="s">
        <v>10021</v>
      </c>
      <c r="B2735" t="s">
        <v>7237</v>
      </c>
      <c r="C2735" t="s">
        <v>7279</v>
      </c>
      <c r="D2735" t="s">
        <v>7280</v>
      </c>
    </row>
    <row r="2736" spans="1:4" x14ac:dyDescent="0.25">
      <c r="A2736" t="s">
        <v>10022</v>
      </c>
      <c r="B2736" t="s">
        <v>7238</v>
      </c>
      <c r="C2736" t="s">
        <v>7282</v>
      </c>
      <c r="D2736" t="s">
        <v>7283</v>
      </c>
    </row>
    <row r="2737" spans="1:4" x14ac:dyDescent="0.25">
      <c r="A2737" t="s">
        <v>10023</v>
      </c>
      <c r="B2737" t="s">
        <v>7239</v>
      </c>
      <c r="C2737" t="s">
        <v>7289</v>
      </c>
      <c r="D2737" t="s">
        <v>7290</v>
      </c>
    </row>
    <row r="2738" spans="1:4" x14ac:dyDescent="0.25">
      <c r="A2738" t="s">
        <v>10024</v>
      </c>
      <c r="B2738" t="s">
        <v>7241</v>
      </c>
      <c r="C2738" t="s">
        <v>7286</v>
      </c>
      <c r="D2738" t="s">
        <v>7287</v>
      </c>
    </row>
    <row r="2739" spans="1:4" x14ac:dyDescent="0.25">
      <c r="A2739" t="s">
        <v>10025</v>
      </c>
      <c r="B2739" t="s">
        <v>7242</v>
      </c>
      <c r="C2739" t="s">
        <v>7279</v>
      </c>
      <c r="D2739" t="s">
        <v>7280</v>
      </c>
    </row>
    <row r="2740" spans="1:4" x14ac:dyDescent="0.25">
      <c r="A2740" t="s">
        <v>10026</v>
      </c>
      <c r="B2740" t="s">
        <v>7243</v>
      </c>
      <c r="C2740" t="s">
        <v>7282</v>
      </c>
      <c r="D2740" t="s">
        <v>7283</v>
      </c>
    </row>
    <row r="2741" spans="1:4" x14ac:dyDescent="0.25">
      <c r="A2741" t="s">
        <v>10027</v>
      </c>
      <c r="B2741" t="s">
        <v>7244</v>
      </c>
      <c r="C2741" t="s">
        <v>7289</v>
      </c>
      <c r="D2741" t="s">
        <v>7290</v>
      </c>
    </row>
    <row r="2742" spans="1:4" x14ac:dyDescent="0.25">
      <c r="A2742" t="s">
        <v>10028</v>
      </c>
      <c r="B2742" t="s">
        <v>7245</v>
      </c>
      <c r="C2742" t="s">
        <v>7282</v>
      </c>
      <c r="D2742" t="s">
        <v>7283</v>
      </c>
    </row>
    <row r="2743" spans="1:4" x14ac:dyDescent="0.25">
      <c r="A2743" t="s">
        <v>10029</v>
      </c>
      <c r="B2743" t="s">
        <v>7246</v>
      </c>
      <c r="C2743" t="s">
        <v>7279</v>
      </c>
      <c r="D2743" t="s">
        <v>7280</v>
      </c>
    </row>
    <row r="2744" spans="1:4" x14ac:dyDescent="0.25">
      <c r="A2744" t="s">
        <v>10030</v>
      </c>
      <c r="B2744" t="s">
        <v>7247</v>
      </c>
      <c r="C2744" t="s">
        <v>7289</v>
      </c>
      <c r="D2744" t="s">
        <v>7290</v>
      </c>
    </row>
    <row r="2745" spans="1:4" x14ac:dyDescent="0.25">
      <c r="A2745" t="s">
        <v>10031</v>
      </c>
      <c r="B2745" t="s">
        <v>7248</v>
      </c>
      <c r="C2745" t="s">
        <v>7286</v>
      </c>
      <c r="D2745" t="s">
        <v>7287</v>
      </c>
    </row>
    <row r="2746" spans="1:4" x14ac:dyDescent="0.25">
      <c r="A2746" t="s">
        <v>10032</v>
      </c>
      <c r="B2746" t="s">
        <v>7249</v>
      </c>
      <c r="C2746" t="s">
        <v>7289</v>
      </c>
      <c r="D2746" t="s">
        <v>7290</v>
      </c>
    </row>
    <row r="2747" spans="1:4" x14ac:dyDescent="0.25">
      <c r="A2747" t="s">
        <v>10033</v>
      </c>
      <c r="B2747" t="s">
        <v>7250</v>
      </c>
      <c r="C2747" t="s">
        <v>7294</v>
      </c>
      <c r="D2747" t="s">
        <v>7295</v>
      </c>
    </row>
    <row r="2748" spans="1:4" x14ac:dyDescent="0.25">
      <c r="A2748" t="s">
        <v>10034</v>
      </c>
      <c r="B2748" t="s">
        <v>7251</v>
      </c>
      <c r="C2748" t="s">
        <v>7282</v>
      </c>
      <c r="D2748" t="s">
        <v>7283</v>
      </c>
    </row>
    <row r="2749" spans="1:4" x14ac:dyDescent="0.25">
      <c r="A2749" t="s">
        <v>10035</v>
      </c>
      <c r="B2749" t="s">
        <v>7252</v>
      </c>
      <c r="C2749" t="s">
        <v>7294</v>
      </c>
      <c r="D2749" t="s">
        <v>7295</v>
      </c>
    </row>
    <row r="2750" spans="1:4" x14ac:dyDescent="0.25">
      <c r="A2750" t="s">
        <v>10036</v>
      </c>
      <c r="B2750" t="s">
        <v>7253</v>
      </c>
      <c r="C2750" t="s">
        <v>7289</v>
      </c>
      <c r="D2750" t="s">
        <v>7290</v>
      </c>
    </row>
    <row r="2751" spans="1:4" x14ac:dyDescent="0.25">
      <c r="A2751" t="s">
        <v>10037</v>
      </c>
      <c r="B2751" t="s">
        <v>7254</v>
      </c>
      <c r="C2751" t="s">
        <v>7294</v>
      </c>
      <c r="D2751" t="s">
        <v>7295</v>
      </c>
    </row>
    <row r="2752" spans="1:4" x14ac:dyDescent="0.25">
      <c r="A2752" t="s">
        <v>10038</v>
      </c>
      <c r="B2752" t="s">
        <v>7255</v>
      </c>
      <c r="C2752" t="s">
        <v>7289</v>
      </c>
      <c r="D2752" t="s">
        <v>7290</v>
      </c>
    </row>
    <row r="2753" spans="1:4" x14ac:dyDescent="0.25">
      <c r="A2753" t="s">
        <v>10039</v>
      </c>
      <c r="B2753" t="s">
        <v>7256</v>
      </c>
      <c r="C2753" t="s">
        <v>7294</v>
      </c>
      <c r="D2753" t="s">
        <v>7295</v>
      </c>
    </row>
    <row r="2754" spans="1:4" x14ac:dyDescent="0.25">
      <c r="A2754" t="s">
        <v>10040</v>
      </c>
      <c r="B2754" t="s">
        <v>7257</v>
      </c>
      <c r="C2754" t="s">
        <v>7286</v>
      </c>
      <c r="D2754" t="s">
        <v>7287</v>
      </c>
    </row>
    <row r="2755" spans="1:4" x14ac:dyDescent="0.25">
      <c r="A2755" t="s">
        <v>10041</v>
      </c>
      <c r="B2755" t="s">
        <v>7259</v>
      </c>
      <c r="C2755" t="s">
        <v>7294</v>
      </c>
      <c r="D2755" t="s">
        <v>7295</v>
      </c>
    </row>
    <row r="2756" spans="1:4" x14ac:dyDescent="0.25">
      <c r="A2756" t="s">
        <v>10042</v>
      </c>
      <c r="B2756" t="s">
        <v>7260</v>
      </c>
      <c r="C2756" t="s">
        <v>7294</v>
      </c>
      <c r="D2756" t="s">
        <v>7295</v>
      </c>
    </row>
    <row r="2757" spans="1:4" x14ac:dyDescent="0.25">
      <c r="A2757" t="s">
        <v>10043</v>
      </c>
      <c r="B2757" t="s">
        <v>7262</v>
      </c>
      <c r="C2757" t="s">
        <v>7279</v>
      </c>
      <c r="D2757" t="s">
        <v>7280</v>
      </c>
    </row>
    <row r="2758" spans="1:4" x14ac:dyDescent="0.25">
      <c r="A2758" t="s">
        <v>10044</v>
      </c>
      <c r="B2758" t="s">
        <v>7263</v>
      </c>
      <c r="C2758" t="s">
        <v>7294</v>
      </c>
      <c r="D2758" t="s">
        <v>7295</v>
      </c>
    </row>
    <row r="2759" spans="1:4" x14ac:dyDescent="0.25">
      <c r="A2759" t="s">
        <v>10045</v>
      </c>
      <c r="B2759" t="s">
        <v>7264</v>
      </c>
      <c r="C2759" t="s">
        <v>7289</v>
      </c>
      <c r="D2759" t="s">
        <v>7290</v>
      </c>
    </row>
    <row r="2760" spans="1:4" x14ac:dyDescent="0.25">
      <c r="A2760" t="s">
        <v>10046</v>
      </c>
      <c r="B2760" t="s">
        <v>7265</v>
      </c>
      <c r="C2760" t="s">
        <v>7294</v>
      </c>
      <c r="D2760" t="s">
        <v>7295</v>
      </c>
    </row>
    <row r="2761" spans="1:4" x14ac:dyDescent="0.25">
      <c r="A2761" t="s">
        <v>10047</v>
      </c>
      <c r="B2761" t="s">
        <v>7266</v>
      </c>
      <c r="C2761" t="s">
        <v>7279</v>
      </c>
      <c r="D2761" t="s">
        <v>7280</v>
      </c>
    </row>
    <row r="2762" spans="1:4" x14ac:dyDescent="0.25">
      <c r="A2762" t="s">
        <v>10048</v>
      </c>
      <c r="B2762" t="s">
        <v>7267</v>
      </c>
      <c r="C2762" t="s">
        <v>7289</v>
      </c>
      <c r="D2762" t="s">
        <v>7290</v>
      </c>
    </row>
    <row r="2763" spans="1:4" x14ac:dyDescent="0.25">
      <c r="A2763" t="s">
        <v>10049</v>
      </c>
      <c r="B2763" t="s">
        <v>7268</v>
      </c>
      <c r="C2763" t="s">
        <v>7289</v>
      </c>
      <c r="D2763" t="s">
        <v>7290</v>
      </c>
    </row>
    <row r="2764" spans="1:4" x14ac:dyDescent="0.25">
      <c r="A2764" t="s">
        <v>10050</v>
      </c>
      <c r="B2764" t="s">
        <v>7269</v>
      </c>
      <c r="C2764" t="s">
        <v>7286</v>
      </c>
      <c r="D2764" t="s">
        <v>7287</v>
      </c>
    </row>
    <row r="2765" spans="1:4" x14ac:dyDescent="0.25">
      <c r="A2765" t="s">
        <v>10051</v>
      </c>
      <c r="B2765" t="s">
        <v>7270</v>
      </c>
      <c r="C2765" t="s">
        <v>7289</v>
      </c>
      <c r="D2765" t="s">
        <v>7290</v>
      </c>
    </row>
    <row r="2766" spans="1:4" x14ac:dyDescent="0.25">
      <c r="A2766" t="s">
        <v>10052</v>
      </c>
      <c r="B2766" t="s">
        <v>7272</v>
      </c>
      <c r="C2766" t="s">
        <v>7289</v>
      </c>
      <c r="D2766" t="s">
        <v>7290</v>
      </c>
    </row>
    <row r="2767" spans="1:4" x14ac:dyDescent="0.25">
      <c r="A2767" t="s">
        <v>10053</v>
      </c>
      <c r="B2767" t="s">
        <v>7274</v>
      </c>
      <c r="C2767" t="s">
        <v>7289</v>
      </c>
      <c r="D2767" t="s">
        <v>7290</v>
      </c>
    </row>
  </sheetData>
  <pageMargins left="0.7" right="0.7" top="0.75" bottom="0.75" header="0.3" footer="0.3"/>
  <ignoredErrors>
    <ignoredError sqref="A1:D276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767"/>
  <sheetViews>
    <sheetView workbookViewId="0">
      <selection activeCell="E15" sqref="E15"/>
    </sheetView>
  </sheetViews>
  <sheetFormatPr defaultRowHeight="15.75" x14ac:dyDescent="0.25"/>
  <cols>
    <col min="1" max="2" width="11.375" customWidth="1"/>
    <col min="3" max="3" width="10.25" customWidth="1"/>
    <col min="4" max="4" width="36" customWidth="1"/>
  </cols>
  <sheetData>
    <row r="1" spans="1:4" x14ac:dyDescent="0.25">
      <c r="A1" s="2" t="s">
        <v>10054</v>
      </c>
      <c r="B1" s="2" t="s">
        <v>3081</v>
      </c>
      <c r="C1" s="2" t="s">
        <v>10055</v>
      </c>
      <c r="D1" s="2" t="s">
        <v>10056</v>
      </c>
    </row>
    <row r="2" spans="1:4" x14ac:dyDescent="0.25">
      <c r="A2" t="s">
        <v>10057</v>
      </c>
      <c r="B2" t="s">
        <v>3086</v>
      </c>
      <c r="C2" t="s">
        <v>10058</v>
      </c>
      <c r="D2" t="s">
        <v>10059</v>
      </c>
    </row>
    <row r="3" spans="1:4" x14ac:dyDescent="0.25">
      <c r="A3" t="s">
        <v>10060</v>
      </c>
      <c r="B3" t="s">
        <v>3091</v>
      </c>
      <c r="C3" t="s">
        <v>10061</v>
      </c>
      <c r="D3" t="s">
        <v>10062</v>
      </c>
    </row>
    <row r="4" spans="1:4" x14ac:dyDescent="0.25">
      <c r="A4" t="s">
        <v>10063</v>
      </c>
      <c r="B4" t="s">
        <v>3096</v>
      </c>
      <c r="C4" t="s">
        <v>10061</v>
      </c>
      <c r="D4" t="s">
        <v>10062</v>
      </c>
    </row>
    <row r="5" spans="1:4" x14ac:dyDescent="0.25">
      <c r="A5" t="s">
        <v>10064</v>
      </c>
      <c r="B5" t="s">
        <v>3099</v>
      </c>
      <c r="C5" t="s">
        <v>10065</v>
      </c>
      <c r="D5" t="s">
        <v>10066</v>
      </c>
    </row>
    <row r="6" spans="1:4" x14ac:dyDescent="0.25">
      <c r="A6" t="s">
        <v>10067</v>
      </c>
      <c r="B6" t="s">
        <v>3103</v>
      </c>
      <c r="C6" t="s">
        <v>10068</v>
      </c>
      <c r="D6" t="s">
        <v>10069</v>
      </c>
    </row>
    <row r="7" spans="1:4" x14ac:dyDescent="0.25">
      <c r="A7" t="s">
        <v>10070</v>
      </c>
      <c r="B7" t="s">
        <v>3107</v>
      </c>
      <c r="C7" t="s">
        <v>10068</v>
      </c>
      <c r="D7" t="s">
        <v>10069</v>
      </c>
    </row>
    <row r="8" spans="1:4" x14ac:dyDescent="0.25">
      <c r="A8" t="s">
        <v>10071</v>
      </c>
      <c r="B8" t="s">
        <v>3110</v>
      </c>
      <c r="C8" t="s">
        <v>10065</v>
      </c>
      <c r="D8" t="s">
        <v>10066</v>
      </c>
    </row>
    <row r="9" spans="1:4" x14ac:dyDescent="0.25">
      <c r="A9" t="s">
        <v>10072</v>
      </c>
      <c r="B9" t="s">
        <v>3113</v>
      </c>
      <c r="C9" t="s">
        <v>10065</v>
      </c>
      <c r="D9" t="s">
        <v>10066</v>
      </c>
    </row>
    <row r="10" spans="1:4" x14ac:dyDescent="0.25">
      <c r="A10" t="s">
        <v>10073</v>
      </c>
      <c r="B10" t="s">
        <v>3115</v>
      </c>
      <c r="C10" t="s">
        <v>10065</v>
      </c>
      <c r="D10" t="s">
        <v>10066</v>
      </c>
    </row>
    <row r="11" spans="1:4" x14ac:dyDescent="0.25">
      <c r="A11" t="s">
        <v>10074</v>
      </c>
      <c r="B11" t="s">
        <v>3117</v>
      </c>
      <c r="C11" t="s">
        <v>10065</v>
      </c>
      <c r="D11" t="s">
        <v>10066</v>
      </c>
    </row>
    <row r="12" spans="1:4" x14ac:dyDescent="0.25">
      <c r="A12" t="s">
        <v>10075</v>
      </c>
      <c r="B12" t="s">
        <v>3120</v>
      </c>
      <c r="C12" t="s">
        <v>10058</v>
      </c>
      <c r="D12" t="s">
        <v>10059</v>
      </c>
    </row>
    <row r="13" spans="1:4" x14ac:dyDescent="0.25">
      <c r="A13" t="s">
        <v>10076</v>
      </c>
      <c r="B13" t="s">
        <v>3122</v>
      </c>
      <c r="C13" t="s">
        <v>10058</v>
      </c>
      <c r="D13" t="s">
        <v>10059</v>
      </c>
    </row>
    <row r="14" spans="1:4" x14ac:dyDescent="0.25">
      <c r="A14" t="s">
        <v>10077</v>
      </c>
      <c r="B14" t="s">
        <v>3124</v>
      </c>
      <c r="C14" t="s">
        <v>10061</v>
      </c>
      <c r="D14" t="s">
        <v>10062</v>
      </c>
    </row>
    <row r="15" spans="1:4" x14ac:dyDescent="0.25">
      <c r="A15" t="s">
        <v>10078</v>
      </c>
      <c r="B15" t="s">
        <v>3127</v>
      </c>
      <c r="C15" t="s">
        <v>10061</v>
      </c>
      <c r="D15" t="s">
        <v>10062</v>
      </c>
    </row>
    <row r="16" spans="1:4" x14ac:dyDescent="0.25">
      <c r="A16" t="s">
        <v>10079</v>
      </c>
      <c r="B16" t="s">
        <v>3129</v>
      </c>
      <c r="C16" t="s">
        <v>10061</v>
      </c>
      <c r="D16" t="s">
        <v>10062</v>
      </c>
    </row>
    <row r="17" spans="1:4" x14ac:dyDescent="0.25">
      <c r="A17" t="s">
        <v>10080</v>
      </c>
      <c r="B17" t="s">
        <v>3132</v>
      </c>
      <c r="C17" t="s">
        <v>10061</v>
      </c>
      <c r="D17" t="s">
        <v>10062</v>
      </c>
    </row>
    <row r="18" spans="1:4" x14ac:dyDescent="0.25">
      <c r="A18" t="s">
        <v>10081</v>
      </c>
      <c r="B18" t="s">
        <v>3134</v>
      </c>
      <c r="C18" t="s">
        <v>10058</v>
      </c>
      <c r="D18" t="s">
        <v>10059</v>
      </c>
    </row>
    <row r="19" spans="1:4" x14ac:dyDescent="0.25">
      <c r="A19" t="s">
        <v>10082</v>
      </c>
      <c r="B19" t="s">
        <v>3137</v>
      </c>
      <c r="C19" t="s">
        <v>10068</v>
      </c>
      <c r="D19" t="s">
        <v>10069</v>
      </c>
    </row>
    <row r="20" spans="1:4" x14ac:dyDescent="0.25">
      <c r="A20" t="s">
        <v>10083</v>
      </c>
      <c r="B20" t="s">
        <v>3140</v>
      </c>
      <c r="C20" t="s">
        <v>10058</v>
      </c>
      <c r="D20" t="s">
        <v>10059</v>
      </c>
    </row>
    <row r="21" spans="1:4" x14ac:dyDescent="0.25">
      <c r="A21" t="s">
        <v>10084</v>
      </c>
      <c r="B21" t="s">
        <v>3142</v>
      </c>
      <c r="C21" t="s">
        <v>10065</v>
      </c>
      <c r="D21" t="s">
        <v>10066</v>
      </c>
    </row>
    <row r="22" spans="1:4" x14ac:dyDescent="0.25">
      <c r="A22" t="s">
        <v>10085</v>
      </c>
      <c r="B22" t="s">
        <v>3144</v>
      </c>
      <c r="C22" t="s">
        <v>10061</v>
      </c>
      <c r="D22" t="s">
        <v>10062</v>
      </c>
    </row>
    <row r="23" spans="1:4" x14ac:dyDescent="0.25">
      <c r="A23" t="s">
        <v>10086</v>
      </c>
      <c r="B23" t="s">
        <v>3147</v>
      </c>
      <c r="C23" t="s">
        <v>10068</v>
      </c>
      <c r="D23" t="s">
        <v>10069</v>
      </c>
    </row>
    <row r="24" spans="1:4" x14ac:dyDescent="0.25">
      <c r="A24" t="s">
        <v>10087</v>
      </c>
      <c r="B24" t="s">
        <v>3150</v>
      </c>
      <c r="C24" t="s">
        <v>10065</v>
      </c>
      <c r="D24" t="s">
        <v>10066</v>
      </c>
    </row>
    <row r="25" spans="1:4" x14ac:dyDescent="0.25">
      <c r="A25" t="s">
        <v>10088</v>
      </c>
      <c r="B25" t="s">
        <v>3153</v>
      </c>
      <c r="C25" t="s">
        <v>10068</v>
      </c>
      <c r="D25" t="s">
        <v>10069</v>
      </c>
    </row>
    <row r="26" spans="1:4" x14ac:dyDescent="0.25">
      <c r="A26" t="s">
        <v>10089</v>
      </c>
      <c r="B26" t="s">
        <v>3155</v>
      </c>
      <c r="C26" t="s">
        <v>10065</v>
      </c>
      <c r="D26" t="s">
        <v>10066</v>
      </c>
    </row>
    <row r="27" spans="1:4" x14ac:dyDescent="0.25">
      <c r="A27" t="s">
        <v>10090</v>
      </c>
      <c r="B27" t="s">
        <v>3158</v>
      </c>
      <c r="C27" t="s">
        <v>10058</v>
      </c>
      <c r="D27" t="s">
        <v>10059</v>
      </c>
    </row>
    <row r="28" spans="1:4" x14ac:dyDescent="0.25">
      <c r="A28" t="s">
        <v>10091</v>
      </c>
      <c r="B28" t="s">
        <v>3160</v>
      </c>
      <c r="C28" t="s">
        <v>10065</v>
      </c>
      <c r="D28" t="s">
        <v>10066</v>
      </c>
    </row>
    <row r="29" spans="1:4" x14ac:dyDescent="0.25">
      <c r="A29" t="s">
        <v>10092</v>
      </c>
      <c r="B29" t="s">
        <v>3163</v>
      </c>
      <c r="C29" t="s">
        <v>10061</v>
      </c>
      <c r="D29" t="s">
        <v>10062</v>
      </c>
    </row>
    <row r="30" spans="1:4" x14ac:dyDescent="0.25">
      <c r="A30" t="s">
        <v>10093</v>
      </c>
      <c r="B30" t="s">
        <v>3165</v>
      </c>
      <c r="C30" t="s">
        <v>10065</v>
      </c>
      <c r="D30" t="s">
        <v>10066</v>
      </c>
    </row>
    <row r="31" spans="1:4" x14ac:dyDescent="0.25">
      <c r="A31" t="s">
        <v>10094</v>
      </c>
      <c r="B31" t="s">
        <v>3167</v>
      </c>
      <c r="C31" t="s">
        <v>10068</v>
      </c>
      <c r="D31" t="s">
        <v>10069</v>
      </c>
    </row>
    <row r="32" spans="1:4" x14ac:dyDescent="0.25">
      <c r="A32" t="s">
        <v>10095</v>
      </c>
      <c r="B32" t="s">
        <v>3169</v>
      </c>
      <c r="C32" t="s">
        <v>10065</v>
      </c>
      <c r="D32" t="s">
        <v>10066</v>
      </c>
    </row>
    <row r="33" spans="1:4" x14ac:dyDescent="0.25">
      <c r="A33" t="s">
        <v>10096</v>
      </c>
      <c r="B33" t="s">
        <v>3171</v>
      </c>
      <c r="C33" t="s">
        <v>10068</v>
      </c>
      <c r="D33" t="s">
        <v>10069</v>
      </c>
    </row>
    <row r="34" spans="1:4" x14ac:dyDescent="0.25">
      <c r="A34" t="s">
        <v>10097</v>
      </c>
      <c r="B34" t="s">
        <v>3174</v>
      </c>
      <c r="C34" t="s">
        <v>10058</v>
      </c>
      <c r="D34" t="s">
        <v>10059</v>
      </c>
    </row>
    <row r="35" spans="1:4" x14ac:dyDescent="0.25">
      <c r="A35" t="s">
        <v>10098</v>
      </c>
      <c r="B35" t="s">
        <v>3177</v>
      </c>
      <c r="C35" t="s">
        <v>10058</v>
      </c>
      <c r="D35" t="s">
        <v>10059</v>
      </c>
    </row>
    <row r="36" spans="1:4" x14ac:dyDescent="0.25">
      <c r="A36" t="s">
        <v>10099</v>
      </c>
      <c r="B36" t="s">
        <v>3179</v>
      </c>
      <c r="C36" t="s">
        <v>10065</v>
      </c>
      <c r="D36" t="s">
        <v>10066</v>
      </c>
    </row>
    <row r="37" spans="1:4" x14ac:dyDescent="0.25">
      <c r="A37" t="s">
        <v>10100</v>
      </c>
      <c r="B37" t="s">
        <v>3182</v>
      </c>
      <c r="C37" t="s">
        <v>10061</v>
      </c>
      <c r="D37" t="s">
        <v>10062</v>
      </c>
    </row>
    <row r="38" spans="1:4" x14ac:dyDescent="0.25">
      <c r="A38" t="s">
        <v>10101</v>
      </c>
      <c r="B38" t="s">
        <v>3184</v>
      </c>
      <c r="C38" t="s">
        <v>10068</v>
      </c>
      <c r="D38" t="s">
        <v>10069</v>
      </c>
    </row>
    <row r="39" spans="1:4" x14ac:dyDescent="0.25">
      <c r="A39" t="s">
        <v>10102</v>
      </c>
      <c r="B39" t="s">
        <v>3186</v>
      </c>
      <c r="C39" t="s">
        <v>10061</v>
      </c>
      <c r="D39" t="s">
        <v>10062</v>
      </c>
    </row>
    <row r="40" spans="1:4" x14ac:dyDescent="0.25">
      <c r="A40" t="s">
        <v>10103</v>
      </c>
      <c r="B40" t="s">
        <v>3189</v>
      </c>
      <c r="C40" t="s">
        <v>10058</v>
      </c>
      <c r="D40" t="s">
        <v>10059</v>
      </c>
    </row>
    <row r="41" spans="1:4" x14ac:dyDescent="0.25">
      <c r="A41" t="s">
        <v>10104</v>
      </c>
      <c r="B41" t="s">
        <v>3191</v>
      </c>
      <c r="C41" t="s">
        <v>10065</v>
      </c>
      <c r="D41" t="s">
        <v>10066</v>
      </c>
    </row>
    <row r="42" spans="1:4" x14ac:dyDescent="0.25">
      <c r="A42" t="s">
        <v>10105</v>
      </c>
      <c r="B42" t="s">
        <v>3193</v>
      </c>
      <c r="C42" t="s">
        <v>10061</v>
      </c>
      <c r="D42" t="s">
        <v>10062</v>
      </c>
    </row>
    <row r="43" spans="1:4" x14ac:dyDescent="0.25">
      <c r="A43" t="s">
        <v>10106</v>
      </c>
      <c r="B43" t="s">
        <v>3195</v>
      </c>
      <c r="C43" t="s">
        <v>10061</v>
      </c>
      <c r="D43" t="s">
        <v>10062</v>
      </c>
    </row>
    <row r="44" spans="1:4" x14ac:dyDescent="0.25">
      <c r="A44" t="s">
        <v>10107</v>
      </c>
      <c r="B44" t="s">
        <v>3198</v>
      </c>
      <c r="C44" t="s">
        <v>10061</v>
      </c>
      <c r="D44" t="s">
        <v>10062</v>
      </c>
    </row>
    <row r="45" spans="1:4" x14ac:dyDescent="0.25">
      <c r="A45" t="s">
        <v>10108</v>
      </c>
      <c r="B45" t="s">
        <v>3201</v>
      </c>
      <c r="C45" t="s">
        <v>10065</v>
      </c>
      <c r="D45" t="s">
        <v>10066</v>
      </c>
    </row>
    <row r="46" spans="1:4" x14ac:dyDescent="0.25">
      <c r="A46" t="s">
        <v>10109</v>
      </c>
      <c r="B46" t="s">
        <v>3204</v>
      </c>
      <c r="C46" t="s">
        <v>10061</v>
      </c>
      <c r="D46" t="s">
        <v>10062</v>
      </c>
    </row>
    <row r="47" spans="1:4" x14ac:dyDescent="0.25">
      <c r="A47" t="s">
        <v>10110</v>
      </c>
      <c r="B47" t="s">
        <v>3205</v>
      </c>
      <c r="C47" t="s">
        <v>10068</v>
      </c>
      <c r="D47" t="s">
        <v>10069</v>
      </c>
    </row>
    <row r="48" spans="1:4" x14ac:dyDescent="0.25">
      <c r="A48" t="s">
        <v>10111</v>
      </c>
      <c r="B48" t="s">
        <v>3207</v>
      </c>
      <c r="C48" t="s">
        <v>10068</v>
      </c>
      <c r="D48" t="s">
        <v>10069</v>
      </c>
    </row>
    <row r="49" spans="1:4" x14ac:dyDescent="0.25">
      <c r="A49" t="s">
        <v>10112</v>
      </c>
      <c r="B49" t="s">
        <v>3210</v>
      </c>
      <c r="C49" t="s">
        <v>10068</v>
      </c>
      <c r="D49" t="s">
        <v>10069</v>
      </c>
    </row>
    <row r="50" spans="1:4" x14ac:dyDescent="0.25">
      <c r="A50" t="s">
        <v>10113</v>
      </c>
      <c r="B50" t="s">
        <v>3212</v>
      </c>
      <c r="C50" t="s">
        <v>10061</v>
      </c>
      <c r="D50" t="s">
        <v>10062</v>
      </c>
    </row>
    <row r="51" spans="1:4" x14ac:dyDescent="0.25">
      <c r="A51" t="s">
        <v>10114</v>
      </c>
      <c r="B51" t="s">
        <v>3214</v>
      </c>
      <c r="C51" t="s">
        <v>10068</v>
      </c>
      <c r="D51" t="s">
        <v>10069</v>
      </c>
    </row>
    <row r="52" spans="1:4" x14ac:dyDescent="0.25">
      <c r="A52" t="s">
        <v>10115</v>
      </c>
      <c r="B52" t="s">
        <v>3216</v>
      </c>
      <c r="C52" t="s">
        <v>10058</v>
      </c>
      <c r="D52" t="s">
        <v>10059</v>
      </c>
    </row>
    <row r="53" spans="1:4" x14ac:dyDescent="0.25">
      <c r="A53" t="s">
        <v>10116</v>
      </c>
      <c r="B53" t="s">
        <v>3219</v>
      </c>
      <c r="C53" t="s">
        <v>10068</v>
      </c>
      <c r="D53" t="s">
        <v>10069</v>
      </c>
    </row>
    <row r="54" spans="1:4" x14ac:dyDescent="0.25">
      <c r="A54" t="s">
        <v>10117</v>
      </c>
      <c r="B54" t="s">
        <v>3221</v>
      </c>
      <c r="C54" t="s">
        <v>10065</v>
      </c>
      <c r="D54" t="s">
        <v>10066</v>
      </c>
    </row>
    <row r="55" spans="1:4" x14ac:dyDescent="0.25">
      <c r="A55" t="s">
        <v>10118</v>
      </c>
      <c r="B55" t="s">
        <v>3223</v>
      </c>
      <c r="C55" t="s">
        <v>10058</v>
      </c>
      <c r="D55" t="s">
        <v>10059</v>
      </c>
    </row>
    <row r="56" spans="1:4" x14ac:dyDescent="0.25">
      <c r="A56" t="s">
        <v>10119</v>
      </c>
      <c r="B56" t="s">
        <v>3225</v>
      </c>
      <c r="C56" t="s">
        <v>10068</v>
      </c>
      <c r="D56" t="s">
        <v>10069</v>
      </c>
    </row>
    <row r="57" spans="1:4" x14ac:dyDescent="0.25">
      <c r="A57" t="s">
        <v>10120</v>
      </c>
      <c r="B57" t="s">
        <v>3227</v>
      </c>
      <c r="C57" t="s">
        <v>10065</v>
      </c>
      <c r="D57" t="s">
        <v>10066</v>
      </c>
    </row>
    <row r="58" spans="1:4" x14ac:dyDescent="0.25">
      <c r="A58" t="s">
        <v>10121</v>
      </c>
      <c r="B58" t="s">
        <v>3229</v>
      </c>
      <c r="C58" t="s">
        <v>10058</v>
      </c>
      <c r="D58" t="s">
        <v>10059</v>
      </c>
    </row>
    <row r="59" spans="1:4" x14ac:dyDescent="0.25">
      <c r="A59" t="s">
        <v>10122</v>
      </c>
      <c r="B59" t="s">
        <v>3231</v>
      </c>
      <c r="C59" t="s">
        <v>10065</v>
      </c>
      <c r="D59" t="s">
        <v>10066</v>
      </c>
    </row>
    <row r="60" spans="1:4" x14ac:dyDescent="0.25">
      <c r="A60" t="s">
        <v>10123</v>
      </c>
      <c r="B60" t="s">
        <v>3233</v>
      </c>
      <c r="C60" t="s">
        <v>10061</v>
      </c>
      <c r="D60" t="s">
        <v>10062</v>
      </c>
    </row>
    <row r="61" spans="1:4" x14ac:dyDescent="0.25">
      <c r="A61" t="s">
        <v>10124</v>
      </c>
      <c r="B61" t="s">
        <v>3235</v>
      </c>
      <c r="C61" t="s">
        <v>10058</v>
      </c>
      <c r="D61" t="s">
        <v>10059</v>
      </c>
    </row>
    <row r="62" spans="1:4" x14ac:dyDescent="0.25">
      <c r="A62" t="s">
        <v>10125</v>
      </c>
      <c r="B62" t="s">
        <v>3237</v>
      </c>
      <c r="C62" t="s">
        <v>10061</v>
      </c>
      <c r="D62" t="s">
        <v>10062</v>
      </c>
    </row>
    <row r="63" spans="1:4" x14ac:dyDescent="0.25">
      <c r="A63" t="s">
        <v>10126</v>
      </c>
      <c r="B63" t="s">
        <v>3239</v>
      </c>
      <c r="C63" t="s">
        <v>10058</v>
      </c>
      <c r="D63" t="s">
        <v>10059</v>
      </c>
    </row>
    <row r="64" spans="1:4" x14ac:dyDescent="0.25">
      <c r="A64" t="s">
        <v>10127</v>
      </c>
      <c r="B64" t="s">
        <v>3241</v>
      </c>
      <c r="C64" t="s">
        <v>10061</v>
      </c>
      <c r="D64" t="s">
        <v>10062</v>
      </c>
    </row>
    <row r="65" spans="1:4" x14ac:dyDescent="0.25">
      <c r="A65" t="s">
        <v>10128</v>
      </c>
      <c r="B65" t="s">
        <v>3243</v>
      </c>
      <c r="C65" t="s">
        <v>10068</v>
      </c>
      <c r="D65" t="s">
        <v>10069</v>
      </c>
    </row>
    <row r="66" spans="1:4" x14ac:dyDescent="0.25">
      <c r="A66" t="s">
        <v>10129</v>
      </c>
      <c r="B66" t="s">
        <v>3245</v>
      </c>
      <c r="C66" t="s">
        <v>10065</v>
      </c>
      <c r="D66" t="s">
        <v>10066</v>
      </c>
    </row>
    <row r="67" spans="1:4" x14ac:dyDescent="0.25">
      <c r="A67" t="s">
        <v>10130</v>
      </c>
      <c r="B67" t="s">
        <v>3247</v>
      </c>
      <c r="C67" t="s">
        <v>10058</v>
      </c>
      <c r="D67" t="s">
        <v>10059</v>
      </c>
    </row>
    <row r="68" spans="1:4" x14ac:dyDescent="0.25">
      <c r="A68" t="s">
        <v>10131</v>
      </c>
      <c r="B68" t="s">
        <v>3250</v>
      </c>
      <c r="C68" t="s">
        <v>10061</v>
      </c>
      <c r="D68" t="s">
        <v>10062</v>
      </c>
    </row>
    <row r="69" spans="1:4" x14ac:dyDescent="0.25">
      <c r="A69" t="s">
        <v>10132</v>
      </c>
      <c r="B69" t="s">
        <v>3251</v>
      </c>
      <c r="C69" t="s">
        <v>10061</v>
      </c>
      <c r="D69" t="s">
        <v>10062</v>
      </c>
    </row>
    <row r="70" spans="1:4" x14ac:dyDescent="0.25">
      <c r="A70" t="s">
        <v>10133</v>
      </c>
      <c r="B70" t="s">
        <v>3253</v>
      </c>
      <c r="C70" t="s">
        <v>10068</v>
      </c>
      <c r="D70" t="s">
        <v>10069</v>
      </c>
    </row>
    <row r="71" spans="1:4" x14ac:dyDescent="0.25">
      <c r="A71" t="s">
        <v>10134</v>
      </c>
      <c r="B71" t="s">
        <v>3256</v>
      </c>
      <c r="C71" t="s">
        <v>10058</v>
      </c>
      <c r="D71" t="s">
        <v>10059</v>
      </c>
    </row>
    <row r="72" spans="1:4" x14ac:dyDescent="0.25">
      <c r="A72" t="s">
        <v>10135</v>
      </c>
      <c r="B72" t="s">
        <v>3258</v>
      </c>
      <c r="C72" t="s">
        <v>10065</v>
      </c>
      <c r="D72" t="s">
        <v>10066</v>
      </c>
    </row>
    <row r="73" spans="1:4" x14ac:dyDescent="0.25">
      <c r="A73" t="s">
        <v>10136</v>
      </c>
      <c r="B73" t="s">
        <v>3260</v>
      </c>
      <c r="C73" t="s">
        <v>10068</v>
      </c>
      <c r="D73" t="s">
        <v>10069</v>
      </c>
    </row>
    <row r="74" spans="1:4" x14ac:dyDescent="0.25">
      <c r="A74" t="s">
        <v>10137</v>
      </c>
      <c r="B74" t="s">
        <v>3261</v>
      </c>
      <c r="C74" t="s">
        <v>10065</v>
      </c>
      <c r="D74" t="s">
        <v>10066</v>
      </c>
    </row>
    <row r="75" spans="1:4" x14ac:dyDescent="0.25">
      <c r="A75" t="s">
        <v>10138</v>
      </c>
      <c r="B75" t="s">
        <v>3263</v>
      </c>
      <c r="C75" t="s">
        <v>10068</v>
      </c>
      <c r="D75" t="s">
        <v>10069</v>
      </c>
    </row>
    <row r="76" spans="1:4" x14ac:dyDescent="0.25">
      <c r="A76" t="s">
        <v>10139</v>
      </c>
      <c r="B76" t="s">
        <v>3264</v>
      </c>
      <c r="C76" t="s">
        <v>10058</v>
      </c>
      <c r="D76" t="s">
        <v>10059</v>
      </c>
    </row>
    <row r="77" spans="1:4" x14ac:dyDescent="0.25">
      <c r="A77" t="s">
        <v>10140</v>
      </c>
      <c r="B77" t="s">
        <v>3267</v>
      </c>
      <c r="C77" t="s">
        <v>10061</v>
      </c>
      <c r="D77" t="s">
        <v>10062</v>
      </c>
    </row>
    <row r="78" spans="1:4" x14ac:dyDescent="0.25">
      <c r="A78" t="s">
        <v>10141</v>
      </c>
      <c r="B78" t="s">
        <v>3269</v>
      </c>
      <c r="C78" t="s">
        <v>10068</v>
      </c>
      <c r="D78" t="s">
        <v>10069</v>
      </c>
    </row>
    <row r="79" spans="1:4" x14ac:dyDescent="0.25">
      <c r="A79" t="s">
        <v>10142</v>
      </c>
      <c r="B79" t="s">
        <v>3271</v>
      </c>
      <c r="C79" t="s">
        <v>10061</v>
      </c>
      <c r="D79" t="s">
        <v>10062</v>
      </c>
    </row>
    <row r="80" spans="1:4" x14ac:dyDescent="0.25">
      <c r="A80" t="s">
        <v>10143</v>
      </c>
      <c r="B80" t="s">
        <v>3273</v>
      </c>
      <c r="C80" t="s">
        <v>10061</v>
      </c>
      <c r="D80" t="s">
        <v>10062</v>
      </c>
    </row>
    <row r="81" spans="1:4" x14ac:dyDescent="0.25">
      <c r="A81" t="s">
        <v>10144</v>
      </c>
      <c r="B81" t="s">
        <v>3275</v>
      </c>
      <c r="C81" t="s">
        <v>10061</v>
      </c>
      <c r="D81" t="s">
        <v>10062</v>
      </c>
    </row>
    <row r="82" spans="1:4" x14ac:dyDescent="0.25">
      <c r="A82" t="s">
        <v>10145</v>
      </c>
      <c r="B82" t="s">
        <v>3277</v>
      </c>
      <c r="C82" t="s">
        <v>10065</v>
      </c>
      <c r="D82" t="s">
        <v>10066</v>
      </c>
    </row>
    <row r="83" spans="1:4" x14ac:dyDescent="0.25">
      <c r="A83" t="s">
        <v>10146</v>
      </c>
      <c r="B83" t="s">
        <v>3279</v>
      </c>
      <c r="C83" t="s">
        <v>10058</v>
      </c>
      <c r="D83" t="s">
        <v>10059</v>
      </c>
    </row>
    <row r="84" spans="1:4" x14ac:dyDescent="0.25">
      <c r="A84" t="s">
        <v>10147</v>
      </c>
      <c r="B84" t="s">
        <v>3281</v>
      </c>
      <c r="C84" t="s">
        <v>10058</v>
      </c>
      <c r="D84" t="s">
        <v>10059</v>
      </c>
    </row>
    <row r="85" spans="1:4" x14ac:dyDescent="0.25">
      <c r="A85" t="s">
        <v>10148</v>
      </c>
      <c r="B85" t="s">
        <v>3283</v>
      </c>
      <c r="C85" t="s">
        <v>10058</v>
      </c>
      <c r="D85" t="s">
        <v>10059</v>
      </c>
    </row>
    <row r="86" spans="1:4" x14ac:dyDescent="0.25">
      <c r="A86" t="s">
        <v>10149</v>
      </c>
      <c r="B86" t="s">
        <v>3285</v>
      </c>
      <c r="C86" t="s">
        <v>10061</v>
      </c>
      <c r="D86" t="s">
        <v>10062</v>
      </c>
    </row>
    <row r="87" spans="1:4" x14ac:dyDescent="0.25">
      <c r="A87" t="s">
        <v>10150</v>
      </c>
      <c r="B87" t="s">
        <v>3286</v>
      </c>
      <c r="C87" t="s">
        <v>10065</v>
      </c>
      <c r="D87" t="s">
        <v>10066</v>
      </c>
    </row>
    <row r="88" spans="1:4" x14ac:dyDescent="0.25">
      <c r="A88" t="s">
        <v>10151</v>
      </c>
      <c r="B88" t="s">
        <v>3288</v>
      </c>
      <c r="C88" t="s">
        <v>10068</v>
      </c>
      <c r="D88" t="s">
        <v>10069</v>
      </c>
    </row>
    <row r="89" spans="1:4" x14ac:dyDescent="0.25">
      <c r="A89" t="s">
        <v>10152</v>
      </c>
      <c r="B89" t="s">
        <v>3290</v>
      </c>
      <c r="C89" t="s">
        <v>10068</v>
      </c>
      <c r="D89" t="s">
        <v>10069</v>
      </c>
    </row>
    <row r="90" spans="1:4" x14ac:dyDescent="0.25">
      <c r="A90" t="s">
        <v>10153</v>
      </c>
      <c r="B90" t="s">
        <v>3292</v>
      </c>
      <c r="C90" t="s">
        <v>10065</v>
      </c>
      <c r="D90" t="s">
        <v>10066</v>
      </c>
    </row>
    <row r="91" spans="1:4" x14ac:dyDescent="0.25">
      <c r="A91" t="s">
        <v>10154</v>
      </c>
      <c r="B91" t="s">
        <v>3294</v>
      </c>
      <c r="C91" t="s">
        <v>10065</v>
      </c>
      <c r="D91" t="s">
        <v>10066</v>
      </c>
    </row>
    <row r="92" spans="1:4" x14ac:dyDescent="0.25">
      <c r="A92" t="s">
        <v>10155</v>
      </c>
      <c r="B92" t="s">
        <v>3296</v>
      </c>
      <c r="C92" t="s">
        <v>10058</v>
      </c>
      <c r="D92" t="s">
        <v>10059</v>
      </c>
    </row>
    <row r="93" spans="1:4" x14ac:dyDescent="0.25">
      <c r="A93" t="s">
        <v>10156</v>
      </c>
      <c r="B93" t="s">
        <v>3298</v>
      </c>
      <c r="C93" t="s">
        <v>10058</v>
      </c>
      <c r="D93" t="s">
        <v>10059</v>
      </c>
    </row>
    <row r="94" spans="1:4" x14ac:dyDescent="0.25">
      <c r="A94" t="s">
        <v>10157</v>
      </c>
      <c r="B94" t="s">
        <v>3300</v>
      </c>
      <c r="C94" t="s">
        <v>10068</v>
      </c>
      <c r="D94" t="s">
        <v>10069</v>
      </c>
    </row>
    <row r="95" spans="1:4" x14ac:dyDescent="0.25">
      <c r="A95" t="s">
        <v>10158</v>
      </c>
      <c r="B95" t="s">
        <v>3302</v>
      </c>
      <c r="C95" t="s">
        <v>10058</v>
      </c>
      <c r="D95" t="s">
        <v>10059</v>
      </c>
    </row>
    <row r="96" spans="1:4" x14ac:dyDescent="0.25">
      <c r="A96" t="s">
        <v>10159</v>
      </c>
      <c r="B96" t="s">
        <v>3304</v>
      </c>
      <c r="C96" t="s">
        <v>10061</v>
      </c>
      <c r="D96" t="s">
        <v>10062</v>
      </c>
    </row>
    <row r="97" spans="1:4" x14ac:dyDescent="0.25">
      <c r="A97" t="s">
        <v>10160</v>
      </c>
      <c r="B97" t="s">
        <v>3306</v>
      </c>
      <c r="C97" t="s">
        <v>10065</v>
      </c>
      <c r="D97" t="s">
        <v>10066</v>
      </c>
    </row>
    <row r="98" spans="1:4" x14ac:dyDescent="0.25">
      <c r="A98" t="s">
        <v>10161</v>
      </c>
      <c r="B98" t="s">
        <v>3308</v>
      </c>
      <c r="C98" t="s">
        <v>10068</v>
      </c>
      <c r="D98" t="s">
        <v>10069</v>
      </c>
    </row>
    <row r="99" spans="1:4" x14ac:dyDescent="0.25">
      <c r="A99" t="s">
        <v>10162</v>
      </c>
      <c r="B99" t="s">
        <v>3310</v>
      </c>
      <c r="C99" t="s">
        <v>10058</v>
      </c>
      <c r="D99" t="s">
        <v>10059</v>
      </c>
    </row>
    <row r="100" spans="1:4" x14ac:dyDescent="0.25">
      <c r="A100" t="s">
        <v>10163</v>
      </c>
      <c r="B100" t="s">
        <v>3312</v>
      </c>
      <c r="C100" t="s">
        <v>10061</v>
      </c>
      <c r="D100" t="s">
        <v>10062</v>
      </c>
    </row>
    <row r="101" spans="1:4" x14ac:dyDescent="0.25">
      <c r="A101" t="s">
        <v>10164</v>
      </c>
      <c r="B101" t="s">
        <v>3314</v>
      </c>
      <c r="C101" t="s">
        <v>10065</v>
      </c>
      <c r="D101" t="s">
        <v>10066</v>
      </c>
    </row>
    <row r="102" spans="1:4" x14ac:dyDescent="0.25">
      <c r="A102" t="s">
        <v>10165</v>
      </c>
      <c r="B102" t="s">
        <v>3316</v>
      </c>
      <c r="C102" t="s">
        <v>10068</v>
      </c>
      <c r="D102" t="s">
        <v>10069</v>
      </c>
    </row>
    <row r="103" spans="1:4" x14ac:dyDescent="0.25">
      <c r="A103" t="s">
        <v>10166</v>
      </c>
      <c r="B103" t="s">
        <v>3317</v>
      </c>
      <c r="C103" t="s">
        <v>10068</v>
      </c>
      <c r="D103" t="s">
        <v>10069</v>
      </c>
    </row>
    <row r="104" spans="1:4" x14ac:dyDescent="0.25">
      <c r="A104" t="s">
        <v>10167</v>
      </c>
      <c r="B104" t="s">
        <v>3319</v>
      </c>
      <c r="C104" t="s">
        <v>10065</v>
      </c>
      <c r="D104" t="s">
        <v>10066</v>
      </c>
    </row>
    <row r="105" spans="1:4" x14ac:dyDescent="0.25">
      <c r="A105" t="s">
        <v>10168</v>
      </c>
      <c r="B105" t="s">
        <v>3321</v>
      </c>
      <c r="C105" t="s">
        <v>10068</v>
      </c>
      <c r="D105" t="s">
        <v>10069</v>
      </c>
    </row>
    <row r="106" spans="1:4" x14ac:dyDescent="0.25">
      <c r="A106" t="s">
        <v>10169</v>
      </c>
      <c r="B106" t="s">
        <v>3323</v>
      </c>
      <c r="C106" t="s">
        <v>10058</v>
      </c>
      <c r="D106" t="s">
        <v>10059</v>
      </c>
    </row>
    <row r="107" spans="1:4" x14ac:dyDescent="0.25">
      <c r="A107" t="s">
        <v>10170</v>
      </c>
      <c r="B107" t="s">
        <v>3325</v>
      </c>
      <c r="C107" t="s">
        <v>10061</v>
      </c>
      <c r="D107" t="s">
        <v>10062</v>
      </c>
    </row>
    <row r="108" spans="1:4" x14ac:dyDescent="0.25">
      <c r="A108" t="s">
        <v>10171</v>
      </c>
      <c r="B108" t="s">
        <v>3326</v>
      </c>
      <c r="C108" t="s">
        <v>10058</v>
      </c>
      <c r="D108" t="s">
        <v>10059</v>
      </c>
    </row>
    <row r="109" spans="1:4" x14ac:dyDescent="0.25">
      <c r="A109" t="s">
        <v>10172</v>
      </c>
      <c r="B109" t="s">
        <v>3328</v>
      </c>
      <c r="C109" t="s">
        <v>10068</v>
      </c>
      <c r="D109" t="s">
        <v>10069</v>
      </c>
    </row>
    <row r="110" spans="1:4" x14ac:dyDescent="0.25">
      <c r="A110" t="s">
        <v>10173</v>
      </c>
      <c r="B110" t="s">
        <v>3331</v>
      </c>
      <c r="C110" t="s">
        <v>10058</v>
      </c>
      <c r="D110" t="s">
        <v>10059</v>
      </c>
    </row>
    <row r="111" spans="1:4" x14ac:dyDescent="0.25">
      <c r="A111" t="s">
        <v>10174</v>
      </c>
      <c r="B111" t="s">
        <v>3333</v>
      </c>
      <c r="C111" t="s">
        <v>10065</v>
      </c>
      <c r="D111" t="s">
        <v>10066</v>
      </c>
    </row>
    <row r="112" spans="1:4" x14ac:dyDescent="0.25">
      <c r="A112" t="s">
        <v>10175</v>
      </c>
      <c r="B112" t="s">
        <v>3335</v>
      </c>
      <c r="C112" t="s">
        <v>10058</v>
      </c>
      <c r="D112" t="s">
        <v>10059</v>
      </c>
    </row>
    <row r="113" spans="1:4" x14ac:dyDescent="0.25">
      <c r="A113" t="s">
        <v>10176</v>
      </c>
      <c r="B113" t="s">
        <v>3337</v>
      </c>
      <c r="C113" t="s">
        <v>10068</v>
      </c>
      <c r="D113" t="s">
        <v>10069</v>
      </c>
    </row>
    <row r="114" spans="1:4" x14ac:dyDescent="0.25">
      <c r="A114" t="s">
        <v>10177</v>
      </c>
      <c r="B114" t="s">
        <v>3339</v>
      </c>
      <c r="C114" t="s">
        <v>10061</v>
      </c>
      <c r="D114" t="s">
        <v>10062</v>
      </c>
    </row>
    <row r="115" spans="1:4" x14ac:dyDescent="0.25">
      <c r="A115" t="s">
        <v>10178</v>
      </c>
      <c r="B115" t="s">
        <v>3341</v>
      </c>
      <c r="C115" t="s">
        <v>10061</v>
      </c>
      <c r="D115" t="s">
        <v>10062</v>
      </c>
    </row>
    <row r="116" spans="1:4" x14ac:dyDescent="0.25">
      <c r="A116" t="s">
        <v>10179</v>
      </c>
      <c r="B116" t="s">
        <v>3343</v>
      </c>
      <c r="C116" t="s">
        <v>10061</v>
      </c>
      <c r="D116" t="s">
        <v>10062</v>
      </c>
    </row>
    <row r="117" spans="1:4" x14ac:dyDescent="0.25">
      <c r="A117" t="s">
        <v>10180</v>
      </c>
      <c r="B117" t="s">
        <v>3345</v>
      </c>
      <c r="C117" t="s">
        <v>10065</v>
      </c>
      <c r="D117" t="s">
        <v>10066</v>
      </c>
    </row>
    <row r="118" spans="1:4" x14ac:dyDescent="0.25">
      <c r="A118" t="s">
        <v>10181</v>
      </c>
      <c r="B118" t="s">
        <v>3347</v>
      </c>
      <c r="C118" t="s">
        <v>10058</v>
      </c>
      <c r="D118" t="s">
        <v>10059</v>
      </c>
    </row>
    <row r="119" spans="1:4" x14ac:dyDescent="0.25">
      <c r="A119" t="s">
        <v>10182</v>
      </c>
      <c r="B119" t="s">
        <v>3349</v>
      </c>
      <c r="C119" t="s">
        <v>10065</v>
      </c>
      <c r="D119" t="s">
        <v>10066</v>
      </c>
    </row>
    <row r="120" spans="1:4" x14ac:dyDescent="0.25">
      <c r="A120" t="s">
        <v>10183</v>
      </c>
      <c r="B120" t="s">
        <v>3351</v>
      </c>
      <c r="C120" t="s">
        <v>10061</v>
      </c>
      <c r="D120" t="s">
        <v>10062</v>
      </c>
    </row>
    <row r="121" spans="1:4" x14ac:dyDescent="0.25">
      <c r="A121" t="s">
        <v>10184</v>
      </c>
      <c r="B121" t="s">
        <v>3353</v>
      </c>
      <c r="C121" t="s">
        <v>10058</v>
      </c>
      <c r="D121" t="s">
        <v>10059</v>
      </c>
    </row>
    <row r="122" spans="1:4" x14ac:dyDescent="0.25">
      <c r="A122" t="s">
        <v>10185</v>
      </c>
      <c r="B122" t="s">
        <v>3355</v>
      </c>
      <c r="C122" t="s">
        <v>10061</v>
      </c>
      <c r="D122" t="s">
        <v>10062</v>
      </c>
    </row>
    <row r="123" spans="1:4" x14ac:dyDescent="0.25">
      <c r="A123" t="s">
        <v>10186</v>
      </c>
      <c r="B123" t="s">
        <v>3356</v>
      </c>
      <c r="C123" t="s">
        <v>10065</v>
      </c>
      <c r="D123" t="s">
        <v>10066</v>
      </c>
    </row>
    <row r="124" spans="1:4" x14ac:dyDescent="0.25">
      <c r="A124" t="s">
        <v>10187</v>
      </c>
      <c r="B124" t="s">
        <v>3358</v>
      </c>
      <c r="C124" t="s">
        <v>10065</v>
      </c>
      <c r="D124" t="s">
        <v>10066</v>
      </c>
    </row>
    <row r="125" spans="1:4" x14ac:dyDescent="0.25">
      <c r="A125" t="s">
        <v>10188</v>
      </c>
      <c r="B125" t="s">
        <v>3360</v>
      </c>
      <c r="C125" t="s">
        <v>10061</v>
      </c>
      <c r="D125" t="s">
        <v>10062</v>
      </c>
    </row>
    <row r="126" spans="1:4" x14ac:dyDescent="0.25">
      <c r="A126" t="s">
        <v>10189</v>
      </c>
      <c r="B126" t="s">
        <v>3362</v>
      </c>
      <c r="C126" t="s">
        <v>10058</v>
      </c>
      <c r="D126" t="s">
        <v>10059</v>
      </c>
    </row>
    <row r="127" spans="1:4" x14ac:dyDescent="0.25">
      <c r="A127" t="s">
        <v>10190</v>
      </c>
      <c r="B127" t="s">
        <v>3364</v>
      </c>
      <c r="C127" t="s">
        <v>10068</v>
      </c>
      <c r="D127" t="s">
        <v>10069</v>
      </c>
    </row>
    <row r="128" spans="1:4" x14ac:dyDescent="0.25">
      <c r="A128" t="s">
        <v>10191</v>
      </c>
      <c r="B128" t="s">
        <v>3366</v>
      </c>
      <c r="C128" t="s">
        <v>10068</v>
      </c>
      <c r="D128" t="s">
        <v>10069</v>
      </c>
    </row>
    <row r="129" spans="1:4" x14ac:dyDescent="0.25">
      <c r="A129" t="s">
        <v>10192</v>
      </c>
      <c r="B129" t="s">
        <v>3368</v>
      </c>
      <c r="C129" t="s">
        <v>10061</v>
      </c>
      <c r="D129" t="s">
        <v>10062</v>
      </c>
    </row>
    <row r="130" spans="1:4" x14ac:dyDescent="0.25">
      <c r="A130" t="s">
        <v>10193</v>
      </c>
      <c r="B130" t="s">
        <v>3370</v>
      </c>
      <c r="C130" t="s">
        <v>10068</v>
      </c>
      <c r="D130" t="s">
        <v>10069</v>
      </c>
    </row>
    <row r="131" spans="1:4" x14ac:dyDescent="0.25">
      <c r="A131" t="s">
        <v>10194</v>
      </c>
      <c r="B131" t="s">
        <v>3372</v>
      </c>
      <c r="C131" t="s">
        <v>10068</v>
      </c>
      <c r="D131" t="s">
        <v>10069</v>
      </c>
    </row>
    <row r="132" spans="1:4" x14ac:dyDescent="0.25">
      <c r="A132" t="s">
        <v>10195</v>
      </c>
      <c r="B132" t="s">
        <v>3374</v>
      </c>
      <c r="C132" t="s">
        <v>10061</v>
      </c>
      <c r="D132" t="s">
        <v>10062</v>
      </c>
    </row>
    <row r="133" spans="1:4" x14ac:dyDescent="0.25">
      <c r="A133" t="s">
        <v>10196</v>
      </c>
      <c r="B133" t="s">
        <v>3376</v>
      </c>
      <c r="C133" t="s">
        <v>10058</v>
      </c>
      <c r="D133" t="s">
        <v>10059</v>
      </c>
    </row>
    <row r="134" spans="1:4" x14ac:dyDescent="0.25">
      <c r="A134" t="s">
        <v>10197</v>
      </c>
      <c r="B134" t="s">
        <v>3378</v>
      </c>
      <c r="C134" t="s">
        <v>10068</v>
      </c>
      <c r="D134" t="s">
        <v>10069</v>
      </c>
    </row>
    <row r="135" spans="1:4" x14ac:dyDescent="0.25">
      <c r="A135" t="s">
        <v>10198</v>
      </c>
      <c r="B135" t="s">
        <v>3380</v>
      </c>
      <c r="C135" t="s">
        <v>10065</v>
      </c>
      <c r="D135" t="s">
        <v>10066</v>
      </c>
    </row>
    <row r="136" spans="1:4" x14ac:dyDescent="0.25">
      <c r="A136" t="s">
        <v>10199</v>
      </c>
      <c r="B136" t="s">
        <v>3381</v>
      </c>
      <c r="C136" t="s">
        <v>10061</v>
      </c>
      <c r="D136" t="s">
        <v>10062</v>
      </c>
    </row>
    <row r="137" spans="1:4" x14ac:dyDescent="0.25">
      <c r="A137" t="s">
        <v>10200</v>
      </c>
      <c r="B137" t="s">
        <v>3383</v>
      </c>
      <c r="C137" t="s">
        <v>10065</v>
      </c>
      <c r="D137" t="s">
        <v>10066</v>
      </c>
    </row>
    <row r="138" spans="1:4" x14ac:dyDescent="0.25">
      <c r="A138" t="s">
        <v>10201</v>
      </c>
      <c r="B138" t="s">
        <v>3385</v>
      </c>
      <c r="C138" t="s">
        <v>10058</v>
      </c>
      <c r="D138" t="s">
        <v>10059</v>
      </c>
    </row>
    <row r="139" spans="1:4" x14ac:dyDescent="0.25">
      <c r="A139" t="s">
        <v>10202</v>
      </c>
      <c r="B139" t="s">
        <v>3387</v>
      </c>
      <c r="C139" t="s">
        <v>10058</v>
      </c>
      <c r="D139" t="s">
        <v>10059</v>
      </c>
    </row>
    <row r="140" spans="1:4" x14ac:dyDescent="0.25">
      <c r="A140" t="s">
        <v>10203</v>
      </c>
      <c r="B140" t="s">
        <v>3389</v>
      </c>
      <c r="C140" t="s">
        <v>10061</v>
      </c>
      <c r="D140" t="s">
        <v>10062</v>
      </c>
    </row>
    <row r="141" spans="1:4" x14ac:dyDescent="0.25">
      <c r="A141" t="s">
        <v>10204</v>
      </c>
      <c r="B141" t="s">
        <v>3391</v>
      </c>
      <c r="C141" t="s">
        <v>10061</v>
      </c>
      <c r="D141" t="s">
        <v>10062</v>
      </c>
    </row>
    <row r="142" spans="1:4" x14ac:dyDescent="0.25">
      <c r="A142" t="s">
        <v>10205</v>
      </c>
      <c r="B142" t="s">
        <v>3393</v>
      </c>
      <c r="C142" t="s">
        <v>10065</v>
      </c>
      <c r="D142" t="s">
        <v>10066</v>
      </c>
    </row>
    <row r="143" spans="1:4" x14ac:dyDescent="0.25">
      <c r="A143" t="s">
        <v>10206</v>
      </c>
      <c r="B143" t="s">
        <v>3395</v>
      </c>
      <c r="C143" t="s">
        <v>10065</v>
      </c>
      <c r="D143" t="s">
        <v>10066</v>
      </c>
    </row>
    <row r="144" spans="1:4" x14ac:dyDescent="0.25">
      <c r="A144" t="s">
        <v>10207</v>
      </c>
      <c r="B144" t="s">
        <v>3397</v>
      </c>
      <c r="C144" t="s">
        <v>10061</v>
      </c>
      <c r="D144" t="s">
        <v>10062</v>
      </c>
    </row>
    <row r="145" spans="1:4" x14ac:dyDescent="0.25">
      <c r="A145" t="s">
        <v>10208</v>
      </c>
      <c r="B145" t="s">
        <v>3399</v>
      </c>
      <c r="C145" t="s">
        <v>10068</v>
      </c>
      <c r="D145" t="s">
        <v>10069</v>
      </c>
    </row>
    <row r="146" spans="1:4" x14ac:dyDescent="0.25">
      <c r="A146" t="s">
        <v>10209</v>
      </c>
      <c r="B146" t="s">
        <v>3400</v>
      </c>
      <c r="C146" t="s">
        <v>10065</v>
      </c>
      <c r="D146" t="s">
        <v>10066</v>
      </c>
    </row>
    <row r="147" spans="1:4" x14ac:dyDescent="0.25">
      <c r="A147" t="s">
        <v>10210</v>
      </c>
      <c r="B147" t="s">
        <v>3402</v>
      </c>
      <c r="C147" t="s">
        <v>10068</v>
      </c>
      <c r="D147" t="s">
        <v>10069</v>
      </c>
    </row>
    <row r="148" spans="1:4" x14ac:dyDescent="0.25">
      <c r="A148" t="s">
        <v>10211</v>
      </c>
      <c r="B148" t="s">
        <v>3403</v>
      </c>
      <c r="C148" t="s">
        <v>10068</v>
      </c>
      <c r="D148" t="s">
        <v>10069</v>
      </c>
    </row>
    <row r="149" spans="1:4" x14ac:dyDescent="0.25">
      <c r="A149" t="s">
        <v>10212</v>
      </c>
      <c r="B149" t="s">
        <v>3405</v>
      </c>
      <c r="C149" t="s">
        <v>10068</v>
      </c>
      <c r="D149" t="s">
        <v>10069</v>
      </c>
    </row>
    <row r="150" spans="1:4" x14ac:dyDescent="0.25">
      <c r="A150" t="s">
        <v>10213</v>
      </c>
      <c r="B150" t="s">
        <v>3407</v>
      </c>
      <c r="C150" t="s">
        <v>10058</v>
      </c>
      <c r="D150" t="s">
        <v>10059</v>
      </c>
    </row>
    <row r="151" spans="1:4" x14ac:dyDescent="0.25">
      <c r="A151" t="s">
        <v>10214</v>
      </c>
      <c r="B151" t="s">
        <v>3409</v>
      </c>
      <c r="C151" t="s">
        <v>10058</v>
      </c>
      <c r="D151" t="s">
        <v>10059</v>
      </c>
    </row>
    <row r="152" spans="1:4" x14ac:dyDescent="0.25">
      <c r="A152" t="s">
        <v>10215</v>
      </c>
      <c r="B152" t="s">
        <v>3411</v>
      </c>
      <c r="C152" t="s">
        <v>10068</v>
      </c>
      <c r="D152" t="s">
        <v>10069</v>
      </c>
    </row>
    <row r="153" spans="1:4" x14ac:dyDescent="0.25">
      <c r="A153" t="s">
        <v>10216</v>
      </c>
      <c r="B153" t="s">
        <v>3413</v>
      </c>
      <c r="C153" t="s">
        <v>10065</v>
      </c>
      <c r="D153" t="s">
        <v>10066</v>
      </c>
    </row>
    <row r="154" spans="1:4" x14ac:dyDescent="0.25">
      <c r="A154" t="s">
        <v>10217</v>
      </c>
      <c r="B154" t="s">
        <v>3415</v>
      </c>
      <c r="C154" t="s">
        <v>10058</v>
      </c>
      <c r="D154" t="s">
        <v>10059</v>
      </c>
    </row>
    <row r="155" spans="1:4" x14ac:dyDescent="0.25">
      <c r="A155" t="s">
        <v>10218</v>
      </c>
      <c r="B155" t="s">
        <v>3417</v>
      </c>
      <c r="C155" t="s">
        <v>10068</v>
      </c>
      <c r="D155" t="s">
        <v>10069</v>
      </c>
    </row>
    <row r="156" spans="1:4" x14ac:dyDescent="0.25">
      <c r="A156" t="s">
        <v>10219</v>
      </c>
      <c r="B156" t="s">
        <v>3419</v>
      </c>
      <c r="C156" t="s">
        <v>10061</v>
      </c>
      <c r="D156" t="s">
        <v>10062</v>
      </c>
    </row>
    <row r="157" spans="1:4" x14ac:dyDescent="0.25">
      <c r="A157" t="s">
        <v>10220</v>
      </c>
      <c r="B157" t="s">
        <v>3421</v>
      </c>
      <c r="C157" t="s">
        <v>10058</v>
      </c>
      <c r="D157" t="s">
        <v>10059</v>
      </c>
    </row>
    <row r="158" spans="1:4" x14ac:dyDescent="0.25">
      <c r="A158" t="s">
        <v>10221</v>
      </c>
      <c r="B158" t="s">
        <v>3423</v>
      </c>
      <c r="C158" t="s">
        <v>10058</v>
      </c>
      <c r="D158" t="s">
        <v>10059</v>
      </c>
    </row>
    <row r="159" spans="1:4" x14ac:dyDescent="0.25">
      <c r="A159" t="s">
        <v>10222</v>
      </c>
      <c r="B159" t="s">
        <v>3425</v>
      </c>
      <c r="C159" t="s">
        <v>10061</v>
      </c>
      <c r="D159" t="s">
        <v>10062</v>
      </c>
    </row>
    <row r="160" spans="1:4" x14ac:dyDescent="0.25">
      <c r="A160" t="s">
        <v>10223</v>
      </c>
      <c r="B160" t="s">
        <v>3427</v>
      </c>
      <c r="C160" t="s">
        <v>10065</v>
      </c>
      <c r="D160" t="s">
        <v>10066</v>
      </c>
    </row>
    <row r="161" spans="1:4" x14ac:dyDescent="0.25">
      <c r="A161" t="s">
        <v>10224</v>
      </c>
      <c r="B161" t="s">
        <v>3429</v>
      </c>
      <c r="C161" t="s">
        <v>10058</v>
      </c>
      <c r="D161" t="s">
        <v>10059</v>
      </c>
    </row>
    <row r="162" spans="1:4" x14ac:dyDescent="0.25">
      <c r="A162" t="s">
        <v>10225</v>
      </c>
      <c r="B162" t="s">
        <v>3431</v>
      </c>
      <c r="C162" t="s">
        <v>10058</v>
      </c>
      <c r="D162" t="s">
        <v>10059</v>
      </c>
    </row>
    <row r="163" spans="1:4" x14ac:dyDescent="0.25">
      <c r="A163" t="s">
        <v>10226</v>
      </c>
      <c r="B163" t="s">
        <v>3433</v>
      </c>
      <c r="C163" t="s">
        <v>10068</v>
      </c>
      <c r="D163" t="s">
        <v>10069</v>
      </c>
    </row>
    <row r="164" spans="1:4" x14ac:dyDescent="0.25">
      <c r="A164" t="s">
        <v>10227</v>
      </c>
      <c r="B164" t="s">
        <v>3435</v>
      </c>
      <c r="C164" t="s">
        <v>10068</v>
      </c>
      <c r="D164" t="s">
        <v>10069</v>
      </c>
    </row>
    <row r="165" spans="1:4" x14ac:dyDescent="0.25">
      <c r="A165" t="s">
        <v>10228</v>
      </c>
      <c r="B165" t="s">
        <v>3437</v>
      </c>
      <c r="C165" t="s">
        <v>10061</v>
      </c>
      <c r="D165" t="s">
        <v>10062</v>
      </c>
    </row>
    <row r="166" spans="1:4" x14ac:dyDescent="0.25">
      <c r="A166" t="s">
        <v>10229</v>
      </c>
      <c r="B166" t="s">
        <v>3439</v>
      </c>
      <c r="C166" t="s">
        <v>10058</v>
      </c>
      <c r="D166" t="s">
        <v>10059</v>
      </c>
    </row>
    <row r="167" spans="1:4" x14ac:dyDescent="0.25">
      <c r="A167" t="s">
        <v>10230</v>
      </c>
      <c r="B167" t="s">
        <v>3441</v>
      </c>
      <c r="C167" t="s">
        <v>10061</v>
      </c>
      <c r="D167" t="s">
        <v>10062</v>
      </c>
    </row>
    <row r="168" spans="1:4" x14ac:dyDescent="0.25">
      <c r="A168" t="s">
        <v>10231</v>
      </c>
      <c r="B168" t="s">
        <v>3443</v>
      </c>
      <c r="C168" t="s">
        <v>10058</v>
      </c>
      <c r="D168" t="s">
        <v>10059</v>
      </c>
    </row>
    <row r="169" spans="1:4" x14ac:dyDescent="0.25">
      <c r="A169" t="s">
        <v>10232</v>
      </c>
      <c r="B169" t="s">
        <v>3445</v>
      </c>
      <c r="C169" t="s">
        <v>10061</v>
      </c>
      <c r="D169" t="s">
        <v>10062</v>
      </c>
    </row>
    <row r="170" spans="1:4" x14ac:dyDescent="0.25">
      <c r="A170" t="s">
        <v>10233</v>
      </c>
      <c r="B170" t="s">
        <v>3447</v>
      </c>
      <c r="C170" t="s">
        <v>10068</v>
      </c>
      <c r="D170" t="s">
        <v>10069</v>
      </c>
    </row>
    <row r="171" spans="1:4" x14ac:dyDescent="0.25">
      <c r="A171" t="s">
        <v>10234</v>
      </c>
      <c r="B171" t="s">
        <v>3449</v>
      </c>
      <c r="C171" t="s">
        <v>10058</v>
      </c>
      <c r="D171" t="s">
        <v>10059</v>
      </c>
    </row>
    <row r="172" spans="1:4" x14ac:dyDescent="0.25">
      <c r="A172" t="s">
        <v>10235</v>
      </c>
      <c r="B172" t="s">
        <v>3451</v>
      </c>
      <c r="C172" t="s">
        <v>10065</v>
      </c>
      <c r="D172" t="s">
        <v>10066</v>
      </c>
    </row>
    <row r="173" spans="1:4" x14ac:dyDescent="0.25">
      <c r="A173" t="s">
        <v>10236</v>
      </c>
      <c r="B173" t="s">
        <v>3453</v>
      </c>
      <c r="C173" t="s">
        <v>10065</v>
      </c>
      <c r="D173" t="s">
        <v>10066</v>
      </c>
    </row>
    <row r="174" spans="1:4" x14ac:dyDescent="0.25">
      <c r="A174" t="s">
        <v>10237</v>
      </c>
      <c r="B174" t="s">
        <v>3455</v>
      </c>
      <c r="C174" t="s">
        <v>10061</v>
      </c>
      <c r="D174" t="s">
        <v>10062</v>
      </c>
    </row>
    <row r="175" spans="1:4" x14ac:dyDescent="0.25">
      <c r="A175" t="s">
        <v>10238</v>
      </c>
      <c r="B175" t="s">
        <v>3457</v>
      </c>
      <c r="C175" t="s">
        <v>10065</v>
      </c>
      <c r="D175" t="s">
        <v>10066</v>
      </c>
    </row>
    <row r="176" spans="1:4" x14ac:dyDescent="0.25">
      <c r="A176" t="s">
        <v>10239</v>
      </c>
      <c r="B176" t="s">
        <v>3459</v>
      </c>
      <c r="C176" t="s">
        <v>10065</v>
      </c>
      <c r="D176" t="s">
        <v>10066</v>
      </c>
    </row>
    <row r="177" spans="1:4" x14ac:dyDescent="0.25">
      <c r="A177" t="s">
        <v>10240</v>
      </c>
      <c r="B177" t="s">
        <v>3461</v>
      </c>
      <c r="C177" t="s">
        <v>10068</v>
      </c>
      <c r="D177" t="s">
        <v>10069</v>
      </c>
    </row>
    <row r="178" spans="1:4" x14ac:dyDescent="0.25">
      <c r="A178" t="s">
        <v>10241</v>
      </c>
      <c r="B178" t="s">
        <v>3463</v>
      </c>
      <c r="C178" t="s">
        <v>10068</v>
      </c>
      <c r="D178" t="s">
        <v>10069</v>
      </c>
    </row>
    <row r="179" spans="1:4" x14ac:dyDescent="0.25">
      <c r="A179" t="s">
        <v>10242</v>
      </c>
      <c r="B179" t="s">
        <v>3465</v>
      </c>
      <c r="C179" t="s">
        <v>10068</v>
      </c>
      <c r="D179" t="s">
        <v>10069</v>
      </c>
    </row>
    <row r="180" spans="1:4" x14ac:dyDescent="0.25">
      <c r="A180" t="s">
        <v>10243</v>
      </c>
      <c r="B180" t="s">
        <v>3467</v>
      </c>
      <c r="C180" t="s">
        <v>10061</v>
      </c>
      <c r="D180" t="s">
        <v>10062</v>
      </c>
    </row>
    <row r="181" spans="1:4" x14ac:dyDescent="0.25">
      <c r="A181" t="s">
        <v>10244</v>
      </c>
      <c r="B181" t="s">
        <v>3469</v>
      </c>
      <c r="C181" t="s">
        <v>10061</v>
      </c>
      <c r="D181" t="s">
        <v>10062</v>
      </c>
    </row>
    <row r="182" spans="1:4" x14ac:dyDescent="0.25">
      <c r="A182" t="s">
        <v>10245</v>
      </c>
      <c r="B182" t="s">
        <v>3471</v>
      </c>
      <c r="C182" t="s">
        <v>10065</v>
      </c>
      <c r="D182" t="s">
        <v>10066</v>
      </c>
    </row>
    <row r="183" spans="1:4" x14ac:dyDescent="0.25">
      <c r="A183" t="s">
        <v>10246</v>
      </c>
      <c r="B183" t="s">
        <v>3473</v>
      </c>
      <c r="C183" t="s">
        <v>10065</v>
      </c>
      <c r="D183" t="s">
        <v>10066</v>
      </c>
    </row>
    <row r="184" spans="1:4" x14ac:dyDescent="0.25">
      <c r="A184" t="s">
        <v>10247</v>
      </c>
      <c r="B184" t="s">
        <v>3475</v>
      </c>
      <c r="C184" t="s">
        <v>10058</v>
      </c>
      <c r="D184" t="s">
        <v>10059</v>
      </c>
    </row>
    <row r="185" spans="1:4" x14ac:dyDescent="0.25">
      <c r="A185" t="s">
        <v>10248</v>
      </c>
      <c r="B185" t="s">
        <v>3476</v>
      </c>
      <c r="C185" t="s">
        <v>10058</v>
      </c>
      <c r="D185" t="s">
        <v>10059</v>
      </c>
    </row>
    <row r="186" spans="1:4" x14ac:dyDescent="0.25">
      <c r="A186" t="s">
        <v>10249</v>
      </c>
      <c r="B186" t="s">
        <v>3478</v>
      </c>
      <c r="C186" t="s">
        <v>10068</v>
      </c>
      <c r="D186" t="s">
        <v>10069</v>
      </c>
    </row>
    <row r="187" spans="1:4" x14ac:dyDescent="0.25">
      <c r="A187" t="s">
        <v>10250</v>
      </c>
      <c r="B187" t="s">
        <v>3479</v>
      </c>
      <c r="C187" t="s">
        <v>10061</v>
      </c>
      <c r="D187" t="s">
        <v>10062</v>
      </c>
    </row>
    <row r="188" spans="1:4" x14ac:dyDescent="0.25">
      <c r="A188" t="s">
        <v>10251</v>
      </c>
      <c r="B188" t="s">
        <v>3481</v>
      </c>
      <c r="C188" t="s">
        <v>10061</v>
      </c>
      <c r="D188" t="s">
        <v>10062</v>
      </c>
    </row>
    <row r="189" spans="1:4" x14ac:dyDescent="0.25">
      <c r="A189" t="s">
        <v>10252</v>
      </c>
      <c r="B189" t="s">
        <v>3482</v>
      </c>
      <c r="C189" t="s">
        <v>10061</v>
      </c>
      <c r="D189" t="s">
        <v>10062</v>
      </c>
    </row>
    <row r="190" spans="1:4" x14ac:dyDescent="0.25">
      <c r="A190" t="s">
        <v>10253</v>
      </c>
      <c r="B190" t="s">
        <v>3484</v>
      </c>
      <c r="C190" t="s">
        <v>10061</v>
      </c>
      <c r="D190" t="s">
        <v>10062</v>
      </c>
    </row>
    <row r="191" spans="1:4" x14ac:dyDescent="0.25">
      <c r="A191" t="s">
        <v>10254</v>
      </c>
      <c r="B191" t="s">
        <v>3486</v>
      </c>
      <c r="C191" t="s">
        <v>10068</v>
      </c>
      <c r="D191" t="s">
        <v>10069</v>
      </c>
    </row>
    <row r="192" spans="1:4" x14ac:dyDescent="0.25">
      <c r="A192" t="s">
        <v>10255</v>
      </c>
      <c r="B192" t="s">
        <v>3488</v>
      </c>
      <c r="C192" t="s">
        <v>10061</v>
      </c>
      <c r="D192" t="s">
        <v>10062</v>
      </c>
    </row>
    <row r="193" spans="1:4" x14ac:dyDescent="0.25">
      <c r="A193" t="s">
        <v>10256</v>
      </c>
      <c r="B193" t="s">
        <v>3490</v>
      </c>
      <c r="C193" t="s">
        <v>10068</v>
      </c>
      <c r="D193" t="s">
        <v>10069</v>
      </c>
    </row>
    <row r="194" spans="1:4" x14ac:dyDescent="0.25">
      <c r="A194" t="s">
        <v>10257</v>
      </c>
      <c r="B194" t="s">
        <v>3492</v>
      </c>
      <c r="C194" t="s">
        <v>10065</v>
      </c>
      <c r="D194" t="s">
        <v>10066</v>
      </c>
    </row>
    <row r="195" spans="1:4" x14ac:dyDescent="0.25">
      <c r="A195" t="s">
        <v>10258</v>
      </c>
      <c r="B195" t="s">
        <v>3494</v>
      </c>
      <c r="C195" t="s">
        <v>10065</v>
      </c>
      <c r="D195" t="s">
        <v>10066</v>
      </c>
    </row>
    <row r="196" spans="1:4" x14ac:dyDescent="0.25">
      <c r="A196" t="s">
        <v>10259</v>
      </c>
      <c r="B196" t="s">
        <v>3495</v>
      </c>
      <c r="C196" t="s">
        <v>10061</v>
      </c>
      <c r="D196" t="s">
        <v>10062</v>
      </c>
    </row>
    <row r="197" spans="1:4" x14ac:dyDescent="0.25">
      <c r="A197" t="s">
        <v>10260</v>
      </c>
      <c r="B197" t="s">
        <v>3497</v>
      </c>
      <c r="C197" t="s">
        <v>10061</v>
      </c>
      <c r="D197" t="s">
        <v>10062</v>
      </c>
    </row>
    <row r="198" spans="1:4" x14ac:dyDescent="0.25">
      <c r="A198" t="s">
        <v>10261</v>
      </c>
      <c r="B198" t="s">
        <v>3499</v>
      </c>
      <c r="C198" t="s">
        <v>10068</v>
      </c>
      <c r="D198" t="s">
        <v>10069</v>
      </c>
    </row>
    <row r="199" spans="1:4" x14ac:dyDescent="0.25">
      <c r="A199" t="s">
        <v>10262</v>
      </c>
      <c r="B199" t="s">
        <v>3501</v>
      </c>
      <c r="C199" t="s">
        <v>10065</v>
      </c>
      <c r="D199" t="s">
        <v>10066</v>
      </c>
    </row>
    <row r="200" spans="1:4" x14ac:dyDescent="0.25">
      <c r="A200" t="s">
        <v>10263</v>
      </c>
      <c r="B200" t="s">
        <v>3503</v>
      </c>
      <c r="C200" t="s">
        <v>10058</v>
      </c>
      <c r="D200" t="s">
        <v>10059</v>
      </c>
    </row>
    <row r="201" spans="1:4" x14ac:dyDescent="0.25">
      <c r="A201" t="s">
        <v>10264</v>
      </c>
      <c r="B201" t="s">
        <v>3505</v>
      </c>
      <c r="C201" t="s">
        <v>10068</v>
      </c>
      <c r="D201" t="s">
        <v>10069</v>
      </c>
    </row>
    <row r="202" spans="1:4" x14ac:dyDescent="0.25">
      <c r="A202" t="s">
        <v>10265</v>
      </c>
      <c r="B202" t="s">
        <v>3507</v>
      </c>
      <c r="C202" t="s">
        <v>10065</v>
      </c>
      <c r="D202" t="s">
        <v>10066</v>
      </c>
    </row>
    <row r="203" spans="1:4" x14ac:dyDescent="0.25">
      <c r="A203" t="s">
        <v>10266</v>
      </c>
      <c r="B203" t="s">
        <v>3508</v>
      </c>
      <c r="C203" t="s">
        <v>10065</v>
      </c>
      <c r="D203" t="s">
        <v>10066</v>
      </c>
    </row>
    <row r="204" spans="1:4" x14ac:dyDescent="0.25">
      <c r="A204" t="s">
        <v>10267</v>
      </c>
      <c r="B204" t="s">
        <v>3510</v>
      </c>
      <c r="C204" t="s">
        <v>10068</v>
      </c>
      <c r="D204" t="s">
        <v>10069</v>
      </c>
    </row>
    <row r="205" spans="1:4" x14ac:dyDescent="0.25">
      <c r="A205" t="s">
        <v>10268</v>
      </c>
      <c r="B205" t="s">
        <v>3512</v>
      </c>
      <c r="C205" t="s">
        <v>10068</v>
      </c>
      <c r="D205" t="s">
        <v>10069</v>
      </c>
    </row>
    <row r="206" spans="1:4" x14ac:dyDescent="0.25">
      <c r="A206" t="s">
        <v>10269</v>
      </c>
      <c r="B206" t="s">
        <v>3513</v>
      </c>
      <c r="C206" t="s">
        <v>10068</v>
      </c>
      <c r="D206" t="s">
        <v>10069</v>
      </c>
    </row>
    <row r="207" spans="1:4" x14ac:dyDescent="0.25">
      <c r="A207" t="s">
        <v>10270</v>
      </c>
      <c r="B207" t="s">
        <v>3515</v>
      </c>
      <c r="C207" t="s">
        <v>10061</v>
      </c>
      <c r="D207" t="s">
        <v>10062</v>
      </c>
    </row>
    <row r="208" spans="1:4" x14ac:dyDescent="0.25">
      <c r="A208" t="s">
        <v>10271</v>
      </c>
      <c r="B208" t="s">
        <v>3517</v>
      </c>
      <c r="C208" t="s">
        <v>10061</v>
      </c>
      <c r="D208" t="s">
        <v>10062</v>
      </c>
    </row>
    <row r="209" spans="1:4" x14ac:dyDescent="0.25">
      <c r="A209" t="s">
        <v>10272</v>
      </c>
      <c r="B209" t="s">
        <v>3519</v>
      </c>
      <c r="C209" t="s">
        <v>10058</v>
      </c>
      <c r="D209" t="s">
        <v>10059</v>
      </c>
    </row>
    <row r="210" spans="1:4" x14ac:dyDescent="0.25">
      <c r="A210" t="s">
        <v>10273</v>
      </c>
      <c r="B210" t="s">
        <v>3521</v>
      </c>
      <c r="C210" t="s">
        <v>10068</v>
      </c>
      <c r="D210" t="s">
        <v>10069</v>
      </c>
    </row>
    <row r="211" spans="1:4" x14ac:dyDescent="0.25">
      <c r="A211" t="s">
        <v>10274</v>
      </c>
      <c r="B211" t="s">
        <v>3523</v>
      </c>
      <c r="C211" t="s">
        <v>10061</v>
      </c>
      <c r="D211" t="s">
        <v>10062</v>
      </c>
    </row>
    <row r="212" spans="1:4" x14ac:dyDescent="0.25">
      <c r="A212" t="s">
        <v>10275</v>
      </c>
      <c r="B212" t="s">
        <v>3525</v>
      </c>
      <c r="C212" t="s">
        <v>10065</v>
      </c>
      <c r="D212" t="s">
        <v>10066</v>
      </c>
    </row>
    <row r="213" spans="1:4" x14ac:dyDescent="0.25">
      <c r="A213" t="s">
        <v>10276</v>
      </c>
      <c r="B213" t="s">
        <v>3527</v>
      </c>
      <c r="C213" t="s">
        <v>10058</v>
      </c>
      <c r="D213" t="s">
        <v>10059</v>
      </c>
    </row>
    <row r="214" spans="1:4" x14ac:dyDescent="0.25">
      <c r="A214" t="s">
        <v>10277</v>
      </c>
      <c r="B214" t="s">
        <v>3529</v>
      </c>
      <c r="C214" t="s">
        <v>10068</v>
      </c>
      <c r="D214" t="s">
        <v>10069</v>
      </c>
    </row>
    <row r="215" spans="1:4" x14ac:dyDescent="0.25">
      <c r="A215" t="s">
        <v>10278</v>
      </c>
      <c r="B215" t="s">
        <v>3530</v>
      </c>
      <c r="C215" t="s">
        <v>10061</v>
      </c>
      <c r="D215" t="s">
        <v>10062</v>
      </c>
    </row>
    <row r="216" spans="1:4" x14ac:dyDescent="0.25">
      <c r="A216" t="s">
        <v>10279</v>
      </c>
      <c r="B216" t="s">
        <v>3532</v>
      </c>
      <c r="C216" t="s">
        <v>10061</v>
      </c>
      <c r="D216" t="s">
        <v>10062</v>
      </c>
    </row>
    <row r="217" spans="1:4" x14ac:dyDescent="0.25">
      <c r="A217" t="s">
        <v>10280</v>
      </c>
      <c r="B217" t="s">
        <v>3534</v>
      </c>
      <c r="C217" t="s">
        <v>10065</v>
      </c>
      <c r="D217" t="s">
        <v>10066</v>
      </c>
    </row>
    <row r="218" spans="1:4" x14ac:dyDescent="0.25">
      <c r="A218" t="s">
        <v>10281</v>
      </c>
      <c r="B218" t="s">
        <v>3536</v>
      </c>
      <c r="C218" t="s">
        <v>10061</v>
      </c>
      <c r="D218" t="s">
        <v>10062</v>
      </c>
    </row>
    <row r="219" spans="1:4" x14ac:dyDescent="0.25">
      <c r="A219" t="s">
        <v>10282</v>
      </c>
      <c r="B219" t="s">
        <v>3537</v>
      </c>
      <c r="C219" t="s">
        <v>10068</v>
      </c>
      <c r="D219" t="s">
        <v>10069</v>
      </c>
    </row>
    <row r="220" spans="1:4" x14ac:dyDescent="0.25">
      <c r="A220" t="s">
        <v>10283</v>
      </c>
      <c r="B220" t="s">
        <v>3539</v>
      </c>
      <c r="C220" t="s">
        <v>10061</v>
      </c>
      <c r="D220" t="s">
        <v>10062</v>
      </c>
    </row>
    <row r="221" spans="1:4" x14ac:dyDescent="0.25">
      <c r="A221" t="s">
        <v>10284</v>
      </c>
      <c r="B221" t="s">
        <v>3541</v>
      </c>
      <c r="C221" t="s">
        <v>10058</v>
      </c>
      <c r="D221" t="s">
        <v>10059</v>
      </c>
    </row>
    <row r="222" spans="1:4" x14ac:dyDescent="0.25">
      <c r="A222" t="s">
        <v>10285</v>
      </c>
      <c r="B222" t="s">
        <v>3543</v>
      </c>
      <c r="C222" t="s">
        <v>10068</v>
      </c>
      <c r="D222" t="s">
        <v>10069</v>
      </c>
    </row>
    <row r="223" spans="1:4" x14ac:dyDescent="0.25">
      <c r="A223" t="s">
        <v>10286</v>
      </c>
      <c r="B223" t="s">
        <v>3545</v>
      </c>
      <c r="C223" t="s">
        <v>10061</v>
      </c>
      <c r="D223" t="s">
        <v>10062</v>
      </c>
    </row>
    <row r="224" spans="1:4" x14ac:dyDescent="0.25">
      <c r="A224" t="s">
        <v>10287</v>
      </c>
      <c r="B224" t="s">
        <v>3547</v>
      </c>
      <c r="C224" t="s">
        <v>10065</v>
      </c>
      <c r="D224" t="s">
        <v>10066</v>
      </c>
    </row>
    <row r="225" spans="1:4" x14ac:dyDescent="0.25">
      <c r="A225" t="s">
        <v>10288</v>
      </c>
      <c r="B225" t="s">
        <v>3549</v>
      </c>
      <c r="C225" t="s">
        <v>10058</v>
      </c>
      <c r="D225" t="s">
        <v>10059</v>
      </c>
    </row>
    <row r="226" spans="1:4" x14ac:dyDescent="0.25">
      <c r="A226" t="s">
        <v>10289</v>
      </c>
      <c r="B226" t="s">
        <v>3551</v>
      </c>
      <c r="C226" t="s">
        <v>10058</v>
      </c>
      <c r="D226" t="s">
        <v>10059</v>
      </c>
    </row>
    <row r="227" spans="1:4" x14ac:dyDescent="0.25">
      <c r="A227" t="s">
        <v>10290</v>
      </c>
      <c r="B227" t="s">
        <v>3553</v>
      </c>
      <c r="C227" t="s">
        <v>10065</v>
      </c>
      <c r="D227" t="s">
        <v>10066</v>
      </c>
    </row>
    <row r="228" spans="1:4" x14ac:dyDescent="0.25">
      <c r="A228" t="s">
        <v>10291</v>
      </c>
      <c r="B228" t="s">
        <v>3555</v>
      </c>
      <c r="C228" t="s">
        <v>10065</v>
      </c>
      <c r="D228" t="s">
        <v>10066</v>
      </c>
    </row>
    <row r="229" spans="1:4" x14ac:dyDescent="0.25">
      <c r="A229" t="s">
        <v>10292</v>
      </c>
      <c r="B229" t="s">
        <v>3557</v>
      </c>
      <c r="C229" t="s">
        <v>10065</v>
      </c>
      <c r="D229" t="s">
        <v>10066</v>
      </c>
    </row>
    <row r="230" spans="1:4" x14ac:dyDescent="0.25">
      <c r="A230" t="s">
        <v>10293</v>
      </c>
      <c r="B230" t="s">
        <v>3559</v>
      </c>
      <c r="C230" t="s">
        <v>10058</v>
      </c>
      <c r="D230" t="s">
        <v>10059</v>
      </c>
    </row>
    <row r="231" spans="1:4" x14ac:dyDescent="0.25">
      <c r="A231" t="s">
        <v>10294</v>
      </c>
      <c r="B231" t="s">
        <v>3561</v>
      </c>
      <c r="C231" t="s">
        <v>10058</v>
      </c>
      <c r="D231" t="s">
        <v>10059</v>
      </c>
    </row>
    <row r="232" spans="1:4" x14ac:dyDescent="0.25">
      <c r="A232" t="s">
        <v>10295</v>
      </c>
      <c r="B232" t="s">
        <v>3563</v>
      </c>
      <c r="C232" t="s">
        <v>10058</v>
      </c>
      <c r="D232" t="s">
        <v>10059</v>
      </c>
    </row>
    <row r="233" spans="1:4" x14ac:dyDescent="0.25">
      <c r="A233" t="s">
        <v>10296</v>
      </c>
      <c r="B233" t="s">
        <v>3565</v>
      </c>
      <c r="C233" t="s">
        <v>10068</v>
      </c>
      <c r="D233" t="s">
        <v>10069</v>
      </c>
    </row>
    <row r="234" spans="1:4" x14ac:dyDescent="0.25">
      <c r="A234" t="s">
        <v>10297</v>
      </c>
      <c r="B234" t="s">
        <v>3567</v>
      </c>
      <c r="C234" t="s">
        <v>10068</v>
      </c>
      <c r="D234" t="s">
        <v>10069</v>
      </c>
    </row>
    <row r="235" spans="1:4" x14ac:dyDescent="0.25">
      <c r="A235" t="s">
        <v>10298</v>
      </c>
      <c r="B235" t="s">
        <v>3569</v>
      </c>
      <c r="C235" t="s">
        <v>10061</v>
      </c>
      <c r="D235" t="s">
        <v>10062</v>
      </c>
    </row>
    <row r="236" spans="1:4" x14ac:dyDescent="0.25">
      <c r="A236" t="s">
        <v>10299</v>
      </c>
      <c r="B236" t="s">
        <v>3571</v>
      </c>
      <c r="C236" t="s">
        <v>10061</v>
      </c>
      <c r="D236" t="s">
        <v>10062</v>
      </c>
    </row>
    <row r="237" spans="1:4" x14ac:dyDescent="0.25">
      <c r="A237" t="s">
        <v>10300</v>
      </c>
      <c r="B237" t="s">
        <v>3573</v>
      </c>
      <c r="C237" t="s">
        <v>10065</v>
      </c>
      <c r="D237" t="s">
        <v>10066</v>
      </c>
    </row>
    <row r="238" spans="1:4" x14ac:dyDescent="0.25">
      <c r="A238" t="s">
        <v>10301</v>
      </c>
      <c r="B238" t="s">
        <v>3575</v>
      </c>
      <c r="C238" t="s">
        <v>10058</v>
      </c>
      <c r="D238" t="s">
        <v>10059</v>
      </c>
    </row>
    <row r="239" spans="1:4" x14ac:dyDescent="0.25">
      <c r="A239" t="s">
        <v>10302</v>
      </c>
      <c r="B239" t="s">
        <v>3577</v>
      </c>
      <c r="C239" t="s">
        <v>10061</v>
      </c>
      <c r="D239" t="s">
        <v>10062</v>
      </c>
    </row>
    <row r="240" spans="1:4" x14ac:dyDescent="0.25">
      <c r="A240" t="s">
        <v>10303</v>
      </c>
      <c r="B240" t="s">
        <v>3579</v>
      </c>
      <c r="C240" t="s">
        <v>10065</v>
      </c>
      <c r="D240" t="s">
        <v>10066</v>
      </c>
    </row>
    <row r="241" spans="1:4" x14ac:dyDescent="0.25">
      <c r="A241" t="s">
        <v>10304</v>
      </c>
      <c r="B241" t="s">
        <v>3581</v>
      </c>
      <c r="C241" t="s">
        <v>10058</v>
      </c>
      <c r="D241" t="s">
        <v>10059</v>
      </c>
    </row>
    <row r="242" spans="1:4" x14ac:dyDescent="0.25">
      <c r="A242" t="s">
        <v>10305</v>
      </c>
      <c r="B242" t="s">
        <v>3583</v>
      </c>
      <c r="C242" t="s">
        <v>10068</v>
      </c>
      <c r="D242" t="s">
        <v>10069</v>
      </c>
    </row>
    <row r="243" spans="1:4" x14ac:dyDescent="0.25">
      <c r="A243" t="s">
        <v>10306</v>
      </c>
      <c r="B243" t="s">
        <v>3585</v>
      </c>
      <c r="C243" t="s">
        <v>10061</v>
      </c>
      <c r="D243" t="s">
        <v>10062</v>
      </c>
    </row>
    <row r="244" spans="1:4" x14ac:dyDescent="0.25">
      <c r="A244" t="s">
        <v>10307</v>
      </c>
      <c r="B244" t="s">
        <v>3587</v>
      </c>
      <c r="C244" t="s">
        <v>10058</v>
      </c>
      <c r="D244" t="s">
        <v>10059</v>
      </c>
    </row>
    <row r="245" spans="1:4" x14ac:dyDescent="0.25">
      <c r="A245" t="s">
        <v>10308</v>
      </c>
      <c r="B245" t="s">
        <v>3589</v>
      </c>
      <c r="C245" t="s">
        <v>10061</v>
      </c>
      <c r="D245" t="s">
        <v>10062</v>
      </c>
    </row>
    <row r="246" spans="1:4" x14ac:dyDescent="0.25">
      <c r="A246" t="s">
        <v>10309</v>
      </c>
      <c r="B246" t="s">
        <v>3591</v>
      </c>
      <c r="C246" t="s">
        <v>10058</v>
      </c>
      <c r="D246" t="s">
        <v>10059</v>
      </c>
    </row>
    <row r="247" spans="1:4" x14ac:dyDescent="0.25">
      <c r="A247" t="s">
        <v>10310</v>
      </c>
      <c r="B247" t="s">
        <v>3592</v>
      </c>
      <c r="C247" t="s">
        <v>10061</v>
      </c>
      <c r="D247" t="s">
        <v>10062</v>
      </c>
    </row>
    <row r="248" spans="1:4" x14ac:dyDescent="0.25">
      <c r="A248" t="s">
        <v>10311</v>
      </c>
      <c r="B248" t="s">
        <v>3593</v>
      </c>
      <c r="C248" t="s">
        <v>10058</v>
      </c>
      <c r="D248" t="s">
        <v>10059</v>
      </c>
    </row>
    <row r="249" spans="1:4" x14ac:dyDescent="0.25">
      <c r="A249" t="s">
        <v>10312</v>
      </c>
      <c r="B249" t="s">
        <v>3594</v>
      </c>
      <c r="C249" t="s">
        <v>10061</v>
      </c>
      <c r="D249" t="s">
        <v>10062</v>
      </c>
    </row>
    <row r="250" spans="1:4" x14ac:dyDescent="0.25">
      <c r="A250" t="s">
        <v>10313</v>
      </c>
      <c r="B250" t="s">
        <v>3596</v>
      </c>
      <c r="C250" t="s">
        <v>10058</v>
      </c>
      <c r="D250" t="s">
        <v>10059</v>
      </c>
    </row>
    <row r="251" spans="1:4" x14ac:dyDescent="0.25">
      <c r="A251" t="s">
        <v>10314</v>
      </c>
      <c r="B251" t="s">
        <v>3598</v>
      </c>
      <c r="C251" t="s">
        <v>10065</v>
      </c>
      <c r="D251" t="s">
        <v>10066</v>
      </c>
    </row>
    <row r="252" spans="1:4" x14ac:dyDescent="0.25">
      <c r="A252" t="s">
        <v>10315</v>
      </c>
      <c r="B252" t="s">
        <v>3600</v>
      </c>
      <c r="C252" t="s">
        <v>10061</v>
      </c>
      <c r="D252" t="s">
        <v>10062</v>
      </c>
    </row>
    <row r="253" spans="1:4" x14ac:dyDescent="0.25">
      <c r="A253" t="s">
        <v>10316</v>
      </c>
      <c r="B253" t="s">
        <v>3602</v>
      </c>
      <c r="C253" t="s">
        <v>10058</v>
      </c>
      <c r="D253" t="s">
        <v>10059</v>
      </c>
    </row>
    <row r="254" spans="1:4" x14ac:dyDescent="0.25">
      <c r="A254" t="s">
        <v>10317</v>
      </c>
      <c r="B254" t="s">
        <v>3604</v>
      </c>
      <c r="C254" t="s">
        <v>10068</v>
      </c>
      <c r="D254" t="s">
        <v>10069</v>
      </c>
    </row>
    <row r="255" spans="1:4" x14ac:dyDescent="0.25">
      <c r="A255" t="s">
        <v>10318</v>
      </c>
      <c r="B255" t="s">
        <v>3606</v>
      </c>
      <c r="C255" t="s">
        <v>10068</v>
      </c>
      <c r="D255" t="s">
        <v>10069</v>
      </c>
    </row>
    <row r="256" spans="1:4" x14ac:dyDescent="0.25">
      <c r="A256" t="s">
        <v>10319</v>
      </c>
      <c r="B256" t="s">
        <v>3607</v>
      </c>
      <c r="C256" t="s">
        <v>10061</v>
      </c>
      <c r="D256" t="s">
        <v>10062</v>
      </c>
    </row>
    <row r="257" spans="1:4" x14ac:dyDescent="0.25">
      <c r="A257" t="s">
        <v>10320</v>
      </c>
      <c r="B257" t="s">
        <v>3609</v>
      </c>
      <c r="C257" t="s">
        <v>10068</v>
      </c>
      <c r="D257" t="s">
        <v>10069</v>
      </c>
    </row>
    <row r="258" spans="1:4" x14ac:dyDescent="0.25">
      <c r="A258" t="s">
        <v>10321</v>
      </c>
      <c r="B258" t="s">
        <v>3611</v>
      </c>
      <c r="C258" t="s">
        <v>10061</v>
      </c>
      <c r="D258" t="s">
        <v>10062</v>
      </c>
    </row>
    <row r="259" spans="1:4" x14ac:dyDescent="0.25">
      <c r="A259" t="s">
        <v>10322</v>
      </c>
      <c r="B259" t="s">
        <v>3613</v>
      </c>
      <c r="C259" t="s">
        <v>10068</v>
      </c>
      <c r="D259" t="s">
        <v>10069</v>
      </c>
    </row>
    <row r="260" spans="1:4" x14ac:dyDescent="0.25">
      <c r="A260" t="s">
        <v>10323</v>
      </c>
      <c r="B260" t="s">
        <v>3614</v>
      </c>
      <c r="C260" t="s">
        <v>10061</v>
      </c>
      <c r="D260" t="s">
        <v>10062</v>
      </c>
    </row>
    <row r="261" spans="1:4" x14ac:dyDescent="0.25">
      <c r="A261" t="s">
        <v>10324</v>
      </c>
      <c r="B261" t="s">
        <v>3616</v>
      </c>
      <c r="C261" t="s">
        <v>10065</v>
      </c>
      <c r="D261" t="s">
        <v>10066</v>
      </c>
    </row>
    <row r="262" spans="1:4" x14ac:dyDescent="0.25">
      <c r="A262" t="s">
        <v>10325</v>
      </c>
      <c r="B262" t="s">
        <v>3618</v>
      </c>
      <c r="C262" t="s">
        <v>10065</v>
      </c>
      <c r="D262" t="s">
        <v>10066</v>
      </c>
    </row>
    <row r="263" spans="1:4" x14ac:dyDescent="0.25">
      <c r="A263" t="s">
        <v>10326</v>
      </c>
      <c r="B263" t="s">
        <v>3620</v>
      </c>
      <c r="C263" t="s">
        <v>10065</v>
      </c>
      <c r="D263" t="s">
        <v>10066</v>
      </c>
    </row>
    <row r="264" spans="1:4" x14ac:dyDescent="0.25">
      <c r="A264" t="s">
        <v>10327</v>
      </c>
      <c r="B264" t="s">
        <v>3622</v>
      </c>
      <c r="C264" t="s">
        <v>10065</v>
      </c>
      <c r="D264" t="s">
        <v>10066</v>
      </c>
    </row>
    <row r="265" spans="1:4" x14ac:dyDescent="0.25">
      <c r="A265" t="s">
        <v>10328</v>
      </c>
      <c r="B265" t="s">
        <v>3624</v>
      </c>
      <c r="C265" t="s">
        <v>10065</v>
      </c>
      <c r="D265" t="s">
        <v>10066</v>
      </c>
    </row>
    <row r="266" spans="1:4" x14ac:dyDescent="0.25">
      <c r="A266" t="s">
        <v>10329</v>
      </c>
      <c r="B266" t="s">
        <v>3626</v>
      </c>
      <c r="C266" t="s">
        <v>10058</v>
      </c>
      <c r="D266" t="s">
        <v>10059</v>
      </c>
    </row>
    <row r="267" spans="1:4" x14ac:dyDescent="0.25">
      <c r="A267" t="s">
        <v>10330</v>
      </c>
      <c r="B267" t="s">
        <v>3628</v>
      </c>
      <c r="C267" t="s">
        <v>10061</v>
      </c>
      <c r="D267" t="s">
        <v>10062</v>
      </c>
    </row>
    <row r="268" spans="1:4" x14ac:dyDescent="0.25">
      <c r="A268" t="s">
        <v>10331</v>
      </c>
      <c r="B268" t="s">
        <v>3630</v>
      </c>
      <c r="C268" t="s">
        <v>10058</v>
      </c>
      <c r="D268" t="s">
        <v>10059</v>
      </c>
    </row>
    <row r="269" spans="1:4" x14ac:dyDescent="0.25">
      <c r="A269" t="s">
        <v>10332</v>
      </c>
      <c r="B269" t="s">
        <v>3632</v>
      </c>
      <c r="C269" t="s">
        <v>10065</v>
      </c>
      <c r="D269" t="s">
        <v>10066</v>
      </c>
    </row>
    <row r="270" spans="1:4" x14ac:dyDescent="0.25">
      <c r="A270" t="s">
        <v>10333</v>
      </c>
      <c r="B270" t="s">
        <v>3633</v>
      </c>
      <c r="C270" t="s">
        <v>10058</v>
      </c>
      <c r="D270" t="s">
        <v>10059</v>
      </c>
    </row>
    <row r="271" spans="1:4" x14ac:dyDescent="0.25">
      <c r="A271" t="s">
        <v>10334</v>
      </c>
      <c r="B271" t="s">
        <v>3635</v>
      </c>
      <c r="C271" t="s">
        <v>10068</v>
      </c>
      <c r="D271" t="s">
        <v>10069</v>
      </c>
    </row>
    <row r="272" spans="1:4" x14ac:dyDescent="0.25">
      <c r="A272" t="s">
        <v>10335</v>
      </c>
      <c r="B272" t="s">
        <v>3637</v>
      </c>
      <c r="C272" t="s">
        <v>10065</v>
      </c>
      <c r="D272" t="s">
        <v>10066</v>
      </c>
    </row>
    <row r="273" spans="1:4" x14ac:dyDescent="0.25">
      <c r="A273" t="s">
        <v>10336</v>
      </c>
      <c r="B273" t="s">
        <v>3639</v>
      </c>
      <c r="C273" t="s">
        <v>10058</v>
      </c>
      <c r="D273" t="s">
        <v>10059</v>
      </c>
    </row>
    <row r="274" spans="1:4" x14ac:dyDescent="0.25">
      <c r="A274" t="s">
        <v>10337</v>
      </c>
      <c r="B274" t="s">
        <v>3641</v>
      </c>
      <c r="C274" t="s">
        <v>10058</v>
      </c>
      <c r="D274" t="s">
        <v>10059</v>
      </c>
    </row>
    <row r="275" spans="1:4" x14ac:dyDescent="0.25">
      <c r="A275" t="s">
        <v>10338</v>
      </c>
      <c r="B275" t="s">
        <v>3643</v>
      </c>
      <c r="C275" t="s">
        <v>10061</v>
      </c>
      <c r="D275" t="s">
        <v>10062</v>
      </c>
    </row>
    <row r="276" spans="1:4" x14ac:dyDescent="0.25">
      <c r="A276" t="s">
        <v>10339</v>
      </c>
      <c r="B276" t="s">
        <v>3645</v>
      </c>
      <c r="C276" t="s">
        <v>10061</v>
      </c>
      <c r="D276" t="s">
        <v>10062</v>
      </c>
    </row>
    <row r="277" spans="1:4" x14ac:dyDescent="0.25">
      <c r="A277" t="s">
        <v>10340</v>
      </c>
      <c r="B277" t="s">
        <v>3647</v>
      </c>
      <c r="C277" t="s">
        <v>10061</v>
      </c>
      <c r="D277" t="s">
        <v>10062</v>
      </c>
    </row>
    <row r="278" spans="1:4" x14ac:dyDescent="0.25">
      <c r="A278" t="s">
        <v>10341</v>
      </c>
      <c r="B278" t="s">
        <v>3649</v>
      </c>
      <c r="C278" t="s">
        <v>10068</v>
      </c>
      <c r="D278" t="s">
        <v>10069</v>
      </c>
    </row>
    <row r="279" spans="1:4" x14ac:dyDescent="0.25">
      <c r="A279" t="s">
        <v>10342</v>
      </c>
      <c r="B279" t="s">
        <v>3651</v>
      </c>
      <c r="C279" t="s">
        <v>10058</v>
      </c>
      <c r="D279" t="s">
        <v>10059</v>
      </c>
    </row>
    <row r="280" spans="1:4" x14ac:dyDescent="0.25">
      <c r="A280" t="s">
        <v>10343</v>
      </c>
      <c r="B280" t="s">
        <v>3653</v>
      </c>
      <c r="C280" t="s">
        <v>10068</v>
      </c>
      <c r="D280" t="s">
        <v>10069</v>
      </c>
    </row>
    <row r="281" spans="1:4" x14ac:dyDescent="0.25">
      <c r="A281" t="s">
        <v>10344</v>
      </c>
      <c r="B281" t="s">
        <v>3655</v>
      </c>
      <c r="C281" t="s">
        <v>10058</v>
      </c>
      <c r="D281" t="s">
        <v>10059</v>
      </c>
    </row>
    <row r="282" spans="1:4" x14ac:dyDescent="0.25">
      <c r="A282" t="s">
        <v>10345</v>
      </c>
      <c r="B282" t="s">
        <v>3657</v>
      </c>
      <c r="C282" t="s">
        <v>10065</v>
      </c>
      <c r="D282" t="s">
        <v>10066</v>
      </c>
    </row>
    <row r="283" spans="1:4" x14ac:dyDescent="0.25">
      <c r="A283" t="s">
        <v>10346</v>
      </c>
      <c r="B283" t="s">
        <v>3659</v>
      </c>
      <c r="C283" t="s">
        <v>10065</v>
      </c>
      <c r="D283" t="s">
        <v>10066</v>
      </c>
    </row>
    <row r="284" spans="1:4" x14ac:dyDescent="0.25">
      <c r="A284" t="s">
        <v>10347</v>
      </c>
      <c r="B284" t="s">
        <v>3660</v>
      </c>
      <c r="C284" t="s">
        <v>10061</v>
      </c>
      <c r="D284" t="s">
        <v>10062</v>
      </c>
    </row>
    <row r="285" spans="1:4" x14ac:dyDescent="0.25">
      <c r="A285" t="s">
        <v>10348</v>
      </c>
      <c r="B285" t="s">
        <v>3662</v>
      </c>
      <c r="C285" t="s">
        <v>10065</v>
      </c>
      <c r="D285" t="s">
        <v>10066</v>
      </c>
    </row>
    <row r="286" spans="1:4" x14ac:dyDescent="0.25">
      <c r="A286" t="s">
        <v>10349</v>
      </c>
      <c r="B286" t="s">
        <v>3664</v>
      </c>
      <c r="C286" t="s">
        <v>10065</v>
      </c>
      <c r="D286" t="s">
        <v>10066</v>
      </c>
    </row>
    <row r="287" spans="1:4" x14ac:dyDescent="0.25">
      <c r="A287" t="s">
        <v>10350</v>
      </c>
      <c r="B287" t="s">
        <v>3666</v>
      </c>
      <c r="C287" t="s">
        <v>10065</v>
      </c>
      <c r="D287" t="s">
        <v>10066</v>
      </c>
    </row>
    <row r="288" spans="1:4" x14ac:dyDescent="0.25">
      <c r="A288" t="s">
        <v>10351</v>
      </c>
      <c r="B288" t="s">
        <v>3668</v>
      </c>
      <c r="C288" t="s">
        <v>10065</v>
      </c>
      <c r="D288" t="s">
        <v>10066</v>
      </c>
    </row>
    <row r="289" spans="1:4" x14ac:dyDescent="0.25">
      <c r="A289" t="s">
        <v>10352</v>
      </c>
      <c r="B289" t="s">
        <v>3670</v>
      </c>
      <c r="C289" t="s">
        <v>10061</v>
      </c>
      <c r="D289" t="s">
        <v>10062</v>
      </c>
    </row>
    <row r="290" spans="1:4" x14ac:dyDescent="0.25">
      <c r="A290" t="s">
        <v>10353</v>
      </c>
      <c r="B290" t="s">
        <v>3671</v>
      </c>
      <c r="C290" t="s">
        <v>10058</v>
      </c>
      <c r="D290" t="s">
        <v>10059</v>
      </c>
    </row>
    <row r="291" spans="1:4" x14ac:dyDescent="0.25">
      <c r="A291" t="s">
        <v>10354</v>
      </c>
      <c r="B291" t="s">
        <v>3673</v>
      </c>
      <c r="C291" t="s">
        <v>10058</v>
      </c>
      <c r="D291" t="s">
        <v>10059</v>
      </c>
    </row>
    <row r="292" spans="1:4" x14ac:dyDescent="0.25">
      <c r="A292" t="s">
        <v>10355</v>
      </c>
      <c r="B292" t="s">
        <v>3675</v>
      </c>
      <c r="C292" t="s">
        <v>10058</v>
      </c>
      <c r="D292" t="s">
        <v>10059</v>
      </c>
    </row>
    <row r="293" spans="1:4" x14ac:dyDescent="0.25">
      <c r="A293" t="s">
        <v>10356</v>
      </c>
      <c r="B293" t="s">
        <v>3677</v>
      </c>
      <c r="C293" t="s">
        <v>10061</v>
      </c>
      <c r="D293" t="s">
        <v>10062</v>
      </c>
    </row>
    <row r="294" spans="1:4" x14ac:dyDescent="0.25">
      <c r="A294" t="s">
        <v>10357</v>
      </c>
      <c r="B294" t="s">
        <v>3679</v>
      </c>
      <c r="C294" t="s">
        <v>10058</v>
      </c>
      <c r="D294" t="s">
        <v>10059</v>
      </c>
    </row>
    <row r="295" spans="1:4" x14ac:dyDescent="0.25">
      <c r="A295" t="s">
        <v>10358</v>
      </c>
      <c r="B295" t="s">
        <v>3681</v>
      </c>
      <c r="C295" t="s">
        <v>10058</v>
      </c>
      <c r="D295" t="s">
        <v>10059</v>
      </c>
    </row>
    <row r="296" spans="1:4" x14ac:dyDescent="0.25">
      <c r="A296" t="s">
        <v>10359</v>
      </c>
      <c r="B296" t="s">
        <v>3683</v>
      </c>
      <c r="C296" t="s">
        <v>10061</v>
      </c>
      <c r="D296" t="s">
        <v>10062</v>
      </c>
    </row>
    <row r="297" spans="1:4" x14ac:dyDescent="0.25">
      <c r="A297" t="s">
        <v>10360</v>
      </c>
      <c r="B297" t="s">
        <v>3685</v>
      </c>
      <c r="C297" t="s">
        <v>10065</v>
      </c>
      <c r="D297" t="s">
        <v>10066</v>
      </c>
    </row>
    <row r="298" spans="1:4" x14ac:dyDescent="0.25">
      <c r="A298" t="s">
        <v>10361</v>
      </c>
      <c r="B298" t="s">
        <v>3687</v>
      </c>
      <c r="C298" t="s">
        <v>10068</v>
      </c>
      <c r="D298" t="s">
        <v>10069</v>
      </c>
    </row>
    <row r="299" spans="1:4" x14ac:dyDescent="0.25">
      <c r="A299" t="s">
        <v>10362</v>
      </c>
      <c r="B299" t="s">
        <v>3688</v>
      </c>
      <c r="C299" t="s">
        <v>10068</v>
      </c>
      <c r="D299" t="s">
        <v>10069</v>
      </c>
    </row>
    <row r="300" spans="1:4" x14ac:dyDescent="0.25">
      <c r="A300" t="s">
        <v>10363</v>
      </c>
      <c r="B300" t="s">
        <v>3690</v>
      </c>
      <c r="C300" t="s">
        <v>10061</v>
      </c>
      <c r="D300" t="s">
        <v>10062</v>
      </c>
    </row>
    <row r="301" spans="1:4" x14ac:dyDescent="0.25">
      <c r="A301" t="s">
        <v>10364</v>
      </c>
      <c r="B301" t="s">
        <v>3692</v>
      </c>
      <c r="C301" t="s">
        <v>10061</v>
      </c>
      <c r="D301" t="s">
        <v>10062</v>
      </c>
    </row>
    <row r="302" spans="1:4" x14ac:dyDescent="0.25">
      <c r="A302" t="s">
        <v>10365</v>
      </c>
      <c r="B302" t="s">
        <v>3694</v>
      </c>
      <c r="C302" t="s">
        <v>10058</v>
      </c>
      <c r="D302" t="s">
        <v>10059</v>
      </c>
    </row>
    <row r="303" spans="1:4" x14ac:dyDescent="0.25">
      <c r="A303" t="s">
        <v>10366</v>
      </c>
      <c r="B303" t="s">
        <v>3696</v>
      </c>
      <c r="C303" t="s">
        <v>10068</v>
      </c>
      <c r="D303" t="s">
        <v>10069</v>
      </c>
    </row>
    <row r="304" spans="1:4" x14ac:dyDescent="0.25">
      <c r="A304" t="s">
        <v>10367</v>
      </c>
      <c r="B304" t="s">
        <v>3698</v>
      </c>
      <c r="C304" t="s">
        <v>10061</v>
      </c>
      <c r="D304" t="s">
        <v>10062</v>
      </c>
    </row>
    <row r="305" spans="1:4" x14ac:dyDescent="0.25">
      <c r="A305" t="s">
        <v>10368</v>
      </c>
      <c r="B305" t="s">
        <v>3700</v>
      </c>
      <c r="C305" t="s">
        <v>10058</v>
      </c>
      <c r="D305" t="s">
        <v>10059</v>
      </c>
    </row>
    <row r="306" spans="1:4" x14ac:dyDescent="0.25">
      <c r="A306" t="s">
        <v>10369</v>
      </c>
      <c r="B306" t="s">
        <v>3702</v>
      </c>
      <c r="C306" t="s">
        <v>10068</v>
      </c>
      <c r="D306" t="s">
        <v>10069</v>
      </c>
    </row>
    <row r="307" spans="1:4" x14ac:dyDescent="0.25">
      <c r="A307" t="s">
        <v>10370</v>
      </c>
      <c r="B307" t="s">
        <v>3703</v>
      </c>
      <c r="C307" t="s">
        <v>10061</v>
      </c>
      <c r="D307" t="s">
        <v>10062</v>
      </c>
    </row>
    <row r="308" spans="1:4" x14ac:dyDescent="0.25">
      <c r="A308" t="s">
        <v>10371</v>
      </c>
      <c r="B308" t="s">
        <v>3705</v>
      </c>
      <c r="C308" t="s">
        <v>10061</v>
      </c>
      <c r="D308" t="s">
        <v>10062</v>
      </c>
    </row>
    <row r="309" spans="1:4" x14ac:dyDescent="0.25">
      <c r="A309" t="s">
        <v>10372</v>
      </c>
      <c r="B309" t="s">
        <v>3707</v>
      </c>
      <c r="C309" t="s">
        <v>10058</v>
      </c>
      <c r="D309" t="s">
        <v>10059</v>
      </c>
    </row>
    <row r="310" spans="1:4" x14ac:dyDescent="0.25">
      <c r="A310" t="s">
        <v>10373</v>
      </c>
      <c r="B310" t="s">
        <v>3708</v>
      </c>
      <c r="C310" t="s">
        <v>10058</v>
      </c>
      <c r="D310" t="s">
        <v>10059</v>
      </c>
    </row>
    <row r="311" spans="1:4" x14ac:dyDescent="0.25">
      <c r="A311" t="s">
        <v>10374</v>
      </c>
      <c r="B311" t="s">
        <v>3710</v>
      </c>
      <c r="C311" t="s">
        <v>10065</v>
      </c>
      <c r="D311" t="s">
        <v>10066</v>
      </c>
    </row>
    <row r="312" spans="1:4" x14ac:dyDescent="0.25">
      <c r="A312" t="s">
        <v>10375</v>
      </c>
      <c r="B312" t="s">
        <v>3712</v>
      </c>
      <c r="C312" t="s">
        <v>10068</v>
      </c>
      <c r="D312" t="s">
        <v>10069</v>
      </c>
    </row>
    <row r="313" spans="1:4" x14ac:dyDescent="0.25">
      <c r="A313" t="s">
        <v>10376</v>
      </c>
      <c r="B313" t="s">
        <v>3714</v>
      </c>
      <c r="C313" t="s">
        <v>10058</v>
      </c>
      <c r="D313" t="s">
        <v>10059</v>
      </c>
    </row>
    <row r="314" spans="1:4" x14ac:dyDescent="0.25">
      <c r="A314" t="s">
        <v>10377</v>
      </c>
      <c r="B314" t="s">
        <v>3715</v>
      </c>
      <c r="C314" t="s">
        <v>10061</v>
      </c>
      <c r="D314" t="s">
        <v>10062</v>
      </c>
    </row>
    <row r="315" spans="1:4" x14ac:dyDescent="0.25">
      <c r="A315" t="s">
        <v>10378</v>
      </c>
      <c r="B315" t="s">
        <v>3717</v>
      </c>
      <c r="C315" t="s">
        <v>10065</v>
      </c>
      <c r="D315" t="s">
        <v>10066</v>
      </c>
    </row>
    <row r="316" spans="1:4" x14ac:dyDescent="0.25">
      <c r="A316" t="s">
        <v>10379</v>
      </c>
      <c r="B316" t="s">
        <v>3719</v>
      </c>
      <c r="C316" t="s">
        <v>10065</v>
      </c>
      <c r="D316" t="s">
        <v>10066</v>
      </c>
    </row>
    <row r="317" spans="1:4" x14ac:dyDescent="0.25">
      <c r="A317" t="s">
        <v>10380</v>
      </c>
      <c r="B317" t="s">
        <v>3721</v>
      </c>
      <c r="C317" t="s">
        <v>10068</v>
      </c>
      <c r="D317" t="s">
        <v>10069</v>
      </c>
    </row>
    <row r="318" spans="1:4" x14ac:dyDescent="0.25">
      <c r="A318" t="s">
        <v>10381</v>
      </c>
      <c r="B318" t="s">
        <v>3723</v>
      </c>
      <c r="C318" t="s">
        <v>10065</v>
      </c>
      <c r="D318" t="s">
        <v>10066</v>
      </c>
    </row>
    <row r="319" spans="1:4" x14ac:dyDescent="0.25">
      <c r="A319" t="s">
        <v>10382</v>
      </c>
      <c r="B319" t="s">
        <v>3724</v>
      </c>
      <c r="C319" t="s">
        <v>10068</v>
      </c>
      <c r="D319" t="s">
        <v>10069</v>
      </c>
    </row>
    <row r="320" spans="1:4" x14ac:dyDescent="0.25">
      <c r="A320" t="s">
        <v>10383</v>
      </c>
      <c r="B320" t="s">
        <v>3726</v>
      </c>
      <c r="C320" t="s">
        <v>10068</v>
      </c>
      <c r="D320" t="s">
        <v>10069</v>
      </c>
    </row>
    <row r="321" spans="1:4" x14ac:dyDescent="0.25">
      <c r="A321" t="s">
        <v>10384</v>
      </c>
      <c r="B321" t="s">
        <v>3728</v>
      </c>
      <c r="C321" t="s">
        <v>10058</v>
      </c>
      <c r="D321" t="s">
        <v>10059</v>
      </c>
    </row>
    <row r="322" spans="1:4" x14ac:dyDescent="0.25">
      <c r="A322" t="s">
        <v>10385</v>
      </c>
      <c r="B322" t="s">
        <v>3730</v>
      </c>
      <c r="C322" t="s">
        <v>10058</v>
      </c>
      <c r="D322" t="s">
        <v>10059</v>
      </c>
    </row>
    <row r="323" spans="1:4" x14ac:dyDescent="0.25">
      <c r="A323" t="s">
        <v>10386</v>
      </c>
      <c r="B323" t="s">
        <v>3732</v>
      </c>
      <c r="C323" t="s">
        <v>10061</v>
      </c>
      <c r="D323" t="s">
        <v>10062</v>
      </c>
    </row>
    <row r="324" spans="1:4" x14ac:dyDescent="0.25">
      <c r="A324" t="s">
        <v>10387</v>
      </c>
      <c r="B324" t="s">
        <v>3734</v>
      </c>
      <c r="C324" t="s">
        <v>10061</v>
      </c>
      <c r="D324" t="s">
        <v>10062</v>
      </c>
    </row>
    <row r="325" spans="1:4" x14ac:dyDescent="0.25">
      <c r="A325" t="s">
        <v>10388</v>
      </c>
      <c r="B325" t="s">
        <v>3735</v>
      </c>
      <c r="C325" t="s">
        <v>10058</v>
      </c>
      <c r="D325" t="s">
        <v>10059</v>
      </c>
    </row>
    <row r="326" spans="1:4" x14ac:dyDescent="0.25">
      <c r="A326" t="s">
        <v>10389</v>
      </c>
      <c r="B326" t="s">
        <v>3737</v>
      </c>
      <c r="C326" t="s">
        <v>10061</v>
      </c>
      <c r="D326" t="s">
        <v>10062</v>
      </c>
    </row>
    <row r="327" spans="1:4" x14ac:dyDescent="0.25">
      <c r="A327" t="s">
        <v>10390</v>
      </c>
      <c r="B327" t="s">
        <v>3738</v>
      </c>
      <c r="C327" t="s">
        <v>10058</v>
      </c>
      <c r="D327" t="s">
        <v>10059</v>
      </c>
    </row>
    <row r="328" spans="1:4" x14ac:dyDescent="0.25">
      <c r="A328" t="s">
        <v>10391</v>
      </c>
      <c r="B328" t="s">
        <v>3740</v>
      </c>
      <c r="C328" t="s">
        <v>10065</v>
      </c>
      <c r="D328" t="s">
        <v>10066</v>
      </c>
    </row>
    <row r="329" spans="1:4" x14ac:dyDescent="0.25">
      <c r="A329" t="s">
        <v>10392</v>
      </c>
      <c r="B329" t="s">
        <v>3742</v>
      </c>
      <c r="C329" t="s">
        <v>10061</v>
      </c>
      <c r="D329" t="s">
        <v>10062</v>
      </c>
    </row>
    <row r="330" spans="1:4" x14ac:dyDescent="0.25">
      <c r="A330" t="s">
        <v>10393</v>
      </c>
      <c r="B330" t="s">
        <v>3743</v>
      </c>
      <c r="C330" t="s">
        <v>10061</v>
      </c>
      <c r="D330" t="s">
        <v>10062</v>
      </c>
    </row>
    <row r="331" spans="1:4" x14ac:dyDescent="0.25">
      <c r="A331" t="s">
        <v>10394</v>
      </c>
      <c r="B331" t="s">
        <v>3745</v>
      </c>
      <c r="C331" t="s">
        <v>10061</v>
      </c>
      <c r="D331" t="s">
        <v>10062</v>
      </c>
    </row>
    <row r="332" spans="1:4" x14ac:dyDescent="0.25">
      <c r="A332" t="s">
        <v>10395</v>
      </c>
      <c r="B332" t="s">
        <v>3747</v>
      </c>
      <c r="C332" t="s">
        <v>10065</v>
      </c>
      <c r="D332" t="s">
        <v>10066</v>
      </c>
    </row>
    <row r="333" spans="1:4" x14ac:dyDescent="0.25">
      <c r="A333" t="s">
        <v>10396</v>
      </c>
      <c r="B333" t="s">
        <v>3749</v>
      </c>
      <c r="C333" t="s">
        <v>10068</v>
      </c>
      <c r="D333" t="s">
        <v>10069</v>
      </c>
    </row>
    <row r="334" spans="1:4" x14ac:dyDescent="0.25">
      <c r="A334" t="s">
        <v>10397</v>
      </c>
      <c r="B334" t="s">
        <v>3751</v>
      </c>
      <c r="C334" t="s">
        <v>10068</v>
      </c>
      <c r="D334" t="s">
        <v>10069</v>
      </c>
    </row>
    <row r="335" spans="1:4" x14ac:dyDescent="0.25">
      <c r="A335" t="s">
        <v>10398</v>
      </c>
      <c r="B335" t="s">
        <v>3753</v>
      </c>
      <c r="C335" t="s">
        <v>10058</v>
      </c>
      <c r="D335" t="s">
        <v>10059</v>
      </c>
    </row>
    <row r="336" spans="1:4" x14ac:dyDescent="0.25">
      <c r="A336" t="s">
        <v>10399</v>
      </c>
      <c r="B336" t="s">
        <v>3755</v>
      </c>
      <c r="C336" t="s">
        <v>10068</v>
      </c>
      <c r="D336" t="s">
        <v>10069</v>
      </c>
    </row>
    <row r="337" spans="1:4" x14ac:dyDescent="0.25">
      <c r="A337" t="s">
        <v>10400</v>
      </c>
      <c r="B337" t="s">
        <v>3756</v>
      </c>
      <c r="C337" t="s">
        <v>10058</v>
      </c>
      <c r="D337" t="s">
        <v>10059</v>
      </c>
    </row>
    <row r="338" spans="1:4" x14ac:dyDescent="0.25">
      <c r="A338" t="s">
        <v>10401</v>
      </c>
      <c r="B338" t="s">
        <v>3757</v>
      </c>
      <c r="C338" t="s">
        <v>10061</v>
      </c>
      <c r="D338" t="s">
        <v>10062</v>
      </c>
    </row>
    <row r="339" spans="1:4" x14ac:dyDescent="0.25">
      <c r="A339" t="s">
        <v>10402</v>
      </c>
      <c r="B339" t="s">
        <v>3759</v>
      </c>
      <c r="C339" t="s">
        <v>10065</v>
      </c>
      <c r="D339" t="s">
        <v>10066</v>
      </c>
    </row>
    <row r="340" spans="1:4" x14ac:dyDescent="0.25">
      <c r="A340" t="s">
        <v>10403</v>
      </c>
      <c r="B340" t="s">
        <v>3761</v>
      </c>
      <c r="C340" t="s">
        <v>10065</v>
      </c>
      <c r="D340" t="s">
        <v>10066</v>
      </c>
    </row>
    <row r="341" spans="1:4" x14ac:dyDescent="0.25">
      <c r="A341" t="s">
        <v>10404</v>
      </c>
      <c r="B341" t="s">
        <v>3762</v>
      </c>
      <c r="C341" t="s">
        <v>10058</v>
      </c>
      <c r="D341" t="s">
        <v>10059</v>
      </c>
    </row>
    <row r="342" spans="1:4" x14ac:dyDescent="0.25">
      <c r="A342" t="s">
        <v>10405</v>
      </c>
      <c r="B342" t="s">
        <v>3763</v>
      </c>
      <c r="C342" t="s">
        <v>10061</v>
      </c>
      <c r="D342" t="s">
        <v>10062</v>
      </c>
    </row>
    <row r="343" spans="1:4" x14ac:dyDescent="0.25">
      <c r="A343" t="s">
        <v>10406</v>
      </c>
      <c r="B343" t="s">
        <v>3765</v>
      </c>
      <c r="C343" t="s">
        <v>10065</v>
      </c>
      <c r="D343" t="s">
        <v>10066</v>
      </c>
    </row>
    <row r="344" spans="1:4" x14ac:dyDescent="0.25">
      <c r="A344" t="s">
        <v>10407</v>
      </c>
      <c r="B344" t="s">
        <v>3767</v>
      </c>
      <c r="C344" t="s">
        <v>10061</v>
      </c>
      <c r="D344" t="s">
        <v>10062</v>
      </c>
    </row>
    <row r="345" spans="1:4" x14ac:dyDescent="0.25">
      <c r="A345" t="s">
        <v>10408</v>
      </c>
      <c r="B345" t="s">
        <v>3769</v>
      </c>
      <c r="C345" t="s">
        <v>10068</v>
      </c>
      <c r="D345" t="s">
        <v>10069</v>
      </c>
    </row>
    <row r="346" spans="1:4" x14ac:dyDescent="0.25">
      <c r="A346" t="s">
        <v>10409</v>
      </c>
      <c r="B346" t="s">
        <v>3771</v>
      </c>
      <c r="C346" t="s">
        <v>10061</v>
      </c>
      <c r="D346" t="s">
        <v>10062</v>
      </c>
    </row>
    <row r="347" spans="1:4" x14ac:dyDescent="0.25">
      <c r="A347" t="s">
        <v>10410</v>
      </c>
      <c r="B347" t="s">
        <v>3773</v>
      </c>
      <c r="C347" t="s">
        <v>10068</v>
      </c>
      <c r="D347" t="s">
        <v>10069</v>
      </c>
    </row>
    <row r="348" spans="1:4" x14ac:dyDescent="0.25">
      <c r="A348" t="s">
        <v>10411</v>
      </c>
      <c r="B348" t="s">
        <v>3774</v>
      </c>
      <c r="C348" t="s">
        <v>10068</v>
      </c>
      <c r="D348" t="s">
        <v>10069</v>
      </c>
    </row>
    <row r="349" spans="1:4" x14ac:dyDescent="0.25">
      <c r="A349" t="s">
        <v>10412</v>
      </c>
      <c r="B349" t="s">
        <v>3776</v>
      </c>
      <c r="C349" t="s">
        <v>10065</v>
      </c>
      <c r="D349" t="s">
        <v>10066</v>
      </c>
    </row>
    <row r="350" spans="1:4" x14ac:dyDescent="0.25">
      <c r="A350" t="s">
        <v>10413</v>
      </c>
      <c r="B350" t="s">
        <v>3778</v>
      </c>
      <c r="C350" t="s">
        <v>10068</v>
      </c>
      <c r="D350" t="s">
        <v>10069</v>
      </c>
    </row>
    <row r="351" spans="1:4" x14ac:dyDescent="0.25">
      <c r="A351" t="s">
        <v>10414</v>
      </c>
      <c r="B351" t="s">
        <v>3779</v>
      </c>
      <c r="C351" t="s">
        <v>10068</v>
      </c>
      <c r="D351" t="s">
        <v>10069</v>
      </c>
    </row>
    <row r="352" spans="1:4" x14ac:dyDescent="0.25">
      <c r="A352" t="s">
        <v>10415</v>
      </c>
      <c r="B352" t="s">
        <v>3781</v>
      </c>
      <c r="C352" t="s">
        <v>10061</v>
      </c>
      <c r="D352" t="s">
        <v>10062</v>
      </c>
    </row>
    <row r="353" spans="1:4" x14ac:dyDescent="0.25">
      <c r="A353" t="s">
        <v>10416</v>
      </c>
      <c r="B353" t="s">
        <v>3783</v>
      </c>
      <c r="C353" t="s">
        <v>10068</v>
      </c>
      <c r="D353" t="s">
        <v>10069</v>
      </c>
    </row>
    <row r="354" spans="1:4" x14ac:dyDescent="0.25">
      <c r="A354" t="s">
        <v>10417</v>
      </c>
      <c r="B354" t="s">
        <v>3785</v>
      </c>
      <c r="C354" t="s">
        <v>10061</v>
      </c>
      <c r="D354" t="s">
        <v>10062</v>
      </c>
    </row>
    <row r="355" spans="1:4" x14ac:dyDescent="0.25">
      <c r="A355" t="s">
        <v>10418</v>
      </c>
      <c r="B355" t="s">
        <v>3787</v>
      </c>
      <c r="C355" t="s">
        <v>10058</v>
      </c>
      <c r="D355" t="s">
        <v>10059</v>
      </c>
    </row>
    <row r="356" spans="1:4" x14ac:dyDescent="0.25">
      <c r="A356" t="s">
        <v>10419</v>
      </c>
      <c r="B356" t="s">
        <v>3789</v>
      </c>
      <c r="C356" t="s">
        <v>10065</v>
      </c>
      <c r="D356" t="s">
        <v>10066</v>
      </c>
    </row>
    <row r="357" spans="1:4" x14ac:dyDescent="0.25">
      <c r="A357" t="s">
        <v>10420</v>
      </c>
      <c r="B357" t="s">
        <v>3790</v>
      </c>
      <c r="C357" t="s">
        <v>10061</v>
      </c>
      <c r="D357" t="s">
        <v>10062</v>
      </c>
    </row>
    <row r="358" spans="1:4" x14ac:dyDescent="0.25">
      <c r="A358" t="s">
        <v>10421</v>
      </c>
      <c r="B358" t="s">
        <v>3792</v>
      </c>
      <c r="C358" t="s">
        <v>10058</v>
      </c>
      <c r="D358" t="s">
        <v>10059</v>
      </c>
    </row>
    <row r="359" spans="1:4" x14ac:dyDescent="0.25">
      <c r="A359" t="s">
        <v>10422</v>
      </c>
      <c r="B359" t="s">
        <v>3794</v>
      </c>
      <c r="C359" t="s">
        <v>10065</v>
      </c>
      <c r="D359" t="s">
        <v>10066</v>
      </c>
    </row>
    <row r="360" spans="1:4" x14ac:dyDescent="0.25">
      <c r="A360" t="s">
        <v>10423</v>
      </c>
      <c r="B360" t="s">
        <v>3796</v>
      </c>
      <c r="C360" t="s">
        <v>10065</v>
      </c>
      <c r="D360" t="s">
        <v>10066</v>
      </c>
    </row>
    <row r="361" spans="1:4" x14ac:dyDescent="0.25">
      <c r="A361" t="s">
        <v>10424</v>
      </c>
      <c r="B361" t="s">
        <v>3797</v>
      </c>
      <c r="C361" t="s">
        <v>10068</v>
      </c>
      <c r="D361" t="s">
        <v>10069</v>
      </c>
    </row>
    <row r="362" spans="1:4" x14ac:dyDescent="0.25">
      <c r="A362" t="s">
        <v>10425</v>
      </c>
      <c r="B362" t="s">
        <v>3799</v>
      </c>
      <c r="C362" t="s">
        <v>10058</v>
      </c>
      <c r="D362" t="s">
        <v>10059</v>
      </c>
    </row>
    <row r="363" spans="1:4" x14ac:dyDescent="0.25">
      <c r="A363" t="s">
        <v>10426</v>
      </c>
      <c r="B363" t="s">
        <v>3801</v>
      </c>
      <c r="C363" t="s">
        <v>10058</v>
      </c>
      <c r="D363" t="s">
        <v>10059</v>
      </c>
    </row>
    <row r="364" spans="1:4" x14ac:dyDescent="0.25">
      <c r="A364" t="s">
        <v>10427</v>
      </c>
      <c r="B364" t="s">
        <v>3803</v>
      </c>
      <c r="C364" t="s">
        <v>10068</v>
      </c>
      <c r="D364" t="s">
        <v>10069</v>
      </c>
    </row>
    <row r="365" spans="1:4" x14ac:dyDescent="0.25">
      <c r="A365" t="s">
        <v>10428</v>
      </c>
      <c r="B365" t="s">
        <v>3805</v>
      </c>
      <c r="C365" t="s">
        <v>10061</v>
      </c>
      <c r="D365" t="s">
        <v>10062</v>
      </c>
    </row>
    <row r="366" spans="1:4" x14ac:dyDescent="0.25">
      <c r="A366" t="s">
        <v>10429</v>
      </c>
      <c r="B366" t="s">
        <v>3807</v>
      </c>
      <c r="C366" t="s">
        <v>10061</v>
      </c>
      <c r="D366" t="s">
        <v>10062</v>
      </c>
    </row>
    <row r="367" spans="1:4" x14ac:dyDescent="0.25">
      <c r="A367" t="s">
        <v>10430</v>
      </c>
      <c r="B367" t="s">
        <v>3809</v>
      </c>
      <c r="C367" t="s">
        <v>10061</v>
      </c>
      <c r="D367" t="s">
        <v>10062</v>
      </c>
    </row>
    <row r="368" spans="1:4" x14ac:dyDescent="0.25">
      <c r="A368" t="s">
        <v>10431</v>
      </c>
      <c r="B368" t="s">
        <v>3811</v>
      </c>
      <c r="C368" t="s">
        <v>10058</v>
      </c>
      <c r="D368" t="s">
        <v>10059</v>
      </c>
    </row>
    <row r="369" spans="1:4" x14ac:dyDescent="0.25">
      <c r="A369" t="s">
        <v>10432</v>
      </c>
      <c r="B369" t="s">
        <v>3813</v>
      </c>
      <c r="C369" t="s">
        <v>10068</v>
      </c>
      <c r="D369" t="s">
        <v>10069</v>
      </c>
    </row>
    <row r="370" spans="1:4" x14ac:dyDescent="0.25">
      <c r="A370" t="s">
        <v>10433</v>
      </c>
      <c r="B370" t="s">
        <v>3815</v>
      </c>
      <c r="C370" t="s">
        <v>10061</v>
      </c>
      <c r="D370" t="s">
        <v>10062</v>
      </c>
    </row>
    <row r="371" spans="1:4" x14ac:dyDescent="0.25">
      <c r="A371" t="s">
        <v>10434</v>
      </c>
      <c r="B371" t="s">
        <v>3817</v>
      </c>
      <c r="C371" t="s">
        <v>10058</v>
      </c>
      <c r="D371" t="s">
        <v>10059</v>
      </c>
    </row>
    <row r="372" spans="1:4" x14ac:dyDescent="0.25">
      <c r="A372" t="s">
        <v>10435</v>
      </c>
      <c r="B372" t="s">
        <v>3819</v>
      </c>
      <c r="C372" t="s">
        <v>10068</v>
      </c>
      <c r="D372" t="s">
        <v>10069</v>
      </c>
    </row>
    <row r="373" spans="1:4" x14ac:dyDescent="0.25">
      <c r="A373" t="s">
        <v>10436</v>
      </c>
      <c r="B373" t="s">
        <v>3821</v>
      </c>
      <c r="C373" t="s">
        <v>10061</v>
      </c>
      <c r="D373" t="s">
        <v>10062</v>
      </c>
    </row>
    <row r="374" spans="1:4" x14ac:dyDescent="0.25">
      <c r="A374" t="s">
        <v>10437</v>
      </c>
      <c r="B374" t="s">
        <v>3823</v>
      </c>
      <c r="C374" t="s">
        <v>10068</v>
      </c>
      <c r="D374" t="s">
        <v>10069</v>
      </c>
    </row>
    <row r="375" spans="1:4" x14ac:dyDescent="0.25">
      <c r="A375" t="s">
        <v>10438</v>
      </c>
      <c r="B375" t="s">
        <v>3825</v>
      </c>
      <c r="C375" t="s">
        <v>10061</v>
      </c>
      <c r="D375" t="s">
        <v>10062</v>
      </c>
    </row>
    <row r="376" spans="1:4" x14ac:dyDescent="0.25">
      <c r="A376" t="s">
        <v>10439</v>
      </c>
      <c r="B376" t="s">
        <v>3827</v>
      </c>
      <c r="C376" t="s">
        <v>10065</v>
      </c>
      <c r="D376" t="s">
        <v>10066</v>
      </c>
    </row>
    <row r="377" spans="1:4" x14ac:dyDescent="0.25">
      <c r="A377" t="s">
        <v>10440</v>
      </c>
      <c r="B377" t="s">
        <v>3829</v>
      </c>
      <c r="C377" t="s">
        <v>10061</v>
      </c>
      <c r="D377" t="s">
        <v>10062</v>
      </c>
    </row>
    <row r="378" spans="1:4" x14ac:dyDescent="0.25">
      <c r="A378" t="s">
        <v>10441</v>
      </c>
      <c r="B378" t="s">
        <v>3830</v>
      </c>
      <c r="C378" t="s">
        <v>10065</v>
      </c>
      <c r="D378" t="s">
        <v>10066</v>
      </c>
    </row>
    <row r="379" spans="1:4" x14ac:dyDescent="0.25">
      <c r="A379" t="s">
        <v>10442</v>
      </c>
      <c r="B379" t="s">
        <v>3831</v>
      </c>
      <c r="C379" t="s">
        <v>10061</v>
      </c>
      <c r="D379" t="s">
        <v>10062</v>
      </c>
    </row>
    <row r="380" spans="1:4" x14ac:dyDescent="0.25">
      <c r="A380" t="s">
        <v>10443</v>
      </c>
      <c r="B380" t="s">
        <v>3833</v>
      </c>
      <c r="C380" t="s">
        <v>10068</v>
      </c>
      <c r="D380" t="s">
        <v>10069</v>
      </c>
    </row>
    <row r="381" spans="1:4" x14ac:dyDescent="0.25">
      <c r="A381" t="s">
        <v>10444</v>
      </c>
      <c r="B381" t="s">
        <v>3835</v>
      </c>
      <c r="C381" t="s">
        <v>10065</v>
      </c>
      <c r="D381" t="s">
        <v>10066</v>
      </c>
    </row>
    <row r="382" spans="1:4" x14ac:dyDescent="0.25">
      <c r="A382" t="s">
        <v>10445</v>
      </c>
      <c r="B382" t="s">
        <v>3837</v>
      </c>
      <c r="C382" t="s">
        <v>10061</v>
      </c>
      <c r="D382" t="s">
        <v>10062</v>
      </c>
    </row>
    <row r="383" spans="1:4" x14ac:dyDescent="0.25">
      <c r="A383" t="s">
        <v>10446</v>
      </c>
      <c r="B383" t="s">
        <v>3838</v>
      </c>
      <c r="C383" t="s">
        <v>10068</v>
      </c>
      <c r="D383" t="s">
        <v>10069</v>
      </c>
    </row>
    <row r="384" spans="1:4" x14ac:dyDescent="0.25">
      <c r="A384" t="s">
        <v>10447</v>
      </c>
      <c r="B384" t="s">
        <v>3839</v>
      </c>
      <c r="C384" t="s">
        <v>10061</v>
      </c>
      <c r="D384" t="s">
        <v>10062</v>
      </c>
    </row>
    <row r="385" spans="1:4" x14ac:dyDescent="0.25">
      <c r="A385" t="s">
        <v>10448</v>
      </c>
      <c r="B385" t="s">
        <v>3841</v>
      </c>
      <c r="C385" t="s">
        <v>10061</v>
      </c>
      <c r="D385" t="s">
        <v>10062</v>
      </c>
    </row>
    <row r="386" spans="1:4" x14ac:dyDescent="0.25">
      <c r="A386" t="s">
        <v>10449</v>
      </c>
      <c r="B386" t="s">
        <v>3843</v>
      </c>
      <c r="C386" t="s">
        <v>10061</v>
      </c>
      <c r="D386" t="s">
        <v>10062</v>
      </c>
    </row>
    <row r="387" spans="1:4" x14ac:dyDescent="0.25">
      <c r="A387" t="s">
        <v>10450</v>
      </c>
      <c r="B387" t="s">
        <v>3845</v>
      </c>
      <c r="C387" t="s">
        <v>10065</v>
      </c>
      <c r="D387" t="s">
        <v>10066</v>
      </c>
    </row>
    <row r="388" spans="1:4" x14ac:dyDescent="0.25">
      <c r="A388" t="s">
        <v>10451</v>
      </c>
      <c r="B388" t="s">
        <v>3846</v>
      </c>
      <c r="C388" t="s">
        <v>10065</v>
      </c>
      <c r="D388" t="s">
        <v>10066</v>
      </c>
    </row>
    <row r="389" spans="1:4" x14ac:dyDescent="0.25">
      <c r="A389" t="s">
        <v>10452</v>
      </c>
      <c r="B389" t="s">
        <v>3848</v>
      </c>
      <c r="C389" t="s">
        <v>10065</v>
      </c>
      <c r="D389" t="s">
        <v>10066</v>
      </c>
    </row>
    <row r="390" spans="1:4" x14ac:dyDescent="0.25">
      <c r="A390" t="s">
        <v>10453</v>
      </c>
      <c r="B390" t="s">
        <v>3849</v>
      </c>
      <c r="C390" t="s">
        <v>10068</v>
      </c>
      <c r="D390" t="s">
        <v>10069</v>
      </c>
    </row>
    <row r="391" spans="1:4" x14ac:dyDescent="0.25">
      <c r="A391" t="s">
        <v>10454</v>
      </c>
      <c r="B391" t="s">
        <v>3851</v>
      </c>
      <c r="C391" t="s">
        <v>10061</v>
      </c>
      <c r="D391" t="s">
        <v>10062</v>
      </c>
    </row>
    <row r="392" spans="1:4" x14ac:dyDescent="0.25">
      <c r="A392" t="s">
        <v>10455</v>
      </c>
      <c r="B392" t="s">
        <v>3853</v>
      </c>
      <c r="C392" t="s">
        <v>10065</v>
      </c>
      <c r="D392" t="s">
        <v>10066</v>
      </c>
    </row>
    <row r="393" spans="1:4" x14ac:dyDescent="0.25">
      <c r="A393" t="s">
        <v>10456</v>
      </c>
      <c r="B393" t="s">
        <v>3855</v>
      </c>
      <c r="C393" t="s">
        <v>10065</v>
      </c>
      <c r="D393" t="s">
        <v>10066</v>
      </c>
    </row>
    <row r="394" spans="1:4" x14ac:dyDescent="0.25">
      <c r="A394" t="s">
        <v>10457</v>
      </c>
      <c r="B394" t="s">
        <v>3857</v>
      </c>
      <c r="C394" t="s">
        <v>10061</v>
      </c>
      <c r="D394" t="s">
        <v>10062</v>
      </c>
    </row>
    <row r="395" spans="1:4" x14ac:dyDescent="0.25">
      <c r="A395" t="s">
        <v>10458</v>
      </c>
      <c r="B395" t="s">
        <v>3859</v>
      </c>
      <c r="C395" t="s">
        <v>10058</v>
      </c>
      <c r="D395" t="s">
        <v>10059</v>
      </c>
    </row>
    <row r="396" spans="1:4" x14ac:dyDescent="0.25">
      <c r="A396" t="s">
        <v>10459</v>
      </c>
      <c r="B396" t="s">
        <v>3860</v>
      </c>
      <c r="C396" t="s">
        <v>10058</v>
      </c>
      <c r="D396" t="s">
        <v>10059</v>
      </c>
    </row>
    <row r="397" spans="1:4" x14ac:dyDescent="0.25">
      <c r="A397" t="s">
        <v>10460</v>
      </c>
      <c r="B397" t="s">
        <v>3862</v>
      </c>
      <c r="C397" t="s">
        <v>10068</v>
      </c>
      <c r="D397" t="s">
        <v>10069</v>
      </c>
    </row>
    <row r="398" spans="1:4" x14ac:dyDescent="0.25">
      <c r="A398" t="s">
        <v>10461</v>
      </c>
      <c r="B398" t="s">
        <v>3864</v>
      </c>
      <c r="C398" t="s">
        <v>10068</v>
      </c>
      <c r="D398" t="s">
        <v>10069</v>
      </c>
    </row>
    <row r="399" spans="1:4" x14ac:dyDescent="0.25">
      <c r="A399" t="s">
        <v>10462</v>
      </c>
      <c r="B399" t="s">
        <v>3866</v>
      </c>
      <c r="C399" t="s">
        <v>10068</v>
      </c>
      <c r="D399" t="s">
        <v>10069</v>
      </c>
    </row>
    <row r="400" spans="1:4" x14ac:dyDescent="0.25">
      <c r="A400" t="s">
        <v>10463</v>
      </c>
      <c r="B400" t="s">
        <v>3868</v>
      </c>
      <c r="C400" t="s">
        <v>10058</v>
      </c>
      <c r="D400" t="s">
        <v>10059</v>
      </c>
    </row>
    <row r="401" spans="1:4" x14ac:dyDescent="0.25">
      <c r="A401" t="s">
        <v>10464</v>
      </c>
      <c r="B401" t="s">
        <v>3870</v>
      </c>
      <c r="C401" t="s">
        <v>10068</v>
      </c>
      <c r="D401" t="s">
        <v>10069</v>
      </c>
    </row>
    <row r="402" spans="1:4" x14ac:dyDescent="0.25">
      <c r="A402" t="s">
        <v>10465</v>
      </c>
      <c r="B402" t="s">
        <v>3872</v>
      </c>
      <c r="C402" t="s">
        <v>10061</v>
      </c>
      <c r="D402" t="s">
        <v>10062</v>
      </c>
    </row>
    <row r="403" spans="1:4" x14ac:dyDescent="0.25">
      <c r="A403" t="s">
        <v>10466</v>
      </c>
      <c r="B403" t="s">
        <v>3874</v>
      </c>
      <c r="C403" t="s">
        <v>10058</v>
      </c>
      <c r="D403" t="s">
        <v>10059</v>
      </c>
    </row>
    <row r="404" spans="1:4" x14ac:dyDescent="0.25">
      <c r="A404" t="s">
        <v>10467</v>
      </c>
      <c r="B404" t="s">
        <v>3876</v>
      </c>
      <c r="C404" t="s">
        <v>10065</v>
      </c>
      <c r="D404" t="s">
        <v>10066</v>
      </c>
    </row>
    <row r="405" spans="1:4" x14ac:dyDescent="0.25">
      <c r="A405" t="s">
        <v>10468</v>
      </c>
      <c r="B405" t="s">
        <v>3878</v>
      </c>
      <c r="C405" t="s">
        <v>10058</v>
      </c>
      <c r="D405" t="s">
        <v>10059</v>
      </c>
    </row>
    <row r="406" spans="1:4" x14ac:dyDescent="0.25">
      <c r="A406" t="s">
        <v>10469</v>
      </c>
      <c r="B406" t="s">
        <v>3880</v>
      </c>
      <c r="C406" t="s">
        <v>10058</v>
      </c>
      <c r="D406" t="s">
        <v>10059</v>
      </c>
    </row>
    <row r="407" spans="1:4" x14ac:dyDescent="0.25">
      <c r="A407" t="s">
        <v>10470</v>
      </c>
      <c r="B407" t="s">
        <v>3882</v>
      </c>
      <c r="C407" t="s">
        <v>10065</v>
      </c>
      <c r="D407" t="s">
        <v>10066</v>
      </c>
    </row>
    <row r="408" spans="1:4" x14ac:dyDescent="0.25">
      <c r="A408" t="s">
        <v>10471</v>
      </c>
      <c r="B408" t="s">
        <v>3884</v>
      </c>
      <c r="C408" t="s">
        <v>10068</v>
      </c>
      <c r="D408" t="s">
        <v>10069</v>
      </c>
    </row>
    <row r="409" spans="1:4" x14ac:dyDescent="0.25">
      <c r="A409" t="s">
        <v>10472</v>
      </c>
      <c r="B409" t="s">
        <v>3886</v>
      </c>
      <c r="C409" t="s">
        <v>10065</v>
      </c>
      <c r="D409" t="s">
        <v>10066</v>
      </c>
    </row>
    <row r="410" spans="1:4" x14ac:dyDescent="0.25">
      <c r="A410" t="s">
        <v>10473</v>
      </c>
      <c r="B410" t="s">
        <v>3888</v>
      </c>
      <c r="C410" t="s">
        <v>10061</v>
      </c>
      <c r="D410" t="s">
        <v>10062</v>
      </c>
    </row>
    <row r="411" spans="1:4" x14ac:dyDescent="0.25">
      <c r="A411" t="s">
        <v>10474</v>
      </c>
      <c r="B411" t="s">
        <v>3890</v>
      </c>
      <c r="C411" t="s">
        <v>10061</v>
      </c>
      <c r="D411" t="s">
        <v>10062</v>
      </c>
    </row>
    <row r="412" spans="1:4" x14ac:dyDescent="0.25">
      <c r="A412" t="s">
        <v>10475</v>
      </c>
      <c r="B412" t="s">
        <v>3892</v>
      </c>
      <c r="C412" t="s">
        <v>10061</v>
      </c>
      <c r="D412" t="s">
        <v>10062</v>
      </c>
    </row>
    <row r="413" spans="1:4" x14ac:dyDescent="0.25">
      <c r="A413" t="s">
        <v>10476</v>
      </c>
      <c r="B413" t="s">
        <v>3893</v>
      </c>
      <c r="C413" t="s">
        <v>10068</v>
      </c>
      <c r="D413" t="s">
        <v>10069</v>
      </c>
    </row>
    <row r="414" spans="1:4" x14ac:dyDescent="0.25">
      <c r="A414" t="s">
        <v>10477</v>
      </c>
      <c r="B414" t="s">
        <v>3895</v>
      </c>
      <c r="C414" t="s">
        <v>10065</v>
      </c>
      <c r="D414" t="s">
        <v>10066</v>
      </c>
    </row>
    <row r="415" spans="1:4" x14ac:dyDescent="0.25">
      <c r="A415" t="s">
        <v>10478</v>
      </c>
      <c r="B415" t="s">
        <v>3896</v>
      </c>
      <c r="C415" t="s">
        <v>10061</v>
      </c>
      <c r="D415" t="s">
        <v>10062</v>
      </c>
    </row>
    <row r="416" spans="1:4" x14ac:dyDescent="0.25">
      <c r="A416" t="s">
        <v>10479</v>
      </c>
      <c r="B416" t="s">
        <v>3898</v>
      </c>
      <c r="C416" t="s">
        <v>10061</v>
      </c>
      <c r="D416" t="s">
        <v>10062</v>
      </c>
    </row>
    <row r="417" spans="1:4" x14ac:dyDescent="0.25">
      <c r="A417" t="s">
        <v>10480</v>
      </c>
      <c r="B417" t="s">
        <v>3900</v>
      </c>
      <c r="C417" t="s">
        <v>10068</v>
      </c>
      <c r="D417" t="s">
        <v>10069</v>
      </c>
    </row>
    <row r="418" spans="1:4" x14ac:dyDescent="0.25">
      <c r="A418" t="s">
        <v>10481</v>
      </c>
      <c r="B418" t="s">
        <v>3902</v>
      </c>
      <c r="C418" t="s">
        <v>10058</v>
      </c>
      <c r="D418" t="s">
        <v>10059</v>
      </c>
    </row>
    <row r="419" spans="1:4" x14ac:dyDescent="0.25">
      <c r="A419" t="s">
        <v>10482</v>
      </c>
      <c r="B419" t="s">
        <v>3904</v>
      </c>
      <c r="C419" t="s">
        <v>10061</v>
      </c>
      <c r="D419" t="s">
        <v>10062</v>
      </c>
    </row>
    <row r="420" spans="1:4" x14ac:dyDescent="0.25">
      <c r="A420" t="s">
        <v>10483</v>
      </c>
      <c r="B420" t="s">
        <v>3906</v>
      </c>
      <c r="C420" t="s">
        <v>10058</v>
      </c>
      <c r="D420" t="s">
        <v>10059</v>
      </c>
    </row>
    <row r="421" spans="1:4" x14ac:dyDescent="0.25">
      <c r="A421" t="s">
        <v>10484</v>
      </c>
      <c r="B421" t="s">
        <v>3908</v>
      </c>
      <c r="C421" t="s">
        <v>10061</v>
      </c>
      <c r="D421" t="s">
        <v>10062</v>
      </c>
    </row>
    <row r="422" spans="1:4" x14ac:dyDescent="0.25">
      <c r="A422" t="s">
        <v>10485</v>
      </c>
      <c r="B422" t="s">
        <v>3909</v>
      </c>
      <c r="C422" t="s">
        <v>10061</v>
      </c>
      <c r="D422" t="s">
        <v>10062</v>
      </c>
    </row>
    <row r="423" spans="1:4" x14ac:dyDescent="0.25">
      <c r="A423" t="s">
        <v>10486</v>
      </c>
      <c r="B423" t="s">
        <v>3911</v>
      </c>
      <c r="C423" t="s">
        <v>10061</v>
      </c>
      <c r="D423" t="s">
        <v>10062</v>
      </c>
    </row>
    <row r="424" spans="1:4" x14ac:dyDescent="0.25">
      <c r="A424" t="s">
        <v>10487</v>
      </c>
      <c r="B424" t="s">
        <v>3913</v>
      </c>
      <c r="C424" t="s">
        <v>10065</v>
      </c>
      <c r="D424" t="s">
        <v>10066</v>
      </c>
    </row>
    <row r="425" spans="1:4" x14ac:dyDescent="0.25">
      <c r="A425" t="s">
        <v>10488</v>
      </c>
      <c r="B425" t="s">
        <v>3915</v>
      </c>
      <c r="C425" t="s">
        <v>10068</v>
      </c>
      <c r="D425" t="s">
        <v>10069</v>
      </c>
    </row>
    <row r="426" spans="1:4" x14ac:dyDescent="0.25">
      <c r="A426" t="s">
        <v>10489</v>
      </c>
      <c r="B426" t="s">
        <v>3916</v>
      </c>
      <c r="C426" t="s">
        <v>10061</v>
      </c>
      <c r="D426" t="s">
        <v>10062</v>
      </c>
    </row>
    <row r="427" spans="1:4" x14ac:dyDescent="0.25">
      <c r="A427" t="s">
        <v>10490</v>
      </c>
      <c r="B427" t="s">
        <v>3918</v>
      </c>
      <c r="C427" t="s">
        <v>10068</v>
      </c>
      <c r="D427" t="s">
        <v>10069</v>
      </c>
    </row>
    <row r="428" spans="1:4" x14ac:dyDescent="0.25">
      <c r="A428" t="s">
        <v>10491</v>
      </c>
      <c r="B428" t="s">
        <v>3920</v>
      </c>
      <c r="C428" t="s">
        <v>10058</v>
      </c>
      <c r="D428" t="s">
        <v>10059</v>
      </c>
    </row>
    <row r="429" spans="1:4" x14ac:dyDescent="0.25">
      <c r="A429" t="s">
        <v>10492</v>
      </c>
      <c r="B429" t="s">
        <v>3922</v>
      </c>
      <c r="C429" t="s">
        <v>10061</v>
      </c>
      <c r="D429" t="s">
        <v>10062</v>
      </c>
    </row>
    <row r="430" spans="1:4" x14ac:dyDescent="0.25">
      <c r="A430" t="s">
        <v>10493</v>
      </c>
      <c r="B430" t="s">
        <v>3923</v>
      </c>
      <c r="C430" t="s">
        <v>10058</v>
      </c>
      <c r="D430" t="s">
        <v>10059</v>
      </c>
    </row>
    <row r="431" spans="1:4" x14ac:dyDescent="0.25">
      <c r="A431" t="s">
        <v>10494</v>
      </c>
      <c r="B431" t="s">
        <v>3924</v>
      </c>
      <c r="C431" t="s">
        <v>10065</v>
      </c>
      <c r="D431" t="s">
        <v>10066</v>
      </c>
    </row>
    <row r="432" spans="1:4" x14ac:dyDescent="0.25">
      <c r="A432" t="s">
        <v>10495</v>
      </c>
      <c r="B432" t="s">
        <v>3926</v>
      </c>
      <c r="C432" t="s">
        <v>10058</v>
      </c>
      <c r="D432" t="s">
        <v>10059</v>
      </c>
    </row>
    <row r="433" spans="1:4" x14ac:dyDescent="0.25">
      <c r="A433" t="s">
        <v>10496</v>
      </c>
      <c r="B433" t="s">
        <v>3928</v>
      </c>
      <c r="C433" t="s">
        <v>10061</v>
      </c>
      <c r="D433" t="s">
        <v>10062</v>
      </c>
    </row>
    <row r="434" spans="1:4" x14ac:dyDescent="0.25">
      <c r="A434" t="s">
        <v>10497</v>
      </c>
      <c r="B434" t="s">
        <v>3930</v>
      </c>
      <c r="C434" t="s">
        <v>10061</v>
      </c>
      <c r="D434" t="s">
        <v>10062</v>
      </c>
    </row>
    <row r="435" spans="1:4" x14ac:dyDescent="0.25">
      <c r="A435" t="s">
        <v>10498</v>
      </c>
      <c r="B435" t="s">
        <v>3932</v>
      </c>
      <c r="C435" t="s">
        <v>10061</v>
      </c>
      <c r="D435" t="s">
        <v>10062</v>
      </c>
    </row>
    <row r="436" spans="1:4" x14ac:dyDescent="0.25">
      <c r="A436" t="s">
        <v>10499</v>
      </c>
      <c r="B436" t="s">
        <v>3934</v>
      </c>
      <c r="C436" t="s">
        <v>10058</v>
      </c>
      <c r="D436" t="s">
        <v>10059</v>
      </c>
    </row>
    <row r="437" spans="1:4" x14ac:dyDescent="0.25">
      <c r="A437" t="s">
        <v>10500</v>
      </c>
      <c r="B437" t="s">
        <v>3936</v>
      </c>
      <c r="C437" t="s">
        <v>10065</v>
      </c>
      <c r="D437" t="s">
        <v>10066</v>
      </c>
    </row>
    <row r="438" spans="1:4" x14ac:dyDescent="0.25">
      <c r="A438" t="s">
        <v>10501</v>
      </c>
      <c r="B438" t="s">
        <v>3938</v>
      </c>
      <c r="C438" t="s">
        <v>10058</v>
      </c>
      <c r="D438" t="s">
        <v>10059</v>
      </c>
    </row>
    <row r="439" spans="1:4" x14ac:dyDescent="0.25">
      <c r="A439" t="s">
        <v>10502</v>
      </c>
      <c r="B439" t="s">
        <v>3940</v>
      </c>
      <c r="C439" t="s">
        <v>10061</v>
      </c>
      <c r="D439" t="s">
        <v>10062</v>
      </c>
    </row>
    <row r="440" spans="1:4" x14ac:dyDescent="0.25">
      <c r="A440" t="s">
        <v>10503</v>
      </c>
      <c r="B440" t="s">
        <v>3941</v>
      </c>
      <c r="C440" t="s">
        <v>10065</v>
      </c>
      <c r="D440" t="s">
        <v>10066</v>
      </c>
    </row>
    <row r="441" spans="1:4" x14ac:dyDescent="0.25">
      <c r="A441" t="s">
        <v>10504</v>
      </c>
      <c r="B441" t="s">
        <v>3943</v>
      </c>
      <c r="C441" t="s">
        <v>10068</v>
      </c>
      <c r="D441" t="s">
        <v>10069</v>
      </c>
    </row>
    <row r="442" spans="1:4" x14ac:dyDescent="0.25">
      <c r="A442" t="s">
        <v>10505</v>
      </c>
      <c r="B442" t="s">
        <v>3945</v>
      </c>
      <c r="C442" t="s">
        <v>10065</v>
      </c>
      <c r="D442" t="s">
        <v>10066</v>
      </c>
    </row>
    <row r="443" spans="1:4" x14ac:dyDescent="0.25">
      <c r="A443" t="s">
        <v>10506</v>
      </c>
      <c r="B443" t="s">
        <v>3946</v>
      </c>
      <c r="C443" t="s">
        <v>10065</v>
      </c>
      <c r="D443" t="s">
        <v>10066</v>
      </c>
    </row>
    <row r="444" spans="1:4" x14ac:dyDescent="0.25">
      <c r="A444" t="s">
        <v>10507</v>
      </c>
      <c r="B444" t="s">
        <v>3948</v>
      </c>
      <c r="C444" t="s">
        <v>10058</v>
      </c>
      <c r="D444" t="s">
        <v>10059</v>
      </c>
    </row>
    <row r="445" spans="1:4" x14ac:dyDescent="0.25">
      <c r="A445" t="s">
        <v>10508</v>
      </c>
      <c r="B445" t="s">
        <v>3949</v>
      </c>
      <c r="C445" t="s">
        <v>10068</v>
      </c>
      <c r="D445" t="s">
        <v>10069</v>
      </c>
    </row>
    <row r="446" spans="1:4" x14ac:dyDescent="0.25">
      <c r="A446" t="s">
        <v>10509</v>
      </c>
      <c r="B446" t="s">
        <v>3951</v>
      </c>
      <c r="C446" t="s">
        <v>10058</v>
      </c>
      <c r="D446" t="s">
        <v>10059</v>
      </c>
    </row>
    <row r="447" spans="1:4" x14ac:dyDescent="0.25">
      <c r="A447" t="s">
        <v>10510</v>
      </c>
      <c r="B447" t="s">
        <v>3953</v>
      </c>
      <c r="C447" t="s">
        <v>10061</v>
      </c>
      <c r="D447" t="s">
        <v>10062</v>
      </c>
    </row>
    <row r="448" spans="1:4" x14ac:dyDescent="0.25">
      <c r="A448" t="s">
        <v>10511</v>
      </c>
      <c r="B448" t="s">
        <v>3954</v>
      </c>
      <c r="C448" t="s">
        <v>10068</v>
      </c>
      <c r="D448" t="s">
        <v>10069</v>
      </c>
    </row>
    <row r="449" spans="1:4" x14ac:dyDescent="0.25">
      <c r="A449" t="s">
        <v>10512</v>
      </c>
      <c r="B449" t="s">
        <v>3955</v>
      </c>
      <c r="C449" t="s">
        <v>10065</v>
      </c>
      <c r="D449" t="s">
        <v>10066</v>
      </c>
    </row>
    <row r="450" spans="1:4" x14ac:dyDescent="0.25">
      <c r="A450" t="s">
        <v>10513</v>
      </c>
      <c r="B450" t="s">
        <v>3957</v>
      </c>
      <c r="C450" t="s">
        <v>10058</v>
      </c>
      <c r="D450" t="s">
        <v>10059</v>
      </c>
    </row>
    <row r="451" spans="1:4" x14ac:dyDescent="0.25">
      <c r="A451" t="s">
        <v>10514</v>
      </c>
      <c r="B451" t="s">
        <v>3958</v>
      </c>
      <c r="C451" t="s">
        <v>10061</v>
      </c>
      <c r="D451" t="s">
        <v>10062</v>
      </c>
    </row>
    <row r="452" spans="1:4" x14ac:dyDescent="0.25">
      <c r="A452" t="s">
        <v>10515</v>
      </c>
      <c r="B452" t="s">
        <v>3959</v>
      </c>
      <c r="C452" t="s">
        <v>10061</v>
      </c>
      <c r="D452" t="s">
        <v>10062</v>
      </c>
    </row>
    <row r="453" spans="1:4" x14ac:dyDescent="0.25">
      <c r="A453" t="s">
        <v>10516</v>
      </c>
      <c r="B453" t="s">
        <v>3961</v>
      </c>
      <c r="C453" t="s">
        <v>10058</v>
      </c>
      <c r="D453" t="s">
        <v>10059</v>
      </c>
    </row>
    <row r="454" spans="1:4" x14ac:dyDescent="0.25">
      <c r="A454" t="s">
        <v>10517</v>
      </c>
      <c r="B454" t="s">
        <v>3962</v>
      </c>
      <c r="C454" t="s">
        <v>10058</v>
      </c>
      <c r="D454" t="s">
        <v>10059</v>
      </c>
    </row>
    <row r="455" spans="1:4" x14ac:dyDescent="0.25">
      <c r="A455" t="s">
        <v>10518</v>
      </c>
      <c r="B455" t="s">
        <v>3964</v>
      </c>
      <c r="C455" t="s">
        <v>10061</v>
      </c>
      <c r="D455" t="s">
        <v>10062</v>
      </c>
    </row>
    <row r="456" spans="1:4" x14ac:dyDescent="0.25">
      <c r="A456" t="s">
        <v>10519</v>
      </c>
      <c r="B456" t="s">
        <v>3966</v>
      </c>
      <c r="C456" t="s">
        <v>10065</v>
      </c>
      <c r="D456" t="s">
        <v>10066</v>
      </c>
    </row>
    <row r="457" spans="1:4" x14ac:dyDescent="0.25">
      <c r="A457" t="s">
        <v>10520</v>
      </c>
      <c r="B457" t="s">
        <v>3967</v>
      </c>
      <c r="C457" t="s">
        <v>10065</v>
      </c>
      <c r="D457" t="s">
        <v>10066</v>
      </c>
    </row>
    <row r="458" spans="1:4" x14ac:dyDescent="0.25">
      <c r="A458" t="s">
        <v>10521</v>
      </c>
      <c r="B458" t="s">
        <v>3969</v>
      </c>
      <c r="C458" t="s">
        <v>10058</v>
      </c>
      <c r="D458" t="s">
        <v>10059</v>
      </c>
    </row>
    <row r="459" spans="1:4" x14ac:dyDescent="0.25">
      <c r="A459" t="s">
        <v>10522</v>
      </c>
      <c r="B459" t="s">
        <v>3971</v>
      </c>
      <c r="C459" t="s">
        <v>10068</v>
      </c>
      <c r="D459" t="s">
        <v>10069</v>
      </c>
    </row>
    <row r="460" spans="1:4" x14ac:dyDescent="0.25">
      <c r="A460" t="s">
        <v>10523</v>
      </c>
      <c r="B460" t="s">
        <v>3973</v>
      </c>
      <c r="C460" t="s">
        <v>10068</v>
      </c>
      <c r="D460" t="s">
        <v>10069</v>
      </c>
    </row>
    <row r="461" spans="1:4" x14ac:dyDescent="0.25">
      <c r="A461" t="s">
        <v>10524</v>
      </c>
      <c r="B461" t="s">
        <v>3975</v>
      </c>
      <c r="C461" t="s">
        <v>10061</v>
      </c>
      <c r="D461" t="s">
        <v>10062</v>
      </c>
    </row>
    <row r="462" spans="1:4" x14ac:dyDescent="0.25">
      <c r="A462" t="s">
        <v>10525</v>
      </c>
      <c r="B462" t="s">
        <v>3976</v>
      </c>
      <c r="C462" t="s">
        <v>10058</v>
      </c>
      <c r="D462" t="s">
        <v>10059</v>
      </c>
    </row>
    <row r="463" spans="1:4" x14ac:dyDescent="0.25">
      <c r="A463" t="s">
        <v>10526</v>
      </c>
      <c r="B463" t="s">
        <v>3978</v>
      </c>
      <c r="C463" t="s">
        <v>10068</v>
      </c>
      <c r="D463" t="s">
        <v>10069</v>
      </c>
    </row>
    <row r="464" spans="1:4" x14ac:dyDescent="0.25">
      <c r="A464" t="s">
        <v>10527</v>
      </c>
      <c r="B464" t="s">
        <v>3979</v>
      </c>
      <c r="C464" t="s">
        <v>10061</v>
      </c>
      <c r="D464" t="s">
        <v>10062</v>
      </c>
    </row>
    <row r="465" spans="1:4" x14ac:dyDescent="0.25">
      <c r="A465" t="s">
        <v>10528</v>
      </c>
      <c r="B465" t="s">
        <v>3981</v>
      </c>
      <c r="C465" t="s">
        <v>10065</v>
      </c>
      <c r="D465" t="s">
        <v>10066</v>
      </c>
    </row>
    <row r="466" spans="1:4" x14ac:dyDescent="0.25">
      <c r="A466" t="s">
        <v>10529</v>
      </c>
      <c r="B466" t="s">
        <v>3982</v>
      </c>
      <c r="C466" t="s">
        <v>10061</v>
      </c>
      <c r="D466" t="s">
        <v>10062</v>
      </c>
    </row>
    <row r="467" spans="1:4" x14ac:dyDescent="0.25">
      <c r="A467" t="s">
        <v>10530</v>
      </c>
      <c r="B467" t="s">
        <v>3984</v>
      </c>
      <c r="C467" t="s">
        <v>10058</v>
      </c>
      <c r="D467" t="s">
        <v>10059</v>
      </c>
    </row>
    <row r="468" spans="1:4" x14ac:dyDescent="0.25">
      <c r="A468" t="s">
        <v>10531</v>
      </c>
      <c r="B468" t="s">
        <v>3985</v>
      </c>
      <c r="C468" t="s">
        <v>10058</v>
      </c>
      <c r="D468" t="s">
        <v>10059</v>
      </c>
    </row>
    <row r="469" spans="1:4" x14ac:dyDescent="0.25">
      <c r="A469" t="s">
        <v>10532</v>
      </c>
      <c r="B469" t="s">
        <v>3987</v>
      </c>
      <c r="C469" t="s">
        <v>10068</v>
      </c>
      <c r="D469" t="s">
        <v>10069</v>
      </c>
    </row>
    <row r="470" spans="1:4" x14ac:dyDescent="0.25">
      <c r="A470" t="s">
        <v>10533</v>
      </c>
      <c r="B470" t="s">
        <v>3989</v>
      </c>
      <c r="C470" t="s">
        <v>10061</v>
      </c>
      <c r="D470" t="s">
        <v>10062</v>
      </c>
    </row>
    <row r="471" spans="1:4" x14ac:dyDescent="0.25">
      <c r="A471" t="s">
        <v>10534</v>
      </c>
      <c r="B471" t="s">
        <v>3991</v>
      </c>
      <c r="C471" t="s">
        <v>10061</v>
      </c>
      <c r="D471" t="s">
        <v>10062</v>
      </c>
    </row>
    <row r="472" spans="1:4" x14ac:dyDescent="0.25">
      <c r="A472" t="s">
        <v>10535</v>
      </c>
      <c r="B472" t="s">
        <v>3992</v>
      </c>
      <c r="C472" t="s">
        <v>10065</v>
      </c>
      <c r="D472" t="s">
        <v>10066</v>
      </c>
    </row>
    <row r="473" spans="1:4" x14ac:dyDescent="0.25">
      <c r="A473" t="s">
        <v>10536</v>
      </c>
      <c r="B473" t="s">
        <v>3994</v>
      </c>
      <c r="C473" t="s">
        <v>10065</v>
      </c>
      <c r="D473" t="s">
        <v>10066</v>
      </c>
    </row>
    <row r="474" spans="1:4" x14ac:dyDescent="0.25">
      <c r="A474" t="s">
        <v>10537</v>
      </c>
      <c r="B474" t="s">
        <v>3996</v>
      </c>
      <c r="C474" t="s">
        <v>10061</v>
      </c>
      <c r="D474" t="s">
        <v>10062</v>
      </c>
    </row>
    <row r="475" spans="1:4" x14ac:dyDescent="0.25">
      <c r="A475" t="s">
        <v>10538</v>
      </c>
      <c r="B475" t="s">
        <v>3998</v>
      </c>
      <c r="C475" t="s">
        <v>10061</v>
      </c>
      <c r="D475" t="s">
        <v>10062</v>
      </c>
    </row>
    <row r="476" spans="1:4" x14ac:dyDescent="0.25">
      <c r="A476" t="s">
        <v>10539</v>
      </c>
      <c r="B476" t="s">
        <v>3999</v>
      </c>
      <c r="C476" t="s">
        <v>10061</v>
      </c>
      <c r="D476" t="s">
        <v>10062</v>
      </c>
    </row>
    <row r="477" spans="1:4" x14ac:dyDescent="0.25">
      <c r="A477" t="s">
        <v>10540</v>
      </c>
      <c r="B477" t="s">
        <v>4001</v>
      </c>
      <c r="C477" t="s">
        <v>10058</v>
      </c>
      <c r="D477" t="s">
        <v>10059</v>
      </c>
    </row>
    <row r="478" spans="1:4" x14ac:dyDescent="0.25">
      <c r="A478" t="s">
        <v>10541</v>
      </c>
      <c r="B478" t="s">
        <v>4003</v>
      </c>
      <c r="C478" t="s">
        <v>10058</v>
      </c>
      <c r="D478" t="s">
        <v>10059</v>
      </c>
    </row>
    <row r="479" spans="1:4" x14ac:dyDescent="0.25">
      <c r="A479" t="s">
        <v>10542</v>
      </c>
      <c r="B479" t="s">
        <v>4004</v>
      </c>
      <c r="C479" t="s">
        <v>10068</v>
      </c>
      <c r="D479" t="s">
        <v>10069</v>
      </c>
    </row>
    <row r="480" spans="1:4" x14ac:dyDescent="0.25">
      <c r="A480" t="s">
        <v>10543</v>
      </c>
      <c r="B480" t="s">
        <v>4006</v>
      </c>
      <c r="C480" t="s">
        <v>10065</v>
      </c>
      <c r="D480" t="s">
        <v>10066</v>
      </c>
    </row>
    <row r="481" spans="1:4" x14ac:dyDescent="0.25">
      <c r="A481" t="s">
        <v>10544</v>
      </c>
      <c r="B481" t="s">
        <v>4008</v>
      </c>
      <c r="C481" t="s">
        <v>10068</v>
      </c>
      <c r="D481" t="s">
        <v>10069</v>
      </c>
    </row>
    <row r="482" spans="1:4" x14ac:dyDescent="0.25">
      <c r="A482" t="s">
        <v>10545</v>
      </c>
      <c r="B482" t="s">
        <v>4010</v>
      </c>
      <c r="C482" t="s">
        <v>10058</v>
      </c>
      <c r="D482" t="s">
        <v>10059</v>
      </c>
    </row>
    <row r="483" spans="1:4" x14ac:dyDescent="0.25">
      <c r="A483" t="s">
        <v>10546</v>
      </c>
      <c r="B483" t="s">
        <v>4011</v>
      </c>
      <c r="C483" t="s">
        <v>10061</v>
      </c>
      <c r="D483" t="s">
        <v>10062</v>
      </c>
    </row>
    <row r="484" spans="1:4" x14ac:dyDescent="0.25">
      <c r="A484" t="s">
        <v>10547</v>
      </c>
      <c r="B484" t="s">
        <v>4012</v>
      </c>
      <c r="C484" t="s">
        <v>10065</v>
      </c>
      <c r="D484" t="s">
        <v>10066</v>
      </c>
    </row>
    <row r="485" spans="1:4" x14ac:dyDescent="0.25">
      <c r="A485" t="s">
        <v>10548</v>
      </c>
      <c r="B485" t="s">
        <v>4013</v>
      </c>
      <c r="C485" t="s">
        <v>10061</v>
      </c>
      <c r="D485" t="s">
        <v>10062</v>
      </c>
    </row>
    <row r="486" spans="1:4" x14ac:dyDescent="0.25">
      <c r="A486" t="s">
        <v>10549</v>
      </c>
      <c r="B486" t="s">
        <v>4015</v>
      </c>
      <c r="C486" t="s">
        <v>10065</v>
      </c>
      <c r="D486" t="s">
        <v>10066</v>
      </c>
    </row>
    <row r="487" spans="1:4" x14ac:dyDescent="0.25">
      <c r="A487" t="s">
        <v>10550</v>
      </c>
      <c r="B487" t="s">
        <v>4016</v>
      </c>
      <c r="C487" t="s">
        <v>10068</v>
      </c>
      <c r="D487" t="s">
        <v>10069</v>
      </c>
    </row>
    <row r="488" spans="1:4" x14ac:dyDescent="0.25">
      <c r="A488" t="s">
        <v>10551</v>
      </c>
      <c r="B488" t="s">
        <v>4018</v>
      </c>
      <c r="C488" t="s">
        <v>10065</v>
      </c>
      <c r="D488" t="s">
        <v>10066</v>
      </c>
    </row>
    <row r="489" spans="1:4" x14ac:dyDescent="0.25">
      <c r="A489" t="s">
        <v>10552</v>
      </c>
      <c r="B489" t="s">
        <v>4020</v>
      </c>
      <c r="C489" t="s">
        <v>10068</v>
      </c>
      <c r="D489" t="s">
        <v>10069</v>
      </c>
    </row>
    <row r="490" spans="1:4" x14ac:dyDescent="0.25">
      <c r="A490" t="s">
        <v>10553</v>
      </c>
      <c r="B490" t="s">
        <v>4022</v>
      </c>
      <c r="C490" t="s">
        <v>10068</v>
      </c>
      <c r="D490" t="s">
        <v>10069</v>
      </c>
    </row>
    <row r="491" spans="1:4" x14ac:dyDescent="0.25">
      <c r="A491" t="s">
        <v>10554</v>
      </c>
      <c r="B491" t="s">
        <v>4024</v>
      </c>
      <c r="C491" t="s">
        <v>10065</v>
      </c>
      <c r="D491" t="s">
        <v>10066</v>
      </c>
    </row>
    <row r="492" spans="1:4" x14ac:dyDescent="0.25">
      <c r="A492" t="s">
        <v>10555</v>
      </c>
      <c r="B492" t="s">
        <v>4026</v>
      </c>
      <c r="C492" t="s">
        <v>10065</v>
      </c>
      <c r="D492" t="s">
        <v>10066</v>
      </c>
    </row>
    <row r="493" spans="1:4" x14ac:dyDescent="0.25">
      <c r="A493" t="s">
        <v>10556</v>
      </c>
      <c r="B493" t="s">
        <v>4027</v>
      </c>
      <c r="C493" t="s">
        <v>10058</v>
      </c>
      <c r="D493" t="s">
        <v>10059</v>
      </c>
    </row>
    <row r="494" spans="1:4" x14ac:dyDescent="0.25">
      <c r="A494" t="s">
        <v>10557</v>
      </c>
      <c r="B494" t="s">
        <v>4028</v>
      </c>
      <c r="C494" t="s">
        <v>10061</v>
      </c>
      <c r="D494" t="s">
        <v>10062</v>
      </c>
    </row>
    <row r="495" spans="1:4" x14ac:dyDescent="0.25">
      <c r="A495" t="s">
        <v>10558</v>
      </c>
      <c r="B495" t="s">
        <v>4029</v>
      </c>
      <c r="C495" t="s">
        <v>10065</v>
      </c>
      <c r="D495" t="s">
        <v>10066</v>
      </c>
    </row>
    <row r="496" spans="1:4" x14ac:dyDescent="0.25">
      <c r="A496" t="s">
        <v>10559</v>
      </c>
      <c r="B496" t="s">
        <v>4031</v>
      </c>
      <c r="C496" t="s">
        <v>10065</v>
      </c>
      <c r="D496" t="s">
        <v>10066</v>
      </c>
    </row>
    <row r="497" spans="1:4" x14ac:dyDescent="0.25">
      <c r="A497" t="s">
        <v>10560</v>
      </c>
      <c r="B497" t="s">
        <v>4033</v>
      </c>
      <c r="C497" t="s">
        <v>10061</v>
      </c>
      <c r="D497" t="s">
        <v>10062</v>
      </c>
    </row>
    <row r="498" spans="1:4" x14ac:dyDescent="0.25">
      <c r="A498" t="s">
        <v>10561</v>
      </c>
      <c r="B498" t="s">
        <v>4035</v>
      </c>
      <c r="C498" t="s">
        <v>10065</v>
      </c>
      <c r="D498" t="s">
        <v>10066</v>
      </c>
    </row>
    <row r="499" spans="1:4" x14ac:dyDescent="0.25">
      <c r="A499" t="s">
        <v>10562</v>
      </c>
      <c r="B499" t="s">
        <v>4037</v>
      </c>
      <c r="C499" t="s">
        <v>10068</v>
      </c>
      <c r="D499" t="s">
        <v>10069</v>
      </c>
    </row>
    <row r="500" spans="1:4" x14ac:dyDescent="0.25">
      <c r="A500" t="s">
        <v>10563</v>
      </c>
      <c r="B500" t="s">
        <v>4039</v>
      </c>
      <c r="C500" t="s">
        <v>10068</v>
      </c>
      <c r="D500" t="s">
        <v>10069</v>
      </c>
    </row>
    <row r="501" spans="1:4" x14ac:dyDescent="0.25">
      <c r="A501" t="s">
        <v>10564</v>
      </c>
      <c r="B501" t="s">
        <v>4040</v>
      </c>
      <c r="C501" t="s">
        <v>10061</v>
      </c>
      <c r="D501" t="s">
        <v>10062</v>
      </c>
    </row>
    <row r="502" spans="1:4" x14ac:dyDescent="0.25">
      <c r="A502" t="s">
        <v>10565</v>
      </c>
      <c r="B502" t="s">
        <v>4042</v>
      </c>
      <c r="C502" t="s">
        <v>10068</v>
      </c>
      <c r="D502" t="s">
        <v>10069</v>
      </c>
    </row>
    <row r="503" spans="1:4" x14ac:dyDescent="0.25">
      <c r="A503" t="s">
        <v>10566</v>
      </c>
      <c r="B503" t="s">
        <v>4044</v>
      </c>
      <c r="C503" t="s">
        <v>10068</v>
      </c>
      <c r="D503" t="s">
        <v>10069</v>
      </c>
    </row>
    <row r="504" spans="1:4" x14ac:dyDescent="0.25">
      <c r="A504" t="s">
        <v>10567</v>
      </c>
      <c r="B504" t="s">
        <v>4046</v>
      </c>
      <c r="C504" t="s">
        <v>10068</v>
      </c>
      <c r="D504" t="s">
        <v>10069</v>
      </c>
    </row>
    <row r="505" spans="1:4" x14ac:dyDescent="0.25">
      <c r="A505" t="s">
        <v>10568</v>
      </c>
      <c r="B505" t="s">
        <v>4048</v>
      </c>
      <c r="C505" t="s">
        <v>10061</v>
      </c>
      <c r="D505" t="s">
        <v>10062</v>
      </c>
    </row>
    <row r="506" spans="1:4" x14ac:dyDescent="0.25">
      <c r="A506" t="s">
        <v>10569</v>
      </c>
      <c r="B506" t="s">
        <v>4050</v>
      </c>
      <c r="C506" t="s">
        <v>10058</v>
      </c>
      <c r="D506" t="s">
        <v>10059</v>
      </c>
    </row>
    <row r="507" spans="1:4" x14ac:dyDescent="0.25">
      <c r="A507" t="s">
        <v>10570</v>
      </c>
      <c r="B507" t="s">
        <v>4052</v>
      </c>
      <c r="C507" t="s">
        <v>10068</v>
      </c>
      <c r="D507" t="s">
        <v>10069</v>
      </c>
    </row>
    <row r="508" spans="1:4" x14ac:dyDescent="0.25">
      <c r="A508" t="s">
        <v>10571</v>
      </c>
      <c r="B508" t="s">
        <v>4054</v>
      </c>
      <c r="C508" t="s">
        <v>10068</v>
      </c>
      <c r="D508" t="s">
        <v>10069</v>
      </c>
    </row>
    <row r="509" spans="1:4" x14ac:dyDescent="0.25">
      <c r="A509" t="s">
        <v>10572</v>
      </c>
      <c r="B509" t="s">
        <v>4056</v>
      </c>
      <c r="C509" t="s">
        <v>10065</v>
      </c>
      <c r="D509" t="s">
        <v>10066</v>
      </c>
    </row>
    <row r="510" spans="1:4" x14ac:dyDescent="0.25">
      <c r="A510" t="s">
        <v>10573</v>
      </c>
      <c r="B510" t="s">
        <v>4058</v>
      </c>
      <c r="C510" t="s">
        <v>10058</v>
      </c>
      <c r="D510" t="s">
        <v>10059</v>
      </c>
    </row>
    <row r="511" spans="1:4" x14ac:dyDescent="0.25">
      <c r="A511" t="s">
        <v>10574</v>
      </c>
      <c r="B511" t="s">
        <v>4060</v>
      </c>
      <c r="C511" t="s">
        <v>10058</v>
      </c>
      <c r="D511" t="s">
        <v>10059</v>
      </c>
    </row>
    <row r="512" spans="1:4" x14ac:dyDescent="0.25">
      <c r="A512" t="s">
        <v>10575</v>
      </c>
      <c r="B512" t="s">
        <v>4061</v>
      </c>
      <c r="C512" t="s">
        <v>10061</v>
      </c>
      <c r="D512" t="s">
        <v>10062</v>
      </c>
    </row>
    <row r="513" spans="1:4" x14ac:dyDescent="0.25">
      <c r="A513" t="s">
        <v>10576</v>
      </c>
      <c r="B513" t="s">
        <v>4063</v>
      </c>
      <c r="C513" t="s">
        <v>10065</v>
      </c>
      <c r="D513" t="s">
        <v>10066</v>
      </c>
    </row>
    <row r="514" spans="1:4" x14ac:dyDescent="0.25">
      <c r="A514" t="s">
        <v>10577</v>
      </c>
      <c r="B514" t="s">
        <v>4065</v>
      </c>
      <c r="C514" t="s">
        <v>10058</v>
      </c>
      <c r="D514" t="s">
        <v>10059</v>
      </c>
    </row>
    <row r="515" spans="1:4" x14ac:dyDescent="0.25">
      <c r="A515" t="s">
        <v>10578</v>
      </c>
      <c r="B515" t="s">
        <v>4067</v>
      </c>
      <c r="C515" t="s">
        <v>10065</v>
      </c>
      <c r="D515" t="s">
        <v>10066</v>
      </c>
    </row>
    <row r="516" spans="1:4" x14ac:dyDescent="0.25">
      <c r="A516" t="s">
        <v>10579</v>
      </c>
      <c r="B516" t="s">
        <v>4069</v>
      </c>
      <c r="C516" t="s">
        <v>10061</v>
      </c>
      <c r="D516" t="s">
        <v>10062</v>
      </c>
    </row>
    <row r="517" spans="1:4" x14ac:dyDescent="0.25">
      <c r="A517" t="s">
        <v>10580</v>
      </c>
      <c r="B517" t="s">
        <v>4071</v>
      </c>
      <c r="C517" t="s">
        <v>10065</v>
      </c>
      <c r="D517" t="s">
        <v>10066</v>
      </c>
    </row>
    <row r="518" spans="1:4" x14ac:dyDescent="0.25">
      <c r="A518" t="s">
        <v>10581</v>
      </c>
      <c r="B518" t="s">
        <v>4073</v>
      </c>
      <c r="C518" t="s">
        <v>10065</v>
      </c>
      <c r="D518" t="s">
        <v>10066</v>
      </c>
    </row>
    <row r="519" spans="1:4" x14ac:dyDescent="0.25">
      <c r="A519" t="s">
        <v>10582</v>
      </c>
      <c r="B519" t="s">
        <v>4075</v>
      </c>
      <c r="C519" t="s">
        <v>10068</v>
      </c>
      <c r="D519" t="s">
        <v>10069</v>
      </c>
    </row>
    <row r="520" spans="1:4" x14ac:dyDescent="0.25">
      <c r="A520" t="s">
        <v>10583</v>
      </c>
      <c r="B520" t="s">
        <v>4077</v>
      </c>
      <c r="C520" t="s">
        <v>10068</v>
      </c>
      <c r="D520" t="s">
        <v>10069</v>
      </c>
    </row>
    <row r="521" spans="1:4" x14ac:dyDescent="0.25">
      <c r="A521" t="s">
        <v>10584</v>
      </c>
      <c r="B521" t="s">
        <v>4078</v>
      </c>
      <c r="C521" t="s">
        <v>10068</v>
      </c>
      <c r="D521" t="s">
        <v>10069</v>
      </c>
    </row>
    <row r="522" spans="1:4" x14ac:dyDescent="0.25">
      <c r="A522" t="s">
        <v>10585</v>
      </c>
      <c r="B522" t="s">
        <v>4080</v>
      </c>
      <c r="C522" t="s">
        <v>10065</v>
      </c>
      <c r="D522" t="s">
        <v>10066</v>
      </c>
    </row>
    <row r="523" spans="1:4" x14ac:dyDescent="0.25">
      <c r="A523" t="s">
        <v>10586</v>
      </c>
      <c r="B523" t="s">
        <v>4082</v>
      </c>
      <c r="C523" t="s">
        <v>10068</v>
      </c>
      <c r="D523" t="s">
        <v>10069</v>
      </c>
    </row>
    <row r="524" spans="1:4" x14ac:dyDescent="0.25">
      <c r="A524" t="s">
        <v>10587</v>
      </c>
      <c r="B524" t="s">
        <v>4084</v>
      </c>
      <c r="C524" t="s">
        <v>10058</v>
      </c>
      <c r="D524" t="s">
        <v>10059</v>
      </c>
    </row>
    <row r="525" spans="1:4" x14ac:dyDescent="0.25">
      <c r="A525" t="s">
        <v>10588</v>
      </c>
      <c r="B525" t="s">
        <v>4085</v>
      </c>
      <c r="C525" t="s">
        <v>10061</v>
      </c>
      <c r="D525" t="s">
        <v>10062</v>
      </c>
    </row>
    <row r="526" spans="1:4" x14ac:dyDescent="0.25">
      <c r="A526" t="s">
        <v>10589</v>
      </c>
      <c r="B526" t="s">
        <v>4086</v>
      </c>
      <c r="C526" t="s">
        <v>10061</v>
      </c>
      <c r="D526" t="s">
        <v>10062</v>
      </c>
    </row>
    <row r="527" spans="1:4" x14ac:dyDescent="0.25">
      <c r="A527" t="s">
        <v>10590</v>
      </c>
      <c r="B527" t="s">
        <v>4088</v>
      </c>
      <c r="C527" t="s">
        <v>10065</v>
      </c>
      <c r="D527" t="s">
        <v>10066</v>
      </c>
    </row>
    <row r="528" spans="1:4" x14ac:dyDescent="0.25">
      <c r="A528" t="s">
        <v>10591</v>
      </c>
      <c r="B528" t="s">
        <v>4089</v>
      </c>
      <c r="C528" t="s">
        <v>10061</v>
      </c>
      <c r="D528" t="s">
        <v>10062</v>
      </c>
    </row>
    <row r="529" spans="1:4" x14ac:dyDescent="0.25">
      <c r="A529" t="s">
        <v>10592</v>
      </c>
      <c r="B529" t="s">
        <v>4091</v>
      </c>
      <c r="C529" t="s">
        <v>10068</v>
      </c>
      <c r="D529" t="s">
        <v>10069</v>
      </c>
    </row>
    <row r="530" spans="1:4" x14ac:dyDescent="0.25">
      <c r="A530" t="s">
        <v>10593</v>
      </c>
      <c r="B530" t="s">
        <v>4093</v>
      </c>
      <c r="C530" t="s">
        <v>10061</v>
      </c>
      <c r="D530" t="s">
        <v>10062</v>
      </c>
    </row>
    <row r="531" spans="1:4" x14ac:dyDescent="0.25">
      <c r="A531" t="s">
        <v>10594</v>
      </c>
      <c r="B531" t="s">
        <v>4095</v>
      </c>
      <c r="C531" t="s">
        <v>10068</v>
      </c>
      <c r="D531" t="s">
        <v>10069</v>
      </c>
    </row>
    <row r="532" spans="1:4" x14ac:dyDescent="0.25">
      <c r="A532" t="s">
        <v>10595</v>
      </c>
      <c r="B532" t="s">
        <v>4097</v>
      </c>
      <c r="C532" t="s">
        <v>10065</v>
      </c>
      <c r="D532" t="s">
        <v>10066</v>
      </c>
    </row>
    <row r="533" spans="1:4" x14ac:dyDescent="0.25">
      <c r="A533" t="s">
        <v>10596</v>
      </c>
      <c r="B533" t="s">
        <v>4099</v>
      </c>
      <c r="C533" t="s">
        <v>10065</v>
      </c>
      <c r="D533" t="s">
        <v>10066</v>
      </c>
    </row>
    <row r="534" spans="1:4" x14ac:dyDescent="0.25">
      <c r="A534" t="s">
        <v>10597</v>
      </c>
      <c r="B534" t="s">
        <v>4101</v>
      </c>
      <c r="C534" t="s">
        <v>10058</v>
      </c>
      <c r="D534" t="s">
        <v>10059</v>
      </c>
    </row>
    <row r="535" spans="1:4" x14ac:dyDescent="0.25">
      <c r="A535" t="s">
        <v>10598</v>
      </c>
      <c r="B535" t="s">
        <v>4102</v>
      </c>
      <c r="C535" t="s">
        <v>10065</v>
      </c>
      <c r="D535" t="s">
        <v>10066</v>
      </c>
    </row>
    <row r="536" spans="1:4" x14ac:dyDescent="0.25">
      <c r="A536" t="s">
        <v>10599</v>
      </c>
      <c r="B536" t="s">
        <v>4104</v>
      </c>
      <c r="C536" t="s">
        <v>10068</v>
      </c>
      <c r="D536" t="s">
        <v>10069</v>
      </c>
    </row>
    <row r="537" spans="1:4" x14ac:dyDescent="0.25">
      <c r="A537" t="s">
        <v>10600</v>
      </c>
      <c r="B537" t="s">
        <v>4105</v>
      </c>
      <c r="C537" t="s">
        <v>10058</v>
      </c>
      <c r="D537" t="s">
        <v>10059</v>
      </c>
    </row>
    <row r="538" spans="1:4" x14ac:dyDescent="0.25">
      <c r="A538" t="s">
        <v>10601</v>
      </c>
      <c r="B538" t="s">
        <v>4107</v>
      </c>
      <c r="C538" t="s">
        <v>10065</v>
      </c>
      <c r="D538" t="s">
        <v>10066</v>
      </c>
    </row>
    <row r="539" spans="1:4" x14ac:dyDescent="0.25">
      <c r="A539" t="s">
        <v>10602</v>
      </c>
      <c r="B539" t="s">
        <v>4109</v>
      </c>
      <c r="C539" t="s">
        <v>10061</v>
      </c>
      <c r="D539" t="s">
        <v>10062</v>
      </c>
    </row>
    <row r="540" spans="1:4" x14ac:dyDescent="0.25">
      <c r="A540" t="s">
        <v>10603</v>
      </c>
      <c r="B540" t="s">
        <v>4110</v>
      </c>
      <c r="C540" t="s">
        <v>10061</v>
      </c>
      <c r="D540" t="s">
        <v>10062</v>
      </c>
    </row>
    <row r="541" spans="1:4" x14ac:dyDescent="0.25">
      <c r="A541" t="s">
        <v>10604</v>
      </c>
      <c r="B541" t="s">
        <v>4111</v>
      </c>
      <c r="C541" t="s">
        <v>10068</v>
      </c>
      <c r="D541" t="s">
        <v>10069</v>
      </c>
    </row>
    <row r="542" spans="1:4" x14ac:dyDescent="0.25">
      <c r="A542" t="s">
        <v>10605</v>
      </c>
      <c r="B542" t="s">
        <v>4113</v>
      </c>
      <c r="C542" t="s">
        <v>10058</v>
      </c>
      <c r="D542" t="s">
        <v>10059</v>
      </c>
    </row>
    <row r="543" spans="1:4" x14ac:dyDescent="0.25">
      <c r="A543" t="s">
        <v>10606</v>
      </c>
      <c r="B543" t="s">
        <v>4115</v>
      </c>
      <c r="C543" t="s">
        <v>10058</v>
      </c>
      <c r="D543" t="s">
        <v>10059</v>
      </c>
    </row>
    <row r="544" spans="1:4" x14ac:dyDescent="0.25">
      <c r="A544" t="s">
        <v>10607</v>
      </c>
      <c r="B544" t="s">
        <v>4116</v>
      </c>
      <c r="C544" t="s">
        <v>10061</v>
      </c>
      <c r="D544" t="s">
        <v>10062</v>
      </c>
    </row>
    <row r="545" spans="1:4" x14ac:dyDescent="0.25">
      <c r="A545" t="s">
        <v>10608</v>
      </c>
      <c r="B545" t="s">
        <v>4118</v>
      </c>
      <c r="C545" t="s">
        <v>10058</v>
      </c>
      <c r="D545" t="s">
        <v>10059</v>
      </c>
    </row>
    <row r="546" spans="1:4" x14ac:dyDescent="0.25">
      <c r="A546" t="s">
        <v>10609</v>
      </c>
      <c r="B546" t="s">
        <v>4120</v>
      </c>
      <c r="C546" t="s">
        <v>10061</v>
      </c>
      <c r="D546" t="s">
        <v>10062</v>
      </c>
    </row>
    <row r="547" spans="1:4" x14ac:dyDescent="0.25">
      <c r="A547" t="s">
        <v>10610</v>
      </c>
      <c r="B547" t="s">
        <v>4122</v>
      </c>
      <c r="C547" t="s">
        <v>10058</v>
      </c>
      <c r="D547" t="s">
        <v>10059</v>
      </c>
    </row>
    <row r="548" spans="1:4" x14ac:dyDescent="0.25">
      <c r="A548" t="s">
        <v>10611</v>
      </c>
      <c r="B548" t="s">
        <v>4124</v>
      </c>
      <c r="C548" t="s">
        <v>10061</v>
      </c>
      <c r="D548" t="s">
        <v>10062</v>
      </c>
    </row>
    <row r="549" spans="1:4" x14ac:dyDescent="0.25">
      <c r="A549" t="s">
        <v>10612</v>
      </c>
      <c r="B549" t="s">
        <v>4126</v>
      </c>
      <c r="C549" t="s">
        <v>10061</v>
      </c>
      <c r="D549" t="s">
        <v>10062</v>
      </c>
    </row>
    <row r="550" spans="1:4" x14ac:dyDescent="0.25">
      <c r="A550" t="s">
        <v>10613</v>
      </c>
      <c r="B550" t="s">
        <v>4127</v>
      </c>
      <c r="C550" t="s">
        <v>10061</v>
      </c>
      <c r="D550" t="s">
        <v>10062</v>
      </c>
    </row>
    <row r="551" spans="1:4" x14ac:dyDescent="0.25">
      <c r="A551" t="s">
        <v>10614</v>
      </c>
      <c r="B551" t="s">
        <v>4128</v>
      </c>
      <c r="C551" t="s">
        <v>10058</v>
      </c>
      <c r="D551" t="s">
        <v>10059</v>
      </c>
    </row>
    <row r="552" spans="1:4" x14ac:dyDescent="0.25">
      <c r="A552" t="s">
        <v>10615</v>
      </c>
      <c r="B552" t="s">
        <v>4130</v>
      </c>
      <c r="C552" t="s">
        <v>10058</v>
      </c>
      <c r="D552" t="s">
        <v>10059</v>
      </c>
    </row>
    <row r="553" spans="1:4" x14ac:dyDescent="0.25">
      <c r="A553" t="s">
        <v>10616</v>
      </c>
      <c r="B553" t="s">
        <v>4132</v>
      </c>
      <c r="C553" t="s">
        <v>10065</v>
      </c>
      <c r="D553" t="s">
        <v>10066</v>
      </c>
    </row>
    <row r="554" spans="1:4" x14ac:dyDescent="0.25">
      <c r="A554" t="s">
        <v>10617</v>
      </c>
      <c r="B554" t="s">
        <v>4133</v>
      </c>
      <c r="C554" t="s">
        <v>10065</v>
      </c>
      <c r="D554" t="s">
        <v>10066</v>
      </c>
    </row>
    <row r="555" spans="1:4" x14ac:dyDescent="0.25">
      <c r="A555" t="s">
        <v>10618</v>
      </c>
      <c r="B555" t="s">
        <v>4134</v>
      </c>
      <c r="C555" t="s">
        <v>10068</v>
      </c>
      <c r="D555" t="s">
        <v>10069</v>
      </c>
    </row>
    <row r="556" spans="1:4" x14ac:dyDescent="0.25">
      <c r="A556" t="s">
        <v>10619</v>
      </c>
      <c r="B556" t="s">
        <v>4136</v>
      </c>
      <c r="C556" t="s">
        <v>10061</v>
      </c>
      <c r="D556" t="s">
        <v>10062</v>
      </c>
    </row>
    <row r="557" spans="1:4" x14ac:dyDescent="0.25">
      <c r="A557" t="s">
        <v>10620</v>
      </c>
      <c r="B557" t="s">
        <v>4138</v>
      </c>
      <c r="C557" t="s">
        <v>10065</v>
      </c>
      <c r="D557" t="s">
        <v>10066</v>
      </c>
    </row>
    <row r="558" spans="1:4" x14ac:dyDescent="0.25">
      <c r="A558" t="s">
        <v>10621</v>
      </c>
      <c r="B558" t="s">
        <v>4140</v>
      </c>
      <c r="C558" t="s">
        <v>10065</v>
      </c>
      <c r="D558" t="s">
        <v>10066</v>
      </c>
    </row>
    <row r="559" spans="1:4" x14ac:dyDescent="0.25">
      <c r="A559" t="s">
        <v>10622</v>
      </c>
      <c r="B559" t="s">
        <v>4142</v>
      </c>
      <c r="C559" t="s">
        <v>10068</v>
      </c>
      <c r="D559" t="s">
        <v>10069</v>
      </c>
    </row>
    <row r="560" spans="1:4" x14ac:dyDescent="0.25">
      <c r="A560" t="s">
        <v>10623</v>
      </c>
      <c r="B560" t="s">
        <v>4143</v>
      </c>
      <c r="C560" t="s">
        <v>10058</v>
      </c>
      <c r="D560" t="s">
        <v>10059</v>
      </c>
    </row>
    <row r="561" spans="1:4" x14ac:dyDescent="0.25">
      <c r="A561" t="s">
        <v>10624</v>
      </c>
      <c r="B561" t="s">
        <v>4145</v>
      </c>
      <c r="C561" t="s">
        <v>10068</v>
      </c>
      <c r="D561" t="s">
        <v>10069</v>
      </c>
    </row>
    <row r="562" spans="1:4" x14ac:dyDescent="0.25">
      <c r="A562" t="s">
        <v>10625</v>
      </c>
      <c r="B562" t="s">
        <v>4147</v>
      </c>
      <c r="C562" t="s">
        <v>10068</v>
      </c>
      <c r="D562" t="s">
        <v>10069</v>
      </c>
    </row>
    <row r="563" spans="1:4" x14ac:dyDescent="0.25">
      <c r="A563" t="s">
        <v>10626</v>
      </c>
      <c r="B563" t="s">
        <v>4149</v>
      </c>
      <c r="C563" t="s">
        <v>10061</v>
      </c>
      <c r="D563" t="s">
        <v>10062</v>
      </c>
    </row>
    <row r="564" spans="1:4" x14ac:dyDescent="0.25">
      <c r="A564" t="s">
        <v>10627</v>
      </c>
      <c r="B564" t="s">
        <v>4151</v>
      </c>
      <c r="C564" t="s">
        <v>10065</v>
      </c>
      <c r="D564" t="s">
        <v>10066</v>
      </c>
    </row>
    <row r="565" spans="1:4" x14ac:dyDescent="0.25">
      <c r="A565" t="s">
        <v>10628</v>
      </c>
      <c r="B565" t="s">
        <v>4153</v>
      </c>
      <c r="C565" t="s">
        <v>10068</v>
      </c>
      <c r="D565" t="s">
        <v>10069</v>
      </c>
    </row>
    <row r="566" spans="1:4" x14ac:dyDescent="0.25">
      <c r="A566" t="s">
        <v>10629</v>
      </c>
      <c r="B566" t="s">
        <v>4154</v>
      </c>
      <c r="C566" t="s">
        <v>10065</v>
      </c>
      <c r="D566" t="s">
        <v>10066</v>
      </c>
    </row>
    <row r="567" spans="1:4" x14ac:dyDescent="0.25">
      <c r="A567" t="s">
        <v>10630</v>
      </c>
      <c r="B567" t="s">
        <v>4155</v>
      </c>
      <c r="C567" t="s">
        <v>10065</v>
      </c>
      <c r="D567" t="s">
        <v>10066</v>
      </c>
    </row>
    <row r="568" spans="1:4" x14ac:dyDescent="0.25">
      <c r="A568" t="s">
        <v>10631</v>
      </c>
      <c r="B568" t="s">
        <v>4156</v>
      </c>
      <c r="C568" t="s">
        <v>10065</v>
      </c>
      <c r="D568" t="s">
        <v>10066</v>
      </c>
    </row>
    <row r="569" spans="1:4" x14ac:dyDescent="0.25">
      <c r="A569" t="s">
        <v>10632</v>
      </c>
      <c r="B569" t="s">
        <v>4158</v>
      </c>
      <c r="C569" t="s">
        <v>10068</v>
      </c>
      <c r="D569" t="s">
        <v>10069</v>
      </c>
    </row>
    <row r="570" spans="1:4" x14ac:dyDescent="0.25">
      <c r="A570" t="s">
        <v>10633</v>
      </c>
      <c r="B570" t="s">
        <v>4160</v>
      </c>
      <c r="C570" t="s">
        <v>10068</v>
      </c>
      <c r="D570" t="s">
        <v>10069</v>
      </c>
    </row>
    <row r="571" spans="1:4" x14ac:dyDescent="0.25">
      <c r="A571" t="s">
        <v>10634</v>
      </c>
      <c r="B571" t="s">
        <v>4162</v>
      </c>
      <c r="C571" t="s">
        <v>10065</v>
      </c>
      <c r="D571" t="s">
        <v>10066</v>
      </c>
    </row>
    <row r="572" spans="1:4" x14ac:dyDescent="0.25">
      <c r="A572" t="s">
        <v>10635</v>
      </c>
      <c r="B572" t="s">
        <v>4164</v>
      </c>
      <c r="C572" t="s">
        <v>10065</v>
      </c>
      <c r="D572" t="s">
        <v>10066</v>
      </c>
    </row>
    <row r="573" spans="1:4" x14ac:dyDescent="0.25">
      <c r="A573" t="s">
        <v>10636</v>
      </c>
      <c r="B573" t="s">
        <v>4166</v>
      </c>
      <c r="C573" t="s">
        <v>10065</v>
      </c>
      <c r="D573" t="s">
        <v>10066</v>
      </c>
    </row>
    <row r="574" spans="1:4" x14ac:dyDescent="0.25">
      <c r="A574" t="s">
        <v>10637</v>
      </c>
      <c r="B574" t="s">
        <v>4168</v>
      </c>
      <c r="C574" t="s">
        <v>10068</v>
      </c>
      <c r="D574" t="s">
        <v>10069</v>
      </c>
    </row>
    <row r="575" spans="1:4" x14ac:dyDescent="0.25">
      <c r="A575" t="s">
        <v>10638</v>
      </c>
      <c r="B575" t="s">
        <v>4169</v>
      </c>
      <c r="C575" t="s">
        <v>10061</v>
      </c>
      <c r="D575" t="s">
        <v>10062</v>
      </c>
    </row>
    <row r="576" spans="1:4" x14ac:dyDescent="0.25">
      <c r="A576" t="s">
        <v>10639</v>
      </c>
      <c r="B576" t="s">
        <v>4171</v>
      </c>
      <c r="C576" t="s">
        <v>10058</v>
      </c>
      <c r="D576" t="s">
        <v>10059</v>
      </c>
    </row>
    <row r="577" spans="1:4" x14ac:dyDescent="0.25">
      <c r="A577" t="s">
        <v>10640</v>
      </c>
      <c r="B577" t="s">
        <v>4173</v>
      </c>
      <c r="C577" t="s">
        <v>10068</v>
      </c>
      <c r="D577" t="s">
        <v>10069</v>
      </c>
    </row>
    <row r="578" spans="1:4" x14ac:dyDescent="0.25">
      <c r="A578" t="s">
        <v>10641</v>
      </c>
      <c r="B578" t="s">
        <v>4175</v>
      </c>
      <c r="C578" t="s">
        <v>10068</v>
      </c>
      <c r="D578" t="s">
        <v>10069</v>
      </c>
    </row>
    <row r="579" spans="1:4" x14ac:dyDescent="0.25">
      <c r="A579" t="s">
        <v>10642</v>
      </c>
      <c r="B579" t="s">
        <v>4177</v>
      </c>
      <c r="C579" t="s">
        <v>10065</v>
      </c>
      <c r="D579" t="s">
        <v>10066</v>
      </c>
    </row>
    <row r="580" spans="1:4" x14ac:dyDescent="0.25">
      <c r="A580" t="s">
        <v>10643</v>
      </c>
      <c r="B580" t="s">
        <v>4179</v>
      </c>
      <c r="C580" t="s">
        <v>10068</v>
      </c>
      <c r="D580" t="s">
        <v>10069</v>
      </c>
    </row>
    <row r="581" spans="1:4" x14ac:dyDescent="0.25">
      <c r="A581" t="s">
        <v>10644</v>
      </c>
      <c r="B581" t="s">
        <v>4181</v>
      </c>
      <c r="C581" t="s">
        <v>10058</v>
      </c>
      <c r="D581" t="s">
        <v>10059</v>
      </c>
    </row>
    <row r="582" spans="1:4" x14ac:dyDescent="0.25">
      <c r="A582" t="s">
        <v>10645</v>
      </c>
      <c r="B582" t="s">
        <v>4183</v>
      </c>
      <c r="C582" t="s">
        <v>10068</v>
      </c>
      <c r="D582" t="s">
        <v>10069</v>
      </c>
    </row>
    <row r="583" spans="1:4" x14ac:dyDescent="0.25">
      <c r="A583" t="s">
        <v>10646</v>
      </c>
      <c r="B583" t="s">
        <v>4184</v>
      </c>
      <c r="C583" t="s">
        <v>10068</v>
      </c>
      <c r="D583" t="s">
        <v>10069</v>
      </c>
    </row>
    <row r="584" spans="1:4" x14ac:dyDescent="0.25">
      <c r="A584" t="s">
        <v>10647</v>
      </c>
      <c r="B584" t="s">
        <v>4186</v>
      </c>
      <c r="C584" t="s">
        <v>10068</v>
      </c>
      <c r="D584" t="s">
        <v>10069</v>
      </c>
    </row>
    <row r="585" spans="1:4" x14ac:dyDescent="0.25">
      <c r="A585" t="s">
        <v>10648</v>
      </c>
      <c r="B585" t="s">
        <v>4188</v>
      </c>
      <c r="C585" t="s">
        <v>10065</v>
      </c>
      <c r="D585" t="s">
        <v>10066</v>
      </c>
    </row>
    <row r="586" spans="1:4" x14ac:dyDescent="0.25">
      <c r="A586" t="s">
        <v>10649</v>
      </c>
      <c r="B586" t="s">
        <v>4190</v>
      </c>
      <c r="C586" t="s">
        <v>10068</v>
      </c>
      <c r="D586" t="s">
        <v>10069</v>
      </c>
    </row>
    <row r="587" spans="1:4" x14ac:dyDescent="0.25">
      <c r="A587" t="s">
        <v>10650</v>
      </c>
      <c r="B587" t="s">
        <v>4191</v>
      </c>
      <c r="C587" t="s">
        <v>10058</v>
      </c>
      <c r="D587" t="s">
        <v>10059</v>
      </c>
    </row>
    <row r="588" spans="1:4" x14ac:dyDescent="0.25">
      <c r="A588" t="s">
        <v>10651</v>
      </c>
      <c r="B588" t="s">
        <v>4192</v>
      </c>
      <c r="C588" t="s">
        <v>10058</v>
      </c>
      <c r="D588" t="s">
        <v>10059</v>
      </c>
    </row>
    <row r="589" spans="1:4" x14ac:dyDescent="0.25">
      <c r="A589" t="s">
        <v>10652</v>
      </c>
      <c r="B589" t="s">
        <v>4194</v>
      </c>
      <c r="C589" t="s">
        <v>10065</v>
      </c>
      <c r="D589" t="s">
        <v>10066</v>
      </c>
    </row>
    <row r="590" spans="1:4" x14ac:dyDescent="0.25">
      <c r="A590" t="s">
        <v>10653</v>
      </c>
      <c r="B590" t="s">
        <v>4195</v>
      </c>
      <c r="C590" t="s">
        <v>10065</v>
      </c>
      <c r="D590" t="s">
        <v>10066</v>
      </c>
    </row>
    <row r="591" spans="1:4" x14ac:dyDescent="0.25">
      <c r="A591" t="s">
        <v>10654</v>
      </c>
      <c r="B591" t="s">
        <v>4197</v>
      </c>
      <c r="C591" t="s">
        <v>10061</v>
      </c>
      <c r="D591" t="s">
        <v>10062</v>
      </c>
    </row>
    <row r="592" spans="1:4" x14ac:dyDescent="0.25">
      <c r="A592" t="s">
        <v>10655</v>
      </c>
      <c r="B592" t="s">
        <v>4198</v>
      </c>
      <c r="C592" t="s">
        <v>10061</v>
      </c>
      <c r="D592" t="s">
        <v>10062</v>
      </c>
    </row>
    <row r="593" spans="1:4" x14ac:dyDescent="0.25">
      <c r="A593" t="s">
        <v>10656</v>
      </c>
      <c r="B593" t="s">
        <v>4200</v>
      </c>
      <c r="C593" t="s">
        <v>10061</v>
      </c>
      <c r="D593" t="s">
        <v>10062</v>
      </c>
    </row>
    <row r="594" spans="1:4" x14ac:dyDescent="0.25">
      <c r="A594" t="s">
        <v>10657</v>
      </c>
      <c r="B594" t="s">
        <v>4202</v>
      </c>
      <c r="C594" t="s">
        <v>10065</v>
      </c>
      <c r="D594" t="s">
        <v>10066</v>
      </c>
    </row>
    <row r="595" spans="1:4" x14ac:dyDescent="0.25">
      <c r="A595" t="s">
        <v>10658</v>
      </c>
      <c r="B595" t="s">
        <v>4204</v>
      </c>
      <c r="C595" t="s">
        <v>10068</v>
      </c>
      <c r="D595" t="s">
        <v>10069</v>
      </c>
    </row>
    <row r="596" spans="1:4" x14ac:dyDescent="0.25">
      <c r="A596" t="s">
        <v>10659</v>
      </c>
      <c r="B596" t="s">
        <v>4206</v>
      </c>
      <c r="C596" t="s">
        <v>10065</v>
      </c>
      <c r="D596" t="s">
        <v>10066</v>
      </c>
    </row>
    <row r="597" spans="1:4" x14ac:dyDescent="0.25">
      <c r="A597" t="s">
        <v>10660</v>
      </c>
      <c r="B597" t="s">
        <v>4208</v>
      </c>
      <c r="C597" t="s">
        <v>10058</v>
      </c>
      <c r="D597" t="s">
        <v>10059</v>
      </c>
    </row>
    <row r="598" spans="1:4" x14ac:dyDescent="0.25">
      <c r="A598" t="s">
        <v>10661</v>
      </c>
      <c r="B598" t="s">
        <v>4210</v>
      </c>
      <c r="C598" t="s">
        <v>10065</v>
      </c>
      <c r="D598" t="s">
        <v>10066</v>
      </c>
    </row>
    <row r="599" spans="1:4" x14ac:dyDescent="0.25">
      <c r="A599" t="s">
        <v>10662</v>
      </c>
      <c r="B599" t="s">
        <v>4211</v>
      </c>
      <c r="C599" t="s">
        <v>10068</v>
      </c>
      <c r="D599" t="s">
        <v>10069</v>
      </c>
    </row>
    <row r="600" spans="1:4" x14ac:dyDescent="0.25">
      <c r="A600" t="s">
        <v>10663</v>
      </c>
      <c r="B600" t="s">
        <v>4213</v>
      </c>
      <c r="C600" t="s">
        <v>10065</v>
      </c>
      <c r="D600" t="s">
        <v>10066</v>
      </c>
    </row>
    <row r="601" spans="1:4" x14ac:dyDescent="0.25">
      <c r="A601" t="s">
        <v>10664</v>
      </c>
      <c r="B601" t="s">
        <v>4214</v>
      </c>
      <c r="C601" t="s">
        <v>10065</v>
      </c>
      <c r="D601" t="s">
        <v>10066</v>
      </c>
    </row>
    <row r="602" spans="1:4" x14ac:dyDescent="0.25">
      <c r="A602" t="s">
        <v>10665</v>
      </c>
      <c r="B602" t="s">
        <v>4216</v>
      </c>
      <c r="C602" t="s">
        <v>10068</v>
      </c>
      <c r="D602" t="s">
        <v>10069</v>
      </c>
    </row>
    <row r="603" spans="1:4" x14ac:dyDescent="0.25">
      <c r="A603" t="s">
        <v>10666</v>
      </c>
      <c r="B603" t="s">
        <v>4218</v>
      </c>
      <c r="C603" t="s">
        <v>10065</v>
      </c>
      <c r="D603" t="s">
        <v>10066</v>
      </c>
    </row>
    <row r="604" spans="1:4" x14ac:dyDescent="0.25">
      <c r="A604" t="s">
        <v>10667</v>
      </c>
      <c r="B604" t="s">
        <v>4219</v>
      </c>
      <c r="C604" t="s">
        <v>10058</v>
      </c>
      <c r="D604" t="s">
        <v>10059</v>
      </c>
    </row>
    <row r="605" spans="1:4" x14ac:dyDescent="0.25">
      <c r="A605" t="s">
        <v>10668</v>
      </c>
      <c r="B605" t="s">
        <v>4221</v>
      </c>
      <c r="C605" t="s">
        <v>10068</v>
      </c>
      <c r="D605" t="s">
        <v>10069</v>
      </c>
    </row>
    <row r="606" spans="1:4" x14ac:dyDescent="0.25">
      <c r="A606" t="s">
        <v>10669</v>
      </c>
      <c r="B606" t="s">
        <v>4223</v>
      </c>
      <c r="C606" t="s">
        <v>10058</v>
      </c>
      <c r="D606" t="s">
        <v>10059</v>
      </c>
    </row>
    <row r="607" spans="1:4" x14ac:dyDescent="0.25">
      <c r="A607" t="s">
        <v>10670</v>
      </c>
      <c r="B607" t="s">
        <v>4225</v>
      </c>
      <c r="C607" t="s">
        <v>10068</v>
      </c>
      <c r="D607" t="s">
        <v>10069</v>
      </c>
    </row>
    <row r="608" spans="1:4" x14ac:dyDescent="0.25">
      <c r="A608" t="s">
        <v>10671</v>
      </c>
      <c r="B608" t="s">
        <v>4227</v>
      </c>
      <c r="C608" t="s">
        <v>10058</v>
      </c>
      <c r="D608" t="s">
        <v>10059</v>
      </c>
    </row>
    <row r="609" spans="1:4" x14ac:dyDescent="0.25">
      <c r="A609" t="s">
        <v>10672</v>
      </c>
      <c r="B609" t="s">
        <v>4229</v>
      </c>
      <c r="C609" t="s">
        <v>10068</v>
      </c>
      <c r="D609" t="s">
        <v>10069</v>
      </c>
    </row>
    <row r="610" spans="1:4" x14ac:dyDescent="0.25">
      <c r="A610" t="s">
        <v>10673</v>
      </c>
      <c r="B610" t="s">
        <v>4230</v>
      </c>
      <c r="C610" t="s">
        <v>10065</v>
      </c>
      <c r="D610" t="s">
        <v>10066</v>
      </c>
    </row>
    <row r="611" spans="1:4" x14ac:dyDescent="0.25">
      <c r="A611" t="s">
        <v>10674</v>
      </c>
      <c r="B611" t="s">
        <v>4232</v>
      </c>
      <c r="C611" t="s">
        <v>10061</v>
      </c>
      <c r="D611" t="s">
        <v>10062</v>
      </c>
    </row>
    <row r="612" spans="1:4" x14ac:dyDescent="0.25">
      <c r="A612" t="s">
        <v>10675</v>
      </c>
      <c r="B612" t="s">
        <v>4234</v>
      </c>
      <c r="C612" t="s">
        <v>10065</v>
      </c>
      <c r="D612" t="s">
        <v>10066</v>
      </c>
    </row>
    <row r="613" spans="1:4" x14ac:dyDescent="0.25">
      <c r="A613" t="s">
        <v>10676</v>
      </c>
      <c r="B613" t="s">
        <v>4236</v>
      </c>
      <c r="C613" t="s">
        <v>10061</v>
      </c>
      <c r="D613" t="s">
        <v>10062</v>
      </c>
    </row>
    <row r="614" spans="1:4" x14ac:dyDescent="0.25">
      <c r="A614" t="s">
        <v>10677</v>
      </c>
      <c r="B614" t="s">
        <v>4238</v>
      </c>
      <c r="C614" t="s">
        <v>10061</v>
      </c>
      <c r="D614" t="s">
        <v>10062</v>
      </c>
    </row>
    <row r="615" spans="1:4" x14ac:dyDescent="0.25">
      <c r="A615" t="s">
        <v>10678</v>
      </c>
      <c r="B615" t="s">
        <v>4240</v>
      </c>
      <c r="C615" t="s">
        <v>10068</v>
      </c>
      <c r="D615" t="s">
        <v>10069</v>
      </c>
    </row>
    <row r="616" spans="1:4" x14ac:dyDescent="0.25">
      <c r="A616" t="s">
        <v>10679</v>
      </c>
      <c r="B616" t="s">
        <v>4241</v>
      </c>
      <c r="C616" t="s">
        <v>10061</v>
      </c>
      <c r="D616" t="s">
        <v>10062</v>
      </c>
    </row>
    <row r="617" spans="1:4" x14ac:dyDescent="0.25">
      <c r="A617" t="s">
        <v>10680</v>
      </c>
      <c r="B617" t="s">
        <v>4242</v>
      </c>
      <c r="C617" t="s">
        <v>10058</v>
      </c>
      <c r="D617" t="s">
        <v>10059</v>
      </c>
    </row>
    <row r="618" spans="1:4" x14ac:dyDescent="0.25">
      <c r="A618" t="s">
        <v>10681</v>
      </c>
      <c r="B618" t="s">
        <v>4244</v>
      </c>
      <c r="C618" t="s">
        <v>10065</v>
      </c>
      <c r="D618" t="s">
        <v>10066</v>
      </c>
    </row>
    <row r="619" spans="1:4" x14ac:dyDescent="0.25">
      <c r="A619" t="s">
        <v>10682</v>
      </c>
      <c r="B619" t="s">
        <v>4246</v>
      </c>
      <c r="C619" t="s">
        <v>10058</v>
      </c>
      <c r="D619" t="s">
        <v>10059</v>
      </c>
    </row>
    <row r="620" spans="1:4" x14ac:dyDescent="0.25">
      <c r="A620" t="s">
        <v>10683</v>
      </c>
      <c r="B620" t="s">
        <v>4247</v>
      </c>
      <c r="C620" t="s">
        <v>10065</v>
      </c>
      <c r="D620" t="s">
        <v>10066</v>
      </c>
    </row>
    <row r="621" spans="1:4" x14ac:dyDescent="0.25">
      <c r="A621" t="s">
        <v>10684</v>
      </c>
      <c r="B621" t="s">
        <v>4249</v>
      </c>
      <c r="C621" t="s">
        <v>10068</v>
      </c>
      <c r="D621" t="s">
        <v>10069</v>
      </c>
    </row>
    <row r="622" spans="1:4" x14ac:dyDescent="0.25">
      <c r="A622" t="s">
        <v>10685</v>
      </c>
      <c r="B622" t="s">
        <v>4251</v>
      </c>
      <c r="C622" t="s">
        <v>10058</v>
      </c>
      <c r="D622" t="s">
        <v>10059</v>
      </c>
    </row>
    <row r="623" spans="1:4" x14ac:dyDescent="0.25">
      <c r="A623" t="s">
        <v>10686</v>
      </c>
      <c r="B623" t="s">
        <v>4252</v>
      </c>
      <c r="C623" t="s">
        <v>10065</v>
      </c>
      <c r="D623" t="s">
        <v>10066</v>
      </c>
    </row>
    <row r="624" spans="1:4" x14ac:dyDescent="0.25">
      <c r="A624" t="s">
        <v>10687</v>
      </c>
      <c r="B624" t="s">
        <v>4253</v>
      </c>
      <c r="C624" t="s">
        <v>10061</v>
      </c>
      <c r="D624" t="s">
        <v>10062</v>
      </c>
    </row>
    <row r="625" spans="1:4" x14ac:dyDescent="0.25">
      <c r="A625" t="s">
        <v>10688</v>
      </c>
      <c r="B625" t="s">
        <v>4255</v>
      </c>
      <c r="C625" t="s">
        <v>10068</v>
      </c>
      <c r="D625" t="s">
        <v>10069</v>
      </c>
    </row>
    <row r="626" spans="1:4" x14ac:dyDescent="0.25">
      <c r="A626" t="s">
        <v>10689</v>
      </c>
      <c r="B626" t="s">
        <v>4257</v>
      </c>
      <c r="C626" t="s">
        <v>10058</v>
      </c>
      <c r="D626" t="s">
        <v>10059</v>
      </c>
    </row>
    <row r="627" spans="1:4" x14ac:dyDescent="0.25">
      <c r="A627" t="s">
        <v>10690</v>
      </c>
      <c r="B627" t="s">
        <v>4259</v>
      </c>
      <c r="C627" t="s">
        <v>10061</v>
      </c>
      <c r="D627" t="s">
        <v>10062</v>
      </c>
    </row>
    <row r="628" spans="1:4" x14ac:dyDescent="0.25">
      <c r="A628" t="s">
        <v>10691</v>
      </c>
      <c r="B628" t="s">
        <v>4260</v>
      </c>
      <c r="C628" t="s">
        <v>10061</v>
      </c>
      <c r="D628" t="s">
        <v>10062</v>
      </c>
    </row>
    <row r="629" spans="1:4" x14ac:dyDescent="0.25">
      <c r="A629" t="s">
        <v>10692</v>
      </c>
      <c r="B629" t="s">
        <v>4262</v>
      </c>
      <c r="C629" t="s">
        <v>10058</v>
      </c>
      <c r="D629" t="s">
        <v>10059</v>
      </c>
    </row>
    <row r="630" spans="1:4" x14ac:dyDescent="0.25">
      <c r="A630" t="s">
        <v>10693</v>
      </c>
      <c r="B630" t="s">
        <v>4264</v>
      </c>
      <c r="C630" t="s">
        <v>10058</v>
      </c>
      <c r="D630" t="s">
        <v>10059</v>
      </c>
    </row>
    <row r="631" spans="1:4" x14ac:dyDescent="0.25">
      <c r="A631" t="s">
        <v>10694</v>
      </c>
      <c r="B631" t="s">
        <v>4266</v>
      </c>
      <c r="C631" t="s">
        <v>10068</v>
      </c>
      <c r="D631" t="s">
        <v>10069</v>
      </c>
    </row>
    <row r="632" spans="1:4" x14ac:dyDescent="0.25">
      <c r="A632" t="s">
        <v>10695</v>
      </c>
      <c r="B632" t="s">
        <v>4267</v>
      </c>
      <c r="C632" t="s">
        <v>10068</v>
      </c>
      <c r="D632" t="s">
        <v>10069</v>
      </c>
    </row>
    <row r="633" spans="1:4" x14ac:dyDescent="0.25">
      <c r="A633" t="s">
        <v>10696</v>
      </c>
      <c r="B633" t="s">
        <v>4269</v>
      </c>
      <c r="C633" t="s">
        <v>10065</v>
      </c>
      <c r="D633" t="s">
        <v>10066</v>
      </c>
    </row>
    <row r="634" spans="1:4" x14ac:dyDescent="0.25">
      <c r="A634" t="s">
        <v>10697</v>
      </c>
      <c r="B634" t="s">
        <v>4271</v>
      </c>
      <c r="C634" t="s">
        <v>10065</v>
      </c>
      <c r="D634" t="s">
        <v>10066</v>
      </c>
    </row>
    <row r="635" spans="1:4" x14ac:dyDescent="0.25">
      <c r="A635" t="s">
        <v>10698</v>
      </c>
      <c r="B635" t="s">
        <v>4273</v>
      </c>
      <c r="C635" t="s">
        <v>10058</v>
      </c>
      <c r="D635" t="s">
        <v>10059</v>
      </c>
    </row>
    <row r="636" spans="1:4" x14ac:dyDescent="0.25">
      <c r="A636" t="s">
        <v>10699</v>
      </c>
      <c r="B636" t="s">
        <v>4275</v>
      </c>
      <c r="C636" t="s">
        <v>10065</v>
      </c>
      <c r="D636" t="s">
        <v>10066</v>
      </c>
    </row>
    <row r="637" spans="1:4" x14ac:dyDescent="0.25">
      <c r="A637" t="s">
        <v>10700</v>
      </c>
      <c r="B637" t="s">
        <v>4276</v>
      </c>
      <c r="C637" t="s">
        <v>10068</v>
      </c>
      <c r="D637" t="s">
        <v>10069</v>
      </c>
    </row>
    <row r="638" spans="1:4" x14ac:dyDescent="0.25">
      <c r="A638" t="s">
        <v>10701</v>
      </c>
      <c r="B638" t="s">
        <v>4278</v>
      </c>
      <c r="C638" t="s">
        <v>10058</v>
      </c>
      <c r="D638" t="s">
        <v>10059</v>
      </c>
    </row>
    <row r="639" spans="1:4" x14ac:dyDescent="0.25">
      <c r="A639" t="s">
        <v>10702</v>
      </c>
      <c r="B639" t="s">
        <v>4280</v>
      </c>
      <c r="C639" t="s">
        <v>10068</v>
      </c>
      <c r="D639" t="s">
        <v>10069</v>
      </c>
    </row>
    <row r="640" spans="1:4" x14ac:dyDescent="0.25">
      <c r="A640" t="s">
        <v>10703</v>
      </c>
      <c r="B640" t="s">
        <v>4281</v>
      </c>
      <c r="C640" t="s">
        <v>10065</v>
      </c>
      <c r="D640" t="s">
        <v>10066</v>
      </c>
    </row>
    <row r="641" spans="1:4" x14ac:dyDescent="0.25">
      <c r="A641" t="s">
        <v>10704</v>
      </c>
      <c r="B641" t="s">
        <v>4282</v>
      </c>
      <c r="C641" t="s">
        <v>10068</v>
      </c>
      <c r="D641" t="s">
        <v>10069</v>
      </c>
    </row>
    <row r="642" spans="1:4" x14ac:dyDescent="0.25">
      <c r="A642" t="s">
        <v>10705</v>
      </c>
      <c r="B642" t="s">
        <v>4283</v>
      </c>
      <c r="C642" t="s">
        <v>10065</v>
      </c>
      <c r="D642" t="s">
        <v>10066</v>
      </c>
    </row>
    <row r="643" spans="1:4" x14ac:dyDescent="0.25">
      <c r="A643" t="s">
        <v>10706</v>
      </c>
      <c r="B643" t="s">
        <v>4285</v>
      </c>
      <c r="C643" t="s">
        <v>10058</v>
      </c>
      <c r="D643" t="s">
        <v>10059</v>
      </c>
    </row>
    <row r="644" spans="1:4" x14ac:dyDescent="0.25">
      <c r="A644" t="s">
        <v>10707</v>
      </c>
      <c r="B644" t="s">
        <v>4286</v>
      </c>
      <c r="C644" t="s">
        <v>10061</v>
      </c>
      <c r="D644" t="s">
        <v>10062</v>
      </c>
    </row>
    <row r="645" spans="1:4" x14ac:dyDescent="0.25">
      <c r="A645" t="s">
        <v>10708</v>
      </c>
      <c r="B645" t="s">
        <v>4288</v>
      </c>
      <c r="C645" t="s">
        <v>10058</v>
      </c>
      <c r="D645" t="s">
        <v>10059</v>
      </c>
    </row>
    <row r="646" spans="1:4" x14ac:dyDescent="0.25">
      <c r="A646" t="s">
        <v>10709</v>
      </c>
      <c r="B646" t="s">
        <v>4290</v>
      </c>
      <c r="C646" t="s">
        <v>10065</v>
      </c>
      <c r="D646" t="s">
        <v>10066</v>
      </c>
    </row>
    <row r="647" spans="1:4" x14ac:dyDescent="0.25">
      <c r="A647" t="s">
        <v>10710</v>
      </c>
      <c r="B647" t="s">
        <v>4292</v>
      </c>
      <c r="C647" t="s">
        <v>10061</v>
      </c>
      <c r="D647" t="s">
        <v>10062</v>
      </c>
    </row>
    <row r="648" spans="1:4" x14ac:dyDescent="0.25">
      <c r="A648" t="s">
        <v>10711</v>
      </c>
      <c r="B648" t="s">
        <v>4294</v>
      </c>
      <c r="C648" t="s">
        <v>10058</v>
      </c>
      <c r="D648" t="s">
        <v>10059</v>
      </c>
    </row>
    <row r="649" spans="1:4" x14ac:dyDescent="0.25">
      <c r="A649" t="s">
        <v>10712</v>
      </c>
      <c r="B649" t="s">
        <v>4295</v>
      </c>
      <c r="C649" t="s">
        <v>10068</v>
      </c>
      <c r="D649" t="s">
        <v>10069</v>
      </c>
    </row>
    <row r="650" spans="1:4" x14ac:dyDescent="0.25">
      <c r="A650" t="s">
        <v>10713</v>
      </c>
      <c r="B650" t="s">
        <v>4297</v>
      </c>
      <c r="C650" t="s">
        <v>10068</v>
      </c>
      <c r="D650" t="s">
        <v>10069</v>
      </c>
    </row>
    <row r="651" spans="1:4" x14ac:dyDescent="0.25">
      <c r="A651" t="s">
        <v>10714</v>
      </c>
      <c r="B651" t="s">
        <v>4298</v>
      </c>
      <c r="C651" t="s">
        <v>10068</v>
      </c>
      <c r="D651" t="s">
        <v>10069</v>
      </c>
    </row>
    <row r="652" spans="1:4" x14ac:dyDescent="0.25">
      <c r="A652" t="s">
        <v>10715</v>
      </c>
      <c r="B652" t="s">
        <v>4300</v>
      </c>
      <c r="C652" t="s">
        <v>10065</v>
      </c>
      <c r="D652" t="s">
        <v>10066</v>
      </c>
    </row>
    <row r="653" spans="1:4" x14ac:dyDescent="0.25">
      <c r="A653" t="s">
        <v>10716</v>
      </c>
      <c r="B653" t="s">
        <v>4302</v>
      </c>
      <c r="C653" t="s">
        <v>10068</v>
      </c>
      <c r="D653" t="s">
        <v>10069</v>
      </c>
    </row>
    <row r="654" spans="1:4" x14ac:dyDescent="0.25">
      <c r="A654" t="s">
        <v>10717</v>
      </c>
      <c r="B654" t="s">
        <v>4303</v>
      </c>
      <c r="C654" t="s">
        <v>10068</v>
      </c>
      <c r="D654" t="s">
        <v>10069</v>
      </c>
    </row>
    <row r="655" spans="1:4" x14ac:dyDescent="0.25">
      <c r="A655" t="s">
        <v>10718</v>
      </c>
      <c r="B655" t="s">
        <v>4305</v>
      </c>
      <c r="C655" t="s">
        <v>10058</v>
      </c>
      <c r="D655" t="s">
        <v>10059</v>
      </c>
    </row>
    <row r="656" spans="1:4" x14ac:dyDescent="0.25">
      <c r="A656" t="s">
        <v>10719</v>
      </c>
      <c r="B656" t="s">
        <v>4307</v>
      </c>
      <c r="C656" t="s">
        <v>10065</v>
      </c>
      <c r="D656" t="s">
        <v>10066</v>
      </c>
    </row>
    <row r="657" spans="1:4" x14ac:dyDescent="0.25">
      <c r="A657" t="s">
        <v>10720</v>
      </c>
      <c r="B657" t="s">
        <v>4308</v>
      </c>
      <c r="C657" t="s">
        <v>10068</v>
      </c>
      <c r="D657" t="s">
        <v>10069</v>
      </c>
    </row>
    <row r="658" spans="1:4" x14ac:dyDescent="0.25">
      <c r="A658" t="s">
        <v>10721</v>
      </c>
      <c r="B658" t="s">
        <v>4310</v>
      </c>
      <c r="C658" t="s">
        <v>10058</v>
      </c>
      <c r="D658" t="s">
        <v>10059</v>
      </c>
    </row>
    <row r="659" spans="1:4" x14ac:dyDescent="0.25">
      <c r="A659" t="s">
        <v>10722</v>
      </c>
      <c r="B659" t="s">
        <v>4312</v>
      </c>
      <c r="C659" t="s">
        <v>10065</v>
      </c>
      <c r="D659" t="s">
        <v>10066</v>
      </c>
    </row>
    <row r="660" spans="1:4" x14ac:dyDescent="0.25">
      <c r="A660" t="s">
        <v>10723</v>
      </c>
      <c r="B660" t="s">
        <v>4314</v>
      </c>
      <c r="C660" t="s">
        <v>10065</v>
      </c>
      <c r="D660" t="s">
        <v>10066</v>
      </c>
    </row>
    <row r="661" spans="1:4" x14ac:dyDescent="0.25">
      <c r="A661" t="s">
        <v>10724</v>
      </c>
      <c r="B661" t="s">
        <v>4316</v>
      </c>
      <c r="C661" t="s">
        <v>10065</v>
      </c>
      <c r="D661" t="s">
        <v>10066</v>
      </c>
    </row>
    <row r="662" spans="1:4" x14ac:dyDescent="0.25">
      <c r="A662" t="s">
        <v>10725</v>
      </c>
      <c r="B662" t="s">
        <v>4318</v>
      </c>
      <c r="C662" t="s">
        <v>10061</v>
      </c>
      <c r="D662" t="s">
        <v>10062</v>
      </c>
    </row>
    <row r="663" spans="1:4" x14ac:dyDescent="0.25">
      <c r="A663" t="s">
        <v>10726</v>
      </c>
      <c r="B663" t="s">
        <v>4319</v>
      </c>
      <c r="C663" t="s">
        <v>10061</v>
      </c>
      <c r="D663" t="s">
        <v>10062</v>
      </c>
    </row>
    <row r="664" spans="1:4" x14ac:dyDescent="0.25">
      <c r="A664" t="s">
        <v>10727</v>
      </c>
      <c r="B664" t="s">
        <v>4321</v>
      </c>
      <c r="C664" t="s">
        <v>10061</v>
      </c>
      <c r="D664" t="s">
        <v>10062</v>
      </c>
    </row>
    <row r="665" spans="1:4" x14ac:dyDescent="0.25">
      <c r="A665" t="s">
        <v>10728</v>
      </c>
      <c r="B665" t="s">
        <v>4323</v>
      </c>
      <c r="C665" t="s">
        <v>10065</v>
      </c>
      <c r="D665" t="s">
        <v>10066</v>
      </c>
    </row>
    <row r="666" spans="1:4" x14ac:dyDescent="0.25">
      <c r="A666" t="s">
        <v>10729</v>
      </c>
      <c r="B666" t="s">
        <v>4325</v>
      </c>
      <c r="C666" t="s">
        <v>10058</v>
      </c>
      <c r="D666" t="s">
        <v>10059</v>
      </c>
    </row>
    <row r="667" spans="1:4" x14ac:dyDescent="0.25">
      <c r="A667" t="s">
        <v>10730</v>
      </c>
      <c r="B667" t="s">
        <v>4327</v>
      </c>
      <c r="C667" t="s">
        <v>10068</v>
      </c>
      <c r="D667" t="s">
        <v>10069</v>
      </c>
    </row>
    <row r="668" spans="1:4" x14ac:dyDescent="0.25">
      <c r="A668" t="s">
        <v>10731</v>
      </c>
      <c r="B668" t="s">
        <v>4329</v>
      </c>
      <c r="C668" t="s">
        <v>10065</v>
      </c>
      <c r="D668" t="s">
        <v>10066</v>
      </c>
    </row>
    <row r="669" spans="1:4" x14ac:dyDescent="0.25">
      <c r="A669" t="s">
        <v>10732</v>
      </c>
      <c r="B669" t="s">
        <v>4330</v>
      </c>
      <c r="C669" t="s">
        <v>10058</v>
      </c>
      <c r="D669" t="s">
        <v>10059</v>
      </c>
    </row>
    <row r="670" spans="1:4" x14ac:dyDescent="0.25">
      <c r="A670" t="s">
        <v>10733</v>
      </c>
      <c r="B670" t="s">
        <v>4332</v>
      </c>
      <c r="C670" t="s">
        <v>10065</v>
      </c>
      <c r="D670" t="s">
        <v>10066</v>
      </c>
    </row>
    <row r="671" spans="1:4" x14ac:dyDescent="0.25">
      <c r="A671" t="s">
        <v>10734</v>
      </c>
      <c r="B671" t="s">
        <v>4333</v>
      </c>
      <c r="C671" t="s">
        <v>10058</v>
      </c>
      <c r="D671" t="s">
        <v>10059</v>
      </c>
    </row>
    <row r="672" spans="1:4" x14ac:dyDescent="0.25">
      <c r="A672" t="s">
        <v>10735</v>
      </c>
      <c r="B672" t="s">
        <v>4335</v>
      </c>
      <c r="C672" t="s">
        <v>10065</v>
      </c>
      <c r="D672" t="s">
        <v>10066</v>
      </c>
    </row>
    <row r="673" spans="1:4" x14ac:dyDescent="0.25">
      <c r="A673" t="s">
        <v>10736</v>
      </c>
      <c r="B673" t="s">
        <v>4337</v>
      </c>
      <c r="C673" t="s">
        <v>10058</v>
      </c>
      <c r="D673" t="s">
        <v>10059</v>
      </c>
    </row>
    <row r="674" spans="1:4" x14ac:dyDescent="0.25">
      <c r="A674" t="s">
        <v>10737</v>
      </c>
      <c r="B674" t="s">
        <v>4339</v>
      </c>
      <c r="C674" t="s">
        <v>10061</v>
      </c>
      <c r="D674" t="s">
        <v>10062</v>
      </c>
    </row>
    <row r="675" spans="1:4" x14ac:dyDescent="0.25">
      <c r="A675" t="s">
        <v>10738</v>
      </c>
      <c r="B675" t="s">
        <v>4341</v>
      </c>
      <c r="C675" t="s">
        <v>10068</v>
      </c>
      <c r="D675" t="s">
        <v>10069</v>
      </c>
    </row>
    <row r="676" spans="1:4" x14ac:dyDescent="0.25">
      <c r="A676" t="s">
        <v>10739</v>
      </c>
      <c r="B676" t="s">
        <v>4343</v>
      </c>
      <c r="C676" t="s">
        <v>10068</v>
      </c>
      <c r="D676" t="s">
        <v>10069</v>
      </c>
    </row>
    <row r="677" spans="1:4" x14ac:dyDescent="0.25">
      <c r="A677" t="s">
        <v>10740</v>
      </c>
      <c r="B677" t="s">
        <v>4344</v>
      </c>
      <c r="C677" t="s">
        <v>10068</v>
      </c>
      <c r="D677" t="s">
        <v>10069</v>
      </c>
    </row>
    <row r="678" spans="1:4" x14ac:dyDescent="0.25">
      <c r="A678" t="s">
        <v>10741</v>
      </c>
      <c r="B678" t="s">
        <v>4346</v>
      </c>
      <c r="C678" t="s">
        <v>10061</v>
      </c>
      <c r="D678" t="s">
        <v>10062</v>
      </c>
    </row>
    <row r="679" spans="1:4" x14ac:dyDescent="0.25">
      <c r="A679" t="s">
        <v>10742</v>
      </c>
      <c r="B679" t="s">
        <v>4348</v>
      </c>
      <c r="C679" t="s">
        <v>10065</v>
      </c>
      <c r="D679" t="s">
        <v>10066</v>
      </c>
    </row>
    <row r="680" spans="1:4" x14ac:dyDescent="0.25">
      <c r="A680" t="s">
        <v>10743</v>
      </c>
      <c r="B680" t="s">
        <v>4349</v>
      </c>
      <c r="C680" t="s">
        <v>10061</v>
      </c>
      <c r="D680" t="s">
        <v>10062</v>
      </c>
    </row>
    <row r="681" spans="1:4" x14ac:dyDescent="0.25">
      <c r="A681" t="s">
        <v>10744</v>
      </c>
      <c r="B681" t="s">
        <v>4351</v>
      </c>
      <c r="C681" t="s">
        <v>10058</v>
      </c>
      <c r="D681" t="s">
        <v>10059</v>
      </c>
    </row>
    <row r="682" spans="1:4" x14ac:dyDescent="0.25">
      <c r="A682" t="s">
        <v>10745</v>
      </c>
      <c r="B682" t="s">
        <v>4353</v>
      </c>
      <c r="C682" t="s">
        <v>10065</v>
      </c>
      <c r="D682" t="s">
        <v>10066</v>
      </c>
    </row>
    <row r="683" spans="1:4" x14ac:dyDescent="0.25">
      <c r="A683" t="s">
        <v>10746</v>
      </c>
      <c r="B683" t="s">
        <v>4355</v>
      </c>
      <c r="C683" t="s">
        <v>10068</v>
      </c>
      <c r="D683" t="s">
        <v>10069</v>
      </c>
    </row>
    <row r="684" spans="1:4" x14ac:dyDescent="0.25">
      <c r="A684" t="s">
        <v>10747</v>
      </c>
      <c r="B684" t="s">
        <v>4356</v>
      </c>
      <c r="C684" t="s">
        <v>10068</v>
      </c>
      <c r="D684" t="s">
        <v>10069</v>
      </c>
    </row>
    <row r="685" spans="1:4" x14ac:dyDescent="0.25">
      <c r="A685" t="s">
        <v>10748</v>
      </c>
      <c r="B685" t="s">
        <v>4357</v>
      </c>
      <c r="C685" t="s">
        <v>10058</v>
      </c>
      <c r="D685" t="s">
        <v>10059</v>
      </c>
    </row>
    <row r="686" spans="1:4" x14ac:dyDescent="0.25">
      <c r="A686" t="s">
        <v>10749</v>
      </c>
      <c r="B686" t="s">
        <v>4358</v>
      </c>
      <c r="C686" t="s">
        <v>10068</v>
      </c>
      <c r="D686" t="s">
        <v>10069</v>
      </c>
    </row>
    <row r="687" spans="1:4" x14ac:dyDescent="0.25">
      <c r="A687" t="s">
        <v>10750</v>
      </c>
      <c r="B687" t="s">
        <v>4360</v>
      </c>
      <c r="C687" t="s">
        <v>10058</v>
      </c>
      <c r="D687" t="s">
        <v>10059</v>
      </c>
    </row>
    <row r="688" spans="1:4" x14ac:dyDescent="0.25">
      <c r="A688" t="s">
        <v>10751</v>
      </c>
      <c r="B688" t="s">
        <v>4362</v>
      </c>
      <c r="C688" t="s">
        <v>10068</v>
      </c>
      <c r="D688" t="s">
        <v>10069</v>
      </c>
    </row>
    <row r="689" spans="1:4" x14ac:dyDescent="0.25">
      <c r="A689" t="s">
        <v>10752</v>
      </c>
      <c r="B689" t="s">
        <v>4364</v>
      </c>
      <c r="C689" t="s">
        <v>10065</v>
      </c>
      <c r="D689" t="s">
        <v>10066</v>
      </c>
    </row>
    <row r="690" spans="1:4" x14ac:dyDescent="0.25">
      <c r="A690" t="s">
        <v>10753</v>
      </c>
      <c r="B690" t="s">
        <v>4366</v>
      </c>
      <c r="C690" t="s">
        <v>10058</v>
      </c>
      <c r="D690" t="s">
        <v>10059</v>
      </c>
    </row>
    <row r="691" spans="1:4" x14ac:dyDescent="0.25">
      <c r="A691" t="s">
        <v>10754</v>
      </c>
      <c r="B691" t="s">
        <v>4367</v>
      </c>
      <c r="C691" t="s">
        <v>10058</v>
      </c>
      <c r="D691" t="s">
        <v>10059</v>
      </c>
    </row>
    <row r="692" spans="1:4" x14ac:dyDescent="0.25">
      <c r="A692" t="s">
        <v>10755</v>
      </c>
      <c r="B692" t="s">
        <v>4369</v>
      </c>
      <c r="C692" t="s">
        <v>10068</v>
      </c>
      <c r="D692" t="s">
        <v>10069</v>
      </c>
    </row>
    <row r="693" spans="1:4" x14ac:dyDescent="0.25">
      <c r="A693" t="s">
        <v>10756</v>
      </c>
      <c r="B693" t="s">
        <v>4371</v>
      </c>
      <c r="C693" t="s">
        <v>10061</v>
      </c>
      <c r="D693" t="s">
        <v>10062</v>
      </c>
    </row>
    <row r="694" spans="1:4" x14ac:dyDescent="0.25">
      <c r="A694" t="s">
        <v>10757</v>
      </c>
      <c r="B694" t="s">
        <v>4373</v>
      </c>
      <c r="C694" t="s">
        <v>10058</v>
      </c>
      <c r="D694" t="s">
        <v>10059</v>
      </c>
    </row>
    <row r="695" spans="1:4" x14ac:dyDescent="0.25">
      <c r="A695" t="s">
        <v>10758</v>
      </c>
      <c r="B695" t="s">
        <v>4375</v>
      </c>
      <c r="C695" t="s">
        <v>10058</v>
      </c>
      <c r="D695" t="s">
        <v>10059</v>
      </c>
    </row>
    <row r="696" spans="1:4" x14ac:dyDescent="0.25">
      <c r="A696" t="s">
        <v>10759</v>
      </c>
      <c r="B696" t="s">
        <v>4376</v>
      </c>
      <c r="C696" t="s">
        <v>10058</v>
      </c>
      <c r="D696" t="s">
        <v>10059</v>
      </c>
    </row>
    <row r="697" spans="1:4" x14ac:dyDescent="0.25">
      <c r="A697" t="s">
        <v>10760</v>
      </c>
      <c r="B697" t="s">
        <v>4377</v>
      </c>
      <c r="C697" t="s">
        <v>10058</v>
      </c>
      <c r="D697" t="s">
        <v>10059</v>
      </c>
    </row>
    <row r="698" spans="1:4" x14ac:dyDescent="0.25">
      <c r="A698" t="s">
        <v>10761</v>
      </c>
      <c r="B698" t="s">
        <v>4379</v>
      </c>
      <c r="C698" t="s">
        <v>10068</v>
      </c>
      <c r="D698" t="s">
        <v>10069</v>
      </c>
    </row>
    <row r="699" spans="1:4" x14ac:dyDescent="0.25">
      <c r="A699" t="s">
        <v>10762</v>
      </c>
      <c r="B699" t="s">
        <v>4380</v>
      </c>
      <c r="C699" t="s">
        <v>10058</v>
      </c>
      <c r="D699" t="s">
        <v>10059</v>
      </c>
    </row>
    <row r="700" spans="1:4" x14ac:dyDescent="0.25">
      <c r="A700" t="s">
        <v>10763</v>
      </c>
      <c r="B700" t="s">
        <v>4382</v>
      </c>
      <c r="C700" t="s">
        <v>10058</v>
      </c>
      <c r="D700" t="s">
        <v>10059</v>
      </c>
    </row>
    <row r="701" spans="1:4" x14ac:dyDescent="0.25">
      <c r="A701" t="s">
        <v>10764</v>
      </c>
      <c r="B701" t="s">
        <v>4384</v>
      </c>
      <c r="C701" t="s">
        <v>10061</v>
      </c>
      <c r="D701" t="s">
        <v>10062</v>
      </c>
    </row>
    <row r="702" spans="1:4" x14ac:dyDescent="0.25">
      <c r="A702" t="s">
        <v>10765</v>
      </c>
      <c r="B702" t="s">
        <v>4386</v>
      </c>
      <c r="C702" t="s">
        <v>10061</v>
      </c>
      <c r="D702" t="s">
        <v>10062</v>
      </c>
    </row>
    <row r="703" spans="1:4" x14ac:dyDescent="0.25">
      <c r="A703" t="s">
        <v>10766</v>
      </c>
      <c r="B703" t="s">
        <v>4388</v>
      </c>
      <c r="C703" t="s">
        <v>10058</v>
      </c>
      <c r="D703" t="s">
        <v>10059</v>
      </c>
    </row>
    <row r="704" spans="1:4" x14ac:dyDescent="0.25">
      <c r="A704" t="s">
        <v>10767</v>
      </c>
      <c r="B704" t="s">
        <v>4390</v>
      </c>
      <c r="C704" t="s">
        <v>10065</v>
      </c>
      <c r="D704" t="s">
        <v>10066</v>
      </c>
    </row>
    <row r="705" spans="1:4" x14ac:dyDescent="0.25">
      <c r="A705" t="s">
        <v>10768</v>
      </c>
      <c r="B705" t="s">
        <v>4391</v>
      </c>
      <c r="C705" t="s">
        <v>10065</v>
      </c>
      <c r="D705" t="s">
        <v>10066</v>
      </c>
    </row>
    <row r="706" spans="1:4" x14ac:dyDescent="0.25">
      <c r="A706" t="s">
        <v>10769</v>
      </c>
      <c r="B706" t="s">
        <v>4392</v>
      </c>
      <c r="C706" t="s">
        <v>10058</v>
      </c>
      <c r="D706" t="s">
        <v>10059</v>
      </c>
    </row>
    <row r="707" spans="1:4" x14ac:dyDescent="0.25">
      <c r="A707" t="s">
        <v>10770</v>
      </c>
      <c r="B707" t="s">
        <v>4394</v>
      </c>
      <c r="C707" t="s">
        <v>10065</v>
      </c>
      <c r="D707" t="s">
        <v>10066</v>
      </c>
    </row>
    <row r="708" spans="1:4" x14ac:dyDescent="0.25">
      <c r="A708" t="s">
        <v>10771</v>
      </c>
      <c r="B708" t="s">
        <v>4396</v>
      </c>
      <c r="C708" t="s">
        <v>10061</v>
      </c>
      <c r="D708" t="s">
        <v>10062</v>
      </c>
    </row>
    <row r="709" spans="1:4" x14ac:dyDescent="0.25">
      <c r="A709" t="s">
        <v>10772</v>
      </c>
      <c r="B709" t="s">
        <v>4398</v>
      </c>
      <c r="C709" t="s">
        <v>10068</v>
      </c>
      <c r="D709" t="s">
        <v>10069</v>
      </c>
    </row>
    <row r="710" spans="1:4" x14ac:dyDescent="0.25">
      <c r="A710" t="s">
        <v>10773</v>
      </c>
      <c r="B710" t="s">
        <v>4400</v>
      </c>
      <c r="C710" t="s">
        <v>10058</v>
      </c>
      <c r="D710" t="s">
        <v>10059</v>
      </c>
    </row>
    <row r="711" spans="1:4" x14ac:dyDescent="0.25">
      <c r="A711" t="s">
        <v>10774</v>
      </c>
      <c r="B711" t="s">
        <v>4401</v>
      </c>
      <c r="C711" t="s">
        <v>10068</v>
      </c>
      <c r="D711" t="s">
        <v>10069</v>
      </c>
    </row>
    <row r="712" spans="1:4" x14ac:dyDescent="0.25">
      <c r="A712" t="s">
        <v>10775</v>
      </c>
      <c r="B712" t="s">
        <v>4403</v>
      </c>
      <c r="C712" t="s">
        <v>10058</v>
      </c>
      <c r="D712" t="s">
        <v>10059</v>
      </c>
    </row>
    <row r="713" spans="1:4" x14ac:dyDescent="0.25">
      <c r="A713" t="s">
        <v>10776</v>
      </c>
      <c r="B713" t="s">
        <v>4405</v>
      </c>
      <c r="C713" t="s">
        <v>10058</v>
      </c>
      <c r="D713" t="s">
        <v>10059</v>
      </c>
    </row>
    <row r="714" spans="1:4" x14ac:dyDescent="0.25">
      <c r="A714" t="s">
        <v>10777</v>
      </c>
      <c r="B714" t="s">
        <v>4407</v>
      </c>
      <c r="C714" t="s">
        <v>10068</v>
      </c>
      <c r="D714" t="s">
        <v>10069</v>
      </c>
    </row>
    <row r="715" spans="1:4" x14ac:dyDescent="0.25">
      <c r="A715" t="s">
        <v>10778</v>
      </c>
      <c r="B715" t="s">
        <v>4408</v>
      </c>
      <c r="C715" t="s">
        <v>10061</v>
      </c>
      <c r="D715" t="s">
        <v>10062</v>
      </c>
    </row>
    <row r="716" spans="1:4" x14ac:dyDescent="0.25">
      <c r="A716" t="s">
        <v>10779</v>
      </c>
      <c r="B716" t="s">
        <v>4410</v>
      </c>
      <c r="C716" t="s">
        <v>10061</v>
      </c>
      <c r="D716" t="s">
        <v>10062</v>
      </c>
    </row>
    <row r="717" spans="1:4" x14ac:dyDescent="0.25">
      <c r="A717" t="s">
        <v>10780</v>
      </c>
      <c r="B717" t="s">
        <v>4412</v>
      </c>
      <c r="C717" t="s">
        <v>10058</v>
      </c>
      <c r="D717" t="s">
        <v>10059</v>
      </c>
    </row>
    <row r="718" spans="1:4" x14ac:dyDescent="0.25">
      <c r="A718" t="s">
        <v>10781</v>
      </c>
      <c r="B718" t="s">
        <v>4414</v>
      </c>
      <c r="C718" t="s">
        <v>10061</v>
      </c>
      <c r="D718" t="s">
        <v>10062</v>
      </c>
    </row>
    <row r="719" spans="1:4" x14ac:dyDescent="0.25">
      <c r="A719" t="s">
        <v>10782</v>
      </c>
      <c r="B719" t="s">
        <v>4415</v>
      </c>
      <c r="C719" t="s">
        <v>10058</v>
      </c>
      <c r="D719" t="s">
        <v>10059</v>
      </c>
    </row>
    <row r="720" spans="1:4" x14ac:dyDescent="0.25">
      <c r="A720" t="s">
        <v>10783</v>
      </c>
      <c r="B720" t="s">
        <v>4417</v>
      </c>
      <c r="C720" t="s">
        <v>10061</v>
      </c>
      <c r="D720" t="s">
        <v>10062</v>
      </c>
    </row>
    <row r="721" spans="1:4" x14ac:dyDescent="0.25">
      <c r="A721" t="s">
        <v>10784</v>
      </c>
      <c r="B721" t="s">
        <v>4419</v>
      </c>
      <c r="C721" t="s">
        <v>10061</v>
      </c>
      <c r="D721" t="s">
        <v>10062</v>
      </c>
    </row>
    <row r="722" spans="1:4" x14ac:dyDescent="0.25">
      <c r="A722" t="s">
        <v>10785</v>
      </c>
      <c r="B722" t="s">
        <v>4421</v>
      </c>
      <c r="C722" t="s">
        <v>10058</v>
      </c>
      <c r="D722" t="s">
        <v>10059</v>
      </c>
    </row>
    <row r="723" spans="1:4" x14ac:dyDescent="0.25">
      <c r="A723" t="s">
        <v>10786</v>
      </c>
      <c r="B723" t="s">
        <v>4423</v>
      </c>
      <c r="C723" t="s">
        <v>10065</v>
      </c>
      <c r="D723" t="s">
        <v>10066</v>
      </c>
    </row>
    <row r="724" spans="1:4" x14ac:dyDescent="0.25">
      <c r="A724" t="s">
        <v>10787</v>
      </c>
      <c r="B724" t="s">
        <v>4424</v>
      </c>
      <c r="C724" t="s">
        <v>10065</v>
      </c>
      <c r="D724" t="s">
        <v>10066</v>
      </c>
    </row>
    <row r="725" spans="1:4" x14ac:dyDescent="0.25">
      <c r="A725" t="s">
        <v>10788</v>
      </c>
      <c r="B725" t="s">
        <v>4426</v>
      </c>
      <c r="C725" t="s">
        <v>10065</v>
      </c>
      <c r="D725" t="s">
        <v>10066</v>
      </c>
    </row>
    <row r="726" spans="1:4" x14ac:dyDescent="0.25">
      <c r="A726" t="s">
        <v>10789</v>
      </c>
      <c r="B726" t="s">
        <v>4427</v>
      </c>
      <c r="C726" t="s">
        <v>10065</v>
      </c>
      <c r="D726" t="s">
        <v>10066</v>
      </c>
    </row>
    <row r="727" spans="1:4" x14ac:dyDescent="0.25">
      <c r="A727" t="s">
        <v>10790</v>
      </c>
      <c r="B727" t="s">
        <v>4429</v>
      </c>
      <c r="C727" t="s">
        <v>10061</v>
      </c>
      <c r="D727" t="s">
        <v>10062</v>
      </c>
    </row>
    <row r="728" spans="1:4" x14ac:dyDescent="0.25">
      <c r="A728" t="s">
        <v>10791</v>
      </c>
      <c r="B728" t="s">
        <v>4430</v>
      </c>
      <c r="C728" t="s">
        <v>10065</v>
      </c>
      <c r="D728" t="s">
        <v>10066</v>
      </c>
    </row>
    <row r="729" spans="1:4" x14ac:dyDescent="0.25">
      <c r="A729" t="s">
        <v>10792</v>
      </c>
      <c r="B729" t="s">
        <v>4432</v>
      </c>
      <c r="C729" t="s">
        <v>10058</v>
      </c>
      <c r="D729" t="s">
        <v>10059</v>
      </c>
    </row>
    <row r="730" spans="1:4" x14ac:dyDescent="0.25">
      <c r="A730" t="s">
        <v>10793</v>
      </c>
      <c r="B730" t="s">
        <v>4434</v>
      </c>
      <c r="C730" t="s">
        <v>10061</v>
      </c>
      <c r="D730" t="s">
        <v>10062</v>
      </c>
    </row>
    <row r="731" spans="1:4" x14ac:dyDescent="0.25">
      <c r="A731" t="s">
        <v>10794</v>
      </c>
      <c r="B731" t="s">
        <v>4436</v>
      </c>
      <c r="C731" t="s">
        <v>10058</v>
      </c>
      <c r="D731" t="s">
        <v>10059</v>
      </c>
    </row>
    <row r="732" spans="1:4" x14ac:dyDescent="0.25">
      <c r="A732" t="s">
        <v>10795</v>
      </c>
      <c r="B732" t="s">
        <v>4438</v>
      </c>
      <c r="C732" t="s">
        <v>10058</v>
      </c>
      <c r="D732" t="s">
        <v>10059</v>
      </c>
    </row>
    <row r="733" spans="1:4" x14ac:dyDescent="0.25">
      <c r="A733" t="s">
        <v>10796</v>
      </c>
      <c r="B733" t="s">
        <v>4440</v>
      </c>
      <c r="C733" t="s">
        <v>10068</v>
      </c>
      <c r="D733" t="s">
        <v>10069</v>
      </c>
    </row>
    <row r="734" spans="1:4" x14ac:dyDescent="0.25">
      <c r="A734" t="s">
        <v>10797</v>
      </c>
      <c r="B734" t="s">
        <v>4442</v>
      </c>
      <c r="C734" t="s">
        <v>10058</v>
      </c>
      <c r="D734" t="s">
        <v>10059</v>
      </c>
    </row>
    <row r="735" spans="1:4" x14ac:dyDescent="0.25">
      <c r="A735" t="s">
        <v>10798</v>
      </c>
      <c r="B735" t="s">
        <v>4444</v>
      </c>
      <c r="C735" t="s">
        <v>10058</v>
      </c>
      <c r="D735" t="s">
        <v>10059</v>
      </c>
    </row>
    <row r="736" spans="1:4" x14ac:dyDescent="0.25">
      <c r="A736" t="s">
        <v>10799</v>
      </c>
      <c r="B736" t="s">
        <v>4445</v>
      </c>
      <c r="C736" t="s">
        <v>10065</v>
      </c>
      <c r="D736" t="s">
        <v>10066</v>
      </c>
    </row>
    <row r="737" spans="1:4" x14ac:dyDescent="0.25">
      <c r="A737" t="s">
        <v>10800</v>
      </c>
      <c r="B737" t="s">
        <v>4447</v>
      </c>
      <c r="C737" t="s">
        <v>10061</v>
      </c>
      <c r="D737" t="s">
        <v>10062</v>
      </c>
    </row>
    <row r="738" spans="1:4" x14ac:dyDescent="0.25">
      <c r="A738" t="s">
        <v>10801</v>
      </c>
      <c r="B738" t="s">
        <v>4449</v>
      </c>
      <c r="C738" t="s">
        <v>10058</v>
      </c>
      <c r="D738" t="s">
        <v>10059</v>
      </c>
    </row>
    <row r="739" spans="1:4" x14ac:dyDescent="0.25">
      <c r="A739" t="s">
        <v>10802</v>
      </c>
      <c r="B739" t="s">
        <v>4451</v>
      </c>
      <c r="C739" t="s">
        <v>10068</v>
      </c>
      <c r="D739" t="s">
        <v>10069</v>
      </c>
    </row>
    <row r="740" spans="1:4" x14ac:dyDescent="0.25">
      <c r="A740" t="s">
        <v>10803</v>
      </c>
      <c r="B740" t="s">
        <v>4453</v>
      </c>
      <c r="C740" t="s">
        <v>10058</v>
      </c>
      <c r="D740" t="s">
        <v>10059</v>
      </c>
    </row>
    <row r="741" spans="1:4" x14ac:dyDescent="0.25">
      <c r="A741" t="s">
        <v>10804</v>
      </c>
      <c r="B741" t="s">
        <v>4455</v>
      </c>
      <c r="C741" t="s">
        <v>10065</v>
      </c>
      <c r="D741" t="s">
        <v>10066</v>
      </c>
    </row>
    <row r="742" spans="1:4" x14ac:dyDescent="0.25">
      <c r="A742" t="s">
        <v>10805</v>
      </c>
      <c r="B742" t="s">
        <v>4457</v>
      </c>
      <c r="C742" t="s">
        <v>10058</v>
      </c>
      <c r="D742" t="s">
        <v>10059</v>
      </c>
    </row>
    <row r="743" spans="1:4" x14ac:dyDescent="0.25">
      <c r="A743" t="s">
        <v>10806</v>
      </c>
      <c r="B743" t="s">
        <v>4459</v>
      </c>
      <c r="C743" t="s">
        <v>10061</v>
      </c>
      <c r="D743" t="s">
        <v>10062</v>
      </c>
    </row>
    <row r="744" spans="1:4" x14ac:dyDescent="0.25">
      <c r="A744" t="s">
        <v>10807</v>
      </c>
      <c r="B744" t="s">
        <v>4461</v>
      </c>
      <c r="C744" t="s">
        <v>10061</v>
      </c>
      <c r="D744" t="s">
        <v>10062</v>
      </c>
    </row>
    <row r="745" spans="1:4" x14ac:dyDescent="0.25">
      <c r="A745" t="s">
        <v>10808</v>
      </c>
      <c r="B745" t="s">
        <v>4463</v>
      </c>
      <c r="C745" t="s">
        <v>10065</v>
      </c>
      <c r="D745" t="s">
        <v>10066</v>
      </c>
    </row>
    <row r="746" spans="1:4" x14ac:dyDescent="0.25">
      <c r="A746" t="s">
        <v>10809</v>
      </c>
      <c r="B746" t="s">
        <v>4464</v>
      </c>
      <c r="C746" t="s">
        <v>10065</v>
      </c>
      <c r="D746" t="s">
        <v>10066</v>
      </c>
    </row>
    <row r="747" spans="1:4" x14ac:dyDescent="0.25">
      <c r="A747" t="s">
        <v>10810</v>
      </c>
      <c r="B747" t="s">
        <v>4466</v>
      </c>
      <c r="C747" t="s">
        <v>10065</v>
      </c>
      <c r="D747" t="s">
        <v>10066</v>
      </c>
    </row>
    <row r="748" spans="1:4" x14ac:dyDescent="0.25">
      <c r="A748" t="s">
        <v>10811</v>
      </c>
      <c r="B748" t="s">
        <v>4468</v>
      </c>
      <c r="C748" t="s">
        <v>10065</v>
      </c>
      <c r="D748" t="s">
        <v>10066</v>
      </c>
    </row>
    <row r="749" spans="1:4" x14ac:dyDescent="0.25">
      <c r="A749" t="s">
        <v>10812</v>
      </c>
      <c r="B749" t="s">
        <v>4470</v>
      </c>
      <c r="C749" t="s">
        <v>10058</v>
      </c>
      <c r="D749" t="s">
        <v>10059</v>
      </c>
    </row>
    <row r="750" spans="1:4" x14ac:dyDescent="0.25">
      <c r="A750" t="s">
        <v>10813</v>
      </c>
      <c r="B750" t="s">
        <v>4472</v>
      </c>
      <c r="C750" t="s">
        <v>10068</v>
      </c>
      <c r="D750" t="s">
        <v>10069</v>
      </c>
    </row>
    <row r="751" spans="1:4" x14ac:dyDescent="0.25">
      <c r="A751" t="s">
        <v>10814</v>
      </c>
      <c r="B751" t="s">
        <v>4474</v>
      </c>
      <c r="C751" t="s">
        <v>10065</v>
      </c>
      <c r="D751" t="s">
        <v>10066</v>
      </c>
    </row>
    <row r="752" spans="1:4" x14ac:dyDescent="0.25">
      <c r="A752" t="s">
        <v>10815</v>
      </c>
      <c r="B752" t="s">
        <v>4475</v>
      </c>
      <c r="C752" t="s">
        <v>10068</v>
      </c>
      <c r="D752" t="s">
        <v>10069</v>
      </c>
    </row>
    <row r="753" spans="1:4" x14ac:dyDescent="0.25">
      <c r="A753" t="s">
        <v>10816</v>
      </c>
      <c r="B753" t="s">
        <v>4477</v>
      </c>
      <c r="C753" t="s">
        <v>10058</v>
      </c>
      <c r="D753" t="s">
        <v>10059</v>
      </c>
    </row>
    <row r="754" spans="1:4" x14ac:dyDescent="0.25">
      <c r="A754" t="s">
        <v>10817</v>
      </c>
      <c r="B754" t="s">
        <v>4479</v>
      </c>
      <c r="C754" t="s">
        <v>10068</v>
      </c>
      <c r="D754" t="s">
        <v>10069</v>
      </c>
    </row>
    <row r="755" spans="1:4" x14ac:dyDescent="0.25">
      <c r="A755" t="s">
        <v>10818</v>
      </c>
      <c r="B755" t="s">
        <v>4481</v>
      </c>
      <c r="C755" t="s">
        <v>10061</v>
      </c>
      <c r="D755" t="s">
        <v>10062</v>
      </c>
    </row>
    <row r="756" spans="1:4" x14ac:dyDescent="0.25">
      <c r="A756" t="s">
        <v>10819</v>
      </c>
      <c r="B756" t="s">
        <v>4483</v>
      </c>
      <c r="C756" t="s">
        <v>10065</v>
      </c>
      <c r="D756" t="s">
        <v>10066</v>
      </c>
    </row>
    <row r="757" spans="1:4" x14ac:dyDescent="0.25">
      <c r="A757" t="s">
        <v>10820</v>
      </c>
      <c r="B757" t="s">
        <v>4485</v>
      </c>
      <c r="C757" t="s">
        <v>10065</v>
      </c>
      <c r="D757" t="s">
        <v>10066</v>
      </c>
    </row>
    <row r="758" spans="1:4" x14ac:dyDescent="0.25">
      <c r="A758" t="s">
        <v>10821</v>
      </c>
      <c r="B758" t="s">
        <v>4487</v>
      </c>
      <c r="C758" t="s">
        <v>10065</v>
      </c>
      <c r="D758" t="s">
        <v>10066</v>
      </c>
    </row>
    <row r="759" spans="1:4" x14ac:dyDescent="0.25">
      <c r="A759" t="s">
        <v>10822</v>
      </c>
      <c r="B759" t="s">
        <v>4489</v>
      </c>
      <c r="C759" t="s">
        <v>10058</v>
      </c>
      <c r="D759" t="s">
        <v>10059</v>
      </c>
    </row>
    <row r="760" spans="1:4" x14ac:dyDescent="0.25">
      <c r="A760" t="s">
        <v>10823</v>
      </c>
      <c r="B760" t="s">
        <v>4491</v>
      </c>
      <c r="C760" t="s">
        <v>10058</v>
      </c>
      <c r="D760" t="s">
        <v>10059</v>
      </c>
    </row>
    <row r="761" spans="1:4" x14ac:dyDescent="0.25">
      <c r="A761" t="s">
        <v>10824</v>
      </c>
      <c r="B761" t="s">
        <v>4493</v>
      </c>
      <c r="C761" t="s">
        <v>10065</v>
      </c>
      <c r="D761" t="s">
        <v>10066</v>
      </c>
    </row>
    <row r="762" spans="1:4" x14ac:dyDescent="0.25">
      <c r="A762" t="s">
        <v>10825</v>
      </c>
      <c r="B762" t="s">
        <v>4494</v>
      </c>
      <c r="C762" t="s">
        <v>10068</v>
      </c>
      <c r="D762" t="s">
        <v>10069</v>
      </c>
    </row>
    <row r="763" spans="1:4" x14ac:dyDescent="0.25">
      <c r="A763" t="s">
        <v>10826</v>
      </c>
      <c r="B763" t="s">
        <v>4496</v>
      </c>
      <c r="C763" t="s">
        <v>10065</v>
      </c>
      <c r="D763" t="s">
        <v>10066</v>
      </c>
    </row>
    <row r="764" spans="1:4" x14ac:dyDescent="0.25">
      <c r="A764" t="s">
        <v>10827</v>
      </c>
      <c r="B764" t="s">
        <v>4498</v>
      </c>
      <c r="C764" t="s">
        <v>10058</v>
      </c>
      <c r="D764" t="s">
        <v>10059</v>
      </c>
    </row>
    <row r="765" spans="1:4" x14ac:dyDescent="0.25">
      <c r="A765" t="s">
        <v>10828</v>
      </c>
      <c r="B765" t="s">
        <v>4499</v>
      </c>
      <c r="C765" t="s">
        <v>10061</v>
      </c>
      <c r="D765" t="s">
        <v>10062</v>
      </c>
    </row>
    <row r="766" spans="1:4" x14ac:dyDescent="0.25">
      <c r="A766" t="s">
        <v>10829</v>
      </c>
      <c r="B766" t="s">
        <v>4501</v>
      </c>
      <c r="C766" t="s">
        <v>10058</v>
      </c>
      <c r="D766" t="s">
        <v>10059</v>
      </c>
    </row>
    <row r="767" spans="1:4" x14ac:dyDescent="0.25">
      <c r="A767" t="s">
        <v>10830</v>
      </c>
      <c r="B767" t="s">
        <v>4503</v>
      </c>
      <c r="C767" t="s">
        <v>10065</v>
      </c>
      <c r="D767" t="s">
        <v>10066</v>
      </c>
    </row>
    <row r="768" spans="1:4" x14ac:dyDescent="0.25">
      <c r="A768" t="s">
        <v>10831</v>
      </c>
      <c r="B768" t="s">
        <v>4504</v>
      </c>
      <c r="C768" t="s">
        <v>10068</v>
      </c>
      <c r="D768" t="s">
        <v>10069</v>
      </c>
    </row>
    <row r="769" spans="1:4" x14ac:dyDescent="0.25">
      <c r="A769" t="s">
        <v>10832</v>
      </c>
      <c r="B769" t="s">
        <v>4505</v>
      </c>
      <c r="C769" t="s">
        <v>10068</v>
      </c>
      <c r="D769" t="s">
        <v>10069</v>
      </c>
    </row>
    <row r="770" spans="1:4" x14ac:dyDescent="0.25">
      <c r="A770" t="s">
        <v>10833</v>
      </c>
      <c r="B770" t="s">
        <v>4507</v>
      </c>
      <c r="C770" t="s">
        <v>10065</v>
      </c>
      <c r="D770" t="s">
        <v>10066</v>
      </c>
    </row>
    <row r="771" spans="1:4" x14ac:dyDescent="0.25">
      <c r="A771" t="s">
        <v>10834</v>
      </c>
      <c r="B771" t="s">
        <v>4508</v>
      </c>
      <c r="C771" t="s">
        <v>10061</v>
      </c>
      <c r="D771" t="s">
        <v>10062</v>
      </c>
    </row>
    <row r="772" spans="1:4" x14ac:dyDescent="0.25">
      <c r="A772" t="s">
        <v>10835</v>
      </c>
      <c r="B772" t="s">
        <v>4509</v>
      </c>
      <c r="C772" t="s">
        <v>10068</v>
      </c>
      <c r="D772" t="s">
        <v>10069</v>
      </c>
    </row>
    <row r="773" spans="1:4" x14ac:dyDescent="0.25">
      <c r="A773" t="s">
        <v>10836</v>
      </c>
      <c r="B773" t="s">
        <v>4510</v>
      </c>
      <c r="C773" t="s">
        <v>10061</v>
      </c>
      <c r="D773" t="s">
        <v>10062</v>
      </c>
    </row>
    <row r="774" spans="1:4" x14ac:dyDescent="0.25">
      <c r="A774" t="s">
        <v>10837</v>
      </c>
      <c r="B774" t="s">
        <v>4512</v>
      </c>
      <c r="C774" t="s">
        <v>10065</v>
      </c>
      <c r="D774" t="s">
        <v>10066</v>
      </c>
    </row>
    <row r="775" spans="1:4" x14ac:dyDescent="0.25">
      <c r="A775" t="s">
        <v>10838</v>
      </c>
      <c r="B775" t="s">
        <v>4514</v>
      </c>
      <c r="C775" t="s">
        <v>10058</v>
      </c>
      <c r="D775" t="s">
        <v>10059</v>
      </c>
    </row>
    <row r="776" spans="1:4" x14ac:dyDescent="0.25">
      <c r="A776" t="s">
        <v>10839</v>
      </c>
      <c r="B776" t="s">
        <v>4516</v>
      </c>
      <c r="C776" t="s">
        <v>10068</v>
      </c>
      <c r="D776" t="s">
        <v>10069</v>
      </c>
    </row>
    <row r="777" spans="1:4" x14ac:dyDescent="0.25">
      <c r="A777" t="s">
        <v>10840</v>
      </c>
      <c r="B777" t="s">
        <v>4517</v>
      </c>
      <c r="C777" t="s">
        <v>10065</v>
      </c>
      <c r="D777" t="s">
        <v>10066</v>
      </c>
    </row>
    <row r="778" spans="1:4" x14ac:dyDescent="0.25">
      <c r="A778" t="s">
        <v>10841</v>
      </c>
      <c r="B778" t="s">
        <v>4519</v>
      </c>
      <c r="C778" t="s">
        <v>10061</v>
      </c>
      <c r="D778" t="s">
        <v>10062</v>
      </c>
    </row>
    <row r="779" spans="1:4" x14ac:dyDescent="0.25">
      <c r="A779" t="s">
        <v>10842</v>
      </c>
      <c r="B779" t="s">
        <v>4520</v>
      </c>
      <c r="C779" t="s">
        <v>10061</v>
      </c>
      <c r="D779" t="s">
        <v>10062</v>
      </c>
    </row>
    <row r="780" spans="1:4" x14ac:dyDescent="0.25">
      <c r="A780" t="s">
        <v>10843</v>
      </c>
      <c r="B780" t="s">
        <v>4522</v>
      </c>
      <c r="C780" t="s">
        <v>10065</v>
      </c>
      <c r="D780" t="s">
        <v>10066</v>
      </c>
    </row>
    <row r="781" spans="1:4" x14ac:dyDescent="0.25">
      <c r="A781" t="s">
        <v>10844</v>
      </c>
      <c r="B781" t="s">
        <v>4523</v>
      </c>
      <c r="C781" t="s">
        <v>10065</v>
      </c>
      <c r="D781" t="s">
        <v>10066</v>
      </c>
    </row>
    <row r="782" spans="1:4" x14ac:dyDescent="0.25">
      <c r="A782" t="s">
        <v>10845</v>
      </c>
      <c r="B782" t="s">
        <v>4524</v>
      </c>
      <c r="C782" t="s">
        <v>10061</v>
      </c>
      <c r="D782" t="s">
        <v>10062</v>
      </c>
    </row>
    <row r="783" spans="1:4" x14ac:dyDescent="0.25">
      <c r="A783" t="s">
        <v>10846</v>
      </c>
      <c r="B783" t="s">
        <v>4526</v>
      </c>
      <c r="C783" t="s">
        <v>10061</v>
      </c>
      <c r="D783" t="s">
        <v>10062</v>
      </c>
    </row>
    <row r="784" spans="1:4" x14ac:dyDescent="0.25">
      <c r="A784" t="s">
        <v>10847</v>
      </c>
      <c r="B784" t="s">
        <v>4528</v>
      </c>
      <c r="C784" t="s">
        <v>10058</v>
      </c>
      <c r="D784" t="s">
        <v>10059</v>
      </c>
    </row>
    <row r="785" spans="1:4" x14ac:dyDescent="0.25">
      <c r="A785" t="s">
        <v>10848</v>
      </c>
      <c r="B785" t="s">
        <v>4529</v>
      </c>
      <c r="C785" t="s">
        <v>10058</v>
      </c>
      <c r="D785" t="s">
        <v>10059</v>
      </c>
    </row>
    <row r="786" spans="1:4" x14ac:dyDescent="0.25">
      <c r="A786" t="s">
        <v>10849</v>
      </c>
      <c r="B786" t="s">
        <v>4531</v>
      </c>
      <c r="C786" t="s">
        <v>10068</v>
      </c>
      <c r="D786" t="s">
        <v>10069</v>
      </c>
    </row>
    <row r="787" spans="1:4" x14ac:dyDescent="0.25">
      <c r="A787" t="s">
        <v>10850</v>
      </c>
      <c r="B787" t="s">
        <v>4533</v>
      </c>
      <c r="C787" t="s">
        <v>10058</v>
      </c>
      <c r="D787" t="s">
        <v>10059</v>
      </c>
    </row>
    <row r="788" spans="1:4" x14ac:dyDescent="0.25">
      <c r="A788" t="s">
        <v>10851</v>
      </c>
      <c r="B788" t="s">
        <v>4535</v>
      </c>
      <c r="C788" t="s">
        <v>10068</v>
      </c>
      <c r="D788" t="s">
        <v>10069</v>
      </c>
    </row>
    <row r="789" spans="1:4" x14ac:dyDescent="0.25">
      <c r="A789" t="s">
        <v>10852</v>
      </c>
      <c r="B789" t="s">
        <v>4537</v>
      </c>
      <c r="C789" t="s">
        <v>10068</v>
      </c>
      <c r="D789" t="s">
        <v>10069</v>
      </c>
    </row>
    <row r="790" spans="1:4" x14ac:dyDescent="0.25">
      <c r="A790" t="s">
        <v>10853</v>
      </c>
      <c r="B790" t="s">
        <v>4539</v>
      </c>
      <c r="C790" t="s">
        <v>10068</v>
      </c>
      <c r="D790" t="s">
        <v>10069</v>
      </c>
    </row>
    <row r="791" spans="1:4" x14ac:dyDescent="0.25">
      <c r="A791" t="s">
        <v>10854</v>
      </c>
      <c r="B791" t="s">
        <v>4540</v>
      </c>
      <c r="C791" t="s">
        <v>10061</v>
      </c>
      <c r="D791" t="s">
        <v>10062</v>
      </c>
    </row>
    <row r="792" spans="1:4" x14ac:dyDescent="0.25">
      <c r="A792" t="s">
        <v>10855</v>
      </c>
      <c r="B792" t="s">
        <v>4542</v>
      </c>
      <c r="C792" t="s">
        <v>10065</v>
      </c>
      <c r="D792" t="s">
        <v>10066</v>
      </c>
    </row>
    <row r="793" spans="1:4" x14ac:dyDescent="0.25">
      <c r="A793" t="s">
        <v>10856</v>
      </c>
      <c r="B793" t="s">
        <v>4544</v>
      </c>
      <c r="C793" t="s">
        <v>10061</v>
      </c>
      <c r="D793" t="s">
        <v>10062</v>
      </c>
    </row>
    <row r="794" spans="1:4" x14ac:dyDescent="0.25">
      <c r="A794" t="s">
        <v>10857</v>
      </c>
      <c r="B794" t="s">
        <v>4545</v>
      </c>
      <c r="C794" t="s">
        <v>10058</v>
      </c>
      <c r="D794" t="s">
        <v>10059</v>
      </c>
    </row>
    <row r="795" spans="1:4" x14ac:dyDescent="0.25">
      <c r="A795" t="s">
        <v>10858</v>
      </c>
      <c r="B795" t="s">
        <v>4547</v>
      </c>
      <c r="C795" t="s">
        <v>10061</v>
      </c>
      <c r="D795" t="s">
        <v>10062</v>
      </c>
    </row>
    <row r="796" spans="1:4" x14ac:dyDescent="0.25">
      <c r="A796" t="s">
        <v>10859</v>
      </c>
      <c r="B796" t="s">
        <v>4548</v>
      </c>
      <c r="C796" t="s">
        <v>10065</v>
      </c>
      <c r="D796" t="s">
        <v>10066</v>
      </c>
    </row>
    <row r="797" spans="1:4" x14ac:dyDescent="0.25">
      <c r="A797" t="s">
        <v>10860</v>
      </c>
      <c r="B797" t="s">
        <v>4550</v>
      </c>
      <c r="C797" t="s">
        <v>10068</v>
      </c>
      <c r="D797" t="s">
        <v>10069</v>
      </c>
    </row>
    <row r="798" spans="1:4" x14ac:dyDescent="0.25">
      <c r="A798" t="s">
        <v>10861</v>
      </c>
      <c r="B798" t="s">
        <v>4552</v>
      </c>
      <c r="C798" t="s">
        <v>10065</v>
      </c>
      <c r="D798" t="s">
        <v>10066</v>
      </c>
    </row>
    <row r="799" spans="1:4" x14ac:dyDescent="0.25">
      <c r="A799" t="s">
        <v>10862</v>
      </c>
      <c r="B799" t="s">
        <v>4553</v>
      </c>
      <c r="C799" t="s">
        <v>10061</v>
      </c>
      <c r="D799" t="s">
        <v>10062</v>
      </c>
    </row>
    <row r="800" spans="1:4" x14ac:dyDescent="0.25">
      <c r="A800" t="s">
        <v>10863</v>
      </c>
      <c r="B800" t="s">
        <v>4554</v>
      </c>
      <c r="C800" t="s">
        <v>10061</v>
      </c>
      <c r="D800" t="s">
        <v>10062</v>
      </c>
    </row>
    <row r="801" spans="1:4" x14ac:dyDescent="0.25">
      <c r="A801" t="s">
        <v>10864</v>
      </c>
      <c r="B801" t="s">
        <v>4556</v>
      </c>
      <c r="C801" t="s">
        <v>10058</v>
      </c>
      <c r="D801" t="s">
        <v>10059</v>
      </c>
    </row>
    <row r="802" spans="1:4" x14ac:dyDescent="0.25">
      <c r="A802" t="s">
        <v>10865</v>
      </c>
      <c r="B802" t="s">
        <v>4558</v>
      </c>
      <c r="C802" t="s">
        <v>10061</v>
      </c>
      <c r="D802" t="s">
        <v>10062</v>
      </c>
    </row>
    <row r="803" spans="1:4" x14ac:dyDescent="0.25">
      <c r="A803" t="s">
        <v>10866</v>
      </c>
      <c r="B803" t="s">
        <v>4560</v>
      </c>
      <c r="C803" t="s">
        <v>10061</v>
      </c>
      <c r="D803" t="s">
        <v>10062</v>
      </c>
    </row>
    <row r="804" spans="1:4" x14ac:dyDescent="0.25">
      <c r="A804" t="s">
        <v>10867</v>
      </c>
      <c r="B804" t="s">
        <v>4561</v>
      </c>
      <c r="C804" t="s">
        <v>10065</v>
      </c>
      <c r="D804" t="s">
        <v>10066</v>
      </c>
    </row>
    <row r="805" spans="1:4" x14ac:dyDescent="0.25">
      <c r="A805" t="s">
        <v>10868</v>
      </c>
      <c r="B805" t="s">
        <v>4562</v>
      </c>
      <c r="C805" t="s">
        <v>10061</v>
      </c>
      <c r="D805" t="s">
        <v>10062</v>
      </c>
    </row>
    <row r="806" spans="1:4" x14ac:dyDescent="0.25">
      <c r="A806" t="s">
        <v>10869</v>
      </c>
      <c r="B806" t="s">
        <v>4564</v>
      </c>
      <c r="C806" t="s">
        <v>10061</v>
      </c>
      <c r="D806" t="s">
        <v>10062</v>
      </c>
    </row>
    <row r="807" spans="1:4" x14ac:dyDescent="0.25">
      <c r="A807" t="s">
        <v>10870</v>
      </c>
      <c r="B807" t="s">
        <v>4565</v>
      </c>
      <c r="C807" t="s">
        <v>10068</v>
      </c>
      <c r="D807" t="s">
        <v>10069</v>
      </c>
    </row>
    <row r="808" spans="1:4" x14ac:dyDescent="0.25">
      <c r="A808" t="s">
        <v>10871</v>
      </c>
      <c r="B808" t="s">
        <v>4567</v>
      </c>
      <c r="C808" t="s">
        <v>10068</v>
      </c>
      <c r="D808" t="s">
        <v>10069</v>
      </c>
    </row>
    <row r="809" spans="1:4" x14ac:dyDescent="0.25">
      <c r="A809" t="s">
        <v>10872</v>
      </c>
      <c r="B809" t="s">
        <v>4569</v>
      </c>
      <c r="C809" t="s">
        <v>10061</v>
      </c>
      <c r="D809" t="s">
        <v>10062</v>
      </c>
    </row>
    <row r="810" spans="1:4" x14ac:dyDescent="0.25">
      <c r="A810" t="s">
        <v>10873</v>
      </c>
      <c r="B810" t="s">
        <v>4571</v>
      </c>
      <c r="C810" t="s">
        <v>10068</v>
      </c>
      <c r="D810" t="s">
        <v>10069</v>
      </c>
    </row>
    <row r="811" spans="1:4" x14ac:dyDescent="0.25">
      <c r="A811" t="s">
        <v>10874</v>
      </c>
      <c r="B811" t="s">
        <v>4572</v>
      </c>
      <c r="C811" t="s">
        <v>10061</v>
      </c>
      <c r="D811" t="s">
        <v>10062</v>
      </c>
    </row>
    <row r="812" spans="1:4" x14ac:dyDescent="0.25">
      <c r="A812" t="s">
        <v>10875</v>
      </c>
      <c r="B812" t="s">
        <v>4573</v>
      </c>
      <c r="C812" t="s">
        <v>10068</v>
      </c>
      <c r="D812" t="s">
        <v>10069</v>
      </c>
    </row>
    <row r="813" spans="1:4" x14ac:dyDescent="0.25">
      <c r="A813" t="s">
        <v>10876</v>
      </c>
      <c r="B813" t="s">
        <v>4575</v>
      </c>
      <c r="C813" t="s">
        <v>10058</v>
      </c>
      <c r="D813" t="s">
        <v>10059</v>
      </c>
    </row>
    <row r="814" spans="1:4" x14ac:dyDescent="0.25">
      <c r="A814" t="s">
        <v>10877</v>
      </c>
      <c r="B814" t="s">
        <v>4577</v>
      </c>
      <c r="C814" t="s">
        <v>10065</v>
      </c>
      <c r="D814" t="s">
        <v>10066</v>
      </c>
    </row>
    <row r="815" spans="1:4" x14ac:dyDescent="0.25">
      <c r="A815" t="s">
        <v>10878</v>
      </c>
      <c r="B815" t="s">
        <v>4579</v>
      </c>
      <c r="C815" t="s">
        <v>10058</v>
      </c>
      <c r="D815" t="s">
        <v>10059</v>
      </c>
    </row>
    <row r="816" spans="1:4" x14ac:dyDescent="0.25">
      <c r="A816" t="s">
        <v>10879</v>
      </c>
      <c r="B816" t="s">
        <v>4580</v>
      </c>
      <c r="C816" t="s">
        <v>10068</v>
      </c>
      <c r="D816" t="s">
        <v>10069</v>
      </c>
    </row>
    <row r="817" spans="1:4" x14ac:dyDescent="0.25">
      <c r="A817" t="s">
        <v>10880</v>
      </c>
      <c r="B817" t="s">
        <v>4582</v>
      </c>
      <c r="C817" t="s">
        <v>10061</v>
      </c>
      <c r="D817" t="s">
        <v>10062</v>
      </c>
    </row>
    <row r="818" spans="1:4" x14ac:dyDescent="0.25">
      <c r="A818" t="s">
        <v>10881</v>
      </c>
      <c r="B818" t="s">
        <v>4584</v>
      </c>
      <c r="C818" t="s">
        <v>10058</v>
      </c>
      <c r="D818" t="s">
        <v>10059</v>
      </c>
    </row>
    <row r="819" spans="1:4" x14ac:dyDescent="0.25">
      <c r="A819" t="s">
        <v>10882</v>
      </c>
      <c r="B819" t="s">
        <v>4586</v>
      </c>
      <c r="C819" t="s">
        <v>10058</v>
      </c>
      <c r="D819" t="s">
        <v>10059</v>
      </c>
    </row>
    <row r="820" spans="1:4" x14ac:dyDescent="0.25">
      <c r="A820" t="s">
        <v>10883</v>
      </c>
      <c r="B820" t="s">
        <v>4588</v>
      </c>
      <c r="C820" t="s">
        <v>10058</v>
      </c>
      <c r="D820" t="s">
        <v>10059</v>
      </c>
    </row>
    <row r="821" spans="1:4" x14ac:dyDescent="0.25">
      <c r="A821" t="s">
        <v>10884</v>
      </c>
      <c r="B821" t="s">
        <v>4590</v>
      </c>
      <c r="C821" t="s">
        <v>10065</v>
      </c>
      <c r="D821" t="s">
        <v>10066</v>
      </c>
    </row>
    <row r="822" spans="1:4" x14ac:dyDescent="0.25">
      <c r="A822" t="s">
        <v>10885</v>
      </c>
      <c r="B822" t="s">
        <v>4591</v>
      </c>
      <c r="C822" t="s">
        <v>10061</v>
      </c>
      <c r="D822" t="s">
        <v>10062</v>
      </c>
    </row>
    <row r="823" spans="1:4" x14ac:dyDescent="0.25">
      <c r="A823" t="s">
        <v>10886</v>
      </c>
      <c r="B823" t="s">
        <v>4592</v>
      </c>
      <c r="C823" t="s">
        <v>10068</v>
      </c>
      <c r="D823" t="s">
        <v>10069</v>
      </c>
    </row>
    <row r="824" spans="1:4" x14ac:dyDescent="0.25">
      <c r="A824" t="s">
        <v>10887</v>
      </c>
      <c r="B824" t="s">
        <v>4593</v>
      </c>
      <c r="C824" t="s">
        <v>10068</v>
      </c>
      <c r="D824" t="s">
        <v>10069</v>
      </c>
    </row>
    <row r="825" spans="1:4" x14ac:dyDescent="0.25">
      <c r="A825" t="s">
        <v>10888</v>
      </c>
      <c r="B825" t="s">
        <v>4594</v>
      </c>
      <c r="C825" t="s">
        <v>10068</v>
      </c>
      <c r="D825" t="s">
        <v>10069</v>
      </c>
    </row>
    <row r="826" spans="1:4" x14ac:dyDescent="0.25">
      <c r="A826" t="s">
        <v>10889</v>
      </c>
      <c r="B826" t="s">
        <v>4596</v>
      </c>
      <c r="C826" t="s">
        <v>10068</v>
      </c>
      <c r="D826" t="s">
        <v>10069</v>
      </c>
    </row>
    <row r="827" spans="1:4" x14ac:dyDescent="0.25">
      <c r="A827" t="s">
        <v>10890</v>
      </c>
      <c r="B827" t="s">
        <v>4597</v>
      </c>
      <c r="C827" t="s">
        <v>10065</v>
      </c>
      <c r="D827" t="s">
        <v>10066</v>
      </c>
    </row>
    <row r="828" spans="1:4" x14ac:dyDescent="0.25">
      <c r="A828" t="s">
        <v>10891</v>
      </c>
      <c r="B828" t="s">
        <v>4598</v>
      </c>
      <c r="C828" t="s">
        <v>10058</v>
      </c>
      <c r="D828" t="s">
        <v>10059</v>
      </c>
    </row>
    <row r="829" spans="1:4" x14ac:dyDescent="0.25">
      <c r="A829" t="s">
        <v>10892</v>
      </c>
      <c r="B829" t="s">
        <v>4600</v>
      </c>
      <c r="C829" t="s">
        <v>10061</v>
      </c>
      <c r="D829" t="s">
        <v>10062</v>
      </c>
    </row>
    <row r="830" spans="1:4" x14ac:dyDescent="0.25">
      <c r="A830" t="s">
        <v>10893</v>
      </c>
      <c r="B830" t="s">
        <v>4602</v>
      </c>
      <c r="C830" t="s">
        <v>10068</v>
      </c>
      <c r="D830" t="s">
        <v>10069</v>
      </c>
    </row>
    <row r="831" spans="1:4" x14ac:dyDescent="0.25">
      <c r="A831" t="s">
        <v>10894</v>
      </c>
      <c r="B831" t="s">
        <v>4604</v>
      </c>
      <c r="C831" t="s">
        <v>10061</v>
      </c>
      <c r="D831" t="s">
        <v>10062</v>
      </c>
    </row>
    <row r="832" spans="1:4" x14ac:dyDescent="0.25">
      <c r="A832" t="s">
        <v>10895</v>
      </c>
      <c r="B832" t="s">
        <v>4606</v>
      </c>
      <c r="C832" t="s">
        <v>10065</v>
      </c>
      <c r="D832" t="s">
        <v>10066</v>
      </c>
    </row>
    <row r="833" spans="1:4" x14ac:dyDescent="0.25">
      <c r="A833" t="s">
        <v>10896</v>
      </c>
      <c r="B833" t="s">
        <v>4607</v>
      </c>
      <c r="C833" t="s">
        <v>10061</v>
      </c>
      <c r="D833" t="s">
        <v>10062</v>
      </c>
    </row>
    <row r="834" spans="1:4" x14ac:dyDescent="0.25">
      <c r="A834" t="s">
        <v>10897</v>
      </c>
      <c r="B834" t="s">
        <v>4609</v>
      </c>
      <c r="C834" t="s">
        <v>10068</v>
      </c>
      <c r="D834" t="s">
        <v>10069</v>
      </c>
    </row>
    <row r="835" spans="1:4" x14ac:dyDescent="0.25">
      <c r="A835" t="s">
        <v>10898</v>
      </c>
      <c r="B835" t="s">
        <v>4610</v>
      </c>
      <c r="C835" t="s">
        <v>10058</v>
      </c>
      <c r="D835" t="s">
        <v>10059</v>
      </c>
    </row>
    <row r="836" spans="1:4" x14ac:dyDescent="0.25">
      <c r="A836" t="s">
        <v>10899</v>
      </c>
      <c r="B836" t="s">
        <v>4612</v>
      </c>
      <c r="C836" t="s">
        <v>10068</v>
      </c>
      <c r="D836" t="s">
        <v>10069</v>
      </c>
    </row>
    <row r="837" spans="1:4" x14ac:dyDescent="0.25">
      <c r="A837" t="s">
        <v>10900</v>
      </c>
      <c r="B837" t="s">
        <v>4613</v>
      </c>
      <c r="C837" t="s">
        <v>10058</v>
      </c>
      <c r="D837" t="s">
        <v>10059</v>
      </c>
    </row>
    <row r="838" spans="1:4" x14ac:dyDescent="0.25">
      <c r="A838" t="s">
        <v>10901</v>
      </c>
      <c r="B838" t="s">
        <v>4614</v>
      </c>
      <c r="C838" t="s">
        <v>10061</v>
      </c>
      <c r="D838" t="s">
        <v>10062</v>
      </c>
    </row>
    <row r="839" spans="1:4" x14ac:dyDescent="0.25">
      <c r="A839" t="s">
        <v>10902</v>
      </c>
      <c r="B839" t="s">
        <v>4615</v>
      </c>
      <c r="C839" t="s">
        <v>10058</v>
      </c>
      <c r="D839" t="s">
        <v>10059</v>
      </c>
    </row>
    <row r="840" spans="1:4" x14ac:dyDescent="0.25">
      <c r="A840" t="s">
        <v>10903</v>
      </c>
      <c r="B840" t="s">
        <v>4617</v>
      </c>
      <c r="C840" t="s">
        <v>10068</v>
      </c>
      <c r="D840" t="s">
        <v>10069</v>
      </c>
    </row>
    <row r="841" spans="1:4" x14ac:dyDescent="0.25">
      <c r="A841" t="s">
        <v>10904</v>
      </c>
      <c r="B841" t="s">
        <v>4619</v>
      </c>
      <c r="C841" t="s">
        <v>10065</v>
      </c>
      <c r="D841" t="s">
        <v>10066</v>
      </c>
    </row>
    <row r="842" spans="1:4" x14ac:dyDescent="0.25">
      <c r="A842" t="s">
        <v>10905</v>
      </c>
      <c r="B842" t="s">
        <v>4621</v>
      </c>
      <c r="C842" t="s">
        <v>10068</v>
      </c>
      <c r="D842" t="s">
        <v>10069</v>
      </c>
    </row>
    <row r="843" spans="1:4" x14ac:dyDescent="0.25">
      <c r="A843" t="s">
        <v>10906</v>
      </c>
      <c r="B843" t="s">
        <v>4623</v>
      </c>
      <c r="C843" t="s">
        <v>10061</v>
      </c>
      <c r="D843" t="s">
        <v>10062</v>
      </c>
    </row>
    <row r="844" spans="1:4" x14ac:dyDescent="0.25">
      <c r="A844" t="s">
        <v>10907</v>
      </c>
      <c r="B844" t="s">
        <v>4625</v>
      </c>
      <c r="C844" t="s">
        <v>10058</v>
      </c>
      <c r="D844" t="s">
        <v>10059</v>
      </c>
    </row>
    <row r="845" spans="1:4" x14ac:dyDescent="0.25">
      <c r="A845" t="s">
        <v>10908</v>
      </c>
      <c r="B845" t="s">
        <v>4627</v>
      </c>
      <c r="C845" t="s">
        <v>10065</v>
      </c>
      <c r="D845" t="s">
        <v>10066</v>
      </c>
    </row>
    <row r="846" spans="1:4" x14ac:dyDescent="0.25">
      <c r="A846" t="s">
        <v>10909</v>
      </c>
      <c r="B846" t="s">
        <v>4628</v>
      </c>
      <c r="C846" t="s">
        <v>10068</v>
      </c>
      <c r="D846" t="s">
        <v>10069</v>
      </c>
    </row>
    <row r="847" spans="1:4" x14ac:dyDescent="0.25">
      <c r="A847" t="s">
        <v>10910</v>
      </c>
      <c r="B847" t="s">
        <v>4629</v>
      </c>
      <c r="C847" t="s">
        <v>10068</v>
      </c>
      <c r="D847" t="s">
        <v>10069</v>
      </c>
    </row>
    <row r="848" spans="1:4" x14ac:dyDescent="0.25">
      <c r="A848" t="s">
        <v>10911</v>
      </c>
      <c r="B848" t="s">
        <v>4630</v>
      </c>
      <c r="C848" t="s">
        <v>10068</v>
      </c>
      <c r="D848" t="s">
        <v>10069</v>
      </c>
    </row>
    <row r="849" spans="1:4" x14ac:dyDescent="0.25">
      <c r="A849" t="s">
        <v>10912</v>
      </c>
      <c r="B849" t="s">
        <v>4632</v>
      </c>
      <c r="C849" t="s">
        <v>10068</v>
      </c>
      <c r="D849" t="s">
        <v>10069</v>
      </c>
    </row>
    <row r="850" spans="1:4" x14ac:dyDescent="0.25">
      <c r="A850" t="s">
        <v>10913</v>
      </c>
      <c r="B850" t="s">
        <v>4634</v>
      </c>
      <c r="C850" t="s">
        <v>10061</v>
      </c>
      <c r="D850" t="s">
        <v>10062</v>
      </c>
    </row>
    <row r="851" spans="1:4" x14ac:dyDescent="0.25">
      <c r="A851" t="s">
        <v>10914</v>
      </c>
      <c r="B851" t="s">
        <v>4636</v>
      </c>
      <c r="C851" t="s">
        <v>10061</v>
      </c>
      <c r="D851" t="s">
        <v>10062</v>
      </c>
    </row>
    <row r="852" spans="1:4" x14ac:dyDescent="0.25">
      <c r="A852" t="s">
        <v>10915</v>
      </c>
      <c r="B852" t="s">
        <v>4637</v>
      </c>
      <c r="C852" t="s">
        <v>10065</v>
      </c>
      <c r="D852" t="s">
        <v>10066</v>
      </c>
    </row>
    <row r="853" spans="1:4" x14ac:dyDescent="0.25">
      <c r="A853" t="s">
        <v>10916</v>
      </c>
      <c r="B853" t="s">
        <v>4639</v>
      </c>
      <c r="C853" t="s">
        <v>10058</v>
      </c>
      <c r="D853" t="s">
        <v>10059</v>
      </c>
    </row>
    <row r="854" spans="1:4" x14ac:dyDescent="0.25">
      <c r="A854" t="s">
        <v>10917</v>
      </c>
      <c r="B854" t="s">
        <v>4641</v>
      </c>
      <c r="C854" t="s">
        <v>10065</v>
      </c>
      <c r="D854" t="s">
        <v>10066</v>
      </c>
    </row>
    <row r="855" spans="1:4" x14ac:dyDescent="0.25">
      <c r="A855" t="s">
        <v>10918</v>
      </c>
      <c r="B855" t="s">
        <v>4643</v>
      </c>
      <c r="C855" t="s">
        <v>10065</v>
      </c>
      <c r="D855" t="s">
        <v>10066</v>
      </c>
    </row>
    <row r="856" spans="1:4" x14ac:dyDescent="0.25">
      <c r="A856" t="s">
        <v>10919</v>
      </c>
      <c r="B856" t="s">
        <v>4645</v>
      </c>
      <c r="C856" t="s">
        <v>10065</v>
      </c>
      <c r="D856" t="s">
        <v>10066</v>
      </c>
    </row>
    <row r="857" spans="1:4" x14ac:dyDescent="0.25">
      <c r="A857" t="s">
        <v>10920</v>
      </c>
      <c r="B857" t="s">
        <v>4647</v>
      </c>
      <c r="C857" t="s">
        <v>10058</v>
      </c>
      <c r="D857" t="s">
        <v>10059</v>
      </c>
    </row>
    <row r="858" spans="1:4" x14ac:dyDescent="0.25">
      <c r="A858" t="s">
        <v>10921</v>
      </c>
      <c r="B858" t="s">
        <v>4648</v>
      </c>
      <c r="C858" t="s">
        <v>10061</v>
      </c>
      <c r="D858" t="s">
        <v>10062</v>
      </c>
    </row>
    <row r="859" spans="1:4" x14ac:dyDescent="0.25">
      <c r="A859" t="s">
        <v>10922</v>
      </c>
      <c r="B859" t="s">
        <v>4649</v>
      </c>
      <c r="C859" t="s">
        <v>10068</v>
      </c>
      <c r="D859" t="s">
        <v>10069</v>
      </c>
    </row>
    <row r="860" spans="1:4" x14ac:dyDescent="0.25">
      <c r="A860" t="s">
        <v>10923</v>
      </c>
      <c r="B860" t="s">
        <v>4651</v>
      </c>
      <c r="C860" t="s">
        <v>10068</v>
      </c>
      <c r="D860" t="s">
        <v>10069</v>
      </c>
    </row>
    <row r="861" spans="1:4" x14ac:dyDescent="0.25">
      <c r="A861" t="s">
        <v>10924</v>
      </c>
      <c r="B861" t="s">
        <v>4653</v>
      </c>
      <c r="C861" t="s">
        <v>10061</v>
      </c>
      <c r="D861" t="s">
        <v>10062</v>
      </c>
    </row>
    <row r="862" spans="1:4" x14ac:dyDescent="0.25">
      <c r="A862" t="s">
        <v>10925</v>
      </c>
      <c r="B862" t="s">
        <v>4654</v>
      </c>
      <c r="C862" t="s">
        <v>10068</v>
      </c>
      <c r="D862" t="s">
        <v>10069</v>
      </c>
    </row>
    <row r="863" spans="1:4" x14ac:dyDescent="0.25">
      <c r="A863" t="s">
        <v>10926</v>
      </c>
      <c r="B863" t="s">
        <v>4656</v>
      </c>
      <c r="C863" t="s">
        <v>10065</v>
      </c>
      <c r="D863" t="s">
        <v>10066</v>
      </c>
    </row>
    <row r="864" spans="1:4" x14ac:dyDescent="0.25">
      <c r="A864" t="s">
        <v>10927</v>
      </c>
      <c r="B864" t="s">
        <v>4657</v>
      </c>
      <c r="C864" t="s">
        <v>10065</v>
      </c>
      <c r="D864" t="s">
        <v>10066</v>
      </c>
    </row>
    <row r="865" spans="1:4" x14ac:dyDescent="0.25">
      <c r="A865" t="s">
        <v>10928</v>
      </c>
      <c r="B865" t="s">
        <v>4658</v>
      </c>
      <c r="C865" t="s">
        <v>10065</v>
      </c>
      <c r="D865" t="s">
        <v>10066</v>
      </c>
    </row>
    <row r="866" spans="1:4" x14ac:dyDescent="0.25">
      <c r="A866" t="s">
        <v>10929</v>
      </c>
      <c r="B866" t="s">
        <v>4660</v>
      </c>
      <c r="C866" t="s">
        <v>10058</v>
      </c>
      <c r="D866" t="s">
        <v>10059</v>
      </c>
    </row>
    <row r="867" spans="1:4" x14ac:dyDescent="0.25">
      <c r="A867" t="s">
        <v>10930</v>
      </c>
      <c r="B867" t="s">
        <v>4662</v>
      </c>
      <c r="C867" t="s">
        <v>10061</v>
      </c>
      <c r="D867" t="s">
        <v>10062</v>
      </c>
    </row>
    <row r="868" spans="1:4" x14ac:dyDescent="0.25">
      <c r="A868" t="s">
        <v>10931</v>
      </c>
      <c r="B868" t="s">
        <v>4664</v>
      </c>
      <c r="C868" t="s">
        <v>10065</v>
      </c>
      <c r="D868" t="s">
        <v>10066</v>
      </c>
    </row>
    <row r="869" spans="1:4" x14ac:dyDescent="0.25">
      <c r="A869" t="s">
        <v>10932</v>
      </c>
      <c r="B869" t="s">
        <v>4666</v>
      </c>
      <c r="C869" t="s">
        <v>10065</v>
      </c>
      <c r="D869" t="s">
        <v>10066</v>
      </c>
    </row>
    <row r="870" spans="1:4" x14ac:dyDescent="0.25">
      <c r="A870" t="s">
        <v>10933</v>
      </c>
      <c r="B870" t="s">
        <v>4668</v>
      </c>
      <c r="C870" t="s">
        <v>10061</v>
      </c>
      <c r="D870" t="s">
        <v>10062</v>
      </c>
    </row>
    <row r="871" spans="1:4" x14ac:dyDescent="0.25">
      <c r="A871" t="s">
        <v>10934</v>
      </c>
      <c r="B871" t="s">
        <v>4669</v>
      </c>
      <c r="C871" t="s">
        <v>10061</v>
      </c>
      <c r="D871" t="s">
        <v>10062</v>
      </c>
    </row>
    <row r="872" spans="1:4" x14ac:dyDescent="0.25">
      <c r="A872" t="s">
        <v>10935</v>
      </c>
      <c r="B872" t="s">
        <v>4671</v>
      </c>
      <c r="C872" t="s">
        <v>10068</v>
      </c>
      <c r="D872" t="s">
        <v>10069</v>
      </c>
    </row>
    <row r="873" spans="1:4" x14ac:dyDescent="0.25">
      <c r="A873" t="s">
        <v>10936</v>
      </c>
      <c r="B873" t="s">
        <v>4673</v>
      </c>
      <c r="C873" t="s">
        <v>10061</v>
      </c>
      <c r="D873" t="s">
        <v>10062</v>
      </c>
    </row>
    <row r="874" spans="1:4" x14ac:dyDescent="0.25">
      <c r="A874" t="s">
        <v>10937</v>
      </c>
      <c r="B874" t="s">
        <v>4675</v>
      </c>
      <c r="C874" t="s">
        <v>10068</v>
      </c>
      <c r="D874" t="s">
        <v>10069</v>
      </c>
    </row>
    <row r="875" spans="1:4" x14ac:dyDescent="0.25">
      <c r="A875" t="s">
        <v>10938</v>
      </c>
      <c r="B875" t="s">
        <v>4676</v>
      </c>
      <c r="C875" t="s">
        <v>10058</v>
      </c>
      <c r="D875" t="s">
        <v>10059</v>
      </c>
    </row>
    <row r="876" spans="1:4" x14ac:dyDescent="0.25">
      <c r="A876" t="s">
        <v>10939</v>
      </c>
      <c r="B876" t="s">
        <v>4678</v>
      </c>
      <c r="C876" t="s">
        <v>10068</v>
      </c>
      <c r="D876" t="s">
        <v>10069</v>
      </c>
    </row>
    <row r="877" spans="1:4" x14ac:dyDescent="0.25">
      <c r="A877" t="s">
        <v>10940</v>
      </c>
      <c r="B877" t="s">
        <v>4680</v>
      </c>
      <c r="C877" t="s">
        <v>10068</v>
      </c>
      <c r="D877" t="s">
        <v>10069</v>
      </c>
    </row>
    <row r="878" spans="1:4" x14ac:dyDescent="0.25">
      <c r="A878" t="s">
        <v>10941</v>
      </c>
      <c r="B878" t="s">
        <v>4681</v>
      </c>
      <c r="C878" t="s">
        <v>10058</v>
      </c>
      <c r="D878" t="s">
        <v>10059</v>
      </c>
    </row>
    <row r="879" spans="1:4" x14ac:dyDescent="0.25">
      <c r="A879" t="s">
        <v>10942</v>
      </c>
      <c r="B879" t="s">
        <v>4682</v>
      </c>
      <c r="C879" t="s">
        <v>10058</v>
      </c>
      <c r="D879" t="s">
        <v>10059</v>
      </c>
    </row>
    <row r="880" spans="1:4" x14ac:dyDescent="0.25">
      <c r="A880" t="s">
        <v>10943</v>
      </c>
      <c r="B880" t="s">
        <v>4684</v>
      </c>
      <c r="C880" t="s">
        <v>10058</v>
      </c>
      <c r="D880" t="s">
        <v>10059</v>
      </c>
    </row>
    <row r="881" spans="1:4" x14ac:dyDescent="0.25">
      <c r="A881" t="s">
        <v>10944</v>
      </c>
      <c r="B881" t="s">
        <v>4686</v>
      </c>
      <c r="C881" t="s">
        <v>10065</v>
      </c>
      <c r="D881" t="s">
        <v>10066</v>
      </c>
    </row>
    <row r="882" spans="1:4" x14ac:dyDescent="0.25">
      <c r="A882" t="s">
        <v>10945</v>
      </c>
      <c r="B882" t="s">
        <v>4687</v>
      </c>
      <c r="C882" t="s">
        <v>10058</v>
      </c>
      <c r="D882" t="s">
        <v>10059</v>
      </c>
    </row>
    <row r="883" spans="1:4" x14ac:dyDescent="0.25">
      <c r="A883" t="s">
        <v>10946</v>
      </c>
      <c r="B883" t="s">
        <v>4689</v>
      </c>
      <c r="C883" t="s">
        <v>10058</v>
      </c>
      <c r="D883" t="s">
        <v>10059</v>
      </c>
    </row>
    <row r="884" spans="1:4" x14ac:dyDescent="0.25">
      <c r="A884" t="s">
        <v>10947</v>
      </c>
      <c r="B884" t="s">
        <v>4690</v>
      </c>
      <c r="C884" t="s">
        <v>10068</v>
      </c>
      <c r="D884" t="s">
        <v>10069</v>
      </c>
    </row>
    <row r="885" spans="1:4" x14ac:dyDescent="0.25">
      <c r="A885" t="s">
        <v>10948</v>
      </c>
      <c r="B885" t="s">
        <v>4691</v>
      </c>
      <c r="C885" t="s">
        <v>10068</v>
      </c>
      <c r="D885" t="s">
        <v>10069</v>
      </c>
    </row>
    <row r="886" spans="1:4" x14ac:dyDescent="0.25">
      <c r="A886" t="s">
        <v>10949</v>
      </c>
      <c r="B886" t="s">
        <v>4693</v>
      </c>
      <c r="C886" t="s">
        <v>10065</v>
      </c>
      <c r="D886" t="s">
        <v>10066</v>
      </c>
    </row>
    <row r="887" spans="1:4" x14ac:dyDescent="0.25">
      <c r="A887" t="s">
        <v>10950</v>
      </c>
      <c r="B887" t="s">
        <v>4695</v>
      </c>
      <c r="C887" t="s">
        <v>10065</v>
      </c>
      <c r="D887" t="s">
        <v>10066</v>
      </c>
    </row>
    <row r="888" spans="1:4" x14ac:dyDescent="0.25">
      <c r="A888" t="s">
        <v>10951</v>
      </c>
      <c r="B888" t="s">
        <v>4696</v>
      </c>
      <c r="C888" t="s">
        <v>10068</v>
      </c>
      <c r="D888" t="s">
        <v>10069</v>
      </c>
    </row>
    <row r="889" spans="1:4" x14ac:dyDescent="0.25">
      <c r="A889" t="s">
        <v>10952</v>
      </c>
      <c r="B889" t="s">
        <v>4698</v>
      </c>
      <c r="C889" t="s">
        <v>10065</v>
      </c>
      <c r="D889" t="s">
        <v>10066</v>
      </c>
    </row>
    <row r="890" spans="1:4" x14ac:dyDescent="0.25">
      <c r="A890" t="s">
        <v>10953</v>
      </c>
      <c r="B890" t="s">
        <v>4699</v>
      </c>
      <c r="C890" t="s">
        <v>10058</v>
      </c>
      <c r="D890" t="s">
        <v>10059</v>
      </c>
    </row>
    <row r="891" spans="1:4" x14ac:dyDescent="0.25">
      <c r="A891" t="s">
        <v>10954</v>
      </c>
      <c r="B891" t="s">
        <v>4701</v>
      </c>
      <c r="C891" t="s">
        <v>10058</v>
      </c>
      <c r="D891" t="s">
        <v>10059</v>
      </c>
    </row>
    <row r="892" spans="1:4" x14ac:dyDescent="0.25">
      <c r="A892" t="s">
        <v>10955</v>
      </c>
      <c r="B892" t="s">
        <v>4703</v>
      </c>
      <c r="C892" t="s">
        <v>10058</v>
      </c>
      <c r="D892" t="s">
        <v>10059</v>
      </c>
    </row>
    <row r="893" spans="1:4" x14ac:dyDescent="0.25">
      <c r="A893" t="s">
        <v>10956</v>
      </c>
      <c r="B893" t="s">
        <v>4705</v>
      </c>
      <c r="C893" t="s">
        <v>10058</v>
      </c>
      <c r="D893" t="s">
        <v>10059</v>
      </c>
    </row>
    <row r="894" spans="1:4" x14ac:dyDescent="0.25">
      <c r="A894" t="s">
        <v>10957</v>
      </c>
      <c r="B894" t="s">
        <v>4707</v>
      </c>
      <c r="C894" t="s">
        <v>10058</v>
      </c>
      <c r="D894" t="s">
        <v>10059</v>
      </c>
    </row>
    <row r="895" spans="1:4" x14ac:dyDescent="0.25">
      <c r="A895" t="s">
        <v>10958</v>
      </c>
      <c r="B895" t="s">
        <v>4708</v>
      </c>
      <c r="C895" t="s">
        <v>10058</v>
      </c>
      <c r="D895" t="s">
        <v>10059</v>
      </c>
    </row>
    <row r="896" spans="1:4" x14ac:dyDescent="0.25">
      <c r="A896" t="s">
        <v>10959</v>
      </c>
      <c r="B896" t="s">
        <v>4710</v>
      </c>
      <c r="C896" t="s">
        <v>10065</v>
      </c>
      <c r="D896" t="s">
        <v>10066</v>
      </c>
    </row>
    <row r="897" spans="1:4" x14ac:dyDescent="0.25">
      <c r="A897" t="s">
        <v>10960</v>
      </c>
      <c r="B897" t="s">
        <v>4711</v>
      </c>
      <c r="C897" t="s">
        <v>10061</v>
      </c>
      <c r="D897" t="s">
        <v>10062</v>
      </c>
    </row>
    <row r="898" spans="1:4" x14ac:dyDescent="0.25">
      <c r="A898" t="s">
        <v>10961</v>
      </c>
      <c r="B898" t="s">
        <v>4712</v>
      </c>
      <c r="C898" t="s">
        <v>10058</v>
      </c>
      <c r="D898" t="s">
        <v>10059</v>
      </c>
    </row>
    <row r="899" spans="1:4" x14ac:dyDescent="0.25">
      <c r="A899" t="s">
        <v>10962</v>
      </c>
      <c r="B899" t="s">
        <v>4713</v>
      </c>
      <c r="C899" t="s">
        <v>10068</v>
      </c>
      <c r="D899" t="s">
        <v>10069</v>
      </c>
    </row>
    <row r="900" spans="1:4" x14ac:dyDescent="0.25">
      <c r="A900" t="s">
        <v>10963</v>
      </c>
      <c r="B900" t="s">
        <v>4715</v>
      </c>
      <c r="C900" t="s">
        <v>10058</v>
      </c>
      <c r="D900" t="s">
        <v>10059</v>
      </c>
    </row>
    <row r="901" spans="1:4" x14ac:dyDescent="0.25">
      <c r="A901" t="s">
        <v>10964</v>
      </c>
      <c r="B901" t="s">
        <v>4717</v>
      </c>
      <c r="C901" t="s">
        <v>10065</v>
      </c>
      <c r="D901" t="s">
        <v>10066</v>
      </c>
    </row>
    <row r="902" spans="1:4" x14ac:dyDescent="0.25">
      <c r="A902" t="s">
        <v>10965</v>
      </c>
      <c r="B902" t="s">
        <v>4719</v>
      </c>
      <c r="C902" t="s">
        <v>10058</v>
      </c>
      <c r="D902" t="s">
        <v>10059</v>
      </c>
    </row>
    <row r="903" spans="1:4" x14ac:dyDescent="0.25">
      <c r="A903" t="s">
        <v>10966</v>
      </c>
      <c r="B903" t="s">
        <v>4721</v>
      </c>
      <c r="C903" t="s">
        <v>10065</v>
      </c>
      <c r="D903" t="s">
        <v>10066</v>
      </c>
    </row>
    <row r="904" spans="1:4" x14ac:dyDescent="0.25">
      <c r="A904" t="s">
        <v>10967</v>
      </c>
      <c r="B904" t="s">
        <v>4723</v>
      </c>
      <c r="C904" t="s">
        <v>10065</v>
      </c>
      <c r="D904" t="s">
        <v>10066</v>
      </c>
    </row>
    <row r="905" spans="1:4" x14ac:dyDescent="0.25">
      <c r="A905" t="s">
        <v>10968</v>
      </c>
      <c r="B905" t="s">
        <v>4724</v>
      </c>
      <c r="C905" t="s">
        <v>10061</v>
      </c>
      <c r="D905" t="s">
        <v>10062</v>
      </c>
    </row>
    <row r="906" spans="1:4" x14ac:dyDescent="0.25">
      <c r="A906" t="s">
        <v>10969</v>
      </c>
      <c r="B906" t="s">
        <v>4726</v>
      </c>
      <c r="C906" t="s">
        <v>10061</v>
      </c>
      <c r="D906" t="s">
        <v>10062</v>
      </c>
    </row>
    <row r="907" spans="1:4" x14ac:dyDescent="0.25">
      <c r="A907" t="s">
        <v>10970</v>
      </c>
      <c r="B907" t="s">
        <v>4728</v>
      </c>
      <c r="C907" t="s">
        <v>10068</v>
      </c>
      <c r="D907" t="s">
        <v>10069</v>
      </c>
    </row>
    <row r="908" spans="1:4" x14ac:dyDescent="0.25">
      <c r="A908" t="s">
        <v>10971</v>
      </c>
      <c r="B908" t="s">
        <v>4729</v>
      </c>
      <c r="C908" t="s">
        <v>10068</v>
      </c>
      <c r="D908" t="s">
        <v>10069</v>
      </c>
    </row>
    <row r="909" spans="1:4" x14ac:dyDescent="0.25">
      <c r="A909" t="s">
        <v>10972</v>
      </c>
      <c r="B909" t="s">
        <v>4731</v>
      </c>
      <c r="C909" t="s">
        <v>10065</v>
      </c>
      <c r="D909" t="s">
        <v>10066</v>
      </c>
    </row>
    <row r="910" spans="1:4" x14ac:dyDescent="0.25">
      <c r="A910" t="s">
        <v>10973</v>
      </c>
      <c r="B910" t="s">
        <v>4733</v>
      </c>
      <c r="C910" t="s">
        <v>10065</v>
      </c>
      <c r="D910" t="s">
        <v>10066</v>
      </c>
    </row>
    <row r="911" spans="1:4" x14ac:dyDescent="0.25">
      <c r="A911" t="s">
        <v>10974</v>
      </c>
      <c r="B911" t="s">
        <v>4734</v>
      </c>
      <c r="C911" t="s">
        <v>10061</v>
      </c>
      <c r="D911" t="s">
        <v>10062</v>
      </c>
    </row>
    <row r="912" spans="1:4" x14ac:dyDescent="0.25">
      <c r="A912" t="s">
        <v>10975</v>
      </c>
      <c r="B912" t="s">
        <v>4736</v>
      </c>
      <c r="C912" t="s">
        <v>10065</v>
      </c>
      <c r="D912" t="s">
        <v>10066</v>
      </c>
    </row>
    <row r="913" spans="1:4" x14ac:dyDescent="0.25">
      <c r="A913" t="s">
        <v>10976</v>
      </c>
      <c r="B913" t="s">
        <v>4737</v>
      </c>
      <c r="C913" t="s">
        <v>10065</v>
      </c>
      <c r="D913" t="s">
        <v>10066</v>
      </c>
    </row>
    <row r="914" spans="1:4" x14ac:dyDescent="0.25">
      <c r="A914" t="s">
        <v>10977</v>
      </c>
      <c r="B914" t="s">
        <v>4739</v>
      </c>
      <c r="C914" t="s">
        <v>10068</v>
      </c>
      <c r="D914" t="s">
        <v>10069</v>
      </c>
    </row>
    <row r="915" spans="1:4" x14ac:dyDescent="0.25">
      <c r="A915" t="s">
        <v>10978</v>
      </c>
      <c r="B915" t="s">
        <v>4741</v>
      </c>
      <c r="C915" t="s">
        <v>10065</v>
      </c>
      <c r="D915" t="s">
        <v>10066</v>
      </c>
    </row>
    <row r="916" spans="1:4" x14ac:dyDescent="0.25">
      <c r="A916" t="s">
        <v>10979</v>
      </c>
      <c r="B916" t="s">
        <v>4742</v>
      </c>
      <c r="C916" t="s">
        <v>10058</v>
      </c>
      <c r="D916" t="s">
        <v>10059</v>
      </c>
    </row>
    <row r="917" spans="1:4" x14ac:dyDescent="0.25">
      <c r="A917" t="s">
        <v>10980</v>
      </c>
      <c r="B917" t="s">
        <v>4744</v>
      </c>
      <c r="C917" t="s">
        <v>10061</v>
      </c>
      <c r="D917" t="s">
        <v>10062</v>
      </c>
    </row>
    <row r="918" spans="1:4" x14ac:dyDescent="0.25">
      <c r="A918" t="s">
        <v>10981</v>
      </c>
      <c r="B918" t="s">
        <v>4746</v>
      </c>
      <c r="C918" t="s">
        <v>10068</v>
      </c>
      <c r="D918" t="s">
        <v>10069</v>
      </c>
    </row>
    <row r="919" spans="1:4" x14ac:dyDescent="0.25">
      <c r="A919" t="s">
        <v>10982</v>
      </c>
      <c r="B919" t="s">
        <v>4748</v>
      </c>
      <c r="C919" t="s">
        <v>10061</v>
      </c>
      <c r="D919" t="s">
        <v>10062</v>
      </c>
    </row>
    <row r="920" spans="1:4" x14ac:dyDescent="0.25">
      <c r="A920" t="s">
        <v>10983</v>
      </c>
      <c r="B920" t="s">
        <v>4750</v>
      </c>
      <c r="C920" t="s">
        <v>10058</v>
      </c>
      <c r="D920" t="s">
        <v>10059</v>
      </c>
    </row>
    <row r="921" spans="1:4" x14ac:dyDescent="0.25">
      <c r="A921" t="s">
        <v>10984</v>
      </c>
      <c r="B921" t="s">
        <v>4751</v>
      </c>
      <c r="C921" t="s">
        <v>10061</v>
      </c>
      <c r="D921" t="s">
        <v>10062</v>
      </c>
    </row>
    <row r="922" spans="1:4" x14ac:dyDescent="0.25">
      <c r="A922" t="s">
        <v>10985</v>
      </c>
      <c r="B922" t="s">
        <v>4753</v>
      </c>
      <c r="C922" t="s">
        <v>10065</v>
      </c>
      <c r="D922" t="s">
        <v>10066</v>
      </c>
    </row>
    <row r="923" spans="1:4" x14ac:dyDescent="0.25">
      <c r="A923" t="s">
        <v>10986</v>
      </c>
      <c r="B923" t="s">
        <v>4755</v>
      </c>
      <c r="C923" t="s">
        <v>10061</v>
      </c>
      <c r="D923" t="s">
        <v>10062</v>
      </c>
    </row>
    <row r="924" spans="1:4" x14ac:dyDescent="0.25">
      <c r="A924" t="s">
        <v>10987</v>
      </c>
      <c r="B924" t="s">
        <v>4757</v>
      </c>
      <c r="C924" t="s">
        <v>10065</v>
      </c>
      <c r="D924" t="s">
        <v>10066</v>
      </c>
    </row>
    <row r="925" spans="1:4" x14ac:dyDescent="0.25">
      <c r="A925" t="s">
        <v>10988</v>
      </c>
      <c r="B925" t="s">
        <v>4759</v>
      </c>
      <c r="C925" t="s">
        <v>10068</v>
      </c>
      <c r="D925" t="s">
        <v>10069</v>
      </c>
    </row>
    <row r="926" spans="1:4" x14ac:dyDescent="0.25">
      <c r="A926" t="s">
        <v>10989</v>
      </c>
      <c r="B926" t="s">
        <v>4760</v>
      </c>
      <c r="C926" t="s">
        <v>10061</v>
      </c>
      <c r="D926" t="s">
        <v>10062</v>
      </c>
    </row>
    <row r="927" spans="1:4" x14ac:dyDescent="0.25">
      <c r="A927" t="s">
        <v>10990</v>
      </c>
      <c r="B927" t="s">
        <v>4762</v>
      </c>
      <c r="C927" t="s">
        <v>10058</v>
      </c>
      <c r="D927" t="s">
        <v>10059</v>
      </c>
    </row>
    <row r="928" spans="1:4" x14ac:dyDescent="0.25">
      <c r="A928" t="s">
        <v>10991</v>
      </c>
      <c r="B928" t="s">
        <v>4764</v>
      </c>
      <c r="C928" t="s">
        <v>10058</v>
      </c>
      <c r="D928" t="s">
        <v>10059</v>
      </c>
    </row>
    <row r="929" spans="1:4" x14ac:dyDescent="0.25">
      <c r="A929" t="s">
        <v>10992</v>
      </c>
      <c r="B929" t="s">
        <v>4766</v>
      </c>
      <c r="C929" t="s">
        <v>10061</v>
      </c>
      <c r="D929" t="s">
        <v>10062</v>
      </c>
    </row>
    <row r="930" spans="1:4" x14ac:dyDescent="0.25">
      <c r="A930" t="s">
        <v>10993</v>
      </c>
      <c r="B930" t="s">
        <v>4767</v>
      </c>
      <c r="C930" t="s">
        <v>10068</v>
      </c>
      <c r="D930" t="s">
        <v>10069</v>
      </c>
    </row>
    <row r="931" spans="1:4" x14ac:dyDescent="0.25">
      <c r="A931" t="s">
        <v>10994</v>
      </c>
      <c r="B931" t="s">
        <v>4768</v>
      </c>
      <c r="C931" t="s">
        <v>10065</v>
      </c>
      <c r="D931" t="s">
        <v>10066</v>
      </c>
    </row>
    <row r="932" spans="1:4" x14ac:dyDescent="0.25">
      <c r="A932" t="s">
        <v>10995</v>
      </c>
      <c r="B932" t="s">
        <v>4769</v>
      </c>
      <c r="C932" t="s">
        <v>10058</v>
      </c>
      <c r="D932" t="s">
        <v>10059</v>
      </c>
    </row>
    <row r="933" spans="1:4" x14ac:dyDescent="0.25">
      <c r="A933" t="s">
        <v>10996</v>
      </c>
      <c r="B933" t="s">
        <v>4770</v>
      </c>
      <c r="C933" t="s">
        <v>10068</v>
      </c>
      <c r="D933" t="s">
        <v>10069</v>
      </c>
    </row>
    <row r="934" spans="1:4" x14ac:dyDescent="0.25">
      <c r="A934" t="s">
        <v>10997</v>
      </c>
      <c r="B934" t="s">
        <v>4771</v>
      </c>
      <c r="C934" t="s">
        <v>10061</v>
      </c>
      <c r="D934" t="s">
        <v>10062</v>
      </c>
    </row>
    <row r="935" spans="1:4" x14ac:dyDescent="0.25">
      <c r="A935" t="s">
        <v>10998</v>
      </c>
      <c r="B935" t="s">
        <v>4772</v>
      </c>
      <c r="C935" t="s">
        <v>10065</v>
      </c>
      <c r="D935" t="s">
        <v>10066</v>
      </c>
    </row>
    <row r="936" spans="1:4" x14ac:dyDescent="0.25">
      <c r="A936" t="s">
        <v>10999</v>
      </c>
      <c r="B936" t="s">
        <v>4774</v>
      </c>
      <c r="C936" t="s">
        <v>10061</v>
      </c>
      <c r="D936" t="s">
        <v>10062</v>
      </c>
    </row>
    <row r="937" spans="1:4" x14ac:dyDescent="0.25">
      <c r="A937" t="s">
        <v>11000</v>
      </c>
      <c r="B937" t="s">
        <v>4776</v>
      </c>
      <c r="C937" t="s">
        <v>10061</v>
      </c>
      <c r="D937" t="s">
        <v>10062</v>
      </c>
    </row>
    <row r="938" spans="1:4" x14ac:dyDescent="0.25">
      <c r="A938" t="s">
        <v>11001</v>
      </c>
      <c r="B938" t="s">
        <v>4777</v>
      </c>
      <c r="C938" t="s">
        <v>10068</v>
      </c>
      <c r="D938" t="s">
        <v>10069</v>
      </c>
    </row>
    <row r="939" spans="1:4" x14ac:dyDescent="0.25">
      <c r="A939" t="s">
        <v>11002</v>
      </c>
      <c r="B939" t="s">
        <v>4779</v>
      </c>
      <c r="C939" t="s">
        <v>10068</v>
      </c>
      <c r="D939" t="s">
        <v>10069</v>
      </c>
    </row>
    <row r="940" spans="1:4" x14ac:dyDescent="0.25">
      <c r="A940" t="s">
        <v>11003</v>
      </c>
      <c r="B940" t="s">
        <v>4780</v>
      </c>
      <c r="C940" t="s">
        <v>10058</v>
      </c>
      <c r="D940" t="s">
        <v>10059</v>
      </c>
    </row>
    <row r="941" spans="1:4" x14ac:dyDescent="0.25">
      <c r="A941" t="s">
        <v>11004</v>
      </c>
      <c r="B941" t="s">
        <v>4781</v>
      </c>
      <c r="C941" t="s">
        <v>10058</v>
      </c>
      <c r="D941" t="s">
        <v>10059</v>
      </c>
    </row>
    <row r="942" spans="1:4" x14ac:dyDescent="0.25">
      <c r="A942" t="s">
        <v>11005</v>
      </c>
      <c r="B942" t="s">
        <v>4783</v>
      </c>
      <c r="C942" t="s">
        <v>10065</v>
      </c>
      <c r="D942" t="s">
        <v>10066</v>
      </c>
    </row>
    <row r="943" spans="1:4" x14ac:dyDescent="0.25">
      <c r="A943" t="s">
        <v>11006</v>
      </c>
      <c r="B943" t="s">
        <v>4784</v>
      </c>
      <c r="C943" t="s">
        <v>10061</v>
      </c>
      <c r="D943" t="s">
        <v>10062</v>
      </c>
    </row>
    <row r="944" spans="1:4" x14ac:dyDescent="0.25">
      <c r="A944" t="s">
        <v>11007</v>
      </c>
      <c r="B944" t="s">
        <v>4786</v>
      </c>
      <c r="C944" t="s">
        <v>10061</v>
      </c>
      <c r="D944" t="s">
        <v>10062</v>
      </c>
    </row>
    <row r="945" spans="1:4" x14ac:dyDescent="0.25">
      <c r="A945" t="s">
        <v>11008</v>
      </c>
      <c r="B945" t="s">
        <v>4788</v>
      </c>
      <c r="C945" t="s">
        <v>10068</v>
      </c>
      <c r="D945" t="s">
        <v>10069</v>
      </c>
    </row>
    <row r="946" spans="1:4" x14ac:dyDescent="0.25">
      <c r="A946" t="s">
        <v>11009</v>
      </c>
      <c r="B946" t="s">
        <v>4790</v>
      </c>
      <c r="C946" t="s">
        <v>10068</v>
      </c>
      <c r="D946" t="s">
        <v>10069</v>
      </c>
    </row>
    <row r="947" spans="1:4" x14ac:dyDescent="0.25">
      <c r="A947" t="s">
        <v>11010</v>
      </c>
      <c r="B947" t="s">
        <v>4791</v>
      </c>
      <c r="C947" t="s">
        <v>10058</v>
      </c>
      <c r="D947" t="s">
        <v>10059</v>
      </c>
    </row>
    <row r="948" spans="1:4" x14ac:dyDescent="0.25">
      <c r="A948" t="s">
        <v>11011</v>
      </c>
      <c r="B948" t="s">
        <v>4792</v>
      </c>
      <c r="C948" t="s">
        <v>10068</v>
      </c>
      <c r="D948" t="s">
        <v>10069</v>
      </c>
    </row>
    <row r="949" spans="1:4" x14ac:dyDescent="0.25">
      <c r="A949" t="s">
        <v>11012</v>
      </c>
      <c r="B949" t="s">
        <v>4793</v>
      </c>
      <c r="C949" t="s">
        <v>10061</v>
      </c>
      <c r="D949" t="s">
        <v>10062</v>
      </c>
    </row>
    <row r="950" spans="1:4" x14ac:dyDescent="0.25">
      <c r="A950" t="s">
        <v>11013</v>
      </c>
      <c r="B950" t="s">
        <v>4794</v>
      </c>
      <c r="C950" t="s">
        <v>10068</v>
      </c>
      <c r="D950" t="s">
        <v>10069</v>
      </c>
    </row>
    <row r="951" spans="1:4" x14ac:dyDescent="0.25">
      <c r="A951" t="s">
        <v>11014</v>
      </c>
      <c r="B951" t="s">
        <v>4795</v>
      </c>
      <c r="C951" t="s">
        <v>10068</v>
      </c>
      <c r="D951" t="s">
        <v>10069</v>
      </c>
    </row>
    <row r="952" spans="1:4" x14ac:dyDescent="0.25">
      <c r="A952" t="s">
        <v>11015</v>
      </c>
      <c r="B952" t="s">
        <v>4796</v>
      </c>
      <c r="C952" t="s">
        <v>10061</v>
      </c>
      <c r="D952" t="s">
        <v>10062</v>
      </c>
    </row>
    <row r="953" spans="1:4" x14ac:dyDescent="0.25">
      <c r="A953" t="s">
        <v>11016</v>
      </c>
      <c r="B953" t="s">
        <v>4798</v>
      </c>
      <c r="C953" t="s">
        <v>10068</v>
      </c>
      <c r="D953" t="s">
        <v>10069</v>
      </c>
    </row>
    <row r="954" spans="1:4" x14ac:dyDescent="0.25">
      <c r="A954" t="s">
        <v>11017</v>
      </c>
      <c r="B954" t="s">
        <v>4799</v>
      </c>
      <c r="C954" t="s">
        <v>10061</v>
      </c>
      <c r="D954" t="s">
        <v>10062</v>
      </c>
    </row>
    <row r="955" spans="1:4" x14ac:dyDescent="0.25">
      <c r="A955" t="s">
        <v>11018</v>
      </c>
      <c r="B955" t="s">
        <v>4801</v>
      </c>
      <c r="C955" t="s">
        <v>10058</v>
      </c>
      <c r="D955" t="s">
        <v>10059</v>
      </c>
    </row>
    <row r="956" spans="1:4" x14ac:dyDescent="0.25">
      <c r="A956" t="s">
        <v>11019</v>
      </c>
      <c r="B956" t="s">
        <v>4803</v>
      </c>
      <c r="C956" t="s">
        <v>10058</v>
      </c>
      <c r="D956" t="s">
        <v>10059</v>
      </c>
    </row>
    <row r="957" spans="1:4" x14ac:dyDescent="0.25">
      <c r="A957" t="s">
        <v>11020</v>
      </c>
      <c r="B957" t="s">
        <v>4805</v>
      </c>
      <c r="C957" t="s">
        <v>10068</v>
      </c>
      <c r="D957" t="s">
        <v>10069</v>
      </c>
    </row>
    <row r="958" spans="1:4" x14ac:dyDescent="0.25">
      <c r="A958" t="s">
        <v>11021</v>
      </c>
      <c r="B958" t="s">
        <v>4807</v>
      </c>
      <c r="C958" t="s">
        <v>10068</v>
      </c>
      <c r="D958" t="s">
        <v>10069</v>
      </c>
    </row>
    <row r="959" spans="1:4" x14ac:dyDescent="0.25">
      <c r="A959" t="s">
        <v>11022</v>
      </c>
      <c r="B959" t="s">
        <v>4808</v>
      </c>
      <c r="C959" t="s">
        <v>10068</v>
      </c>
      <c r="D959" t="s">
        <v>10069</v>
      </c>
    </row>
    <row r="960" spans="1:4" x14ac:dyDescent="0.25">
      <c r="A960" t="s">
        <v>11023</v>
      </c>
      <c r="B960" t="s">
        <v>4810</v>
      </c>
      <c r="C960" t="s">
        <v>10061</v>
      </c>
      <c r="D960" t="s">
        <v>10062</v>
      </c>
    </row>
    <row r="961" spans="1:4" x14ac:dyDescent="0.25">
      <c r="A961" t="s">
        <v>11024</v>
      </c>
      <c r="B961" t="s">
        <v>4811</v>
      </c>
      <c r="C961" t="s">
        <v>10068</v>
      </c>
      <c r="D961" t="s">
        <v>10069</v>
      </c>
    </row>
    <row r="962" spans="1:4" x14ac:dyDescent="0.25">
      <c r="A962" t="s">
        <v>11025</v>
      </c>
      <c r="B962" t="s">
        <v>4813</v>
      </c>
      <c r="C962" t="s">
        <v>10058</v>
      </c>
      <c r="D962" t="s">
        <v>10059</v>
      </c>
    </row>
    <row r="963" spans="1:4" x14ac:dyDescent="0.25">
      <c r="A963" t="s">
        <v>11026</v>
      </c>
      <c r="B963" t="s">
        <v>4814</v>
      </c>
      <c r="C963" t="s">
        <v>10068</v>
      </c>
      <c r="D963" t="s">
        <v>10069</v>
      </c>
    </row>
    <row r="964" spans="1:4" x14ac:dyDescent="0.25">
      <c r="A964" t="s">
        <v>11027</v>
      </c>
      <c r="B964" t="s">
        <v>4815</v>
      </c>
      <c r="C964" t="s">
        <v>10058</v>
      </c>
      <c r="D964" t="s">
        <v>10059</v>
      </c>
    </row>
    <row r="965" spans="1:4" x14ac:dyDescent="0.25">
      <c r="A965" t="s">
        <v>11028</v>
      </c>
      <c r="B965" t="s">
        <v>4817</v>
      </c>
      <c r="C965" t="s">
        <v>10065</v>
      </c>
      <c r="D965" t="s">
        <v>10066</v>
      </c>
    </row>
    <row r="966" spans="1:4" x14ac:dyDescent="0.25">
      <c r="A966" t="s">
        <v>11029</v>
      </c>
      <c r="B966" t="s">
        <v>4819</v>
      </c>
      <c r="C966" t="s">
        <v>10058</v>
      </c>
      <c r="D966" t="s">
        <v>10059</v>
      </c>
    </row>
    <row r="967" spans="1:4" x14ac:dyDescent="0.25">
      <c r="A967" t="s">
        <v>11030</v>
      </c>
      <c r="B967" t="s">
        <v>4820</v>
      </c>
      <c r="C967" t="s">
        <v>10065</v>
      </c>
      <c r="D967" t="s">
        <v>10066</v>
      </c>
    </row>
    <row r="968" spans="1:4" x14ac:dyDescent="0.25">
      <c r="A968" t="s">
        <v>11031</v>
      </c>
      <c r="B968" t="s">
        <v>4822</v>
      </c>
      <c r="C968" t="s">
        <v>10058</v>
      </c>
      <c r="D968" t="s">
        <v>10059</v>
      </c>
    </row>
    <row r="969" spans="1:4" x14ac:dyDescent="0.25">
      <c r="A969" t="s">
        <v>11032</v>
      </c>
      <c r="B969" t="s">
        <v>4824</v>
      </c>
      <c r="C969" t="s">
        <v>10058</v>
      </c>
      <c r="D969" t="s">
        <v>10059</v>
      </c>
    </row>
    <row r="970" spans="1:4" x14ac:dyDescent="0.25">
      <c r="A970" t="s">
        <v>11033</v>
      </c>
      <c r="B970" t="s">
        <v>4826</v>
      </c>
      <c r="C970" t="s">
        <v>10065</v>
      </c>
      <c r="D970" t="s">
        <v>10066</v>
      </c>
    </row>
    <row r="971" spans="1:4" x14ac:dyDescent="0.25">
      <c r="A971" t="s">
        <v>11034</v>
      </c>
      <c r="B971" t="s">
        <v>4828</v>
      </c>
      <c r="C971" t="s">
        <v>10065</v>
      </c>
      <c r="D971" t="s">
        <v>10066</v>
      </c>
    </row>
    <row r="972" spans="1:4" x14ac:dyDescent="0.25">
      <c r="A972" t="s">
        <v>11035</v>
      </c>
      <c r="B972" t="s">
        <v>4830</v>
      </c>
      <c r="C972" t="s">
        <v>10068</v>
      </c>
      <c r="D972" t="s">
        <v>10069</v>
      </c>
    </row>
    <row r="973" spans="1:4" x14ac:dyDescent="0.25">
      <c r="A973" t="s">
        <v>11036</v>
      </c>
      <c r="B973" t="s">
        <v>4832</v>
      </c>
      <c r="C973" t="s">
        <v>10065</v>
      </c>
      <c r="D973" t="s">
        <v>10066</v>
      </c>
    </row>
    <row r="974" spans="1:4" x14ac:dyDescent="0.25">
      <c r="A974" t="s">
        <v>11037</v>
      </c>
      <c r="B974" t="s">
        <v>4834</v>
      </c>
      <c r="C974" t="s">
        <v>10065</v>
      </c>
      <c r="D974" t="s">
        <v>10066</v>
      </c>
    </row>
    <row r="975" spans="1:4" x14ac:dyDescent="0.25">
      <c r="A975" t="s">
        <v>11038</v>
      </c>
      <c r="B975" t="s">
        <v>4835</v>
      </c>
      <c r="C975" t="s">
        <v>10068</v>
      </c>
      <c r="D975" t="s">
        <v>10069</v>
      </c>
    </row>
    <row r="976" spans="1:4" x14ac:dyDescent="0.25">
      <c r="A976" t="s">
        <v>11039</v>
      </c>
      <c r="B976" t="s">
        <v>4837</v>
      </c>
      <c r="C976" t="s">
        <v>10065</v>
      </c>
      <c r="D976" t="s">
        <v>10066</v>
      </c>
    </row>
    <row r="977" spans="1:4" x14ac:dyDescent="0.25">
      <c r="A977" t="s">
        <v>11040</v>
      </c>
      <c r="B977" t="s">
        <v>4839</v>
      </c>
      <c r="C977" t="s">
        <v>10058</v>
      </c>
      <c r="D977" t="s">
        <v>10059</v>
      </c>
    </row>
    <row r="978" spans="1:4" x14ac:dyDescent="0.25">
      <c r="A978" t="s">
        <v>11041</v>
      </c>
      <c r="B978" t="s">
        <v>4840</v>
      </c>
      <c r="C978" t="s">
        <v>10058</v>
      </c>
      <c r="D978" t="s">
        <v>10059</v>
      </c>
    </row>
    <row r="979" spans="1:4" x14ac:dyDescent="0.25">
      <c r="A979" t="s">
        <v>11042</v>
      </c>
      <c r="B979" t="s">
        <v>4841</v>
      </c>
      <c r="C979" t="s">
        <v>10065</v>
      </c>
      <c r="D979" t="s">
        <v>10066</v>
      </c>
    </row>
    <row r="980" spans="1:4" x14ac:dyDescent="0.25">
      <c r="A980" t="s">
        <v>11043</v>
      </c>
      <c r="B980" t="s">
        <v>4843</v>
      </c>
      <c r="C980" t="s">
        <v>10058</v>
      </c>
      <c r="D980" t="s">
        <v>10059</v>
      </c>
    </row>
    <row r="981" spans="1:4" x14ac:dyDescent="0.25">
      <c r="A981" t="s">
        <v>11044</v>
      </c>
      <c r="B981" t="s">
        <v>4844</v>
      </c>
      <c r="C981" t="s">
        <v>10065</v>
      </c>
      <c r="D981" t="s">
        <v>10066</v>
      </c>
    </row>
    <row r="982" spans="1:4" x14ac:dyDescent="0.25">
      <c r="A982" t="s">
        <v>11045</v>
      </c>
      <c r="B982" t="s">
        <v>4845</v>
      </c>
      <c r="C982" t="s">
        <v>10058</v>
      </c>
      <c r="D982" t="s">
        <v>10059</v>
      </c>
    </row>
    <row r="983" spans="1:4" x14ac:dyDescent="0.25">
      <c r="A983" t="s">
        <v>11046</v>
      </c>
      <c r="B983" t="s">
        <v>4847</v>
      </c>
      <c r="C983" t="s">
        <v>10058</v>
      </c>
      <c r="D983" t="s">
        <v>10059</v>
      </c>
    </row>
    <row r="984" spans="1:4" x14ac:dyDescent="0.25">
      <c r="A984" t="s">
        <v>11047</v>
      </c>
      <c r="B984" t="s">
        <v>4848</v>
      </c>
      <c r="C984" t="s">
        <v>10058</v>
      </c>
      <c r="D984" t="s">
        <v>10059</v>
      </c>
    </row>
    <row r="985" spans="1:4" x14ac:dyDescent="0.25">
      <c r="A985" t="s">
        <v>11048</v>
      </c>
      <c r="B985" t="s">
        <v>4850</v>
      </c>
      <c r="C985" t="s">
        <v>10065</v>
      </c>
      <c r="D985" t="s">
        <v>10066</v>
      </c>
    </row>
    <row r="986" spans="1:4" x14ac:dyDescent="0.25">
      <c r="A986" t="s">
        <v>11049</v>
      </c>
      <c r="B986" t="s">
        <v>4851</v>
      </c>
      <c r="C986" t="s">
        <v>10068</v>
      </c>
      <c r="D986" t="s">
        <v>10069</v>
      </c>
    </row>
    <row r="987" spans="1:4" x14ac:dyDescent="0.25">
      <c r="A987" t="s">
        <v>11050</v>
      </c>
      <c r="B987" t="s">
        <v>4852</v>
      </c>
      <c r="C987" t="s">
        <v>10058</v>
      </c>
      <c r="D987" t="s">
        <v>10059</v>
      </c>
    </row>
    <row r="988" spans="1:4" x14ac:dyDescent="0.25">
      <c r="A988" t="s">
        <v>11051</v>
      </c>
      <c r="B988" t="s">
        <v>4853</v>
      </c>
      <c r="C988" t="s">
        <v>10058</v>
      </c>
      <c r="D988" t="s">
        <v>10059</v>
      </c>
    </row>
    <row r="989" spans="1:4" x14ac:dyDescent="0.25">
      <c r="A989" t="s">
        <v>11052</v>
      </c>
      <c r="B989" t="s">
        <v>4854</v>
      </c>
      <c r="C989" t="s">
        <v>10068</v>
      </c>
      <c r="D989" t="s">
        <v>10069</v>
      </c>
    </row>
    <row r="990" spans="1:4" x14ac:dyDescent="0.25">
      <c r="A990" t="s">
        <v>11053</v>
      </c>
      <c r="B990" t="s">
        <v>4856</v>
      </c>
      <c r="C990" t="s">
        <v>10065</v>
      </c>
      <c r="D990" t="s">
        <v>10066</v>
      </c>
    </row>
    <row r="991" spans="1:4" x14ac:dyDescent="0.25">
      <c r="A991" t="s">
        <v>11054</v>
      </c>
      <c r="B991" t="s">
        <v>4858</v>
      </c>
      <c r="C991" t="s">
        <v>10058</v>
      </c>
      <c r="D991" t="s">
        <v>10059</v>
      </c>
    </row>
    <row r="992" spans="1:4" x14ac:dyDescent="0.25">
      <c r="A992" t="s">
        <v>11055</v>
      </c>
      <c r="B992" t="s">
        <v>4859</v>
      </c>
      <c r="C992" t="s">
        <v>10068</v>
      </c>
      <c r="D992" t="s">
        <v>10069</v>
      </c>
    </row>
    <row r="993" spans="1:4" x14ac:dyDescent="0.25">
      <c r="A993" t="s">
        <v>11056</v>
      </c>
      <c r="B993" t="s">
        <v>4860</v>
      </c>
      <c r="C993" t="s">
        <v>10061</v>
      </c>
      <c r="D993" t="s">
        <v>10062</v>
      </c>
    </row>
    <row r="994" spans="1:4" x14ac:dyDescent="0.25">
      <c r="A994" t="s">
        <v>11057</v>
      </c>
      <c r="B994" t="s">
        <v>4862</v>
      </c>
      <c r="C994" t="s">
        <v>10068</v>
      </c>
      <c r="D994" t="s">
        <v>10069</v>
      </c>
    </row>
    <row r="995" spans="1:4" x14ac:dyDescent="0.25">
      <c r="A995" t="s">
        <v>11058</v>
      </c>
      <c r="B995" t="s">
        <v>4863</v>
      </c>
      <c r="C995" t="s">
        <v>10058</v>
      </c>
      <c r="D995" t="s">
        <v>10059</v>
      </c>
    </row>
    <row r="996" spans="1:4" x14ac:dyDescent="0.25">
      <c r="A996" t="s">
        <v>11059</v>
      </c>
      <c r="B996" t="s">
        <v>4865</v>
      </c>
      <c r="C996" t="s">
        <v>10058</v>
      </c>
      <c r="D996" t="s">
        <v>10059</v>
      </c>
    </row>
    <row r="997" spans="1:4" x14ac:dyDescent="0.25">
      <c r="A997" t="s">
        <v>11060</v>
      </c>
      <c r="B997" t="s">
        <v>4866</v>
      </c>
      <c r="C997" t="s">
        <v>10068</v>
      </c>
      <c r="D997" t="s">
        <v>10069</v>
      </c>
    </row>
    <row r="998" spans="1:4" x14ac:dyDescent="0.25">
      <c r="A998" t="s">
        <v>11061</v>
      </c>
      <c r="B998" t="s">
        <v>4868</v>
      </c>
      <c r="C998" t="s">
        <v>10058</v>
      </c>
      <c r="D998" t="s">
        <v>10059</v>
      </c>
    </row>
    <row r="999" spans="1:4" x14ac:dyDescent="0.25">
      <c r="A999" t="s">
        <v>11062</v>
      </c>
      <c r="B999" t="s">
        <v>4870</v>
      </c>
      <c r="C999" t="s">
        <v>10058</v>
      </c>
      <c r="D999" t="s">
        <v>10059</v>
      </c>
    </row>
    <row r="1000" spans="1:4" x14ac:dyDescent="0.25">
      <c r="A1000" t="s">
        <v>11063</v>
      </c>
      <c r="B1000" t="s">
        <v>4872</v>
      </c>
      <c r="C1000" t="s">
        <v>10065</v>
      </c>
      <c r="D1000" t="s">
        <v>10066</v>
      </c>
    </row>
    <row r="1001" spans="1:4" x14ac:dyDescent="0.25">
      <c r="A1001" t="s">
        <v>11064</v>
      </c>
      <c r="B1001" t="s">
        <v>4873</v>
      </c>
      <c r="C1001" t="s">
        <v>10061</v>
      </c>
      <c r="D1001" t="s">
        <v>10062</v>
      </c>
    </row>
    <row r="1002" spans="1:4" x14ac:dyDescent="0.25">
      <c r="A1002" t="s">
        <v>11065</v>
      </c>
      <c r="B1002" t="s">
        <v>4874</v>
      </c>
      <c r="C1002" t="s">
        <v>10061</v>
      </c>
      <c r="D1002" t="s">
        <v>10062</v>
      </c>
    </row>
    <row r="1003" spans="1:4" x14ac:dyDescent="0.25">
      <c r="A1003" t="s">
        <v>11066</v>
      </c>
      <c r="B1003" t="s">
        <v>4876</v>
      </c>
      <c r="C1003" t="s">
        <v>10061</v>
      </c>
      <c r="D1003" t="s">
        <v>10062</v>
      </c>
    </row>
    <row r="1004" spans="1:4" x14ac:dyDescent="0.25">
      <c r="A1004" t="s">
        <v>11067</v>
      </c>
      <c r="B1004" t="s">
        <v>4878</v>
      </c>
      <c r="C1004" t="s">
        <v>10058</v>
      </c>
      <c r="D1004" t="s">
        <v>10059</v>
      </c>
    </row>
    <row r="1005" spans="1:4" x14ac:dyDescent="0.25">
      <c r="A1005" t="s">
        <v>11068</v>
      </c>
      <c r="B1005" t="s">
        <v>4880</v>
      </c>
      <c r="C1005" t="s">
        <v>10068</v>
      </c>
      <c r="D1005" t="s">
        <v>10069</v>
      </c>
    </row>
    <row r="1006" spans="1:4" x14ac:dyDescent="0.25">
      <c r="A1006" t="s">
        <v>11069</v>
      </c>
      <c r="B1006" t="s">
        <v>4882</v>
      </c>
      <c r="C1006" t="s">
        <v>10065</v>
      </c>
      <c r="D1006" t="s">
        <v>10066</v>
      </c>
    </row>
    <row r="1007" spans="1:4" x14ac:dyDescent="0.25">
      <c r="A1007" t="s">
        <v>11070</v>
      </c>
      <c r="B1007" t="s">
        <v>4883</v>
      </c>
      <c r="C1007" t="s">
        <v>10068</v>
      </c>
      <c r="D1007" t="s">
        <v>10069</v>
      </c>
    </row>
    <row r="1008" spans="1:4" x14ac:dyDescent="0.25">
      <c r="A1008" t="s">
        <v>11071</v>
      </c>
      <c r="B1008" t="s">
        <v>4884</v>
      </c>
      <c r="C1008" t="s">
        <v>10068</v>
      </c>
      <c r="D1008" t="s">
        <v>10069</v>
      </c>
    </row>
    <row r="1009" spans="1:4" x14ac:dyDescent="0.25">
      <c r="A1009" t="s">
        <v>11072</v>
      </c>
      <c r="B1009" t="s">
        <v>4886</v>
      </c>
      <c r="C1009" t="s">
        <v>10058</v>
      </c>
      <c r="D1009" t="s">
        <v>10059</v>
      </c>
    </row>
    <row r="1010" spans="1:4" x14ac:dyDescent="0.25">
      <c r="A1010" t="s">
        <v>11073</v>
      </c>
      <c r="B1010" t="s">
        <v>4887</v>
      </c>
      <c r="C1010" t="s">
        <v>10065</v>
      </c>
      <c r="D1010" t="s">
        <v>10066</v>
      </c>
    </row>
    <row r="1011" spans="1:4" x14ac:dyDescent="0.25">
      <c r="A1011" t="s">
        <v>11074</v>
      </c>
      <c r="B1011" t="s">
        <v>4889</v>
      </c>
      <c r="C1011" t="s">
        <v>10061</v>
      </c>
      <c r="D1011" t="s">
        <v>10062</v>
      </c>
    </row>
    <row r="1012" spans="1:4" x14ac:dyDescent="0.25">
      <c r="A1012" t="s">
        <v>11075</v>
      </c>
      <c r="B1012" t="s">
        <v>4891</v>
      </c>
      <c r="C1012" t="s">
        <v>10065</v>
      </c>
      <c r="D1012" t="s">
        <v>10066</v>
      </c>
    </row>
    <row r="1013" spans="1:4" x14ac:dyDescent="0.25">
      <c r="A1013" t="s">
        <v>11076</v>
      </c>
      <c r="B1013" t="s">
        <v>4892</v>
      </c>
      <c r="C1013" t="s">
        <v>10058</v>
      </c>
      <c r="D1013" t="s">
        <v>10059</v>
      </c>
    </row>
    <row r="1014" spans="1:4" x14ac:dyDescent="0.25">
      <c r="A1014" t="s">
        <v>11077</v>
      </c>
      <c r="B1014" t="s">
        <v>4893</v>
      </c>
      <c r="C1014" t="s">
        <v>10061</v>
      </c>
      <c r="D1014" t="s">
        <v>10062</v>
      </c>
    </row>
    <row r="1015" spans="1:4" x14ac:dyDescent="0.25">
      <c r="A1015" t="s">
        <v>11078</v>
      </c>
      <c r="B1015" t="s">
        <v>4895</v>
      </c>
      <c r="C1015" t="s">
        <v>10068</v>
      </c>
      <c r="D1015" t="s">
        <v>10069</v>
      </c>
    </row>
    <row r="1016" spans="1:4" x14ac:dyDescent="0.25">
      <c r="A1016" t="s">
        <v>11079</v>
      </c>
      <c r="B1016" t="s">
        <v>4896</v>
      </c>
      <c r="C1016" t="s">
        <v>10068</v>
      </c>
      <c r="D1016" t="s">
        <v>10069</v>
      </c>
    </row>
    <row r="1017" spans="1:4" x14ac:dyDescent="0.25">
      <c r="A1017" t="s">
        <v>11080</v>
      </c>
      <c r="B1017" t="s">
        <v>4897</v>
      </c>
      <c r="C1017" t="s">
        <v>10065</v>
      </c>
      <c r="D1017" t="s">
        <v>10066</v>
      </c>
    </row>
    <row r="1018" spans="1:4" x14ac:dyDescent="0.25">
      <c r="A1018" t="s">
        <v>11081</v>
      </c>
      <c r="B1018" t="s">
        <v>4899</v>
      </c>
      <c r="C1018" t="s">
        <v>10061</v>
      </c>
      <c r="D1018" t="s">
        <v>10062</v>
      </c>
    </row>
    <row r="1019" spans="1:4" x14ac:dyDescent="0.25">
      <c r="A1019" t="s">
        <v>11082</v>
      </c>
      <c r="B1019" t="s">
        <v>4900</v>
      </c>
      <c r="C1019" t="s">
        <v>10058</v>
      </c>
      <c r="D1019" t="s">
        <v>10059</v>
      </c>
    </row>
    <row r="1020" spans="1:4" x14ac:dyDescent="0.25">
      <c r="A1020" t="s">
        <v>11083</v>
      </c>
      <c r="B1020" t="s">
        <v>4902</v>
      </c>
      <c r="C1020" t="s">
        <v>10065</v>
      </c>
      <c r="D1020" t="s">
        <v>10066</v>
      </c>
    </row>
    <row r="1021" spans="1:4" x14ac:dyDescent="0.25">
      <c r="A1021" t="s">
        <v>11084</v>
      </c>
      <c r="B1021" t="s">
        <v>4903</v>
      </c>
      <c r="C1021" t="s">
        <v>10061</v>
      </c>
      <c r="D1021" t="s">
        <v>10062</v>
      </c>
    </row>
    <row r="1022" spans="1:4" x14ac:dyDescent="0.25">
      <c r="A1022" t="s">
        <v>11085</v>
      </c>
      <c r="B1022" t="s">
        <v>4905</v>
      </c>
      <c r="C1022" t="s">
        <v>10068</v>
      </c>
      <c r="D1022" t="s">
        <v>10069</v>
      </c>
    </row>
    <row r="1023" spans="1:4" x14ac:dyDescent="0.25">
      <c r="A1023" t="s">
        <v>11086</v>
      </c>
      <c r="B1023" t="s">
        <v>4907</v>
      </c>
      <c r="C1023" t="s">
        <v>10068</v>
      </c>
      <c r="D1023" t="s">
        <v>10069</v>
      </c>
    </row>
    <row r="1024" spans="1:4" x14ac:dyDescent="0.25">
      <c r="A1024" t="s">
        <v>11087</v>
      </c>
      <c r="B1024" t="s">
        <v>4908</v>
      </c>
      <c r="C1024" t="s">
        <v>10058</v>
      </c>
      <c r="D1024" t="s">
        <v>10059</v>
      </c>
    </row>
    <row r="1025" spans="1:4" x14ac:dyDescent="0.25">
      <c r="A1025" t="s">
        <v>11088</v>
      </c>
      <c r="B1025" t="s">
        <v>4910</v>
      </c>
      <c r="C1025" t="s">
        <v>10058</v>
      </c>
      <c r="D1025" t="s">
        <v>10059</v>
      </c>
    </row>
    <row r="1026" spans="1:4" x14ac:dyDescent="0.25">
      <c r="A1026" t="s">
        <v>11089</v>
      </c>
      <c r="B1026" t="s">
        <v>4912</v>
      </c>
      <c r="C1026" t="s">
        <v>10061</v>
      </c>
      <c r="D1026" t="s">
        <v>10062</v>
      </c>
    </row>
    <row r="1027" spans="1:4" x14ac:dyDescent="0.25">
      <c r="A1027" t="s">
        <v>11090</v>
      </c>
      <c r="B1027" t="s">
        <v>4913</v>
      </c>
      <c r="C1027" t="s">
        <v>10068</v>
      </c>
      <c r="D1027" t="s">
        <v>10069</v>
      </c>
    </row>
    <row r="1028" spans="1:4" x14ac:dyDescent="0.25">
      <c r="A1028" t="s">
        <v>11091</v>
      </c>
      <c r="B1028" t="s">
        <v>4914</v>
      </c>
      <c r="C1028" t="s">
        <v>10068</v>
      </c>
      <c r="D1028" t="s">
        <v>10069</v>
      </c>
    </row>
    <row r="1029" spans="1:4" x14ac:dyDescent="0.25">
      <c r="A1029" t="s">
        <v>11092</v>
      </c>
      <c r="B1029" t="s">
        <v>4916</v>
      </c>
      <c r="C1029" t="s">
        <v>10068</v>
      </c>
      <c r="D1029" t="s">
        <v>10069</v>
      </c>
    </row>
    <row r="1030" spans="1:4" x14ac:dyDescent="0.25">
      <c r="A1030" t="s">
        <v>11093</v>
      </c>
      <c r="B1030" t="s">
        <v>4918</v>
      </c>
      <c r="C1030" t="s">
        <v>10068</v>
      </c>
      <c r="D1030" t="s">
        <v>10069</v>
      </c>
    </row>
    <row r="1031" spans="1:4" x14ac:dyDescent="0.25">
      <c r="A1031" t="s">
        <v>11094</v>
      </c>
      <c r="B1031" t="s">
        <v>4919</v>
      </c>
      <c r="C1031" t="s">
        <v>10058</v>
      </c>
      <c r="D1031" t="s">
        <v>10059</v>
      </c>
    </row>
    <row r="1032" spans="1:4" x14ac:dyDescent="0.25">
      <c r="A1032" t="s">
        <v>11095</v>
      </c>
      <c r="B1032" t="s">
        <v>4921</v>
      </c>
      <c r="C1032" t="s">
        <v>10061</v>
      </c>
      <c r="D1032" t="s">
        <v>10062</v>
      </c>
    </row>
    <row r="1033" spans="1:4" x14ac:dyDescent="0.25">
      <c r="A1033" t="s">
        <v>11096</v>
      </c>
      <c r="B1033" t="s">
        <v>4923</v>
      </c>
      <c r="C1033" t="s">
        <v>10065</v>
      </c>
      <c r="D1033" t="s">
        <v>10066</v>
      </c>
    </row>
    <row r="1034" spans="1:4" x14ac:dyDescent="0.25">
      <c r="A1034" t="s">
        <v>11097</v>
      </c>
      <c r="B1034" t="s">
        <v>4924</v>
      </c>
      <c r="C1034" t="s">
        <v>10058</v>
      </c>
      <c r="D1034" t="s">
        <v>10059</v>
      </c>
    </row>
    <row r="1035" spans="1:4" x14ac:dyDescent="0.25">
      <c r="A1035" t="s">
        <v>11098</v>
      </c>
      <c r="B1035" t="s">
        <v>4925</v>
      </c>
      <c r="C1035" t="s">
        <v>10061</v>
      </c>
      <c r="D1035" t="s">
        <v>10062</v>
      </c>
    </row>
    <row r="1036" spans="1:4" x14ac:dyDescent="0.25">
      <c r="A1036" t="s">
        <v>11099</v>
      </c>
      <c r="B1036" t="s">
        <v>4927</v>
      </c>
      <c r="C1036" t="s">
        <v>10068</v>
      </c>
      <c r="D1036" t="s">
        <v>10069</v>
      </c>
    </row>
    <row r="1037" spans="1:4" x14ac:dyDescent="0.25">
      <c r="A1037" t="s">
        <v>11100</v>
      </c>
      <c r="B1037" t="s">
        <v>4929</v>
      </c>
      <c r="C1037" t="s">
        <v>10065</v>
      </c>
      <c r="D1037" t="s">
        <v>10066</v>
      </c>
    </row>
    <row r="1038" spans="1:4" x14ac:dyDescent="0.25">
      <c r="A1038" t="s">
        <v>11101</v>
      </c>
      <c r="B1038" t="s">
        <v>4931</v>
      </c>
      <c r="C1038" t="s">
        <v>10058</v>
      </c>
      <c r="D1038" t="s">
        <v>10059</v>
      </c>
    </row>
    <row r="1039" spans="1:4" x14ac:dyDescent="0.25">
      <c r="A1039" t="s">
        <v>11102</v>
      </c>
      <c r="B1039" t="s">
        <v>4933</v>
      </c>
      <c r="C1039" t="s">
        <v>10065</v>
      </c>
      <c r="D1039" t="s">
        <v>10066</v>
      </c>
    </row>
    <row r="1040" spans="1:4" x14ac:dyDescent="0.25">
      <c r="A1040" t="s">
        <v>11103</v>
      </c>
      <c r="B1040" t="s">
        <v>4935</v>
      </c>
      <c r="C1040" t="s">
        <v>10061</v>
      </c>
      <c r="D1040" t="s">
        <v>10062</v>
      </c>
    </row>
    <row r="1041" spans="1:4" x14ac:dyDescent="0.25">
      <c r="A1041" t="s">
        <v>11104</v>
      </c>
      <c r="B1041" t="s">
        <v>4936</v>
      </c>
      <c r="C1041" t="s">
        <v>10068</v>
      </c>
      <c r="D1041" t="s">
        <v>10069</v>
      </c>
    </row>
    <row r="1042" spans="1:4" x14ac:dyDescent="0.25">
      <c r="A1042" t="s">
        <v>11105</v>
      </c>
      <c r="B1042" t="s">
        <v>4938</v>
      </c>
      <c r="C1042" t="s">
        <v>10065</v>
      </c>
      <c r="D1042" t="s">
        <v>10066</v>
      </c>
    </row>
    <row r="1043" spans="1:4" x14ac:dyDescent="0.25">
      <c r="A1043" t="s">
        <v>11106</v>
      </c>
      <c r="B1043" t="s">
        <v>4939</v>
      </c>
      <c r="C1043" t="s">
        <v>10058</v>
      </c>
      <c r="D1043" t="s">
        <v>10059</v>
      </c>
    </row>
    <row r="1044" spans="1:4" x14ac:dyDescent="0.25">
      <c r="A1044" t="s">
        <v>11107</v>
      </c>
      <c r="B1044" t="s">
        <v>4940</v>
      </c>
      <c r="C1044" t="s">
        <v>10061</v>
      </c>
      <c r="D1044" t="s">
        <v>10062</v>
      </c>
    </row>
    <row r="1045" spans="1:4" x14ac:dyDescent="0.25">
      <c r="A1045" t="s">
        <v>11108</v>
      </c>
      <c r="B1045" t="s">
        <v>4941</v>
      </c>
      <c r="C1045" t="s">
        <v>10068</v>
      </c>
      <c r="D1045" t="s">
        <v>10069</v>
      </c>
    </row>
    <row r="1046" spans="1:4" x14ac:dyDescent="0.25">
      <c r="A1046" t="s">
        <v>11109</v>
      </c>
      <c r="B1046" t="s">
        <v>4942</v>
      </c>
      <c r="C1046" t="s">
        <v>10068</v>
      </c>
      <c r="D1046" t="s">
        <v>10069</v>
      </c>
    </row>
    <row r="1047" spans="1:4" x14ac:dyDescent="0.25">
      <c r="A1047" t="s">
        <v>11110</v>
      </c>
      <c r="B1047" t="s">
        <v>4944</v>
      </c>
      <c r="C1047" t="s">
        <v>10068</v>
      </c>
      <c r="D1047" t="s">
        <v>10069</v>
      </c>
    </row>
    <row r="1048" spans="1:4" x14ac:dyDescent="0.25">
      <c r="A1048" t="s">
        <v>11111</v>
      </c>
      <c r="B1048" t="s">
        <v>4945</v>
      </c>
      <c r="C1048" t="s">
        <v>10058</v>
      </c>
      <c r="D1048" t="s">
        <v>10059</v>
      </c>
    </row>
    <row r="1049" spans="1:4" x14ac:dyDescent="0.25">
      <c r="A1049" t="s">
        <v>11112</v>
      </c>
      <c r="B1049" t="s">
        <v>4947</v>
      </c>
      <c r="C1049" t="s">
        <v>10061</v>
      </c>
      <c r="D1049" t="s">
        <v>10062</v>
      </c>
    </row>
    <row r="1050" spans="1:4" x14ac:dyDescent="0.25">
      <c r="A1050" t="s">
        <v>11113</v>
      </c>
      <c r="B1050" t="s">
        <v>4949</v>
      </c>
      <c r="C1050" t="s">
        <v>10061</v>
      </c>
      <c r="D1050" t="s">
        <v>10062</v>
      </c>
    </row>
    <row r="1051" spans="1:4" x14ac:dyDescent="0.25">
      <c r="A1051" t="s">
        <v>11114</v>
      </c>
      <c r="B1051" t="s">
        <v>4951</v>
      </c>
      <c r="C1051" t="s">
        <v>10058</v>
      </c>
      <c r="D1051" t="s">
        <v>10059</v>
      </c>
    </row>
    <row r="1052" spans="1:4" x14ac:dyDescent="0.25">
      <c r="A1052" t="s">
        <v>11115</v>
      </c>
      <c r="B1052" t="s">
        <v>4952</v>
      </c>
      <c r="C1052" t="s">
        <v>10065</v>
      </c>
      <c r="D1052" t="s">
        <v>10066</v>
      </c>
    </row>
    <row r="1053" spans="1:4" x14ac:dyDescent="0.25">
      <c r="A1053" t="s">
        <v>11116</v>
      </c>
      <c r="B1053" t="s">
        <v>4953</v>
      </c>
      <c r="C1053" t="s">
        <v>10061</v>
      </c>
      <c r="D1053" t="s">
        <v>10062</v>
      </c>
    </row>
    <row r="1054" spans="1:4" x14ac:dyDescent="0.25">
      <c r="A1054" t="s">
        <v>11117</v>
      </c>
      <c r="B1054" t="s">
        <v>4955</v>
      </c>
      <c r="C1054" t="s">
        <v>10065</v>
      </c>
      <c r="D1054" t="s">
        <v>10066</v>
      </c>
    </row>
    <row r="1055" spans="1:4" x14ac:dyDescent="0.25">
      <c r="A1055" t="s">
        <v>11118</v>
      </c>
      <c r="B1055" t="s">
        <v>4957</v>
      </c>
      <c r="C1055" t="s">
        <v>10061</v>
      </c>
      <c r="D1055" t="s">
        <v>10062</v>
      </c>
    </row>
    <row r="1056" spans="1:4" x14ac:dyDescent="0.25">
      <c r="A1056" t="s">
        <v>11119</v>
      </c>
      <c r="B1056" t="s">
        <v>4959</v>
      </c>
      <c r="C1056" t="s">
        <v>10068</v>
      </c>
      <c r="D1056" t="s">
        <v>10069</v>
      </c>
    </row>
    <row r="1057" spans="1:4" x14ac:dyDescent="0.25">
      <c r="A1057" t="s">
        <v>11120</v>
      </c>
      <c r="B1057" t="s">
        <v>4960</v>
      </c>
      <c r="C1057" t="s">
        <v>10065</v>
      </c>
      <c r="D1057" t="s">
        <v>10066</v>
      </c>
    </row>
    <row r="1058" spans="1:4" x14ac:dyDescent="0.25">
      <c r="A1058" t="s">
        <v>11121</v>
      </c>
      <c r="B1058" t="s">
        <v>4962</v>
      </c>
      <c r="C1058" t="s">
        <v>10061</v>
      </c>
      <c r="D1058" t="s">
        <v>10062</v>
      </c>
    </row>
    <row r="1059" spans="1:4" x14ac:dyDescent="0.25">
      <c r="A1059" t="s">
        <v>11122</v>
      </c>
      <c r="B1059" t="s">
        <v>4964</v>
      </c>
      <c r="C1059" t="s">
        <v>10061</v>
      </c>
      <c r="D1059" t="s">
        <v>10062</v>
      </c>
    </row>
    <row r="1060" spans="1:4" x14ac:dyDescent="0.25">
      <c r="A1060" t="s">
        <v>11123</v>
      </c>
      <c r="B1060" t="s">
        <v>4966</v>
      </c>
      <c r="C1060" t="s">
        <v>10068</v>
      </c>
      <c r="D1060" t="s">
        <v>10069</v>
      </c>
    </row>
    <row r="1061" spans="1:4" x14ac:dyDescent="0.25">
      <c r="A1061" t="s">
        <v>11124</v>
      </c>
      <c r="B1061" t="s">
        <v>4967</v>
      </c>
      <c r="C1061" t="s">
        <v>10058</v>
      </c>
      <c r="D1061" t="s">
        <v>10059</v>
      </c>
    </row>
    <row r="1062" spans="1:4" x14ac:dyDescent="0.25">
      <c r="A1062" t="s">
        <v>11125</v>
      </c>
      <c r="B1062" t="s">
        <v>4969</v>
      </c>
      <c r="C1062" t="s">
        <v>10065</v>
      </c>
      <c r="D1062" t="s">
        <v>10066</v>
      </c>
    </row>
    <row r="1063" spans="1:4" x14ac:dyDescent="0.25">
      <c r="A1063" t="s">
        <v>11126</v>
      </c>
      <c r="B1063" t="s">
        <v>4970</v>
      </c>
      <c r="C1063" t="s">
        <v>10061</v>
      </c>
      <c r="D1063" t="s">
        <v>10062</v>
      </c>
    </row>
    <row r="1064" spans="1:4" x14ac:dyDescent="0.25">
      <c r="A1064" t="s">
        <v>11127</v>
      </c>
      <c r="B1064" t="s">
        <v>4972</v>
      </c>
      <c r="C1064" t="s">
        <v>10068</v>
      </c>
      <c r="D1064" t="s">
        <v>10069</v>
      </c>
    </row>
    <row r="1065" spans="1:4" x14ac:dyDescent="0.25">
      <c r="A1065" t="s">
        <v>11128</v>
      </c>
      <c r="B1065" t="s">
        <v>4974</v>
      </c>
      <c r="C1065" t="s">
        <v>10061</v>
      </c>
      <c r="D1065" t="s">
        <v>10062</v>
      </c>
    </row>
    <row r="1066" spans="1:4" x14ac:dyDescent="0.25">
      <c r="A1066" t="s">
        <v>11129</v>
      </c>
      <c r="B1066" t="s">
        <v>4976</v>
      </c>
      <c r="C1066" t="s">
        <v>10065</v>
      </c>
      <c r="D1066" t="s">
        <v>10066</v>
      </c>
    </row>
    <row r="1067" spans="1:4" x14ac:dyDescent="0.25">
      <c r="A1067" t="s">
        <v>11130</v>
      </c>
      <c r="B1067" t="s">
        <v>4978</v>
      </c>
      <c r="C1067" t="s">
        <v>10065</v>
      </c>
      <c r="D1067" t="s">
        <v>10066</v>
      </c>
    </row>
    <row r="1068" spans="1:4" x14ac:dyDescent="0.25">
      <c r="A1068" t="s">
        <v>11131</v>
      </c>
      <c r="B1068" t="s">
        <v>4980</v>
      </c>
      <c r="C1068" t="s">
        <v>10065</v>
      </c>
      <c r="D1068" t="s">
        <v>10066</v>
      </c>
    </row>
    <row r="1069" spans="1:4" x14ac:dyDescent="0.25">
      <c r="A1069" t="s">
        <v>11132</v>
      </c>
      <c r="B1069" t="s">
        <v>4982</v>
      </c>
      <c r="C1069" t="s">
        <v>10061</v>
      </c>
      <c r="D1069" t="s">
        <v>10062</v>
      </c>
    </row>
    <row r="1070" spans="1:4" x14ac:dyDescent="0.25">
      <c r="A1070" t="s">
        <v>11133</v>
      </c>
      <c r="B1070" t="s">
        <v>4983</v>
      </c>
      <c r="C1070" t="s">
        <v>10061</v>
      </c>
      <c r="D1070" t="s">
        <v>10062</v>
      </c>
    </row>
    <row r="1071" spans="1:4" x14ac:dyDescent="0.25">
      <c r="A1071" t="s">
        <v>11134</v>
      </c>
      <c r="B1071" t="s">
        <v>4985</v>
      </c>
      <c r="C1071" t="s">
        <v>10058</v>
      </c>
      <c r="D1071" t="s">
        <v>10059</v>
      </c>
    </row>
    <row r="1072" spans="1:4" x14ac:dyDescent="0.25">
      <c r="A1072" t="s">
        <v>11135</v>
      </c>
      <c r="B1072" t="s">
        <v>4987</v>
      </c>
      <c r="C1072" t="s">
        <v>10065</v>
      </c>
      <c r="D1072" t="s">
        <v>10066</v>
      </c>
    </row>
    <row r="1073" spans="1:4" x14ac:dyDescent="0.25">
      <c r="A1073" t="s">
        <v>11136</v>
      </c>
      <c r="B1073" t="s">
        <v>4989</v>
      </c>
      <c r="C1073" t="s">
        <v>10061</v>
      </c>
      <c r="D1073" t="s">
        <v>10062</v>
      </c>
    </row>
    <row r="1074" spans="1:4" x14ac:dyDescent="0.25">
      <c r="A1074" t="s">
        <v>11137</v>
      </c>
      <c r="B1074" t="s">
        <v>4990</v>
      </c>
      <c r="C1074" t="s">
        <v>10068</v>
      </c>
      <c r="D1074" t="s">
        <v>10069</v>
      </c>
    </row>
    <row r="1075" spans="1:4" x14ac:dyDescent="0.25">
      <c r="A1075" t="s">
        <v>11138</v>
      </c>
      <c r="B1075" t="s">
        <v>4991</v>
      </c>
      <c r="C1075" t="s">
        <v>10065</v>
      </c>
      <c r="D1075" t="s">
        <v>10066</v>
      </c>
    </row>
    <row r="1076" spans="1:4" x14ac:dyDescent="0.25">
      <c r="A1076" t="s">
        <v>11139</v>
      </c>
      <c r="B1076" t="s">
        <v>4993</v>
      </c>
      <c r="C1076" t="s">
        <v>10058</v>
      </c>
      <c r="D1076" t="s">
        <v>10059</v>
      </c>
    </row>
    <row r="1077" spans="1:4" x14ac:dyDescent="0.25">
      <c r="A1077" t="s">
        <v>11140</v>
      </c>
      <c r="B1077" t="s">
        <v>4995</v>
      </c>
      <c r="C1077" t="s">
        <v>10061</v>
      </c>
      <c r="D1077" t="s">
        <v>10062</v>
      </c>
    </row>
    <row r="1078" spans="1:4" x14ac:dyDescent="0.25">
      <c r="A1078" t="s">
        <v>11141</v>
      </c>
      <c r="B1078" t="s">
        <v>4997</v>
      </c>
      <c r="C1078" t="s">
        <v>10068</v>
      </c>
      <c r="D1078" t="s">
        <v>10069</v>
      </c>
    </row>
    <row r="1079" spans="1:4" x14ac:dyDescent="0.25">
      <c r="A1079" t="s">
        <v>11142</v>
      </c>
      <c r="B1079" t="s">
        <v>4998</v>
      </c>
      <c r="C1079" t="s">
        <v>10068</v>
      </c>
      <c r="D1079" t="s">
        <v>10069</v>
      </c>
    </row>
    <row r="1080" spans="1:4" x14ac:dyDescent="0.25">
      <c r="A1080" t="s">
        <v>11143</v>
      </c>
      <c r="B1080" t="s">
        <v>5000</v>
      </c>
      <c r="C1080" t="s">
        <v>10061</v>
      </c>
      <c r="D1080" t="s">
        <v>10062</v>
      </c>
    </row>
    <row r="1081" spans="1:4" x14ac:dyDescent="0.25">
      <c r="A1081" t="s">
        <v>11144</v>
      </c>
      <c r="B1081" t="s">
        <v>5001</v>
      </c>
      <c r="C1081" t="s">
        <v>10068</v>
      </c>
      <c r="D1081" t="s">
        <v>10069</v>
      </c>
    </row>
    <row r="1082" spans="1:4" x14ac:dyDescent="0.25">
      <c r="A1082" t="s">
        <v>11145</v>
      </c>
      <c r="B1082" t="s">
        <v>5003</v>
      </c>
      <c r="C1082" t="s">
        <v>10068</v>
      </c>
      <c r="D1082" t="s">
        <v>10069</v>
      </c>
    </row>
    <row r="1083" spans="1:4" x14ac:dyDescent="0.25">
      <c r="A1083" t="s">
        <v>11146</v>
      </c>
      <c r="B1083" t="s">
        <v>5005</v>
      </c>
      <c r="C1083" t="s">
        <v>10058</v>
      </c>
      <c r="D1083" t="s">
        <v>10059</v>
      </c>
    </row>
    <row r="1084" spans="1:4" x14ac:dyDescent="0.25">
      <c r="A1084" t="s">
        <v>11147</v>
      </c>
      <c r="B1084" t="s">
        <v>5007</v>
      </c>
      <c r="C1084" t="s">
        <v>10065</v>
      </c>
      <c r="D1084" t="s">
        <v>10066</v>
      </c>
    </row>
    <row r="1085" spans="1:4" x14ac:dyDescent="0.25">
      <c r="A1085" t="s">
        <v>11148</v>
      </c>
      <c r="B1085" t="s">
        <v>5009</v>
      </c>
      <c r="C1085" t="s">
        <v>10058</v>
      </c>
      <c r="D1085" t="s">
        <v>10059</v>
      </c>
    </row>
    <row r="1086" spans="1:4" x14ac:dyDescent="0.25">
      <c r="A1086" t="s">
        <v>11149</v>
      </c>
      <c r="B1086" t="s">
        <v>5011</v>
      </c>
      <c r="C1086" t="s">
        <v>10068</v>
      </c>
      <c r="D1086" t="s">
        <v>10069</v>
      </c>
    </row>
    <row r="1087" spans="1:4" x14ac:dyDescent="0.25">
      <c r="A1087" t="s">
        <v>11150</v>
      </c>
      <c r="B1087" t="s">
        <v>5012</v>
      </c>
      <c r="C1087" t="s">
        <v>10068</v>
      </c>
      <c r="D1087" t="s">
        <v>10069</v>
      </c>
    </row>
    <row r="1088" spans="1:4" x14ac:dyDescent="0.25">
      <c r="A1088" t="s">
        <v>11151</v>
      </c>
      <c r="B1088" t="s">
        <v>5013</v>
      </c>
      <c r="C1088" t="s">
        <v>10065</v>
      </c>
      <c r="D1088" t="s">
        <v>10066</v>
      </c>
    </row>
    <row r="1089" spans="1:4" x14ac:dyDescent="0.25">
      <c r="A1089" t="s">
        <v>11152</v>
      </c>
      <c r="B1089" t="s">
        <v>5014</v>
      </c>
      <c r="C1089" t="s">
        <v>10068</v>
      </c>
      <c r="D1089" t="s">
        <v>10069</v>
      </c>
    </row>
    <row r="1090" spans="1:4" x14ac:dyDescent="0.25">
      <c r="A1090" t="s">
        <v>11153</v>
      </c>
      <c r="B1090" t="s">
        <v>5016</v>
      </c>
      <c r="C1090" t="s">
        <v>10058</v>
      </c>
      <c r="D1090" t="s">
        <v>10059</v>
      </c>
    </row>
    <row r="1091" spans="1:4" x14ac:dyDescent="0.25">
      <c r="A1091" t="s">
        <v>11154</v>
      </c>
      <c r="B1091" t="s">
        <v>5017</v>
      </c>
      <c r="C1091" t="s">
        <v>10058</v>
      </c>
      <c r="D1091" t="s">
        <v>10059</v>
      </c>
    </row>
    <row r="1092" spans="1:4" x14ac:dyDescent="0.25">
      <c r="A1092" t="s">
        <v>11155</v>
      </c>
      <c r="B1092" t="s">
        <v>5019</v>
      </c>
      <c r="C1092" t="s">
        <v>10068</v>
      </c>
      <c r="D1092" t="s">
        <v>10069</v>
      </c>
    </row>
    <row r="1093" spans="1:4" x14ac:dyDescent="0.25">
      <c r="A1093" t="s">
        <v>11156</v>
      </c>
      <c r="B1093" t="s">
        <v>5021</v>
      </c>
      <c r="C1093" t="s">
        <v>10065</v>
      </c>
      <c r="D1093" t="s">
        <v>10066</v>
      </c>
    </row>
    <row r="1094" spans="1:4" x14ac:dyDescent="0.25">
      <c r="A1094" t="s">
        <v>11157</v>
      </c>
      <c r="B1094" t="s">
        <v>5022</v>
      </c>
      <c r="C1094" t="s">
        <v>10065</v>
      </c>
      <c r="D1094" t="s">
        <v>10066</v>
      </c>
    </row>
    <row r="1095" spans="1:4" x14ac:dyDescent="0.25">
      <c r="A1095" t="s">
        <v>11158</v>
      </c>
      <c r="B1095" t="s">
        <v>5024</v>
      </c>
      <c r="C1095" t="s">
        <v>10065</v>
      </c>
      <c r="D1095" t="s">
        <v>10066</v>
      </c>
    </row>
    <row r="1096" spans="1:4" x14ac:dyDescent="0.25">
      <c r="A1096" t="s">
        <v>11159</v>
      </c>
      <c r="B1096" t="s">
        <v>5026</v>
      </c>
      <c r="C1096" t="s">
        <v>10061</v>
      </c>
      <c r="D1096" t="s">
        <v>10062</v>
      </c>
    </row>
    <row r="1097" spans="1:4" x14ac:dyDescent="0.25">
      <c r="A1097" t="s">
        <v>11160</v>
      </c>
      <c r="B1097" t="s">
        <v>5028</v>
      </c>
      <c r="C1097" t="s">
        <v>10065</v>
      </c>
      <c r="D1097" t="s">
        <v>10066</v>
      </c>
    </row>
    <row r="1098" spans="1:4" x14ac:dyDescent="0.25">
      <c r="A1098" t="s">
        <v>11161</v>
      </c>
      <c r="B1098" t="s">
        <v>5030</v>
      </c>
      <c r="C1098" t="s">
        <v>10068</v>
      </c>
      <c r="D1098" t="s">
        <v>10069</v>
      </c>
    </row>
    <row r="1099" spans="1:4" x14ac:dyDescent="0.25">
      <c r="A1099" t="s">
        <v>11162</v>
      </c>
      <c r="B1099" t="s">
        <v>5031</v>
      </c>
      <c r="C1099" t="s">
        <v>10065</v>
      </c>
      <c r="D1099" t="s">
        <v>10066</v>
      </c>
    </row>
    <row r="1100" spans="1:4" x14ac:dyDescent="0.25">
      <c r="A1100" t="s">
        <v>11163</v>
      </c>
      <c r="B1100" t="s">
        <v>5033</v>
      </c>
      <c r="C1100" t="s">
        <v>10058</v>
      </c>
      <c r="D1100" t="s">
        <v>10059</v>
      </c>
    </row>
    <row r="1101" spans="1:4" x14ac:dyDescent="0.25">
      <c r="A1101" t="s">
        <v>11164</v>
      </c>
      <c r="B1101" t="s">
        <v>5035</v>
      </c>
      <c r="C1101" t="s">
        <v>10068</v>
      </c>
      <c r="D1101" t="s">
        <v>10069</v>
      </c>
    </row>
    <row r="1102" spans="1:4" x14ac:dyDescent="0.25">
      <c r="A1102" t="s">
        <v>11165</v>
      </c>
      <c r="B1102" t="s">
        <v>5036</v>
      </c>
      <c r="C1102" t="s">
        <v>10065</v>
      </c>
      <c r="D1102" t="s">
        <v>10066</v>
      </c>
    </row>
    <row r="1103" spans="1:4" x14ac:dyDescent="0.25">
      <c r="A1103" t="s">
        <v>11166</v>
      </c>
      <c r="B1103" t="s">
        <v>5037</v>
      </c>
      <c r="C1103" t="s">
        <v>10068</v>
      </c>
      <c r="D1103" t="s">
        <v>10069</v>
      </c>
    </row>
    <row r="1104" spans="1:4" x14ac:dyDescent="0.25">
      <c r="A1104" t="s">
        <v>11167</v>
      </c>
      <c r="B1104" t="s">
        <v>5038</v>
      </c>
      <c r="C1104" t="s">
        <v>10068</v>
      </c>
      <c r="D1104" t="s">
        <v>10069</v>
      </c>
    </row>
    <row r="1105" spans="1:4" x14ac:dyDescent="0.25">
      <c r="A1105" t="s">
        <v>11168</v>
      </c>
      <c r="B1105" t="s">
        <v>5040</v>
      </c>
      <c r="C1105" t="s">
        <v>10061</v>
      </c>
      <c r="D1105" t="s">
        <v>10062</v>
      </c>
    </row>
    <row r="1106" spans="1:4" x14ac:dyDescent="0.25">
      <c r="A1106" t="s">
        <v>11169</v>
      </c>
      <c r="B1106" t="s">
        <v>5041</v>
      </c>
      <c r="C1106" t="s">
        <v>10058</v>
      </c>
      <c r="D1106" t="s">
        <v>10059</v>
      </c>
    </row>
    <row r="1107" spans="1:4" x14ac:dyDescent="0.25">
      <c r="A1107" t="s">
        <v>11170</v>
      </c>
      <c r="B1107" t="s">
        <v>5042</v>
      </c>
      <c r="C1107" t="s">
        <v>10065</v>
      </c>
      <c r="D1107" t="s">
        <v>10066</v>
      </c>
    </row>
    <row r="1108" spans="1:4" x14ac:dyDescent="0.25">
      <c r="A1108" t="s">
        <v>11171</v>
      </c>
      <c r="B1108" t="s">
        <v>5044</v>
      </c>
      <c r="C1108" t="s">
        <v>10058</v>
      </c>
      <c r="D1108" t="s">
        <v>10059</v>
      </c>
    </row>
    <row r="1109" spans="1:4" x14ac:dyDescent="0.25">
      <c r="A1109" t="s">
        <v>11172</v>
      </c>
      <c r="B1109" t="s">
        <v>5045</v>
      </c>
      <c r="C1109" t="s">
        <v>10068</v>
      </c>
      <c r="D1109" t="s">
        <v>10069</v>
      </c>
    </row>
    <row r="1110" spans="1:4" x14ac:dyDescent="0.25">
      <c r="A1110" t="s">
        <v>11173</v>
      </c>
      <c r="B1110" t="s">
        <v>5047</v>
      </c>
      <c r="C1110" t="s">
        <v>10058</v>
      </c>
      <c r="D1110" t="s">
        <v>10059</v>
      </c>
    </row>
    <row r="1111" spans="1:4" x14ac:dyDescent="0.25">
      <c r="A1111" t="s">
        <v>11174</v>
      </c>
      <c r="B1111" t="s">
        <v>5048</v>
      </c>
      <c r="C1111" t="s">
        <v>10061</v>
      </c>
      <c r="D1111" t="s">
        <v>10062</v>
      </c>
    </row>
    <row r="1112" spans="1:4" x14ac:dyDescent="0.25">
      <c r="A1112" t="s">
        <v>11175</v>
      </c>
      <c r="B1112" t="s">
        <v>5049</v>
      </c>
      <c r="C1112" t="s">
        <v>10065</v>
      </c>
      <c r="D1112" t="s">
        <v>10066</v>
      </c>
    </row>
    <row r="1113" spans="1:4" x14ac:dyDescent="0.25">
      <c r="A1113" t="s">
        <v>11176</v>
      </c>
      <c r="B1113" t="s">
        <v>5051</v>
      </c>
      <c r="C1113" t="s">
        <v>10068</v>
      </c>
      <c r="D1113" t="s">
        <v>10069</v>
      </c>
    </row>
    <row r="1114" spans="1:4" x14ac:dyDescent="0.25">
      <c r="A1114" t="s">
        <v>11177</v>
      </c>
      <c r="B1114" t="s">
        <v>5052</v>
      </c>
      <c r="C1114" t="s">
        <v>10058</v>
      </c>
      <c r="D1114" t="s">
        <v>10059</v>
      </c>
    </row>
    <row r="1115" spans="1:4" x14ac:dyDescent="0.25">
      <c r="A1115" t="s">
        <v>11178</v>
      </c>
      <c r="B1115" t="s">
        <v>5054</v>
      </c>
      <c r="C1115" t="s">
        <v>10068</v>
      </c>
      <c r="D1115" t="s">
        <v>10069</v>
      </c>
    </row>
    <row r="1116" spans="1:4" x14ac:dyDescent="0.25">
      <c r="A1116" t="s">
        <v>11179</v>
      </c>
      <c r="B1116" t="s">
        <v>5056</v>
      </c>
      <c r="C1116" t="s">
        <v>10061</v>
      </c>
      <c r="D1116" t="s">
        <v>10062</v>
      </c>
    </row>
    <row r="1117" spans="1:4" x14ac:dyDescent="0.25">
      <c r="A1117" t="s">
        <v>11180</v>
      </c>
      <c r="B1117" t="s">
        <v>5058</v>
      </c>
      <c r="C1117" t="s">
        <v>10065</v>
      </c>
      <c r="D1117" t="s">
        <v>10066</v>
      </c>
    </row>
    <row r="1118" spans="1:4" x14ac:dyDescent="0.25">
      <c r="A1118" t="s">
        <v>11181</v>
      </c>
      <c r="B1118" t="s">
        <v>5059</v>
      </c>
      <c r="C1118" t="s">
        <v>10058</v>
      </c>
      <c r="D1118" t="s">
        <v>10059</v>
      </c>
    </row>
    <row r="1119" spans="1:4" x14ac:dyDescent="0.25">
      <c r="A1119" t="s">
        <v>11182</v>
      </c>
      <c r="B1119" t="s">
        <v>5061</v>
      </c>
      <c r="C1119" t="s">
        <v>10068</v>
      </c>
      <c r="D1119" t="s">
        <v>10069</v>
      </c>
    </row>
    <row r="1120" spans="1:4" x14ac:dyDescent="0.25">
      <c r="A1120" t="s">
        <v>11183</v>
      </c>
      <c r="B1120" t="s">
        <v>5063</v>
      </c>
      <c r="C1120" t="s">
        <v>10058</v>
      </c>
      <c r="D1120" t="s">
        <v>10059</v>
      </c>
    </row>
    <row r="1121" spans="1:4" x14ac:dyDescent="0.25">
      <c r="A1121" t="s">
        <v>11184</v>
      </c>
      <c r="B1121" t="s">
        <v>5065</v>
      </c>
      <c r="C1121" t="s">
        <v>10061</v>
      </c>
      <c r="D1121" t="s">
        <v>10062</v>
      </c>
    </row>
    <row r="1122" spans="1:4" x14ac:dyDescent="0.25">
      <c r="A1122" t="s">
        <v>11185</v>
      </c>
      <c r="B1122" t="s">
        <v>5067</v>
      </c>
      <c r="C1122" t="s">
        <v>10065</v>
      </c>
      <c r="D1122" t="s">
        <v>10066</v>
      </c>
    </row>
    <row r="1123" spans="1:4" x14ac:dyDescent="0.25">
      <c r="A1123" t="s">
        <v>11186</v>
      </c>
      <c r="B1123" t="s">
        <v>5068</v>
      </c>
      <c r="C1123" t="s">
        <v>10061</v>
      </c>
      <c r="D1123" t="s">
        <v>10062</v>
      </c>
    </row>
    <row r="1124" spans="1:4" x14ac:dyDescent="0.25">
      <c r="A1124" t="s">
        <v>11187</v>
      </c>
      <c r="B1124" t="s">
        <v>5070</v>
      </c>
      <c r="C1124" t="s">
        <v>10068</v>
      </c>
      <c r="D1124" t="s">
        <v>10069</v>
      </c>
    </row>
    <row r="1125" spans="1:4" x14ac:dyDescent="0.25">
      <c r="A1125" t="s">
        <v>11188</v>
      </c>
      <c r="B1125" t="s">
        <v>5072</v>
      </c>
      <c r="C1125" t="s">
        <v>10061</v>
      </c>
      <c r="D1125" t="s">
        <v>10062</v>
      </c>
    </row>
    <row r="1126" spans="1:4" x14ac:dyDescent="0.25">
      <c r="A1126" t="s">
        <v>11189</v>
      </c>
      <c r="B1126" t="s">
        <v>5074</v>
      </c>
      <c r="C1126" t="s">
        <v>10065</v>
      </c>
      <c r="D1126" t="s">
        <v>10066</v>
      </c>
    </row>
    <row r="1127" spans="1:4" x14ac:dyDescent="0.25">
      <c r="A1127" t="s">
        <v>11190</v>
      </c>
      <c r="B1127" t="s">
        <v>5075</v>
      </c>
      <c r="C1127" t="s">
        <v>10058</v>
      </c>
      <c r="D1127" t="s">
        <v>10059</v>
      </c>
    </row>
    <row r="1128" spans="1:4" x14ac:dyDescent="0.25">
      <c r="A1128" t="s">
        <v>11191</v>
      </c>
      <c r="B1128" t="s">
        <v>5076</v>
      </c>
      <c r="C1128" t="s">
        <v>10068</v>
      </c>
      <c r="D1128" t="s">
        <v>10069</v>
      </c>
    </row>
    <row r="1129" spans="1:4" x14ac:dyDescent="0.25">
      <c r="A1129" t="s">
        <v>11192</v>
      </c>
      <c r="B1129" t="s">
        <v>5078</v>
      </c>
      <c r="C1129" t="s">
        <v>10061</v>
      </c>
      <c r="D1129" t="s">
        <v>10062</v>
      </c>
    </row>
    <row r="1130" spans="1:4" x14ac:dyDescent="0.25">
      <c r="A1130" t="s">
        <v>11193</v>
      </c>
      <c r="B1130" t="s">
        <v>5080</v>
      </c>
      <c r="C1130" t="s">
        <v>10061</v>
      </c>
      <c r="D1130" t="s">
        <v>10062</v>
      </c>
    </row>
    <row r="1131" spans="1:4" x14ac:dyDescent="0.25">
      <c r="A1131" t="s">
        <v>11194</v>
      </c>
      <c r="B1131" t="s">
        <v>5082</v>
      </c>
      <c r="C1131" t="s">
        <v>10068</v>
      </c>
      <c r="D1131" t="s">
        <v>10069</v>
      </c>
    </row>
    <row r="1132" spans="1:4" x14ac:dyDescent="0.25">
      <c r="A1132" t="s">
        <v>11195</v>
      </c>
      <c r="B1132" t="s">
        <v>5083</v>
      </c>
      <c r="C1132" t="s">
        <v>10065</v>
      </c>
      <c r="D1132" t="s">
        <v>10066</v>
      </c>
    </row>
    <row r="1133" spans="1:4" x14ac:dyDescent="0.25">
      <c r="A1133" t="s">
        <v>11196</v>
      </c>
      <c r="B1133" t="s">
        <v>5084</v>
      </c>
      <c r="C1133" t="s">
        <v>10061</v>
      </c>
      <c r="D1133" t="s">
        <v>10062</v>
      </c>
    </row>
    <row r="1134" spans="1:4" x14ac:dyDescent="0.25">
      <c r="A1134" t="s">
        <v>11197</v>
      </c>
      <c r="B1134" t="s">
        <v>5086</v>
      </c>
      <c r="C1134" t="s">
        <v>10068</v>
      </c>
      <c r="D1134" t="s">
        <v>10069</v>
      </c>
    </row>
    <row r="1135" spans="1:4" x14ac:dyDescent="0.25">
      <c r="A1135" t="s">
        <v>11198</v>
      </c>
      <c r="B1135" t="s">
        <v>5088</v>
      </c>
      <c r="C1135" t="s">
        <v>10068</v>
      </c>
      <c r="D1135" t="s">
        <v>10069</v>
      </c>
    </row>
    <row r="1136" spans="1:4" x14ac:dyDescent="0.25">
      <c r="A1136" t="s">
        <v>11199</v>
      </c>
      <c r="B1136" t="s">
        <v>5090</v>
      </c>
      <c r="C1136" t="s">
        <v>10065</v>
      </c>
      <c r="D1136" t="s">
        <v>10066</v>
      </c>
    </row>
    <row r="1137" spans="1:4" x14ac:dyDescent="0.25">
      <c r="A1137" t="s">
        <v>11200</v>
      </c>
      <c r="B1137" t="s">
        <v>5091</v>
      </c>
      <c r="C1137" t="s">
        <v>10068</v>
      </c>
      <c r="D1137" t="s">
        <v>10069</v>
      </c>
    </row>
    <row r="1138" spans="1:4" x14ac:dyDescent="0.25">
      <c r="A1138" t="s">
        <v>11201</v>
      </c>
      <c r="B1138" t="s">
        <v>5093</v>
      </c>
      <c r="C1138" t="s">
        <v>10058</v>
      </c>
      <c r="D1138" t="s">
        <v>10059</v>
      </c>
    </row>
    <row r="1139" spans="1:4" x14ac:dyDescent="0.25">
      <c r="A1139" t="s">
        <v>11202</v>
      </c>
      <c r="B1139" t="s">
        <v>5094</v>
      </c>
      <c r="C1139" t="s">
        <v>10068</v>
      </c>
      <c r="D1139" t="s">
        <v>10069</v>
      </c>
    </row>
    <row r="1140" spans="1:4" x14ac:dyDescent="0.25">
      <c r="A1140" t="s">
        <v>11203</v>
      </c>
      <c r="B1140" t="s">
        <v>5096</v>
      </c>
      <c r="C1140" t="s">
        <v>10068</v>
      </c>
      <c r="D1140" t="s">
        <v>10069</v>
      </c>
    </row>
    <row r="1141" spans="1:4" x14ac:dyDescent="0.25">
      <c r="A1141" t="s">
        <v>11204</v>
      </c>
      <c r="B1141" t="s">
        <v>5098</v>
      </c>
      <c r="C1141" t="s">
        <v>10065</v>
      </c>
      <c r="D1141" t="s">
        <v>10066</v>
      </c>
    </row>
    <row r="1142" spans="1:4" x14ac:dyDescent="0.25">
      <c r="A1142" t="s">
        <v>11205</v>
      </c>
      <c r="B1142" t="s">
        <v>5100</v>
      </c>
      <c r="C1142" t="s">
        <v>10061</v>
      </c>
      <c r="D1142" t="s">
        <v>10062</v>
      </c>
    </row>
    <row r="1143" spans="1:4" x14ac:dyDescent="0.25">
      <c r="A1143" t="s">
        <v>11206</v>
      </c>
      <c r="B1143" t="s">
        <v>5101</v>
      </c>
      <c r="C1143" t="s">
        <v>10065</v>
      </c>
      <c r="D1143" t="s">
        <v>10066</v>
      </c>
    </row>
    <row r="1144" spans="1:4" x14ac:dyDescent="0.25">
      <c r="A1144" t="s">
        <v>11207</v>
      </c>
      <c r="B1144" t="s">
        <v>5103</v>
      </c>
      <c r="C1144" t="s">
        <v>10061</v>
      </c>
      <c r="D1144" t="s">
        <v>10062</v>
      </c>
    </row>
    <row r="1145" spans="1:4" x14ac:dyDescent="0.25">
      <c r="A1145" t="s">
        <v>11208</v>
      </c>
      <c r="B1145" t="s">
        <v>5104</v>
      </c>
      <c r="C1145" t="s">
        <v>10065</v>
      </c>
      <c r="D1145" t="s">
        <v>10066</v>
      </c>
    </row>
    <row r="1146" spans="1:4" x14ac:dyDescent="0.25">
      <c r="A1146" t="s">
        <v>11209</v>
      </c>
      <c r="B1146" t="s">
        <v>5106</v>
      </c>
      <c r="C1146" t="s">
        <v>10068</v>
      </c>
      <c r="D1146" t="s">
        <v>10069</v>
      </c>
    </row>
    <row r="1147" spans="1:4" x14ac:dyDescent="0.25">
      <c r="A1147" t="s">
        <v>11210</v>
      </c>
      <c r="B1147" t="s">
        <v>5107</v>
      </c>
      <c r="C1147" t="s">
        <v>10068</v>
      </c>
      <c r="D1147" t="s">
        <v>10069</v>
      </c>
    </row>
    <row r="1148" spans="1:4" x14ac:dyDescent="0.25">
      <c r="A1148" t="s">
        <v>11211</v>
      </c>
      <c r="B1148" t="s">
        <v>5108</v>
      </c>
      <c r="C1148" t="s">
        <v>10061</v>
      </c>
      <c r="D1148" t="s">
        <v>10062</v>
      </c>
    </row>
    <row r="1149" spans="1:4" x14ac:dyDescent="0.25">
      <c r="A1149" t="s">
        <v>11212</v>
      </c>
      <c r="B1149" t="s">
        <v>5109</v>
      </c>
      <c r="C1149" t="s">
        <v>10065</v>
      </c>
      <c r="D1149" t="s">
        <v>10066</v>
      </c>
    </row>
    <row r="1150" spans="1:4" x14ac:dyDescent="0.25">
      <c r="A1150" t="s">
        <v>11213</v>
      </c>
      <c r="B1150" t="s">
        <v>5110</v>
      </c>
      <c r="C1150" t="s">
        <v>10068</v>
      </c>
      <c r="D1150" t="s">
        <v>10069</v>
      </c>
    </row>
    <row r="1151" spans="1:4" x14ac:dyDescent="0.25">
      <c r="A1151" t="s">
        <v>11214</v>
      </c>
      <c r="B1151" t="s">
        <v>5111</v>
      </c>
      <c r="C1151" t="s">
        <v>10061</v>
      </c>
      <c r="D1151" t="s">
        <v>10062</v>
      </c>
    </row>
    <row r="1152" spans="1:4" x14ac:dyDescent="0.25">
      <c r="A1152" t="s">
        <v>11215</v>
      </c>
      <c r="B1152" t="s">
        <v>5113</v>
      </c>
      <c r="C1152" t="s">
        <v>10058</v>
      </c>
      <c r="D1152" t="s">
        <v>10059</v>
      </c>
    </row>
    <row r="1153" spans="1:4" x14ac:dyDescent="0.25">
      <c r="A1153" t="s">
        <v>11216</v>
      </c>
      <c r="B1153" t="s">
        <v>5114</v>
      </c>
      <c r="C1153" t="s">
        <v>10058</v>
      </c>
      <c r="D1153" t="s">
        <v>10059</v>
      </c>
    </row>
    <row r="1154" spans="1:4" x14ac:dyDescent="0.25">
      <c r="A1154" t="s">
        <v>11217</v>
      </c>
      <c r="B1154" t="s">
        <v>5115</v>
      </c>
      <c r="C1154" t="s">
        <v>10061</v>
      </c>
      <c r="D1154" t="s">
        <v>10062</v>
      </c>
    </row>
    <row r="1155" spans="1:4" x14ac:dyDescent="0.25">
      <c r="A1155" t="s">
        <v>11218</v>
      </c>
      <c r="B1155" t="s">
        <v>5116</v>
      </c>
      <c r="C1155" t="s">
        <v>10065</v>
      </c>
      <c r="D1155" t="s">
        <v>10066</v>
      </c>
    </row>
    <row r="1156" spans="1:4" x14ac:dyDescent="0.25">
      <c r="A1156" t="s">
        <v>11219</v>
      </c>
      <c r="B1156" t="s">
        <v>5118</v>
      </c>
      <c r="C1156" t="s">
        <v>10065</v>
      </c>
      <c r="D1156" t="s">
        <v>10066</v>
      </c>
    </row>
    <row r="1157" spans="1:4" x14ac:dyDescent="0.25">
      <c r="A1157" t="s">
        <v>11220</v>
      </c>
      <c r="B1157" t="s">
        <v>5119</v>
      </c>
      <c r="C1157" t="s">
        <v>10065</v>
      </c>
      <c r="D1157" t="s">
        <v>10066</v>
      </c>
    </row>
    <row r="1158" spans="1:4" x14ac:dyDescent="0.25">
      <c r="A1158" t="s">
        <v>11221</v>
      </c>
      <c r="B1158" t="s">
        <v>5121</v>
      </c>
      <c r="C1158" t="s">
        <v>10061</v>
      </c>
      <c r="D1158" t="s">
        <v>10062</v>
      </c>
    </row>
    <row r="1159" spans="1:4" x14ac:dyDescent="0.25">
      <c r="A1159" t="s">
        <v>11222</v>
      </c>
      <c r="B1159" t="s">
        <v>5122</v>
      </c>
      <c r="C1159" t="s">
        <v>10061</v>
      </c>
      <c r="D1159" t="s">
        <v>10062</v>
      </c>
    </row>
    <row r="1160" spans="1:4" x14ac:dyDescent="0.25">
      <c r="A1160" t="s">
        <v>11223</v>
      </c>
      <c r="B1160" t="s">
        <v>5123</v>
      </c>
      <c r="C1160" t="s">
        <v>10065</v>
      </c>
      <c r="D1160" t="s">
        <v>10066</v>
      </c>
    </row>
    <row r="1161" spans="1:4" x14ac:dyDescent="0.25">
      <c r="A1161" t="s">
        <v>11224</v>
      </c>
      <c r="B1161" t="s">
        <v>5125</v>
      </c>
      <c r="C1161" t="s">
        <v>10058</v>
      </c>
      <c r="D1161" t="s">
        <v>10059</v>
      </c>
    </row>
    <row r="1162" spans="1:4" x14ac:dyDescent="0.25">
      <c r="A1162" t="s">
        <v>11225</v>
      </c>
      <c r="B1162" t="s">
        <v>5126</v>
      </c>
      <c r="C1162" t="s">
        <v>10061</v>
      </c>
      <c r="D1162" t="s">
        <v>10062</v>
      </c>
    </row>
    <row r="1163" spans="1:4" x14ac:dyDescent="0.25">
      <c r="A1163" t="s">
        <v>11226</v>
      </c>
      <c r="B1163" t="s">
        <v>5128</v>
      </c>
      <c r="C1163" t="s">
        <v>10058</v>
      </c>
      <c r="D1163" t="s">
        <v>10059</v>
      </c>
    </row>
    <row r="1164" spans="1:4" x14ac:dyDescent="0.25">
      <c r="A1164" t="s">
        <v>11227</v>
      </c>
      <c r="B1164" t="s">
        <v>5130</v>
      </c>
      <c r="C1164" t="s">
        <v>10065</v>
      </c>
      <c r="D1164" t="s">
        <v>10066</v>
      </c>
    </row>
    <row r="1165" spans="1:4" x14ac:dyDescent="0.25">
      <c r="A1165" t="s">
        <v>11228</v>
      </c>
      <c r="B1165" t="s">
        <v>5131</v>
      </c>
      <c r="C1165" t="s">
        <v>10061</v>
      </c>
      <c r="D1165" t="s">
        <v>10062</v>
      </c>
    </row>
    <row r="1166" spans="1:4" x14ac:dyDescent="0.25">
      <c r="A1166" t="s">
        <v>11229</v>
      </c>
      <c r="B1166" t="s">
        <v>5132</v>
      </c>
      <c r="C1166" t="s">
        <v>10065</v>
      </c>
      <c r="D1166" t="s">
        <v>10066</v>
      </c>
    </row>
    <row r="1167" spans="1:4" x14ac:dyDescent="0.25">
      <c r="A1167" t="s">
        <v>11230</v>
      </c>
      <c r="B1167" t="s">
        <v>5133</v>
      </c>
      <c r="C1167" t="s">
        <v>10065</v>
      </c>
      <c r="D1167" t="s">
        <v>10066</v>
      </c>
    </row>
    <row r="1168" spans="1:4" x14ac:dyDescent="0.25">
      <c r="A1168" t="s">
        <v>11231</v>
      </c>
      <c r="B1168" t="s">
        <v>5135</v>
      </c>
      <c r="C1168" t="s">
        <v>10058</v>
      </c>
      <c r="D1168" t="s">
        <v>10059</v>
      </c>
    </row>
    <row r="1169" spans="1:4" x14ac:dyDescent="0.25">
      <c r="A1169" t="s">
        <v>11232</v>
      </c>
      <c r="B1169" t="s">
        <v>5137</v>
      </c>
      <c r="C1169" t="s">
        <v>10061</v>
      </c>
      <c r="D1169" t="s">
        <v>10062</v>
      </c>
    </row>
    <row r="1170" spans="1:4" x14ac:dyDescent="0.25">
      <c r="A1170" t="s">
        <v>11233</v>
      </c>
      <c r="B1170" t="s">
        <v>5139</v>
      </c>
      <c r="C1170" t="s">
        <v>10061</v>
      </c>
      <c r="D1170" t="s">
        <v>10062</v>
      </c>
    </row>
    <row r="1171" spans="1:4" x14ac:dyDescent="0.25">
      <c r="A1171" t="s">
        <v>11234</v>
      </c>
      <c r="B1171" t="s">
        <v>5140</v>
      </c>
      <c r="C1171" t="s">
        <v>10058</v>
      </c>
      <c r="D1171" t="s">
        <v>10059</v>
      </c>
    </row>
    <row r="1172" spans="1:4" x14ac:dyDescent="0.25">
      <c r="A1172" t="s">
        <v>11235</v>
      </c>
      <c r="B1172" t="s">
        <v>5142</v>
      </c>
      <c r="C1172" t="s">
        <v>10068</v>
      </c>
      <c r="D1172" t="s">
        <v>10069</v>
      </c>
    </row>
    <row r="1173" spans="1:4" x14ac:dyDescent="0.25">
      <c r="A1173" t="s">
        <v>11236</v>
      </c>
      <c r="B1173" t="s">
        <v>5144</v>
      </c>
      <c r="C1173" t="s">
        <v>10061</v>
      </c>
      <c r="D1173" t="s">
        <v>10062</v>
      </c>
    </row>
    <row r="1174" spans="1:4" x14ac:dyDescent="0.25">
      <c r="A1174" t="s">
        <v>11237</v>
      </c>
      <c r="B1174" t="s">
        <v>5145</v>
      </c>
      <c r="C1174" t="s">
        <v>10058</v>
      </c>
      <c r="D1174" t="s">
        <v>10059</v>
      </c>
    </row>
    <row r="1175" spans="1:4" x14ac:dyDescent="0.25">
      <c r="A1175" t="s">
        <v>11238</v>
      </c>
      <c r="B1175" t="s">
        <v>5146</v>
      </c>
      <c r="C1175" t="s">
        <v>10065</v>
      </c>
      <c r="D1175" t="s">
        <v>10066</v>
      </c>
    </row>
    <row r="1176" spans="1:4" x14ac:dyDescent="0.25">
      <c r="A1176" t="s">
        <v>11239</v>
      </c>
      <c r="B1176" t="s">
        <v>5147</v>
      </c>
      <c r="C1176" t="s">
        <v>10068</v>
      </c>
      <c r="D1176" t="s">
        <v>10069</v>
      </c>
    </row>
    <row r="1177" spans="1:4" x14ac:dyDescent="0.25">
      <c r="A1177" t="s">
        <v>11240</v>
      </c>
      <c r="B1177" t="s">
        <v>5148</v>
      </c>
      <c r="C1177" t="s">
        <v>10058</v>
      </c>
      <c r="D1177" t="s">
        <v>10059</v>
      </c>
    </row>
    <row r="1178" spans="1:4" x14ac:dyDescent="0.25">
      <c r="A1178" t="s">
        <v>11241</v>
      </c>
      <c r="B1178" t="s">
        <v>5149</v>
      </c>
      <c r="C1178" t="s">
        <v>10061</v>
      </c>
      <c r="D1178" t="s">
        <v>10062</v>
      </c>
    </row>
    <row r="1179" spans="1:4" x14ac:dyDescent="0.25">
      <c r="A1179" t="s">
        <v>11242</v>
      </c>
      <c r="B1179" t="s">
        <v>5150</v>
      </c>
      <c r="C1179" t="s">
        <v>10065</v>
      </c>
      <c r="D1179" t="s">
        <v>10066</v>
      </c>
    </row>
    <row r="1180" spans="1:4" x14ac:dyDescent="0.25">
      <c r="A1180" t="s">
        <v>11243</v>
      </c>
      <c r="B1180" t="s">
        <v>5152</v>
      </c>
      <c r="C1180" t="s">
        <v>10068</v>
      </c>
      <c r="D1180" t="s">
        <v>10069</v>
      </c>
    </row>
    <row r="1181" spans="1:4" x14ac:dyDescent="0.25">
      <c r="A1181" t="s">
        <v>11244</v>
      </c>
      <c r="B1181" t="s">
        <v>5153</v>
      </c>
      <c r="C1181" t="s">
        <v>10061</v>
      </c>
      <c r="D1181" t="s">
        <v>10062</v>
      </c>
    </row>
    <row r="1182" spans="1:4" x14ac:dyDescent="0.25">
      <c r="A1182" t="s">
        <v>11245</v>
      </c>
      <c r="B1182" t="s">
        <v>5155</v>
      </c>
      <c r="C1182" t="s">
        <v>10065</v>
      </c>
      <c r="D1182" t="s">
        <v>10066</v>
      </c>
    </row>
    <row r="1183" spans="1:4" x14ac:dyDescent="0.25">
      <c r="A1183" t="s">
        <v>11246</v>
      </c>
      <c r="B1183" t="s">
        <v>5156</v>
      </c>
      <c r="C1183" t="s">
        <v>10068</v>
      </c>
      <c r="D1183" t="s">
        <v>10069</v>
      </c>
    </row>
    <row r="1184" spans="1:4" x14ac:dyDescent="0.25">
      <c r="A1184" t="s">
        <v>11247</v>
      </c>
      <c r="B1184" t="s">
        <v>5157</v>
      </c>
      <c r="C1184" t="s">
        <v>10068</v>
      </c>
      <c r="D1184" t="s">
        <v>10069</v>
      </c>
    </row>
    <row r="1185" spans="1:4" x14ac:dyDescent="0.25">
      <c r="A1185" t="s">
        <v>11248</v>
      </c>
      <c r="B1185" t="s">
        <v>5159</v>
      </c>
      <c r="C1185" t="s">
        <v>10065</v>
      </c>
      <c r="D1185" t="s">
        <v>10066</v>
      </c>
    </row>
    <row r="1186" spans="1:4" x14ac:dyDescent="0.25">
      <c r="A1186" t="s">
        <v>11249</v>
      </c>
      <c r="B1186" t="s">
        <v>5161</v>
      </c>
      <c r="C1186" t="s">
        <v>10058</v>
      </c>
      <c r="D1186" t="s">
        <v>10059</v>
      </c>
    </row>
    <row r="1187" spans="1:4" x14ac:dyDescent="0.25">
      <c r="A1187" t="s">
        <v>11250</v>
      </c>
      <c r="B1187" t="s">
        <v>5163</v>
      </c>
      <c r="C1187" t="s">
        <v>10061</v>
      </c>
      <c r="D1187" t="s">
        <v>10062</v>
      </c>
    </row>
    <row r="1188" spans="1:4" x14ac:dyDescent="0.25">
      <c r="A1188" t="s">
        <v>11251</v>
      </c>
      <c r="B1188" t="s">
        <v>5164</v>
      </c>
      <c r="C1188" t="s">
        <v>10061</v>
      </c>
      <c r="D1188" t="s">
        <v>10062</v>
      </c>
    </row>
    <row r="1189" spans="1:4" x14ac:dyDescent="0.25">
      <c r="A1189" t="s">
        <v>11252</v>
      </c>
      <c r="B1189" t="s">
        <v>5165</v>
      </c>
      <c r="C1189" t="s">
        <v>10061</v>
      </c>
      <c r="D1189" t="s">
        <v>10062</v>
      </c>
    </row>
    <row r="1190" spans="1:4" x14ac:dyDescent="0.25">
      <c r="A1190" t="s">
        <v>11253</v>
      </c>
      <c r="B1190" t="s">
        <v>5166</v>
      </c>
      <c r="C1190" t="s">
        <v>10061</v>
      </c>
      <c r="D1190" t="s">
        <v>10062</v>
      </c>
    </row>
    <row r="1191" spans="1:4" x14ac:dyDescent="0.25">
      <c r="A1191" t="s">
        <v>11254</v>
      </c>
      <c r="B1191" t="s">
        <v>5168</v>
      </c>
      <c r="C1191" t="s">
        <v>10061</v>
      </c>
      <c r="D1191" t="s">
        <v>10062</v>
      </c>
    </row>
    <row r="1192" spans="1:4" x14ac:dyDescent="0.25">
      <c r="A1192" t="s">
        <v>11255</v>
      </c>
      <c r="B1192" t="s">
        <v>5169</v>
      </c>
      <c r="C1192" t="s">
        <v>10058</v>
      </c>
      <c r="D1192" t="s">
        <v>10059</v>
      </c>
    </row>
    <row r="1193" spans="1:4" x14ac:dyDescent="0.25">
      <c r="A1193" t="s">
        <v>11256</v>
      </c>
      <c r="B1193" t="s">
        <v>5171</v>
      </c>
      <c r="C1193" t="s">
        <v>10061</v>
      </c>
      <c r="D1193" t="s">
        <v>10062</v>
      </c>
    </row>
    <row r="1194" spans="1:4" x14ac:dyDescent="0.25">
      <c r="A1194" t="s">
        <v>11257</v>
      </c>
      <c r="B1194" t="s">
        <v>5173</v>
      </c>
      <c r="C1194" t="s">
        <v>10068</v>
      </c>
      <c r="D1194" t="s">
        <v>10069</v>
      </c>
    </row>
    <row r="1195" spans="1:4" x14ac:dyDescent="0.25">
      <c r="A1195" t="s">
        <v>11258</v>
      </c>
      <c r="B1195" t="s">
        <v>5175</v>
      </c>
      <c r="C1195" t="s">
        <v>10065</v>
      </c>
      <c r="D1195" t="s">
        <v>10066</v>
      </c>
    </row>
    <row r="1196" spans="1:4" x14ac:dyDescent="0.25">
      <c r="A1196" t="s">
        <v>11259</v>
      </c>
      <c r="B1196" t="s">
        <v>5177</v>
      </c>
      <c r="C1196" t="s">
        <v>10068</v>
      </c>
      <c r="D1196" t="s">
        <v>10069</v>
      </c>
    </row>
    <row r="1197" spans="1:4" x14ac:dyDescent="0.25">
      <c r="A1197" t="s">
        <v>11260</v>
      </c>
      <c r="B1197" t="s">
        <v>5178</v>
      </c>
      <c r="C1197" t="s">
        <v>10065</v>
      </c>
      <c r="D1197" t="s">
        <v>10066</v>
      </c>
    </row>
    <row r="1198" spans="1:4" x14ac:dyDescent="0.25">
      <c r="A1198" t="s">
        <v>11261</v>
      </c>
      <c r="B1198" t="s">
        <v>5179</v>
      </c>
      <c r="C1198" t="s">
        <v>10058</v>
      </c>
      <c r="D1198" t="s">
        <v>10059</v>
      </c>
    </row>
    <row r="1199" spans="1:4" x14ac:dyDescent="0.25">
      <c r="A1199" t="s">
        <v>11262</v>
      </c>
      <c r="B1199" t="s">
        <v>5180</v>
      </c>
      <c r="C1199" t="s">
        <v>10068</v>
      </c>
      <c r="D1199" t="s">
        <v>10069</v>
      </c>
    </row>
    <row r="1200" spans="1:4" x14ac:dyDescent="0.25">
      <c r="A1200" t="s">
        <v>11263</v>
      </c>
      <c r="B1200" t="s">
        <v>5181</v>
      </c>
      <c r="C1200" t="s">
        <v>10068</v>
      </c>
      <c r="D1200" t="s">
        <v>10069</v>
      </c>
    </row>
    <row r="1201" spans="1:4" x14ac:dyDescent="0.25">
      <c r="A1201" t="s">
        <v>11264</v>
      </c>
      <c r="B1201" t="s">
        <v>5183</v>
      </c>
      <c r="C1201" t="s">
        <v>10058</v>
      </c>
      <c r="D1201" t="s">
        <v>10059</v>
      </c>
    </row>
    <row r="1202" spans="1:4" x14ac:dyDescent="0.25">
      <c r="A1202" t="s">
        <v>11265</v>
      </c>
      <c r="B1202" t="s">
        <v>5184</v>
      </c>
      <c r="C1202" t="s">
        <v>10065</v>
      </c>
      <c r="D1202" t="s">
        <v>10066</v>
      </c>
    </row>
    <row r="1203" spans="1:4" x14ac:dyDescent="0.25">
      <c r="A1203" t="s">
        <v>11266</v>
      </c>
      <c r="B1203" t="s">
        <v>5185</v>
      </c>
      <c r="C1203" t="s">
        <v>10061</v>
      </c>
      <c r="D1203" t="s">
        <v>10062</v>
      </c>
    </row>
    <row r="1204" spans="1:4" x14ac:dyDescent="0.25">
      <c r="A1204" t="s">
        <v>11267</v>
      </c>
      <c r="B1204" t="s">
        <v>5187</v>
      </c>
      <c r="C1204" t="s">
        <v>10068</v>
      </c>
      <c r="D1204" t="s">
        <v>10069</v>
      </c>
    </row>
    <row r="1205" spans="1:4" x14ac:dyDescent="0.25">
      <c r="A1205" t="s">
        <v>11268</v>
      </c>
      <c r="B1205" t="s">
        <v>5189</v>
      </c>
      <c r="C1205" t="s">
        <v>10058</v>
      </c>
      <c r="D1205" t="s">
        <v>10059</v>
      </c>
    </row>
    <row r="1206" spans="1:4" x14ac:dyDescent="0.25">
      <c r="A1206" t="s">
        <v>11269</v>
      </c>
      <c r="B1206" t="s">
        <v>5190</v>
      </c>
      <c r="C1206" t="s">
        <v>10065</v>
      </c>
      <c r="D1206" t="s">
        <v>10066</v>
      </c>
    </row>
    <row r="1207" spans="1:4" x14ac:dyDescent="0.25">
      <c r="A1207" t="s">
        <v>11270</v>
      </c>
      <c r="B1207" t="s">
        <v>5192</v>
      </c>
      <c r="C1207" t="s">
        <v>10058</v>
      </c>
      <c r="D1207" t="s">
        <v>10059</v>
      </c>
    </row>
    <row r="1208" spans="1:4" x14ac:dyDescent="0.25">
      <c r="A1208" t="s">
        <v>11271</v>
      </c>
      <c r="B1208" t="s">
        <v>5194</v>
      </c>
      <c r="C1208" t="s">
        <v>10058</v>
      </c>
      <c r="D1208" t="s">
        <v>10059</v>
      </c>
    </row>
    <row r="1209" spans="1:4" x14ac:dyDescent="0.25">
      <c r="A1209" t="s">
        <v>11272</v>
      </c>
      <c r="B1209" t="s">
        <v>5196</v>
      </c>
      <c r="C1209" t="s">
        <v>10061</v>
      </c>
      <c r="D1209" t="s">
        <v>10062</v>
      </c>
    </row>
    <row r="1210" spans="1:4" x14ac:dyDescent="0.25">
      <c r="A1210" t="s">
        <v>11273</v>
      </c>
      <c r="B1210" t="s">
        <v>5198</v>
      </c>
      <c r="C1210" t="s">
        <v>10058</v>
      </c>
      <c r="D1210" t="s">
        <v>10059</v>
      </c>
    </row>
    <row r="1211" spans="1:4" x14ac:dyDescent="0.25">
      <c r="A1211" t="s">
        <v>11274</v>
      </c>
      <c r="B1211" t="s">
        <v>5200</v>
      </c>
      <c r="C1211" t="s">
        <v>10061</v>
      </c>
      <c r="D1211" t="s">
        <v>10062</v>
      </c>
    </row>
    <row r="1212" spans="1:4" x14ac:dyDescent="0.25">
      <c r="A1212" t="s">
        <v>11275</v>
      </c>
      <c r="B1212" t="s">
        <v>5201</v>
      </c>
      <c r="C1212" t="s">
        <v>10065</v>
      </c>
      <c r="D1212" t="s">
        <v>10066</v>
      </c>
    </row>
    <row r="1213" spans="1:4" x14ac:dyDescent="0.25">
      <c r="A1213" t="s">
        <v>11276</v>
      </c>
      <c r="B1213" t="s">
        <v>5202</v>
      </c>
      <c r="C1213" t="s">
        <v>10058</v>
      </c>
      <c r="D1213" t="s">
        <v>10059</v>
      </c>
    </row>
    <row r="1214" spans="1:4" x14ac:dyDescent="0.25">
      <c r="A1214" t="s">
        <v>11277</v>
      </c>
      <c r="B1214" t="s">
        <v>5203</v>
      </c>
      <c r="C1214" t="s">
        <v>10061</v>
      </c>
      <c r="D1214" t="s">
        <v>10062</v>
      </c>
    </row>
    <row r="1215" spans="1:4" x14ac:dyDescent="0.25">
      <c r="A1215" t="s">
        <v>11278</v>
      </c>
      <c r="B1215" t="s">
        <v>5204</v>
      </c>
      <c r="C1215" t="s">
        <v>10065</v>
      </c>
      <c r="D1215" t="s">
        <v>10066</v>
      </c>
    </row>
    <row r="1216" spans="1:4" x14ac:dyDescent="0.25">
      <c r="A1216" t="s">
        <v>11279</v>
      </c>
      <c r="B1216" t="s">
        <v>5206</v>
      </c>
      <c r="C1216" t="s">
        <v>10061</v>
      </c>
      <c r="D1216" t="s">
        <v>10062</v>
      </c>
    </row>
    <row r="1217" spans="1:4" x14ac:dyDescent="0.25">
      <c r="A1217" t="s">
        <v>11280</v>
      </c>
      <c r="B1217" t="s">
        <v>5208</v>
      </c>
      <c r="C1217" t="s">
        <v>10058</v>
      </c>
      <c r="D1217" t="s">
        <v>10059</v>
      </c>
    </row>
    <row r="1218" spans="1:4" x14ac:dyDescent="0.25">
      <c r="A1218" t="s">
        <v>11281</v>
      </c>
      <c r="B1218" t="s">
        <v>5209</v>
      </c>
      <c r="C1218" t="s">
        <v>10068</v>
      </c>
      <c r="D1218" t="s">
        <v>10069</v>
      </c>
    </row>
    <row r="1219" spans="1:4" x14ac:dyDescent="0.25">
      <c r="A1219" t="s">
        <v>11282</v>
      </c>
      <c r="B1219" t="s">
        <v>5210</v>
      </c>
      <c r="C1219" t="s">
        <v>10068</v>
      </c>
      <c r="D1219" t="s">
        <v>10069</v>
      </c>
    </row>
    <row r="1220" spans="1:4" x14ac:dyDescent="0.25">
      <c r="A1220" t="s">
        <v>11283</v>
      </c>
      <c r="B1220" t="s">
        <v>5212</v>
      </c>
      <c r="C1220" t="s">
        <v>10068</v>
      </c>
      <c r="D1220" t="s">
        <v>10069</v>
      </c>
    </row>
    <row r="1221" spans="1:4" x14ac:dyDescent="0.25">
      <c r="A1221" t="s">
        <v>11284</v>
      </c>
      <c r="B1221" t="s">
        <v>5214</v>
      </c>
      <c r="C1221" t="s">
        <v>10061</v>
      </c>
      <c r="D1221" t="s">
        <v>10062</v>
      </c>
    </row>
    <row r="1222" spans="1:4" x14ac:dyDescent="0.25">
      <c r="A1222" t="s">
        <v>11285</v>
      </c>
      <c r="B1222" t="s">
        <v>5216</v>
      </c>
      <c r="C1222" t="s">
        <v>10065</v>
      </c>
      <c r="D1222" t="s">
        <v>10066</v>
      </c>
    </row>
    <row r="1223" spans="1:4" x14ac:dyDescent="0.25">
      <c r="A1223" t="s">
        <v>11286</v>
      </c>
      <c r="B1223" t="s">
        <v>5217</v>
      </c>
      <c r="C1223" t="s">
        <v>10058</v>
      </c>
      <c r="D1223" t="s">
        <v>10059</v>
      </c>
    </row>
    <row r="1224" spans="1:4" x14ac:dyDescent="0.25">
      <c r="A1224" t="s">
        <v>11287</v>
      </c>
      <c r="B1224" t="s">
        <v>5218</v>
      </c>
      <c r="C1224" t="s">
        <v>10058</v>
      </c>
      <c r="D1224" t="s">
        <v>10059</v>
      </c>
    </row>
    <row r="1225" spans="1:4" x14ac:dyDescent="0.25">
      <c r="A1225" t="s">
        <v>11288</v>
      </c>
      <c r="B1225" t="s">
        <v>5220</v>
      </c>
      <c r="C1225" t="s">
        <v>10065</v>
      </c>
      <c r="D1225" t="s">
        <v>10066</v>
      </c>
    </row>
    <row r="1226" spans="1:4" x14ac:dyDescent="0.25">
      <c r="A1226" t="s">
        <v>11289</v>
      </c>
      <c r="B1226" t="s">
        <v>5221</v>
      </c>
      <c r="C1226" t="s">
        <v>10065</v>
      </c>
      <c r="D1226" t="s">
        <v>10066</v>
      </c>
    </row>
    <row r="1227" spans="1:4" x14ac:dyDescent="0.25">
      <c r="A1227" t="s">
        <v>11290</v>
      </c>
      <c r="B1227" t="s">
        <v>5222</v>
      </c>
      <c r="C1227" t="s">
        <v>10065</v>
      </c>
      <c r="D1227" t="s">
        <v>10066</v>
      </c>
    </row>
    <row r="1228" spans="1:4" x14ac:dyDescent="0.25">
      <c r="A1228" t="s">
        <v>11291</v>
      </c>
      <c r="B1228" t="s">
        <v>5223</v>
      </c>
      <c r="C1228" t="s">
        <v>10068</v>
      </c>
      <c r="D1228" t="s">
        <v>10069</v>
      </c>
    </row>
    <row r="1229" spans="1:4" x14ac:dyDescent="0.25">
      <c r="A1229" t="s">
        <v>11292</v>
      </c>
      <c r="B1229" t="s">
        <v>5224</v>
      </c>
      <c r="C1229" t="s">
        <v>10065</v>
      </c>
      <c r="D1229" t="s">
        <v>10066</v>
      </c>
    </row>
    <row r="1230" spans="1:4" x14ac:dyDescent="0.25">
      <c r="A1230" t="s">
        <v>11293</v>
      </c>
      <c r="B1230" t="s">
        <v>5226</v>
      </c>
      <c r="C1230" t="s">
        <v>10065</v>
      </c>
      <c r="D1230" t="s">
        <v>10066</v>
      </c>
    </row>
    <row r="1231" spans="1:4" x14ac:dyDescent="0.25">
      <c r="A1231" t="s">
        <v>11294</v>
      </c>
      <c r="B1231" t="s">
        <v>5227</v>
      </c>
      <c r="C1231" t="s">
        <v>10065</v>
      </c>
      <c r="D1231" t="s">
        <v>10066</v>
      </c>
    </row>
    <row r="1232" spans="1:4" x14ac:dyDescent="0.25">
      <c r="A1232" t="s">
        <v>11295</v>
      </c>
      <c r="B1232" t="s">
        <v>5228</v>
      </c>
      <c r="C1232" t="s">
        <v>10061</v>
      </c>
      <c r="D1232" t="s">
        <v>10062</v>
      </c>
    </row>
    <row r="1233" spans="1:4" x14ac:dyDescent="0.25">
      <c r="A1233" t="s">
        <v>11296</v>
      </c>
      <c r="B1233" t="s">
        <v>5230</v>
      </c>
      <c r="C1233" t="s">
        <v>10058</v>
      </c>
      <c r="D1233" t="s">
        <v>10059</v>
      </c>
    </row>
    <row r="1234" spans="1:4" x14ac:dyDescent="0.25">
      <c r="A1234" t="s">
        <v>11297</v>
      </c>
      <c r="B1234" t="s">
        <v>5232</v>
      </c>
      <c r="C1234" t="s">
        <v>10068</v>
      </c>
      <c r="D1234" t="s">
        <v>10069</v>
      </c>
    </row>
    <row r="1235" spans="1:4" x14ac:dyDescent="0.25">
      <c r="A1235" t="s">
        <v>11298</v>
      </c>
      <c r="B1235" t="s">
        <v>5233</v>
      </c>
      <c r="C1235" t="s">
        <v>10065</v>
      </c>
      <c r="D1235" t="s">
        <v>10066</v>
      </c>
    </row>
    <row r="1236" spans="1:4" x14ac:dyDescent="0.25">
      <c r="A1236" t="s">
        <v>11299</v>
      </c>
      <c r="B1236" t="s">
        <v>5234</v>
      </c>
      <c r="C1236" t="s">
        <v>10068</v>
      </c>
      <c r="D1236" t="s">
        <v>10069</v>
      </c>
    </row>
    <row r="1237" spans="1:4" x14ac:dyDescent="0.25">
      <c r="A1237" t="s">
        <v>11300</v>
      </c>
      <c r="B1237" t="s">
        <v>5236</v>
      </c>
      <c r="C1237" t="s">
        <v>10058</v>
      </c>
      <c r="D1237" t="s">
        <v>10059</v>
      </c>
    </row>
    <row r="1238" spans="1:4" x14ac:dyDescent="0.25">
      <c r="A1238" t="s">
        <v>11301</v>
      </c>
      <c r="B1238" t="s">
        <v>5237</v>
      </c>
      <c r="C1238" t="s">
        <v>10061</v>
      </c>
      <c r="D1238" t="s">
        <v>10062</v>
      </c>
    </row>
    <row r="1239" spans="1:4" x14ac:dyDescent="0.25">
      <c r="A1239" t="s">
        <v>11302</v>
      </c>
      <c r="B1239" t="s">
        <v>5238</v>
      </c>
      <c r="C1239" t="s">
        <v>10068</v>
      </c>
      <c r="D1239" t="s">
        <v>10069</v>
      </c>
    </row>
    <row r="1240" spans="1:4" x14ac:dyDescent="0.25">
      <c r="A1240" t="s">
        <v>11303</v>
      </c>
      <c r="B1240" t="s">
        <v>5239</v>
      </c>
      <c r="C1240" t="s">
        <v>10061</v>
      </c>
      <c r="D1240" t="s">
        <v>10062</v>
      </c>
    </row>
    <row r="1241" spans="1:4" x14ac:dyDescent="0.25">
      <c r="A1241" t="s">
        <v>11304</v>
      </c>
      <c r="B1241" t="s">
        <v>5241</v>
      </c>
      <c r="C1241" t="s">
        <v>10065</v>
      </c>
      <c r="D1241" t="s">
        <v>10066</v>
      </c>
    </row>
    <row r="1242" spans="1:4" x14ac:dyDescent="0.25">
      <c r="A1242" t="s">
        <v>11305</v>
      </c>
      <c r="B1242" t="s">
        <v>5242</v>
      </c>
      <c r="C1242" t="s">
        <v>10061</v>
      </c>
      <c r="D1242" t="s">
        <v>10062</v>
      </c>
    </row>
    <row r="1243" spans="1:4" x14ac:dyDescent="0.25">
      <c r="A1243" t="s">
        <v>11306</v>
      </c>
      <c r="B1243" t="s">
        <v>5244</v>
      </c>
      <c r="C1243" t="s">
        <v>10061</v>
      </c>
      <c r="D1243" t="s">
        <v>10062</v>
      </c>
    </row>
    <row r="1244" spans="1:4" x14ac:dyDescent="0.25">
      <c r="A1244" t="s">
        <v>11307</v>
      </c>
      <c r="B1244" t="s">
        <v>5246</v>
      </c>
      <c r="C1244" t="s">
        <v>10068</v>
      </c>
      <c r="D1244" t="s">
        <v>10069</v>
      </c>
    </row>
    <row r="1245" spans="1:4" x14ac:dyDescent="0.25">
      <c r="A1245" t="s">
        <v>11308</v>
      </c>
      <c r="B1245" t="s">
        <v>5247</v>
      </c>
      <c r="C1245" t="s">
        <v>10068</v>
      </c>
      <c r="D1245" t="s">
        <v>10069</v>
      </c>
    </row>
    <row r="1246" spans="1:4" x14ac:dyDescent="0.25">
      <c r="A1246" t="s">
        <v>11309</v>
      </c>
      <c r="B1246" t="s">
        <v>5248</v>
      </c>
      <c r="C1246" t="s">
        <v>10065</v>
      </c>
      <c r="D1246" t="s">
        <v>10066</v>
      </c>
    </row>
    <row r="1247" spans="1:4" x14ac:dyDescent="0.25">
      <c r="A1247" t="s">
        <v>11310</v>
      </c>
      <c r="B1247" t="s">
        <v>5250</v>
      </c>
      <c r="C1247" t="s">
        <v>10068</v>
      </c>
      <c r="D1247" t="s">
        <v>10069</v>
      </c>
    </row>
    <row r="1248" spans="1:4" x14ac:dyDescent="0.25">
      <c r="A1248" t="s">
        <v>11311</v>
      </c>
      <c r="B1248" t="s">
        <v>5251</v>
      </c>
      <c r="C1248" t="s">
        <v>10061</v>
      </c>
      <c r="D1248" t="s">
        <v>10062</v>
      </c>
    </row>
    <row r="1249" spans="1:4" x14ac:dyDescent="0.25">
      <c r="A1249" t="s">
        <v>11312</v>
      </c>
      <c r="B1249" t="s">
        <v>5253</v>
      </c>
      <c r="C1249" t="s">
        <v>10061</v>
      </c>
      <c r="D1249" t="s">
        <v>10062</v>
      </c>
    </row>
    <row r="1250" spans="1:4" x14ac:dyDescent="0.25">
      <c r="A1250" t="s">
        <v>11313</v>
      </c>
      <c r="B1250" t="s">
        <v>5255</v>
      </c>
      <c r="C1250" t="s">
        <v>10068</v>
      </c>
      <c r="D1250" t="s">
        <v>10069</v>
      </c>
    </row>
    <row r="1251" spans="1:4" x14ac:dyDescent="0.25">
      <c r="A1251" t="s">
        <v>11314</v>
      </c>
      <c r="B1251" t="s">
        <v>5257</v>
      </c>
      <c r="C1251" t="s">
        <v>10061</v>
      </c>
      <c r="D1251" t="s">
        <v>10062</v>
      </c>
    </row>
    <row r="1252" spans="1:4" x14ac:dyDescent="0.25">
      <c r="A1252" t="s">
        <v>11315</v>
      </c>
      <c r="B1252" t="s">
        <v>5259</v>
      </c>
      <c r="C1252" t="s">
        <v>10068</v>
      </c>
      <c r="D1252" t="s">
        <v>10069</v>
      </c>
    </row>
    <row r="1253" spans="1:4" x14ac:dyDescent="0.25">
      <c r="A1253" t="s">
        <v>11316</v>
      </c>
      <c r="B1253" t="s">
        <v>5261</v>
      </c>
      <c r="C1253" t="s">
        <v>10058</v>
      </c>
      <c r="D1253" t="s">
        <v>10059</v>
      </c>
    </row>
    <row r="1254" spans="1:4" x14ac:dyDescent="0.25">
      <c r="A1254" t="s">
        <v>11317</v>
      </c>
      <c r="B1254" t="s">
        <v>5263</v>
      </c>
      <c r="C1254" t="s">
        <v>10061</v>
      </c>
      <c r="D1254" t="s">
        <v>10062</v>
      </c>
    </row>
    <row r="1255" spans="1:4" x14ac:dyDescent="0.25">
      <c r="A1255" t="s">
        <v>11318</v>
      </c>
      <c r="B1255" t="s">
        <v>5264</v>
      </c>
      <c r="C1255" t="s">
        <v>10068</v>
      </c>
      <c r="D1255" t="s">
        <v>10069</v>
      </c>
    </row>
    <row r="1256" spans="1:4" x14ac:dyDescent="0.25">
      <c r="A1256" t="s">
        <v>11319</v>
      </c>
      <c r="B1256" t="s">
        <v>5265</v>
      </c>
      <c r="C1256" t="s">
        <v>10065</v>
      </c>
      <c r="D1256" t="s">
        <v>10066</v>
      </c>
    </row>
    <row r="1257" spans="1:4" x14ac:dyDescent="0.25">
      <c r="A1257" t="s">
        <v>11320</v>
      </c>
      <c r="B1257" t="s">
        <v>5266</v>
      </c>
      <c r="C1257" t="s">
        <v>10058</v>
      </c>
      <c r="D1257" t="s">
        <v>10059</v>
      </c>
    </row>
    <row r="1258" spans="1:4" x14ac:dyDescent="0.25">
      <c r="A1258" t="s">
        <v>11321</v>
      </c>
      <c r="B1258" t="s">
        <v>5267</v>
      </c>
      <c r="C1258" t="s">
        <v>10068</v>
      </c>
      <c r="D1258" t="s">
        <v>10069</v>
      </c>
    </row>
    <row r="1259" spans="1:4" x14ac:dyDescent="0.25">
      <c r="A1259" t="s">
        <v>11322</v>
      </c>
      <c r="B1259" t="s">
        <v>5268</v>
      </c>
      <c r="C1259" t="s">
        <v>10061</v>
      </c>
      <c r="D1259" t="s">
        <v>10062</v>
      </c>
    </row>
    <row r="1260" spans="1:4" x14ac:dyDescent="0.25">
      <c r="A1260" t="s">
        <v>11323</v>
      </c>
      <c r="B1260" t="s">
        <v>5270</v>
      </c>
      <c r="C1260" t="s">
        <v>10058</v>
      </c>
      <c r="D1260" t="s">
        <v>10059</v>
      </c>
    </row>
    <row r="1261" spans="1:4" x14ac:dyDescent="0.25">
      <c r="A1261" t="s">
        <v>11324</v>
      </c>
      <c r="B1261" t="s">
        <v>5271</v>
      </c>
      <c r="C1261" t="s">
        <v>10068</v>
      </c>
      <c r="D1261" t="s">
        <v>10069</v>
      </c>
    </row>
    <row r="1262" spans="1:4" x14ac:dyDescent="0.25">
      <c r="A1262" t="s">
        <v>11325</v>
      </c>
      <c r="B1262" t="s">
        <v>5273</v>
      </c>
      <c r="C1262" t="s">
        <v>10061</v>
      </c>
      <c r="D1262" t="s">
        <v>10062</v>
      </c>
    </row>
    <row r="1263" spans="1:4" x14ac:dyDescent="0.25">
      <c r="A1263" t="s">
        <v>11326</v>
      </c>
      <c r="B1263" t="s">
        <v>5275</v>
      </c>
      <c r="C1263" t="s">
        <v>10058</v>
      </c>
      <c r="D1263" t="s">
        <v>10059</v>
      </c>
    </row>
    <row r="1264" spans="1:4" x14ac:dyDescent="0.25">
      <c r="A1264" t="s">
        <v>11327</v>
      </c>
      <c r="B1264" t="s">
        <v>5276</v>
      </c>
      <c r="C1264" t="s">
        <v>10065</v>
      </c>
      <c r="D1264" t="s">
        <v>10066</v>
      </c>
    </row>
    <row r="1265" spans="1:4" x14ac:dyDescent="0.25">
      <c r="A1265" t="s">
        <v>11328</v>
      </c>
      <c r="B1265" t="s">
        <v>5277</v>
      </c>
      <c r="C1265" t="s">
        <v>10058</v>
      </c>
      <c r="D1265" t="s">
        <v>10059</v>
      </c>
    </row>
    <row r="1266" spans="1:4" x14ac:dyDescent="0.25">
      <c r="A1266" t="s">
        <v>11329</v>
      </c>
      <c r="B1266" t="s">
        <v>5279</v>
      </c>
      <c r="C1266" t="s">
        <v>10061</v>
      </c>
      <c r="D1266" t="s">
        <v>10062</v>
      </c>
    </row>
    <row r="1267" spans="1:4" x14ac:dyDescent="0.25">
      <c r="A1267" t="s">
        <v>11330</v>
      </c>
      <c r="B1267" t="s">
        <v>5280</v>
      </c>
      <c r="C1267" t="s">
        <v>10061</v>
      </c>
      <c r="D1267" t="s">
        <v>10062</v>
      </c>
    </row>
    <row r="1268" spans="1:4" x14ac:dyDescent="0.25">
      <c r="A1268" t="s">
        <v>11331</v>
      </c>
      <c r="B1268" t="s">
        <v>5281</v>
      </c>
      <c r="C1268" t="s">
        <v>10058</v>
      </c>
      <c r="D1268" t="s">
        <v>10059</v>
      </c>
    </row>
    <row r="1269" spans="1:4" x14ac:dyDescent="0.25">
      <c r="A1269" t="s">
        <v>11332</v>
      </c>
      <c r="B1269" t="s">
        <v>5283</v>
      </c>
      <c r="C1269" t="s">
        <v>10058</v>
      </c>
      <c r="D1269" t="s">
        <v>10059</v>
      </c>
    </row>
    <row r="1270" spans="1:4" x14ac:dyDescent="0.25">
      <c r="A1270" t="s">
        <v>11333</v>
      </c>
      <c r="B1270" t="s">
        <v>5285</v>
      </c>
      <c r="C1270" t="s">
        <v>10065</v>
      </c>
      <c r="D1270" t="s">
        <v>10066</v>
      </c>
    </row>
    <row r="1271" spans="1:4" x14ac:dyDescent="0.25">
      <c r="A1271" t="s">
        <v>11334</v>
      </c>
      <c r="B1271" t="s">
        <v>5286</v>
      </c>
      <c r="C1271" t="s">
        <v>10068</v>
      </c>
      <c r="D1271" t="s">
        <v>10069</v>
      </c>
    </row>
    <row r="1272" spans="1:4" x14ac:dyDescent="0.25">
      <c r="A1272" t="s">
        <v>11335</v>
      </c>
      <c r="B1272" t="s">
        <v>5288</v>
      </c>
      <c r="C1272" t="s">
        <v>10068</v>
      </c>
      <c r="D1272" t="s">
        <v>10069</v>
      </c>
    </row>
    <row r="1273" spans="1:4" x14ac:dyDescent="0.25">
      <c r="A1273" t="s">
        <v>11336</v>
      </c>
      <c r="B1273" t="s">
        <v>5289</v>
      </c>
      <c r="C1273" t="s">
        <v>10068</v>
      </c>
      <c r="D1273" t="s">
        <v>10069</v>
      </c>
    </row>
    <row r="1274" spans="1:4" x14ac:dyDescent="0.25">
      <c r="A1274" t="s">
        <v>11337</v>
      </c>
      <c r="B1274" t="s">
        <v>5291</v>
      </c>
      <c r="C1274" t="s">
        <v>10058</v>
      </c>
      <c r="D1274" t="s">
        <v>10059</v>
      </c>
    </row>
    <row r="1275" spans="1:4" x14ac:dyDescent="0.25">
      <c r="A1275" t="s">
        <v>11338</v>
      </c>
      <c r="B1275" t="s">
        <v>5293</v>
      </c>
      <c r="C1275" t="s">
        <v>10058</v>
      </c>
      <c r="D1275" t="s">
        <v>10059</v>
      </c>
    </row>
    <row r="1276" spans="1:4" x14ac:dyDescent="0.25">
      <c r="A1276" t="s">
        <v>11339</v>
      </c>
      <c r="B1276" t="s">
        <v>5295</v>
      </c>
      <c r="C1276" t="s">
        <v>10068</v>
      </c>
      <c r="D1276" t="s">
        <v>10069</v>
      </c>
    </row>
    <row r="1277" spans="1:4" x14ac:dyDescent="0.25">
      <c r="A1277" t="s">
        <v>11340</v>
      </c>
      <c r="B1277" t="s">
        <v>5297</v>
      </c>
      <c r="C1277" t="s">
        <v>10061</v>
      </c>
      <c r="D1277" t="s">
        <v>10062</v>
      </c>
    </row>
    <row r="1278" spans="1:4" x14ac:dyDescent="0.25">
      <c r="A1278" t="s">
        <v>11341</v>
      </c>
      <c r="B1278" t="s">
        <v>5299</v>
      </c>
      <c r="C1278" t="s">
        <v>10058</v>
      </c>
      <c r="D1278" t="s">
        <v>10059</v>
      </c>
    </row>
    <row r="1279" spans="1:4" x14ac:dyDescent="0.25">
      <c r="A1279" t="s">
        <v>11342</v>
      </c>
      <c r="B1279" t="s">
        <v>5300</v>
      </c>
      <c r="C1279" t="s">
        <v>10068</v>
      </c>
      <c r="D1279" t="s">
        <v>10069</v>
      </c>
    </row>
    <row r="1280" spans="1:4" x14ac:dyDescent="0.25">
      <c r="A1280" t="s">
        <v>11343</v>
      </c>
      <c r="B1280" t="s">
        <v>5302</v>
      </c>
      <c r="C1280" t="s">
        <v>10058</v>
      </c>
      <c r="D1280" t="s">
        <v>10059</v>
      </c>
    </row>
    <row r="1281" spans="1:4" x14ac:dyDescent="0.25">
      <c r="A1281" t="s">
        <v>11344</v>
      </c>
      <c r="B1281" t="s">
        <v>5303</v>
      </c>
      <c r="C1281" t="s">
        <v>10068</v>
      </c>
      <c r="D1281" t="s">
        <v>10069</v>
      </c>
    </row>
    <row r="1282" spans="1:4" x14ac:dyDescent="0.25">
      <c r="A1282" t="s">
        <v>11345</v>
      </c>
      <c r="B1282" t="s">
        <v>5305</v>
      </c>
      <c r="C1282" t="s">
        <v>10068</v>
      </c>
      <c r="D1282" t="s">
        <v>10069</v>
      </c>
    </row>
    <row r="1283" spans="1:4" x14ac:dyDescent="0.25">
      <c r="A1283" t="s">
        <v>11346</v>
      </c>
      <c r="B1283" t="s">
        <v>5307</v>
      </c>
      <c r="C1283" t="s">
        <v>10061</v>
      </c>
      <c r="D1283" t="s">
        <v>10062</v>
      </c>
    </row>
    <row r="1284" spans="1:4" x14ac:dyDescent="0.25">
      <c r="A1284" t="s">
        <v>11347</v>
      </c>
      <c r="B1284" t="s">
        <v>5309</v>
      </c>
      <c r="C1284" t="s">
        <v>10058</v>
      </c>
      <c r="D1284" t="s">
        <v>10059</v>
      </c>
    </row>
    <row r="1285" spans="1:4" x14ac:dyDescent="0.25">
      <c r="A1285" t="s">
        <v>11348</v>
      </c>
      <c r="B1285" t="s">
        <v>5310</v>
      </c>
      <c r="C1285" t="s">
        <v>10068</v>
      </c>
      <c r="D1285" t="s">
        <v>10069</v>
      </c>
    </row>
    <row r="1286" spans="1:4" x14ac:dyDescent="0.25">
      <c r="A1286" t="s">
        <v>11349</v>
      </c>
      <c r="B1286" t="s">
        <v>5312</v>
      </c>
      <c r="C1286" t="s">
        <v>10061</v>
      </c>
      <c r="D1286" t="s">
        <v>10062</v>
      </c>
    </row>
    <row r="1287" spans="1:4" x14ac:dyDescent="0.25">
      <c r="A1287" t="s">
        <v>11350</v>
      </c>
      <c r="B1287" t="s">
        <v>5313</v>
      </c>
      <c r="C1287" t="s">
        <v>10068</v>
      </c>
      <c r="D1287" t="s">
        <v>10069</v>
      </c>
    </row>
    <row r="1288" spans="1:4" x14ac:dyDescent="0.25">
      <c r="A1288" t="s">
        <v>11351</v>
      </c>
      <c r="B1288" t="s">
        <v>5314</v>
      </c>
      <c r="C1288" t="s">
        <v>10068</v>
      </c>
      <c r="D1288" t="s">
        <v>10069</v>
      </c>
    </row>
    <row r="1289" spans="1:4" x14ac:dyDescent="0.25">
      <c r="A1289" t="s">
        <v>11352</v>
      </c>
      <c r="B1289" t="s">
        <v>5316</v>
      </c>
      <c r="C1289" t="s">
        <v>10058</v>
      </c>
      <c r="D1289" t="s">
        <v>10059</v>
      </c>
    </row>
    <row r="1290" spans="1:4" x14ac:dyDescent="0.25">
      <c r="A1290" t="s">
        <v>11353</v>
      </c>
      <c r="B1290" t="s">
        <v>5318</v>
      </c>
      <c r="C1290" t="s">
        <v>10061</v>
      </c>
      <c r="D1290" t="s">
        <v>10062</v>
      </c>
    </row>
    <row r="1291" spans="1:4" x14ac:dyDescent="0.25">
      <c r="A1291" t="s">
        <v>11354</v>
      </c>
      <c r="B1291" t="s">
        <v>5320</v>
      </c>
      <c r="C1291" t="s">
        <v>10058</v>
      </c>
      <c r="D1291" t="s">
        <v>10059</v>
      </c>
    </row>
    <row r="1292" spans="1:4" x14ac:dyDescent="0.25">
      <c r="A1292" t="s">
        <v>11355</v>
      </c>
      <c r="B1292" t="s">
        <v>5322</v>
      </c>
      <c r="C1292" t="s">
        <v>10061</v>
      </c>
      <c r="D1292" t="s">
        <v>10062</v>
      </c>
    </row>
    <row r="1293" spans="1:4" x14ac:dyDescent="0.25">
      <c r="A1293" t="s">
        <v>11356</v>
      </c>
      <c r="B1293" t="s">
        <v>5324</v>
      </c>
      <c r="C1293" t="s">
        <v>10058</v>
      </c>
      <c r="D1293" t="s">
        <v>10059</v>
      </c>
    </row>
    <row r="1294" spans="1:4" x14ac:dyDescent="0.25">
      <c r="A1294" t="s">
        <v>11357</v>
      </c>
      <c r="B1294" t="s">
        <v>5326</v>
      </c>
      <c r="C1294" t="s">
        <v>10068</v>
      </c>
      <c r="D1294" t="s">
        <v>10069</v>
      </c>
    </row>
    <row r="1295" spans="1:4" x14ac:dyDescent="0.25">
      <c r="A1295" t="s">
        <v>11358</v>
      </c>
      <c r="B1295" t="s">
        <v>5328</v>
      </c>
      <c r="C1295" t="s">
        <v>10065</v>
      </c>
      <c r="D1295" t="s">
        <v>10066</v>
      </c>
    </row>
    <row r="1296" spans="1:4" x14ac:dyDescent="0.25">
      <c r="A1296" t="s">
        <v>11359</v>
      </c>
      <c r="B1296" t="s">
        <v>5329</v>
      </c>
      <c r="C1296" t="s">
        <v>10068</v>
      </c>
      <c r="D1296" t="s">
        <v>10069</v>
      </c>
    </row>
    <row r="1297" spans="1:4" x14ac:dyDescent="0.25">
      <c r="A1297" t="s">
        <v>11360</v>
      </c>
      <c r="B1297" t="s">
        <v>5331</v>
      </c>
      <c r="C1297" t="s">
        <v>10058</v>
      </c>
      <c r="D1297" t="s">
        <v>10059</v>
      </c>
    </row>
    <row r="1298" spans="1:4" x14ac:dyDescent="0.25">
      <c r="A1298" t="s">
        <v>11361</v>
      </c>
      <c r="B1298" t="s">
        <v>5332</v>
      </c>
      <c r="C1298" t="s">
        <v>10068</v>
      </c>
      <c r="D1298" t="s">
        <v>10069</v>
      </c>
    </row>
    <row r="1299" spans="1:4" x14ac:dyDescent="0.25">
      <c r="A1299" t="s">
        <v>11362</v>
      </c>
      <c r="B1299" t="s">
        <v>5334</v>
      </c>
      <c r="C1299" t="s">
        <v>10061</v>
      </c>
      <c r="D1299" t="s">
        <v>10062</v>
      </c>
    </row>
    <row r="1300" spans="1:4" x14ac:dyDescent="0.25">
      <c r="A1300" t="s">
        <v>11363</v>
      </c>
      <c r="B1300" t="s">
        <v>5336</v>
      </c>
      <c r="C1300" t="s">
        <v>10061</v>
      </c>
      <c r="D1300" t="s">
        <v>10062</v>
      </c>
    </row>
    <row r="1301" spans="1:4" x14ac:dyDescent="0.25">
      <c r="A1301" t="s">
        <v>11364</v>
      </c>
      <c r="B1301" t="s">
        <v>5338</v>
      </c>
      <c r="C1301" t="s">
        <v>10065</v>
      </c>
      <c r="D1301" t="s">
        <v>10066</v>
      </c>
    </row>
    <row r="1302" spans="1:4" x14ac:dyDescent="0.25">
      <c r="A1302" t="s">
        <v>11365</v>
      </c>
      <c r="B1302" t="s">
        <v>5340</v>
      </c>
      <c r="C1302" t="s">
        <v>10065</v>
      </c>
      <c r="D1302" t="s">
        <v>10066</v>
      </c>
    </row>
    <row r="1303" spans="1:4" x14ac:dyDescent="0.25">
      <c r="A1303" t="s">
        <v>11366</v>
      </c>
      <c r="B1303" t="s">
        <v>5341</v>
      </c>
      <c r="C1303" t="s">
        <v>10058</v>
      </c>
      <c r="D1303" t="s">
        <v>10059</v>
      </c>
    </row>
    <row r="1304" spans="1:4" x14ac:dyDescent="0.25">
      <c r="A1304" t="s">
        <v>11367</v>
      </c>
      <c r="B1304" t="s">
        <v>5342</v>
      </c>
      <c r="C1304" t="s">
        <v>10061</v>
      </c>
      <c r="D1304" t="s">
        <v>10062</v>
      </c>
    </row>
    <row r="1305" spans="1:4" x14ac:dyDescent="0.25">
      <c r="A1305" t="s">
        <v>11368</v>
      </c>
      <c r="B1305" t="s">
        <v>5343</v>
      </c>
      <c r="C1305" t="s">
        <v>10065</v>
      </c>
      <c r="D1305" t="s">
        <v>10066</v>
      </c>
    </row>
    <row r="1306" spans="1:4" x14ac:dyDescent="0.25">
      <c r="A1306" t="s">
        <v>11369</v>
      </c>
      <c r="B1306" t="s">
        <v>5345</v>
      </c>
      <c r="C1306" t="s">
        <v>10061</v>
      </c>
      <c r="D1306" t="s">
        <v>10062</v>
      </c>
    </row>
    <row r="1307" spans="1:4" x14ac:dyDescent="0.25">
      <c r="A1307" t="s">
        <v>11370</v>
      </c>
      <c r="B1307" t="s">
        <v>5347</v>
      </c>
      <c r="C1307" t="s">
        <v>10061</v>
      </c>
      <c r="D1307" t="s">
        <v>10062</v>
      </c>
    </row>
    <row r="1308" spans="1:4" x14ac:dyDescent="0.25">
      <c r="A1308" t="s">
        <v>11371</v>
      </c>
      <c r="B1308" t="s">
        <v>5348</v>
      </c>
      <c r="C1308" t="s">
        <v>10061</v>
      </c>
      <c r="D1308" t="s">
        <v>10062</v>
      </c>
    </row>
    <row r="1309" spans="1:4" x14ac:dyDescent="0.25">
      <c r="A1309" t="s">
        <v>11372</v>
      </c>
      <c r="B1309" t="s">
        <v>5349</v>
      </c>
      <c r="C1309" t="s">
        <v>10058</v>
      </c>
      <c r="D1309" t="s">
        <v>10059</v>
      </c>
    </row>
    <row r="1310" spans="1:4" x14ac:dyDescent="0.25">
      <c r="A1310" t="s">
        <v>11373</v>
      </c>
      <c r="B1310" t="s">
        <v>5351</v>
      </c>
      <c r="C1310" t="s">
        <v>10061</v>
      </c>
      <c r="D1310" t="s">
        <v>10062</v>
      </c>
    </row>
    <row r="1311" spans="1:4" x14ac:dyDescent="0.25">
      <c r="A1311" t="s">
        <v>11374</v>
      </c>
      <c r="B1311" t="s">
        <v>5353</v>
      </c>
      <c r="C1311" t="s">
        <v>10068</v>
      </c>
      <c r="D1311" t="s">
        <v>10069</v>
      </c>
    </row>
    <row r="1312" spans="1:4" x14ac:dyDescent="0.25">
      <c r="A1312" t="s">
        <v>11375</v>
      </c>
      <c r="B1312" t="s">
        <v>5354</v>
      </c>
      <c r="C1312" t="s">
        <v>10061</v>
      </c>
      <c r="D1312" t="s">
        <v>10062</v>
      </c>
    </row>
    <row r="1313" spans="1:4" x14ac:dyDescent="0.25">
      <c r="A1313" t="s">
        <v>11376</v>
      </c>
      <c r="B1313" t="s">
        <v>5356</v>
      </c>
      <c r="C1313" t="s">
        <v>10068</v>
      </c>
      <c r="D1313" t="s">
        <v>10069</v>
      </c>
    </row>
    <row r="1314" spans="1:4" x14ac:dyDescent="0.25">
      <c r="A1314" t="s">
        <v>11377</v>
      </c>
      <c r="B1314" t="s">
        <v>5358</v>
      </c>
      <c r="C1314" t="s">
        <v>10068</v>
      </c>
      <c r="D1314" t="s">
        <v>10069</v>
      </c>
    </row>
    <row r="1315" spans="1:4" x14ac:dyDescent="0.25">
      <c r="A1315" t="s">
        <v>11378</v>
      </c>
      <c r="B1315" t="s">
        <v>5359</v>
      </c>
      <c r="C1315" t="s">
        <v>10061</v>
      </c>
      <c r="D1315" t="s">
        <v>10062</v>
      </c>
    </row>
    <row r="1316" spans="1:4" x14ac:dyDescent="0.25">
      <c r="A1316" t="s">
        <v>11379</v>
      </c>
      <c r="B1316" t="s">
        <v>5360</v>
      </c>
      <c r="C1316" t="s">
        <v>10058</v>
      </c>
      <c r="D1316" t="s">
        <v>10059</v>
      </c>
    </row>
    <row r="1317" spans="1:4" x14ac:dyDescent="0.25">
      <c r="A1317" t="s">
        <v>11380</v>
      </c>
      <c r="B1317" t="s">
        <v>5362</v>
      </c>
      <c r="C1317" t="s">
        <v>10058</v>
      </c>
      <c r="D1317" t="s">
        <v>10059</v>
      </c>
    </row>
    <row r="1318" spans="1:4" x14ac:dyDescent="0.25">
      <c r="A1318" t="s">
        <v>11381</v>
      </c>
      <c r="B1318" t="s">
        <v>5363</v>
      </c>
      <c r="C1318" t="s">
        <v>10061</v>
      </c>
      <c r="D1318" t="s">
        <v>10062</v>
      </c>
    </row>
    <row r="1319" spans="1:4" x14ac:dyDescent="0.25">
      <c r="A1319" t="s">
        <v>11382</v>
      </c>
      <c r="B1319" t="s">
        <v>5364</v>
      </c>
      <c r="C1319" t="s">
        <v>10058</v>
      </c>
      <c r="D1319" t="s">
        <v>10059</v>
      </c>
    </row>
    <row r="1320" spans="1:4" x14ac:dyDescent="0.25">
      <c r="A1320" t="s">
        <v>11383</v>
      </c>
      <c r="B1320" t="s">
        <v>5366</v>
      </c>
      <c r="C1320" t="s">
        <v>10061</v>
      </c>
      <c r="D1320" t="s">
        <v>10062</v>
      </c>
    </row>
    <row r="1321" spans="1:4" x14ac:dyDescent="0.25">
      <c r="A1321" t="s">
        <v>11384</v>
      </c>
      <c r="B1321" t="s">
        <v>5368</v>
      </c>
      <c r="C1321" t="s">
        <v>10058</v>
      </c>
      <c r="D1321" t="s">
        <v>10059</v>
      </c>
    </row>
    <row r="1322" spans="1:4" x14ac:dyDescent="0.25">
      <c r="A1322" t="s">
        <v>11385</v>
      </c>
      <c r="B1322" t="s">
        <v>5369</v>
      </c>
      <c r="C1322" t="s">
        <v>10068</v>
      </c>
      <c r="D1322" t="s">
        <v>10069</v>
      </c>
    </row>
    <row r="1323" spans="1:4" x14ac:dyDescent="0.25">
      <c r="A1323" t="s">
        <v>11386</v>
      </c>
      <c r="B1323" t="s">
        <v>5370</v>
      </c>
      <c r="C1323" t="s">
        <v>10068</v>
      </c>
      <c r="D1323" t="s">
        <v>10069</v>
      </c>
    </row>
    <row r="1324" spans="1:4" x14ac:dyDescent="0.25">
      <c r="A1324" t="s">
        <v>11387</v>
      </c>
      <c r="B1324" t="s">
        <v>5371</v>
      </c>
      <c r="C1324" t="s">
        <v>10058</v>
      </c>
      <c r="D1324" t="s">
        <v>10059</v>
      </c>
    </row>
    <row r="1325" spans="1:4" x14ac:dyDescent="0.25">
      <c r="A1325" t="s">
        <v>11388</v>
      </c>
      <c r="B1325" t="s">
        <v>5372</v>
      </c>
      <c r="C1325" t="s">
        <v>10061</v>
      </c>
      <c r="D1325" t="s">
        <v>10062</v>
      </c>
    </row>
    <row r="1326" spans="1:4" x14ac:dyDescent="0.25">
      <c r="A1326" t="s">
        <v>11389</v>
      </c>
      <c r="B1326" t="s">
        <v>5373</v>
      </c>
      <c r="C1326" t="s">
        <v>10068</v>
      </c>
      <c r="D1326" t="s">
        <v>10069</v>
      </c>
    </row>
    <row r="1327" spans="1:4" x14ac:dyDescent="0.25">
      <c r="A1327" t="s">
        <v>11390</v>
      </c>
      <c r="B1327" t="s">
        <v>5374</v>
      </c>
      <c r="C1327" t="s">
        <v>10058</v>
      </c>
      <c r="D1327" t="s">
        <v>10059</v>
      </c>
    </row>
    <row r="1328" spans="1:4" x14ac:dyDescent="0.25">
      <c r="A1328" t="s">
        <v>11391</v>
      </c>
      <c r="B1328" t="s">
        <v>5376</v>
      </c>
      <c r="C1328" t="s">
        <v>10058</v>
      </c>
      <c r="D1328" t="s">
        <v>10059</v>
      </c>
    </row>
    <row r="1329" spans="1:4" x14ac:dyDescent="0.25">
      <c r="A1329" t="s">
        <v>11392</v>
      </c>
      <c r="B1329" t="s">
        <v>5378</v>
      </c>
      <c r="C1329" t="s">
        <v>10065</v>
      </c>
      <c r="D1329" t="s">
        <v>10066</v>
      </c>
    </row>
    <row r="1330" spans="1:4" x14ac:dyDescent="0.25">
      <c r="A1330" t="s">
        <v>11393</v>
      </c>
      <c r="B1330" t="s">
        <v>5380</v>
      </c>
      <c r="C1330" t="s">
        <v>10058</v>
      </c>
      <c r="D1330" t="s">
        <v>10059</v>
      </c>
    </row>
    <row r="1331" spans="1:4" x14ac:dyDescent="0.25">
      <c r="A1331" t="s">
        <v>11394</v>
      </c>
      <c r="B1331" t="s">
        <v>5381</v>
      </c>
      <c r="C1331" t="s">
        <v>10058</v>
      </c>
      <c r="D1331" t="s">
        <v>10059</v>
      </c>
    </row>
    <row r="1332" spans="1:4" x14ac:dyDescent="0.25">
      <c r="A1332" t="s">
        <v>11395</v>
      </c>
      <c r="B1332" t="s">
        <v>5382</v>
      </c>
      <c r="C1332" t="s">
        <v>10058</v>
      </c>
      <c r="D1332" t="s">
        <v>10059</v>
      </c>
    </row>
    <row r="1333" spans="1:4" x14ac:dyDescent="0.25">
      <c r="A1333" t="s">
        <v>11396</v>
      </c>
      <c r="B1333" t="s">
        <v>5383</v>
      </c>
      <c r="C1333" t="s">
        <v>10065</v>
      </c>
      <c r="D1333" t="s">
        <v>10066</v>
      </c>
    </row>
    <row r="1334" spans="1:4" x14ac:dyDescent="0.25">
      <c r="A1334" t="s">
        <v>11397</v>
      </c>
      <c r="B1334" t="s">
        <v>5385</v>
      </c>
      <c r="C1334" t="s">
        <v>10068</v>
      </c>
      <c r="D1334" t="s">
        <v>10069</v>
      </c>
    </row>
    <row r="1335" spans="1:4" x14ac:dyDescent="0.25">
      <c r="A1335" t="s">
        <v>11398</v>
      </c>
      <c r="B1335" t="s">
        <v>5386</v>
      </c>
      <c r="C1335" t="s">
        <v>10068</v>
      </c>
      <c r="D1335" t="s">
        <v>10069</v>
      </c>
    </row>
    <row r="1336" spans="1:4" x14ac:dyDescent="0.25">
      <c r="A1336" t="s">
        <v>11399</v>
      </c>
      <c r="B1336" t="s">
        <v>5388</v>
      </c>
      <c r="C1336" t="s">
        <v>10065</v>
      </c>
      <c r="D1336" t="s">
        <v>10066</v>
      </c>
    </row>
    <row r="1337" spans="1:4" x14ac:dyDescent="0.25">
      <c r="A1337" t="s">
        <v>11400</v>
      </c>
      <c r="B1337" t="s">
        <v>5389</v>
      </c>
      <c r="C1337" t="s">
        <v>10065</v>
      </c>
      <c r="D1337" t="s">
        <v>10066</v>
      </c>
    </row>
    <row r="1338" spans="1:4" x14ac:dyDescent="0.25">
      <c r="A1338" t="s">
        <v>11401</v>
      </c>
      <c r="B1338" t="s">
        <v>5390</v>
      </c>
      <c r="C1338" t="s">
        <v>10058</v>
      </c>
      <c r="D1338" t="s">
        <v>10059</v>
      </c>
    </row>
    <row r="1339" spans="1:4" x14ac:dyDescent="0.25">
      <c r="A1339" t="s">
        <v>11402</v>
      </c>
      <c r="B1339" t="s">
        <v>5392</v>
      </c>
      <c r="C1339" t="s">
        <v>10068</v>
      </c>
      <c r="D1339" t="s">
        <v>10069</v>
      </c>
    </row>
    <row r="1340" spans="1:4" x14ac:dyDescent="0.25">
      <c r="A1340" t="s">
        <v>11403</v>
      </c>
      <c r="B1340" t="s">
        <v>5394</v>
      </c>
      <c r="C1340" t="s">
        <v>10065</v>
      </c>
      <c r="D1340" t="s">
        <v>10066</v>
      </c>
    </row>
    <row r="1341" spans="1:4" x14ac:dyDescent="0.25">
      <c r="A1341" t="s">
        <v>11404</v>
      </c>
      <c r="B1341" t="s">
        <v>5396</v>
      </c>
      <c r="C1341" t="s">
        <v>10061</v>
      </c>
      <c r="D1341" t="s">
        <v>10062</v>
      </c>
    </row>
    <row r="1342" spans="1:4" x14ac:dyDescent="0.25">
      <c r="A1342" t="s">
        <v>11405</v>
      </c>
      <c r="B1342" t="s">
        <v>5397</v>
      </c>
      <c r="C1342" t="s">
        <v>10068</v>
      </c>
      <c r="D1342" t="s">
        <v>10069</v>
      </c>
    </row>
    <row r="1343" spans="1:4" x14ac:dyDescent="0.25">
      <c r="A1343" t="s">
        <v>11406</v>
      </c>
      <c r="B1343" t="s">
        <v>5398</v>
      </c>
      <c r="C1343" t="s">
        <v>10061</v>
      </c>
      <c r="D1343" t="s">
        <v>10062</v>
      </c>
    </row>
    <row r="1344" spans="1:4" x14ac:dyDescent="0.25">
      <c r="A1344" t="s">
        <v>11407</v>
      </c>
      <c r="B1344" t="s">
        <v>5399</v>
      </c>
      <c r="C1344" t="s">
        <v>10061</v>
      </c>
      <c r="D1344" t="s">
        <v>10062</v>
      </c>
    </row>
    <row r="1345" spans="1:4" x14ac:dyDescent="0.25">
      <c r="A1345" t="s">
        <v>11408</v>
      </c>
      <c r="B1345" t="s">
        <v>5400</v>
      </c>
      <c r="C1345" t="s">
        <v>10061</v>
      </c>
      <c r="D1345" t="s">
        <v>10062</v>
      </c>
    </row>
    <row r="1346" spans="1:4" x14ac:dyDescent="0.25">
      <c r="A1346" t="s">
        <v>11409</v>
      </c>
      <c r="B1346" t="s">
        <v>5402</v>
      </c>
      <c r="C1346" t="s">
        <v>10065</v>
      </c>
      <c r="D1346" t="s">
        <v>10066</v>
      </c>
    </row>
    <row r="1347" spans="1:4" x14ac:dyDescent="0.25">
      <c r="A1347" t="s">
        <v>11410</v>
      </c>
      <c r="B1347" t="s">
        <v>5404</v>
      </c>
      <c r="C1347" t="s">
        <v>10058</v>
      </c>
      <c r="D1347" t="s">
        <v>10059</v>
      </c>
    </row>
    <row r="1348" spans="1:4" x14ac:dyDescent="0.25">
      <c r="A1348" t="s">
        <v>11411</v>
      </c>
      <c r="B1348" t="s">
        <v>5405</v>
      </c>
      <c r="C1348" t="s">
        <v>10065</v>
      </c>
      <c r="D1348" t="s">
        <v>10066</v>
      </c>
    </row>
    <row r="1349" spans="1:4" x14ac:dyDescent="0.25">
      <c r="A1349" t="s">
        <v>11412</v>
      </c>
      <c r="B1349" t="s">
        <v>5407</v>
      </c>
      <c r="C1349" t="s">
        <v>10061</v>
      </c>
      <c r="D1349" t="s">
        <v>10062</v>
      </c>
    </row>
    <row r="1350" spans="1:4" x14ac:dyDescent="0.25">
      <c r="A1350" t="s">
        <v>11413</v>
      </c>
      <c r="B1350" t="s">
        <v>5408</v>
      </c>
      <c r="C1350" t="s">
        <v>10058</v>
      </c>
      <c r="D1350" t="s">
        <v>10059</v>
      </c>
    </row>
    <row r="1351" spans="1:4" x14ac:dyDescent="0.25">
      <c r="A1351" t="s">
        <v>11414</v>
      </c>
      <c r="B1351" t="s">
        <v>5409</v>
      </c>
      <c r="C1351" t="s">
        <v>10068</v>
      </c>
      <c r="D1351" t="s">
        <v>10069</v>
      </c>
    </row>
    <row r="1352" spans="1:4" x14ac:dyDescent="0.25">
      <c r="A1352" t="s">
        <v>11415</v>
      </c>
      <c r="B1352" t="s">
        <v>5411</v>
      </c>
      <c r="C1352" t="s">
        <v>10065</v>
      </c>
      <c r="D1352" t="s">
        <v>10066</v>
      </c>
    </row>
    <row r="1353" spans="1:4" x14ac:dyDescent="0.25">
      <c r="A1353" t="s">
        <v>11416</v>
      </c>
      <c r="B1353" t="s">
        <v>5412</v>
      </c>
      <c r="C1353" t="s">
        <v>10068</v>
      </c>
      <c r="D1353" t="s">
        <v>10069</v>
      </c>
    </row>
    <row r="1354" spans="1:4" x14ac:dyDescent="0.25">
      <c r="A1354" t="s">
        <v>11417</v>
      </c>
      <c r="B1354" t="s">
        <v>5414</v>
      </c>
      <c r="C1354" t="s">
        <v>10058</v>
      </c>
      <c r="D1354" t="s">
        <v>10059</v>
      </c>
    </row>
    <row r="1355" spans="1:4" x14ac:dyDescent="0.25">
      <c r="A1355" t="s">
        <v>11418</v>
      </c>
      <c r="B1355" t="s">
        <v>5416</v>
      </c>
      <c r="C1355" t="s">
        <v>10068</v>
      </c>
      <c r="D1355" t="s">
        <v>10069</v>
      </c>
    </row>
    <row r="1356" spans="1:4" x14ac:dyDescent="0.25">
      <c r="A1356" t="s">
        <v>11419</v>
      </c>
      <c r="B1356" t="s">
        <v>5417</v>
      </c>
      <c r="C1356" t="s">
        <v>10068</v>
      </c>
      <c r="D1356" t="s">
        <v>10069</v>
      </c>
    </row>
    <row r="1357" spans="1:4" x14ac:dyDescent="0.25">
      <c r="A1357" t="s">
        <v>11420</v>
      </c>
      <c r="B1357" t="s">
        <v>5419</v>
      </c>
      <c r="C1357" t="s">
        <v>10065</v>
      </c>
      <c r="D1357" t="s">
        <v>10066</v>
      </c>
    </row>
    <row r="1358" spans="1:4" x14ac:dyDescent="0.25">
      <c r="A1358" t="s">
        <v>11421</v>
      </c>
      <c r="B1358" t="s">
        <v>5420</v>
      </c>
      <c r="C1358" t="s">
        <v>10058</v>
      </c>
      <c r="D1358" t="s">
        <v>10059</v>
      </c>
    </row>
    <row r="1359" spans="1:4" x14ac:dyDescent="0.25">
      <c r="A1359" t="s">
        <v>11422</v>
      </c>
      <c r="B1359" t="s">
        <v>5422</v>
      </c>
      <c r="C1359" t="s">
        <v>10058</v>
      </c>
      <c r="D1359" t="s">
        <v>10059</v>
      </c>
    </row>
    <row r="1360" spans="1:4" x14ac:dyDescent="0.25">
      <c r="A1360" t="s">
        <v>11423</v>
      </c>
      <c r="B1360" t="s">
        <v>5424</v>
      </c>
      <c r="C1360" t="s">
        <v>10065</v>
      </c>
      <c r="D1360" t="s">
        <v>10066</v>
      </c>
    </row>
    <row r="1361" spans="1:4" x14ac:dyDescent="0.25">
      <c r="A1361" t="s">
        <v>11424</v>
      </c>
      <c r="B1361" t="s">
        <v>5426</v>
      </c>
      <c r="C1361" t="s">
        <v>10065</v>
      </c>
      <c r="D1361" t="s">
        <v>10066</v>
      </c>
    </row>
    <row r="1362" spans="1:4" x14ac:dyDescent="0.25">
      <c r="A1362" t="s">
        <v>11425</v>
      </c>
      <c r="B1362" t="s">
        <v>5427</v>
      </c>
      <c r="C1362" t="s">
        <v>10065</v>
      </c>
      <c r="D1362" t="s">
        <v>10066</v>
      </c>
    </row>
    <row r="1363" spans="1:4" x14ac:dyDescent="0.25">
      <c r="A1363" t="s">
        <v>11426</v>
      </c>
      <c r="B1363" t="s">
        <v>5428</v>
      </c>
      <c r="C1363" t="s">
        <v>10061</v>
      </c>
      <c r="D1363" t="s">
        <v>10062</v>
      </c>
    </row>
    <row r="1364" spans="1:4" x14ac:dyDescent="0.25">
      <c r="A1364" t="s">
        <v>11427</v>
      </c>
      <c r="B1364" t="s">
        <v>5430</v>
      </c>
      <c r="C1364" t="s">
        <v>10068</v>
      </c>
      <c r="D1364" t="s">
        <v>10069</v>
      </c>
    </row>
    <row r="1365" spans="1:4" x14ac:dyDescent="0.25">
      <c r="A1365" t="s">
        <v>11428</v>
      </c>
      <c r="B1365" t="s">
        <v>5432</v>
      </c>
      <c r="C1365" t="s">
        <v>10061</v>
      </c>
      <c r="D1365" t="s">
        <v>10062</v>
      </c>
    </row>
    <row r="1366" spans="1:4" x14ac:dyDescent="0.25">
      <c r="A1366" t="s">
        <v>11429</v>
      </c>
      <c r="B1366" t="s">
        <v>5434</v>
      </c>
      <c r="C1366" t="s">
        <v>10061</v>
      </c>
      <c r="D1366" t="s">
        <v>10062</v>
      </c>
    </row>
    <row r="1367" spans="1:4" x14ac:dyDescent="0.25">
      <c r="A1367" t="s">
        <v>11430</v>
      </c>
      <c r="B1367" t="s">
        <v>5435</v>
      </c>
      <c r="C1367" t="s">
        <v>10068</v>
      </c>
      <c r="D1367" t="s">
        <v>10069</v>
      </c>
    </row>
    <row r="1368" spans="1:4" x14ac:dyDescent="0.25">
      <c r="A1368" t="s">
        <v>11431</v>
      </c>
      <c r="B1368" t="s">
        <v>5437</v>
      </c>
      <c r="C1368" t="s">
        <v>10058</v>
      </c>
      <c r="D1368" t="s">
        <v>10059</v>
      </c>
    </row>
    <row r="1369" spans="1:4" x14ac:dyDescent="0.25">
      <c r="A1369" t="s">
        <v>11432</v>
      </c>
      <c r="B1369" t="s">
        <v>5439</v>
      </c>
      <c r="C1369" t="s">
        <v>10061</v>
      </c>
      <c r="D1369" t="s">
        <v>10062</v>
      </c>
    </row>
    <row r="1370" spans="1:4" x14ac:dyDescent="0.25">
      <c r="A1370" t="s">
        <v>11433</v>
      </c>
      <c r="B1370" t="s">
        <v>5440</v>
      </c>
      <c r="C1370" t="s">
        <v>10068</v>
      </c>
      <c r="D1370" t="s">
        <v>10069</v>
      </c>
    </row>
    <row r="1371" spans="1:4" x14ac:dyDescent="0.25">
      <c r="A1371" t="s">
        <v>11434</v>
      </c>
      <c r="B1371" t="s">
        <v>5441</v>
      </c>
      <c r="C1371" t="s">
        <v>10065</v>
      </c>
      <c r="D1371" t="s">
        <v>10066</v>
      </c>
    </row>
    <row r="1372" spans="1:4" x14ac:dyDescent="0.25">
      <c r="A1372" t="s">
        <v>11435</v>
      </c>
      <c r="B1372" t="s">
        <v>5442</v>
      </c>
      <c r="C1372" t="s">
        <v>10061</v>
      </c>
      <c r="D1372" t="s">
        <v>10062</v>
      </c>
    </row>
    <row r="1373" spans="1:4" x14ac:dyDescent="0.25">
      <c r="A1373" t="s">
        <v>11436</v>
      </c>
      <c r="B1373" t="s">
        <v>5443</v>
      </c>
      <c r="C1373" t="s">
        <v>10058</v>
      </c>
      <c r="D1373" t="s">
        <v>10059</v>
      </c>
    </row>
    <row r="1374" spans="1:4" x14ac:dyDescent="0.25">
      <c r="A1374" t="s">
        <v>11437</v>
      </c>
      <c r="B1374" t="s">
        <v>5444</v>
      </c>
      <c r="C1374" t="s">
        <v>10065</v>
      </c>
      <c r="D1374" t="s">
        <v>10066</v>
      </c>
    </row>
    <row r="1375" spans="1:4" x14ac:dyDescent="0.25">
      <c r="A1375" t="s">
        <v>11438</v>
      </c>
      <c r="B1375" t="s">
        <v>5446</v>
      </c>
      <c r="C1375" t="s">
        <v>10065</v>
      </c>
      <c r="D1375" t="s">
        <v>10066</v>
      </c>
    </row>
    <row r="1376" spans="1:4" x14ac:dyDescent="0.25">
      <c r="A1376" t="s">
        <v>11439</v>
      </c>
      <c r="B1376" t="s">
        <v>5447</v>
      </c>
      <c r="C1376" t="s">
        <v>10065</v>
      </c>
      <c r="D1376" t="s">
        <v>10066</v>
      </c>
    </row>
    <row r="1377" spans="1:4" x14ac:dyDescent="0.25">
      <c r="A1377" t="s">
        <v>11440</v>
      </c>
      <c r="B1377" t="s">
        <v>5449</v>
      </c>
      <c r="C1377" t="s">
        <v>10068</v>
      </c>
      <c r="D1377" t="s">
        <v>10069</v>
      </c>
    </row>
    <row r="1378" spans="1:4" x14ac:dyDescent="0.25">
      <c r="A1378" t="s">
        <v>11441</v>
      </c>
      <c r="B1378" t="s">
        <v>5451</v>
      </c>
      <c r="C1378" t="s">
        <v>10061</v>
      </c>
      <c r="D1378" t="s">
        <v>10062</v>
      </c>
    </row>
    <row r="1379" spans="1:4" x14ac:dyDescent="0.25">
      <c r="A1379" t="s">
        <v>11442</v>
      </c>
      <c r="B1379" t="s">
        <v>5452</v>
      </c>
      <c r="C1379" t="s">
        <v>10061</v>
      </c>
      <c r="D1379" t="s">
        <v>10062</v>
      </c>
    </row>
    <row r="1380" spans="1:4" x14ac:dyDescent="0.25">
      <c r="A1380" t="s">
        <v>11443</v>
      </c>
      <c r="B1380" t="s">
        <v>5453</v>
      </c>
      <c r="C1380" t="s">
        <v>10065</v>
      </c>
      <c r="D1380" t="s">
        <v>10066</v>
      </c>
    </row>
    <row r="1381" spans="1:4" x14ac:dyDescent="0.25">
      <c r="A1381" t="s">
        <v>11444</v>
      </c>
      <c r="B1381" t="s">
        <v>5454</v>
      </c>
      <c r="C1381" t="s">
        <v>10065</v>
      </c>
      <c r="D1381" t="s">
        <v>10066</v>
      </c>
    </row>
    <row r="1382" spans="1:4" x14ac:dyDescent="0.25">
      <c r="A1382" t="s">
        <v>11445</v>
      </c>
      <c r="B1382" t="s">
        <v>5455</v>
      </c>
      <c r="C1382" t="s">
        <v>10068</v>
      </c>
      <c r="D1382" t="s">
        <v>10069</v>
      </c>
    </row>
    <row r="1383" spans="1:4" x14ac:dyDescent="0.25">
      <c r="A1383" t="s">
        <v>11446</v>
      </c>
      <c r="B1383" t="s">
        <v>5457</v>
      </c>
      <c r="C1383" t="s">
        <v>10058</v>
      </c>
      <c r="D1383" t="s">
        <v>10059</v>
      </c>
    </row>
    <row r="1384" spans="1:4" x14ac:dyDescent="0.25">
      <c r="A1384" t="s">
        <v>11447</v>
      </c>
      <c r="B1384" t="s">
        <v>5459</v>
      </c>
      <c r="C1384" t="s">
        <v>10061</v>
      </c>
      <c r="D1384" t="s">
        <v>10062</v>
      </c>
    </row>
    <row r="1385" spans="1:4" x14ac:dyDescent="0.25">
      <c r="A1385" t="s">
        <v>11448</v>
      </c>
      <c r="B1385" t="s">
        <v>5460</v>
      </c>
      <c r="C1385" t="s">
        <v>10065</v>
      </c>
      <c r="D1385" t="s">
        <v>10066</v>
      </c>
    </row>
    <row r="1386" spans="1:4" x14ac:dyDescent="0.25">
      <c r="A1386" t="s">
        <v>11449</v>
      </c>
      <c r="B1386" t="s">
        <v>5461</v>
      </c>
      <c r="C1386" t="s">
        <v>10058</v>
      </c>
      <c r="D1386" t="s">
        <v>10059</v>
      </c>
    </row>
    <row r="1387" spans="1:4" x14ac:dyDescent="0.25">
      <c r="A1387" t="s">
        <v>11450</v>
      </c>
      <c r="B1387" t="s">
        <v>5463</v>
      </c>
      <c r="C1387" t="s">
        <v>10058</v>
      </c>
      <c r="D1387" t="s">
        <v>10059</v>
      </c>
    </row>
    <row r="1388" spans="1:4" x14ac:dyDescent="0.25">
      <c r="A1388" t="s">
        <v>11451</v>
      </c>
      <c r="B1388" t="s">
        <v>5465</v>
      </c>
      <c r="C1388" t="s">
        <v>10061</v>
      </c>
      <c r="D1388" t="s">
        <v>10062</v>
      </c>
    </row>
    <row r="1389" spans="1:4" x14ac:dyDescent="0.25">
      <c r="A1389" t="s">
        <v>11452</v>
      </c>
      <c r="B1389" t="s">
        <v>5467</v>
      </c>
      <c r="C1389" t="s">
        <v>10058</v>
      </c>
      <c r="D1389" t="s">
        <v>10059</v>
      </c>
    </row>
    <row r="1390" spans="1:4" x14ac:dyDescent="0.25">
      <c r="A1390" t="s">
        <v>11453</v>
      </c>
      <c r="B1390" t="s">
        <v>5469</v>
      </c>
      <c r="C1390" t="s">
        <v>10065</v>
      </c>
      <c r="D1390" t="s">
        <v>10066</v>
      </c>
    </row>
    <row r="1391" spans="1:4" x14ac:dyDescent="0.25">
      <c r="A1391" t="s">
        <v>11454</v>
      </c>
      <c r="B1391" t="s">
        <v>5470</v>
      </c>
      <c r="C1391" t="s">
        <v>10058</v>
      </c>
      <c r="D1391" t="s">
        <v>10059</v>
      </c>
    </row>
    <row r="1392" spans="1:4" x14ac:dyDescent="0.25">
      <c r="A1392" t="s">
        <v>11455</v>
      </c>
      <c r="B1392" t="s">
        <v>5472</v>
      </c>
      <c r="C1392" t="s">
        <v>10058</v>
      </c>
      <c r="D1392" t="s">
        <v>10059</v>
      </c>
    </row>
    <row r="1393" spans="1:4" x14ac:dyDescent="0.25">
      <c r="A1393" t="s">
        <v>11456</v>
      </c>
      <c r="B1393" t="s">
        <v>5473</v>
      </c>
      <c r="C1393" t="s">
        <v>10058</v>
      </c>
      <c r="D1393" t="s">
        <v>10059</v>
      </c>
    </row>
    <row r="1394" spans="1:4" x14ac:dyDescent="0.25">
      <c r="A1394" t="s">
        <v>11457</v>
      </c>
      <c r="B1394" t="s">
        <v>5475</v>
      </c>
      <c r="C1394" t="s">
        <v>10058</v>
      </c>
      <c r="D1394" t="s">
        <v>10059</v>
      </c>
    </row>
    <row r="1395" spans="1:4" x14ac:dyDescent="0.25">
      <c r="A1395" t="s">
        <v>11458</v>
      </c>
      <c r="B1395" t="s">
        <v>5477</v>
      </c>
      <c r="C1395" t="s">
        <v>10065</v>
      </c>
      <c r="D1395" t="s">
        <v>10066</v>
      </c>
    </row>
    <row r="1396" spans="1:4" x14ac:dyDescent="0.25">
      <c r="A1396" t="s">
        <v>11459</v>
      </c>
      <c r="B1396" t="s">
        <v>5478</v>
      </c>
      <c r="C1396" t="s">
        <v>10068</v>
      </c>
      <c r="D1396" t="s">
        <v>10069</v>
      </c>
    </row>
    <row r="1397" spans="1:4" x14ac:dyDescent="0.25">
      <c r="A1397" t="s">
        <v>11460</v>
      </c>
      <c r="B1397" t="s">
        <v>5479</v>
      </c>
      <c r="C1397" t="s">
        <v>10061</v>
      </c>
      <c r="D1397" t="s">
        <v>10062</v>
      </c>
    </row>
    <row r="1398" spans="1:4" x14ac:dyDescent="0.25">
      <c r="A1398" t="s">
        <v>11461</v>
      </c>
      <c r="B1398" t="s">
        <v>5480</v>
      </c>
      <c r="C1398" t="s">
        <v>10068</v>
      </c>
      <c r="D1398" t="s">
        <v>10069</v>
      </c>
    </row>
    <row r="1399" spans="1:4" x14ac:dyDescent="0.25">
      <c r="A1399" t="s">
        <v>11462</v>
      </c>
      <c r="B1399" t="s">
        <v>5482</v>
      </c>
      <c r="C1399" t="s">
        <v>10065</v>
      </c>
      <c r="D1399" t="s">
        <v>10066</v>
      </c>
    </row>
    <row r="1400" spans="1:4" x14ac:dyDescent="0.25">
      <c r="A1400" t="s">
        <v>11463</v>
      </c>
      <c r="B1400" t="s">
        <v>5483</v>
      </c>
      <c r="C1400" t="s">
        <v>10058</v>
      </c>
      <c r="D1400" t="s">
        <v>10059</v>
      </c>
    </row>
    <row r="1401" spans="1:4" x14ac:dyDescent="0.25">
      <c r="A1401" t="s">
        <v>11464</v>
      </c>
      <c r="B1401" t="s">
        <v>5484</v>
      </c>
      <c r="C1401" t="s">
        <v>10065</v>
      </c>
      <c r="D1401" t="s">
        <v>10066</v>
      </c>
    </row>
    <row r="1402" spans="1:4" x14ac:dyDescent="0.25">
      <c r="A1402" t="s">
        <v>11465</v>
      </c>
      <c r="B1402" t="s">
        <v>5486</v>
      </c>
      <c r="C1402" t="s">
        <v>10058</v>
      </c>
      <c r="D1402" t="s">
        <v>10059</v>
      </c>
    </row>
    <row r="1403" spans="1:4" x14ac:dyDescent="0.25">
      <c r="A1403" t="s">
        <v>11466</v>
      </c>
      <c r="B1403" t="s">
        <v>5488</v>
      </c>
      <c r="C1403" t="s">
        <v>10058</v>
      </c>
      <c r="D1403" t="s">
        <v>10059</v>
      </c>
    </row>
    <row r="1404" spans="1:4" x14ac:dyDescent="0.25">
      <c r="A1404" t="s">
        <v>11467</v>
      </c>
      <c r="B1404" t="s">
        <v>5489</v>
      </c>
      <c r="C1404" t="s">
        <v>10065</v>
      </c>
      <c r="D1404" t="s">
        <v>10066</v>
      </c>
    </row>
    <row r="1405" spans="1:4" x14ac:dyDescent="0.25">
      <c r="A1405" t="s">
        <v>11468</v>
      </c>
      <c r="B1405" t="s">
        <v>5490</v>
      </c>
      <c r="C1405" t="s">
        <v>10068</v>
      </c>
      <c r="D1405" t="s">
        <v>10069</v>
      </c>
    </row>
    <row r="1406" spans="1:4" x14ac:dyDescent="0.25">
      <c r="A1406" t="s">
        <v>11469</v>
      </c>
      <c r="B1406" t="s">
        <v>5491</v>
      </c>
      <c r="C1406" t="s">
        <v>10068</v>
      </c>
      <c r="D1406" t="s">
        <v>10069</v>
      </c>
    </row>
    <row r="1407" spans="1:4" x14ac:dyDescent="0.25">
      <c r="A1407" t="s">
        <v>11470</v>
      </c>
      <c r="B1407" t="s">
        <v>5492</v>
      </c>
      <c r="C1407" t="s">
        <v>10058</v>
      </c>
      <c r="D1407" t="s">
        <v>10059</v>
      </c>
    </row>
    <row r="1408" spans="1:4" x14ac:dyDescent="0.25">
      <c r="A1408" t="s">
        <v>11471</v>
      </c>
      <c r="B1408" t="s">
        <v>5493</v>
      </c>
      <c r="C1408" t="s">
        <v>10068</v>
      </c>
      <c r="D1408" t="s">
        <v>10069</v>
      </c>
    </row>
    <row r="1409" spans="1:4" x14ac:dyDescent="0.25">
      <c r="A1409" t="s">
        <v>11472</v>
      </c>
      <c r="B1409" t="s">
        <v>5495</v>
      </c>
      <c r="C1409" t="s">
        <v>10065</v>
      </c>
      <c r="D1409" t="s">
        <v>10066</v>
      </c>
    </row>
    <row r="1410" spans="1:4" x14ac:dyDescent="0.25">
      <c r="A1410" t="s">
        <v>11473</v>
      </c>
      <c r="B1410" t="s">
        <v>5497</v>
      </c>
      <c r="C1410" t="s">
        <v>10058</v>
      </c>
      <c r="D1410" t="s">
        <v>10059</v>
      </c>
    </row>
    <row r="1411" spans="1:4" x14ac:dyDescent="0.25">
      <c r="A1411" t="s">
        <v>11474</v>
      </c>
      <c r="B1411" t="s">
        <v>5498</v>
      </c>
      <c r="C1411" t="s">
        <v>10065</v>
      </c>
      <c r="D1411" t="s">
        <v>10066</v>
      </c>
    </row>
    <row r="1412" spans="1:4" x14ac:dyDescent="0.25">
      <c r="A1412" t="s">
        <v>11475</v>
      </c>
      <c r="B1412" t="s">
        <v>5499</v>
      </c>
      <c r="C1412" t="s">
        <v>10058</v>
      </c>
      <c r="D1412" t="s">
        <v>10059</v>
      </c>
    </row>
    <row r="1413" spans="1:4" x14ac:dyDescent="0.25">
      <c r="A1413" t="s">
        <v>11476</v>
      </c>
      <c r="B1413" t="s">
        <v>5500</v>
      </c>
      <c r="C1413" t="s">
        <v>10061</v>
      </c>
      <c r="D1413" t="s">
        <v>10062</v>
      </c>
    </row>
    <row r="1414" spans="1:4" x14ac:dyDescent="0.25">
      <c r="A1414" t="s">
        <v>11477</v>
      </c>
      <c r="B1414" t="s">
        <v>5502</v>
      </c>
      <c r="C1414" t="s">
        <v>10058</v>
      </c>
      <c r="D1414" t="s">
        <v>10059</v>
      </c>
    </row>
    <row r="1415" spans="1:4" x14ac:dyDescent="0.25">
      <c r="A1415" t="s">
        <v>11478</v>
      </c>
      <c r="B1415" t="s">
        <v>5504</v>
      </c>
      <c r="C1415" t="s">
        <v>10061</v>
      </c>
      <c r="D1415" t="s">
        <v>10062</v>
      </c>
    </row>
    <row r="1416" spans="1:4" x14ac:dyDescent="0.25">
      <c r="A1416" t="s">
        <v>11479</v>
      </c>
      <c r="B1416" t="s">
        <v>5506</v>
      </c>
      <c r="C1416" t="s">
        <v>10065</v>
      </c>
      <c r="D1416" t="s">
        <v>10066</v>
      </c>
    </row>
    <row r="1417" spans="1:4" x14ac:dyDescent="0.25">
      <c r="A1417" t="s">
        <v>11480</v>
      </c>
      <c r="B1417" t="s">
        <v>5507</v>
      </c>
      <c r="C1417" t="s">
        <v>10068</v>
      </c>
      <c r="D1417" t="s">
        <v>10069</v>
      </c>
    </row>
    <row r="1418" spans="1:4" x14ac:dyDescent="0.25">
      <c r="A1418" t="s">
        <v>11481</v>
      </c>
      <c r="B1418" t="s">
        <v>5508</v>
      </c>
      <c r="C1418" t="s">
        <v>10065</v>
      </c>
      <c r="D1418" t="s">
        <v>10066</v>
      </c>
    </row>
    <row r="1419" spans="1:4" x14ac:dyDescent="0.25">
      <c r="A1419" t="s">
        <v>11482</v>
      </c>
      <c r="B1419" t="s">
        <v>5509</v>
      </c>
      <c r="C1419" t="s">
        <v>10058</v>
      </c>
      <c r="D1419" t="s">
        <v>10059</v>
      </c>
    </row>
    <row r="1420" spans="1:4" x14ac:dyDescent="0.25">
      <c r="A1420" t="s">
        <v>11483</v>
      </c>
      <c r="B1420" t="s">
        <v>5511</v>
      </c>
      <c r="C1420" t="s">
        <v>10061</v>
      </c>
      <c r="D1420" t="s">
        <v>10062</v>
      </c>
    </row>
    <row r="1421" spans="1:4" x14ac:dyDescent="0.25">
      <c r="A1421" t="s">
        <v>11484</v>
      </c>
      <c r="B1421" t="s">
        <v>5512</v>
      </c>
      <c r="C1421" t="s">
        <v>10065</v>
      </c>
      <c r="D1421" t="s">
        <v>10066</v>
      </c>
    </row>
    <row r="1422" spans="1:4" x14ac:dyDescent="0.25">
      <c r="A1422" t="s">
        <v>11485</v>
      </c>
      <c r="B1422" t="s">
        <v>5514</v>
      </c>
      <c r="C1422" t="s">
        <v>10058</v>
      </c>
      <c r="D1422" t="s">
        <v>10059</v>
      </c>
    </row>
    <row r="1423" spans="1:4" x14ac:dyDescent="0.25">
      <c r="A1423" t="s">
        <v>11486</v>
      </c>
      <c r="B1423" t="s">
        <v>5515</v>
      </c>
      <c r="C1423" t="s">
        <v>10058</v>
      </c>
      <c r="D1423" t="s">
        <v>10059</v>
      </c>
    </row>
    <row r="1424" spans="1:4" x14ac:dyDescent="0.25">
      <c r="A1424" t="s">
        <v>11487</v>
      </c>
      <c r="B1424" t="s">
        <v>5516</v>
      </c>
      <c r="C1424" t="s">
        <v>10065</v>
      </c>
      <c r="D1424" t="s">
        <v>10066</v>
      </c>
    </row>
    <row r="1425" spans="1:4" x14ac:dyDescent="0.25">
      <c r="A1425" t="s">
        <v>11488</v>
      </c>
      <c r="B1425" t="s">
        <v>5518</v>
      </c>
      <c r="C1425" t="s">
        <v>10065</v>
      </c>
      <c r="D1425" t="s">
        <v>10066</v>
      </c>
    </row>
    <row r="1426" spans="1:4" x14ac:dyDescent="0.25">
      <c r="A1426" t="s">
        <v>11489</v>
      </c>
      <c r="B1426" t="s">
        <v>5519</v>
      </c>
      <c r="C1426" t="s">
        <v>10065</v>
      </c>
      <c r="D1426" t="s">
        <v>10066</v>
      </c>
    </row>
    <row r="1427" spans="1:4" x14ac:dyDescent="0.25">
      <c r="A1427" t="s">
        <v>11490</v>
      </c>
      <c r="B1427" t="s">
        <v>5520</v>
      </c>
      <c r="C1427" t="s">
        <v>10065</v>
      </c>
      <c r="D1427" t="s">
        <v>10066</v>
      </c>
    </row>
    <row r="1428" spans="1:4" x14ac:dyDescent="0.25">
      <c r="A1428" t="s">
        <v>11491</v>
      </c>
      <c r="B1428" t="s">
        <v>5521</v>
      </c>
      <c r="C1428" t="s">
        <v>10068</v>
      </c>
      <c r="D1428" t="s">
        <v>10069</v>
      </c>
    </row>
    <row r="1429" spans="1:4" x14ac:dyDescent="0.25">
      <c r="A1429" t="s">
        <v>11492</v>
      </c>
      <c r="B1429" t="s">
        <v>5522</v>
      </c>
      <c r="C1429" t="s">
        <v>10065</v>
      </c>
      <c r="D1429" t="s">
        <v>10066</v>
      </c>
    </row>
    <row r="1430" spans="1:4" x14ac:dyDescent="0.25">
      <c r="A1430" t="s">
        <v>11493</v>
      </c>
      <c r="B1430" t="s">
        <v>5523</v>
      </c>
      <c r="C1430" t="s">
        <v>10065</v>
      </c>
      <c r="D1430" t="s">
        <v>10066</v>
      </c>
    </row>
    <row r="1431" spans="1:4" x14ac:dyDescent="0.25">
      <c r="A1431" t="s">
        <v>11494</v>
      </c>
      <c r="B1431" t="s">
        <v>5525</v>
      </c>
      <c r="C1431" t="s">
        <v>10065</v>
      </c>
      <c r="D1431" t="s">
        <v>10066</v>
      </c>
    </row>
    <row r="1432" spans="1:4" x14ac:dyDescent="0.25">
      <c r="A1432" t="s">
        <v>11495</v>
      </c>
      <c r="B1432" t="s">
        <v>5526</v>
      </c>
      <c r="C1432" t="s">
        <v>10065</v>
      </c>
      <c r="D1432" t="s">
        <v>10066</v>
      </c>
    </row>
    <row r="1433" spans="1:4" x14ac:dyDescent="0.25">
      <c r="A1433" t="s">
        <v>11496</v>
      </c>
      <c r="B1433" t="s">
        <v>5527</v>
      </c>
      <c r="C1433" t="s">
        <v>10068</v>
      </c>
      <c r="D1433" t="s">
        <v>10069</v>
      </c>
    </row>
    <row r="1434" spans="1:4" x14ac:dyDescent="0.25">
      <c r="A1434" t="s">
        <v>11497</v>
      </c>
      <c r="B1434" t="s">
        <v>5528</v>
      </c>
      <c r="C1434" t="s">
        <v>10068</v>
      </c>
      <c r="D1434" t="s">
        <v>10069</v>
      </c>
    </row>
    <row r="1435" spans="1:4" x14ac:dyDescent="0.25">
      <c r="A1435" t="s">
        <v>11498</v>
      </c>
      <c r="B1435" t="s">
        <v>5530</v>
      </c>
      <c r="C1435" t="s">
        <v>10068</v>
      </c>
      <c r="D1435" t="s">
        <v>10069</v>
      </c>
    </row>
    <row r="1436" spans="1:4" x14ac:dyDescent="0.25">
      <c r="A1436" t="s">
        <v>11499</v>
      </c>
      <c r="B1436" t="s">
        <v>5531</v>
      </c>
      <c r="C1436" t="s">
        <v>10061</v>
      </c>
      <c r="D1436" t="s">
        <v>10062</v>
      </c>
    </row>
    <row r="1437" spans="1:4" x14ac:dyDescent="0.25">
      <c r="A1437" t="s">
        <v>11500</v>
      </c>
      <c r="B1437" t="s">
        <v>5532</v>
      </c>
      <c r="C1437" t="s">
        <v>10065</v>
      </c>
      <c r="D1437" t="s">
        <v>10066</v>
      </c>
    </row>
    <row r="1438" spans="1:4" x14ac:dyDescent="0.25">
      <c r="A1438" t="s">
        <v>11501</v>
      </c>
      <c r="B1438" t="s">
        <v>5533</v>
      </c>
      <c r="C1438" t="s">
        <v>10065</v>
      </c>
      <c r="D1438" t="s">
        <v>10066</v>
      </c>
    </row>
    <row r="1439" spans="1:4" x14ac:dyDescent="0.25">
      <c r="A1439" t="s">
        <v>11502</v>
      </c>
      <c r="B1439" t="s">
        <v>5534</v>
      </c>
      <c r="C1439" t="s">
        <v>10058</v>
      </c>
      <c r="D1439" t="s">
        <v>10059</v>
      </c>
    </row>
    <row r="1440" spans="1:4" x14ac:dyDescent="0.25">
      <c r="A1440" t="s">
        <v>11503</v>
      </c>
      <c r="B1440" t="s">
        <v>5536</v>
      </c>
      <c r="C1440" t="s">
        <v>10061</v>
      </c>
      <c r="D1440" t="s">
        <v>10062</v>
      </c>
    </row>
    <row r="1441" spans="1:4" x14ac:dyDescent="0.25">
      <c r="A1441" t="s">
        <v>11504</v>
      </c>
      <c r="B1441" t="s">
        <v>5538</v>
      </c>
      <c r="C1441" t="s">
        <v>10058</v>
      </c>
      <c r="D1441" t="s">
        <v>10059</v>
      </c>
    </row>
    <row r="1442" spans="1:4" x14ac:dyDescent="0.25">
      <c r="A1442" t="s">
        <v>11505</v>
      </c>
      <c r="B1442" t="s">
        <v>5539</v>
      </c>
      <c r="C1442" t="s">
        <v>10068</v>
      </c>
      <c r="D1442" t="s">
        <v>10069</v>
      </c>
    </row>
    <row r="1443" spans="1:4" x14ac:dyDescent="0.25">
      <c r="A1443" t="s">
        <v>11506</v>
      </c>
      <c r="B1443" t="s">
        <v>5540</v>
      </c>
      <c r="C1443" t="s">
        <v>10058</v>
      </c>
      <c r="D1443" t="s">
        <v>10059</v>
      </c>
    </row>
    <row r="1444" spans="1:4" x14ac:dyDescent="0.25">
      <c r="A1444" t="s">
        <v>11507</v>
      </c>
      <c r="B1444" t="s">
        <v>5542</v>
      </c>
      <c r="C1444" t="s">
        <v>10065</v>
      </c>
      <c r="D1444" t="s">
        <v>10066</v>
      </c>
    </row>
    <row r="1445" spans="1:4" x14ac:dyDescent="0.25">
      <c r="A1445" t="s">
        <v>11508</v>
      </c>
      <c r="B1445" t="s">
        <v>5543</v>
      </c>
      <c r="C1445" t="s">
        <v>10068</v>
      </c>
      <c r="D1445" t="s">
        <v>10069</v>
      </c>
    </row>
    <row r="1446" spans="1:4" x14ac:dyDescent="0.25">
      <c r="A1446" t="s">
        <v>11509</v>
      </c>
      <c r="B1446" t="s">
        <v>5545</v>
      </c>
      <c r="C1446" t="s">
        <v>10065</v>
      </c>
      <c r="D1446" t="s">
        <v>10066</v>
      </c>
    </row>
    <row r="1447" spans="1:4" x14ac:dyDescent="0.25">
      <c r="A1447" t="s">
        <v>11510</v>
      </c>
      <c r="B1447" t="s">
        <v>5546</v>
      </c>
      <c r="C1447" t="s">
        <v>10061</v>
      </c>
      <c r="D1447" t="s">
        <v>10062</v>
      </c>
    </row>
    <row r="1448" spans="1:4" x14ac:dyDescent="0.25">
      <c r="A1448" t="s">
        <v>11511</v>
      </c>
      <c r="B1448" t="s">
        <v>5548</v>
      </c>
      <c r="C1448" t="s">
        <v>10058</v>
      </c>
      <c r="D1448" t="s">
        <v>10059</v>
      </c>
    </row>
    <row r="1449" spans="1:4" x14ac:dyDescent="0.25">
      <c r="A1449" t="s">
        <v>11512</v>
      </c>
      <c r="B1449" t="s">
        <v>5549</v>
      </c>
      <c r="C1449" t="s">
        <v>10058</v>
      </c>
      <c r="D1449" t="s">
        <v>10059</v>
      </c>
    </row>
    <row r="1450" spans="1:4" x14ac:dyDescent="0.25">
      <c r="A1450" t="s">
        <v>11513</v>
      </c>
      <c r="B1450" t="s">
        <v>5550</v>
      </c>
      <c r="C1450" t="s">
        <v>10065</v>
      </c>
      <c r="D1450" t="s">
        <v>10066</v>
      </c>
    </row>
    <row r="1451" spans="1:4" x14ac:dyDescent="0.25">
      <c r="A1451" t="s">
        <v>11514</v>
      </c>
      <c r="B1451" t="s">
        <v>5551</v>
      </c>
      <c r="C1451" t="s">
        <v>10061</v>
      </c>
      <c r="D1451" t="s">
        <v>10062</v>
      </c>
    </row>
    <row r="1452" spans="1:4" x14ac:dyDescent="0.25">
      <c r="A1452" t="s">
        <v>11515</v>
      </c>
      <c r="B1452" t="s">
        <v>5552</v>
      </c>
      <c r="C1452" t="s">
        <v>10058</v>
      </c>
      <c r="D1452" t="s">
        <v>10059</v>
      </c>
    </row>
    <row r="1453" spans="1:4" x14ac:dyDescent="0.25">
      <c r="A1453" t="s">
        <v>11516</v>
      </c>
      <c r="B1453" t="s">
        <v>5553</v>
      </c>
      <c r="C1453" t="s">
        <v>10068</v>
      </c>
      <c r="D1453" t="s">
        <v>10069</v>
      </c>
    </row>
    <row r="1454" spans="1:4" x14ac:dyDescent="0.25">
      <c r="A1454" t="s">
        <v>11517</v>
      </c>
      <c r="B1454" t="s">
        <v>5554</v>
      </c>
      <c r="C1454" t="s">
        <v>10068</v>
      </c>
      <c r="D1454" t="s">
        <v>10069</v>
      </c>
    </row>
    <row r="1455" spans="1:4" x14ac:dyDescent="0.25">
      <c r="A1455" t="s">
        <v>11518</v>
      </c>
      <c r="B1455" t="s">
        <v>5556</v>
      </c>
      <c r="C1455" t="s">
        <v>10058</v>
      </c>
      <c r="D1455" t="s">
        <v>10059</v>
      </c>
    </row>
    <row r="1456" spans="1:4" x14ac:dyDescent="0.25">
      <c r="A1456" t="s">
        <v>11519</v>
      </c>
      <c r="B1456" t="s">
        <v>5558</v>
      </c>
      <c r="C1456" t="s">
        <v>10058</v>
      </c>
      <c r="D1456" t="s">
        <v>10059</v>
      </c>
    </row>
    <row r="1457" spans="1:4" x14ac:dyDescent="0.25">
      <c r="A1457" t="s">
        <v>11520</v>
      </c>
      <c r="B1457" t="s">
        <v>5559</v>
      </c>
      <c r="C1457" t="s">
        <v>10061</v>
      </c>
      <c r="D1457" t="s">
        <v>10062</v>
      </c>
    </row>
    <row r="1458" spans="1:4" x14ac:dyDescent="0.25">
      <c r="A1458" t="s">
        <v>11521</v>
      </c>
      <c r="B1458" t="s">
        <v>5561</v>
      </c>
      <c r="C1458" t="s">
        <v>10061</v>
      </c>
      <c r="D1458" t="s">
        <v>10062</v>
      </c>
    </row>
    <row r="1459" spans="1:4" x14ac:dyDescent="0.25">
      <c r="A1459" t="s">
        <v>11522</v>
      </c>
      <c r="B1459" t="s">
        <v>5563</v>
      </c>
      <c r="C1459" t="s">
        <v>10065</v>
      </c>
      <c r="D1459" t="s">
        <v>10066</v>
      </c>
    </row>
    <row r="1460" spans="1:4" x14ac:dyDescent="0.25">
      <c r="A1460" t="s">
        <v>11523</v>
      </c>
      <c r="B1460" t="s">
        <v>5564</v>
      </c>
      <c r="C1460" t="s">
        <v>10058</v>
      </c>
      <c r="D1460" t="s">
        <v>10059</v>
      </c>
    </row>
    <row r="1461" spans="1:4" x14ac:dyDescent="0.25">
      <c r="A1461" t="s">
        <v>11524</v>
      </c>
      <c r="B1461" t="s">
        <v>5566</v>
      </c>
      <c r="C1461" t="s">
        <v>10058</v>
      </c>
      <c r="D1461" t="s">
        <v>10059</v>
      </c>
    </row>
    <row r="1462" spans="1:4" x14ac:dyDescent="0.25">
      <c r="A1462" t="s">
        <v>11525</v>
      </c>
      <c r="B1462" t="s">
        <v>5568</v>
      </c>
      <c r="C1462" t="s">
        <v>10068</v>
      </c>
      <c r="D1462" t="s">
        <v>10069</v>
      </c>
    </row>
    <row r="1463" spans="1:4" x14ac:dyDescent="0.25">
      <c r="A1463" t="s">
        <v>11526</v>
      </c>
      <c r="B1463" t="s">
        <v>5570</v>
      </c>
      <c r="C1463" t="s">
        <v>10068</v>
      </c>
      <c r="D1463" t="s">
        <v>10069</v>
      </c>
    </row>
    <row r="1464" spans="1:4" x14ac:dyDescent="0.25">
      <c r="A1464" t="s">
        <v>11527</v>
      </c>
      <c r="B1464" t="s">
        <v>5571</v>
      </c>
      <c r="C1464" t="s">
        <v>10068</v>
      </c>
      <c r="D1464" t="s">
        <v>10069</v>
      </c>
    </row>
    <row r="1465" spans="1:4" x14ac:dyDescent="0.25">
      <c r="A1465" t="s">
        <v>11528</v>
      </c>
      <c r="B1465" t="s">
        <v>5573</v>
      </c>
      <c r="C1465" t="s">
        <v>10065</v>
      </c>
      <c r="D1465" t="s">
        <v>10066</v>
      </c>
    </row>
    <row r="1466" spans="1:4" x14ac:dyDescent="0.25">
      <c r="A1466" t="s">
        <v>11529</v>
      </c>
      <c r="B1466" t="s">
        <v>5574</v>
      </c>
      <c r="C1466" t="s">
        <v>10058</v>
      </c>
      <c r="D1466" t="s">
        <v>10059</v>
      </c>
    </row>
    <row r="1467" spans="1:4" x14ac:dyDescent="0.25">
      <c r="A1467" t="s">
        <v>11530</v>
      </c>
      <c r="B1467" t="s">
        <v>5576</v>
      </c>
      <c r="C1467" t="s">
        <v>10068</v>
      </c>
      <c r="D1467" t="s">
        <v>10069</v>
      </c>
    </row>
    <row r="1468" spans="1:4" x14ac:dyDescent="0.25">
      <c r="A1468" t="s">
        <v>11531</v>
      </c>
      <c r="B1468" t="s">
        <v>5577</v>
      </c>
      <c r="C1468" t="s">
        <v>10058</v>
      </c>
      <c r="D1468" t="s">
        <v>10059</v>
      </c>
    </row>
    <row r="1469" spans="1:4" x14ac:dyDescent="0.25">
      <c r="A1469" t="s">
        <v>11532</v>
      </c>
      <c r="B1469" t="s">
        <v>5579</v>
      </c>
      <c r="C1469" t="s">
        <v>10061</v>
      </c>
      <c r="D1469" t="s">
        <v>10062</v>
      </c>
    </row>
    <row r="1470" spans="1:4" x14ac:dyDescent="0.25">
      <c r="A1470" t="s">
        <v>11533</v>
      </c>
      <c r="B1470" t="s">
        <v>5581</v>
      </c>
      <c r="C1470" t="s">
        <v>10058</v>
      </c>
      <c r="D1470" t="s">
        <v>10059</v>
      </c>
    </row>
    <row r="1471" spans="1:4" x14ac:dyDescent="0.25">
      <c r="A1471" t="s">
        <v>11534</v>
      </c>
      <c r="B1471" t="s">
        <v>5582</v>
      </c>
      <c r="C1471" t="s">
        <v>10058</v>
      </c>
      <c r="D1471" t="s">
        <v>10059</v>
      </c>
    </row>
    <row r="1472" spans="1:4" x14ac:dyDescent="0.25">
      <c r="A1472" t="s">
        <v>11535</v>
      </c>
      <c r="B1472" t="s">
        <v>5583</v>
      </c>
      <c r="C1472" t="s">
        <v>10068</v>
      </c>
      <c r="D1472" t="s">
        <v>10069</v>
      </c>
    </row>
    <row r="1473" spans="1:4" x14ac:dyDescent="0.25">
      <c r="A1473" t="s">
        <v>11536</v>
      </c>
      <c r="B1473" t="s">
        <v>5585</v>
      </c>
      <c r="C1473" t="s">
        <v>10058</v>
      </c>
      <c r="D1473" t="s">
        <v>10059</v>
      </c>
    </row>
    <row r="1474" spans="1:4" x14ac:dyDescent="0.25">
      <c r="A1474" t="s">
        <v>11537</v>
      </c>
      <c r="B1474" t="s">
        <v>5586</v>
      </c>
      <c r="C1474" t="s">
        <v>10068</v>
      </c>
      <c r="D1474" t="s">
        <v>10069</v>
      </c>
    </row>
    <row r="1475" spans="1:4" x14ac:dyDescent="0.25">
      <c r="A1475" t="s">
        <v>11538</v>
      </c>
      <c r="B1475" t="s">
        <v>5588</v>
      </c>
      <c r="C1475" t="s">
        <v>10058</v>
      </c>
      <c r="D1475" t="s">
        <v>10059</v>
      </c>
    </row>
    <row r="1476" spans="1:4" x14ac:dyDescent="0.25">
      <c r="A1476" t="s">
        <v>11539</v>
      </c>
      <c r="B1476" t="s">
        <v>5589</v>
      </c>
      <c r="C1476" t="s">
        <v>10061</v>
      </c>
      <c r="D1476" t="s">
        <v>10062</v>
      </c>
    </row>
    <row r="1477" spans="1:4" x14ac:dyDescent="0.25">
      <c r="A1477" t="s">
        <v>11540</v>
      </c>
      <c r="B1477" t="s">
        <v>5591</v>
      </c>
      <c r="C1477" t="s">
        <v>10065</v>
      </c>
      <c r="D1477" t="s">
        <v>10066</v>
      </c>
    </row>
    <row r="1478" spans="1:4" x14ac:dyDescent="0.25">
      <c r="A1478" t="s">
        <v>11541</v>
      </c>
      <c r="B1478" t="s">
        <v>5593</v>
      </c>
      <c r="C1478" t="s">
        <v>10058</v>
      </c>
      <c r="D1478" t="s">
        <v>10059</v>
      </c>
    </row>
    <row r="1479" spans="1:4" x14ac:dyDescent="0.25">
      <c r="A1479" t="s">
        <v>11542</v>
      </c>
      <c r="B1479" t="s">
        <v>5594</v>
      </c>
      <c r="C1479" t="s">
        <v>10065</v>
      </c>
      <c r="D1479" t="s">
        <v>10066</v>
      </c>
    </row>
    <row r="1480" spans="1:4" x14ac:dyDescent="0.25">
      <c r="A1480" t="s">
        <v>11543</v>
      </c>
      <c r="B1480" t="s">
        <v>5595</v>
      </c>
      <c r="C1480" t="s">
        <v>10065</v>
      </c>
      <c r="D1480" t="s">
        <v>10066</v>
      </c>
    </row>
    <row r="1481" spans="1:4" x14ac:dyDescent="0.25">
      <c r="A1481" t="s">
        <v>11544</v>
      </c>
      <c r="B1481" t="s">
        <v>5596</v>
      </c>
      <c r="C1481" t="s">
        <v>10068</v>
      </c>
      <c r="D1481" t="s">
        <v>10069</v>
      </c>
    </row>
    <row r="1482" spans="1:4" x14ac:dyDescent="0.25">
      <c r="A1482" t="s">
        <v>11545</v>
      </c>
      <c r="B1482" t="s">
        <v>5598</v>
      </c>
      <c r="C1482" t="s">
        <v>10068</v>
      </c>
      <c r="D1482" t="s">
        <v>10069</v>
      </c>
    </row>
    <row r="1483" spans="1:4" x14ac:dyDescent="0.25">
      <c r="A1483" t="s">
        <v>11546</v>
      </c>
      <c r="B1483" t="s">
        <v>5599</v>
      </c>
      <c r="C1483" t="s">
        <v>10068</v>
      </c>
      <c r="D1483" t="s">
        <v>10069</v>
      </c>
    </row>
    <row r="1484" spans="1:4" x14ac:dyDescent="0.25">
      <c r="A1484" t="s">
        <v>11547</v>
      </c>
      <c r="B1484" t="s">
        <v>5600</v>
      </c>
      <c r="C1484" t="s">
        <v>10058</v>
      </c>
      <c r="D1484" t="s">
        <v>10059</v>
      </c>
    </row>
    <row r="1485" spans="1:4" x14ac:dyDescent="0.25">
      <c r="A1485" t="s">
        <v>11548</v>
      </c>
      <c r="B1485" t="s">
        <v>5601</v>
      </c>
      <c r="C1485" t="s">
        <v>10058</v>
      </c>
      <c r="D1485" t="s">
        <v>10059</v>
      </c>
    </row>
    <row r="1486" spans="1:4" x14ac:dyDescent="0.25">
      <c r="A1486" t="s">
        <v>11549</v>
      </c>
      <c r="B1486" t="s">
        <v>5602</v>
      </c>
      <c r="C1486" t="s">
        <v>10068</v>
      </c>
      <c r="D1486" t="s">
        <v>10069</v>
      </c>
    </row>
    <row r="1487" spans="1:4" x14ac:dyDescent="0.25">
      <c r="A1487" t="s">
        <v>11550</v>
      </c>
      <c r="B1487" t="s">
        <v>5603</v>
      </c>
      <c r="C1487" t="s">
        <v>10058</v>
      </c>
      <c r="D1487" t="s">
        <v>10059</v>
      </c>
    </row>
    <row r="1488" spans="1:4" x14ac:dyDescent="0.25">
      <c r="A1488" t="s">
        <v>11551</v>
      </c>
      <c r="B1488" t="s">
        <v>5604</v>
      </c>
      <c r="C1488" t="s">
        <v>10068</v>
      </c>
      <c r="D1488" t="s">
        <v>10069</v>
      </c>
    </row>
    <row r="1489" spans="1:4" x14ac:dyDescent="0.25">
      <c r="A1489" t="s">
        <v>11552</v>
      </c>
      <c r="B1489" t="s">
        <v>5605</v>
      </c>
      <c r="C1489" t="s">
        <v>10061</v>
      </c>
      <c r="D1489" t="s">
        <v>10062</v>
      </c>
    </row>
    <row r="1490" spans="1:4" x14ac:dyDescent="0.25">
      <c r="A1490" t="s">
        <v>11553</v>
      </c>
      <c r="B1490" t="s">
        <v>5606</v>
      </c>
      <c r="C1490" t="s">
        <v>10065</v>
      </c>
      <c r="D1490" t="s">
        <v>10066</v>
      </c>
    </row>
    <row r="1491" spans="1:4" x14ac:dyDescent="0.25">
      <c r="A1491" t="s">
        <v>11554</v>
      </c>
      <c r="B1491" t="s">
        <v>5607</v>
      </c>
      <c r="C1491" t="s">
        <v>10058</v>
      </c>
      <c r="D1491" t="s">
        <v>10059</v>
      </c>
    </row>
    <row r="1492" spans="1:4" x14ac:dyDescent="0.25">
      <c r="A1492" t="s">
        <v>11555</v>
      </c>
      <c r="B1492" t="s">
        <v>5609</v>
      </c>
      <c r="C1492" t="s">
        <v>10068</v>
      </c>
      <c r="D1492" t="s">
        <v>10069</v>
      </c>
    </row>
    <row r="1493" spans="1:4" x14ac:dyDescent="0.25">
      <c r="A1493" t="s">
        <v>11556</v>
      </c>
      <c r="B1493" t="s">
        <v>5610</v>
      </c>
      <c r="C1493" t="s">
        <v>10065</v>
      </c>
      <c r="D1493" t="s">
        <v>10066</v>
      </c>
    </row>
    <row r="1494" spans="1:4" x14ac:dyDescent="0.25">
      <c r="A1494" t="s">
        <v>11557</v>
      </c>
      <c r="B1494" t="s">
        <v>5611</v>
      </c>
      <c r="C1494" t="s">
        <v>10065</v>
      </c>
      <c r="D1494" t="s">
        <v>10066</v>
      </c>
    </row>
    <row r="1495" spans="1:4" x14ac:dyDescent="0.25">
      <c r="A1495" t="s">
        <v>11558</v>
      </c>
      <c r="B1495" t="s">
        <v>5612</v>
      </c>
      <c r="C1495" t="s">
        <v>10061</v>
      </c>
      <c r="D1495" t="s">
        <v>10062</v>
      </c>
    </row>
    <row r="1496" spans="1:4" x14ac:dyDescent="0.25">
      <c r="A1496" t="s">
        <v>11559</v>
      </c>
      <c r="B1496" t="s">
        <v>5614</v>
      </c>
      <c r="C1496" t="s">
        <v>10068</v>
      </c>
      <c r="D1496" t="s">
        <v>10069</v>
      </c>
    </row>
    <row r="1497" spans="1:4" x14ac:dyDescent="0.25">
      <c r="A1497" t="s">
        <v>11560</v>
      </c>
      <c r="B1497" t="s">
        <v>5615</v>
      </c>
      <c r="C1497" t="s">
        <v>10058</v>
      </c>
      <c r="D1497" t="s">
        <v>10059</v>
      </c>
    </row>
    <row r="1498" spans="1:4" x14ac:dyDescent="0.25">
      <c r="A1498" t="s">
        <v>11561</v>
      </c>
      <c r="B1498" t="s">
        <v>5617</v>
      </c>
      <c r="C1498" t="s">
        <v>10068</v>
      </c>
      <c r="D1498" t="s">
        <v>10069</v>
      </c>
    </row>
    <row r="1499" spans="1:4" x14ac:dyDescent="0.25">
      <c r="A1499" t="s">
        <v>11562</v>
      </c>
      <c r="B1499" t="s">
        <v>5619</v>
      </c>
      <c r="C1499" t="s">
        <v>10068</v>
      </c>
      <c r="D1499" t="s">
        <v>10069</v>
      </c>
    </row>
    <row r="1500" spans="1:4" x14ac:dyDescent="0.25">
      <c r="A1500" t="s">
        <v>11563</v>
      </c>
      <c r="B1500" t="s">
        <v>5621</v>
      </c>
      <c r="C1500" t="s">
        <v>10068</v>
      </c>
      <c r="D1500" t="s">
        <v>10069</v>
      </c>
    </row>
    <row r="1501" spans="1:4" x14ac:dyDescent="0.25">
      <c r="A1501" t="s">
        <v>11564</v>
      </c>
      <c r="B1501" t="s">
        <v>5622</v>
      </c>
      <c r="C1501" t="s">
        <v>10061</v>
      </c>
      <c r="D1501" t="s">
        <v>10062</v>
      </c>
    </row>
    <row r="1502" spans="1:4" x14ac:dyDescent="0.25">
      <c r="A1502" t="s">
        <v>11565</v>
      </c>
      <c r="B1502" t="s">
        <v>5623</v>
      </c>
      <c r="C1502" t="s">
        <v>10058</v>
      </c>
      <c r="D1502" t="s">
        <v>10059</v>
      </c>
    </row>
    <row r="1503" spans="1:4" x14ac:dyDescent="0.25">
      <c r="A1503" t="s">
        <v>11566</v>
      </c>
      <c r="B1503" t="s">
        <v>5625</v>
      </c>
      <c r="C1503" t="s">
        <v>10068</v>
      </c>
      <c r="D1503" t="s">
        <v>10069</v>
      </c>
    </row>
    <row r="1504" spans="1:4" x14ac:dyDescent="0.25">
      <c r="A1504" t="s">
        <v>11567</v>
      </c>
      <c r="B1504" t="s">
        <v>5627</v>
      </c>
      <c r="C1504" t="s">
        <v>10058</v>
      </c>
      <c r="D1504" t="s">
        <v>10059</v>
      </c>
    </row>
    <row r="1505" spans="1:4" x14ac:dyDescent="0.25">
      <c r="A1505" t="s">
        <v>11568</v>
      </c>
      <c r="B1505" t="s">
        <v>5628</v>
      </c>
      <c r="C1505" t="s">
        <v>10065</v>
      </c>
      <c r="D1505" t="s">
        <v>10066</v>
      </c>
    </row>
    <row r="1506" spans="1:4" x14ac:dyDescent="0.25">
      <c r="A1506" t="s">
        <v>11569</v>
      </c>
      <c r="B1506" t="s">
        <v>5630</v>
      </c>
      <c r="C1506" t="s">
        <v>10068</v>
      </c>
      <c r="D1506" t="s">
        <v>10069</v>
      </c>
    </row>
    <row r="1507" spans="1:4" x14ac:dyDescent="0.25">
      <c r="A1507" t="s">
        <v>11570</v>
      </c>
      <c r="B1507" t="s">
        <v>5632</v>
      </c>
      <c r="C1507" t="s">
        <v>10058</v>
      </c>
      <c r="D1507" t="s">
        <v>10059</v>
      </c>
    </row>
    <row r="1508" spans="1:4" x14ac:dyDescent="0.25">
      <c r="A1508" t="s">
        <v>11571</v>
      </c>
      <c r="B1508" t="s">
        <v>5633</v>
      </c>
      <c r="C1508" t="s">
        <v>10061</v>
      </c>
      <c r="D1508" t="s">
        <v>10062</v>
      </c>
    </row>
    <row r="1509" spans="1:4" x14ac:dyDescent="0.25">
      <c r="A1509" t="s">
        <v>11572</v>
      </c>
      <c r="B1509" t="s">
        <v>5635</v>
      </c>
      <c r="C1509" t="s">
        <v>10061</v>
      </c>
      <c r="D1509" t="s">
        <v>10062</v>
      </c>
    </row>
    <row r="1510" spans="1:4" x14ac:dyDescent="0.25">
      <c r="A1510" t="s">
        <v>11573</v>
      </c>
      <c r="B1510" t="s">
        <v>5637</v>
      </c>
      <c r="C1510" t="s">
        <v>10068</v>
      </c>
      <c r="D1510" t="s">
        <v>10069</v>
      </c>
    </row>
    <row r="1511" spans="1:4" x14ac:dyDescent="0.25">
      <c r="A1511" t="s">
        <v>11574</v>
      </c>
      <c r="B1511" t="s">
        <v>5638</v>
      </c>
      <c r="C1511" t="s">
        <v>10068</v>
      </c>
      <c r="D1511" t="s">
        <v>10069</v>
      </c>
    </row>
    <row r="1512" spans="1:4" x14ac:dyDescent="0.25">
      <c r="A1512" t="s">
        <v>11575</v>
      </c>
      <c r="B1512" t="s">
        <v>5639</v>
      </c>
      <c r="C1512" t="s">
        <v>10058</v>
      </c>
      <c r="D1512" t="s">
        <v>10059</v>
      </c>
    </row>
    <row r="1513" spans="1:4" x14ac:dyDescent="0.25">
      <c r="A1513" t="s">
        <v>11576</v>
      </c>
      <c r="B1513" t="s">
        <v>5641</v>
      </c>
      <c r="C1513" t="s">
        <v>10061</v>
      </c>
      <c r="D1513" t="s">
        <v>10062</v>
      </c>
    </row>
    <row r="1514" spans="1:4" x14ac:dyDescent="0.25">
      <c r="A1514" t="s">
        <v>11577</v>
      </c>
      <c r="B1514" t="s">
        <v>5642</v>
      </c>
      <c r="C1514" t="s">
        <v>10068</v>
      </c>
      <c r="D1514" t="s">
        <v>10069</v>
      </c>
    </row>
    <row r="1515" spans="1:4" x14ac:dyDescent="0.25">
      <c r="A1515" t="s">
        <v>11578</v>
      </c>
      <c r="B1515" t="s">
        <v>5643</v>
      </c>
      <c r="C1515" t="s">
        <v>10068</v>
      </c>
      <c r="D1515" t="s">
        <v>10069</v>
      </c>
    </row>
    <row r="1516" spans="1:4" x14ac:dyDescent="0.25">
      <c r="A1516" t="s">
        <v>11579</v>
      </c>
      <c r="B1516" t="s">
        <v>5645</v>
      </c>
      <c r="C1516" t="s">
        <v>10068</v>
      </c>
      <c r="D1516" t="s">
        <v>10069</v>
      </c>
    </row>
    <row r="1517" spans="1:4" x14ac:dyDescent="0.25">
      <c r="A1517" t="s">
        <v>11580</v>
      </c>
      <c r="B1517" t="s">
        <v>5646</v>
      </c>
      <c r="C1517" t="s">
        <v>10065</v>
      </c>
      <c r="D1517" t="s">
        <v>10066</v>
      </c>
    </row>
    <row r="1518" spans="1:4" x14ac:dyDescent="0.25">
      <c r="A1518" t="s">
        <v>11581</v>
      </c>
      <c r="B1518" t="s">
        <v>5647</v>
      </c>
      <c r="C1518" t="s">
        <v>10068</v>
      </c>
      <c r="D1518" t="s">
        <v>10069</v>
      </c>
    </row>
    <row r="1519" spans="1:4" x14ac:dyDescent="0.25">
      <c r="A1519" t="s">
        <v>11582</v>
      </c>
      <c r="B1519" t="s">
        <v>5648</v>
      </c>
      <c r="C1519" t="s">
        <v>10065</v>
      </c>
      <c r="D1519" t="s">
        <v>10066</v>
      </c>
    </row>
    <row r="1520" spans="1:4" x14ac:dyDescent="0.25">
      <c r="A1520" t="s">
        <v>11583</v>
      </c>
      <c r="B1520" t="s">
        <v>5649</v>
      </c>
      <c r="C1520" t="s">
        <v>10061</v>
      </c>
      <c r="D1520" t="s">
        <v>10062</v>
      </c>
    </row>
    <row r="1521" spans="1:4" x14ac:dyDescent="0.25">
      <c r="A1521" t="s">
        <v>11584</v>
      </c>
      <c r="B1521" t="s">
        <v>5651</v>
      </c>
      <c r="C1521" t="s">
        <v>10068</v>
      </c>
      <c r="D1521" t="s">
        <v>10069</v>
      </c>
    </row>
    <row r="1522" spans="1:4" x14ac:dyDescent="0.25">
      <c r="A1522" t="s">
        <v>11585</v>
      </c>
      <c r="B1522" t="s">
        <v>5653</v>
      </c>
      <c r="C1522" t="s">
        <v>10065</v>
      </c>
      <c r="D1522" t="s">
        <v>10066</v>
      </c>
    </row>
    <row r="1523" spans="1:4" x14ac:dyDescent="0.25">
      <c r="A1523" t="s">
        <v>11586</v>
      </c>
      <c r="B1523" t="s">
        <v>5654</v>
      </c>
      <c r="C1523" t="s">
        <v>10058</v>
      </c>
      <c r="D1523" t="s">
        <v>10059</v>
      </c>
    </row>
    <row r="1524" spans="1:4" x14ac:dyDescent="0.25">
      <c r="A1524" t="s">
        <v>11587</v>
      </c>
      <c r="B1524" t="s">
        <v>5655</v>
      </c>
      <c r="C1524" t="s">
        <v>10065</v>
      </c>
      <c r="D1524" t="s">
        <v>10066</v>
      </c>
    </row>
    <row r="1525" spans="1:4" x14ac:dyDescent="0.25">
      <c r="A1525" t="s">
        <v>11588</v>
      </c>
      <c r="B1525" t="s">
        <v>5656</v>
      </c>
      <c r="C1525" t="s">
        <v>10068</v>
      </c>
      <c r="D1525" t="s">
        <v>10069</v>
      </c>
    </row>
    <row r="1526" spans="1:4" x14ac:dyDescent="0.25">
      <c r="A1526" t="s">
        <v>11589</v>
      </c>
      <c r="B1526" t="s">
        <v>5657</v>
      </c>
      <c r="C1526" t="s">
        <v>10065</v>
      </c>
      <c r="D1526" t="s">
        <v>10066</v>
      </c>
    </row>
    <row r="1527" spans="1:4" x14ac:dyDescent="0.25">
      <c r="A1527" t="s">
        <v>11590</v>
      </c>
      <c r="B1527" t="s">
        <v>5659</v>
      </c>
      <c r="C1527" t="s">
        <v>10058</v>
      </c>
      <c r="D1527" t="s">
        <v>10059</v>
      </c>
    </row>
    <row r="1528" spans="1:4" x14ac:dyDescent="0.25">
      <c r="A1528" t="s">
        <v>11591</v>
      </c>
      <c r="B1528" t="s">
        <v>5661</v>
      </c>
      <c r="C1528" t="s">
        <v>10061</v>
      </c>
      <c r="D1528" t="s">
        <v>10062</v>
      </c>
    </row>
    <row r="1529" spans="1:4" x14ac:dyDescent="0.25">
      <c r="A1529" t="s">
        <v>11592</v>
      </c>
      <c r="B1529" t="s">
        <v>5662</v>
      </c>
      <c r="C1529" t="s">
        <v>10068</v>
      </c>
      <c r="D1529" t="s">
        <v>10069</v>
      </c>
    </row>
    <row r="1530" spans="1:4" x14ac:dyDescent="0.25">
      <c r="A1530" t="s">
        <v>11593</v>
      </c>
      <c r="B1530" t="s">
        <v>5663</v>
      </c>
      <c r="C1530" t="s">
        <v>10061</v>
      </c>
      <c r="D1530" t="s">
        <v>10062</v>
      </c>
    </row>
    <row r="1531" spans="1:4" x14ac:dyDescent="0.25">
      <c r="A1531" t="s">
        <v>11594</v>
      </c>
      <c r="B1531" t="s">
        <v>5664</v>
      </c>
      <c r="C1531" t="s">
        <v>10058</v>
      </c>
      <c r="D1531" t="s">
        <v>10059</v>
      </c>
    </row>
    <row r="1532" spans="1:4" x14ac:dyDescent="0.25">
      <c r="A1532" t="s">
        <v>11595</v>
      </c>
      <c r="B1532" t="s">
        <v>5666</v>
      </c>
      <c r="C1532" t="s">
        <v>10068</v>
      </c>
      <c r="D1532" t="s">
        <v>10069</v>
      </c>
    </row>
    <row r="1533" spans="1:4" x14ac:dyDescent="0.25">
      <c r="A1533" t="s">
        <v>11596</v>
      </c>
      <c r="B1533" t="s">
        <v>5667</v>
      </c>
      <c r="C1533" t="s">
        <v>10065</v>
      </c>
      <c r="D1533" t="s">
        <v>10066</v>
      </c>
    </row>
    <row r="1534" spans="1:4" x14ac:dyDescent="0.25">
      <c r="A1534" t="s">
        <v>11597</v>
      </c>
      <c r="B1534" t="s">
        <v>5668</v>
      </c>
      <c r="C1534" t="s">
        <v>10068</v>
      </c>
      <c r="D1534" t="s">
        <v>10069</v>
      </c>
    </row>
    <row r="1535" spans="1:4" x14ac:dyDescent="0.25">
      <c r="A1535" t="s">
        <v>11598</v>
      </c>
      <c r="B1535" t="s">
        <v>5669</v>
      </c>
      <c r="C1535" t="s">
        <v>10058</v>
      </c>
      <c r="D1535" t="s">
        <v>10059</v>
      </c>
    </row>
    <row r="1536" spans="1:4" x14ac:dyDescent="0.25">
      <c r="A1536" t="s">
        <v>11599</v>
      </c>
      <c r="B1536" t="s">
        <v>5670</v>
      </c>
      <c r="C1536" t="s">
        <v>10065</v>
      </c>
      <c r="D1536" t="s">
        <v>10066</v>
      </c>
    </row>
    <row r="1537" spans="1:4" x14ac:dyDescent="0.25">
      <c r="A1537" t="s">
        <v>11600</v>
      </c>
      <c r="B1537" t="s">
        <v>5671</v>
      </c>
      <c r="C1537" t="s">
        <v>10061</v>
      </c>
      <c r="D1537" t="s">
        <v>10062</v>
      </c>
    </row>
    <row r="1538" spans="1:4" x14ac:dyDescent="0.25">
      <c r="A1538" t="s">
        <v>11601</v>
      </c>
      <c r="B1538" t="s">
        <v>5672</v>
      </c>
      <c r="C1538" t="s">
        <v>10058</v>
      </c>
      <c r="D1538" t="s">
        <v>10059</v>
      </c>
    </row>
    <row r="1539" spans="1:4" x14ac:dyDescent="0.25">
      <c r="A1539" t="s">
        <v>11602</v>
      </c>
      <c r="B1539" t="s">
        <v>5673</v>
      </c>
      <c r="C1539" t="s">
        <v>10061</v>
      </c>
      <c r="D1539" t="s">
        <v>10062</v>
      </c>
    </row>
    <row r="1540" spans="1:4" x14ac:dyDescent="0.25">
      <c r="A1540" t="s">
        <v>11603</v>
      </c>
      <c r="B1540" t="s">
        <v>5674</v>
      </c>
      <c r="C1540" t="s">
        <v>10061</v>
      </c>
      <c r="D1540" t="s">
        <v>10062</v>
      </c>
    </row>
    <row r="1541" spans="1:4" x14ac:dyDescent="0.25">
      <c r="A1541" t="s">
        <v>11604</v>
      </c>
      <c r="B1541" t="s">
        <v>5675</v>
      </c>
      <c r="C1541" t="s">
        <v>10068</v>
      </c>
      <c r="D1541" t="s">
        <v>10069</v>
      </c>
    </row>
    <row r="1542" spans="1:4" x14ac:dyDescent="0.25">
      <c r="A1542" t="s">
        <v>11605</v>
      </c>
      <c r="B1542" t="s">
        <v>5676</v>
      </c>
      <c r="C1542" t="s">
        <v>10068</v>
      </c>
      <c r="D1542" t="s">
        <v>10069</v>
      </c>
    </row>
    <row r="1543" spans="1:4" x14ac:dyDescent="0.25">
      <c r="A1543" t="s">
        <v>11606</v>
      </c>
      <c r="B1543" t="s">
        <v>5678</v>
      </c>
      <c r="C1543" t="s">
        <v>10061</v>
      </c>
      <c r="D1543" t="s">
        <v>10062</v>
      </c>
    </row>
    <row r="1544" spans="1:4" x14ac:dyDescent="0.25">
      <c r="A1544" t="s">
        <v>11607</v>
      </c>
      <c r="B1544" t="s">
        <v>5680</v>
      </c>
      <c r="C1544" t="s">
        <v>10065</v>
      </c>
      <c r="D1544" t="s">
        <v>10066</v>
      </c>
    </row>
    <row r="1545" spans="1:4" x14ac:dyDescent="0.25">
      <c r="A1545" t="s">
        <v>11608</v>
      </c>
      <c r="B1545" t="s">
        <v>5681</v>
      </c>
      <c r="C1545" t="s">
        <v>10058</v>
      </c>
      <c r="D1545" t="s">
        <v>10059</v>
      </c>
    </row>
    <row r="1546" spans="1:4" x14ac:dyDescent="0.25">
      <c r="A1546" t="s">
        <v>11609</v>
      </c>
      <c r="B1546" t="s">
        <v>5682</v>
      </c>
      <c r="C1546" t="s">
        <v>10061</v>
      </c>
      <c r="D1546" t="s">
        <v>10062</v>
      </c>
    </row>
    <row r="1547" spans="1:4" x14ac:dyDescent="0.25">
      <c r="A1547" t="s">
        <v>11610</v>
      </c>
      <c r="B1547" t="s">
        <v>5683</v>
      </c>
      <c r="C1547" t="s">
        <v>10065</v>
      </c>
      <c r="D1547" t="s">
        <v>10066</v>
      </c>
    </row>
    <row r="1548" spans="1:4" x14ac:dyDescent="0.25">
      <c r="A1548" t="s">
        <v>11611</v>
      </c>
      <c r="B1548" t="s">
        <v>5684</v>
      </c>
      <c r="C1548" t="s">
        <v>10068</v>
      </c>
      <c r="D1548" t="s">
        <v>10069</v>
      </c>
    </row>
    <row r="1549" spans="1:4" x14ac:dyDescent="0.25">
      <c r="A1549" t="s">
        <v>11612</v>
      </c>
      <c r="B1549" t="s">
        <v>5686</v>
      </c>
      <c r="C1549" t="s">
        <v>10065</v>
      </c>
      <c r="D1549" t="s">
        <v>10066</v>
      </c>
    </row>
    <row r="1550" spans="1:4" x14ac:dyDescent="0.25">
      <c r="A1550" t="s">
        <v>11613</v>
      </c>
      <c r="B1550" t="s">
        <v>5688</v>
      </c>
      <c r="C1550" t="s">
        <v>10065</v>
      </c>
      <c r="D1550" t="s">
        <v>10066</v>
      </c>
    </row>
    <row r="1551" spans="1:4" x14ac:dyDescent="0.25">
      <c r="A1551" t="s">
        <v>11614</v>
      </c>
      <c r="B1551" t="s">
        <v>5690</v>
      </c>
      <c r="C1551" t="s">
        <v>10058</v>
      </c>
      <c r="D1551" t="s">
        <v>10059</v>
      </c>
    </row>
    <row r="1552" spans="1:4" x14ac:dyDescent="0.25">
      <c r="A1552" t="s">
        <v>11615</v>
      </c>
      <c r="B1552" t="s">
        <v>5691</v>
      </c>
      <c r="C1552" t="s">
        <v>10061</v>
      </c>
      <c r="D1552" t="s">
        <v>10062</v>
      </c>
    </row>
    <row r="1553" spans="1:4" x14ac:dyDescent="0.25">
      <c r="A1553" t="s">
        <v>11616</v>
      </c>
      <c r="B1553" t="s">
        <v>5692</v>
      </c>
      <c r="C1553" t="s">
        <v>10068</v>
      </c>
      <c r="D1553" t="s">
        <v>10069</v>
      </c>
    </row>
    <row r="1554" spans="1:4" x14ac:dyDescent="0.25">
      <c r="A1554" t="s">
        <v>11617</v>
      </c>
      <c r="B1554" t="s">
        <v>5693</v>
      </c>
      <c r="C1554" t="s">
        <v>10061</v>
      </c>
      <c r="D1554" t="s">
        <v>10062</v>
      </c>
    </row>
    <row r="1555" spans="1:4" x14ac:dyDescent="0.25">
      <c r="A1555" t="s">
        <v>11618</v>
      </c>
      <c r="B1555" t="s">
        <v>5694</v>
      </c>
      <c r="C1555" t="s">
        <v>10068</v>
      </c>
      <c r="D1555" t="s">
        <v>10069</v>
      </c>
    </row>
    <row r="1556" spans="1:4" x14ac:dyDescent="0.25">
      <c r="A1556" t="s">
        <v>11619</v>
      </c>
      <c r="B1556" t="s">
        <v>5696</v>
      </c>
      <c r="C1556" t="s">
        <v>10065</v>
      </c>
      <c r="D1556" t="s">
        <v>10066</v>
      </c>
    </row>
    <row r="1557" spans="1:4" x14ac:dyDescent="0.25">
      <c r="A1557" t="s">
        <v>11620</v>
      </c>
      <c r="B1557" t="s">
        <v>5698</v>
      </c>
      <c r="C1557" t="s">
        <v>10058</v>
      </c>
      <c r="D1557" t="s">
        <v>10059</v>
      </c>
    </row>
    <row r="1558" spans="1:4" x14ac:dyDescent="0.25">
      <c r="A1558" t="s">
        <v>11621</v>
      </c>
      <c r="B1558" t="s">
        <v>5700</v>
      </c>
      <c r="C1558" t="s">
        <v>10058</v>
      </c>
      <c r="D1558" t="s">
        <v>10059</v>
      </c>
    </row>
    <row r="1559" spans="1:4" x14ac:dyDescent="0.25">
      <c r="A1559" t="s">
        <v>11622</v>
      </c>
      <c r="B1559" t="s">
        <v>5701</v>
      </c>
      <c r="C1559" t="s">
        <v>10068</v>
      </c>
      <c r="D1559" t="s">
        <v>10069</v>
      </c>
    </row>
    <row r="1560" spans="1:4" x14ac:dyDescent="0.25">
      <c r="A1560" t="s">
        <v>11623</v>
      </c>
      <c r="B1560" t="s">
        <v>5703</v>
      </c>
      <c r="C1560" t="s">
        <v>10065</v>
      </c>
      <c r="D1560" t="s">
        <v>10066</v>
      </c>
    </row>
    <row r="1561" spans="1:4" x14ac:dyDescent="0.25">
      <c r="A1561" t="s">
        <v>11624</v>
      </c>
      <c r="B1561" t="s">
        <v>5704</v>
      </c>
      <c r="C1561" t="s">
        <v>10061</v>
      </c>
      <c r="D1561" t="s">
        <v>10062</v>
      </c>
    </row>
    <row r="1562" spans="1:4" x14ac:dyDescent="0.25">
      <c r="A1562" t="s">
        <v>11625</v>
      </c>
      <c r="B1562" t="s">
        <v>5705</v>
      </c>
      <c r="C1562" t="s">
        <v>10061</v>
      </c>
      <c r="D1562" t="s">
        <v>10062</v>
      </c>
    </row>
    <row r="1563" spans="1:4" x14ac:dyDescent="0.25">
      <c r="A1563" t="s">
        <v>11626</v>
      </c>
      <c r="B1563" t="s">
        <v>5706</v>
      </c>
      <c r="C1563" t="s">
        <v>10068</v>
      </c>
      <c r="D1563" t="s">
        <v>10069</v>
      </c>
    </row>
    <row r="1564" spans="1:4" x14ac:dyDescent="0.25">
      <c r="A1564" t="s">
        <v>11627</v>
      </c>
      <c r="B1564" t="s">
        <v>5708</v>
      </c>
      <c r="C1564" t="s">
        <v>10058</v>
      </c>
      <c r="D1564" t="s">
        <v>10059</v>
      </c>
    </row>
    <row r="1565" spans="1:4" x14ac:dyDescent="0.25">
      <c r="A1565" t="s">
        <v>11628</v>
      </c>
      <c r="B1565" t="s">
        <v>5710</v>
      </c>
      <c r="C1565" t="s">
        <v>10061</v>
      </c>
      <c r="D1565" t="s">
        <v>10062</v>
      </c>
    </row>
    <row r="1566" spans="1:4" x14ac:dyDescent="0.25">
      <c r="A1566" t="s">
        <v>11629</v>
      </c>
      <c r="B1566" t="s">
        <v>5711</v>
      </c>
      <c r="C1566" t="s">
        <v>10061</v>
      </c>
      <c r="D1566" t="s">
        <v>10062</v>
      </c>
    </row>
    <row r="1567" spans="1:4" x14ac:dyDescent="0.25">
      <c r="A1567" t="s">
        <v>11630</v>
      </c>
      <c r="B1567" t="s">
        <v>5712</v>
      </c>
      <c r="C1567" t="s">
        <v>10065</v>
      </c>
      <c r="D1567" t="s">
        <v>10066</v>
      </c>
    </row>
    <row r="1568" spans="1:4" x14ac:dyDescent="0.25">
      <c r="A1568" t="s">
        <v>11631</v>
      </c>
      <c r="B1568" t="s">
        <v>5713</v>
      </c>
      <c r="C1568" t="s">
        <v>10061</v>
      </c>
      <c r="D1568" t="s">
        <v>10062</v>
      </c>
    </row>
    <row r="1569" spans="1:4" x14ac:dyDescent="0.25">
      <c r="A1569" t="s">
        <v>11632</v>
      </c>
      <c r="B1569" t="s">
        <v>5715</v>
      </c>
      <c r="C1569" t="s">
        <v>10058</v>
      </c>
      <c r="D1569" t="s">
        <v>10059</v>
      </c>
    </row>
    <row r="1570" spans="1:4" x14ac:dyDescent="0.25">
      <c r="A1570" t="s">
        <v>11633</v>
      </c>
      <c r="B1570" t="s">
        <v>5716</v>
      </c>
      <c r="C1570" t="s">
        <v>10068</v>
      </c>
      <c r="D1570" t="s">
        <v>10069</v>
      </c>
    </row>
    <row r="1571" spans="1:4" x14ac:dyDescent="0.25">
      <c r="A1571" t="s">
        <v>11634</v>
      </c>
      <c r="B1571" t="s">
        <v>5717</v>
      </c>
      <c r="C1571" t="s">
        <v>10065</v>
      </c>
      <c r="D1571" t="s">
        <v>10066</v>
      </c>
    </row>
    <row r="1572" spans="1:4" x14ac:dyDescent="0.25">
      <c r="A1572" t="s">
        <v>11635</v>
      </c>
      <c r="B1572" t="s">
        <v>5719</v>
      </c>
      <c r="C1572" t="s">
        <v>10068</v>
      </c>
      <c r="D1572" t="s">
        <v>10069</v>
      </c>
    </row>
    <row r="1573" spans="1:4" x14ac:dyDescent="0.25">
      <c r="A1573" t="s">
        <v>11636</v>
      </c>
      <c r="B1573" t="s">
        <v>5720</v>
      </c>
      <c r="C1573" t="s">
        <v>10068</v>
      </c>
      <c r="D1573" t="s">
        <v>10069</v>
      </c>
    </row>
    <row r="1574" spans="1:4" x14ac:dyDescent="0.25">
      <c r="A1574" t="s">
        <v>11637</v>
      </c>
      <c r="B1574" t="s">
        <v>5721</v>
      </c>
      <c r="C1574" t="s">
        <v>10061</v>
      </c>
      <c r="D1574" t="s">
        <v>10062</v>
      </c>
    </row>
    <row r="1575" spans="1:4" x14ac:dyDescent="0.25">
      <c r="A1575" t="s">
        <v>11638</v>
      </c>
      <c r="B1575" t="s">
        <v>5723</v>
      </c>
      <c r="C1575" t="s">
        <v>10058</v>
      </c>
      <c r="D1575" t="s">
        <v>10059</v>
      </c>
    </row>
    <row r="1576" spans="1:4" x14ac:dyDescent="0.25">
      <c r="A1576" t="s">
        <v>11639</v>
      </c>
      <c r="B1576" t="s">
        <v>5725</v>
      </c>
      <c r="C1576" t="s">
        <v>10068</v>
      </c>
      <c r="D1576" t="s">
        <v>10069</v>
      </c>
    </row>
    <row r="1577" spans="1:4" x14ac:dyDescent="0.25">
      <c r="A1577" t="s">
        <v>11640</v>
      </c>
      <c r="B1577" t="s">
        <v>5727</v>
      </c>
      <c r="C1577" t="s">
        <v>10065</v>
      </c>
      <c r="D1577" t="s">
        <v>10066</v>
      </c>
    </row>
    <row r="1578" spans="1:4" x14ac:dyDescent="0.25">
      <c r="A1578" t="s">
        <v>11641</v>
      </c>
      <c r="B1578" t="s">
        <v>5728</v>
      </c>
      <c r="C1578" t="s">
        <v>10058</v>
      </c>
      <c r="D1578" t="s">
        <v>10059</v>
      </c>
    </row>
    <row r="1579" spans="1:4" x14ac:dyDescent="0.25">
      <c r="A1579" t="s">
        <v>11642</v>
      </c>
      <c r="B1579" t="s">
        <v>5729</v>
      </c>
      <c r="C1579" t="s">
        <v>10058</v>
      </c>
      <c r="D1579" t="s">
        <v>10059</v>
      </c>
    </row>
    <row r="1580" spans="1:4" x14ac:dyDescent="0.25">
      <c r="A1580" t="s">
        <v>11643</v>
      </c>
      <c r="B1580" t="s">
        <v>5731</v>
      </c>
      <c r="C1580" t="s">
        <v>10068</v>
      </c>
      <c r="D1580" t="s">
        <v>10069</v>
      </c>
    </row>
    <row r="1581" spans="1:4" x14ac:dyDescent="0.25">
      <c r="A1581" t="s">
        <v>11644</v>
      </c>
      <c r="B1581" t="s">
        <v>5733</v>
      </c>
      <c r="C1581" t="s">
        <v>10065</v>
      </c>
      <c r="D1581" t="s">
        <v>10066</v>
      </c>
    </row>
    <row r="1582" spans="1:4" x14ac:dyDescent="0.25">
      <c r="A1582" t="s">
        <v>11645</v>
      </c>
      <c r="B1582" t="s">
        <v>5734</v>
      </c>
      <c r="C1582" t="s">
        <v>10061</v>
      </c>
      <c r="D1582" t="s">
        <v>10062</v>
      </c>
    </row>
    <row r="1583" spans="1:4" x14ac:dyDescent="0.25">
      <c r="A1583" t="s">
        <v>11646</v>
      </c>
      <c r="B1583" t="s">
        <v>5735</v>
      </c>
      <c r="C1583" t="s">
        <v>10065</v>
      </c>
      <c r="D1583" t="s">
        <v>10066</v>
      </c>
    </row>
    <row r="1584" spans="1:4" x14ac:dyDescent="0.25">
      <c r="A1584" t="s">
        <v>11647</v>
      </c>
      <c r="B1584" t="s">
        <v>5737</v>
      </c>
      <c r="C1584" t="s">
        <v>10061</v>
      </c>
      <c r="D1584" t="s">
        <v>10062</v>
      </c>
    </row>
    <row r="1585" spans="1:4" x14ac:dyDescent="0.25">
      <c r="A1585" t="s">
        <v>11648</v>
      </c>
      <c r="B1585" t="s">
        <v>5739</v>
      </c>
      <c r="C1585" t="s">
        <v>10058</v>
      </c>
      <c r="D1585" t="s">
        <v>10059</v>
      </c>
    </row>
    <row r="1586" spans="1:4" x14ac:dyDescent="0.25">
      <c r="A1586" t="s">
        <v>11649</v>
      </c>
      <c r="B1586" t="s">
        <v>5740</v>
      </c>
      <c r="C1586" t="s">
        <v>10058</v>
      </c>
      <c r="D1586" t="s">
        <v>10059</v>
      </c>
    </row>
    <row r="1587" spans="1:4" x14ac:dyDescent="0.25">
      <c r="A1587" t="s">
        <v>11650</v>
      </c>
      <c r="B1587" t="s">
        <v>5742</v>
      </c>
      <c r="C1587" t="s">
        <v>10058</v>
      </c>
      <c r="D1587" t="s">
        <v>10059</v>
      </c>
    </row>
    <row r="1588" spans="1:4" x14ac:dyDescent="0.25">
      <c r="A1588" t="s">
        <v>11651</v>
      </c>
      <c r="B1588" t="s">
        <v>5743</v>
      </c>
      <c r="C1588" t="s">
        <v>10065</v>
      </c>
      <c r="D1588" t="s">
        <v>10066</v>
      </c>
    </row>
    <row r="1589" spans="1:4" x14ac:dyDescent="0.25">
      <c r="A1589" t="s">
        <v>11652</v>
      </c>
      <c r="B1589" t="s">
        <v>5744</v>
      </c>
      <c r="C1589" t="s">
        <v>10065</v>
      </c>
      <c r="D1589" t="s">
        <v>10066</v>
      </c>
    </row>
    <row r="1590" spans="1:4" x14ac:dyDescent="0.25">
      <c r="A1590" t="s">
        <v>11653</v>
      </c>
      <c r="B1590" t="s">
        <v>5746</v>
      </c>
      <c r="C1590" t="s">
        <v>10068</v>
      </c>
      <c r="D1590" t="s">
        <v>10069</v>
      </c>
    </row>
    <row r="1591" spans="1:4" x14ac:dyDescent="0.25">
      <c r="A1591" t="s">
        <v>11654</v>
      </c>
      <c r="B1591" t="s">
        <v>5747</v>
      </c>
      <c r="C1591" t="s">
        <v>10068</v>
      </c>
      <c r="D1591" t="s">
        <v>10069</v>
      </c>
    </row>
    <row r="1592" spans="1:4" x14ac:dyDescent="0.25">
      <c r="A1592" t="s">
        <v>11655</v>
      </c>
      <c r="B1592" t="s">
        <v>5748</v>
      </c>
      <c r="C1592" t="s">
        <v>10065</v>
      </c>
      <c r="D1592" t="s">
        <v>10066</v>
      </c>
    </row>
    <row r="1593" spans="1:4" x14ac:dyDescent="0.25">
      <c r="A1593" t="s">
        <v>11656</v>
      </c>
      <c r="B1593" t="s">
        <v>5750</v>
      </c>
      <c r="C1593" t="s">
        <v>10068</v>
      </c>
      <c r="D1593" t="s">
        <v>10069</v>
      </c>
    </row>
    <row r="1594" spans="1:4" x14ac:dyDescent="0.25">
      <c r="A1594" t="s">
        <v>11657</v>
      </c>
      <c r="B1594" t="s">
        <v>5752</v>
      </c>
      <c r="C1594" t="s">
        <v>10065</v>
      </c>
      <c r="D1594" t="s">
        <v>10066</v>
      </c>
    </row>
    <row r="1595" spans="1:4" x14ac:dyDescent="0.25">
      <c r="A1595" t="s">
        <v>11658</v>
      </c>
      <c r="B1595" t="s">
        <v>5753</v>
      </c>
      <c r="C1595" t="s">
        <v>10068</v>
      </c>
      <c r="D1595" t="s">
        <v>10069</v>
      </c>
    </row>
    <row r="1596" spans="1:4" x14ac:dyDescent="0.25">
      <c r="A1596" t="s">
        <v>11659</v>
      </c>
      <c r="B1596" t="s">
        <v>5754</v>
      </c>
      <c r="C1596" t="s">
        <v>10065</v>
      </c>
      <c r="D1596" t="s">
        <v>10066</v>
      </c>
    </row>
    <row r="1597" spans="1:4" x14ac:dyDescent="0.25">
      <c r="A1597" t="s">
        <v>11660</v>
      </c>
      <c r="B1597" t="s">
        <v>5755</v>
      </c>
      <c r="C1597" t="s">
        <v>10061</v>
      </c>
      <c r="D1597" t="s">
        <v>10062</v>
      </c>
    </row>
    <row r="1598" spans="1:4" x14ac:dyDescent="0.25">
      <c r="A1598" t="s">
        <v>11661</v>
      </c>
      <c r="B1598" t="s">
        <v>5756</v>
      </c>
      <c r="C1598" t="s">
        <v>10061</v>
      </c>
      <c r="D1598" t="s">
        <v>10062</v>
      </c>
    </row>
    <row r="1599" spans="1:4" x14ac:dyDescent="0.25">
      <c r="A1599" t="s">
        <v>11662</v>
      </c>
      <c r="B1599" t="s">
        <v>5757</v>
      </c>
      <c r="C1599" t="s">
        <v>10058</v>
      </c>
      <c r="D1599" t="s">
        <v>10059</v>
      </c>
    </row>
    <row r="1600" spans="1:4" x14ac:dyDescent="0.25">
      <c r="A1600" t="s">
        <v>11663</v>
      </c>
      <c r="B1600" t="s">
        <v>5759</v>
      </c>
      <c r="C1600" t="s">
        <v>10065</v>
      </c>
      <c r="D1600" t="s">
        <v>10066</v>
      </c>
    </row>
    <row r="1601" spans="1:4" x14ac:dyDescent="0.25">
      <c r="A1601" t="s">
        <v>11664</v>
      </c>
      <c r="B1601" t="s">
        <v>5761</v>
      </c>
      <c r="C1601" t="s">
        <v>10061</v>
      </c>
      <c r="D1601" t="s">
        <v>10062</v>
      </c>
    </row>
    <row r="1602" spans="1:4" x14ac:dyDescent="0.25">
      <c r="A1602" t="s">
        <v>11665</v>
      </c>
      <c r="B1602" t="s">
        <v>5763</v>
      </c>
      <c r="C1602" t="s">
        <v>10068</v>
      </c>
      <c r="D1602" t="s">
        <v>10069</v>
      </c>
    </row>
    <row r="1603" spans="1:4" x14ac:dyDescent="0.25">
      <c r="A1603" t="s">
        <v>11666</v>
      </c>
      <c r="B1603" t="s">
        <v>5764</v>
      </c>
      <c r="C1603" t="s">
        <v>10068</v>
      </c>
      <c r="D1603" t="s">
        <v>10069</v>
      </c>
    </row>
    <row r="1604" spans="1:4" x14ac:dyDescent="0.25">
      <c r="A1604" t="s">
        <v>11667</v>
      </c>
      <c r="B1604" t="s">
        <v>5765</v>
      </c>
      <c r="C1604" t="s">
        <v>10061</v>
      </c>
      <c r="D1604" t="s">
        <v>10062</v>
      </c>
    </row>
    <row r="1605" spans="1:4" x14ac:dyDescent="0.25">
      <c r="A1605" t="s">
        <v>11668</v>
      </c>
      <c r="B1605" t="s">
        <v>5766</v>
      </c>
      <c r="C1605" t="s">
        <v>10068</v>
      </c>
      <c r="D1605" t="s">
        <v>10069</v>
      </c>
    </row>
    <row r="1606" spans="1:4" x14ac:dyDescent="0.25">
      <c r="A1606" t="s">
        <v>11669</v>
      </c>
      <c r="B1606" t="s">
        <v>5768</v>
      </c>
      <c r="C1606" t="s">
        <v>10061</v>
      </c>
      <c r="D1606" t="s">
        <v>10062</v>
      </c>
    </row>
    <row r="1607" spans="1:4" x14ac:dyDescent="0.25">
      <c r="A1607" t="s">
        <v>11670</v>
      </c>
      <c r="B1607" t="s">
        <v>5769</v>
      </c>
      <c r="C1607" t="s">
        <v>10061</v>
      </c>
      <c r="D1607" t="s">
        <v>10062</v>
      </c>
    </row>
    <row r="1608" spans="1:4" x14ac:dyDescent="0.25">
      <c r="A1608" t="s">
        <v>11671</v>
      </c>
      <c r="B1608" t="s">
        <v>5770</v>
      </c>
      <c r="C1608" t="s">
        <v>10068</v>
      </c>
      <c r="D1608" t="s">
        <v>10069</v>
      </c>
    </row>
    <row r="1609" spans="1:4" x14ac:dyDescent="0.25">
      <c r="A1609" t="s">
        <v>11672</v>
      </c>
      <c r="B1609" t="s">
        <v>5771</v>
      </c>
      <c r="C1609" t="s">
        <v>10058</v>
      </c>
      <c r="D1609" t="s">
        <v>10059</v>
      </c>
    </row>
    <row r="1610" spans="1:4" x14ac:dyDescent="0.25">
      <c r="A1610" t="s">
        <v>11673</v>
      </c>
      <c r="B1610" t="s">
        <v>5772</v>
      </c>
      <c r="C1610" t="s">
        <v>10061</v>
      </c>
      <c r="D1610" t="s">
        <v>10062</v>
      </c>
    </row>
    <row r="1611" spans="1:4" x14ac:dyDescent="0.25">
      <c r="A1611" t="s">
        <v>11674</v>
      </c>
      <c r="B1611" t="s">
        <v>5773</v>
      </c>
      <c r="C1611" t="s">
        <v>10058</v>
      </c>
      <c r="D1611" t="s">
        <v>10059</v>
      </c>
    </row>
    <row r="1612" spans="1:4" x14ac:dyDescent="0.25">
      <c r="A1612" t="s">
        <v>11675</v>
      </c>
      <c r="B1612" t="s">
        <v>5774</v>
      </c>
      <c r="C1612" t="s">
        <v>10061</v>
      </c>
      <c r="D1612" t="s">
        <v>10062</v>
      </c>
    </row>
    <row r="1613" spans="1:4" x14ac:dyDescent="0.25">
      <c r="A1613" t="s">
        <v>11676</v>
      </c>
      <c r="B1613" t="s">
        <v>5775</v>
      </c>
      <c r="C1613" t="s">
        <v>10065</v>
      </c>
      <c r="D1613" t="s">
        <v>10066</v>
      </c>
    </row>
    <row r="1614" spans="1:4" x14ac:dyDescent="0.25">
      <c r="A1614" t="s">
        <v>11677</v>
      </c>
      <c r="B1614" t="s">
        <v>5777</v>
      </c>
      <c r="C1614" t="s">
        <v>10058</v>
      </c>
      <c r="D1614" t="s">
        <v>10059</v>
      </c>
    </row>
    <row r="1615" spans="1:4" x14ac:dyDescent="0.25">
      <c r="A1615" t="s">
        <v>11678</v>
      </c>
      <c r="B1615" t="s">
        <v>5778</v>
      </c>
      <c r="C1615" t="s">
        <v>10065</v>
      </c>
      <c r="D1615" t="s">
        <v>10066</v>
      </c>
    </row>
    <row r="1616" spans="1:4" x14ac:dyDescent="0.25">
      <c r="A1616" t="s">
        <v>11679</v>
      </c>
      <c r="B1616" t="s">
        <v>5779</v>
      </c>
      <c r="C1616" t="s">
        <v>10058</v>
      </c>
      <c r="D1616" t="s">
        <v>10059</v>
      </c>
    </row>
    <row r="1617" spans="1:4" x14ac:dyDescent="0.25">
      <c r="A1617" t="s">
        <v>11680</v>
      </c>
      <c r="B1617" t="s">
        <v>5781</v>
      </c>
      <c r="C1617" t="s">
        <v>10061</v>
      </c>
      <c r="D1617" t="s">
        <v>10062</v>
      </c>
    </row>
    <row r="1618" spans="1:4" x14ac:dyDescent="0.25">
      <c r="A1618" t="s">
        <v>11681</v>
      </c>
      <c r="B1618" t="s">
        <v>5783</v>
      </c>
      <c r="C1618" t="s">
        <v>10061</v>
      </c>
      <c r="D1618" t="s">
        <v>10062</v>
      </c>
    </row>
    <row r="1619" spans="1:4" x14ac:dyDescent="0.25">
      <c r="A1619" t="s">
        <v>11682</v>
      </c>
      <c r="B1619" t="s">
        <v>5784</v>
      </c>
      <c r="C1619" t="s">
        <v>10058</v>
      </c>
      <c r="D1619" t="s">
        <v>10059</v>
      </c>
    </row>
    <row r="1620" spans="1:4" x14ac:dyDescent="0.25">
      <c r="A1620" t="s">
        <v>11683</v>
      </c>
      <c r="B1620" t="s">
        <v>5786</v>
      </c>
      <c r="C1620" t="s">
        <v>10065</v>
      </c>
      <c r="D1620" t="s">
        <v>10066</v>
      </c>
    </row>
    <row r="1621" spans="1:4" x14ac:dyDescent="0.25">
      <c r="A1621" t="s">
        <v>11684</v>
      </c>
      <c r="B1621" t="s">
        <v>5788</v>
      </c>
      <c r="C1621" t="s">
        <v>10065</v>
      </c>
      <c r="D1621" t="s">
        <v>10066</v>
      </c>
    </row>
    <row r="1622" spans="1:4" x14ac:dyDescent="0.25">
      <c r="A1622" t="s">
        <v>11685</v>
      </c>
      <c r="B1622" t="s">
        <v>5790</v>
      </c>
      <c r="C1622" t="s">
        <v>10068</v>
      </c>
      <c r="D1622" t="s">
        <v>10069</v>
      </c>
    </row>
    <row r="1623" spans="1:4" x14ac:dyDescent="0.25">
      <c r="A1623" t="s">
        <v>11686</v>
      </c>
      <c r="B1623" t="s">
        <v>5791</v>
      </c>
      <c r="C1623" t="s">
        <v>10065</v>
      </c>
      <c r="D1623" t="s">
        <v>10066</v>
      </c>
    </row>
    <row r="1624" spans="1:4" x14ac:dyDescent="0.25">
      <c r="A1624" t="s">
        <v>11687</v>
      </c>
      <c r="B1624" t="s">
        <v>5793</v>
      </c>
      <c r="C1624" t="s">
        <v>10065</v>
      </c>
      <c r="D1624" t="s">
        <v>10066</v>
      </c>
    </row>
    <row r="1625" spans="1:4" x14ac:dyDescent="0.25">
      <c r="A1625" t="s">
        <v>11688</v>
      </c>
      <c r="B1625" t="s">
        <v>5794</v>
      </c>
      <c r="C1625" t="s">
        <v>10061</v>
      </c>
      <c r="D1625" t="s">
        <v>10062</v>
      </c>
    </row>
    <row r="1626" spans="1:4" x14ac:dyDescent="0.25">
      <c r="A1626" t="s">
        <v>11689</v>
      </c>
      <c r="B1626" t="s">
        <v>5796</v>
      </c>
      <c r="C1626" t="s">
        <v>10061</v>
      </c>
      <c r="D1626" t="s">
        <v>10062</v>
      </c>
    </row>
    <row r="1627" spans="1:4" x14ac:dyDescent="0.25">
      <c r="A1627" t="s">
        <v>11690</v>
      </c>
      <c r="B1627" t="s">
        <v>5797</v>
      </c>
      <c r="C1627" t="s">
        <v>10068</v>
      </c>
      <c r="D1627" t="s">
        <v>10069</v>
      </c>
    </row>
    <row r="1628" spans="1:4" x14ac:dyDescent="0.25">
      <c r="A1628" t="s">
        <v>11691</v>
      </c>
      <c r="B1628" t="s">
        <v>5798</v>
      </c>
      <c r="C1628" t="s">
        <v>10061</v>
      </c>
      <c r="D1628" t="s">
        <v>10062</v>
      </c>
    </row>
    <row r="1629" spans="1:4" x14ac:dyDescent="0.25">
      <c r="A1629" t="s">
        <v>11692</v>
      </c>
      <c r="B1629" t="s">
        <v>5799</v>
      </c>
      <c r="C1629" t="s">
        <v>10058</v>
      </c>
      <c r="D1629" t="s">
        <v>10059</v>
      </c>
    </row>
    <row r="1630" spans="1:4" x14ac:dyDescent="0.25">
      <c r="A1630" t="s">
        <v>11693</v>
      </c>
      <c r="B1630" t="s">
        <v>5800</v>
      </c>
      <c r="C1630" t="s">
        <v>10068</v>
      </c>
      <c r="D1630" t="s">
        <v>10069</v>
      </c>
    </row>
    <row r="1631" spans="1:4" x14ac:dyDescent="0.25">
      <c r="A1631" t="s">
        <v>11694</v>
      </c>
      <c r="B1631" t="s">
        <v>5802</v>
      </c>
      <c r="C1631" t="s">
        <v>10058</v>
      </c>
      <c r="D1631" t="s">
        <v>10059</v>
      </c>
    </row>
    <row r="1632" spans="1:4" x14ac:dyDescent="0.25">
      <c r="A1632" t="s">
        <v>11695</v>
      </c>
      <c r="B1632" t="s">
        <v>5804</v>
      </c>
      <c r="C1632" t="s">
        <v>10061</v>
      </c>
      <c r="D1632" t="s">
        <v>10062</v>
      </c>
    </row>
    <row r="1633" spans="1:4" x14ac:dyDescent="0.25">
      <c r="A1633" t="s">
        <v>11696</v>
      </c>
      <c r="B1633" t="s">
        <v>5805</v>
      </c>
      <c r="C1633" t="s">
        <v>10065</v>
      </c>
      <c r="D1633" t="s">
        <v>10066</v>
      </c>
    </row>
    <row r="1634" spans="1:4" x14ac:dyDescent="0.25">
      <c r="A1634" t="s">
        <v>11697</v>
      </c>
      <c r="B1634" t="s">
        <v>5807</v>
      </c>
      <c r="C1634" t="s">
        <v>10065</v>
      </c>
      <c r="D1634" t="s">
        <v>10066</v>
      </c>
    </row>
    <row r="1635" spans="1:4" x14ac:dyDescent="0.25">
      <c r="A1635" t="s">
        <v>11698</v>
      </c>
      <c r="B1635" t="s">
        <v>5808</v>
      </c>
      <c r="C1635" t="s">
        <v>10061</v>
      </c>
      <c r="D1635" t="s">
        <v>10062</v>
      </c>
    </row>
    <row r="1636" spans="1:4" x14ac:dyDescent="0.25">
      <c r="A1636" t="s">
        <v>11699</v>
      </c>
      <c r="B1636" t="s">
        <v>5809</v>
      </c>
      <c r="C1636" t="s">
        <v>10068</v>
      </c>
      <c r="D1636" t="s">
        <v>10069</v>
      </c>
    </row>
    <row r="1637" spans="1:4" x14ac:dyDescent="0.25">
      <c r="A1637" t="s">
        <v>11700</v>
      </c>
      <c r="B1637" t="s">
        <v>5810</v>
      </c>
      <c r="C1637" t="s">
        <v>10061</v>
      </c>
      <c r="D1637" t="s">
        <v>10062</v>
      </c>
    </row>
    <row r="1638" spans="1:4" x14ac:dyDescent="0.25">
      <c r="A1638" t="s">
        <v>11701</v>
      </c>
      <c r="B1638" t="s">
        <v>5812</v>
      </c>
      <c r="C1638" t="s">
        <v>10065</v>
      </c>
      <c r="D1638" t="s">
        <v>10066</v>
      </c>
    </row>
    <row r="1639" spans="1:4" x14ac:dyDescent="0.25">
      <c r="A1639" t="s">
        <v>11702</v>
      </c>
      <c r="B1639" t="s">
        <v>5814</v>
      </c>
      <c r="C1639" t="s">
        <v>10065</v>
      </c>
      <c r="D1639" t="s">
        <v>10066</v>
      </c>
    </row>
    <row r="1640" spans="1:4" x14ac:dyDescent="0.25">
      <c r="A1640" t="s">
        <v>11703</v>
      </c>
      <c r="B1640" t="s">
        <v>5815</v>
      </c>
      <c r="C1640" t="s">
        <v>10061</v>
      </c>
      <c r="D1640" t="s">
        <v>10062</v>
      </c>
    </row>
    <row r="1641" spans="1:4" x14ac:dyDescent="0.25">
      <c r="A1641" t="s">
        <v>11704</v>
      </c>
      <c r="B1641" t="s">
        <v>5816</v>
      </c>
      <c r="C1641" t="s">
        <v>10058</v>
      </c>
      <c r="D1641" t="s">
        <v>10059</v>
      </c>
    </row>
    <row r="1642" spans="1:4" x14ac:dyDescent="0.25">
      <c r="A1642" t="s">
        <v>11705</v>
      </c>
      <c r="B1642" t="s">
        <v>5817</v>
      </c>
      <c r="C1642" t="s">
        <v>10065</v>
      </c>
      <c r="D1642" t="s">
        <v>10066</v>
      </c>
    </row>
    <row r="1643" spans="1:4" x14ac:dyDescent="0.25">
      <c r="A1643" t="s">
        <v>11706</v>
      </c>
      <c r="B1643" t="s">
        <v>5819</v>
      </c>
      <c r="C1643" t="s">
        <v>10058</v>
      </c>
      <c r="D1643" t="s">
        <v>10059</v>
      </c>
    </row>
    <row r="1644" spans="1:4" x14ac:dyDescent="0.25">
      <c r="A1644" t="s">
        <v>11707</v>
      </c>
      <c r="B1644" t="s">
        <v>5821</v>
      </c>
      <c r="C1644" t="s">
        <v>10068</v>
      </c>
      <c r="D1644" t="s">
        <v>10069</v>
      </c>
    </row>
    <row r="1645" spans="1:4" x14ac:dyDescent="0.25">
      <c r="A1645" t="s">
        <v>11708</v>
      </c>
      <c r="B1645" t="s">
        <v>5823</v>
      </c>
      <c r="C1645" t="s">
        <v>10065</v>
      </c>
      <c r="D1645" t="s">
        <v>10066</v>
      </c>
    </row>
    <row r="1646" spans="1:4" x14ac:dyDescent="0.25">
      <c r="A1646" t="s">
        <v>11709</v>
      </c>
      <c r="B1646" t="s">
        <v>5825</v>
      </c>
      <c r="C1646" t="s">
        <v>10068</v>
      </c>
      <c r="D1646" t="s">
        <v>10069</v>
      </c>
    </row>
    <row r="1647" spans="1:4" x14ac:dyDescent="0.25">
      <c r="A1647" t="s">
        <v>11710</v>
      </c>
      <c r="B1647" t="s">
        <v>5827</v>
      </c>
      <c r="C1647" t="s">
        <v>10068</v>
      </c>
      <c r="D1647" t="s">
        <v>10069</v>
      </c>
    </row>
    <row r="1648" spans="1:4" x14ac:dyDescent="0.25">
      <c r="A1648" t="s">
        <v>11711</v>
      </c>
      <c r="B1648" t="s">
        <v>5828</v>
      </c>
      <c r="C1648" t="s">
        <v>10065</v>
      </c>
      <c r="D1648" t="s">
        <v>10066</v>
      </c>
    </row>
    <row r="1649" spans="1:4" x14ac:dyDescent="0.25">
      <c r="A1649" t="s">
        <v>11712</v>
      </c>
      <c r="B1649" t="s">
        <v>5829</v>
      </c>
      <c r="C1649" t="s">
        <v>10065</v>
      </c>
      <c r="D1649" t="s">
        <v>10066</v>
      </c>
    </row>
    <row r="1650" spans="1:4" x14ac:dyDescent="0.25">
      <c r="A1650" t="s">
        <v>11713</v>
      </c>
      <c r="B1650" t="s">
        <v>5831</v>
      </c>
      <c r="C1650" t="s">
        <v>10061</v>
      </c>
      <c r="D1650" t="s">
        <v>10062</v>
      </c>
    </row>
    <row r="1651" spans="1:4" x14ac:dyDescent="0.25">
      <c r="A1651" t="s">
        <v>11714</v>
      </c>
      <c r="B1651" t="s">
        <v>5832</v>
      </c>
      <c r="C1651" t="s">
        <v>10065</v>
      </c>
      <c r="D1651" t="s">
        <v>10066</v>
      </c>
    </row>
    <row r="1652" spans="1:4" x14ac:dyDescent="0.25">
      <c r="A1652" t="s">
        <v>11715</v>
      </c>
      <c r="B1652" t="s">
        <v>5833</v>
      </c>
      <c r="C1652" t="s">
        <v>10068</v>
      </c>
      <c r="D1652" t="s">
        <v>10069</v>
      </c>
    </row>
    <row r="1653" spans="1:4" x14ac:dyDescent="0.25">
      <c r="A1653" t="s">
        <v>11716</v>
      </c>
      <c r="B1653" t="s">
        <v>5835</v>
      </c>
      <c r="C1653" t="s">
        <v>10061</v>
      </c>
      <c r="D1653" t="s">
        <v>10062</v>
      </c>
    </row>
    <row r="1654" spans="1:4" x14ac:dyDescent="0.25">
      <c r="A1654" t="s">
        <v>11717</v>
      </c>
      <c r="B1654" t="s">
        <v>5837</v>
      </c>
      <c r="C1654" t="s">
        <v>10058</v>
      </c>
      <c r="D1654" t="s">
        <v>10059</v>
      </c>
    </row>
    <row r="1655" spans="1:4" x14ac:dyDescent="0.25">
      <c r="A1655" t="s">
        <v>11718</v>
      </c>
      <c r="B1655" t="s">
        <v>5838</v>
      </c>
      <c r="C1655" t="s">
        <v>10058</v>
      </c>
      <c r="D1655" t="s">
        <v>10059</v>
      </c>
    </row>
    <row r="1656" spans="1:4" x14ac:dyDescent="0.25">
      <c r="A1656" t="s">
        <v>11719</v>
      </c>
      <c r="B1656" t="s">
        <v>5839</v>
      </c>
      <c r="C1656" t="s">
        <v>10065</v>
      </c>
      <c r="D1656" t="s">
        <v>10066</v>
      </c>
    </row>
    <row r="1657" spans="1:4" x14ac:dyDescent="0.25">
      <c r="A1657" t="s">
        <v>11720</v>
      </c>
      <c r="B1657" t="s">
        <v>5840</v>
      </c>
      <c r="C1657" t="s">
        <v>10058</v>
      </c>
      <c r="D1657" t="s">
        <v>10059</v>
      </c>
    </row>
    <row r="1658" spans="1:4" x14ac:dyDescent="0.25">
      <c r="A1658" t="s">
        <v>11721</v>
      </c>
      <c r="B1658" t="s">
        <v>5842</v>
      </c>
      <c r="C1658" t="s">
        <v>10061</v>
      </c>
      <c r="D1658" t="s">
        <v>10062</v>
      </c>
    </row>
    <row r="1659" spans="1:4" x14ac:dyDescent="0.25">
      <c r="A1659" t="s">
        <v>11722</v>
      </c>
      <c r="B1659" t="s">
        <v>5843</v>
      </c>
      <c r="C1659" t="s">
        <v>10061</v>
      </c>
      <c r="D1659" t="s">
        <v>10062</v>
      </c>
    </row>
    <row r="1660" spans="1:4" x14ac:dyDescent="0.25">
      <c r="A1660" t="s">
        <v>11723</v>
      </c>
      <c r="B1660" t="s">
        <v>5845</v>
      </c>
      <c r="C1660" t="s">
        <v>10061</v>
      </c>
      <c r="D1660" t="s">
        <v>10062</v>
      </c>
    </row>
    <row r="1661" spans="1:4" x14ac:dyDescent="0.25">
      <c r="A1661" t="s">
        <v>11724</v>
      </c>
      <c r="B1661" t="s">
        <v>5847</v>
      </c>
      <c r="C1661" t="s">
        <v>10068</v>
      </c>
      <c r="D1661" t="s">
        <v>10069</v>
      </c>
    </row>
    <row r="1662" spans="1:4" x14ac:dyDescent="0.25">
      <c r="A1662" t="s">
        <v>11725</v>
      </c>
      <c r="B1662" t="s">
        <v>5849</v>
      </c>
      <c r="C1662" t="s">
        <v>10065</v>
      </c>
      <c r="D1662" t="s">
        <v>10066</v>
      </c>
    </row>
    <row r="1663" spans="1:4" x14ac:dyDescent="0.25">
      <c r="A1663" t="s">
        <v>11726</v>
      </c>
      <c r="B1663" t="s">
        <v>5850</v>
      </c>
      <c r="C1663" t="s">
        <v>10065</v>
      </c>
      <c r="D1663" t="s">
        <v>10066</v>
      </c>
    </row>
    <row r="1664" spans="1:4" x14ac:dyDescent="0.25">
      <c r="A1664" t="s">
        <v>11727</v>
      </c>
      <c r="B1664" t="s">
        <v>5851</v>
      </c>
      <c r="C1664" t="s">
        <v>10068</v>
      </c>
      <c r="D1664" t="s">
        <v>10069</v>
      </c>
    </row>
    <row r="1665" spans="1:4" x14ac:dyDescent="0.25">
      <c r="A1665" t="s">
        <v>11728</v>
      </c>
      <c r="B1665" t="s">
        <v>5853</v>
      </c>
      <c r="C1665" t="s">
        <v>10068</v>
      </c>
      <c r="D1665" t="s">
        <v>10069</v>
      </c>
    </row>
    <row r="1666" spans="1:4" x14ac:dyDescent="0.25">
      <c r="A1666" t="s">
        <v>11729</v>
      </c>
      <c r="B1666" t="s">
        <v>5855</v>
      </c>
      <c r="C1666" t="s">
        <v>10061</v>
      </c>
      <c r="D1666" t="s">
        <v>10062</v>
      </c>
    </row>
    <row r="1667" spans="1:4" x14ac:dyDescent="0.25">
      <c r="A1667" t="s">
        <v>11730</v>
      </c>
      <c r="B1667" t="s">
        <v>5856</v>
      </c>
      <c r="C1667" t="s">
        <v>10061</v>
      </c>
      <c r="D1667" t="s">
        <v>10062</v>
      </c>
    </row>
    <row r="1668" spans="1:4" x14ac:dyDescent="0.25">
      <c r="A1668" t="s">
        <v>11731</v>
      </c>
      <c r="B1668" t="s">
        <v>5858</v>
      </c>
      <c r="C1668" t="s">
        <v>10065</v>
      </c>
      <c r="D1668" t="s">
        <v>10066</v>
      </c>
    </row>
    <row r="1669" spans="1:4" x14ac:dyDescent="0.25">
      <c r="A1669" t="s">
        <v>11732</v>
      </c>
      <c r="B1669" t="s">
        <v>5859</v>
      </c>
      <c r="C1669" t="s">
        <v>10065</v>
      </c>
      <c r="D1669" t="s">
        <v>10066</v>
      </c>
    </row>
    <row r="1670" spans="1:4" x14ac:dyDescent="0.25">
      <c r="A1670" t="s">
        <v>11733</v>
      </c>
      <c r="B1670" t="s">
        <v>5860</v>
      </c>
      <c r="C1670" t="s">
        <v>10068</v>
      </c>
      <c r="D1670" t="s">
        <v>10069</v>
      </c>
    </row>
    <row r="1671" spans="1:4" x14ac:dyDescent="0.25">
      <c r="A1671" t="s">
        <v>11734</v>
      </c>
      <c r="B1671" t="s">
        <v>5862</v>
      </c>
      <c r="C1671" t="s">
        <v>10065</v>
      </c>
      <c r="D1671" t="s">
        <v>10066</v>
      </c>
    </row>
    <row r="1672" spans="1:4" x14ac:dyDescent="0.25">
      <c r="A1672" t="s">
        <v>11735</v>
      </c>
      <c r="B1672" t="s">
        <v>5864</v>
      </c>
      <c r="C1672" t="s">
        <v>10065</v>
      </c>
      <c r="D1672" t="s">
        <v>10066</v>
      </c>
    </row>
    <row r="1673" spans="1:4" x14ac:dyDescent="0.25">
      <c r="A1673" t="s">
        <v>11736</v>
      </c>
      <c r="B1673" t="s">
        <v>5865</v>
      </c>
      <c r="C1673" t="s">
        <v>10058</v>
      </c>
      <c r="D1673" t="s">
        <v>10059</v>
      </c>
    </row>
    <row r="1674" spans="1:4" x14ac:dyDescent="0.25">
      <c r="A1674" t="s">
        <v>11737</v>
      </c>
      <c r="B1674" t="s">
        <v>5866</v>
      </c>
      <c r="C1674" t="s">
        <v>10068</v>
      </c>
      <c r="D1674" t="s">
        <v>10069</v>
      </c>
    </row>
    <row r="1675" spans="1:4" x14ac:dyDescent="0.25">
      <c r="A1675" t="s">
        <v>11738</v>
      </c>
      <c r="B1675" t="s">
        <v>5867</v>
      </c>
      <c r="C1675" t="s">
        <v>10061</v>
      </c>
      <c r="D1675" t="s">
        <v>10062</v>
      </c>
    </row>
    <row r="1676" spans="1:4" x14ac:dyDescent="0.25">
      <c r="A1676" t="s">
        <v>11739</v>
      </c>
      <c r="B1676" t="s">
        <v>5869</v>
      </c>
      <c r="C1676" t="s">
        <v>10065</v>
      </c>
      <c r="D1676" t="s">
        <v>10066</v>
      </c>
    </row>
    <row r="1677" spans="1:4" x14ac:dyDescent="0.25">
      <c r="A1677" t="s">
        <v>11740</v>
      </c>
      <c r="B1677" t="s">
        <v>5870</v>
      </c>
      <c r="C1677" t="s">
        <v>10068</v>
      </c>
      <c r="D1677" t="s">
        <v>10069</v>
      </c>
    </row>
    <row r="1678" spans="1:4" x14ac:dyDescent="0.25">
      <c r="A1678" t="s">
        <v>11741</v>
      </c>
      <c r="B1678" t="s">
        <v>5871</v>
      </c>
      <c r="C1678" t="s">
        <v>10061</v>
      </c>
      <c r="D1678" t="s">
        <v>10062</v>
      </c>
    </row>
    <row r="1679" spans="1:4" x14ac:dyDescent="0.25">
      <c r="A1679" t="s">
        <v>11742</v>
      </c>
      <c r="B1679" t="s">
        <v>5873</v>
      </c>
      <c r="C1679" t="s">
        <v>10058</v>
      </c>
      <c r="D1679" t="s">
        <v>10059</v>
      </c>
    </row>
    <row r="1680" spans="1:4" x14ac:dyDescent="0.25">
      <c r="A1680" t="s">
        <v>11743</v>
      </c>
      <c r="B1680" t="s">
        <v>5875</v>
      </c>
      <c r="C1680" t="s">
        <v>10065</v>
      </c>
      <c r="D1680" t="s">
        <v>10066</v>
      </c>
    </row>
    <row r="1681" spans="1:4" x14ac:dyDescent="0.25">
      <c r="A1681" t="s">
        <v>11744</v>
      </c>
      <c r="B1681" t="s">
        <v>5876</v>
      </c>
      <c r="C1681" t="s">
        <v>10065</v>
      </c>
      <c r="D1681" t="s">
        <v>10066</v>
      </c>
    </row>
    <row r="1682" spans="1:4" x14ac:dyDescent="0.25">
      <c r="A1682" t="s">
        <v>11745</v>
      </c>
      <c r="B1682" t="s">
        <v>5878</v>
      </c>
      <c r="C1682" t="s">
        <v>10058</v>
      </c>
      <c r="D1682" t="s">
        <v>10059</v>
      </c>
    </row>
    <row r="1683" spans="1:4" x14ac:dyDescent="0.25">
      <c r="A1683" t="s">
        <v>11746</v>
      </c>
      <c r="B1683" t="s">
        <v>5879</v>
      </c>
      <c r="C1683" t="s">
        <v>10061</v>
      </c>
      <c r="D1683" t="s">
        <v>10062</v>
      </c>
    </row>
    <row r="1684" spans="1:4" x14ac:dyDescent="0.25">
      <c r="A1684" t="s">
        <v>11747</v>
      </c>
      <c r="B1684" t="s">
        <v>5880</v>
      </c>
      <c r="C1684" t="s">
        <v>10065</v>
      </c>
      <c r="D1684" t="s">
        <v>10066</v>
      </c>
    </row>
    <row r="1685" spans="1:4" x14ac:dyDescent="0.25">
      <c r="A1685" t="s">
        <v>11748</v>
      </c>
      <c r="B1685" t="s">
        <v>5881</v>
      </c>
      <c r="C1685" t="s">
        <v>10068</v>
      </c>
      <c r="D1685" t="s">
        <v>10069</v>
      </c>
    </row>
    <row r="1686" spans="1:4" x14ac:dyDescent="0.25">
      <c r="A1686" t="s">
        <v>11749</v>
      </c>
      <c r="B1686" t="s">
        <v>5882</v>
      </c>
      <c r="C1686" t="s">
        <v>10065</v>
      </c>
      <c r="D1686" t="s">
        <v>10066</v>
      </c>
    </row>
    <row r="1687" spans="1:4" x14ac:dyDescent="0.25">
      <c r="A1687" t="s">
        <v>11750</v>
      </c>
      <c r="B1687" t="s">
        <v>5883</v>
      </c>
      <c r="C1687" t="s">
        <v>10058</v>
      </c>
      <c r="D1687" t="s">
        <v>10059</v>
      </c>
    </row>
    <row r="1688" spans="1:4" x14ac:dyDescent="0.25">
      <c r="A1688" t="s">
        <v>11751</v>
      </c>
      <c r="B1688" t="s">
        <v>5884</v>
      </c>
      <c r="C1688" t="s">
        <v>10061</v>
      </c>
      <c r="D1688" t="s">
        <v>10062</v>
      </c>
    </row>
    <row r="1689" spans="1:4" x14ac:dyDescent="0.25">
      <c r="A1689" t="s">
        <v>11752</v>
      </c>
      <c r="B1689" t="s">
        <v>5886</v>
      </c>
      <c r="C1689" t="s">
        <v>10061</v>
      </c>
      <c r="D1689" t="s">
        <v>10062</v>
      </c>
    </row>
    <row r="1690" spans="1:4" x14ac:dyDescent="0.25">
      <c r="A1690" t="s">
        <v>11753</v>
      </c>
      <c r="B1690" t="s">
        <v>5888</v>
      </c>
      <c r="C1690" t="s">
        <v>10058</v>
      </c>
      <c r="D1690" t="s">
        <v>10059</v>
      </c>
    </row>
    <row r="1691" spans="1:4" x14ac:dyDescent="0.25">
      <c r="A1691" t="s">
        <v>11754</v>
      </c>
      <c r="B1691" t="s">
        <v>5890</v>
      </c>
      <c r="C1691" t="s">
        <v>10065</v>
      </c>
      <c r="D1691" t="s">
        <v>10066</v>
      </c>
    </row>
    <row r="1692" spans="1:4" x14ac:dyDescent="0.25">
      <c r="A1692" t="s">
        <v>11755</v>
      </c>
      <c r="B1692" t="s">
        <v>5892</v>
      </c>
      <c r="C1692" t="s">
        <v>10061</v>
      </c>
      <c r="D1692" t="s">
        <v>10062</v>
      </c>
    </row>
    <row r="1693" spans="1:4" x14ac:dyDescent="0.25">
      <c r="A1693" t="s">
        <v>11756</v>
      </c>
      <c r="B1693" t="s">
        <v>5893</v>
      </c>
      <c r="C1693" t="s">
        <v>10068</v>
      </c>
      <c r="D1693" t="s">
        <v>10069</v>
      </c>
    </row>
    <row r="1694" spans="1:4" x14ac:dyDescent="0.25">
      <c r="A1694" t="s">
        <v>11757</v>
      </c>
      <c r="B1694" t="s">
        <v>5894</v>
      </c>
      <c r="C1694" t="s">
        <v>10061</v>
      </c>
      <c r="D1694" t="s">
        <v>10062</v>
      </c>
    </row>
    <row r="1695" spans="1:4" x14ac:dyDescent="0.25">
      <c r="A1695" t="s">
        <v>11758</v>
      </c>
      <c r="B1695" t="s">
        <v>5895</v>
      </c>
      <c r="C1695" t="s">
        <v>10058</v>
      </c>
      <c r="D1695" t="s">
        <v>10059</v>
      </c>
    </row>
    <row r="1696" spans="1:4" x14ac:dyDescent="0.25">
      <c r="A1696" t="s">
        <v>11759</v>
      </c>
      <c r="B1696" t="s">
        <v>5896</v>
      </c>
      <c r="C1696" t="s">
        <v>10065</v>
      </c>
      <c r="D1696" t="s">
        <v>10066</v>
      </c>
    </row>
    <row r="1697" spans="1:4" x14ac:dyDescent="0.25">
      <c r="A1697" t="s">
        <v>11760</v>
      </c>
      <c r="B1697" t="s">
        <v>5897</v>
      </c>
      <c r="C1697" t="s">
        <v>10058</v>
      </c>
      <c r="D1697" t="s">
        <v>10059</v>
      </c>
    </row>
    <row r="1698" spans="1:4" x14ac:dyDescent="0.25">
      <c r="A1698" t="s">
        <v>11761</v>
      </c>
      <c r="B1698" t="s">
        <v>5899</v>
      </c>
      <c r="C1698" t="s">
        <v>10065</v>
      </c>
      <c r="D1698" t="s">
        <v>10066</v>
      </c>
    </row>
    <row r="1699" spans="1:4" x14ac:dyDescent="0.25">
      <c r="A1699" t="s">
        <v>11762</v>
      </c>
      <c r="B1699" t="s">
        <v>5900</v>
      </c>
      <c r="C1699" t="s">
        <v>10068</v>
      </c>
      <c r="D1699" t="s">
        <v>10069</v>
      </c>
    </row>
    <row r="1700" spans="1:4" x14ac:dyDescent="0.25">
      <c r="A1700" t="s">
        <v>11763</v>
      </c>
      <c r="B1700" t="s">
        <v>5901</v>
      </c>
      <c r="C1700" t="s">
        <v>10061</v>
      </c>
      <c r="D1700" t="s">
        <v>10062</v>
      </c>
    </row>
    <row r="1701" spans="1:4" x14ac:dyDescent="0.25">
      <c r="A1701" t="s">
        <v>11764</v>
      </c>
      <c r="B1701" t="s">
        <v>5903</v>
      </c>
      <c r="C1701" t="s">
        <v>10058</v>
      </c>
      <c r="D1701" t="s">
        <v>10059</v>
      </c>
    </row>
    <row r="1702" spans="1:4" x14ac:dyDescent="0.25">
      <c r="A1702" t="s">
        <v>11765</v>
      </c>
      <c r="B1702" t="s">
        <v>5905</v>
      </c>
      <c r="C1702" t="s">
        <v>10065</v>
      </c>
      <c r="D1702" t="s">
        <v>10066</v>
      </c>
    </row>
    <row r="1703" spans="1:4" x14ac:dyDescent="0.25">
      <c r="A1703" t="s">
        <v>11766</v>
      </c>
      <c r="B1703" t="s">
        <v>5907</v>
      </c>
      <c r="C1703" t="s">
        <v>10065</v>
      </c>
      <c r="D1703" t="s">
        <v>10066</v>
      </c>
    </row>
    <row r="1704" spans="1:4" x14ac:dyDescent="0.25">
      <c r="A1704" t="s">
        <v>11767</v>
      </c>
      <c r="B1704" t="s">
        <v>5908</v>
      </c>
      <c r="C1704" t="s">
        <v>10065</v>
      </c>
      <c r="D1704" t="s">
        <v>10066</v>
      </c>
    </row>
    <row r="1705" spans="1:4" x14ac:dyDescent="0.25">
      <c r="A1705" t="s">
        <v>11768</v>
      </c>
      <c r="B1705" t="s">
        <v>5910</v>
      </c>
      <c r="C1705" t="s">
        <v>10061</v>
      </c>
      <c r="D1705" t="s">
        <v>10062</v>
      </c>
    </row>
    <row r="1706" spans="1:4" x14ac:dyDescent="0.25">
      <c r="A1706" t="s">
        <v>11769</v>
      </c>
      <c r="B1706" t="s">
        <v>5912</v>
      </c>
      <c r="C1706" t="s">
        <v>10061</v>
      </c>
      <c r="D1706" t="s">
        <v>10062</v>
      </c>
    </row>
    <row r="1707" spans="1:4" x14ac:dyDescent="0.25">
      <c r="A1707" t="s">
        <v>11770</v>
      </c>
      <c r="B1707" t="s">
        <v>5913</v>
      </c>
      <c r="C1707" t="s">
        <v>10061</v>
      </c>
      <c r="D1707" t="s">
        <v>10062</v>
      </c>
    </row>
    <row r="1708" spans="1:4" x14ac:dyDescent="0.25">
      <c r="A1708" t="s">
        <v>11771</v>
      </c>
      <c r="B1708" t="s">
        <v>5914</v>
      </c>
      <c r="C1708" t="s">
        <v>10068</v>
      </c>
      <c r="D1708" t="s">
        <v>10069</v>
      </c>
    </row>
    <row r="1709" spans="1:4" x14ac:dyDescent="0.25">
      <c r="A1709" t="s">
        <v>11772</v>
      </c>
      <c r="B1709" t="s">
        <v>5915</v>
      </c>
      <c r="C1709" t="s">
        <v>10061</v>
      </c>
      <c r="D1709" t="s">
        <v>10062</v>
      </c>
    </row>
    <row r="1710" spans="1:4" x14ac:dyDescent="0.25">
      <c r="A1710" t="s">
        <v>11773</v>
      </c>
      <c r="B1710" t="s">
        <v>5916</v>
      </c>
      <c r="C1710" t="s">
        <v>10065</v>
      </c>
      <c r="D1710" t="s">
        <v>10066</v>
      </c>
    </row>
    <row r="1711" spans="1:4" x14ac:dyDescent="0.25">
      <c r="A1711" t="s">
        <v>11774</v>
      </c>
      <c r="B1711" t="s">
        <v>5917</v>
      </c>
      <c r="C1711" t="s">
        <v>10065</v>
      </c>
      <c r="D1711" t="s">
        <v>10066</v>
      </c>
    </row>
    <row r="1712" spans="1:4" x14ac:dyDescent="0.25">
      <c r="A1712" t="s">
        <v>11775</v>
      </c>
      <c r="B1712" t="s">
        <v>5918</v>
      </c>
      <c r="C1712" t="s">
        <v>10061</v>
      </c>
      <c r="D1712" t="s">
        <v>10062</v>
      </c>
    </row>
    <row r="1713" spans="1:4" x14ac:dyDescent="0.25">
      <c r="A1713" t="s">
        <v>11776</v>
      </c>
      <c r="B1713" t="s">
        <v>5920</v>
      </c>
      <c r="C1713" t="s">
        <v>10061</v>
      </c>
      <c r="D1713" t="s">
        <v>10062</v>
      </c>
    </row>
    <row r="1714" spans="1:4" x14ac:dyDescent="0.25">
      <c r="A1714" t="s">
        <v>11777</v>
      </c>
      <c r="B1714" t="s">
        <v>5922</v>
      </c>
      <c r="C1714" t="s">
        <v>10061</v>
      </c>
      <c r="D1714" t="s">
        <v>10062</v>
      </c>
    </row>
    <row r="1715" spans="1:4" x14ac:dyDescent="0.25">
      <c r="A1715" t="s">
        <v>11778</v>
      </c>
      <c r="B1715" t="s">
        <v>5924</v>
      </c>
      <c r="C1715" t="s">
        <v>10068</v>
      </c>
      <c r="D1715" t="s">
        <v>10069</v>
      </c>
    </row>
    <row r="1716" spans="1:4" x14ac:dyDescent="0.25">
      <c r="A1716" t="s">
        <v>11779</v>
      </c>
      <c r="B1716" t="s">
        <v>5925</v>
      </c>
      <c r="C1716" t="s">
        <v>10061</v>
      </c>
      <c r="D1716" t="s">
        <v>10062</v>
      </c>
    </row>
    <row r="1717" spans="1:4" x14ac:dyDescent="0.25">
      <c r="A1717" t="s">
        <v>11780</v>
      </c>
      <c r="B1717" t="s">
        <v>5927</v>
      </c>
      <c r="C1717" t="s">
        <v>10058</v>
      </c>
      <c r="D1717" t="s">
        <v>10059</v>
      </c>
    </row>
    <row r="1718" spans="1:4" x14ac:dyDescent="0.25">
      <c r="A1718" t="s">
        <v>11781</v>
      </c>
      <c r="B1718" t="s">
        <v>5928</v>
      </c>
      <c r="C1718" t="s">
        <v>10068</v>
      </c>
      <c r="D1718" t="s">
        <v>10069</v>
      </c>
    </row>
    <row r="1719" spans="1:4" x14ac:dyDescent="0.25">
      <c r="A1719" t="s">
        <v>11782</v>
      </c>
      <c r="B1719" t="s">
        <v>5929</v>
      </c>
      <c r="C1719" t="s">
        <v>10068</v>
      </c>
      <c r="D1719" t="s">
        <v>10069</v>
      </c>
    </row>
    <row r="1720" spans="1:4" x14ac:dyDescent="0.25">
      <c r="A1720" t="s">
        <v>11783</v>
      </c>
      <c r="B1720" t="s">
        <v>5930</v>
      </c>
      <c r="C1720" t="s">
        <v>10068</v>
      </c>
      <c r="D1720" t="s">
        <v>10069</v>
      </c>
    </row>
    <row r="1721" spans="1:4" x14ac:dyDescent="0.25">
      <c r="A1721" t="s">
        <v>11784</v>
      </c>
      <c r="B1721" t="s">
        <v>5932</v>
      </c>
      <c r="C1721" t="s">
        <v>10068</v>
      </c>
      <c r="D1721" t="s">
        <v>10069</v>
      </c>
    </row>
    <row r="1722" spans="1:4" x14ac:dyDescent="0.25">
      <c r="A1722" t="s">
        <v>11785</v>
      </c>
      <c r="B1722" t="s">
        <v>5933</v>
      </c>
      <c r="C1722" t="s">
        <v>10058</v>
      </c>
      <c r="D1722" t="s">
        <v>10059</v>
      </c>
    </row>
    <row r="1723" spans="1:4" x14ac:dyDescent="0.25">
      <c r="A1723" t="s">
        <v>11786</v>
      </c>
      <c r="B1723" t="s">
        <v>5935</v>
      </c>
      <c r="C1723" t="s">
        <v>10058</v>
      </c>
      <c r="D1723" t="s">
        <v>10059</v>
      </c>
    </row>
    <row r="1724" spans="1:4" x14ac:dyDescent="0.25">
      <c r="A1724" t="s">
        <v>11787</v>
      </c>
      <c r="B1724" t="s">
        <v>5936</v>
      </c>
      <c r="C1724" t="s">
        <v>10068</v>
      </c>
      <c r="D1724" t="s">
        <v>10069</v>
      </c>
    </row>
    <row r="1725" spans="1:4" x14ac:dyDescent="0.25">
      <c r="A1725" t="s">
        <v>11788</v>
      </c>
      <c r="B1725" t="s">
        <v>5937</v>
      </c>
      <c r="C1725" t="s">
        <v>10068</v>
      </c>
      <c r="D1725" t="s">
        <v>10069</v>
      </c>
    </row>
    <row r="1726" spans="1:4" x14ac:dyDescent="0.25">
      <c r="A1726" t="s">
        <v>11789</v>
      </c>
      <c r="B1726" t="s">
        <v>5938</v>
      </c>
      <c r="C1726" t="s">
        <v>10065</v>
      </c>
      <c r="D1726" t="s">
        <v>10066</v>
      </c>
    </row>
    <row r="1727" spans="1:4" x14ac:dyDescent="0.25">
      <c r="A1727" t="s">
        <v>11790</v>
      </c>
      <c r="B1727" t="s">
        <v>5939</v>
      </c>
      <c r="C1727" t="s">
        <v>10065</v>
      </c>
      <c r="D1727" t="s">
        <v>10066</v>
      </c>
    </row>
    <row r="1728" spans="1:4" x14ac:dyDescent="0.25">
      <c r="A1728" t="s">
        <v>11791</v>
      </c>
      <c r="B1728" t="s">
        <v>5941</v>
      </c>
      <c r="C1728" t="s">
        <v>10065</v>
      </c>
      <c r="D1728" t="s">
        <v>10066</v>
      </c>
    </row>
    <row r="1729" spans="1:4" x14ac:dyDescent="0.25">
      <c r="A1729" t="s">
        <v>11792</v>
      </c>
      <c r="B1729" t="s">
        <v>5942</v>
      </c>
      <c r="C1729" t="s">
        <v>10061</v>
      </c>
      <c r="D1729" t="s">
        <v>10062</v>
      </c>
    </row>
    <row r="1730" spans="1:4" x14ac:dyDescent="0.25">
      <c r="A1730" t="s">
        <v>11793</v>
      </c>
      <c r="B1730" t="s">
        <v>5943</v>
      </c>
      <c r="C1730" t="s">
        <v>10058</v>
      </c>
      <c r="D1730" t="s">
        <v>10059</v>
      </c>
    </row>
    <row r="1731" spans="1:4" x14ac:dyDescent="0.25">
      <c r="A1731" t="s">
        <v>11794</v>
      </c>
      <c r="B1731" t="s">
        <v>5945</v>
      </c>
      <c r="C1731" t="s">
        <v>10058</v>
      </c>
      <c r="D1731" t="s">
        <v>10059</v>
      </c>
    </row>
    <row r="1732" spans="1:4" x14ac:dyDescent="0.25">
      <c r="A1732" t="s">
        <v>11795</v>
      </c>
      <c r="B1732" t="s">
        <v>5946</v>
      </c>
      <c r="C1732" t="s">
        <v>10061</v>
      </c>
      <c r="D1732" t="s">
        <v>10062</v>
      </c>
    </row>
    <row r="1733" spans="1:4" x14ac:dyDescent="0.25">
      <c r="A1733" t="s">
        <v>11796</v>
      </c>
      <c r="B1733" t="s">
        <v>5948</v>
      </c>
      <c r="C1733" t="s">
        <v>10065</v>
      </c>
      <c r="D1733" t="s">
        <v>10066</v>
      </c>
    </row>
    <row r="1734" spans="1:4" x14ac:dyDescent="0.25">
      <c r="A1734" t="s">
        <v>11797</v>
      </c>
      <c r="B1734" t="s">
        <v>5950</v>
      </c>
      <c r="C1734" t="s">
        <v>10058</v>
      </c>
      <c r="D1734" t="s">
        <v>10059</v>
      </c>
    </row>
    <row r="1735" spans="1:4" x14ac:dyDescent="0.25">
      <c r="A1735" t="s">
        <v>11798</v>
      </c>
      <c r="B1735" t="s">
        <v>5952</v>
      </c>
      <c r="C1735" t="s">
        <v>10058</v>
      </c>
      <c r="D1735" t="s">
        <v>10059</v>
      </c>
    </row>
    <row r="1736" spans="1:4" x14ac:dyDescent="0.25">
      <c r="A1736" t="s">
        <v>11799</v>
      </c>
      <c r="B1736" t="s">
        <v>5953</v>
      </c>
      <c r="C1736" t="s">
        <v>10061</v>
      </c>
      <c r="D1736" t="s">
        <v>10062</v>
      </c>
    </row>
    <row r="1737" spans="1:4" x14ac:dyDescent="0.25">
      <c r="A1737" t="s">
        <v>11800</v>
      </c>
      <c r="B1737" t="s">
        <v>5955</v>
      </c>
      <c r="C1737" t="s">
        <v>10061</v>
      </c>
      <c r="D1737" t="s">
        <v>10062</v>
      </c>
    </row>
    <row r="1738" spans="1:4" x14ac:dyDescent="0.25">
      <c r="A1738" t="s">
        <v>11801</v>
      </c>
      <c r="B1738" t="s">
        <v>5957</v>
      </c>
      <c r="C1738" t="s">
        <v>10065</v>
      </c>
      <c r="D1738" t="s">
        <v>10066</v>
      </c>
    </row>
    <row r="1739" spans="1:4" x14ac:dyDescent="0.25">
      <c r="A1739" t="s">
        <v>11802</v>
      </c>
      <c r="B1739" t="s">
        <v>5958</v>
      </c>
      <c r="C1739" t="s">
        <v>10068</v>
      </c>
      <c r="D1739" t="s">
        <v>10069</v>
      </c>
    </row>
    <row r="1740" spans="1:4" x14ac:dyDescent="0.25">
      <c r="A1740" t="s">
        <v>11803</v>
      </c>
      <c r="B1740" t="s">
        <v>5959</v>
      </c>
      <c r="C1740" t="s">
        <v>10058</v>
      </c>
      <c r="D1740" t="s">
        <v>10059</v>
      </c>
    </row>
    <row r="1741" spans="1:4" x14ac:dyDescent="0.25">
      <c r="A1741" t="s">
        <v>11804</v>
      </c>
      <c r="B1741" t="s">
        <v>5960</v>
      </c>
      <c r="C1741" t="s">
        <v>10061</v>
      </c>
      <c r="D1741" t="s">
        <v>10062</v>
      </c>
    </row>
    <row r="1742" spans="1:4" x14ac:dyDescent="0.25">
      <c r="A1742" t="s">
        <v>11805</v>
      </c>
      <c r="B1742" t="s">
        <v>5961</v>
      </c>
      <c r="C1742" t="s">
        <v>10068</v>
      </c>
      <c r="D1742" t="s">
        <v>10069</v>
      </c>
    </row>
    <row r="1743" spans="1:4" x14ac:dyDescent="0.25">
      <c r="A1743" t="s">
        <v>11806</v>
      </c>
      <c r="B1743" t="s">
        <v>5962</v>
      </c>
      <c r="C1743" t="s">
        <v>10065</v>
      </c>
      <c r="D1743" t="s">
        <v>10066</v>
      </c>
    </row>
    <row r="1744" spans="1:4" x14ac:dyDescent="0.25">
      <c r="A1744" t="s">
        <v>11807</v>
      </c>
      <c r="B1744" t="s">
        <v>5964</v>
      </c>
      <c r="C1744" t="s">
        <v>10065</v>
      </c>
      <c r="D1744" t="s">
        <v>10066</v>
      </c>
    </row>
    <row r="1745" spans="1:4" x14ac:dyDescent="0.25">
      <c r="A1745" t="s">
        <v>11808</v>
      </c>
      <c r="B1745" t="s">
        <v>5966</v>
      </c>
      <c r="C1745" t="s">
        <v>10058</v>
      </c>
      <c r="D1745" t="s">
        <v>10059</v>
      </c>
    </row>
    <row r="1746" spans="1:4" x14ac:dyDescent="0.25">
      <c r="A1746" t="s">
        <v>11809</v>
      </c>
      <c r="B1746" t="s">
        <v>5967</v>
      </c>
      <c r="C1746" t="s">
        <v>10058</v>
      </c>
      <c r="D1746" t="s">
        <v>10059</v>
      </c>
    </row>
    <row r="1747" spans="1:4" x14ac:dyDescent="0.25">
      <c r="A1747" t="s">
        <v>11810</v>
      </c>
      <c r="B1747" t="s">
        <v>5968</v>
      </c>
      <c r="C1747" t="s">
        <v>10058</v>
      </c>
      <c r="D1747" t="s">
        <v>10059</v>
      </c>
    </row>
    <row r="1748" spans="1:4" x14ac:dyDescent="0.25">
      <c r="A1748" t="s">
        <v>11811</v>
      </c>
      <c r="B1748" t="s">
        <v>5969</v>
      </c>
      <c r="C1748" t="s">
        <v>10065</v>
      </c>
      <c r="D1748" t="s">
        <v>10066</v>
      </c>
    </row>
    <row r="1749" spans="1:4" x14ac:dyDescent="0.25">
      <c r="A1749" t="s">
        <v>11812</v>
      </c>
      <c r="B1749" t="s">
        <v>5970</v>
      </c>
      <c r="C1749" t="s">
        <v>10058</v>
      </c>
      <c r="D1749" t="s">
        <v>10059</v>
      </c>
    </row>
    <row r="1750" spans="1:4" x14ac:dyDescent="0.25">
      <c r="A1750" t="s">
        <v>11813</v>
      </c>
      <c r="B1750" t="s">
        <v>5972</v>
      </c>
      <c r="C1750" t="s">
        <v>10061</v>
      </c>
      <c r="D1750" t="s">
        <v>10062</v>
      </c>
    </row>
    <row r="1751" spans="1:4" x14ac:dyDescent="0.25">
      <c r="A1751" t="s">
        <v>11814</v>
      </c>
      <c r="B1751" t="s">
        <v>5974</v>
      </c>
      <c r="C1751" t="s">
        <v>10061</v>
      </c>
      <c r="D1751" t="s">
        <v>10062</v>
      </c>
    </row>
    <row r="1752" spans="1:4" x14ac:dyDescent="0.25">
      <c r="A1752" t="s">
        <v>11815</v>
      </c>
      <c r="B1752" t="s">
        <v>5975</v>
      </c>
      <c r="C1752" t="s">
        <v>10061</v>
      </c>
      <c r="D1752" t="s">
        <v>10062</v>
      </c>
    </row>
    <row r="1753" spans="1:4" x14ac:dyDescent="0.25">
      <c r="A1753" t="s">
        <v>11816</v>
      </c>
      <c r="B1753" t="s">
        <v>5976</v>
      </c>
      <c r="C1753" t="s">
        <v>10065</v>
      </c>
      <c r="D1753" t="s">
        <v>10066</v>
      </c>
    </row>
    <row r="1754" spans="1:4" x14ac:dyDescent="0.25">
      <c r="A1754" t="s">
        <v>11817</v>
      </c>
      <c r="B1754" t="s">
        <v>5978</v>
      </c>
      <c r="C1754" t="s">
        <v>10061</v>
      </c>
      <c r="D1754" t="s">
        <v>10062</v>
      </c>
    </row>
    <row r="1755" spans="1:4" x14ac:dyDescent="0.25">
      <c r="A1755" t="s">
        <v>11818</v>
      </c>
      <c r="B1755" t="s">
        <v>5980</v>
      </c>
      <c r="C1755" t="s">
        <v>10065</v>
      </c>
      <c r="D1755" t="s">
        <v>10066</v>
      </c>
    </row>
    <row r="1756" spans="1:4" x14ac:dyDescent="0.25">
      <c r="A1756" t="s">
        <v>11819</v>
      </c>
      <c r="B1756" t="s">
        <v>5981</v>
      </c>
      <c r="C1756" t="s">
        <v>10061</v>
      </c>
      <c r="D1756" t="s">
        <v>10062</v>
      </c>
    </row>
    <row r="1757" spans="1:4" x14ac:dyDescent="0.25">
      <c r="A1757" t="s">
        <v>11820</v>
      </c>
      <c r="B1757" t="s">
        <v>5983</v>
      </c>
      <c r="C1757" t="s">
        <v>10061</v>
      </c>
      <c r="D1757" t="s">
        <v>10062</v>
      </c>
    </row>
    <row r="1758" spans="1:4" x14ac:dyDescent="0.25">
      <c r="A1758" t="s">
        <v>11821</v>
      </c>
      <c r="B1758" t="s">
        <v>5985</v>
      </c>
      <c r="C1758" t="s">
        <v>10065</v>
      </c>
      <c r="D1758" t="s">
        <v>10066</v>
      </c>
    </row>
    <row r="1759" spans="1:4" x14ac:dyDescent="0.25">
      <c r="A1759" t="s">
        <v>11822</v>
      </c>
      <c r="B1759" t="s">
        <v>5986</v>
      </c>
      <c r="C1759" t="s">
        <v>10061</v>
      </c>
      <c r="D1759" t="s">
        <v>10062</v>
      </c>
    </row>
    <row r="1760" spans="1:4" x14ac:dyDescent="0.25">
      <c r="A1760" t="s">
        <v>11823</v>
      </c>
      <c r="B1760" t="s">
        <v>5987</v>
      </c>
      <c r="C1760" t="s">
        <v>10058</v>
      </c>
      <c r="D1760" t="s">
        <v>10059</v>
      </c>
    </row>
    <row r="1761" spans="1:4" x14ac:dyDescent="0.25">
      <c r="A1761" t="s">
        <v>11824</v>
      </c>
      <c r="B1761" t="s">
        <v>5989</v>
      </c>
      <c r="C1761" t="s">
        <v>10061</v>
      </c>
      <c r="D1761" t="s">
        <v>10062</v>
      </c>
    </row>
    <row r="1762" spans="1:4" x14ac:dyDescent="0.25">
      <c r="A1762" t="s">
        <v>11825</v>
      </c>
      <c r="B1762" t="s">
        <v>5991</v>
      </c>
      <c r="C1762" t="s">
        <v>10058</v>
      </c>
      <c r="D1762" t="s">
        <v>10059</v>
      </c>
    </row>
    <row r="1763" spans="1:4" x14ac:dyDescent="0.25">
      <c r="A1763" t="s">
        <v>11826</v>
      </c>
      <c r="B1763" t="s">
        <v>5993</v>
      </c>
      <c r="C1763" t="s">
        <v>10065</v>
      </c>
      <c r="D1763" t="s">
        <v>10066</v>
      </c>
    </row>
    <row r="1764" spans="1:4" x14ac:dyDescent="0.25">
      <c r="A1764" t="s">
        <v>11827</v>
      </c>
      <c r="B1764" t="s">
        <v>5994</v>
      </c>
      <c r="C1764" t="s">
        <v>10061</v>
      </c>
      <c r="D1764" t="s">
        <v>10062</v>
      </c>
    </row>
    <row r="1765" spans="1:4" x14ac:dyDescent="0.25">
      <c r="A1765" t="s">
        <v>11828</v>
      </c>
      <c r="B1765" t="s">
        <v>5996</v>
      </c>
      <c r="C1765" t="s">
        <v>10061</v>
      </c>
      <c r="D1765" t="s">
        <v>10062</v>
      </c>
    </row>
    <row r="1766" spans="1:4" x14ac:dyDescent="0.25">
      <c r="A1766" t="s">
        <v>11829</v>
      </c>
      <c r="B1766" t="s">
        <v>5997</v>
      </c>
      <c r="C1766" t="s">
        <v>10061</v>
      </c>
      <c r="D1766" t="s">
        <v>10062</v>
      </c>
    </row>
    <row r="1767" spans="1:4" x14ac:dyDescent="0.25">
      <c r="A1767" t="s">
        <v>11830</v>
      </c>
      <c r="B1767" t="s">
        <v>5998</v>
      </c>
      <c r="C1767" t="s">
        <v>10065</v>
      </c>
      <c r="D1767" t="s">
        <v>10066</v>
      </c>
    </row>
    <row r="1768" spans="1:4" x14ac:dyDescent="0.25">
      <c r="A1768" t="s">
        <v>11831</v>
      </c>
      <c r="B1768" t="s">
        <v>5999</v>
      </c>
      <c r="C1768" t="s">
        <v>10061</v>
      </c>
      <c r="D1768" t="s">
        <v>10062</v>
      </c>
    </row>
    <row r="1769" spans="1:4" x14ac:dyDescent="0.25">
      <c r="A1769" t="s">
        <v>11832</v>
      </c>
      <c r="B1769" t="s">
        <v>6001</v>
      </c>
      <c r="C1769" t="s">
        <v>10068</v>
      </c>
      <c r="D1769" t="s">
        <v>10069</v>
      </c>
    </row>
    <row r="1770" spans="1:4" x14ac:dyDescent="0.25">
      <c r="A1770" t="s">
        <v>11833</v>
      </c>
      <c r="B1770" t="s">
        <v>6003</v>
      </c>
      <c r="C1770" t="s">
        <v>10058</v>
      </c>
      <c r="D1770" t="s">
        <v>10059</v>
      </c>
    </row>
    <row r="1771" spans="1:4" x14ac:dyDescent="0.25">
      <c r="A1771" t="s">
        <v>11834</v>
      </c>
      <c r="B1771" t="s">
        <v>6005</v>
      </c>
      <c r="C1771" t="s">
        <v>10065</v>
      </c>
      <c r="D1771" t="s">
        <v>10066</v>
      </c>
    </row>
    <row r="1772" spans="1:4" x14ac:dyDescent="0.25">
      <c r="A1772" t="s">
        <v>11835</v>
      </c>
      <c r="B1772" t="s">
        <v>6007</v>
      </c>
      <c r="C1772" t="s">
        <v>10068</v>
      </c>
      <c r="D1772" t="s">
        <v>10069</v>
      </c>
    </row>
    <row r="1773" spans="1:4" x14ac:dyDescent="0.25">
      <c r="A1773" t="s">
        <v>11836</v>
      </c>
      <c r="B1773" t="s">
        <v>6008</v>
      </c>
      <c r="C1773" t="s">
        <v>10058</v>
      </c>
      <c r="D1773" t="s">
        <v>10059</v>
      </c>
    </row>
    <row r="1774" spans="1:4" x14ac:dyDescent="0.25">
      <c r="A1774" t="s">
        <v>11837</v>
      </c>
      <c r="B1774" t="s">
        <v>6010</v>
      </c>
      <c r="C1774" t="s">
        <v>10068</v>
      </c>
      <c r="D1774" t="s">
        <v>10069</v>
      </c>
    </row>
    <row r="1775" spans="1:4" x14ac:dyDescent="0.25">
      <c r="A1775" t="s">
        <v>11838</v>
      </c>
      <c r="B1775" t="s">
        <v>6011</v>
      </c>
      <c r="C1775" t="s">
        <v>10065</v>
      </c>
      <c r="D1775" t="s">
        <v>10066</v>
      </c>
    </row>
    <row r="1776" spans="1:4" x14ac:dyDescent="0.25">
      <c r="A1776" t="s">
        <v>11839</v>
      </c>
      <c r="B1776" t="s">
        <v>6012</v>
      </c>
      <c r="C1776" t="s">
        <v>10061</v>
      </c>
      <c r="D1776" t="s">
        <v>10062</v>
      </c>
    </row>
    <row r="1777" spans="1:4" x14ac:dyDescent="0.25">
      <c r="A1777" t="s">
        <v>11840</v>
      </c>
      <c r="B1777" t="s">
        <v>6013</v>
      </c>
      <c r="C1777" t="s">
        <v>10061</v>
      </c>
      <c r="D1777" t="s">
        <v>10062</v>
      </c>
    </row>
    <row r="1778" spans="1:4" x14ac:dyDescent="0.25">
      <c r="A1778" t="s">
        <v>11841</v>
      </c>
      <c r="B1778" t="s">
        <v>6015</v>
      </c>
      <c r="C1778" t="s">
        <v>10061</v>
      </c>
      <c r="D1778" t="s">
        <v>10062</v>
      </c>
    </row>
    <row r="1779" spans="1:4" x14ac:dyDescent="0.25">
      <c r="A1779" t="s">
        <v>11842</v>
      </c>
      <c r="B1779" t="s">
        <v>6017</v>
      </c>
      <c r="C1779" t="s">
        <v>10068</v>
      </c>
      <c r="D1779" t="s">
        <v>10069</v>
      </c>
    </row>
    <row r="1780" spans="1:4" x14ac:dyDescent="0.25">
      <c r="A1780" t="s">
        <v>11843</v>
      </c>
      <c r="B1780" t="s">
        <v>6019</v>
      </c>
      <c r="C1780" t="s">
        <v>10068</v>
      </c>
      <c r="D1780" t="s">
        <v>10069</v>
      </c>
    </row>
    <row r="1781" spans="1:4" x14ac:dyDescent="0.25">
      <c r="A1781" t="s">
        <v>11844</v>
      </c>
      <c r="B1781" t="s">
        <v>6020</v>
      </c>
      <c r="C1781" t="s">
        <v>10058</v>
      </c>
      <c r="D1781" t="s">
        <v>10059</v>
      </c>
    </row>
    <row r="1782" spans="1:4" x14ac:dyDescent="0.25">
      <c r="A1782" t="s">
        <v>11845</v>
      </c>
      <c r="B1782" t="s">
        <v>6021</v>
      </c>
      <c r="C1782" t="s">
        <v>10065</v>
      </c>
      <c r="D1782" t="s">
        <v>10066</v>
      </c>
    </row>
    <row r="1783" spans="1:4" x14ac:dyDescent="0.25">
      <c r="A1783" t="s">
        <v>11846</v>
      </c>
      <c r="B1783" t="s">
        <v>6022</v>
      </c>
      <c r="C1783" t="s">
        <v>10061</v>
      </c>
      <c r="D1783" t="s">
        <v>10062</v>
      </c>
    </row>
    <row r="1784" spans="1:4" x14ac:dyDescent="0.25">
      <c r="A1784" t="s">
        <v>11847</v>
      </c>
      <c r="B1784" t="s">
        <v>6024</v>
      </c>
      <c r="C1784" t="s">
        <v>10058</v>
      </c>
      <c r="D1784" t="s">
        <v>10059</v>
      </c>
    </row>
    <row r="1785" spans="1:4" x14ac:dyDescent="0.25">
      <c r="A1785" t="s">
        <v>11848</v>
      </c>
      <c r="B1785" t="s">
        <v>6025</v>
      </c>
      <c r="C1785" t="s">
        <v>10065</v>
      </c>
      <c r="D1785" t="s">
        <v>10066</v>
      </c>
    </row>
    <row r="1786" spans="1:4" x14ac:dyDescent="0.25">
      <c r="A1786" t="s">
        <v>11849</v>
      </c>
      <c r="B1786" t="s">
        <v>6026</v>
      </c>
      <c r="C1786" t="s">
        <v>10058</v>
      </c>
      <c r="D1786" t="s">
        <v>10059</v>
      </c>
    </row>
    <row r="1787" spans="1:4" x14ac:dyDescent="0.25">
      <c r="A1787" t="s">
        <v>11850</v>
      </c>
      <c r="B1787" t="s">
        <v>6028</v>
      </c>
      <c r="C1787" t="s">
        <v>10058</v>
      </c>
      <c r="D1787" t="s">
        <v>10059</v>
      </c>
    </row>
    <row r="1788" spans="1:4" x14ac:dyDescent="0.25">
      <c r="A1788" t="s">
        <v>11851</v>
      </c>
      <c r="B1788" t="s">
        <v>6029</v>
      </c>
      <c r="C1788" t="s">
        <v>10061</v>
      </c>
      <c r="D1788" t="s">
        <v>10062</v>
      </c>
    </row>
    <row r="1789" spans="1:4" x14ac:dyDescent="0.25">
      <c r="A1789" t="s">
        <v>11852</v>
      </c>
      <c r="B1789" t="s">
        <v>6031</v>
      </c>
      <c r="C1789" t="s">
        <v>10061</v>
      </c>
      <c r="D1789" t="s">
        <v>10062</v>
      </c>
    </row>
    <row r="1790" spans="1:4" x14ac:dyDescent="0.25">
      <c r="A1790" t="s">
        <v>11853</v>
      </c>
      <c r="B1790" t="s">
        <v>6032</v>
      </c>
      <c r="C1790" t="s">
        <v>10061</v>
      </c>
      <c r="D1790" t="s">
        <v>10062</v>
      </c>
    </row>
    <row r="1791" spans="1:4" x14ac:dyDescent="0.25">
      <c r="A1791" t="s">
        <v>11854</v>
      </c>
      <c r="B1791" t="s">
        <v>6034</v>
      </c>
      <c r="C1791" t="s">
        <v>10068</v>
      </c>
      <c r="D1791" t="s">
        <v>10069</v>
      </c>
    </row>
    <row r="1792" spans="1:4" x14ac:dyDescent="0.25">
      <c r="A1792" t="s">
        <v>11855</v>
      </c>
      <c r="B1792" t="s">
        <v>6036</v>
      </c>
      <c r="C1792" t="s">
        <v>10058</v>
      </c>
      <c r="D1792" t="s">
        <v>10059</v>
      </c>
    </row>
    <row r="1793" spans="1:4" x14ac:dyDescent="0.25">
      <c r="A1793" t="s">
        <v>11856</v>
      </c>
      <c r="B1793" t="s">
        <v>6038</v>
      </c>
      <c r="C1793" t="s">
        <v>10065</v>
      </c>
      <c r="D1793" t="s">
        <v>10066</v>
      </c>
    </row>
    <row r="1794" spans="1:4" x14ac:dyDescent="0.25">
      <c r="A1794" t="s">
        <v>11857</v>
      </c>
      <c r="B1794" t="s">
        <v>6039</v>
      </c>
      <c r="C1794" t="s">
        <v>10068</v>
      </c>
      <c r="D1794" t="s">
        <v>10069</v>
      </c>
    </row>
    <row r="1795" spans="1:4" x14ac:dyDescent="0.25">
      <c r="A1795" t="s">
        <v>11858</v>
      </c>
      <c r="B1795" t="s">
        <v>6041</v>
      </c>
      <c r="C1795" t="s">
        <v>10065</v>
      </c>
      <c r="D1795" t="s">
        <v>10066</v>
      </c>
    </row>
    <row r="1796" spans="1:4" x14ac:dyDescent="0.25">
      <c r="A1796" t="s">
        <v>11859</v>
      </c>
      <c r="B1796" t="s">
        <v>6042</v>
      </c>
      <c r="C1796" t="s">
        <v>10065</v>
      </c>
      <c r="D1796" t="s">
        <v>10066</v>
      </c>
    </row>
    <row r="1797" spans="1:4" x14ac:dyDescent="0.25">
      <c r="A1797" t="s">
        <v>11860</v>
      </c>
      <c r="B1797" t="s">
        <v>6043</v>
      </c>
      <c r="C1797" t="s">
        <v>10061</v>
      </c>
      <c r="D1797" t="s">
        <v>10062</v>
      </c>
    </row>
    <row r="1798" spans="1:4" x14ac:dyDescent="0.25">
      <c r="A1798" t="s">
        <v>11861</v>
      </c>
      <c r="B1798" t="s">
        <v>6044</v>
      </c>
      <c r="C1798" t="s">
        <v>10065</v>
      </c>
      <c r="D1798" t="s">
        <v>10066</v>
      </c>
    </row>
    <row r="1799" spans="1:4" x14ac:dyDescent="0.25">
      <c r="A1799" t="s">
        <v>11862</v>
      </c>
      <c r="B1799" t="s">
        <v>6045</v>
      </c>
      <c r="C1799" t="s">
        <v>10068</v>
      </c>
      <c r="D1799" t="s">
        <v>10069</v>
      </c>
    </row>
    <row r="1800" spans="1:4" x14ac:dyDescent="0.25">
      <c r="A1800" t="s">
        <v>11863</v>
      </c>
      <c r="B1800" t="s">
        <v>6046</v>
      </c>
      <c r="C1800" t="s">
        <v>10058</v>
      </c>
      <c r="D1800" t="s">
        <v>10059</v>
      </c>
    </row>
    <row r="1801" spans="1:4" x14ac:dyDescent="0.25">
      <c r="A1801" t="s">
        <v>11864</v>
      </c>
      <c r="B1801" t="s">
        <v>6048</v>
      </c>
      <c r="C1801" t="s">
        <v>10061</v>
      </c>
      <c r="D1801" t="s">
        <v>10062</v>
      </c>
    </row>
    <row r="1802" spans="1:4" x14ac:dyDescent="0.25">
      <c r="A1802" t="s">
        <v>11865</v>
      </c>
      <c r="B1802" t="s">
        <v>6049</v>
      </c>
      <c r="C1802" t="s">
        <v>10065</v>
      </c>
      <c r="D1802" t="s">
        <v>10066</v>
      </c>
    </row>
    <row r="1803" spans="1:4" x14ac:dyDescent="0.25">
      <c r="A1803" t="s">
        <v>11866</v>
      </c>
      <c r="B1803" t="s">
        <v>6050</v>
      </c>
      <c r="C1803" t="s">
        <v>10058</v>
      </c>
      <c r="D1803" t="s">
        <v>10059</v>
      </c>
    </row>
    <row r="1804" spans="1:4" x14ac:dyDescent="0.25">
      <c r="A1804" t="s">
        <v>11867</v>
      </c>
      <c r="B1804" t="s">
        <v>6051</v>
      </c>
      <c r="C1804" t="s">
        <v>10058</v>
      </c>
      <c r="D1804" t="s">
        <v>10059</v>
      </c>
    </row>
    <row r="1805" spans="1:4" x14ac:dyDescent="0.25">
      <c r="A1805" t="s">
        <v>11868</v>
      </c>
      <c r="B1805" t="s">
        <v>6053</v>
      </c>
      <c r="C1805" t="s">
        <v>10061</v>
      </c>
      <c r="D1805" t="s">
        <v>10062</v>
      </c>
    </row>
    <row r="1806" spans="1:4" x14ac:dyDescent="0.25">
      <c r="A1806" t="s">
        <v>11869</v>
      </c>
      <c r="B1806" t="s">
        <v>6055</v>
      </c>
      <c r="C1806" t="s">
        <v>10065</v>
      </c>
      <c r="D1806" t="s">
        <v>10066</v>
      </c>
    </row>
    <row r="1807" spans="1:4" x14ac:dyDescent="0.25">
      <c r="A1807" t="s">
        <v>11870</v>
      </c>
      <c r="B1807" t="s">
        <v>6057</v>
      </c>
      <c r="C1807" t="s">
        <v>10065</v>
      </c>
      <c r="D1807" t="s">
        <v>10066</v>
      </c>
    </row>
    <row r="1808" spans="1:4" x14ac:dyDescent="0.25">
      <c r="A1808" t="s">
        <v>11871</v>
      </c>
      <c r="B1808" t="s">
        <v>6058</v>
      </c>
      <c r="C1808" t="s">
        <v>10068</v>
      </c>
      <c r="D1808" t="s">
        <v>10069</v>
      </c>
    </row>
    <row r="1809" spans="1:4" x14ac:dyDescent="0.25">
      <c r="A1809" t="s">
        <v>11872</v>
      </c>
      <c r="B1809" t="s">
        <v>6059</v>
      </c>
      <c r="C1809" t="s">
        <v>10068</v>
      </c>
      <c r="D1809" t="s">
        <v>10069</v>
      </c>
    </row>
    <row r="1810" spans="1:4" x14ac:dyDescent="0.25">
      <c r="A1810" t="s">
        <v>11873</v>
      </c>
      <c r="B1810" t="s">
        <v>6060</v>
      </c>
      <c r="C1810" t="s">
        <v>10065</v>
      </c>
      <c r="D1810" t="s">
        <v>10066</v>
      </c>
    </row>
    <row r="1811" spans="1:4" x14ac:dyDescent="0.25">
      <c r="A1811" t="s">
        <v>11874</v>
      </c>
      <c r="B1811" t="s">
        <v>6061</v>
      </c>
      <c r="C1811" t="s">
        <v>10061</v>
      </c>
      <c r="D1811" t="s">
        <v>10062</v>
      </c>
    </row>
    <row r="1812" spans="1:4" x14ac:dyDescent="0.25">
      <c r="A1812" t="s">
        <v>11875</v>
      </c>
      <c r="B1812" t="s">
        <v>6063</v>
      </c>
      <c r="C1812" t="s">
        <v>10065</v>
      </c>
      <c r="D1812" t="s">
        <v>10066</v>
      </c>
    </row>
    <row r="1813" spans="1:4" x14ac:dyDescent="0.25">
      <c r="A1813" t="s">
        <v>11876</v>
      </c>
      <c r="B1813" t="s">
        <v>6064</v>
      </c>
      <c r="C1813" t="s">
        <v>10058</v>
      </c>
      <c r="D1813" t="s">
        <v>10059</v>
      </c>
    </row>
    <row r="1814" spans="1:4" x14ac:dyDescent="0.25">
      <c r="A1814" t="s">
        <v>11877</v>
      </c>
      <c r="B1814" t="s">
        <v>6065</v>
      </c>
      <c r="C1814" t="s">
        <v>10058</v>
      </c>
      <c r="D1814" t="s">
        <v>10059</v>
      </c>
    </row>
    <row r="1815" spans="1:4" x14ac:dyDescent="0.25">
      <c r="A1815" t="s">
        <v>11878</v>
      </c>
      <c r="B1815" t="s">
        <v>6066</v>
      </c>
      <c r="C1815" t="s">
        <v>10058</v>
      </c>
      <c r="D1815" t="s">
        <v>10059</v>
      </c>
    </row>
    <row r="1816" spans="1:4" x14ac:dyDescent="0.25">
      <c r="A1816" t="s">
        <v>11879</v>
      </c>
      <c r="B1816" t="s">
        <v>6067</v>
      </c>
      <c r="C1816" t="s">
        <v>10065</v>
      </c>
      <c r="D1816" t="s">
        <v>10066</v>
      </c>
    </row>
    <row r="1817" spans="1:4" x14ac:dyDescent="0.25">
      <c r="A1817" t="s">
        <v>11880</v>
      </c>
      <c r="B1817" t="s">
        <v>6068</v>
      </c>
      <c r="C1817" t="s">
        <v>10068</v>
      </c>
      <c r="D1817" t="s">
        <v>10069</v>
      </c>
    </row>
    <row r="1818" spans="1:4" x14ac:dyDescent="0.25">
      <c r="A1818" t="s">
        <v>11881</v>
      </c>
      <c r="B1818" t="s">
        <v>6070</v>
      </c>
      <c r="C1818" t="s">
        <v>10061</v>
      </c>
      <c r="D1818" t="s">
        <v>10062</v>
      </c>
    </row>
    <row r="1819" spans="1:4" x14ac:dyDescent="0.25">
      <c r="A1819" t="s">
        <v>11882</v>
      </c>
      <c r="B1819" t="s">
        <v>6071</v>
      </c>
      <c r="C1819" t="s">
        <v>10061</v>
      </c>
      <c r="D1819" t="s">
        <v>10062</v>
      </c>
    </row>
    <row r="1820" spans="1:4" x14ac:dyDescent="0.25">
      <c r="A1820" t="s">
        <v>11883</v>
      </c>
      <c r="B1820" t="s">
        <v>6072</v>
      </c>
      <c r="C1820" t="s">
        <v>10058</v>
      </c>
      <c r="D1820" t="s">
        <v>10059</v>
      </c>
    </row>
    <row r="1821" spans="1:4" x14ac:dyDescent="0.25">
      <c r="A1821" t="s">
        <v>11884</v>
      </c>
      <c r="B1821" t="s">
        <v>6074</v>
      </c>
      <c r="C1821" t="s">
        <v>10068</v>
      </c>
      <c r="D1821" t="s">
        <v>10069</v>
      </c>
    </row>
    <row r="1822" spans="1:4" x14ac:dyDescent="0.25">
      <c r="A1822" t="s">
        <v>11885</v>
      </c>
      <c r="B1822" t="s">
        <v>6076</v>
      </c>
      <c r="C1822" t="s">
        <v>10065</v>
      </c>
      <c r="D1822" t="s">
        <v>10066</v>
      </c>
    </row>
    <row r="1823" spans="1:4" x14ac:dyDescent="0.25">
      <c r="A1823" t="s">
        <v>11886</v>
      </c>
      <c r="B1823" t="s">
        <v>6078</v>
      </c>
      <c r="C1823" t="s">
        <v>10065</v>
      </c>
      <c r="D1823" t="s">
        <v>10066</v>
      </c>
    </row>
    <row r="1824" spans="1:4" x14ac:dyDescent="0.25">
      <c r="A1824" t="s">
        <v>11887</v>
      </c>
      <c r="B1824" t="s">
        <v>6079</v>
      </c>
      <c r="C1824" t="s">
        <v>10061</v>
      </c>
      <c r="D1824" t="s">
        <v>10062</v>
      </c>
    </row>
    <row r="1825" spans="1:4" x14ac:dyDescent="0.25">
      <c r="A1825" t="s">
        <v>11888</v>
      </c>
      <c r="B1825" t="s">
        <v>6080</v>
      </c>
      <c r="C1825" t="s">
        <v>10065</v>
      </c>
      <c r="D1825" t="s">
        <v>10066</v>
      </c>
    </row>
    <row r="1826" spans="1:4" x14ac:dyDescent="0.25">
      <c r="A1826" t="s">
        <v>11889</v>
      </c>
      <c r="B1826" t="s">
        <v>6082</v>
      </c>
      <c r="C1826" t="s">
        <v>10058</v>
      </c>
      <c r="D1826" t="s">
        <v>10059</v>
      </c>
    </row>
    <row r="1827" spans="1:4" x14ac:dyDescent="0.25">
      <c r="A1827" t="s">
        <v>11890</v>
      </c>
      <c r="B1827" t="s">
        <v>6083</v>
      </c>
      <c r="C1827" t="s">
        <v>10068</v>
      </c>
      <c r="D1827" t="s">
        <v>10069</v>
      </c>
    </row>
    <row r="1828" spans="1:4" x14ac:dyDescent="0.25">
      <c r="A1828" t="s">
        <v>11891</v>
      </c>
      <c r="B1828" t="s">
        <v>6084</v>
      </c>
      <c r="C1828" t="s">
        <v>10065</v>
      </c>
      <c r="D1828" t="s">
        <v>10066</v>
      </c>
    </row>
    <row r="1829" spans="1:4" x14ac:dyDescent="0.25">
      <c r="A1829" t="s">
        <v>11892</v>
      </c>
      <c r="B1829" t="s">
        <v>6085</v>
      </c>
      <c r="C1829" t="s">
        <v>10058</v>
      </c>
      <c r="D1829" t="s">
        <v>10059</v>
      </c>
    </row>
    <row r="1830" spans="1:4" x14ac:dyDescent="0.25">
      <c r="A1830" t="s">
        <v>11893</v>
      </c>
      <c r="B1830" t="s">
        <v>6086</v>
      </c>
      <c r="C1830" t="s">
        <v>10061</v>
      </c>
      <c r="D1830" t="s">
        <v>10062</v>
      </c>
    </row>
    <row r="1831" spans="1:4" x14ac:dyDescent="0.25">
      <c r="A1831" t="s">
        <v>11894</v>
      </c>
      <c r="B1831" t="s">
        <v>6088</v>
      </c>
      <c r="C1831" t="s">
        <v>10065</v>
      </c>
      <c r="D1831" t="s">
        <v>10066</v>
      </c>
    </row>
    <row r="1832" spans="1:4" x14ac:dyDescent="0.25">
      <c r="A1832" t="s">
        <v>11895</v>
      </c>
      <c r="B1832" t="s">
        <v>6090</v>
      </c>
      <c r="C1832" t="s">
        <v>10061</v>
      </c>
      <c r="D1832" t="s">
        <v>10062</v>
      </c>
    </row>
    <row r="1833" spans="1:4" x14ac:dyDescent="0.25">
      <c r="A1833" t="s">
        <v>11896</v>
      </c>
      <c r="B1833" t="s">
        <v>6092</v>
      </c>
      <c r="C1833" t="s">
        <v>10061</v>
      </c>
      <c r="D1833" t="s">
        <v>10062</v>
      </c>
    </row>
    <row r="1834" spans="1:4" x14ac:dyDescent="0.25">
      <c r="A1834" t="s">
        <v>11897</v>
      </c>
      <c r="B1834" t="s">
        <v>6093</v>
      </c>
      <c r="C1834" t="s">
        <v>10061</v>
      </c>
      <c r="D1834" t="s">
        <v>10062</v>
      </c>
    </row>
    <row r="1835" spans="1:4" x14ac:dyDescent="0.25">
      <c r="A1835" t="s">
        <v>11898</v>
      </c>
      <c r="B1835" t="s">
        <v>6094</v>
      </c>
      <c r="C1835" t="s">
        <v>10065</v>
      </c>
      <c r="D1835" t="s">
        <v>10066</v>
      </c>
    </row>
    <row r="1836" spans="1:4" x14ac:dyDescent="0.25">
      <c r="A1836" t="s">
        <v>11899</v>
      </c>
      <c r="B1836" t="s">
        <v>6095</v>
      </c>
      <c r="C1836" t="s">
        <v>10068</v>
      </c>
      <c r="D1836" t="s">
        <v>10069</v>
      </c>
    </row>
    <row r="1837" spans="1:4" x14ac:dyDescent="0.25">
      <c r="A1837" t="s">
        <v>11900</v>
      </c>
      <c r="B1837" t="s">
        <v>6097</v>
      </c>
      <c r="C1837" t="s">
        <v>10068</v>
      </c>
      <c r="D1837" t="s">
        <v>10069</v>
      </c>
    </row>
    <row r="1838" spans="1:4" x14ac:dyDescent="0.25">
      <c r="A1838" t="s">
        <v>11901</v>
      </c>
      <c r="B1838" t="s">
        <v>6098</v>
      </c>
      <c r="C1838" t="s">
        <v>10068</v>
      </c>
      <c r="D1838" t="s">
        <v>10069</v>
      </c>
    </row>
    <row r="1839" spans="1:4" x14ac:dyDescent="0.25">
      <c r="A1839" t="s">
        <v>11902</v>
      </c>
      <c r="B1839" t="s">
        <v>6099</v>
      </c>
      <c r="C1839" t="s">
        <v>10068</v>
      </c>
      <c r="D1839" t="s">
        <v>10069</v>
      </c>
    </row>
    <row r="1840" spans="1:4" x14ac:dyDescent="0.25">
      <c r="A1840" t="s">
        <v>11903</v>
      </c>
      <c r="B1840" t="s">
        <v>6101</v>
      </c>
      <c r="C1840" t="s">
        <v>10058</v>
      </c>
      <c r="D1840" t="s">
        <v>10059</v>
      </c>
    </row>
    <row r="1841" spans="1:4" x14ac:dyDescent="0.25">
      <c r="A1841" t="s">
        <v>11904</v>
      </c>
      <c r="B1841" t="s">
        <v>6102</v>
      </c>
      <c r="C1841" t="s">
        <v>10058</v>
      </c>
      <c r="D1841" t="s">
        <v>10059</v>
      </c>
    </row>
    <row r="1842" spans="1:4" x14ac:dyDescent="0.25">
      <c r="A1842" t="s">
        <v>11905</v>
      </c>
      <c r="B1842" t="s">
        <v>6104</v>
      </c>
      <c r="C1842" t="s">
        <v>10058</v>
      </c>
      <c r="D1842" t="s">
        <v>10059</v>
      </c>
    </row>
    <row r="1843" spans="1:4" x14ac:dyDescent="0.25">
      <c r="A1843" t="s">
        <v>11906</v>
      </c>
      <c r="B1843" t="s">
        <v>6105</v>
      </c>
      <c r="C1843" t="s">
        <v>10065</v>
      </c>
      <c r="D1843" t="s">
        <v>10066</v>
      </c>
    </row>
    <row r="1844" spans="1:4" x14ac:dyDescent="0.25">
      <c r="A1844" t="s">
        <v>11907</v>
      </c>
      <c r="B1844" t="s">
        <v>6107</v>
      </c>
      <c r="C1844" t="s">
        <v>10061</v>
      </c>
      <c r="D1844" t="s">
        <v>10062</v>
      </c>
    </row>
    <row r="1845" spans="1:4" x14ac:dyDescent="0.25">
      <c r="A1845" t="s">
        <v>11908</v>
      </c>
      <c r="B1845" t="s">
        <v>6109</v>
      </c>
      <c r="C1845" t="s">
        <v>10058</v>
      </c>
      <c r="D1845" t="s">
        <v>10059</v>
      </c>
    </row>
    <row r="1846" spans="1:4" x14ac:dyDescent="0.25">
      <c r="A1846" t="s">
        <v>11909</v>
      </c>
      <c r="B1846" t="s">
        <v>6110</v>
      </c>
      <c r="C1846" t="s">
        <v>10058</v>
      </c>
      <c r="D1846" t="s">
        <v>10059</v>
      </c>
    </row>
    <row r="1847" spans="1:4" x14ac:dyDescent="0.25">
      <c r="A1847" t="s">
        <v>11910</v>
      </c>
      <c r="B1847" t="s">
        <v>6111</v>
      </c>
      <c r="C1847" t="s">
        <v>10065</v>
      </c>
      <c r="D1847" t="s">
        <v>10066</v>
      </c>
    </row>
    <row r="1848" spans="1:4" x14ac:dyDescent="0.25">
      <c r="A1848" t="s">
        <v>11911</v>
      </c>
      <c r="B1848" t="s">
        <v>6112</v>
      </c>
      <c r="C1848" t="s">
        <v>10058</v>
      </c>
      <c r="D1848" t="s">
        <v>10059</v>
      </c>
    </row>
    <row r="1849" spans="1:4" x14ac:dyDescent="0.25">
      <c r="A1849" t="s">
        <v>11912</v>
      </c>
      <c r="B1849" t="s">
        <v>6113</v>
      </c>
      <c r="C1849" t="s">
        <v>10065</v>
      </c>
      <c r="D1849" t="s">
        <v>10066</v>
      </c>
    </row>
    <row r="1850" spans="1:4" x14ac:dyDescent="0.25">
      <c r="A1850" t="s">
        <v>11913</v>
      </c>
      <c r="B1850" t="s">
        <v>6115</v>
      </c>
      <c r="C1850" t="s">
        <v>10065</v>
      </c>
      <c r="D1850" t="s">
        <v>10066</v>
      </c>
    </row>
    <row r="1851" spans="1:4" x14ac:dyDescent="0.25">
      <c r="A1851" t="s">
        <v>11914</v>
      </c>
      <c r="B1851" t="s">
        <v>6116</v>
      </c>
      <c r="C1851" t="s">
        <v>10058</v>
      </c>
      <c r="D1851" t="s">
        <v>10059</v>
      </c>
    </row>
    <row r="1852" spans="1:4" x14ac:dyDescent="0.25">
      <c r="A1852" t="s">
        <v>11915</v>
      </c>
      <c r="B1852" t="s">
        <v>6118</v>
      </c>
      <c r="C1852" t="s">
        <v>10058</v>
      </c>
      <c r="D1852" t="s">
        <v>10059</v>
      </c>
    </row>
    <row r="1853" spans="1:4" x14ac:dyDescent="0.25">
      <c r="A1853" t="s">
        <v>11916</v>
      </c>
      <c r="B1853" t="s">
        <v>6120</v>
      </c>
      <c r="C1853" t="s">
        <v>10068</v>
      </c>
      <c r="D1853" t="s">
        <v>10069</v>
      </c>
    </row>
    <row r="1854" spans="1:4" x14ac:dyDescent="0.25">
      <c r="A1854" t="s">
        <v>11917</v>
      </c>
      <c r="B1854" t="s">
        <v>6121</v>
      </c>
      <c r="C1854" t="s">
        <v>10061</v>
      </c>
      <c r="D1854" t="s">
        <v>10062</v>
      </c>
    </row>
    <row r="1855" spans="1:4" x14ac:dyDescent="0.25">
      <c r="A1855" t="s">
        <v>11918</v>
      </c>
      <c r="B1855" t="s">
        <v>6122</v>
      </c>
      <c r="C1855" t="s">
        <v>10065</v>
      </c>
      <c r="D1855" t="s">
        <v>10066</v>
      </c>
    </row>
    <row r="1856" spans="1:4" x14ac:dyDescent="0.25">
      <c r="A1856" t="s">
        <v>11919</v>
      </c>
      <c r="B1856" t="s">
        <v>6124</v>
      </c>
      <c r="C1856" t="s">
        <v>10058</v>
      </c>
      <c r="D1856" t="s">
        <v>10059</v>
      </c>
    </row>
    <row r="1857" spans="1:4" x14ac:dyDescent="0.25">
      <c r="A1857" t="s">
        <v>11920</v>
      </c>
      <c r="B1857" t="s">
        <v>6126</v>
      </c>
      <c r="C1857" t="s">
        <v>10061</v>
      </c>
      <c r="D1857" t="s">
        <v>10062</v>
      </c>
    </row>
    <row r="1858" spans="1:4" x14ac:dyDescent="0.25">
      <c r="A1858" t="s">
        <v>11921</v>
      </c>
      <c r="B1858" t="s">
        <v>6128</v>
      </c>
      <c r="C1858" t="s">
        <v>10058</v>
      </c>
      <c r="D1858" t="s">
        <v>10059</v>
      </c>
    </row>
    <row r="1859" spans="1:4" x14ac:dyDescent="0.25">
      <c r="A1859" t="s">
        <v>11922</v>
      </c>
      <c r="B1859" t="s">
        <v>6130</v>
      </c>
      <c r="C1859" t="s">
        <v>10068</v>
      </c>
      <c r="D1859" t="s">
        <v>10069</v>
      </c>
    </row>
    <row r="1860" spans="1:4" x14ac:dyDescent="0.25">
      <c r="A1860" t="s">
        <v>11923</v>
      </c>
      <c r="B1860" t="s">
        <v>6131</v>
      </c>
      <c r="C1860" t="s">
        <v>10068</v>
      </c>
      <c r="D1860" t="s">
        <v>10069</v>
      </c>
    </row>
    <row r="1861" spans="1:4" x14ac:dyDescent="0.25">
      <c r="A1861" t="s">
        <v>11924</v>
      </c>
      <c r="B1861" t="s">
        <v>6132</v>
      </c>
      <c r="C1861" t="s">
        <v>10058</v>
      </c>
      <c r="D1861" t="s">
        <v>10059</v>
      </c>
    </row>
    <row r="1862" spans="1:4" x14ac:dyDescent="0.25">
      <c r="A1862" t="s">
        <v>11925</v>
      </c>
      <c r="B1862" t="s">
        <v>6133</v>
      </c>
      <c r="C1862" t="s">
        <v>10061</v>
      </c>
      <c r="D1862" t="s">
        <v>10062</v>
      </c>
    </row>
    <row r="1863" spans="1:4" x14ac:dyDescent="0.25">
      <c r="A1863" t="s">
        <v>11926</v>
      </c>
      <c r="B1863" t="s">
        <v>6134</v>
      </c>
      <c r="C1863" t="s">
        <v>10058</v>
      </c>
      <c r="D1863" t="s">
        <v>10059</v>
      </c>
    </row>
    <row r="1864" spans="1:4" x14ac:dyDescent="0.25">
      <c r="A1864" t="s">
        <v>11927</v>
      </c>
      <c r="B1864" t="s">
        <v>6135</v>
      </c>
      <c r="C1864" t="s">
        <v>10061</v>
      </c>
      <c r="D1864" t="s">
        <v>10062</v>
      </c>
    </row>
    <row r="1865" spans="1:4" x14ac:dyDescent="0.25">
      <c r="A1865" t="s">
        <v>11928</v>
      </c>
      <c r="B1865" t="s">
        <v>6137</v>
      </c>
      <c r="C1865" t="s">
        <v>10068</v>
      </c>
      <c r="D1865" t="s">
        <v>10069</v>
      </c>
    </row>
    <row r="1866" spans="1:4" x14ac:dyDescent="0.25">
      <c r="A1866" t="s">
        <v>11929</v>
      </c>
      <c r="B1866" t="s">
        <v>6138</v>
      </c>
      <c r="C1866" t="s">
        <v>10068</v>
      </c>
      <c r="D1866" t="s">
        <v>10069</v>
      </c>
    </row>
    <row r="1867" spans="1:4" x14ac:dyDescent="0.25">
      <c r="A1867" t="s">
        <v>11930</v>
      </c>
      <c r="B1867" t="s">
        <v>6139</v>
      </c>
      <c r="C1867" t="s">
        <v>10058</v>
      </c>
      <c r="D1867" t="s">
        <v>10059</v>
      </c>
    </row>
    <row r="1868" spans="1:4" x14ac:dyDescent="0.25">
      <c r="A1868" t="s">
        <v>11931</v>
      </c>
      <c r="B1868" t="s">
        <v>6140</v>
      </c>
      <c r="C1868" t="s">
        <v>10058</v>
      </c>
      <c r="D1868" t="s">
        <v>10059</v>
      </c>
    </row>
    <row r="1869" spans="1:4" x14ac:dyDescent="0.25">
      <c r="A1869" t="s">
        <v>11932</v>
      </c>
      <c r="B1869" t="s">
        <v>6141</v>
      </c>
      <c r="C1869" t="s">
        <v>10068</v>
      </c>
      <c r="D1869" t="s">
        <v>10069</v>
      </c>
    </row>
    <row r="1870" spans="1:4" x14ac:dyDescent="0.25">
      <c r="A1870" t="s">
        <v>11933</v>
      </c>
      <c r="B1870" t="s">
        <v>6142</v>
      </c>
      <c r="C1870" t="s">
        <v>10058</v>
      </c>
      <c r="D1870" t="s">
        <v>10059</v>
      </c>
    </row>
    <row r="1871" spans="1:4" x14ac:dyDescent="0.25">
      <c r="A1871" t="s">
        <v>11934</v>
      </c>
      <c r="B1871" t="s">
        <v>6143</v>
      </c>
      <c r="C1871" t="s">
        <v>10065</v>
      </c>
      <c r="D1871" t="s">
        <v>10066</v>
      </c>
    </row>
    <row r="1872" spans="1:4" x14ac:dyDescent="0.25">
      <c r="A1872" t="s">
        <v>11935</v>
      </c>
      <c r="B1872" t="s">
        <v>6144</v>
      </c>
      <c r="C1872" t="s">
        <v>10058</v>
      </c>
      <c r="D1872" t="s">
        <v>10059</v>
      </c>
    </row>
    <row r="1873" spans="1:4" x14ac:dyDescent="0.25">
      <c r="A1873" t="s">
        <v>11936</v>
      </c>
      <c r="B1873" t="s">
        <v>6145</v>
      </c>
      <c r="C1873" t="s">
        <v>10065</v>
      </c>
      <c r="D1873" t="s">
        <v>10066</v>
      </c>
    </row>
    <row r="1874" spans="1:4" x14ac:dyDescent="0.25">
      <c r="A1874" t="s">
        <v>11937</v>
      </c>
      <c r="B1874" t="s">
        <v>6146</v>
      </c>
      <c r="C1874" t="s">
        <v>10068</v>
      </c>
      <c r="D1874" t="s">
        <v>10069</v>
      </c>
    </row>
    <row r="1875" spans="1:4" x14ac:dyDescent="0.25">
      <c r="A1875" t="s">
        <v>11938</v>
      </c>
      <c r="B1875" t="s">
        <v>6147</v>
      </c>
      <c r="C1875" t="s">
        <v>10068</v>
      </c>
      <c r="D1875" t="s">
        <v>10069</v>
      </c>
    </row>
    <row r="1876" spans="1:4" x14ac:dyDescent="0.25">
      <c r="A1876" t="s">
        <v>11939</v>
      </c>
      <c r="B1876" t="s">
        <v>6148</v>
      </c>
      <c r="C1876" t="s">
        <v>10058</v>
      </c>
      <c r="D1876" t="s">
        <v>10059</v>
      </c>
    </row>
    <row r="1877" spans="1:4" x14ac:dyDescent="0.25">
      <c r="A1877" t="s">
        <v>11940</v>
      </c>
      <c r="B1877" t="s">
        <v>6149</v>
      </c>
      <c r="C1877" t="s">
        <v>10061</v>
      </c>
      <c r="D1877" t="s">
        <v>10062</v>
      </c>
    </row>
    <row r="1878" spans="1:4" x14ac:dyDescent="0.25">
      <c r="A1878" t="s">
        <v>11941</v>
      </c>
      <c r="B1878" t="s">
        <v>6150</v>
      </c>
      <c r="C1878" t="s">
        <v>10061</v>
      </c>
      <c r="D1878" t="s">
        <v>10062</v>
      </c>
    </row>
    <row r="1879" spans="1:4" x14ac:dyDescent="0.25">
      <c r="A1879" t="s">
        <v>11942</v>
      </c>
      <c r="B1879" t="s">
        <v>6151</v>
      </c>
      <c r="C1879" t="s">
        <v>10065</v>
      </c>
      <c r="D1879" t="s">
        <v>10066</v>
      </c>
    </row>
    <row r="1880" spans="1:4" x14ac:dyDescent="0.25">
      <c r="A1880" t="s">
        <v>11943</v>
      </c>
      <c r="B1880" t="s">
        <v>6152</v>
      </c>
      <c r="C1880" t="s">
        <v>10065</v>
      </c>
      <c r="D1880" t="s">
        <v>10066</v>
      </c>
    </row>
    <row r="1881" spans="1:4" x14ac:dyDescent="0.25">
      <c r="A1881" t="s">
        <v>11944</v>
      </c>
      <c r="B1881" t="s">
        <v>6153</v>
      </c>
      <c r="C1881" t="s">
        <v>10058</v>
      </c>
      <c r="D1881" t="s">
        <v>10059</v>
      </c>
    </row>
    <row r="1882" spans="1:4" x14ac:dyDescent="0.25">
      <c r="A1882" t="s">
        <v>11945</v>
      </c>
      <c r="B1882" t="s">
        <v>6154</v>
      </c>
      <c r="C1882" t="s">
        <v>10058</v>
      </c>
      <c r="D1882" t="s">
        <v>10059</v>
      </c>
    </row>
    <row r="1883" spans="1:4" x14ac:dyDescent="0.25">
      <c r="A1883" t="s">
        <v>11946</v>
      </c>
      <c r="B1883" t="s">
        <v>6155</v>
      </c>
      <c r="C1883" t="s">
        <v>10065</v>
      </c>
      <c r="D1883" t="s">
        <v>10066</v>
      </c>
    </row>
    <row r="1884" spans="1:4" x14ac:dyDescent="0.25">
      <c r="A1884" t="s">
        <v>11947</v>
      </c>
      <c r="B1884" t="s">
        <v>6156</v>
      </c>
      <c r="C1884" t="s">
        <v>10058</v>
      </c>
      <c r="D1884" t="s">
        <v>10059</v>
      </c>
    </row>
    <row r="1885" spans="1:4" x14ac:dyDescent="0.25">
      <c r="A1885" t="s">
        <v>11948</v>
      </c>
      <c r="B1885" t="s">
        <v>6157</v>
      </c>
      <c r="C1885" t="s">
        <v>10061</v>
      </c>
      <c r="D1885" t="s">
        <v>10062</v>
      </c>
    </row>
    <row r="1886" spans="1:4" x14ac:dyDescent="0.25">
      <c r="A1886" t="s">
        <v>11949</v>
      </c>
      <c r="B1886" t="s">
        <v>6158</v>
      </c>
      <c r="C1886" t="s">
        <v>10061</v>
      </c>
      <c r="D1886" t="s">
        <v>10062</v>
      </c>
    </row>
    <row r="1887" spans="1:4" x14ac:dyDescent="0.25">
      <c r="A1887" t="s">
        <v>11950</v>
      </c>
      <c r="B1887" t="s">
        <v>6159</v>
      </c>
      <c r="C1887" t="s">
        <v>10065</v>
      </c>
      <c r="D1887" t="s">
        <v>10066</v>
      </c>
    </row>
    <row r="1888" spans="1:4" x14ac:dyDescent="0.25">
      <c r="A1888" t="s">
        <v>11951</v>
      </c>
      <c r="B1888" t="s">
        <v>6160</v>
      </c>
      <c r="C1888" t="s">
        <v>10065</v>
      </c>
      <c r="D1888" t="s">
        <v>10066</v>
      </c>
    </row>
    <row r="1889" spans="1:4" x14ac:dyDescent="0.25">
      <c r="A1889" t="s">
        <v>11952</v>
      </c>
      <c r="B1889" t="s">
        <v>6161</v>
      </c>
      <c r="C1889" t="s">
        <v>10065</v>
      </c>
      <c r="D1889" t="s">
        <v>10066</v>
      </c>
    </row>
    <row r="1890" spans="1:4" x14ac:dyDescent="0.25">
      <c r="A1890" t="s">
        <v>11953</v>
      </c>
      <c r="B1890" t="s">
        <v>6163</v>
      </c>
      <c r="C1890" t="s">
        <v>10068</v>
      </c>
      <c r="D1890" t="s">
        <v>10069</v>
      </c>
    </row>
    <row r="1891" spans="1:4" x14ac:dyDescent="0.25">
      <c r="A1891" t="s">
        <v>11954</v>
      </c>
      <c r="B1891" t="s">
        <v>6164</v>
      </c>
      <c r="C1891" t="s">
        <v>10058</v>
      </c>
      <c r="D1891" t="s">
        <v>10059</v>
      </c>
    </row>
    <row r="1892" spans="1:4" x14ac:dyDescent="0.25">
      <c r="A1892" t="s">
        <v>11955</v>
      </c>
      <c r="B1892" t="s">
        <v>6166</v>
      </c>
      <c r="C1892" t="s">
        <v>10061</v>
      </c>
      <c r="D1892" t="s">
        <v>10062</v>
      </c>
    </row>
    <row r="1893" spans="1:4" x14ac:dyDescent="0.25">
      <c r="A1893" t="s">
        <v>11956</v>
      </c>
      <c r="B1893" t="s">
        <v>6168</v>
      </c>
      <c r="C1893" t="s">
        <v>10061</v>
      </c>
      <c r="D1893" t="s">
        <v>10062</v>
      </c>
    </row>
    <row r="1894" spans="1:4" x14ac:dyDescent="0.25">
      <c r="A1894" t="s">
        <v>11957</v>
      </c>
      <c r="B1894" t="s">
        <v>6169</v>
      </c>
      <c r="C1894" t="s">
        <v>10068</v>
      </c>
      <c r="D1894" t="s">
        <v>10069</v>
      </c>
    </row>
    <row r="1895" spans="1:4" x14ac:dyDescent="0.25">
      <c r="A1895" t="s">
        <v>11958</v>
      </c>
      <c r="B1895" t="s">
        <v>6170</v>
      </c>
      <c r="C1895" t="s">
        <v>10068</v>
      </c>
      <c r="D1895" t="s">
        <v>10069</v>
      </c>
    </row>
    <row r="1896" spans="1:4" x14ac:dyDescent="0.25">
      <c r="A1896" t="s">
        <v>11959</v>
      </c>
      <c r="B1896" t="s">
        <v>6171</v>
      </c>
      <c r="C1896" t="s">
        <v>10058</v>
      </c>
      <c r="D1896" t="s">
        <v>10059</v>
      </c>
    </row>
    <row r="1897" spans="1:4" x14ac:dyDescent="0.25">
      <c r="A1897" t="s">
        <v>11960</v>
      </c>
      <c r="B1897" t="s">
        <v>6173</v>
      </c>
      <c r="C1897" t="s">
        <v>10061</v>
      </c>
      <c r="D1897" t="s">
        <v>10062</v>
      </c>
    </row>
    <row r="1898" spans="1:4" x14ac:dyDescent="0.25">
      <c r="A1898" t="s">
        <v>11961</v>
      </c>
      <c r="B1898" t="s">
        <v>6175</v>
      </c>
      <c r="C1898" t="s">
        <v>10061</v>
      </c>
      <c r="D1898" t="s">
        <v>10062</v>
      </c>
    </row>
    <row r="1899" spans="1:4" x14ac:dyDescent="0.25">
      <c r="A1899" t="s">
        <v>11962</v>
      </c>
      <c r="B1899" t="s">
        <v>6176</v>
      </c>
      <c r="C1899" t="s">
        <v>10068</v>
      </c>
      <c r="D1899" t="s">
        <v>10069</v>
      </c>
    </row>
    <row r="1900" spans="1:4" x14ac:dyDescent="0.25">
      <c r="A1900" t="s">
        <v>11963</v>
      </c>
      <c r="B1900" t="s">
        <v>6177</v>
      </c>
      <c r="C1900" t="s">
        <v>10068</v>
      </c>
      <c r="D1900" t="s">
        <v>10069</v>
      </c>
    </row>
    <row r="1901" spans="1:4" x14ac:dyDescent="0.25">
      <c r="A1901" t="s">
        <v>11964</v>
      </c>
      <c r="B1901" t="s">
        <v>6179</v>
      </c>
      <c r="C1901" t="s">
        <v>10061</v>
      </c>
      <c r="D1901" t="s">
        <v>10062</v>
      </c>
    </row>
    <row r="1902" spans="1:4" x14ac:dyDescent="0.25">
      <c r="A1902" t="s">
        <v>11965</v>
      </c>
      <c r="B1902" t="s">
        <v>6180</v>
      </c>
      <c r="C1902" t="s">
        <v>10061</v>
      </c>
      <c r="D1902" t="s">
        <v>10062</v>
      </c>
    </row>
    <row r="1903" spans="1:4" x14ac:dyDescent="0.25">
      <c r="A1903" t="s">
        <v>11966</v>
      </c>
      <c r="B1903" t="s">
        <v>6181</v>
      </c>
      <c r="C1903" t="s">
        <v>10058</v>
      </c>
      <c r="D1903" t="s">
        <v>10059</v>
      </c>
    </row>
    <row r="1904" spans="1:4" x14ac:dyDescent="0.25">
      <c r="A1904" t="s">
        <v>11967</v>
      </c>
      <c r="B1904" t="s">
        <v>6182</v>
      </c>
      <c r="C1904" t="s">
        <v>10058</v>
      </c>
      <c r="D1904" t="s">
        <v>10059</v>
      </c>
    </row>
    <row r="1905" spans="1:4" x14ac:dyDescent="0.25">
      <c r="A1905" t="s">
        <v>11968</v>
      </c>
      <c r="B1905" t="s">
        <v>6184</v>
      </c>
      <c r="C1905" t="s">
        <v>10058</v>
      </c>
      <c r="D1905" t="s">
        <v>10059</v>
      </c>
    </row>
    <row r="1906" spans="1:4" x14ac:dyDescent="0.25">
      <c r="A1906" t="s">
        <v>11969</v>
      </c>
      <c r="B1906" t="s">
        <v>6186</v>
      </c>
      <c r="C1906" t="s">
        <v>10058</v>
      </c>
      <c r="D1906" t="s">
        <v>10059</v>
      </c>
    </row>
    <row r="1907" spans="1:4" x14ac:dyDescent="0.25">
      <c r="A1907" t="s">
        <v>11970</v>
      </c>
      <c r="B1907" t="s">
        <v>6187</v>
      </c>
      <c r="C1907" t="s">
        <v>10058</v>
      </c>
      <c r="D1907" t="s">
        <v>10059</v>
      </c>
    </row>
    <row r="1908" spans="1:4" x14ac:dyDescent="0.25">
      <c r="A1908" t="s">
        <v>11971</v>
      </c>
      <c r="B1908" t="s">
        <v>6188</v>
      </c>
      <c r="C1908" t="s">
        <v>10058</v>
      </c>
      <c r="D1908" t="s">
        <v>10059</v>
      </c>
    </row>
    <row r="1909" spans="1:4" x14ac:dyDescent="0.25">
      <c r="A1909" t="s">
        <v>11972</v>
      </c>
      <c r="B1909" t="s">
        <v>6189</v>
      </c>
      <c r="C1909" t="s">
        <v>10061</v>
      </c>
      <c r="D1909" t="s">
        <v>10062</v>
      </c>
    </row>
    <row r="1910" spans="1:4" x14ac:dyDescent="0.25">
      <c r="A1910" t="s">
        <v>11973</v>
      </c>
      <c r="B1910" t="s">
        <v>6190</v>
      </c>
      <c r="C1910" t="s">
        <v>10065</v>
      </c>
      <c r="D1910" t="s">
        <v>10066</v>
      </c>
    </row>
    <row r="1911" spans="1:4" x14ac:dyDescent="0.25">
      <c r="A1911" t="s">
        <v>11974</v>
      </c>
      <c r="B1911" t="s">
        <v>6192</v>
      </c>
      <c r="C1911" t="s">
        <v>10061</v>
      </c>
      <c r="D1911" t="s">
        <v>10062</v>
      </c>
    </row>
    <row r="1912" spans="1:4" x14ac:dyDescent="0.25">
      <c r="A1912" t="s">
        <v>11975</v>
      </c>
      <c r="B1912" t="s">
        <v>6193</v>
      </c>
      <c r="C1912" t="s">
        <v>10061</v>
      </c>
      <c r="D1912" t="s">
        <v>10062</v>
      </c>
    </row>
    <row r="1913" spans="1:4" x14ac:dyDescent="0.25">
      <c r="A1913" t="s">
        <v>11976</v>
      </c>
      <c r="B1913" t="s">
        <v>6195</v>
      </c>
      <c r="C1913" t="s">
        <v>10061</v>
      </c>
      <c r="D1913" t="s">
        <v>10062</v>
      </c>
    </row>
    <row r="1914" spans="1:4" x14ac:dyDescent="0.25">
      <c r="A1914" t="s">
        <v>11977</v>
      </c>
      <c r="B1914" t="s">
        <v>6197</v>
      </c>
      <c r="C1914" t="s">
        <v>10061</v>
      </c>
      <c r="D1914" t="s">
        <v>10062</v>
      </c>
    </row>
    <row r="1915" spans="1:4" x14ac:dyDescent="0.25">
      <c r="A1915" t="s">
        <v>11978</v>
      </c>
      <c r="B1915" t="s">
        <v>6198</v>
      </c>
      <c r="C1915" t="s">
        <v>10061</v>
      </c>
      <c r="D1915" t="s">
        <v>10062</v>
      </c>
    </row>
    <row r="1916" spans="1:4" x14ac:dyDescent="0.25">
      <c r="A1916" t="s">
        <v>11979</v>
      </c>
      <c r="B1916" t="s">
        <v>6200</v>
      </c>
      <c r="C1916" t="s">
        <v>10058</v>
      </c>
      <c r="D1916" t="s">
        <v>10059</v>
      </c>
    </row>
    <row r="1917" spans="1:4" x14ac:dyDescent="0.25">
      <c r="A1917" t="s">
        <v>11980</v>
      </c>
      <c r="B1917" t="s">
        <v>6201</v>
      </c>
      <c r="C1917" t="s">
        <v>10068</v>
      </c>
      <c r="D1917" t="s">
        <v>10069</v>
      </c>
    </row>
    <row r="1918" spans="1:4" x14ac:dyDescent="0.25">
      <c r="A1918" t="s">
        <v>11981</v>
      </c>
      <c r="B1918" t="s">
        <v>6202</v>
      </c>
      <c r="C1918" t="s">
        <v>10061</v>
      </c>
      <c r="D1918" t="s">
        <v>10062</v>
      </c>
    </row>
    <row r="1919" spans="1:4" x14ac:dyDescent="0.25">
      <c r="A1919" t="s">
        <v>11982</v>
      </c>
      <c r="B1919" t="s">
        <v>6204</v>
      </c>
      <c r="C1919" t="s">
        <v>10065</v>
      </c>
      <c r="D1919" t="s">
        <v>10066</v>
      </c>
    </row>
    <row r="1920" spans="1:4" x14ac:dyDescent="0.25">
      <c r="A1920" t="s">
        <v>11983</v>
      </c>
      <c r="B1920" t="s">
        <v>6205</v>
      </c>
      <c r="C1920" t="s">
        <v>10065</v>
      </c>
      <c r="D1920" t="s">
        <v>10066</v>
      </c>
    </row>
    <row r="1921" spans="1:4" x14ac:dyDescent="0.25">
      <c r="A1921" t="s">
        <v>11984</v>
      </c>
      <c r="B1921" t="s">
        <v>6206</v>
      </c>
      <c r="C1921" t="s">
        <v>10068</v>
      </c>
      <c r="D1921" t="s">
        <v>10069</v>
      </c>
    </row>
    <row r="1922" spans="1:4" x14ac:dyDescent="0.25">
      <c r="A1922" t="s">
        <v>11985</v>
      </c>
      <c r="B1922" t="s">
        <v>6207</v>
      </c>
      <c r="C1922" t="s">
        <v>10061</v>
      </c>
      <c r="D1922" t="s">
        <v>10062</v>
      </c>
    </row>
    <row r="1923" spans="1:4" x14ac:dyDescent="0.25">
      <c r="A1923" t="s">
        <v>11986</v>
      </c>
      <c r="B1923" t="s">
        <v>6208</v>
      </c>
      <c r="C1923" t="s">
        <v>10061</v>
      </c>
      <c r="D1923" t="s">
        <v>10062</v>
      </c>
    </row>
    <row r="1924" spans="1:4" x14ac:dyDescent="0.25">
      <c r="A1924" t="s">
        <v>11987</v>
      </c>
      <c r="B1924" t="s">
        <v>6209</v>
      </c>
      <c r="C1924" t="s">
        <v>10061</v>
      </c>
      <c r="D1924" t="s">
        <v>10062</v>
      </c>
    </row>
    <row r="1925" spans="1:4" x14ac:dyDescent="0.25">
      <c r="A1925" t="s">
        <v>11988</v>
      </c>
      <c r="B1925" t="s">
        <v>6211</v>
      </c>
      <c r="C1925" t="s">
        <v>10065</v>
      </c>
      <c r="D1925" t="s">
        <v>10066</v>
      </c>
    </row>
    <row r="1926" spans="1:4" x14ac:dyDescent="0.25">
      <c r="A1926" t="s">
        <v>11989</v>
      </c>
      <c r="B1926" t="s">
        <v>6213</v>
      </c>
      <c r="C1926" t="s">
        <v>10065</v>
      </c>
      <c r="D1926" t="s">
        <v>10066</v>
      </c>
    </row>
    <row r="1927" spans="1:4" x14ac:dyDescent="0.25">
      <c r="A1927" t="s">
        <v>11990</v>
      </c>
      <c r="B1927" t="s">
        <v>6214</v>
      </c>
      <c r="C1927" t="s">
        <v>10068</v>
      </c>
      <c r="D1927" t="s">
        <v>10069</v>
      </c>
    </row>
    <row r="1928" spans="1:4" x14ac:dyDescent="0.25">
      <c r="A1928" t="s">
        <v>11991</v>
      </c>
      <c r="B1928" t="s">
        <v>6215</v>
      </c>
      <c r="C1928" t="s">
        <v>10058</v>
      </c>
      <c r="D1928" t="s">
        <v>10059</v>
      </c>
    </row>
    <row r="1929" spans="1:4" x14ac:dyDescent="0.25">
      <c r="A1929" t="s">
        <v>11992</v>
      </c>
      <c r="B1929" t="s">
        <v>6216</v>
      </c>
      <c r="C1929" t="s">
        <v>10061</v>
      </c>
      <c r="D1929" t="s">
        <v>10062</v>
      </c>
    </row>
    <row r="1930" spans="1:4" x14ac:dyDescent="0.25">
      <c r="A1930" t="s">
        <v>11993</v>
      </c>
      <c r="B1930" t="s">
        <v>6217</v>
      </c>
      <c r="C1930" t="s">
        <v>10068</v>
      </c>
      <c r="D1930" t="s">
        <v>10069</v>
      </c>
    </row>
    <row r="1931" spans="1:4" x14ac:dyDescent="0.25">
      <c r="A1931" t="s">
        <v>11994</v>
      </c>
      <c r="B1931" t="s">
        <v>6218</v>
      </c>
      <c r="C1931" t="s">
        <v>10058</v>
      </c>
      <c r="D1931" t="s">
        <v>10059</v>
      </c>
    </row>
    <row r="1932" spans="1:4" x14ac:dyDescent="0.25">
      <c r="A1932" t="s">
        <v>11995</v>
      </c>
      <c r="B1932" t="s">
        <v>6219</v>
      </c>
      <c r="C1932" t="s">
        <v>10065</v>
      </c>
      <c r="D1932" t="s">
        <v>10066</v>
      </c>
    </row>
    <row r="1933" spans="1:4" x14ac:dyDescent="0.25">
      <c r="A1933" t="s">
        <v>11996</v>
      </c>
      <c r="B1933" t="s">
        <v>6221</v>
      </c>
      <c r="C1933" t="s">
        <v>10058</v>
      </c>
      <c r="D1933" t="s">
        <v>10059</v>
      </c>
    </row>
    <row r="1934" spans="1:4" x14ac:dyDescent="0.25">
      <c r="A1934" t="s">
        <v>11997</v>
      </c>
      <c r="B1934" t="s">
        <v>6222</v>
      </c>
      <c r="C1934" t="s">
        <v>10058</v>
      </c>
      <c r="D1934" t="s">
        <v>10059</v>
      </c>
    </row>
    <row r="1935" spans="1:4" x14ac:dyDescent="0.25">
      <c r="A1935" t="s">
        <v>11998</v>
      </c>
      <c r="B1935" t="s">
        <v>6224</v>
      </c>
      <c r="C1935" t="s">
        <v>10058</v>
      </c>
      <c r="D1935" t="s">
        <v>10059</v>
      </c>
    </row>
    <row r="1936" spans="1:4" x14ac:dyDescent="0.25">
      <c r="A1936" t="s">
        <v>11999</v>
      </c>
      <c r="B1936" t="s">
        <v>6225</v>
      </c>
      <c r="C1936" t="s">
        <v>10061</v>
      </c>
      <c r="D1936" t="s">
        <v>10062</v>
      </c>
    </row>
    <row r="1937" spans="1:4" x14ac:dyDescent="0.25">
      <c r="A1937" t="s">
        <v>12000</v>
      </c>
      <c r="B1937" t="s">
        <v>6226</v>
      </c>
      <c r="C1937" t="s">
        <v>10065</v>
      </c>
      <c r="D1937" t="s">
        <v>10066</v>
      </c>
    </row>
    <row r="1938" spans="1:4" x14ac:dyDescent="0.25">
      <c r="A1938" t="s">
        <v>12001</v>
      </c>
      <c r="B1938" t="s">
        <v>6228</v>
      </c>
      <c r="C1938" t="s">
        <v>10058</v>
      </c>
      <c r="D1938" t="s">
        <v>10059</v>
      </c>
    </row>
    <row r="1939" spans="1:4" x14ac:dyDescent="0.25">
      <c r="A1939" t="s">
        <v>12002</v>
      </c>
      <c r="B1939" t="s">
        <v>6230</v>
      </c>
      <c r="C1939" t="s">
        <v>10068</v>
      </c>
      <c r="D1939" t="s">
        <v>10069</v>
      </c>
    </row>
    <row r="1940" spans="1:4" x14ac:dyDescent="0.25">
      <c r="A1940" t="s">
        <v>12003</v>
      </c>
      <c r="B1940" t="s">
        <v>6232</v>
      </c>
      <c r="C1940" t="s">
        <v>10058</v>
      </c>
      <c r="D1940" t="s">
        <v>10059</v>
      </c>
    </row>
    <row r="1941" spans="1:4" x14ac:dyDescent="0.25">
      <c r="A1941" t="s">
        <v>12004</v>
      </c>
      <c r="B1941" t="s">
        <v>6234</v>
      </c>
      <c r="C1941" t="s">
        <v>10061</v>
      </c>
      <c r="D1941" t="s">
        <v>10062</v>
      </c>
    </row>
    <row r="1942" spans="1:4" x14ac:dyDescent="0.25">
      <c r="A1942" t="s">
        <v>12005</v>
      </c>
      <c r="B1942" t="s">
        <v>6235</v>
      </c>
      <c r="C1942" t="s">
        <v>10061</v>
      </c>
      <c r="D1942" t="s">
        <v>10062</v>
      </c>
    </row>
    <row r="1943" spans="1:4" x14ac:dyDescent="0.25">
      <c r="A1943" t="s">
        <v>12006</v>
      </c>
      <c r="B1943" t="s">
        <v>6237</v>
      </c>
      <c r="C1943" t="s">
        <v>10065</v>
      </c>
      <c r="D1943" t="s">
        <v>10066</v>
      </c>
    </row>
    <row r="1944" spans="1:4" x14ac:dyDescent="0.25">
      <c r="A1944" t="s">
        <v>12007</v>
      </c>
      <c r="B1944" t="s">
        <v>6238</v>
      </c>
      <c r="C1944" t="s">
        <v>10058</v>
      </c>
      <c r="D1944" t="s">
        <v>10059</v>
      </c>
    </row>
    <row r="1945" spans="1:4" x14ac:dyDescent="0.25">
      <c r="A1945" t="s">
        <v>12008</v>
      </c>
      <c r="B1945" t="s">
        <v>6239</v>
      </c>
      <c r="C1945" t="s">
        <v>10061</v>
      </c>
      <c r="D1945" t="s">
        <v>10062</v>
      </c>
    </row>
    <row r="1946" spans="1:4" x14ac:dyDescent="0.25">
      <c r="A1946" t="s">
        <v>12009</v>
      </c>
      <c r="B1946" t="s">
        <v>6240</v>
      </c>
      <c r="C1946" t="s">
        <v>10065</v>
      </c>
      <c r="D1946" t="s">
        <v>10066</v>
      </c>
    </row>
    <row r="1947" spans="1:4" x14ac:dyDescent="0.25">
      <c r="A1947" t="s">
        <v>12010</v>
      </c>
      <c r="B1947" t="s">
        <v>6242</v>
      </c>
      <c r="C1947" t="s">
        <v>10061</v>
      </c>
      <c r="D1947" t="s">
        <v>10062</v>
      </c>
    </row>
    <row r="1948" spans="1:4" x14ac:dyDescent="0.25">
      <c r="A1948" t="s">
        <v>12011</v>
      </c>
      <c r="B1948" t="s">
        <v>6243</v>
      </c>
      <c r="C1948" t="s">
        <v>10068</v>
      </c>
      <c r="D1948" t="s">
        <v>10069</v>
      </c>
    </row>
    <row r="1949" spans="1:4" x14ac:dyDescent="0.25">
      <c r="A1949" t="s">
        <v>12012</v>
      </c>
      <c r="B1949" t="s">
        <v>6244</v>
      </c>
      <c r="C1949" t="s">
        <v>10058</v>
      </c>
      <c r="D1949" t="s">
        <v>10059</v>
      </c>
    </row>
    <row r="1950" spans="1:4" x14ac:dyDescent="0.25">
      <c r="A1950" t="s">
        <v>12013</v>
      </c>
      <c r="B1950" t="s">
        <v>6245</v>
      </c>
      <c r="C1950" t="s">
        <v>10058</v>
      </c>
      <c r="D1950" t="s">
        <v>10059</v>
      </c>
    </row>
    <row r="1951" spans="1:4" x14ac:dyDescent="0.25">
      <c r="A1951" t="s">
        <v>12014</v>
      </c>
      <c r="B1951" t="s">
        <v>6247</v>
      </c>
      <c r="C1951" t="s">
        <v>10068</v>
      </c>
      <c r="D1951" t="s">
        <v>10069</v>
      </c>
    </row>
    <row r="1952" spans="1:4" x14ac:dyDescent="0.25">
      <c r="A1952" t="s">
        <v>12015</v>
      </c>
      <c r="B1952" t="s">
        <v>6249</v>
      </c>
      <c r="C1952" t="s">
        <v>10058</v>
      </c>
      <c r="D1952" t="s">
        <v>10059</v>
      </c>
    </row>
    <row r="1953" spans="1:4" x14ac:dyDescent="0.25">
      <c r="A1953" t="s">
        <v>12016</v>
      </c>
      <c r="B1953" t="s">
        <v>6250</v>
      </c>
      <c r="C1953" t="s">
        <v>10061</v>
      </c>
      <c r="D1953" t="s">
        <v>10062</v>
      </c>
    </row>
    <row r="1954" spans="1:4" x14ac:dyDescent="0.25">
      <c r="A1954" t="s">
        <v>12017</v>
      </c>
      <c r="B1954" t="s">
        <v>6251</v>
      </c>
      <c r="C1954" t="s">
        <v>10058</v>
      </c>
      <c r="D1954" t="s">
        <v>10059</v>
      </c>
    </row>
    <row r="1955" spans="1:4" x14ac:dyDescent="0.25">
      <c r="A1955" t="s">
        <v>12018</v>
      </c>
      <c r="B1955" t="s">
        <v>6253</v>
      </c>
      <c r="C1955" t="s">
        <v>10061</v>
      </c>
      <c r="D1955" t="s">
        <v>10062</v>
      </c>
    </row>
    <row r="1956" spans="1:4" x14ac:dyDescent="0.25">
      <c r="A1956" t="s">
        <v>12019</v>
      </c>
      <c r="B1956" t="s">
        <v>6254</v>
      </c>
      <c r="C1956" t="s">
        <v>10068</v>
      </c>
      <c r="D1956" t="s">
        <v>10069</v>
      </c>
    </row>
    <row r="1957" spans="1:4" x14ac:dyDescent="0.25">
      <c r="A1957" t="s">
        <v>12020</v>
      </c>
      <c r="B1957" t="s">
        <v>6255</v>
      </c>
      <c r="C1957" t="s">
        <v>10068</v>
      </c>
      <c r="D1957" t="s">
        <v>10069</v>
      </c>
    </row>
    <row r="1958" spans="1:4" x14ac:dyDescent="0.25">
      <c r="A1958" t="s">
        <v>12021</v>
      </c>
      <c r="B1958" t="s">
        <v>6257</v>
      </c>
      <c r="C1958" t="s">
        <v>10058</v>
      </c>
      <c r="D1958" t="s">
        <v>10059</v>
      </c>
    </row>
    <row r="1959" spans="1:4" x14ac:dyDescent="0.25">
      <c r="A1959" t="s">
        <v>12022</v>
      </c>
      <c r="B1959" t="s">
        <v>6258</v>
      </c>
      <c r="C1959" t="s">
        <v>10065</v>
      </c>
      <c r="D1959" t="s">
        <v>10066</v>
      </c>
    </row>
    <row r="1960" spans="1:4" x14ac:dyDescent="0.25">
      <c r="A1960" t="s">
        <v>12023</v>
      </c>
      <c r="B1960" t="s">
        <v>6260</v>
      </c>
      <c r="C1960" t="s">
        <v>10058</v>
      </c>
      <c r="D1960" t="s">
        <v>10059</v>
      </c>
    </row>
    <row r="1961" spans="1:4" x14ac:dyDescent="0.25">
      <c r="A1961" t="s">
        <v>12024</v>
      </c>
      <c r="B1961" t="s">
        <v>6261</v>
      </c>
      <c r="C1961" t="s">
        <v>10065</v>
      </c>
      <c r="D1961" t="s">
        <v>10066</v>
      </c>
    </row>
    <row r="1962" spans="1:4" x14ac:dyDescent="0.25">
      <c r="A1962" t="s">
        <v>12025</v>
      </c>
      <c r="B1962" t="s">
        <v>6263</v>
      </c>
      <c r="C1962" t="s">
        <v>10065</v>
      </c>
      <c r="D1962" t="s">
        <v>10066</v>
      </c>
    </row>
    <row r="1963" spans="1:4" x14ac:dyDescent="0.25">
      <c r="A1963" t="s">
        <v>12026</v>
      </c>
      <c r="B1963" t="s">
        <v>6265</v>
      </c>
      <c r="C1963" t="s">
        <v>10068</v>
      </c>
      <c r="D1963" t="s">
        <v>10069</v>
      </c>
    </row>
    <row r="1964" spans="1:4" x14ac:dyDescent="0.25">
      <c r="A1964" t="s">
        <v>12027</v>
      </c>
      <c r="B1964" t="s">
        <v>6266</v>
      </c>
      <c r="C1964" t="s">
        <v>10068</v>
      </c>
      <c r="D1964" t="s">
        <v>10069</v>
      </c>
    </row>
    <row r="1965" spans="1:4" x14ac:dyDescent="0.25">
      <c r="A1965" t="s">
        <v>12028</v>
      </c>
      <c r="B1965" t="s">
        <v>6268</v>
      </c>
      <c r="C1965" t="s">
        <v>10058</v>
      </c>
      <c r="D1965" t="s">
        <v>10059</v>
      </c>
    </row>
    <row r="1966" spans="1:4" x14ac:dyDescent="0.25">
      <c r="A1966" t="s">
        <v>12029</v>
      </c>
      <c r="B1966" t="s">
        <v>6269</v>
      </c>
      <c r="C1966" t="s">
        <v>10061</v>
      </c>
      <c r="D1966" t="s">
        <v>10062</v>
      </c>
    </row>
    <row r="1967" spans="1:4" x14ac:dyDescent="0.25">
      <c r="A1967" t="s">
        <v>12030</v>
      </c>
      <c r="B1967" t="s">
        <v>6270</v>
      </c>
      <c r="C1967" t="s">
        <v>10061</v>
      </c>
      <c r="D1967" t="s">
        <v>10062</v>
      </c>
    </row>
    <row r="1968" spans="1:4" x14ac:dyDescent="0.25">
      <c r="A1968" t="s">
        <v>12031</v>
      </c>
      <c r="B1968" t="s">
        <v>6271</v>
      </c>
      <c r="C1968" t="s">
        <v>10068</v>
      </c>
      <c r="D1968" t="s">
        <v>10069</v>
      </c>
    </row>
    <row r="1969" spans="1:4" x14ac:dyDescent="0.25">
      <c r="A1969" t="s">
        <v>12032</v>
      </c>
      <c r="B1969" t="s">
        <v>6272</v>
      </c>
      <c r="C1969" t="s">
        <v>10061</v>
      </c>
      <c r="D1969" t="s">
        <v>10062</v>
      </c>
    </row>
    <row r="1970" spans="1:4" x14ac:dyDescent="0.25">
      <c r="A1970" t="s">
        <v>12033</v>
      </c>
      <c r="B1970" t="s">
        <v>6273</v>
      </c>
      <c r="C1970" t="s">
        <v>10061</v>
      </c>
      <c r="D1970" t="s">
        <v>10062</v>
      </c>
    </row>
    <row r="1971" spans="1:4" x14ac:dyDescent="0.25">
      <c r="A1971" t="s">
        <v>12034</v>
      </c>
      <c r="B1971" t="s">
        <v>6275</v>
      </c>
      <c r="C1971" t="s">
        <v>10065</v>
      </c>
      <c r="D1971" t="s">
        <v>10066</v>
      </c>
    </row>
    <row r="1972" spans="1:4" x14ac:dyDescent="0.25">
      <c r="A1972" t="s">
        <v>12035</v>
      </c>
      <c r="B1972" t="s">
        <v>6276</v>
      </c>
      <c r="C1972" t="s">
        <v>10061</v>
      </c>
      <c r="D1972" t="s">
        <v>10062</v>
      </c>
    </row>
    <row r="1973" spans="1:4" x14ac:dyDescent="0.25">
      <c r="A1973" t="s">
        <v>12036</v>
      </c>
      <c r="B1973" t="s">
        <v>6277</v>
      </c>
      <c r="C1973" t="s">
        <v>10068</v>
      </c>
      <c r="D1973" t="s">
        <v>10069</v>
      </c>
    </row>
    <row r="1974" spans="1:4" x14ac:dyDescent="0.25">
      <c r="A1974" t="s">
        <v>12037</v>
      </c>
      <c r="B1974" t="s">
        <v>6278</v>
      </c>
      <c r="C1974" t="s">
        <v>10058</v>
      </c>
      <c r="D1974" t="s">
        <v>10059</v>
      </c>
    </row>
    <row r="1975" spans="1:4" x14ac:dyDescent="0.25">
      <c r="A1975" t="s">
        <v>12038</v>
      </c>
      <c r="B1975" t="s">
        <v>6279</v>
      </c>
      <c r="C1975" t="s">
        <v>10068</v>
      </c>
      <c r="D1975" t="s">
        <v>10069</v>
      </c>
    </row>
    <row r="1976" spans="1:4" x14ac:dyDescent="0.25">
      <c r="A1976" t="s">
        <v>12039</v>
      </c>
      <c r="B1976" t="s">
        <v>6280</v>
      </c>
      <c r="C1976" t="s">
        <v>10061</v>
      </c>
      <c r="D1976" t="s">
        <v>10062</v>
      </c>
    </row>
    <row r="1977" spans="1:4" x14ac:dyDescent="0.25">
      <c r="A1977" t="s">
        <v>12040</v>
      </c>
      <c r="B1977" t="s">
        <v>6281</v>
      </c>
      <c r="C1977" t="s">
        <v>10058</v>
      </c>
      <c r="D1977" t="s">
        <v>10059</v>
      </c>
    </row>
    <row r="1978" spans="1:4" x14ac:dyDescent="0.25">
      <c r="A1978" t="s">
        <v>12041</v>
      </c>
      <c r="B1978" t="s">
        <v>6282</v>
      </c>
      <c r="C1978" t="s">
        <v>10065</v>
      </c>
      <c r="D1978" t="s">
        <v>10066</v>
      </c>
    </row>
    <row r="1979" spans="1:4" x14ac:dyDescent="0.25">
      <c r="A1979" t="s">
        <v>12042</v>
      </c>
      <c r="B1979" t="s">
        <v>6284</v>
      </c>
      <c r="C1979" t="s">
        <v>10058</v>
      </c>
      <c r="D1979" t="s">
        <v>10059</v>
      </c>
    </row>
    <row r="1980" spans="1:4" x14ac:dyDescent="0.25">
      <c r="A1980" t="s">
        <v>12043</v>
      </c>
      <c r="B1980" t="s">
        <v>6285</v>
      </c>
      <c r="C1980" t="s">
        <v>10068</v>
      </c>
      <c r="D1980" t="s">
        <v>10069</v>
      </c>
    </row>
    <row r="1981" spans="1:4" x14ac:dyDescent="0.25">
      <c r="A1981" t="s">
        <v>12044</v>
      </c>
      <c r="B1981" t="s">
        <v>6287</v>
      </c>
      <c r="C1981" t="s">
        <v>10065</v>
      </c>
      <c r="D1981" t="s">
        <v>10066</v>
      </c>
    </row>
    <row r="1982" spans="1:4" x14ac:dyDescent="0.25">
      <c r="A1982" t="s">
        <v>12045</v>
      </c>
      <c r="B1982" t="s">
        <v>6288</v>
      </c>
      <c r="C1982" t="s">
        <v>10058</v>
      </c>
      <c r="D1982" t="s">
        <v>10059</v>
      </c>
    </row>
    <row r="1983" spans="1:4" x14ac:dyDescent="0.25">
      <c r="A1983" t="s">
        <v>12046</v>
      </c>
      <c r="B1983" t="s">
        <v>6289</v>
      </c>
      <c r="C1983" t="s">
        <v>10061</v>
      </c>
      <c r="D1983" t="s">
        <v>10062</v>
      </c>
    </row>
    <row r="1984" spans="1:4" x14ac:dyDescent="0.25">
      <c r="A1984" t="s">
        <v>12047</v>
      </c>
      <c r="B1984" t="s">
        <v>6290</v>
      </c>
      <c r="C1984" t="s">
        <v>10058</v>
      </c>
      <c r="D1984" t="s">
        <v>10059</v>
      </c>
    </row>
    <row r="1985" spans="1:4" x14ac:dyDescent="0.25">
      <c r="A1985" t="s">
        <v>12048</v>
      </c>
      <c r="B1985" t="s">
        <v>6291</v>
      </c>
      <c r="C1985" t="s">
        <v>10061</v>
      </c>
      <c r="D1985" t="s">
        <v>10062</v>
      </c>
    </row>
    <row r="1986" spans="1:4" x14ac:dyDescent="0.25">
      <c r="A1986" t="s">
        <v>12049</v>
      </c>
      <c r="B1986" t="s">
        <v>6292</v>
      </c>
      <c r="C1986" t="s">
        <v>10065</v>
      </c>
      <c r="D1986" t="s">
        <v>10066</v>
      </c>
    </row>
    <row r="1987" spans="1:4" x14ac:dyDescent="0.25">
      <c r="A1987" t="s">
        <v>12050</v>
      </c>
      <c r="B1987" t="s">
        <v>6294</v>
      </c>
      <c r="C1987" t="s">
        <v>10068</v>
      </c>
      <c r="D1987" t="s">
        <v>10069</v>
      </c>
    </row>
    <row r="1988" spans="1:4" x14ac:dyDescent="0.25">
      <c r="A1988" t="s">
        <v>12051</v>
      </c>
      <c r="B1988" t="s">
        <v>6296</v>
      </c>
      <c r="C1988" t="s">
        <v>10058</v>
      </c>
      <c r="D1988" t="s">
        <v>10059</v>
      </c>
    </row>
    <row r="1989" spans="1:4" x14ac:dyDescent="0.25">
      <c r="A1989" t="s">
        <v>12052</v>
      </c>
      <c r="B1989" t="s">
        <v>6297</v>
      </c>
      <c r="C1989" t="s">
        <v>10068</v>
      </c>
      <c r="D1989" t="s">
        <v>10069</v>
      </c>
    </row>
    <row r="1990" spans="1:4" x14ac:dyDescent="0.25">
      <c r="A1990" t="s">
        <v>12053</v>
      </c>
      <c r="B1990" t="s">
        <v>6299</v>
      </c>
      <c r="C1990" t="s">
        <v>10061</v>
      </c>
      <c r="D1990" t="s">
        <v>10062</v>
      </c>
    </row>
    <row r="1991" spans="1:4" x14ac:dyDescent="0.25">
      <c r="A1991" t="s">
        <v>12054</v>
      </c>
      <c r="B1991" t="s">
        <v>6300</v>
      </c>
      <c r="C1991" t="s">
        <v>10058</v>
      </c>
      <c r="D1991" t="s">
        <v>10059</v>
      </c>
    </row>
    <row r="1992" spans="1:4" x14ac:dyDescent="0.25">
      <c r="A1992" t="s">
        <v>12055</v>
      </c>
      <c r="B1992" t="s">
        <v>6301</v>
      </c>
      <c r="C1992" t="s">
        <v>10058</v>
      </c>
      <c r="D1992" t="s">
        <v>10059</v>
      </c>
    </row>
    <row r="1993" spans="1:4" x14ac:dyDescent="0.25">
      <c r="A1993" t="s">
        <v>12056</v>
      </c>
      <c r="B1993" t="s">
        <v>6302</v>
      </c>
      <c r="C1993" t="s">
        <v>10058</v>
      </c>
      <c r="D1993" t="s">
        <v>10059</v>
      </c>
    </row>
    <row r="1994" spans="1:4" x14ac:dyDescent="0.25">
      <c r="A1994" t="s">
        <v>12057</v>
      </c>
      <c r="B1994" t="s">
        <v>6304</v>
      </c>
      <c r="C1994" t="s">
        <v>10068</v>
      </c>
      <c r="D1994" t="s">
        <v>10069</v>
      </c>
    </row>
    <row r="1995" spans="1:4" x14ac:dyDescent="0.25">
      <c r="A1995" t="s">
        <v>12058</v>
      </c>
      <c r="B1995" t="s">
        <v>6305</v>
      </c>
      <c r="C1995" t="s">
        <v>10061</v>
      </c>
      <c r="D1995" t="s">
        <v>10062</v>
      </c>
    </row>
    <row r="1996" spans="1:4" x14ac:dyDescent="0.25">
      <c r="A1996" t="s">
        <v>12059</v>
      </c>
      <c r="B1996" t="s">
        <v>6306</v>
      </c>
      <c r="C1996" t="s">
        <v>10068</v>
      </c>
      <c r="D1996" t="s">
        <v>10069</v>
      </c>
    </row>
    <row r="1997" spans="1:4" x14ac:dyDescent="0.25">
      <c r="A1997" t="s">
        <v>12060</v>
      </c>
      <c r="B1997" t="s">
        <v>6307</v>
      </c>
      <c r="C1997" t="s">
        <v>10068</v>
      </c>
      <c r="D1997" t="s">
        <v>10069</v>
      </c>
    </row>
    <row r="1998" spans="1:4" x14ac:dyDescent="0.25">
      <c r="A1998" t="s">
        <v>12061</v>
      </c>
      <c r="B1998" t="s">
        <v>6308</v>
      </c>
      <c r="C1998" t="s">
        <v>10065</v>
      </c>
      <c r="D1998" t="s">
        <v>10066</v>
      </c>
    </row>
    <row r="1999" spans="1:4" x14ac:dyDescent="0.25">
      <c r="A1999" t="s">
        <v>12062</v>
      </c>
      <c r="B1999" t="s">
        <v>6310</v>
      </c>
      <c r="C1999" t="s">
        <v>10065</v>
      </c>
      <c r="D1999" t="s">
        <v>10066</v>
      </c>
    </row>
    <row r="2000" spans="1:4" x14ac:dyDescent="0.25">
      <c r="A2000" t="s">
        <v>12063</v>
      </c>
      <c r="B2000" t="s">
        <v>6311</v>
      </c>
      <c r="C2000" t="s">
        <v>10068</v>
      </c>
      <c r="D2000" t="s">
        <v>10069</v>
      </c>
    </row>
    <row r="2001" spans="1:4" x14ac:dyDescent="0.25">
      <c r="A2001" t="s">
        <v>12064</v>
      </c>
      <c r="B2001" t="s">
        <v>6313</v>
      </c>
      <c r="C2001" t="s">
        <v>10058</v>
      </c>
      <c r="D2001" t="s">
        <v>10059</v>
      </c>
    </row>
    <row r="2002" spans="1:4" x14ac:dyDescent="0.25">
      <c r="A2002" t="s">
        <v>12065</v>
      </c>
      <c r="B2002" t="s">
        <v>6314</v>
      </c>
      <c r="C2002" t="s">
        <v>10058</v>
      </c>
      <c r="D2002" t="s">
        <v>10059</v>
      </c>
    </row>
    <row r="2003" spans="1:4" x14ac:dyDescent="0.25">
      <c r="A2003" t="s">
        <v>12066</v>
      </c>
      <c r="B2003" t="s">
        <v>6315</v>
      </c>
      <c r="C2003" t="s">
        <v>10068</v>
      </c>
      <c r="D2003" t="s">
        <v>10069</v>
      </c>
    </row>
    <row r="2004" spans="1:4" x14ac:dyDescent="0.25">
      <c r="A2004" t="s">
        <v>12067</v>
      </c>
      <c r="B2004" t="s">
        <v>6316</v>
      </c>
      <c r="C2004" t="s">
        <v>10068</v>
      </c>
      <c r="D2004" t="s">
        <v>10069</v>
      </c>
    </row>
    <row r="2005" spans="1:4" x14ac:dyDescent="0.25">
      <c r="A2005" t="s">
        <v>12068</v>
      </c>
      <c r="B2005" t="s">
        <v>6317</v>
      </c>
      <c r="C2005" t="s">
        <v>10061</v>
      </c>
      <c r="D2005" t="s">
        <v>10062</v>
      </c>
    </row>
    <row r="2006" spans="1:4" x14ac:dyDescent="0.25">
      <c r="A2006" t="s">
        <v>12069</v>
      </c>
      <c r="B2006" t="s">
        <v>6318</v>
      </c>
      <c r="C2006" t="s">
        <v>10065</v>
      </c>
      <c r="D2006" t="s">
        <v>10066</v>
      </c>
    </row>
    <row r="2007" spans="1:4" x14ac:dyDescent="0.25">
      <c r="A2007" t="s">
        <v>12070</v>
      </c>
      <c r="B2007" t="s">
        <v>6319</v>
      </c>
      <c r="C2007" t="s">
        <v>10065</v>
      </c>
      <c r="D2007" t="s">
        <v>10066</v>
      </c>
    </row>
    <row r="2008" spans="1:4" x14ac:dyDescent="0.25">
      <c r="A2008" t="s">
        <v>12071</v>
      </c>
      <c r="B2008" t="s">
        <v>6320</v>
      </c>
      <c r="C2008" t="s">
        <v>10058</v>
      </c>
      <c r="D2008" t="s">
        <v>10059</v>
      </c>
    </row>
    <row r="2009" spans="1:4" x14ac:dyDescent="0.25">
      <c r="A2009" t="s">
        <v>12072</v>
      </c>
      <c r="B2009" t="s">
        <v>6321</v>
      </c>
      <c r="C2009" t="s">
        <v>10068</v>
      </c>
      <c r="D2009" t="s">
        <v>10069</v>
      </c>
    </row>
    <row r="2010" spans="1:4" x14ac:dyDescent="0.25">
      <c r="A2010" t="s">
        <v>12073</v>
      </c>
      <c r="B2010" t="s">
        <v>6323</v>
      </c>
      <c r="C2010" t="s">
        <v>10061</v>
      </c>
      <c r="D2010" t="s">
        <v>10062</v>
      </c>
    </row>
    <row r="2011" spans="1:4" x14ac:dyDescent="0.25">
      <c r="A2011" t="s">
        <v>12074</v>
      </c>
      <c r="B2011" t="s">
        <v>6324</v>
      </c>
      <c r="C2011" t="s">
        <v>10058</v>
      </c>
      <c r="D2011" t="s">
        <v>10059</v>
      </c>
    </row>
    <row r="2012" spans="1:4" x14ac:dyDescent="0.25">
      <c r="A2012" t="s">
        <v>12075</v>
      </c>
      <c r="B2012" t="s">
        <v>6326</v>
      </c>
      <c r="C2012" t="s">
        <v>10061</v>
      </c>
      <c r="D2012" t="s">
        <v>10062</v>
      </c>
    </row>
    <row r="2013" spans="1:4" x14ac:dyDescent="0.25">
      <c r="A2013" t="s">
        <v>12076</v>
      </c>
      <c r="B2013" t="s">
        <v>6327</v>
      </c>
      <c r="C2013" t="s">
        <v>10065</v>
      </c>
      <c r="D2013" t="s">
        <v>10066</v>
      </c>
    </row>
    <row r="2014" spans="1:4" x14ac:dyDescent="0.25">
      <c r="A2014" t="s">
        <v>12077</v>
      </c>
      <c r="B2014" t="s">
        <v>6328</v>
      </c>
      <c r="C2014" t="s">
        <v>10058</v>
      </c>
      <c r="D2014" t="s">
        <v>10059</v>
      </c>
    </row>
    <row r="2015" spans="1:4" x14ac:dyDescent="0.25">
      <c r="A2015" t="s">
        <v>12078</v>
      </c>
      <c r="B2015" t="s">
        <v>6329</v>
      </c>
      <c r="C2015" t="s">
        <v>10061</v>
      </c>
      <c r="D2015" t="s">
        <v>10062</v>
      </c>
    </row>
    <row r="2016" spans="1:4" x14ac:dyDescent="0.25">
      <c r="A2016" t="s">
        <v>12079</v>
      </c>
      <c r="B2016" t="s">
        <v>6330</v>
      </c>
      <c r="C2016" t="s">
        <v>10068</v>
      </c>
      <c r="D2016" t="s">
        <v>10069</v>
      </c>
    </row>
    <row r="2017" spans="1:4" x14ac:dyDescent="0.25">
      <c r="A2017" t="s">
        <v>12080</v>
      </c>
      <c r="B2017" t="s">
        <v>6331</v>
      </c>
      <c r="C2017" t="s">
        <v>10068</v>
      </c>
      <c r="D2017" t="s">
        <v>10069</v>
      </c>
    </row>
    <row r="2018" spans="1:4" x14ac:dyDescent="0.25">
      <c r="A2018" t="s">
        <v>12081</v>
      </c>
      <c r="B2018" t="s">
        <v>6332</v>
      </c>
      <c r="C2018" t="s">
        <v>10068</v>
      </c>
      <c r="D2018" t="s">
        <v>10069</v>
      </c>
    </row>
    <row r="2019" spans="1:4" x14ac:dyDescent="0.25">
      <c r="A2019" t="s">
        <v>12082</v>
      </c>
      <c r="B2019" t="s">
        <v>6333</v>
      </c>
      <c r="C2019" t="s">
        <v>10068</v>
      </c>
      <c r="D2019" t="s">
        <v>10069</v>
      </c>
    </row>
    <row r="2020" spans="1:4" x14ac:dyDescent="0.25">
      <c r="A2020" t="s">
        <v>12083</v>
      </c>
      <c r="B2020" t="s">
        <v>6334</v>
      </c>
      <c r="C2020" t="s">
        <v>10065</v>
      </c>
      <c r="D2020" t="s">
        <v>10066</v>
      </c>
    </row>
    <row r="2021" spans="1:4" x14ac:dyDescent="0.25">
      <c r="A2021" t="s">
        <v>12084</v>
      </c>
      <c r="B2021" t="s">
        <v>6336</v>
      </c>
      <c r="C2021" t="s">
        <v>10058</v>
      </c>
      <c r="D2021" t="s">
        <v>10059</v>
      </c>
    </row>
    <row r="2022" spans="1:4" x14ac:dyDescent="0.25">
      <c r="A2022" t="s">
        <v>12085</v>
      </c>
      <c r="B2022" t="s">
        <v>6338</v>
      </c>
      <c r="C2022" t="s">
        <v>10061</v>
      </c>
      <c r="D2022" t="s">
        <v>10062</v>
      </c>
    </row>
    <row r="2023" spans="1:4" x14ac:dyDescent="0.25">
      <c r="A2023" t="s">
        <v>12086</v>
      </c>
      <c r="B2023" t="s">
        <v>6339</v>
      </c>
      <c r="C2023" t="s">
        <v>10065</v>
      </c>
      <c r="D2023" t="s">
        <v>10066</v>
      </c>
    </row>
    <row r="2024" spans="1:4" x14ac:dyDescent="0.25">
      <c r="A2024" t="s">
        <v>12087</v>
      </c>
      <c r="B2024" t="s">
        <v>6341</v>
      </c>
      <c r="C2024" t="s">
        <v>10061</v>
      </c>
      <c r="D2024" t="s">
        <v>10062</v>
      </c>
    </row>
    <row r="2025" spans="1:4" x14ac:dyDescent="0.25">
      <c r="A2025" t="s">
        <v>12088</v>
      </c>
      <c r="B2025" t="s">
        <v>6342</v>
      </c>
      <c r="C2025" t="s">
        <v>10068</v>
      </c>
      <c r="D2025" t="s">
        <v>10069</v>
      </c>
    </row>
    <row r="2026" spans="1:4" x14ac:dyDescent="0.25">
      <c r="A2026" t="s">
        <v>12089</v>
      </c>
      <c r="B2026" t="s">
        <v>6344</v>
      </c>
      <c r="C2026" t="s">
        <v>10058</v>
      </c>
      <c r="D2026" t="s">
        <v>10059</v>
      </c>
    </row>
    <row r="2027" spans="1:4" x14ac:dyDescent="0.25">
      <c r="A2027" t="s">
        <v>12090</v>
      </c>
      <c r="B2027" t="s">
        <v>6345</v>
      </c>
      <c r="C2027" t="s">
        <v>10068</v>
      </c>
      <c r="D2027" t="s">
        <v>10069</v>
      </c>
    </row>
    <row r="2028" spans="1:4" x14ac:dyDescent="0.25">
      <c r="A2028" t="s">
        <v>12091</v>
      </c>
      <c r="B2028" t="s">
        <v>6347</v>
      </c>
      <c r="C2028" t="s">
        <v>10068</v>
      </c>
      <c r="D2028" t="s">
        <v>10069</v>
      </c>
    </row>
    <row r="2029" spans="1:4" x14ac:dyDescent="0.25">
      <c r="A2029" t="s">
        <v>12092</v>
      </c>
      <c r="B2029" t="s">
        <v>6349</v>
      </c>
      <c r="C2029" t="s">
        <v>10061</v>
      </c>
      <c r="D2029" t="s">
        <v>10062</v>
      </c>
    </row>
    <row r="2030" spans="1:4" x14ac:dyDescent="0.25">
      <c r="A2030" t="s">
        <v>12093</v>
      </c>
      <c r="B2030" t="s">
        <v>6350</v>
      </c>
      <c r="C2030" t="s">
        <v>10058</v>
      </c>
      <c r="D2030" t="s">
        <v>10059</v>
      </c>
    </row>
    <row r="2031" spans="1:4" x14ac:dyDescent="0.25">
      <c r="A2031" t="s">
        <v>12094</v>
      </c>
      <c r="B2031" t="s">
        <v>6351</v>
      </c>
      <c r="C2031" t="s">
        <v>10065</v>
      </c>
      <c r="D2031" t="s">
        <v>10066</v>
      </c>
    </row>
    <row r="2032" spans="1:4" x14ac:dyDescent="0.25">
      <c r="A2032" t="s">
        <v>12095</v>
      </c>
      <c r="B2032" t="s">
        <v>6353</v>
      </c>
      <c r="C2032" t="s">
        <v>10065</v>
      </c>
      <c r="D2032" t="s">
        <v>10066</v>
      </c>
    </row>
    <row r="2033" spans="1:4" x14ac:dyDescent="0.25">
      <c r="A2033" t="s">
        <v>12096</v>
      </c>
      <c r="B2033" t="s">
        <v>6354</v>
      </c>
      <c r="C2033" t="s">
        <v>10065</v>
      </c>
      <c r="D2033" t="s">
        <v>10066</v>
      </c>
    </row>
    <row r="2034" spans="1:4" x14ac:dyDescent="0.25">
      <c r="A2034" t="s">
        <v>12097</v>
      </c>
      <c r="B2034" t="s">
        <v>6355</v>
      </c>
      <c r="C2034" t="s">
        <v>10058</v>
      </c>
      <c r="D2034" t="s">
        <v>10059</v>
      </c>
    </row>
    <row r="2035" spans="1:4" x14ac:dyDescent="0.25">
      <c r="A2035" t="s">
        <v>12098</v>
      </c>
      <c r="B2035" t="s">
        <v>6356</v>
      </c>
      <c r="C2035" t="s">
        <v>10061</v>
      </c>
      <c r="D2035" t="s">
        <v>10062</v>
      </c>
    </row>
    <row r="2036" spans="1:4" x14ac:dyDescent="0.25">
      <c r="A2036" t="s">
        <v>12099</v>
      </c>
      <c r="B2036" t="s">
        <v>6357</v>
      </c>
      <c r="C2036" t="s">
        <v>10058</v>
      </c>
      <c r="D2036" t="s">
        <v>10059</v>
      </c>
    </row>
    <row r="2037" spans="1:4" x14ac:dyDescent="0.25">
      <c r="A2037" t="s">
        <v>12100</v>
      </c>
      <c r="B2037" t="s">
        <v>6358</v>
      </c>
      <c r="C2037" t="s">
        <v>10058</v>
      </c>
      <c r="D2037" t="s">
        <v>10059</v>
      </c>
    </row>
    <row r="2038" spans="1:4" x14ac:dyDescent="0.25">
      <c r="A2038" t="s">
        <v>12101</v>
      </c>
      <c r="B2038" t="s">
        <v>6359</v>
      </c>
      <c r="C2038" t="s">
        <v>10068</v>
      </c>
      <c r="D2038" t="s">
        <v>10069</v>
      </c>
    </row>
    <row r="2039" spans="1:4" x14ac:dyDescent="0.25">
      <c r="A2039" t="s">
        <v>12102</v>
      </c>
      <c r="B2039" t="s">
        <v>6360</v>
      </c>
      <c r="C2039" t="s">
        <v>10061</v>
      </c>
      <c r="D2039" t="s">
        <v>10062</v>
      </c>
    </row>
    <row r="2040" spans="1:4" x14ac:dyDescent="0.25">
      <c r="A2040" t="s">
        <v>12103</v>
      </c>
      <c r="B2040" t="s">
        <v>6361</v>
      </c>
      <c r="C2040" t="s">
        <v>10068</v>
      </c>
      <c r="D2040" t="s">
        <v>10069</v>
      </c>
    </row>
    <row r="2041" spans="1:4" x14ac:dyDescent="0.25">
      <c r="A2041" t="s">
        <v>12104</v>
      </c>
      <c r="B2041" t="s">
        <v>6362</v>
      </c>
      <c r="C2041" t="s">
        <v>10058</v>
      </c>
      <c r="D2041" t="s">
        <v>10059</v>
      </c>
    </row>
    <row r="2042" spans="1:4" x14ac:dyDescent="0.25">
      <c r="A2042" t="s">
        <v>12105</v>
      </c>
      <c r="B2042" t="s">
        <v>6364</v>
      </c>
      <c r="C2042" t="s">
        <v>10058</v>
      </c>
      <c r="D2042" t="s">
        <v>10059</v>
      </c>
    </row>
    <row r="2043" spans="1:4" x14ac:dyDescent="0.25">
      <c r="A2043" t="s">
        <v>12106</v>
      </c>
      <c r="B2043" t="s">
        <v>6365</v>
      </c>
      <c r="C2043" t="s">
        <v>10058</v>
      </c>
      <c r="D2043" t="s">
        <v>10059</v>
      </c>
    </row>
    <row r="2044" spans="1:4" x14ac:dyDescent="0.25">
      <c r="A2044" t="s">
        <v>12107</v>
      </c>
      <c r="B2044" t="s">
        <v>6367</v>
      </c>
      <c r="C2044" t="s">
        <v>10061</v>
      </c>
      <c r="D2044" t="s">
        <v>10062</v>
      </c>
    </row>
    <row r="2045" spans="1:4" x14ac:dyDescent="0.25">
      <c r="A2045" t="s">
        <v>12108</v>
      </c>
      <c r="B2045" t="s">
        <v>6369</v>
      </c>
      <c r="C2045" t="s">
        <v>10065</v>
      </c>
      <c r="D2045" t="s">
        <v>10066</v>
      </c>
    </row>
    <row r="2046" spans="1:4" x14ac:dyDescent="0.25">
      <c r="A2046" t="s">
        <v>12109</v>
      </c>
      <c r="B2046" t="s">
        <v>6370</v>
      </c>
      <c r="C2046" t="s">
        <v>10058</v>
      </c>
      <c r="D2046" t="s">
        <v>10059</v>
      </c>
    </row>
    <row r="2047" spans="1:4" x14ac:dyDescent="0.25">
      <c r="A2047" t="s">
        <v>12110</v>
      </c>
      <c r="B2047" t="s">
        <v>6371</v>
      </c>
      <c r="C2047" t="s">
        <v>10068</v>
      </c>
      <c r="D2047" t="s">
        <v>10069</v>
      </c>
    </row>
    <row r="2048" spans="1:4" x14ac:dyDescent="0.25">
      <c r="A2048" t="s">
        <v>12111</v>
      </c>
      <c r="B2048" t="s">
        <v>6372</v>
      </c>
      <c r="C2048" t="s">
        <v>10068</v>
      </c>
      <c r="D2048" t="s">
        <v>10069</v>
      </c>
    </row>
    <row r="2049" spans="1:4" x14ac:dyDescent="0.25">
      <c r="A2049" t="s">
        <v>12112</v>
      </c>
      <c r="B2049" t="s">
        <v>6374</v>
      </c>
      <c r="C2049" t="s">
        <v>10058</v>
      </c>
      <c r="D2049" t="s">
        <v>10059</v>
      </c>
    </row>
    <row r="2050" spans="1:4" x14ac:dyDescent="0.25">
      <c r="A2050" t="s">
        <v>12113</v>
      </c>
      <c r="B2050" t="s">
        <v>6375</v>
      </c>
      <c r="C2050" t="s">
        <v>10058</v>
      </c>
      <c r="D2050" t="s">
        <v>10059</v>
      </c>
    </row>
    <row r="2051" spans="1:4" x14ac:dyDescent="0.25">
      <c r="A2051" t="s">
        <v>12114</v>
      </c>
      <c r="B2051" t="s">
        <v>6377</v>
      </c>
      <c r="C2051" t="s">
        <v>10058</v>
      </c>
      <c r="D2051" t="s">
        <v>10059</v>
      </c>
    </row>
    <row r="2052" spans="1:4" x14ac:dyDescent="0.25">
      <c r="A2052" t="s">
        <v>12115</v>
      </c>
      <c r="B2052" t="s">
        <v>6379</v>
      </c>
      <c r="C2052" t="s">
        <v>10068</v>
      </c>
      <c r="D2052" t="s">
        <v>10069</v>
      </c>
    </row>
    <row r="2053" spans="1:4" x14ac:dyDescent="0.25">
      <c r="A2053" t="s">
        <v>12116</v>
      </c>
      <c r="B2053" t="s">
        <v>6380</v>
      </c>
      <c r="C2053" t="s">
        <v>10068</v>
      </c>
      <c r="D2053" t="s">
        <v>10069</v>
      </c>
    </row>
    <row r="2054" spans="1:4" x14ac:dyDescent="0.25">
      <c r="A2054" t="s">
        <v>12117</v>
      </c>
      <c r="B2054" t="s">
        <v>6381</v>
      </c>
      <c r="C2054" t="s">
        <v>10058</v>
      </c>
      <c r="D2054" t="s">
        <v>10059</v>
      </c>
    </row>
    <row r="2055" spans="1:4" x14ac:dyDescent="0.25">
      <c r="A2055" t="s">
        <v>12118</v>
      </c>
      <c r="B2055" t="s">
        <v>6382</v>
      </c>
      <c r="C2055" t="s">
        <v>10068</v>
      </c>
      <c r="D2055" t="s">
        <v>10069</v>
      </c>
    </row>
    <row r="2056" spans="1:4" x14ac:dyDescent="0.25">
      <c r="A2056" t="s">
        <v>12119</v>
      </c>
      <c r="B2056" t="s">
        <v>6384</v>
      </c>
      <c r="C2056" t="s">
        <v>10068</v>
      </c>
      <c r="D2056" t="s">
        <v>10069</v>
      </c>
    </row>
    <row r="2057" spans="1:4" x14ac:dyDescent="0.25">
      <c r="A2057" t="s">
        <v>12120</v>
      </c>
      <c r="B2057" t="s">
        <v>6385</v>
      </c>
      <c r="C2057" t="s">
        <v>10068</v>
      </c>
      <c r="D2057" t="s">
        <v>10069</v>
      </c>
    </row>
    <row r="2058" spans="1:4" x14ac:dyDescent="0.25">
      <c r="A2058" t="s">
        <v>12121</v>
      </c>
      <c r="B2058" t="s">
        <v>6387</v>
      </c>
      <c r="C2058" t="s">
        <v>10068</v>
      </c>
      <c r="D2058" t="s">
        <v>10069</v>
      </c>
    </row>
    <row r="2059" spans="1:4" x14ac:dyDescent="0.25">
      <c r="A2059" t="s">
        <v>12122</v>
      </c>
      <c r="B2059" t="s">
        <v>6388</v>
      </c>
      <c r="C2059" t="s">
        <v>10068</v>
      </c>
      <c r="D2059" t="s">
        <v>10069</v>
      </c>
    </row>
    <row r="2060" spans="1:4" x14ac:dyDescent="0.25">
      <c r="A2060" t="s">
        <v>12123</v>
      </c>
      <c r="B2060" t="s">
        <v>6389</v>
      </c>
      <c r="C2060" t="s">
        <v>10065</v>
      </c>
      <c r="D2060" t="s">
        <v>10066</v>
      </c>
    </row>
    <row r="2061" spans="1:4" x14ac:dyDescent="0.25">
      <c r="A2061" t="s">
        <v>12124</v>
      </c>
      <c r="B2061" t="s">
        <v>6391</v>
      </c>
      <c r="C2061" t="s">
        <v>10065</v>
      </c>
      <c r="D2061" t="s">
        <v>10066</v>
      </c>
    </row>
    <row r="2062" spans="1:4" x14ac:dyDescent="0.25">
      <c r="A2062" t="s">
        <v>12125</v>
      </c>
      <c r="B2062" t="s">
        <v>6392</v>
      </c>
      <c r="C2062" t="s">
        <v>10065</v>
      </c>
      <c r="D2062" t="s">
        <v>10066</v>
      </c>
    </row>
    <row r="2063" spans="1:4" x14ac:dyDescent="0.25">
      <c r="A2063" t="s">
        <v>12126</v>
      </c>
      <c r="B2063" t="s">
        <v>6394</v>
      </c>
      <c r="C2063" t="s">
        <v>10058</v>
      </c>
      <c r="D2063" t="s">
        <v>10059</v>
      </c>
    </row>
    <row r="2064" spans="1:4" x14ac:dyDescent="0.25">
      <c r="A2064" t="s">
        <v>12127</v>
      </c>
      <c r="B2064" t="s">
        <v>6395</v>
      </c>
      <c r="C2064" t="s">
        <v>10058</v>
      </c>
      <c r="D2064" t="s">
        <v>10059</v>
      </c>
    </row>
    <row r="2065" spans="1:4" x14ac:dyDescent="0.25">
      <c r="A2065" t="s">
        <v>12128</v>
      </c>
      <c r="B2065" t="s">
        <v>6396</v>
      </c>
      <c r="C2065" t="s">
        <v>10068</v>
      </c>
      <c r="D2065" t="s">
        <v>10069</v>
      </c>
    </row>
    <row r="2066" spans="1:4" x14ac:dyDescent="0.25">
      <c r="A2066" t="s">
        <v>12129</v>
      </c>
      <c r="B2066" t="s">
        <v>6397</v>
      </c>
      <c r="C2066" t="s">
        <v>10065</v>
      </c>
      <c r="D2066" t="s">
        <v>10066</v>
      </c>
    </row>
    <row r="2067" spans="1:4" x14ac:dyDescent="0.25">
      <c r="A2067" t="s">
        <v>12130</v>
      </c>
      <c r="B2067" t="s">
        <v>6398</v>
      </c>
      <c r="C2067" t="s">
        <v>10068</v>
      </c>
      <c r="D2067" t="s">
        <v>10069</v>
      </c>
    </row>
    <row r="2068" spans="1:4" x14ac:dyDescent="0.25">
      <c r="A2068" t="s">
        <v>12131</v>
      </c>
      <c r="B2068" t="s">
        <v>6399</v>
      </c>
      <c r="C2068" t="s">
        <v>10068</v>
      </c>
      <c r="D2068" t="s">
        <v>10069</v>
      </c>
    </row>
    <row r="2069" spans="1:4" x14ac:dyDescent="0.25">
      <c r="A2069" t="s">
        <v>12132</v>
      </c>
      <c r="B2069" t="s">
        <v>6400</v>
      </c>
      <c r="C2069" t="s">
        <v>10068</v>
      </c>
      <c r="D2069" t="s">
        <v>10069</v>
      </c>
    </row>
    <row r="2070" spans="1:4" x14ac:dyDescent="0.25">
      <c r="A2070" t="s">
        <v>12133</v>
      </c>
      <c r="B2070" t="s">
        <v>6402</v>
      </c>
      <c r="C2070" t="s">
        <v>10065</v>
      </c>
      <c r="D2070" t="s">
        <v>10066</v>
      </c>
    </row>
    <row r="2071" spans="1:4" x14ac:dyDescent="0.25">
      <c r="A2071" t="s">
        <v>12134</v>
      </c>
      <c r="B2071" t="s">
        <v>6403</v>
      </c>
      <c r="C2071" t="s">
        <v>10068</v>
      </c>
      <c r="D2071" t="s">
        <v>10069</v>
      </c>
    </row>
    <row r="2072" spans="1:4" x14ac:dyDescent="0.25">
      <c r="A2072" t="s">
        <v>12135</v>
      </c>
      <c r="B2072" t="s">
        <v>6405</v>
      </c>
      <c r="C2072" t="s">
        <v>10061</v>
      </c>
      <c r="D2072" t="s">
        <v>10062</v>
      </c>
    </row>
    <row r="2073" spans="1:4" x14ac:dyDescent="0.25">
      <c r="A2073" t="s">
        <v>12136</v>
      </c>
      <c r="B2073" t="s">
        <v>6406</v>
      </c>
      <c r="C2073" t="s">
        <v>10065</v>
      </c>
      <c r="D2073" t="s">
        <v>10066</v>
      </c>
    </row>
    <row r="2074" spans="1:4" x14ac:dyDescent="0.25">
      <c r="A2074" t="s">
        <v>12137</v>
      </c>
      <c r="B2074" t="s">
        <v>6407</v>
      </c>
      <c r="C2074" t="s">
        <v>10058</v>
      </c>
      <c r="D2074" t="s">
        <v>10059</v>
      </c>
    </row>
    <row r="2075" spans="1:4" x14ac:dyDescent="0.25">
      <c r="A2075" t="s">
        <v>12138</v>
      </c>
      <c r="B2075" t="s">
        <v>6408</v>
      </c>
      <c r="C2075" t="s">
        <v>10065</v>
      </c>
      <c r="D2075" t="s">
        <v>10066</v>
      </c>
    </row>
    <row r="2076" spans="1:4" x14ac:dyDescent="0.25">
      <c r="A2076" t="s">
        <v>12139</v>
      </c>
      <c r="B2076" t="s">
        <v>6409</v>
      </c>
      <c r="C2076" t="s">
        <v>10068</v>
      </c>
      <c r="D2076" t="s">
        <v>10069</v>
      </c>
    </row>
    <row r="2077" spans="1:4" x14ac:dyDescent="0.25">
      <c r="A2077" t="s">
        <v>12140</v>
      </c>
      <c r="B2077" t="s">
        <v>6411</v>
      </c>
      <c r="C2077" t="s">
        <v>10058</v>
      </c>
      <c r="D2077" t="s">
        <v>10059</v>
      </c>
    </row>
    <row r="2078" spans="1:4" x14ac:dyDescent="0.25">
      <c r="A2078" t="s">
        <v>12141</v>
      </c>
      <c r="B2078" t="s">
        <v>6412</v>
      </c>
      <c r="C2078" t="s">
        <v>10065</v>
      </c>
      <c r="D2078" t="s">
        <v>10066</v>
      </c>
    </row>
    <row r="2079" spans="1:4" x14ac:dyDescent="0.25">
      <c r="A2079" t="s">
        <v>12142</v>
      </c>
      <c r="B2079" t="s">
        <v>6413</v>
      </c>
      <c r="C2079" t="s">
        <v>10061</v>
      </c>
      <c r="D2079" t="s">
        <v>10062</v>
      </c>
    </row>
    <row r="2080" spans="1:4" x14ac:dyDescent="0.25">
      <c r="A2080" t="s">
        <v>12143</v>
      </c>
      <c r="B2080" t="s">
        <v>6414</v>
      </c>
      <c r="C2080" t="s">
        <v>10061</v>
      </c>
      <c r="D2080" t="s">
        <v>10062</v>
      </c>
    </row>
    <row r="2081" spans="1:4" x14ac:dyDescent="0.25">
      <c r="A2081" t="s">
        <v>12144</v>
      </c>
      <c r="B2081" t="s">
        <v>6415</v>
      </c>
      <c r="C2081" t="s">
        <v>10061</v>
      </c>
      <c r="D2081" t="s">
        <v>10062</v>
      </c>
    </row>
    <row r="2082" spans="1:4" x14ac:dyDescent="0.25">
      <c r="A2082" t="s">
        <v>12145</v>
      </c>
      <c r="B2082" t="s">
        <v>6417</v>
      </c>
      <c r="C2082" t="s">
        <v>10061</v>
      </c>
      <c r="D2082" t="s">
        <v>10062</v>
      </c>
    </row>
    <row r="2083" spans="1:4" x14ac:dyDescent="0.25">
      <c r="A2083" t="s">
        <v>12146</v>
      </c>
      <c r="B2083" t="s">
        <v>6419</v>
      </c>
      <c r="C2083" t="s">
        <v>10068</v>
      </c>
      <c r="D2083" t="s">
        <v>10069</v>
      </c>
    </row>
    <row r="2084" spans="1:4" x14ac:dyDescent="0.25">
      <c r="A2084" t="s">
        <v>12147</v>
      </c>
      <c r="B2084" t="s">
        <v>6420</v>
      </c>
      <c r="C2084" t="s">
        <v>10065</v>
      </c>
      <c r="D2084" t="s">
        <v>10066</v>
      </c>
    </row>
    <row r="2085" spans="1:4" x14ac:dyDescent="0.25">
      <c r="A2085" t="s">
        <v>12148</v>
      </c>
      <c r="B2085" t="s">
        <v>6422</v>
      </c>
      <c r="C2085" t="s">
        <v>10061</v>
      </c>
      <c r="D2085" t="s">
        <v>10062</v>
      </c>
    </row>
    <row r="2086" spans="1:4" x14ac:dyDescent="0.25">
      <c r="A2086" t="s">
        <v>12149</v>
      </c>
      <c r="B2086" t="s">
        <v>6424</v>
      </c>
      <c r="C2086" t="s">
        <v>10058</v>
      </c>
      <c r="D2086" t="s">
        <v>10059</v>
      </c>
    </row>
    <row r="2087" spans="1:4" x14ac:dyDescent="0.25">
      <c r="A2087" t="s">
        <v>12150</v>
      </c>
      <c r="B2087" t="s">
        <v>6425</v>
      </c>
      <c r="C2087" t="s">
        <v>10068</v>
      </c>
      <c r="D2087" t="s">
        <v>10069</v>
      </c>
    </row>
    <row r="2088" spans="1:4" x14ac:dyDescent="0.25">
      <c r="A2088" t="s">
        <v>12151</v>
      </c>
      <c r="B2088" t="s">
        <v>6427</v>
      </c>
      <c r="C2088" t="s">
        <v>10061</v>
      </c>
      <c r="D2088" t="s">
        <v>10062</v>
      </c>
    </row>
    <row r="2089" spans="1:4" x14ac:dyDescent="0.25">
      <c r="A2089" t="s">
        <v>12152</v>
      </c>
      <c r="B2089" t="s">
        <v>6428</v>
      </c>
      <c r="C2089" t="s">
        <v>10058</v>
      </c>
      <c r="D2089" t="s">
        <v>10059</v>
      </c>
    </row>
    <row r="2090" spans="1:4" x14ac:dyDescent="0.25">
      <c r="A2090" t="s">
        <v>12153</v>
      </c>
      <c r="B2090" t="s">
        <v>6429</v>
      </c>
      <c r="C2090" t="s">
        <v>10068</v>
      </c>
      <c r="D2090" t="s">
        <v>10069</v>
      </c>
    </row>
    <row r="2091" spans="1:4" x14ac:dyDescent="0.25">
      <c r="A2091" t="s">
        <v>12154</v>
      </c>
      <c r="B2091" t="s">
        <v>6430</v>
      </c>
      <c r="C2091" t="s">
        <v>10065</v>
      </c>
      <c r="D2091" t="s">
        <v>10066</v>
      </c>
    </row>
    <row r="2092" spans="1:4" x14ac:dyDescent="0.25">
      <c r="A2092" t="s">
        <v>12155</v>
      </c>
      <c r="B2092" t="s">
        <v>6431</v>
      </c>
      <c r="C2092" t="s">
        <v>10061</v>
      </c>
      <c r="D2092" t="s">
        <v>10062</v>
      </c>
    </row>
    <row r="2093" spans="1:4" x14ac:dyDescent="0.25">
      <c r="A2093" t="s">
        <v>12156</v>
      </c>
      <c r="B2093" t="s">
        <v>6433</v>
      </c>
      <c r="C2093" t="s">
        <v>10065</v>
      </c>
      <c r="D2093" t="s">
        <v>10066</v>
      </c>
    </row>
    <row r="2094" spans="1:4" x14ac:dyDescent="0.25">
      <c r="A2094" t="s">
        <v>12157</v>
      </c>
      <c r="B2094" t="s">
        <v>6434</v>
      </c>
      <c r="C2094" t="s">
        <v>10068</v>
      </c>
      <c r="D2094" t="s">
        <v>10069</v>
      </c>
    </row>
    <row r="2095" spans="1:4" x14ac:dyDescent="0.25">
      <c r="A2095" t="s">
        <v>12158</v>
      </c>
      <c r="B2095" t="s">
        <v>6436</v>
      </c>
      <c r="C2095" t="s">
        <v>10061</v>
      </c>
      <c r="D2095" t="s">
        <v>10062</v>
      </c>
    </row>
    <row r="2096" spans="1:4" x14ac:dyDescent="0.25">
      <c r="A2096" t="s">
        <v>12159</v>
      </c>
      <c r="B2096" t="s">
        <v>6437</v>
      </c>
      <c r="C2096" t="s">
        <v>10068</v>
      </c>
      <c r="D2096" t="s">
        <v>10069</v>
      </c>
    </row>
    <row r="2097" spans="1:4" x14ac:dyDescent="0.25">
      <c r="A2097" t="s">
        <v>12160</v>
      </c>
      <c r="B2097" t="s">
        <v>6439</v>
      </c>
      <c r="C2097" t="s">
        <v>10061</v>
      </c>
      <c r="D2097" t="s">
        <v>10062</v>
      </c>
    </row>
    <row r="2098" spans="1:4" x14ac:dyDescent="0.25">
      <c r="A2098" t="s">
        <v>12161</v>
      </c>
      <c r="B2098" t="s">
        <v>6441</v>
      </c>
      <c r="C2098" t="s">
        <v>10065</v>
      </c>
      <c r="D2098" t="s">
        <v>10066</v>
      </c>
    </row>
    <row r="2099" spans="1:4" x14ac:dyDescent="0.25">
      <c r="A2099" t="s">
        <v>12162</v>
      </c>
      <c r="B2099" t="s">
        <v>6443</v>
      </c>
      <c r="C2099" t="s">
        <v>10068</v>
      </c>
      <c r="D2099" t="s">
        <v>10069</v>
      </c>
    </row>
    <row r="2100" spans="1:4" x14ac:dyDescent="0.25">
      <c r="A2100" t="s">
        <v>12163</v>
      </c>
      <c r="B2100" t="s">
        <v>6444</v>
      </c>
      <c r="C2100" t="s">
        <v>10068</v>
      </c>
      <c r="D2100" t="s">
        <v>10069</v>
      </c>
    </row>
    <row r="2101" spans="1:4" x14ac:dyDescent="0.25">
      <c r="A2101" t="s">
        <v>12164</v>
      </c>
      <c r="B2101" t="s">
        <v>6445</v>
      </c>
      <c r="C2101" t="s">
        <v>10061</v>
      </c>
      <c r="D2101" t="s">
        <v>10062</v>
      </c>
    </row>
    <row r="2102" spans="1:4" x14ac:dyDescent="0.25">
      <c r="A2102" t="s">
        <v>12165</v>
      </c>
      <c r="B2102" t="s">
        <v>6446</v>
      </c>
      <c r="C2102" t="s">
        <v>10061</v>
      </c>
      <c r="D2102" t="s">
        <v>10062</v>
      </c>
    </row>
    <row r="2103" spans="1:4" x14ac:dyDescent="0.25">
      <c r="A2103" t="s">
        <v>12166</v>
      </c>
      <c r="B2103" t="s">
        <v>6447</v>
      </c>
      <c r="C2103" t="s">
        <v>10061</v>
      </c>
      <c r="D2103" t="s">
        <v>10062</v>
      </c>
    </row>
    <row r="2104" spans="1:4" x14ac:dyDescent="0.25">
      <c r="A2104" t="s">
        <v>12167</v>
      </c>
      <c r="B2104" t="s">
        <v>6448</v>
      </c>
      <c r="C2104" t="s">
        <v>10068</v>
      </c>
      <c r="D2104" t="s">
        <v>10069</v>
      </c>
    </row>
    <row r="2105" spans="1:4" x14ac:dyDescent="0.25">
      <c r="A2105" t="s">
        <v>12168</v>
      </c>
      <c r="B2105" t="s">
        <v>6450</v>
      </c>
      <c r="C2105" t="s">
        <v>10058</v>
      </c>
      <c r="D2105" t="s">
        <v>10059</v>
      </c>
    </row>
    <row r="2106" spans="1:4" x14ac:dyDescent="0.25">
      <c r="A2106" t="s">
        <v>12169</v>
      </c>
      <c r="B2106" t="s">
        <v>6451</v>
      </c>
      <c r="C2106" t="s">
        <v>10058</v>
      </c>
      <c r="D2106" t="s">
        <v>10059</v>
      </c>
    </row>
    <row r="2107" spans="1:4" x14ac:dyDescent="0.25">
      <c r="A2107" t="s">
        <v>12170</v>
      </c>
      <c r="B2107" t="s">
        <v>6452</v>
      </c>
      <c r="C2107" t="s">
        <v>10058</v>
      </c>
      <c r="D2107" t="s">
        <v>10059</v>
      </c>
    </row>
    <row r="2108" spans="1:4" x14ac:dyDescent="0.25">
      <c r="A2108" t="s">
        <v>12171</v>
      </c>
      <c r="B2108" t="s">
        <v>6454</v>
      </c>
      <c r="C2108" t="s">
        <v>10065</v>
      </c>
      <c r="D2108" t="s">
        <v>10066</v>
      </c>
    </row>
    <row r="2109" spans="1:4" x14ac:dyDescent="0.25">
      <c r="A2109" t="s">
        <v>12172</v>
      </c>
      <c r="B2109" t="s">
        <v>6456</v>
      </c>
      <c r="C2109" t="s">
        <v>10061</v>
      </c>
      <c r="D2109" t="s">
        <v>10062</v>
      </c>
    </row>
    <row r="2110" spans="1:4" x14ac:dyDescent="0.25">
      <c r="A2110" t="s">
        <v>12173</v>
      </c>
      <c r="B2110" t="s">
        <v>6457</v>
      </c>
      <c r="C2110" t="s">
        <v>10068</v>
      </c>
      <c r="D2110" t="s">
        <v>10069</v>
      </c>
    </row>
    <row r="2111" spans="1:4" x14ac:dyDescent="0.25">
      <c r="A2111" t="s">
        <v>12174</v>
      </c>
      <c r="B2111" t="s">
        <v>6459</v>
      </c>
      <c r="C2111" t="s">
        <v>10061</v>
      </c>
      <c r="D2111" t="s">
        <v>10062</v>
      </c>
    </row>
    <row r="2112" spans="1:4" x14ac:dyDescent="0.25">
      <c r="A2112" t="s">
        <v>12175</v>
      </c>
      <c r="B2112" t="s">
        <v>6460</v>
      </c>
      <c r="C2112" t="s">
        <v>10068</v>
      </c>
      <c r="D2112" t="s">
        <v>10069</v>
      </c>
    </row>
    <row r="2113" spans="1:4" x14ac:dyDescent="0.25">
      <c r="A2113" t="s">
        <v>12176</v>
      </c>
      <c r="B2113" t="s">
        <v>6462</v>
      </c>
      <c r="C2113" t="s">
        <v>10058</v>
      </c>
      <c r="D2113" t="s">
        <v>10059</v>
      </c>
    </row>
    <row r="2114" spans="1:4" x14ac:dyDescent="0.25">
      <c r="A2114" t="s">
        <v>12177</v>
      </c>
      <c r="B2114" t="s">
        <v>6463</v>
      </c>
      <c r="C2114" t="s">
        <v>10068</v>
      </c>
      <c r="D2114" t="s">
        <v>10069</v>
      </c>
    </row>
    <row r="2115" spans="1:4" x14ac:dyDescent="0.25">
      <c r="A2115" t="s">
        <v>12178</v>
      </c>
      <c r="B2115" t="s">
        <v>6465</v>
      </c>
      <c r="C2115" t="s">
        <v>10065</v>
      </c>
      <c r="D2115" t="s">
        <v>10066</v>
      </c>
    </row>
    <row r="2116" spans="1:4" x14ac:dyDescent="0.25">
      <c r="A2116" t="s">
        <v>12179</v>
      </c>
      <c r="B2116" t="s">
        <v>6466</v>
      </c>
      <c r="C2116" t="s">
        <v>10068</v>
      </c>
      <c r="D2116" t="s">
        <v>10069</v>
      </c>
    </row>
    <row r="2117" spans="1:4" x14ac:dyDescent="0.25">
      <c r="A2117" t="s">
        <v>12180</v>
      </c>
      <c r="B2117" t="s">
        <v>6467</v>
      </c>
      <c r="C2117" t="s">
        <v>10061</v>
      </c>
      <c r="D2117" t="s">
        <v>10062</v>
      </c>
    </row>
    <row r="2118" spans="1:4" x14ac:dyDescent="0.25">
      <c r="A2118" t="s">
        <v>12181</v>
      </c>
      <c r="B2118" t="s">
        <v>6469</v>
      </c>
      <c r="C2118" t="s">
        <v>10068</v>
      </c>
      <c r="D2118" t="s">
        <v>10069</v>
      </c>
    </row>
    <row r="2119" spans="1:4" x14ac:dyDescent="0.25">
      <c r="A2119" t="s">
        <v>12182</v>
      </c>
      <c r="B2119" t="s">
        <v>6470</v>
      </c>
      <c r="C2119" t="s">
        <v>10068</v>
      </c>
      <c r="D2119" t="s">
        <v>10069</v>
      </c>
    </row>
    <row r="2120" spans="1:4" x14ac:dyDescent="0.25">
      <c r="A2120" t="s">
        <v>12183</v>
      </c>
      <c r="B2120" t="s">
        <v>6471</v>
      </c>
      <c r="C2120" t="s">
        <v>10065</v>
      </c>
      <c r="D2120" t="s">
        <v>10066</v>
      </c>
    </row>
    <row r="2121" spans="1:4" x14ac:dyDescent="0.25">
      <c r="A2121" t="s">
        <v>12184</v>
      </c>
      <c r="B2121" t="s">
        <v>6473</v>
      </c>
      <c r="C2121" t="s">
        <v>10068</v>
      </c>
      <c r="D2121" t="s">
        <v>10069</v>
      </c>
    </row>
    <row r="2122" spans="1:4" x14ac:dyDescent="0.25">
      <c r="A2122" t="s">
        <v>12185</v>
      </c>
      <c r="B2122" t="s">
        <v>6475</v>
      </c>
      <c r="C2122" t="s">
        <v>10058</v>
      </c>
      <c r="D2122" t="s">
        <v>10059</v>
      </c>
    </row>
    <row r="2123" spans="1:4" x14ac:dyDescent="0.25">
      <c r="A2123" t="s">
        <v>12186</v>
      </c>
      <c r="B2123" t="s">
        <v>6477</v>
      </c>
      <c r="C2123" t="s">
        <v>10061</v>
      </c>
      <c r="D2123" t="s">
        <v>10062</v>
      </c>
    </row>
    <row r="2124" spans="1:4" x14ac:dyDescent="0.25">
      <c r="A2124" t="s">
        <v>12187</v>
      </c>
      <c r="B2124" t="s">
        <v>6478</v>
      </c>
      <c r="C2124" t="s">
        <v>10058</v>
      </c>
      <c r="D2124" t="s">
        <v>10059</v>
      </c>
    </row>
    <row r="2125" spans="1:4" x14ac:dyDescent="0.25">
      <c r="A2125" t="s">
        <v>12188</v>
      </c>
      <c r="B2125" t="s">
        <v>6479</v>
      </c>
      <c r="C2125" t="s">
        <v>10068</v>
      </c>
      <c r="D2125" t="s">
        <v>10069</v>
      </c>
    </row>
    <row r="2126" spans="1:4" x14ac:dyDescent="0.25">
      <c r="A2126" t="s">
        <v>12189</v>
      </c>
      <c r="B2126" t="s">
        <v>6480</v>
      </c>
      <c r="C2126" t="s">
        <v>10065</v>
      </c>
      <c r="D2126" t="s">
        <v>10066</v>
      </c>
    </row>
    <row r="2127" spans="1:4" x14ac:dyDescent="0.25">
      <c r="A2127" t="s">
        <v>12190</v>
      </c>
      <c r="B2127" t="s">
        <v>6482</v>
      </c>
      <c r="C2127" t="s">
        <v>10061</v>
      </c>
      <c r="D2127" t="s">
        <v>10062</v>
      </c>
    </row>
    <row r="2128" spans="1:4" x14ac:dyDescent="0.25">
      <c r="A2128" t="s">
        <v>12191</v>
      </c>
      <c r="B2128" t="s">
        <v>6484</v>
      </c>
      <c r="C2128" t="s">
        <v>10061</v>
      </c>
      <c r="D2128" t="s">
        <v>10062</v>
      </c>
    </row>
    <row r="2129" spans="1:4" x14ac:dyDescent="0.25">
      <c r="A2129" t="s">
        <v>12192</v>
      </c>
      <c r="B2129" t="s">
        <v>6486</v>
      </c>
      <c r="C2129" t="s">
        <v>10061</v>
      </c>
      <c r="D2129" t="s">
        <v>10062</v>
      </c>
    </row>
    <row r="2130" spans="1:4" x14ac:dyDescent="0.25">
      <c r="A2130" t="s">
        <v>12193</v>
      </c>
      <c r="B2130" t="s">
        <v>6488</v>
      </c>
      <c r="C2130" t="s">
        <v>10068</v>
      </c>
      <c r="D2130" t="s">
        <v>10069</v>
      </c>
    </row>
    <row r="2131" spans="1:4" x14ac:dyDescent="0.25">
      <c r="A2131" t="s">
        <v>12194</v>
      </c>
      <c r="B2131" t="s">
        <v>6489</v>
      </c>
      <c r="C2131" t="s">
        <v>10058</v>
      </c>
      <c r="D2131" t="s">
        <v>10059</v>
      </c>
    </row>
    <row r="2132" spans="1:4" x14ac:dyDescent="0.25">
      <c r="A2132" t="s">
        <v>12195</v>
      </c>
      <c r="B2132" t="s">
        <v>6490</v>
      </c>
      <c r="C2132" t="s">
        <v>10065</v>
      </c>
      <c r="D2132" t="s">
        <v>10066</v>
      </c>
    </row>
    <row r="2133" spans="1:4" x14ac:dyDescent="0.25">
      <c r="A2133" t="s">
        <v>12196</v>
      </c>
      <c r="B2133" t="s">
        <v>6491</v>
      </c>
      <c r="C2133" t="s">
        <v>10058</v>
      </c>
      <c r="D2133" t="s">
        <v>10059</v>
      </c>
    </row>
    <row r="2134" spans="1:4" x14ac:dyDescent="0.25">
      <c r="A2134" t="s">
        <v>12197</v>
      </c>
      <c r="B2134" t="s">
        <v>6492</v>
      </c>
      <c r="C2134" t="s">
        <v>10058</v>
      </c>
      <c r="D2134" t="s">
        <v>10059</v>
      </c>
    </row>
    <row r="2135" spans="1:4" x14ac:dyDescent="0.25">
      <c r="A2135" t="s">
        <v>12198</v>
      </c>
      <c r="B2135" t="s">
        <v>6493</v>
      </c>
      <c r="C2135" t="s">
        <v>10061</v>
      </c>
      <c r="D2135" t="s">
        <v>10062</v>
      </c>
    </row>
    <row r="2136" spans="1:4" x14ac:dyDescent="0.25">
      <c r="A2136" t="s">
        <v>12199</v>
      </c>
      <c r="B2136" t="s">
        <v>6494</v>
      </c>
      <c r="C2136" t="s">
        <v>10068</v>
      </c>
      <c r="D2136" t="s">
        <v>10069</v>
      </c>
    </row>
    <row r="2137" spans="1:4" x14ac:dyDescent="0.25">
      <c r="A2137" t="s">
        <v>12200</v>
      </c>
      <c r="B2137" t="s">
        <v>6495</v>
      </c>
      <c r="C2137" t="s">
        <v>10058</v>
      </c>
      <c r="D2137" t="s">
        <v>10059</v>
      </c>
    </row>
    <row r="2138" spans="1:4" x14ac:dyDescent="0.25">
      <c r="A2138" t="s">
        <v>12201</v>
      </c>
      <c r="B2138" t="s">
        <v>6497</v>
      </c>
      <c r="C2138" t="s">
        <v>10068</v>
      </c>
      <c r="D2138" t="s">
        <v>10069</v>
      </c>
    </row>
    <row r="2139" spans="1:4" x14ac:dyDescent="0.25">
      <c r="A2139" t="s">
        <v>12202</v>
      </c>
      <c r="B2139" t="s">
        <v>6498</v>
      </c>
      <c r="C2139" t="s">
        <v>10068</v>
      </c>
      <c r="D2139" t="s">
        <v>10069</v>
      </c>
    </row>
    <row r="2140" spans="1:4" x14ac:dyDescent="0.25">
      <c r="A2140" t="s">
        <v>12203</v>
      </c>
      <c r="B2140" t="s">
        <v>6499</v>
      </c>
      <c r="C2140" t="s">
        <v>10068</v>
      </c>
      <c r="D2140" t="s">
        <v>10069</v>
      </c>
    </row>
    <row r="2141" spans="1:4" x14ac:dyDescent="0.25">
      <c r="A2141" t="s">
        <v>12204</v>
      </c>
      <c r="B2141" t="s">
        <v>6500</v>
      </c>
      <c r="C2141" t="s">
        <v>10058</v>
      </c>
      <c r="D2141" t="s">
        <v>10059</v>
      </c>
    </row>
    <row r="2142" spans="1:4" x14ac:dyDescent="0.25">
      <c r="A2142" t="s">
        <v>12205</v>
      </c>
      <c r="B2142" t="s">
        <v>6501</v>
      </c>
      <c r="C2142" t="s">
        <v>10058</v>
      </c>
      <c r="D2142" t="s">
        <v>10059</v>
      </c>
    </row>
    <row r="2143" spans="1:4" x14ac:dyDescent="0.25">
      <c r="A2143" t="s">
        <v>12206</v>
      </c>
      <c r="B2143" t="s">
        <v>6502</v>
      </c>
      <c r="C2143" t="s">
        <v>10068</v>
      </c>
      <c r="D2143" t="s">
        <v>10069</v>
      </c>
    </row>
    <row r="2144" spans="1:4" x14ac:dyDescent="0.25">
      <c r="A2144" t="s">
        <v>12207</v>
      </c>
      <c r="B2144" t="s">
        <v>6503</v>
      </c>
      <c r="C2144" t="s">
        <v>10065</v>
      </c>
      <c r="D2144" t="s">
        <v>10066</v>
      </c>
    </row>
    <row r="2145" spans="1:4" x14ac:dyDescent="0.25">
      <c r="A2145" t="s">
        <v>12208</v>
      </c>
      <c r="B2145" t="s">
        <v>6504</v>
      </c>
      <c r="C2145" t="s">
        <v>10068</v>
      </c>
      <c r="D2145" t="s">
        <v>10069</v>
      </c>
    </row>
    <row r="2146" spans="1:4" x14ac:dyDescent="0.25">
      <c r="A2146" t="s">
        <v>12209</v>
      </c>
      <c r="B2146" t="s">
        <v>6505</v>
      </c>
      <c r="C2146" t="s">
        <v>10058</v>
      </c>
      <c r="D2146" t="s">
        <v>10059</v>
      </c>
    </row>
    <row r="2147" spans="1:4" x14ac:dyDescent="0.25">
      <c r="A2147" t="s">
        <v>12210</v>
      </c>
      <c r="B2147" t="s">
        <v>6506</v>
      </c>
      <c r="C2147" t="s">
        <v>10065</v>
      </c>
      <c r="D2147" t="s">
        <v>10066</v>
      </c>
    </row>
    <row r="2148" spans="1:4" x14ac:dyDescent="0.25">
      <c r="A2148" t="s">
        <v>12211</v>
      </c>
      <c r="B2148" t="s">
        <v>6507</v>
      </c>
      <c r="C2148" t="s">
        <v>10068</v>
      </c>
      <c r="D2148" t="s">
        <v>10069</v>
      </c>
    </row>
    <row r="2149" spans="1:4" x14ac:dyDescent="0.25">
      <c r="A2149" t="s">
        <v>12212</v>
      </c>
      <c r="B2149" t="s">
        <v>6509</v>
      </c>
      <c r="C2149" t="s">
        <v>10068</v>
      </c>
      <c r="D2149" t="s">
        <v>10069</v>
      </c>
    </row>
    <row r="2150" spans="1:4" x14ac:dyDescent="0.25">
      <c r="A2150" t="s">
        <v>12213</v>
      </c>
      <c r="B2150" t="s">
        <v>6510</v>
      </c>
      <c r="C2150" t="s">
        <v>10061</v>
      </c>
      <c r="D2150" t="s">
        <v>10062</v>
      </c>
    </row>
    <row r="2151" spans="1:4" x14ac:dyDescent="0.25">
      <c r="A2151" t="s">
        <v>12214</v>
      </c>
      <c r="B2151" t="s">
        <v>6511</v>
      </c>
      <c r="C2151" t="s">
        <v>10065</v>
      </c>
      <c r="D2151" t="s">
        <v>10066</v>
      </c>
    </row>
    <row r="2152" spans="1:4" x14ac:dyDescent="0.25">
      <c r="A2152" t="s">
        <v>12215</v>
      </c>
      <c r="B2152" t="s">
        <v>6512</v>
      </c>
      <c r="C2152" t="s">
        <v>10068</v>
      </c>
      <c r="D2152" t="s">
        <v>10069</v>
      </c>
    </row>
    <row r="2153" spans="1:4" x14ac:dyDescent="0.25">
      <c r="A2153" t="s">
        <v>12216</v>
      </c>
      <c r="B2153" t="s">
        <v>6513</v>
      </c>
      <c r="C2153" t="s">
        <v>10068</v>
      </c>
      <c r="D2153" t="s">
        <v>10069</v>
      </c>
    </row>
    <row r="2154" spans="1:4" x14ac:dyDescent="0.25">
      <c r="A2154" t="s">
        <v>12217</v>
      </c>
      <c r="B2154" t="s">
        <v>6515</v>
      </c>
      <c r="C2154" t="s">
        <v>10058</v>
      </c>
      <c r="D2154" t="s">
        <v>10059</v>
      </c>
    </row>
    <row r="2155" spans="1:4" x14ac:dyDescent="0.25">
      <c r="A2155" t="s">
        <v>12218</v>
      </c>
      <c r="B2155" t="s">
        <v>6516</v>
      </c>
      <c r="C2155" t="s">
        <v>10065</v>
      </c>
      <c r="D2155" t="s">
        <v>10066</v>
      </c>
    </row>
    <row r="2156" spans="1:4" x14ac:dyDescent="0.25">
      <c r="A2156" t="s">
        <v>12219</v>
      </c>
      <c r="B2156" t="s">
        <v>6517</v>
      </c>
      <c r="C2156" t="s">
        <v>10061</v>
      </c>
      <c r="D2156" t="s">
        <v>10062</v>
      </c>
    </row>
    <row r="2157" spans="1:4" x14ac:dyDescent="0.25">
      <c r="A2157" t="s">
        <v>12220</v>
      </c>
      <c r="B2157" t="s">
        <v>6518</v>
      </c>
      <c r="C2157" t="s">
        <v>10061</v>
      </c>
      <c r="D2157" t="s">
        <v>10062</v>
      </c>
    </row>
    <row r="2158" spans="1:4" x14ac:dyDescent="0.25">
      <c r="A2158" t="s">
        <v>12221</v>
      </c>
      <c r="B2158" t="s">
        <v>6520</v>
      </c>
      <c r="C2158" t="s">
        <v>10058</v>
      </c>
      <c r="D2158" t="s">
        <v>10059</v>
      </c>
    </row>
    <row r="2159" spans="1:4" x14ac:dyDescent="0.25">
      <c r="A2159" t="s">
        <v>12222</v>
      </c>
      <c r="B2159" t="s">
        <v>6521</v>
      </c>
      <c r="C2159" t="s">
        <v>10065</v>
      </c>
      <c r="D2159" t="s">
        <v>10066</v>
      </c>
    </row>
    <row r="2160" spans="1:4" x14ac:dyDescent="0.25">
      <c r="A2160" t="s">
        <v>12223</v>
      </c>
      <c r="B2160" t="s">
        <v>6522</v>
      </c>
      <c r="C2160" t="s">
        <v>10065</v>
      </c>
      <c r="D2160" t="s">
        <v>10066</v>
      </c>
    </row>
    <row r="2161" spans="1:4" x14ac:dyDescent="0.25">
      <c r="A2161" t="s">
        <v>12224</v>
      </c>
      <c r="B2161" t="s">
        <v>6523</v>
      </c>
      <c r="C2161" t="s">
        <v>10061</v>
      </c>
      <c r="D2161" t="s">
        <v>10062</v>
      </c>
    </row>
    <row r="2162" spans="1:4" x14ac:dyDescent="0.25">
      <c r="A2162" t="s">
        <v>12225</v>
      </c>
      <c r="B2162" t="s">
        <v>6524</v>
      </c>
      <c r="C2162" t="s">
        <v>10058</v>
      </c>
      <c r="D2162" t="s">
        <v>10059</v>
      </c>
    </row>
    <row r="2163" spans="1:4" x14ac:dyDescent="0.25">
      <c r="A2163" t="s">
        <v>12226</v>
      </c>
      <c r="B2163" t="s">
        <v>6525</v>
      </c>
      <c r="C2163" t="s">
        <v>10065</v>
      </c>
      <c r="D2163" t="s">
        <v>10066</v>
      </c>
    </row>
    <row r="2164" spans="1:4" x14ac:dyDescent="0.25">
      <c r="A2164" t="s">
        <v>12227</v>
      </c>
      <c r="B2164" t="s">
        <v>6526</v>
      </c>
      <c r="C2164" t="s">
        <v>10065</v>
      </c>
      <c r="D2164" t="s">
        <v>10066</v>
      </c>
    </row>
    <row r="2165" spans="1:4" x14ac:dyDescent="0.25">
      <c r="A2165" t="s">
        <v>12228</v>
      </c>
      <c r="B2165" t="s">
        <v>6528</v>
      </c>
      <c r="C2165" t="s">
        <v>10058</v>
      </c>
      <c r="D2165" t="s">
        <v>10059</v>
      </c>
    </row>
    <row r="2166" spans="1:4" x14ac:dyDescent="0.25">
      <c r="A2166" t="s">
        <v>12229</v>
      </c>
      <c r="B2166" t="s">
        <v>6529</v>
      </c>
      <c r="C2166" t="s">
        <v>10061</v>
      </c>
      <c r="D2166" t="s">
        <v>10062</v>
      </c>
    </row>
    <row r="2167" spans="1:4" x14ac:dyDescent="0.25">
      <c r="A2167" t="s">
        <v>12230</v>
      </c>
      <c r="B2167" t="s">
        <v>6531</v>
      </c>
      <c r="C2167" t="s">
        <v>10061</v>
      </c>
      <c r="D2167" t="s">
        <v>10062</v>
      </c>
    </row>
    <row r="2168" spans="1:4" x14ac:dyDescent="0.25">
      <c r="A2168" t="s">
        <v>12231</v>
      </c>
      <c r="B2168" t="s">
        <v>6533</v>
      </c>
      <c r="C2168" t="s">
        <v>10068</v>
      </c>
      <c r="D2168" t="s">
        <v>10069</v>
      </c>
    </row>
    <row r="2169" spans="1:4" x14ac:dyDescent="0.25">
      <c r="A2169" t="s">
        <v>12232</v>
      </c>
      <c r="B2169" t="s">
        <v>6534</v>
      </c>
      <c r="C2169" t="s">
        <v>10068</v>
      </c>
      <c r="D2169" t="s">
        <v>10069</v>
      </c>
    </row>
    <row r="2170" spans="1:4" x14ac:dyDescent="0.25">
      <c r="A2170" t="s">
        <v>12233</v>
      </c>
      <c r="B2170" t="s">
        <v>6536</v>
      </c>
      <c r="C2170" t="s">
        <v>10058</v>
      </c>
      <c r="D2170" t="s">
        <v>10059</v>
      </c>
    </row>
    <row r="2171" spans="1:4" x14ac:dyDescent="0.25">
      <c r="A2171" t="s">
        <v>12234</v>
      </c>
      <c r="B2171" t="s">
        <v>6538</v>
      </c>
      <c r="C2171" t="s">
        <v>10058</v>
      </c>
      <c r="D2171" t="s">
        <v>10059</v>
      </c>
    </row>
    <row r="2172" spans="1:4" x14ac:dyDescent="0.25">
      <c r="A2172" t="s">
        <v>12235</v>
      </c>
      <c r="B2172" t="s">
        <v>6540</v>
      </c>
      <c r="C2172" t="s">
        <v>10065</v>
      </c>
      <c r="D2172" t="s">
        <v>10066</v>
      </c>
    </row>
    <row r="2173" spans="1:4" x14ac:dyDescent="0.25">
      <c r="A2173" t="s">
        <v>12236</v>
      </c>
      <c r="B2173" t="s">
        <v>6541</v>
      </c>
      <c r="C2173" t="s">
        <v>10061</v>
      </c>
      <c r="D2173" t="s">
        <v>10062</v>
      </c>
    </row>
    <row r="2174" spans="1:4" x14ac:dyDescent="0.25">
      <c r="A2174" t="s">
        <v>12237</v>
      </c>
      <c r="B2174" t="s">
        <v>6542</v>
      </c>
      <c r="C2174" t="s">
        <v>10058</v>
      </c>
      <c r="D2174" t="s">
        <v>10059</v>
      </c>
    </row>
    <row r="2175" spans="1:4" x14ac:dyDescent="0.25">
      <c r="A2175" t="s">
        <v>12238</v>
      </c>
      <c r="B2175" t="s">
        <v>6543</v>
      </c>
      <c r="C2175" t="s">
        <v>10065</v>
      </c>
      <c r="D2175" t="s">
        <v>10066</v>
      </c>
    </row>
    <row r="2176" spans="1:4" x14ac:dyDescent="0.25">
      <c r="A2176" t="s">
        <v>12239</v>
      </c>
      <c r="B2176" t="s">
        <v>6545</v>
      </c>
      <c r="C2176" t="s">
        <v>10061</v>
      </c>
      <c r="D2176" t="s">
        <v>10062</v>
      </c>
    </row>
    <row r="2177" spans="1:4" x14ac:dyDescent="0.25">
      <c r="A2177" t="s">
        <v>12240</v>
      </c>
      <c r="B2177" t="s">
        <v>6547</v>
      </c>
      <c r="C2177" t="s">
        <v>10061</v>
      </c>
      <c r="D2177" t="s">
        <v>10062</v>
      </c>
    </row>
    <row r="2178" spans="1:4" x14ac:dyDescent="0.25">
      <c r="A2178" t="s">
        <v>12241</v>
      </c>
      <c r="B2178" t="s">
        <v>6549</v>
      </c>
      <c r="C2178" t="s">
        <v>10065</v>
      </c>
      <c r="D2178" t="s">
        <v>10066</v>
      </c>
    </row>
    <row r="2179" spans="1:4" x14ac:dyDescent="0.25">
      <c r="A2179" t="s">
        <v>12242</v>
      </c>
      <c r="B2179" t="s">
        <v>6550</v>
      </c>
      <c r="C2179" t="s">
        <v>10068</v>
      </c>
      <c r="D2179" t="s">
        <v>10069</v>
      </c>
    </row>
    <row r="2180" spans="1:4" x14ac:dyDescent="0.25">
      <c r="A2180" t="s">
        <v>12243</v>
      </c>
      <c r="B2180" t="s">
        <v>6551</v>
      </c>
      <c r="C2180" t="s">
        <v>10068</v>
      </c>
      <c r="D2180" t="s">
        <v>10069</v>
      </c>
    </row>
    <row r="2181" spans="1:4" x14ac:dyDescent="0.25">
      <c r="A2181" t="s">
        <v>12244</v>
      </c>
      <c r="B2181" t="s">
        <v>6552</v>
      </c>
      <c r="C2181" t="s">
        <v>10065</v>
      </c>
      <c r="D2181" t="s">
        <v>10066</v>
      </c>
    </row>
    <row r="2182" spans="1:4" x14ac:dyDescent="0.25">
      <c r="A2182" t="s">
        <v>12245</v>
      </c>
      <c r="B2182" t="s">
        <v>6554</v>
      </c>
      <c r="C2182" t="s">
        <v>10068</v>
      </c>
      <c r="D2182" t="s">
        <v>10069</v>
      </c>
    </row>
    <row r="2183" spans="1:4" x14ac:dyDescent="0.25">
      <c r="A2183" t="s">
        <v>12246</v>
      </c>
      <c r="B2183" t="s">
        <v>6555</v>
      </c>
      <c r="C2183" t="s">
        <v>10068</v>
      </c>
      <c r="D2183" t="s">
        <v>10069</v>
      </c>
    </row>
    <row r="2184" spans="1:4" x14ac:dyDescent="0.25">
      <c r="A2184" t="s">
        <v>12247</v>
      </c>
      <c r="B2184" t="s">
        <v>6556</v>
      </c>
      <c r="C2184" t="s">
        <v>10065</v>
      </c>
      <c r="D2184" t="s">
        <v>10066</v>
      </c>
    </row>
    <row r="2185" spans="1:4" x14ac:dyDescent="0.25">
      <c r="A2185" t="s">
        <v>12248</v>
      </c>
      <c r="B2185" t="s">
        <v>6557</v>
      </c>
      <c r="C2185" t="s">
        <v>10058</v>
      </c>
      <c r="D2185" t="s">
        <v>10059</v>
      </c>
    </row>
    <row r="2186" spans="1:4" x14ac:dyDescent="0.25">
      <c r="A2186" t="s">
        <v>12249</v>
      </c>
      <c r="B2186" t="s">
        <v>6558</v>
      </c>
      <c r="C2186" t="s">
        <v>10065</v>
      </c>
      <c r="D2186" t="s">
        <v>10066</v>
      </c>
    </row>
    <row r="2187" spans="1:4" x14ac:dyDescent="0.25">
      <c r="A2187" t="s">
        <v>12250</v>
      </c>
      <c r="B2187" t="s">
        <v>6559</v>
      </c>
      <c r="C2187" t="s">
        <v>10058</v>
      </c>
      <c r="D2187" t="s">
        <v>10059</v>
      </c>
    </row>
    <row r="2188" spans="1:4" x14ac:dyDescent="0.25">
      <c r="A2188" t="s">
        <v>12251</v>
      </c>
      <c r="B2188" t="s">
        <v>6561</v>
      </c>
      <c r="C2188" t="s">
        <v>10061</v>
      </c>
      <c r="D2188" t="s">
        <v>10062</v>
      </c>
    </row>
    <row r="2189" spans="1:4" x14ac:dyDescent="0.25">
      <c r="A2189" t="s">
        <v>12252</v>
      </c>
      <c r="B2189" t="s">
        <v>6562</v>
      </c>
      <c r="C2189" t="s">
        <v>10065</v>
      </c>
      <c r="D2189" t="s">
        <v>10066</v>
      </c>
    </row>
    <row r="2190" spans="1:4" x14ac:dyDescent="0.25">
      <c r="A2190" t="s">
        <v>12253</v>
      </c>
      <c r="B2190" t="s">
        <v>6563</v>
      </c>
      <c r="C2190" t="s">
        <v>10068</v>
      </c>
      <c r="D2190" t="s">
        <v>10069</v>
      </c>
    </row>
    <row r="2191" spans="1:4" x14ac:dyDescent="0.25">
      <c r="A2191" t="s">
        <v>12254</v>
      </c>
      <c r="B2191" t="s">
        <v>6564</v>
      </c>
      <c r="C2191" t="s">
        <v>10061</v>
      </c>
      <c r="D2191" t="s">
        <v>10062</v>
      </c>
    </row>
    <row r="2192" spans="1:4" x14ac:dyDescent="0.25">
      <c r="A2192" t="s">
        <v>12255</v>
      </c>
      <c r="B2192" t="s">
        <v>6565</v>
      </c>
      <c r="C2192" t="s">
        <v>10068</v>
      </c>
      <c r="D2192" t="s">
        <v>10069</v>
      </c>
    </row>
    <row r="2193" spans="1:4" x14ac:dyDescent="0.25">
      <c r="A2193" t="s">
        <v>12256</v>
      </c>
      <c r="B2193" t="s">
        <v>6566</v>
      </c>
      <c r="C2193" t="s">
        <v>10068</v>
      </c>
      <c r="D2193" t="s">
        <v>10069</v>
      </c>
    </row>
    <row r="2194" spans="1:4" x14ac:dyDescent="0.25">
      <c r="A2194" t="s">
        <v>12257</v>
      </c>
      <c r="B2194" t="s">
        <v>6567</v>
      </c>
      <c r="C2194" t="s">
        <v>10068</v>
      </c>
      <c r="D2194" t="s">
        <v>10069</v>
      </c>
    </row>
    <row r="2195" spans="1:4" x14ac:dyDescent="0.25">
      <c r="A2195" t="s">
        <v>12258</v>
      </c>
      <c r="B2195" t="s">
        <v>6568</v>
      </c>
      <c r="C2195" t="s">
        <v>10068</v>
      </c>
      <c r="D2195" t="s">
        <v>10069</v>
      </c>
    </row>
    <row r="2196" spans="1:4" x14ac:dyDescent="0.25">
      <c r="A2196" t="s">
        <v>12259</v>
      </c>
      <c r="B2196" t="s">
        <v>6569</v>
      </c>
      <c r="C2196" t="s">
        <v>10058</v>
      </c>
      <c r="D2196" t="s">
        <v>10059</v>
      </c>
    </row>
    <row r="2197" spans="1:4" x14ac:dyDescent="0.25">
      <c r="A2197" t="s">
        <v>12260</v>
      </c>
      <c r="B2197" t="s">
        <v>6570</v>
      </c>
      <c r="C2197" t="s">
        <v>10058</v>
      </c>
      <c r="D2197" t="s">
        <v>10059</v>
      </c>
    </row>
    <row r="2198" spans="1:4" x14ac:dyDescent="0.25">
      <c r="A2198" t="s">
        <v>12261</v>
      </c>
      <c r="B2198" t="s">
        <v>6571</v>
      </c>
      <c r="C2198" t="s">
        <v>10058</v>
      </c>
      <c r="D2198" t="s">
        <v>10059</v>
      </c>
    </row>
    <row r="2199" spans="1:4" x14ac:dyDescent="0.25">
      <c r="A2199" t="s">
        <v>12262</v>
      </c>
      <c r="B2199" t="s">
        <v>6573</v>
      </c>
      <c r="C2199" t="s">
        <v>10061</v>
      </c>
      <c r="D2199" t="s">
        <v>10062</v>
      </c>
    </row>
    <row r="2200" spans="1:4" x14ac:dyDescent="0.25">
      <c r="A2200" t="s">
        <v>12263</v>
      </c>
      <c r="B2200" t="s">
        <v>6575</v>
      </c>
      <c r="C2200" t="s">
        <v>10065</v>
      </c>
      <c r="D2200" t="s">
        <v>10066</v>
      </c>
    </row>
    <row r="2201" spans="1:4" x14ac:dyDescent="0.25">
      <c r="A2201" t="s">
        <v>12264</v>
      </c>
      <c r="B2201" t="s">
        <v>6576</v>
      </c>
      <c r="C2201" t="s">
        <v>10058</v>
      </c>
      <c r="D2201" t="s">
        <v>10059</v>
      </c>
    </row>
    <row r="2202" spans="1:4" x14ac:dyDescent="0.25">
      <c r="A2202" t="s">
        <v>12265</v>
      </c>
      <c r="B2202" t="s">
        <v>6578</v>
      </c>
      <c r="C2202" t="s">
        <v>10058</v>
      </c>
      <c r="D2202" t="s">
        <v>10059</v>
      </c>
    </row>
    <row r="2203" spans="1:4" x14ac:dyDescent="0.25">
      <c r="A2203" t="s">
        <v>12266</v>
      </c>
      <c r="B2203" t="s">
        <v>6580</v>
      </c>
      <c r="C2203" t="s">
        <v>10058</v>
      </c>
      <c r="D2203" t="s">
        <v>10059</v>
      </c>
    </row>
    <row r="2204" spans="1:4" x14ac:dyDescent="0.25">
      <c r="A2204" t="s">
        <v>12267</v>
      </c>
      <c r="B2204" t="s">
        <v>6581</v>
      </c>
      <c r="C2204" t="s">
        <v>10065</v>
      </c>
      <c r="D2204" t="s">
        <v>10066</v>
      </c>
    </row>
    <row r="2205" spans="1:4" x14ac:dyDescent="0.25">
      <c r="A2205" t="s">
        <v>12268</v>
      </c>
      <c r="B2205" t="s">
        <v>6582</v>
      </c>
      <c r="C2205" t="s">
        <v>10068</v>
      </c>
      <c r="D2205" t="s">
        <v>10069</v>
      </c>
    </row>
    <row r="2206" spans="1:4" x14ac:dyDescent="0.25">
      <c r="A2206" t="s">
        <v>12269</v>
      </c>
      <c r="B2206" t="s">
        <v>6584</v>
      </c>
      <c r="C2206" t="s">
        <v>10068</v>
      </c>
      <c r="D2206" t="s">
        <v>10069</v>
      </c>
    </row>
    <row r="2207" spans="1:4" x14ac:dyDescent="0.25">
      <c r="A2207" t="s">
        <v>12270</v>
      </c>
      <c r="B2207" t="s">
        <v>6585</v>
      </c>
      <c r="C2207" t="s">
        <v>10058</v>
      </c>
      <c r="D2207" t="s">
        <v>10059</v>
      </c>
    </row>
    <row r="2208" spans="1:4" x14ac:dyDescent="0.25">
      <c r="A2208" t="s">
        <v>12271</v>
      </c>
      <c r="B2208" t="s">
        <v>6586</v>
      </c>
      <c r="C2208" t="s">
        <v>10061</v>
      </c>
      <c r="D2208" t="s">
        <v>10062</v>
      </c>
    </row>
    <row r="2209" spans="1:4" x14ac:dyDescent="0.25">
      <c r="A2209" t="s">
        <v>12272</v>
      </c>
      <c r="B2209" t="s">
        <v>6587</v>
      </c>
      <c r="C2209" t="s">
        <v>10065</v>
      </c>
      <c r="D2209" t="s">
        <v>10066</v>
      </c>
    </row>
    <row r="2210" spans="1:4" x14ac:dyDescent="0.25">
      <c r="A2210" t="s">
        <v>12273</v>
      </c>
      <c r="B2210" t="s">
        <v>6588</v>
      </c>
      <c r="C2210" t="s">
        <v>10058</v>
      </c>
      <c r="D2210" t="s">
        <v>10059</v>
      </c>
    </row>
    <row r="2211" spans="1:4" x14ac:dyDescent="0.25">
      <c r="A2211" t="s">
        <v>12274</v>
      </c>
      <c r="B2211" t="s">
        <v>6589</v>
      </c>
      <c r="C2211" t="s">
        <v>10065</v>
      </c>
      <c r="D2211" t="s">
        <v>10066</v>
      </c>
    </row>
    <row r="2212" spans="1:4" x14ac:dyDescent="0.25">
      <c r="A2212" t="s">
        <v>12275</v>
      </c>
      <c r="B2212" t="s">
        <v>6591</v>
      </c>
      <c r="C2212" t="s">
        <v>10061</v>
      </c>
      <c r="D2212" t="s">
        <v>10062</v>
      </c>
    </row>
    <row r="2213" spans="1:4" x14ac:dyDescent="0.25">
      <c r="A2213" t="s">
        <v>12276</v>
      </c>
      <c r="B2213" t="s">
        <v>6592</v>
      </c>
      <c r="C2213" t="s">
        <v>10068</v>
      </c>
      <c r="D2213" t="s">
        <v>10069</v>
      </c>
    </row>
    <row r="2214" spans="1:4" x14ac:dyDescent="0.25">
      <c r="A2214" t="s">
        <v>12277</v>
      </c>
      <c r="B2214" t="s">
        <v>6594</v>
      </c>
      <c r="C2214" t="s">
        <v>10058</v>
      </c>
      <c r="D2214" t="s">
        <v>10059</v>
      </c>
    </row>
    <row r="2215" spans="1:4" x14ac:dyDescent="0.25">
      <c r="A2215" t="s">
        <v>12278</v>
      </c>
      <c r="B2215" t="s">
        <v>6596</v>
      </c>
      <c r="C2215" t="s">
        <v>10058</v>
      </c>
      <c r="D2215" t="s">
        <v>10059</v>
      </c>
    </row>
    <row r="2216" spans="1:4" x14ac:dyDescent="0.25">
      <c r="A2216" t="s">
        <v>12279</v>
      </c>
      <c r="B2216" t="s">
        <v>6597</v>
      </c>
      <c r="C2216" t="s">
        <v>10068</v>
      </c>
      <c r="D2216" t="s">
        <v>10069</v>
      </c>
    </row>
    <row r="2217" spans="1:4" x14ac:dyDescent="0.25">
      <c r="A2217" t="s">
        <v>12280</v>
      </c>
      <c r="B2217" t="s">
        <v>6599</v>
      </c>
      <c r="C2217" t="s">
        <v>10058</v>
      </c>
      <c r="D2217" t="s">
        <v>10059</v>
      </c>
    </row>
    <row r="2218" spans="1:4" x14ac:dyDescent="0.25">
      <c r="A2218" t="s">
        <v>12281</v>
      </c>
      <c r="B2218" t="s">
        <v>6601</v>
      </c>
      <c r="C2218" t="s">
        <v>10068</v>
      </c>
      <c r="D2218" t="s">
        <v>10069</v>
      </c>
    </row>
    <row r="2219" spans="1:4" x14ac:dyDescent="0.25">
      <c r="A2219" t="s">
        <v>12282</v>
      </c>
      <c r="B2219" t="s">
        <v>6602</v>
      </c>
      <c r="C2219" t="s">
        <v>10058</v>
      </c>
      <c r="D2219" t="s">
        <v>10059</v>
      </c>
    </row>
    <row r="2220" spans="1:4" x14ac:dyDescent="0.25">
      <c r="A2220" t="s">
        <v>12283</v>
      </c>
      <c r="B2220" t="s">
        <v>6603</v>
      </c>
      <c r="C2220" t="s">
        <v>10061</v>
      </c>
      <c r="D2220" t="s">
        <v>10062</v>
      </c>
    </row>
    <row r="2221" spans="1:4" x14ac:dyDescent="0.25">
      <c r="A2221" t="s">
        <v>12284</v>
      </c>
      <c r="B2221" t="s">
        <v>6604</v>
      </c>
      <c r="C2221" t="s">
        <v>10068</v>
      </c>
      <c r="D2221" t="s">
        <v>10069</v>
      </c>
    </row>
    <row r="2222" spans="1:4" x14ac:dyDescent="0.25">
      <c r="A2222" t="s">
        <v>12285</v>
      </c>
      <c r="B2222" t="s">
        <v>6605</v>
      </c>
      <c r="C2222" t="s">
        <v>10061</v>
      </c>
      <c r="D2222" t="s">
        <v>10062</v>
      </c>
    </row>
    <row r="2223" spans="1:4" x14ac:dyDescent="0.25">
      <c r="A2223" t="s">
        <v>12286</v>
      </c>
      <c r="B2223" t="s">
        <v>6606</v>
      </c>
      <c r="C2223" t="s">
        <v>10061</v>
      </c>
      <c r="D2223" t="s">
        <v>10062</v>
      </c>
    </row>
    <row r="2224" spans="1:4" x14ac:dyDescent="0.25">
      <c r="A2224" t="s">
        <v>12287</v>
      </c>
      <c r="B2224" t="s">
        <v>6608</v>
      </c>
      <c r="C2224" t="s">
        <v>10058</v>
      </c>
      <c r="D2224" t="s">
        <v>10059</v>
      </c>
    </row>
    <row r="2225" spans="1:4" x14ac:dyDescent="0.25">
      <c r="A2225" t="s">
        <v>12288</v>
      </c>
      <c r="B2225" t="s">
        <v>6610</v>
      </c>
      <c r="C2225" t="s">
        <v>10061</v>
      </c>
      <c r="D2225" t="s">
        <v>10062</v>
      </c>
    </row>
    <row r="2226" spans="1:4" x14ac:dyDescent="0.25">
      <c r="A2226" t="s">
        <v>12289</v>
      </c>
      <c r="B2226" t="s">
        <v>6611</v>
      </c>
      <c r="C2226" t="s">
        <v>10068</v>
      </c>
      <c r="D2226" t="s">
        <v>10069</v>
      </c>
    </row>
    <row r="2227" spans="1:4" x14ac:dyDescent="0.25">
      <c r="A2227" t="s">
        <v>12290</v>
      </c>
      <c r="B2227" t="s">
        <v>6613</v>
      </c>
      <c r="C2227" t="s">
        <v>10065</v>
      </c>
      <c r="D2227" t="s">
        <v>10066</v>
      </c>
    </row>
    <row r="2228" spans="1:4" x14ac:dyDescent="0.25">
      <c r="A2228" t="s">
        <v>12291</v>
      </c>
      <c r="B2228" t="s">
        <v>6614</v>
      </c>
      <c r="C2228" t="s">
        <v>10065</v>
      </c>
      <c r="D2228" t="s">
        <v>10066</v>
      </c>
    </row>
    <row r="2229" spans="1:4" x14ac:dyDescent="0.25">
      <c r="A2229" t="s">
        <v>12292</v>
      </c>
      <c r="B2229" t="s">
        <v>6616</v>
      </c>
      <c r="C2229" t="s">
        <v>10065</v>
      </c>
      <c r="D2229" t="s">
        <v>10066</v>
      </c>
    </row>
    <row r="2230" spans="1:4" x14ac:dyDescent="0.25">
      <c r="A2230" t="s">
        <v>12293</v>
      </c>
      <c r="B2230" t="s">
        <v>6617</v>
      </c>
      <c r="C2230" t="s">
        <v>10068</v>
      </c>
      <c r="D2230" t="s">
        <v>10069</v>
      </c>
    </row>
    <row r="2231" spans="1:4" x14ac:dyDescent="0.25">
      <c r="A2231" t="s">
        <v>12294</v>
      </c>
      <c r="B2231" t="s">
        <v>6619</v>
      </c>
      <c r="C2231" t="s">
        <v>10058</v>
      </c>
      <c r="D2231" t="s">
        <v>10059</v>
      </c>
    </row>
    <row r="2232" spans="1:4" x14ac:dyDescent="0.25">
      <c r="A2232" t="s">
        <v>12295</v>
      </c>
      <c r="B2232" t="s">
        <v>6620</v>
      </c>
      <c r="C2232" t="s">
        <v>10068</v>
      </c>
      <c r="D2232" t="s">
        <v>10069</v>
      </c>
    </row>
    <row r="2233" spans="1:4" x14ac:dyDescent="0.25">
      <c r="A2233" t="s">
        <v>12296</v>
      </c>
      <c r="B2233" t="s">
        <v>6622</v>
      </c>
      <c r="C2233" t="s">
        <v>10065</v>
      </c>
      <c r="D2233" t="s">
        <v>10066</v>
      </c>
    </row>
    <row r="2234" spans="1:4" x14ac:dyDescent="0.25">
      <c r="A2234" t="s">
        <v>12297</v>
      </c>
      <c r="B2234" t="s">
        <v>6623</v>
      </c>
      <c r="C2234" t="s">
        <v>10061</v>
      </c>
      <c r="D2234" t="s">
        <v>10062</v>
      </c>
    </row>
    <row r="2235" spans="1:4" x14ac:dyDescent="0.25">
      <c r="A2235" t="s">
        <v>12298</v>
      </c>
      <c r="B2235" t="s">
        <v>6624</v>
      </c>
      <c r="C2235" t="s">
        <v>10065</v>
      </c>
      <c r="D2235" t="s">
        <v>10066</v>
      </c>
    </row>
    <row r="2236" spans="1:4" x14ac:dyDescent="0.25">
      <c r="A2236" t="s">
        <v>12299</v>
      </c>
      <c r="B2236" t="s">
        <v>6625</v>
      </c>
      <c r="C2236" t="s">
        <v>10058</v>
      </c>
      <c r="D2236" t="s">
        <v>10059</v>
      </c>
    </row>
    <row r="2237" spans="1:4" x14ac:dyDescent="0.25">
      <c r="A2237" t="s">
        <v>12300</v>
      </c>
      <c r="B2237" t="s">
        <v>6626</v>
      </c>
      <c r="C2237" t="s">
        <v>10061</v>
      </c>
      <c r="D2237" t="s">
        <v>10062</v>
      </c>
    </row>
    <row r="2238" spans="1:4" x14ac:dyDescent="0.25">
      <c r="A2238" t="s">
        <v>12301</v>
      </c>
      <c r="B2238" t="s">
        <v>6628</v>
      </c>
      <c r="C2238" t="s">
        <v>10065</v>
      </c>
      <c r="D2238" t="s">
        <v>10066</v>
      </c>
    </row>
    <row r="2239" spans="1:4" x14ac:dyDescent="0.25">
      <c r="A2239" t="s">
        <v>12302</v>
      </c>
      <c r="B2239" t="s">
        <v>6630</v>
      </c>
      <c r="C2239" t="s">
        <v>10061</v>
      </c>
      <c r="D2239" t="s">
        <v>10062</v>
      </c>
    </row>
    <row r="2240" spans="1:4" x14ac:dyDescent="0.25">
      <c r="A2240" t="s">
        <v>12303</v>
      </c>
      <c r="B2240" t="s">
        <v>6631</v>
      </c>
      <c r="C2240" t="s">
        <v>10061</v>
      </c>
      <c r="D2240" t="s">
        <v>10062</v>
      </c>
    </row>
    <row r="2241" spans="1:4" x14ac:dyDescent="0.25">
      <c r="A2241" t="s">
        <v>12304</v>
      </c>
      <c r="B2241" t="s">
        <v>6632</v>
      </c>
      <c r="C2241" t="s">
        <v>10068</v>
      </c>
      <c r="D2241" t="s">
        <v>10069</v>
      </c>
    </row>
    <row r="2242" spans="1:4" x14ac:dyDescent="0.25">
      <c r="A2242" t="s">
        <v>12305</v>
      </c>
      <c r="B2242" t="s">
        <v>6633</v>
      </c>
      <c r="C2242" t="s">
        <v>10065</v>
      </c>
      <c r="D2242" t="s">
        <v>10066</v>
      </c>
    </row>
    <row r="2243" spans="1:4" x14ac:dyDescent="0.25">
      <c r="A2243" t="s">
        <v>12306</v>
      </c>
      <c r="B2243" t="s">
        <v>6634</v>
      </c>
      <c r="C2243" t="s">
        <v>10058</v>
      </c>
      <c r="D2243" t="s">
        <v>10059</v>
      </c>
    </row>
    <row r="2244" spans="1:4" x14ac:dyDescent="0.25">
      <c r="A2244" t="s">
        <v>12307</v>
      </c>
      <c r="B2244" t="s">
        <v>6635</v>
      </c>
      <c r="C2244" t="s">
        <v>10061</v>
      </c>
      <c r="D2244" t="s">
        <v>10062</v>
      </c>
    </row>
    <row r="2245" spans="1:4" x14ac:dyDescent="0.25">
      <c r="A2245" t="s">
        <v>12308</v>
      </c>
      <c r="B2245" t="s">
        <v>6637</v>
      </c>
      <c r="C2245" t="s">
        <v>10061</v>
      </c>
      <c r="D2245" t="s">
        <v>10062</v>
      </c>
    </row>
    <row r="2246" spans="1:4" x14ac:dyDescent="0.25">
      <c r="A2246" t="s">
        <v>12309</v>
      </c>
      <c r="B2246" t="s">
        <v>6638</v>
      </c>
      <c r="C2246" t="s">
        <v>10065</v>
      </c>
      <c r="D2246" t="s">
        <v>10066</v>
      </c>
    </row>
    <row r="2247" spans="1:4" x14ac:dyDescent="0.25">
      <c r="A2247" t="s">
        <v>12310</v>
      </c>
      <c r="B2247" t="s">
        <v>6639</v>
      </c>
      <c r="C2247" t="s">
        <v>10068</v>
      </c>
      <c r="D2247" t="s">
        <v>10069</v>
      </c>
    </row>
    <row r="2248" spans="1:4" x14ac:dyDescent="0.25">
      <c r="A2248" t="s">
        <v>12311</v>
      </c>
      <c r="B2248" t="s">
        <v>6640</v>
      </c>
      <c r="C2248" t="s">
        <v>10068</v>
      </c>
      <c r="D2248" t="s">
        <v>10069</v>
      </c>
    </row>
    <row r="2249" spans="1:4" x14ac:dyDescent="0.25">
      <c r="A2249" t="s">
        <v>12312</v>
      </c>
      <c r="B2249" t="s">
        <v>6641</v>
      </c>
      <c r="C2249" t="s">
        <v>10058</v>
      </c>
      <c r="D2249" t="s">
        <v>10059</v>
      </c>
    </row>
    <row r="2250" spans="1:4" x14ac:dyDescent="0.25">
      <c r="A2250" t="s">
        <v>12313</v>
      </c>
      <c r="B2250" t="s">
        <v>6643</v>
      </c>
      <c r="C2250" t="s">
        <v>10058</v>
      </c>
      <c r="D2250" t="s">
        <v>10059</v>
      </c>
    </row>
    <row r="2251" spans="1:4" x14ac:dyDescent="0.25">
      <c r="A2251" t="s">
        <v>12314</v>
      </c>
      <c r="B2251" t="s">
        <v>6644</v>
      </c>
      <c r="C2251" t="s">
        <v>10061</v>
      </c>
      <c r="D2251" t="s">
        <v>10062</v>
      </c>
    </row>
    <row r="2252" spans="1:4" x14ac:dyDescent="0.25">
      <c r="A2252" t="s">
        <v>12315</v>
      </c>
      <c r="B2252" t="s">
        <v>6646</v>
      </c>
      <c r="C2252" t="s">
        <v>10065</v>
      </c>
      <c r="D2252" t="s">
        <v>10066</v>
      </c>
    </row>
    <row r="2253" spans="1:4" x14ac:dyDescent="0.25">
      <c r="A2253" t="s">
        <v>12316</v>
      </c>
      <c r="B2253" t="s">
        <v>6648</v>
      </c>
      <c r="C2253" t="s">
        <v>10068</v>
      </c>
      <c r="D2253" t="s">
        <v>10069</v>
      </c>
    </row>
    <row r="2254" spans="1:4" x14ac:dyDescent="0.25">
      <c r="A2254" t="s">
        <v>12317</v>
      </c>
      <c r="B2254" t="s">
        <v>6649</v>
      </c>
      <c r="C2254" t="s">
        <v>10065</v>
      </c>
      <c r="D2254" t="s">
        <v>10066</v>
      </c>
    </row>
    <row r="2255" spans="1:4" x14ac:dyDescent="0.25">
      <c r="A2255" t="s">
        <v>12318</v>
      </c>
      <c r="B2255" t="s">
        <v>6650</v>
      </c>
      <c r="C2255" t="s">
        <v>10061</v>
      </c>
      <c r="D2255" t="s">
        <v>10062</v>
      </c>
    </row>
    <row r="2256" spans="1:4" x14ac:dyDescent="0.25">
      <c r="A2256" t="s">
        <v>12319</v>
      </c>
      <c r="B2256" t="s">
        <v>6651</v>
      </c>
      <c r="C2256" t="s">
        <v>10065</v>
      </c>
      <c r="D2256" t="s">
        <v>10066</v>
      </c>
    </row>
    <row r="2257" spans="1:4" x14ac:dyDescent="0.25">
      <c r="A2257" t="s">
        <v>12320</v>
      </c>
      <c r="B2257" t="s">
        <v>6652</v>
      </c>
      <c r="C2257" t="s">
        <v>10061</v>
      </c>
      <c r="D2257" t="s">
        <v>10062</v>
      </c>
    </row>
    <row r="2258" spans="1:4" x14ac:dyDescent="0.25">
      <c r="A2258" t="s">
        <v>12321</v>
      </c>
      <c r="B2258" t="s">
        <v>6653</v>
      </c>
      <c r="C2258" t="s">
        <v>10061</v>
      </c>
      <c r="D2258" t="s">
        <v>10062</v>
      </c>
    </row>
    <row r="2259" spans="1:4" x14ac:dyDescent="0.25">
      <c r="A2259" t="s">
        <v>12322</v>
      </c>
      <c r="B2259" t="s">
        <v>6654</v>
      </c>
      <c r="C2259" t="s">
        <v>10061</v>
      </c>
      <c r="D2259" t="s">
        <v>10062</v>
      </c>
    </row>
    <row r="2260" spans="1:4" x14ac:dyDescent="0.25">
      <c r="A2260" t="s">
        <v>12323</v>
      </c>
      <c r="B2260" t="s">
        <v>6656</v>
      </c>
      <c r="C2260" t="s">
        <v>10058</v>
      </c>
      <c r="D2260" t="s">
        <v>10059</v>
      </c>
    </row>
    <row r="2261" spans="1:4" x14ac:dyDescent="0.25">
      <c r="A2261" t="s">
        <v>12324</v>
      </c>
      <c r="B2261" t="s">
        <v>6657</v>
      </c>
      <c r="C2261" t="s">
        <v>10058</v>
      </c>
      <c r="D2261" t="s">
        <v>10059</v>
      </c>
    </row>
    <row r="2262" spans="1:4" x14ac:dyDescent="0.25">
      <c r="A2262" t="s">
        <v>12325</v>
      </c>
      <c r="B2262" t="s">
        <v>6658</v>
      </c>
      <c r="C2262" t="s">
        <v>10068</v>
      </c>
      <c r="D2262" t="s">
        <v>10069</v>
      </c>
    </row>
    <row r="2263" spans="1:4" x14ac:dyDescent="0.25">
      <c r="A2263" t="s">
        <v>12326</v>
      </c>
      <c r="B2263" t="s">
        <v>6660</v>
      </c>
      <c r="C2263" t="s">
        <v>10061</v>
      </c>
      <c r="D2263" t="s">
        <v>10062</v>
      </c>
    </row>
    <row r="2264" spans="1:4" x14ac:dyDescent="0.25">
      <c r="A2264" t="s">
        <v>12327</v>
      </c>
      <c r="B2264" t="s">
        <v>6662</v>
      </c>
      <c r="C2264" t="s">
        <v>10058</v>
      </c>
      <c r="D2264" t="s">
        <v>10059</v>
      </c>
    </row>
    <row r="2265" spans="1:4" x14ac:dyDescent="0.25">
      <c r="A2265" t="s">
        <v>12328</v>
      </c>
      <c r="B2265" t="s">
        <v>6664</v>
      </c>
      <c r="C2265" t="s">
        <v>10065</v>
      </c>
      <c r="D2265" t="s">
        <v>10066</v>
      </c>
    </row>
    <row r="2266" spans="1:4" x14ac:dyDescent="0.25">
      <c r="A2266" t="s">
        <v>12329</v>
      </c>
      <c r="B2266" t="s">
        <v>6666</v>
      </c>
      <c r="C2266" t="s">
        <v>10068</v>
      </c>
      <c r="D2266" t="s">
        <v>10069</v>
      </c>
    </row>
    <row r="2267" spans="1:4" x14ac:dyDescent="0.25">
      <c r="A2267" t="s">
        <v>12330</v>
      </c>
      <c r="B2267" t="s">
        <v>6667</v>
      </c>
      <c r="C2267" t="s">
        <v>10061</v>
      </c>
      <c r="D2267" t="s">
        <v>10062</v>
      </c>
    </row>
    <row r="2268" spans="1:4" x14ac:dyDescent="0.25">
      <c r="A2268" t="s">
        <v>12331</v>
      </c>
      <c r="B2268" t="s">
        <v>6668</v>
      </c>
      <c r="C2268" t="s">
        <v>10068</v>
      </c>
      <c r="D2268" t="s">
        <v>10069</v>
      </c>
    </row>
    <row r="2269" spans="1:4" x14ac:dyDescent="0.25">
      <c r="A2269" t="s">
        <v>12332</v>
      </c>
      <c r="B2269" t="s">
        <v>6669</v>
      </c>
      <c r="C2269" t="s">
        <v>10065</v>
      </c>
      <c r="D2269" t="s">
        <v>10066</v>
      </c>
    </row>
    <row r="2270" spans="1:4" x14ac:dyDescent="0.25">
      <c r="A2270" t="s">
        <v>12333</v>
      </c>
      <c r="B2270" t="s">
        <v>6670</v>
      </c>
      <c r="C2270" t="s">
        <v>10058</v>
      </c>
      <c r="D2270" t="s">
        <v>10059</v>
      </c>
    </row>
    <row r="2271" spans="1:4" x14ac:dyDescent="0.25">
      <c r="A2271" t="s">
        <v>12334</v>
      </c>
      <c r="B2271" t="s">
        <v>6671</v>
      </c>
      <c r="C2271" t="s">
        <v>10061</v>
      </c>
      <c r="D2271" t="s">
        <v>10062</v>
      </c>
    </row>
    <row r="2272" spans="1:4" x14ac:dyDescent="0.25">
      <c r="A2272" t="s">
        <v>12335</v>
      </c>
      <c r="B2272" t="s">
        <v>6672</v>
      </c>
      <c r="C2272" t="s">
        <v>10061</v>
      </c>
      <c r="D2272" t="s">
        <v>10062</v>
      </c>
    </row>
    <row r="2273" spans="1:4" x14ac:dyDescent="0.25">
      <c r="A2273" t="s">
        <v>12336</v>
      </c>
      <c r="B2273" t="s">
        <v>6673</v>
      </c>
      <c r="C2273" t="s">
        <v>10061</v>
      </c>
      <c r="D2273" t="s">
        <v>10062</v>
      </c>
    </row>
    <row r="2274" spans="1:4" x14ac:dyDescent="0.25">
      <c r="A2274" t="s">
        <v>12337</v>
      </c>
      <c r="B2274" t="s">
        <v>6675</v>
      </c>
      <c r="C2274" t="s">
        <v>10061</v>
      </c>
      <c r="D2274" t="s">
        <v>10062</v>
      </c>
    </row>
    <row r="2275" spans="1:4" x14ac:dyDescent="0.25">
      <c r="A2275" t="s">
        <v>12338</v>
      </c>
      <c r="B2275" t="s">
        <v>6676</v>
      </c>
      <c r="C2275" t="s">
        <v>10058</v>
      </c>
      <c r="D2275" t="s">
        <v>10059</v>
      </c>
    </row>
    <row r="2276" spans="1:4" x14ac:dyDescent="0.25">
      <c r="A2276" t="s">
        <v>12339</v>
      </c>
      <c r="B2276" t="s">
        <v>6678</v>
      </c>
      <c r="C2276" t="s">
        <v>10065</v>
      </c>
      <c r="D2276" t="s">
        <v>10066</v>
      </c>
    </row>
    <row r="2277" spans="1:4" x14ac:dyDescent="0.25">
      <c r="A2277" t="s">
        <v>12340</v>
      </c>
      <c r="B2277" t="s">
        <v>6679</v>
      </c>
      <c r="C2277" t="s">
        <v>10061</v>
      </c>
      <c r="D2277" t="s">
        <v>10062</v>
      </c>
    </row>
    <row r="2278" spans="1:4" x14ac:dyDescent="0.25">
      <c r="A2278" t="s">
        <v>12341</v>
      </c>
      <c r="B2278" t="s">
        <v>6681</v>
      </c>
      <c r="C2278" t="s">
        <v>10068</v>
      </c>
      <c r="D2278" t="s">
        <v>10069</v>
      </c>
    </row>
    <row r="2279" spans="1:4" x14ac:dyDescent="0.25">
      <c r="A2279" t="s">
        <v>12342</v>
      </c>
      <c r="B2279" t="s">
        <v>6682</v>
      </c>
      <c r="C2279" t="s">
        <v>10068</v>
      </c>
      <c r="D2279" t="s">
        <v>10069</v>
      </c>
    </row>
    <row r="2280" spans="1:4" x14ac:dyDescent="0.25">
      <c r="A2280" t="s">
        <v>12343</v>
      </c>
      <c r="B2280" t="s">
        <v>6683</v>
      </c>
      <c r="C2280" t="s">
        <v>10068</v>
      </c>
      <c r="D2280" t="s">
        <v>10069</v>
      </c>
    </row>
    <row r="2281" spans="1:4" x14ac:dyDescent="0.25">
      <c r="A2281" t="s">
        <v>12344</v>
      </c>
      <c r="B2281" t="s">
        <v>6685</v>
      </c>
      <c r="C2281" t="s">
        <v>10061</v>
      </c>
      <c r="D2281" t="s">
        <v>10062</v>
      </c>
    </row>
    <row r="2282" spans="1:4" x14ac:dyDescent="0.25">
      <c r="A2282" t="s">
        <v>12345</v>
      </c>
      <c r="B2282" t="s">
        <v>6686</v>
      </c>
      <c r="C2282" t="s">
        <v>10061</v>
      </c>
      <c r="D2282" t="s">
        <v>10062</v>
      </c>
    </row>
    <row r="2283" spans="1:4" x14ac:dyDescent="0.25">
      <c r="A2283" t="s">
        <v>12346</v>
      </c>
      <c r="B2283" t="s">
        <v>6687</v>
      </c>
      <c r="C2283" t="s">
        <v>10061</v>
      </c>
      <c r="D2283" t="s">
        <v>10062</v>
      </c>
    </row>
    <row r="2284" spans="1:4" x14ac:dyDescent="0.25">
      <c r="A2284" t="s">
        <v>12347</v>
      </c>
      <c r="B2284" t="s">
        <v>6688</v>
      </c>
      <c r="C2284" t="s">
        <v>10058</v>
      </c>
      <c r="D2284" t="s">
        <v>10059</v>
      </c>
    </row>
    <row r="2285" spans="1:4" x14ac:dyDescent="0.25">
      <c r="A2285" t="s">
        <v>12348</v>
      </c>
      <c r="B2285" t="s">
        <v>6689</v>
      </c>
      <c r="C2285" t="s">
        <v>10061</v>
      </c>
      <c r="D2285" t="s">
        <v>10062</v>
      </c>
    </row>
    <row r="2286" spans="1:4" x14ac:dyDescent="0.25">
      <c r="A2286" t="s">
        <v>12349</v>
      </c>
      <c r="B2286" t="s">
        <v>6690</v>
      </c>
      <c r="C2286" t="s">
        <v>10061</v>
      </c>
      <c r="D2286" t="s">
        <v>10062</v>
      </c>
    </row>
    <row r="2287" spans="1:4" x14ac:dyDescent="0.25">
      <c r="A2287" t="s">
        <v>12350</v>
      </c>
      <c r="B2287" t="s">
        <v>6692</v>
      </c>
      <c r="C2287" t="s">
        <v>10061</v>
      </c>
      <c r="D2287" t="s">
        <v>10062</v>
      </c>
    </row>
    <row r="2288" spans="1:4" x14ac:dyDescent="0.25">
      <c r="A2288" t="s">
        <v>12351</v>
      </c>
      <c r="B2288" t="s">
        <v>6693</v>
      </c>
      <c r="C2288" t="s">
        <v>10068</v>
      </c>
      <c r="D2288" t="s">
        <v>10069</v>
      </c>
    </row>
    <row r="2289" spans="1:4" x14ac:dyDescent="0.25">
      <c r="A2289" t="s">
        <v>12352</v>
      </c>
      <c r="B2289" t="s">
        <v>6695</v>
      </c>
      <c r="C2289" t="s">
        <v>10068</v>
      </c>
      <c r="D2289" t="s">
        <v>10069</v>
      </c>
    </row>
    <row r="2290" spans="1:4" x14ac:dyDescent="0.25">
      <c r="A2290" t="s">
        <v>12353</v>
      </c>
      <c r="B2290" t="s">
        <v>6696</v>
      </c>
      <c r="C2290" t="s">
        <v>10058</v>
      </c>
      <c r="D2290" t="s">
        <v>10059</v>
      </c>
    </row>
    <row r="2291" spans="1:4" x14ac:dyDescent="0.25">
      <c r="A2291" t="s">
        <v>12354</v>
      </c>
      <c r="B2291" t="s">
        <v>6698</v>
      </c>
      <c r="C2291" t="s">
        <v>10058</v>
      </c>
      <c r="D2291" t="s">
        <v>10059</v>
      </c>
    </row>
    <row r="2292" spans="1:4" x14ac:dyDescent="0.25">
      <c r="A2292" t="s">
        <v>12355</v>
      </c>
      <c r="B2292" t="s">
        <v>6699</v>
      </c>
      <c r="C2292" t="s">
        <v>10058</v>
      </c>
      <c r="D2292" t="s">
        <v>10059</v>
      </c>
    </row>
    <row r="2293" spans="1:4" x14ac:dyDescent="0.25">
      <c r="A2293" t="s">
        <v>12356</v>
      </c>
      <c r="B2293" t="s">
        <v>6701</v>
      </c>
      <c r="C2293" t="s">
        <v>10061</v>
      </c>
      <c r="D2293" t="s">
        <v>10062</v>
      </c>
    </row>
    <row r="2294" spans="1:4" x14ac:dyDescent="0.25">
      <c r="A2294" t="s">
        <v>12357</v>
      </c>
      <c r="B2294" t="s">
        <v>6702</v>
      </c>
      <c r="C2294" t="s">
        <v>10058</v>
      </c>
      <c r="D2294" t="s">
        <v>10059</v>
      </c>
    </row>
    <row r="2295" spans="1:4" x14ac:dyDescent="0.25">
      <c r="A2295" t="s">
        <v>12358</v>
      </c>
      <c r="B2295" t="s">
        <v>6703</v>
      </c>
      <c r="C2295" t="s">
        <v>10065</v>
      </c>
      <c r="D2295" t="s">
        <v>10066</v>
      </c>
    </row>
    <row r="2296" spans="1:4" x14ac:dyDescent="0.25">
      <c r="A2296" t="s">
        <v>12359</v>
      </c>
      <c r="B2296" t="s">
        <v>6704</v>
      </c>
      <c r="C2296" t="s">
        <v>10068</v>
      </c>
      <c r="D2296" t="s">
        <v>10069</v>
      </c>
    </row>
    <row r="2297" spans="1:4" x14ac:dyDescent="0.25">
      <c r="A2297" t="s">
        <v>12360</v>
      </c>
      <c r="B2297" t="s">
        <v>6705</v>
      </c>
      <c r="C2297" t="s">
        <v>10068</v>
      </c>
      <c r="D2297" t="s">
        <v>10069</v>
      </c>
    </row>
    <row r="2298" spans="1:4" x14ac:dyDescent="0.25">
      <c r="A2298" t="s">
        <v>12361</v>
      </c>
      <c r="B2298" t="s">
        <v>6706</v>
      </c>
      <c r="C2298" t="s">
        <v>10058</v>
      </c>
      <c r="D2298" t="s">
        <v>10059</v>
      </c>
    </row>
    <row r="2299" spans="1:4" x14ac:dyDescent="0.25">
      <c r="A2299" t="s">
        <v>12362</v>
      </c>
      <c r="B2299" t="s">
        <v>6708</v>
      </c>
      <c r="C2299" t="s">
        <v>10065</v>
      </c>
      <c r="D2299" t="s">
        <v>10066</v>
      </c>
    </row>
    <row r="2300" spans="1:4" x14ac:dyDescent="0.25">
      <c r="A2300" t="s">
        <v>12363</v>
      </c>
      <c r="B2300" t="s">
        <v>6709</v>
      </c>
      <c r="C2300" t="s">
        <v>10058</v>
      </c>
      <c r="D2300" t="s">
        <v>10059</v>
      </c>
    </row>
    <row r="2301" spans="1:4" x14ac:dyDescent="0.25">
      <c r="A2301" t="s">
        <v>12364</v>
      </c>
      <c r="B2301" t="s">
        <v>6710</v>
      </c>
      <c r="C2301" t="s">
        <v>10058</v>
      </c>
      <c r="D2301" t="s">
        <v>10059</v>
      </c>
    </row>
    <row r="2302" spans="1:4" x14ac:dyDescent="0.25">
      <c r="A2302" t="s">
        <v>12365</v>
      </c>
      <c r="B2302" t="s">
        <v>6711</v>
      </c>
      <c r="C2302" t="s">
        <v>10065</v>
      </c>
      <c r="D2302" t="s">
        <v>10066</v>
      </c>
    </row>
    <row r="2303" spans="1:4" x14ac:dyDescent="0.25">
      <c r="A2303" t="s">
        <v>12366</v>
      </c>
      <c r="B2303" t="s">
        <v>6712</v>
      </c>
      <c r="C2303" t="s">
        <v>10061</v>
      </c>
      <c r="D2303" t="s">
        <v>10062</v>
      </c>
    </row>
    <row r="2304" spans="1:4" x14ac:dyDescent="0.25">
      <c r="A2304" t="s">
        <v>12367</v>
      </c>
      <c r="B2304" t="s">
        <v>6714</v>
      </c>
      <c r="C2304" t="s">
        <v>10065</v>
      </c>
      <c r="D2304" t="s">
        <v>10066</v>
      </c>
    </row>
    <row r="2305" spans="1:4" x14ac:dyDescent="0.25">
      <c r="A2305" t="s">
        <v>12368</v>
      </c>
      <c r="B2305" t="s">
        <v>6715</v>
      </c>
      <c r="C2305" t="s">
        <v>10058</v>
      </c>
      <c r="D2305" t="s">
        <v>10059</v>
      </c>
    </row>
    <row r="2306" spans="1:4" x14ac:dyDescent="0.25">
      <c r="A2306" t="s">
        <v>12369</v>
      </c>
      <c r="B2306" t="s">
        <v>6716</v>
      </c>
      <c r="C2306" t="s">
        <v>10068</v>
      </c>
      <c r="D2306" t="s">
        <v>10069</v>
      </c>
    </row>
    <row r="2307" spans="1:4" x14ac:dyDescent="0.25">
      <c r="A2307" t="s">
        <v>12370</v>
      </c>
      <c r="B2307" t="s">
        <v>6717</v>
      </c>
      <c r="C2307" t="s">
        <v>10061</v>
      </c>
      <c r="D2307" t="s">
        <v>10062</v>
      </c>
    </row>
    <row r="2308" spans="1:4" x14ac:dyDescent="0.25">
      <c r="A2308" t="s">
        <v>12371</v>
      </c>
      <c r="B2308" t="s">
        <v>6718</v>
      </c>
      <c r="C2308" t="s">
        <v>10068</v>
      </c>
      <c r="D2308" t="s">
        <v>10069</v>
      </c>
    </row>
    <row r="2309" spans="1:4" x14ac:dyDescent="0.25">
      <c r="A2309" t="s">
        <v>12372</v>
      </c>
      <c r="B2309" t="s">
        <v>6719</v>
      </c>
      <c r="C2309" t="s">
        <v>10058</v>
      </c>
      <c r="D2309" t="s">
        <v>10059</v>
      </c>
    </row>
    <row r="2310" spans="1:4" x14ac:dyDescent="0.25">
      <c r="A2310" t="s">
        <v>12373</v>
      </c>
      <c r="B2310" t="s">
        <v>6720</v>
      </c>
      <c r="C2310" t="s">
        <v>10068</v>
      </c>
      <c r="D2310" t="s">
        <v>10069</v>
      </c>
    </row>
    <row r="2311" spans="1:4" x14ac:dyDescent="0.25">
      <c r="A2311" t="s">
        <v>12374</v>
      </c>
      <c r="B2311" t="s">
        <v>6722</v>
      </c>
      <c r="C2311" t="s">
        <v>10068</v>
      </c>
      <c r="D2311" t="s">
        <v>10069</v>
      </c>
    </row>
    <row r="2312" spans="1:4" x14ac:dyDescent="0.25">
      <c r="A2312" t="s">
        <v>12375</v>
      </c>
      <c r="B2312" t="s">
        <v>6723</v>
      </c>
      <c r="C2312" t="s">
        <v>10061</v>
      </c>
      <c r="D2312" t="s">
        <v>10062</v>
      </c>
    </row>
    <row r="2313" spans="1:4" x14ac:dyDescent="0.25">
      <c r="A2313" t="s">
        <v>12376</v>
      </c>
      <c r="B2313" t="s">
        <v>6724</v>
      </c>
      <c r="C2313" t="s">
        <v>10068</v>
      </c>
      <c r="D2313" t="s">
        <v>10069</v>
      </c>
    </row>
    <row r="2314" spans="1:4" x14ac:dyDescent="0.25">
      <c r="A2314" t="s">
        <v>12377</v>
      </c>
      <c r="B2314" t="s">
        <v>6725</v>
      </c>
      <c r="C2314" t="s">
        <v>10061</v>
      </c>
      <c r="D2314" t="s">
        <v>10062</v>
      </c>
    </row>
    <row r="2315" spans="1:4" x14ac:dyDescent="0.25">
      <c r="A2315" t="s">
        <v>12378</v>
      </c>
      <c r="B2315" t="s">
        <v>6727</v>
      </c>
      <c r="C2315" t="s">
        <v>10068</v>
      </c>
      <c r="D2315" t="s">
        <v>10069</v>
      </c>
    </row>
    <row r="2316" spans="1:4" x14ac:dyDescent="0.25">
      <c r="A2316" t="s">
        <v>12379</v>
      </c>
      <c r="B2316" t="s">
        <v>6728</v>
      </c>
      <c r="C2316" t="s">
        <v>10068</v>
      </c>
      <c r="D2316" t="s">
        <v>10069</v>
      </c>
    </row>
    <row r="2317" spans="1:4" x14ac:dyDescent="0.25">
      <c r="A2317" t="s">
        <v>12380</v>
      </c>
      <c r="B2317" t="s">
        <v>6730</v>
      </c>
      <c r="C2317" t="s">
        <v>10058</v>
      </c>
      <c r="D2317" t="s">
        <v>10059</v>
      </c>
    </row>
    <row r="2318" spans="1:4" x14ac:dyDescent="0.25">
      <c r="A2318" t="s">
        <v>12381</v>
      </c>
      <c r="B2318" t="s">
        <v>6732</v>
      </c>
      <c r="C2318" t="s">
        <v>10068</v>
      </c>
      <c r="D2318" t="s">
        <v>10069</v>
      </c>
    </row>
    <row r="2319" spans="1:4" x14ac:dyDescent="0.25">
      <c r="A2319" t="s">
        <v>12382</v>
      </c>
      <c r="B2319" t="s">
        <v>6733</v>
      </c>
      <c r="C2319" t="s">
        <v>10058</v>
      </c>
      <c r="D2319" t="s">
        <v>10059</v>
      </c>
    </row>
    <row r="2320" spans="1:4" x14ac:dyDescent="0.25">
      <c r="A2320" t="s">
        <v>12383</v>
      </c>
      <c r="B2320" t="s">
        <v>6735</v>
      </c>
      <c r="C2320" t="s">
        <v>10058</v>
      </c>
      <c r="D2320" t="s">
        <v>10059</v>
      </c>
    </row>
    <row r="2321" spans="1:4" x14ac:dyDescent="0.25">
      <c r="A2321" t="s">
        <v>12384</v>
      </c>
      <c r="B2321" t="s">
        <v>6736</v>
      </c>
      <c r="C2321" t="s">
        <v>10068</v>
      </c>
      <c r="D2321" t="s">
        <v>10069</v>
      </c>
    </row>
    <row r="2322" spans="1:4" x14ac:dyDescent="0.25">
      <c r="A2322" t="s">
        <v>12385</v>
      </c>
      <c r="B2322" t="s">
        <v>6737</v>
      </c>
      <c r="C2322" t="s">
        <v>10058</v>
      </c>
      <c r="D2322" t="s">
        <v>10059</v>
      </c>
    </row>
    <row r="2323" spans="1:4" x14ac:dyDescent="0.25">
      <c r="A2323" t="s">
        <v>12386</v>
      </c>
      <c r="B2323" t="s">
        <v>6738</v>
      </c>
      <c r="C2323" t="s">
        <v>10065</v>
      </c>
      <c r="D2323" t="s">
        <v>10066</v>
      </c>
    </row>
    <row r="2324" spans="1:4" x14ac:dyDescent="0.25">
      <c r="A2324" t="s">
        <v>12387</v>
      </c>
      <c r="B2324" t="s">
        <v>6740</v>
      </c>
      <c r="C2324" t="s">
        <v>10068</v>
      </c>
      <c r="D2324" t="s">
        <v>10069</v>
      </c>
    </row>
    <row r="2325" spans="1:4" x14ac:dyDescent="0.25">
      <c r="A2325" t="s">
        <v>12388</v>
      </c>
      <c r="B2325" t="s">
        <v>6741</v>
      </c>
      <c r="C2325" t="s">
        <v>10068</v>
      </c>
      <c r="D2325" t="s">
        <v>10069</v>
      </c>
    </row>
    <row r="2326" spans="1:4" x14ac:dyDescent="0.25">
      <c r="A2326" t="s">
        <v>12389</v>
      </c>
      <c r="B2326" t="s">
        <v>6742</v>
      </c>
      <c r="C2326" t="s">
        <v>10068</v>
      </c>
      <c r="D2326" t="s">
        <v>10069</v>
      </c>
    </row>
    <row r="2327" spans="1:4" x14ac:dyDescent="0.25">
      <c r="A2327" t="s">
        <v>12390</v>
      </c>
      <c r="B2327" t="s">
        <v>6743</v>
      </c>
      <c r="C2327" t="s">
        <v>10061</v>
      </c>
      <c r="D2327" t="s">
        <v>10062</v>
      </c>
    </row>
    <row r="2328" spans="1:4" x14ac:dyDescent="0.25">
      <c r="A2328" t="s">
        <v>12391</v>
      </c>
      <c r="B2328" t="s">
        <v>6745</v>
      </c>
      <c r="C2328" t="s">
        <v>10065</v>
      </c>
      <c r="D2328" t="s">
        <v>10066</v>
      </c>
    </row>
    <row r="2329" spans="1:4" x14ac:dyDescent="0.25">
      <c r="A2329" t="s">
        <v>12392</v>
      </c>
      <c r="B2329" t="s">
        <v>6746</v>
      </c>
      <c r="C2329" t="s">
        <v>10058</v>
      </c>
      <c r="D2329" t="s">
        <v>10059</v>
      </c>
    </row>
    <row r="2330" spans="1:4" x14ac:dyDescent="0.25">
      <c r="A2330" t="s">
        <v>12393</v>
      </c>
      <c r="B2330" t="s">
        <v>6748</v>
      </c>
      <c r="C2330" t="s">
        <v>10058</v>
      </c>
      <c r="D2330" t="s">
        <v>10059</v>
      </c>
    </row>
    <row r="2331" spans="1:4" x14ac:dyDescent="0.25">
      <c r="A2331" t="s">
        <v>12394</v>
      </c>
      <c r="B2331" t="s">
        <v>6749</v>
      </c>
      <c r="C2331" t="s">
        <v>10068</v>
      </c>
      <c r="D2331" t="s">
        <v>10069</v>
      </c>
    </row>
    <row r="2332" spans="1:4" x14ac:dyDescent="0.25">
      <c r="A2332" t="s">
        <v>12395</v>
      </c>
      <c r="B2332" t="s">
        <v>6751</v>
      </c>
      <c r="C2332" t="s">
        <v>10065</v>
      </c>
      <c r="D2332" t="s">
        <v>10066</v>
      </c>
    </row>
    <row r="2333" spans="1:4" x14ac:dyDescent="0.25">
      <c r="A2333" t="s">
        <v>12396</v>
      </c>
      <c r="B2333" t="s">
        <v>6752</v>
      </c>
      <c r="C2333" t="s">
        <v>10058</v>
      </c>
      <c r="D2333" t="s">
        <v>10059</v>
      </c>
    </row>
    <row r="2334" spans="1:4" x14ac:dyDescent="0.25">
      <c r="A2334" t="s">
        <v>12397</v>
      </c>
      <c r="B2334" t="s">
        <v>6754</v>
      </c>
      <c r="C2334" t="s">
        <v>10065</v>
      </c>
      <c r="D2334" t="s">
        <v>10066</v>
      </c>
    </row>
    <row r="2335" spans="1:4" x14ac:dyDescent="0.25">
      <c r="A2335" t="s">
        <v>12398</v>
      </c>
      <c r="B2335" t="s">
        <v>6755</v>
      </c>
      <c r="C2335" t="s">
        <v>10068</v>
      </c>
      <c r="D2335" t="s">
        <v>10069</v>
      </c>
    </row>
    <row r="2336" spans="1:4" x14ac:dyDescent="0.25">
      <c r="A2336" t="s">
        <v>12399</v>
      </c>
      <c r="B2336" t="s">
        <v>6756</v>
      </c>
      <c r="C2336" t="s">
        <v>10065</v>
      </c>
      <c r="D2336" t="s">
        <v>10066</v>
      </c>
    </row>
    <row r="2337" spans="1:4" x14ac:dyDescent="0.25">
      <c r="A2337" t="s">
        <v>12400</v>
      </c>
      <c r="B2337" t="s">
        <v>6757</v>
      </c>
      <c r="C2337" t="s">
        <v>10058</v>
      </c>
      <c r="D2337" t="s">
        <v>10059</v>
      </c>
    </row>
    <row r="2338" spans="1:4" x14ac:dyDescent="0.25">
      <c r="A2338" t="s">
        <v>12401</v>
      </c>
      <c r="B2338" t="s">
        <v>6758</v>
      </c>
      <c r="C2338" t="s">
        <v>10065</v>
      </c>
      <c r="D2338" t="s">
        <v>10066</v>
      </c>
    </row>
    <row r="2339" spans="1:4" x14ac:dyDescent="0.25">
      <c r="A2339" t="s">
        <v>12402</v>
      </c>
      <c r="B2339" t="s">
        <v>6759</v>
      </c>
      <c r="C2339" t="s">
        <v>10065</v>
      </c>
      <c r="D2339" t="s">
        <v>10066</v>
      </c>
    </row>
    <row r="2340" spans="1:4" x14ac:dyDescent="0.25">
      <c r="A2340" t="s">
        <v>12403</v>
      </c>
      <c r="B2340" t="s">
        <v>6760</v>
      </c>
      <c r="C2340" t="s">
        <v>10065</v>
      </c>
      <c r="D2340" t="s">
        <v>10066</v>
      </c>
    </row>
    <row r="2341" spans="1:4" x14ac:dyDescent="0.25">
      <c r="A2341" t="s">
        <v>12404</v>
      </c>
      <c r="B2341" t="s">
        <v>6762</v>
      </c>
      <c r="C2341" t="s">
        <v>10065</v>
      </c>
      <c r="D2341" t="s">
        <v>10066</v>
      </c>
    </row>
    <row r="2342" spans="1:4" x14ac:dyDescent="0.25">
      <c r="A2342" t="s">
        <v>12405</v>
      </c>
      <c r="B2342" t="s">
        <v>6763</v>
      </c>
      <c r="C2342" t="s">
        <v>10065</v>
      </c>
      <c r="D2342" t="s">
        <v>10066</v>
      </c>
    </row>
    <row r="2343" spans="1:4" x14ac:dyDescent="0.25">
      <c r="A2343" t="s">
        <v>12406</v>
      </c>
      <c r="B2343" t="s">
        <v>6764</v>
      </c>
      <c r="C2343" t="s">
        <v>10058</v>
      </c>
      <c r="D2343" t="s">
        <v>10059</v>
      </c>
    </row>
    <row r="2344" spans="1:4" x14ac:dyDescent="0.25">
      <c r="A2344" t="s">
        <v>12407</v>
      </c>
      <c r="B2344" t="s">
        <v>6765</v>
      </c>
      <c r="C2344" t="s">
        <v>10068</v>
      </c>
      <c r="D2344" t="s">
        <v>10069</v>
      </c>
    </row>
    <row r="2345" spans="1:4" x14ac:dyDescent="0.25">
      <c r="A2345" t="s">
        <v>12408</v>
      </c>
      <c r="B2345" t="s">
        <v>6766</v>
      </c>
      <c r="C2345" t="s">
        <v>10065</v>
      </c>
      <c r="D2345" t="s">
        <v>10066</v>
      </c>
    </row>
    <row r="2346" spans="1:4" x14ac:dyDescent="0.25">
      <c r="A2346" t="s">
        <v>12409</v>
      </c>
      <c r="B2346" t="s">
        <v>6767</v>
      </c>
      <c r="C2346" t="s">
        <v>10065</v>
      </c>
      <c r="D2346" t="s">
        <v>10066</v>
      </c>
    </row>
    <row r="2347" spans="1:4" x14ac:dyDescent="0.25">
      <c r="A2347" t="s">
        <v>12410</v>
      </c>
      <c r="B2347" t="s">
        <v>6768</v>
      </c>
      <c r="C2347" t="s">
        <v>10058</v>
      </c>
      <c r="D2347" t="s">
        <v>10059</v>
      </c>
    </row>
    <row r="2348" spans="1:4" x14ac:dyDescent="0.25">
      <c r="A2348" t="s">
        <v>12411</v>
      </c>
      <c r="B2348" t="s">
        <v>6769</v>
      </c>
      <c r="C2348" t="s">
        <v>10065</v>
      </c>
      <c r="D2348" t="s">
        <v>10066</v>
      </c>
    </row>
    <row r="2349" spans="1:4" x14ac:dyDescent="0.25">
      <c r="A2349" t="s">
        <v>12412</v>
      </c>
      <c r="B2349" t="s">
        <v>6770</v>
      </c>
      <c r="C2349" t="s">
        <v>10061</v>
      </c>
      <c r="D2349" t="s">
        <v>10062</v>
      </c>
    </row>
    <row r="2350" spans="1:4" x14ac:dyDescent="0.25">
      <c r="A2350" t="s">
        <v>12413</v>
      </c>
      <c r="B2350" t="s">
        <v>6771</v>
      </c>
      <c r="C2350" t="s">
        <v>10068</v>
      </c>
      <c r="D2350" t="s">
        <v>10069</v>
      </c>
    </row>
    <row r="2351" spans="1:4" x14ac:dyDescent="0.25">
      <c r="A2351" t="s">
        <v>12414</v>
      </c>
      <c r="B2351" t="s">
        <v>6772</v>
      </c>
      <c r="C2351" t="s">
        <v>10068</v>
      </c>
      <c r="D2351" t="s">
        <v>10069</v>
      </c>
    </row>
    <row r="2352" spans="1:4" x14ac:dyDescent="0.25">
      <c r="A2352" t="s">
        <v>12415</v>
      </c>
      <c r="B2352" t="s">
        <v>6773</v>
      </c>
      <c r="C2352" t="s">
        <v>10068</v>
      </c>
      <c r="D2352" t="s">
        <v>10069</v>
      </c>
    </row>
    <row r="2353" spans="1:4" x14ac:dyDescent="0.25">
      <c r="A2353" t="s">
        <v>12416</v>
      </c>
      <c r="B2353" t="s">
        <v>6774</v>
      </c>
      <c r="C2353" t="s">
        <v>10061</v>
      </c>
      <c r="D2353" t="s">
        <v>10062</v>
      </c>
    </row>
    <row r="2354" spans="1:4" x14ac:dyDescent="0.25">
      <c r="A2354" t="s">
        <v>12417</v>
      </c>
      <c r="B2354" t="s">
        <v>6775</v>
      </c>
      <c r="C2354" t="s">
        <v>10068</v>
      </c>
      <c r="D2354" t="s">
        <v>10069</v>
      </c>
    </row>
    <row r="2355" spans="1:4" x14ac:dyDescent="0.25">
      <c r="A2355" t="s">
        <v>12418</v>
      </c>
      <c r="B2355" t="s">
        <v>6777</v>
      </c>
      <c r="C2355" t="s">
        <v>10068</v>
      </c>
      <c r="D2355" t="s">
        <v>10069</v>
      </c>
    </row>
    <row r="2356" spans="1:4" x14ac:dyDescent="0.25">
      <c r="A2356" t="s">
        <v>12419</v>
      </c>
      <c r="B2356" t="s">
        <v>6779</v>
      </c>
      <c r="C2356" t="s">
        <v>10065</v>
      </c>
      <c r="D2356" t="s">
        <v>10066</v>
      </c>
    </row>
    <row r="2357" spans="1:4" x14ac:dyDescent="0.25">
      <c r="A2357" t="s">
        <v>12420</v>
      </c>
      <c r="B2357" t="s">
        <v>6780</v>
      </c>
      <c r="C2357" t="s">
        <v>10068</v>
      </c>
      <c r="D2357" t="s">
        <v>10069</v>
      </c>
    </row>
    <row r="2358" spans="1:4" x14ac:dyDescent="0.25">
      <c r="A2358" t="s">
        <v>12421</v>
      </c>
      <c r="B2358" t="s">
        <v>6781</v>
      </c>
      <c r="C2358" t="s">
        <v>10061</v>
      </c>
      <c r="D2358" t="s">
        <v>10062</v>
      </c>
    </row>
    <row r="2359" spans="1:4" x14ac:dyDescent="0.25">
      <c r="A2359" t="s">
        <v>12422</v>
      </c>
      <c r="B2359" t="s">
        <v>6782</v>
      </c>
      <c r="C2359" t="s">
        <v>10065</v>
      </c>
      <c r="D2359" t="s">
        <v>10066</v>
      </c>
    </row>
    <row r="2360" spans="1:4" x14ac:dyDescent="0.25">
      <c r="A2360" t="s">
        <v>12423</v>
      </c>
      <c r="B2360" t="s">
        <v>6783</v>
      </c>
      <c r="C2360" t="s">
        <v>10065</v>
      </c>
      <c r="D2360" t="s">
        <v>10066</v>
      </c>
    </row>
    <row r="2361" spans="1:4" x14ac:dyDescent="0.25">
      <c r="A2361" t="s">
        <v>12424</v>
      </c>
      <c r="B2361" t="s">
        <v>6785</v>
      </c>
      <c r="C2361" t="s">
        <v>10068</v>
      </c>
      <c r="D2361" t="s">
        <v>10069</v>
      </c>
    </row>
    <row r="2362" spans="1:4" x14ac:dyDescent="0.25">
      <c r="A2362" t="s">
        <v>12425</v>
      </c>
      <c r="B2362" t="s">
        <v>6786</v>
      </c>
      <c r="C2362" t="s">
        <v>10061</v>
      </c>
      <c r="D2362" t="s">
        <v>10062</v>
      </c>
    </row>
    <row r="2363" spans="1:4" x14ac:dyDescent="0.25">
      <c r="A2363" t="s">
        <v>12426</v>
      </c>
      <c r="B2363" t="s">
        <v>6787</v>
      </c>
      <c r="C2363" t="s">
        <v>10061</v>
      </c>
      <c r="D2363" t="s">
        <v>10062</v>
      </c>
    </row>
    <row r="2364" spans="1:4" x14ac:dyDescent="0.25">
      <c r="A2364" t="s">
        <v>12427</v>
      </c>
      <c r="B2364" t="s">
        <v>6788</v>
      </c>
      <c r="C2364" t="s">
        <v>10058</v>
      </c>
      <c r="D2364" t="s">
        <v>10059</v>
      </c>
    </row>
    <row r="2365" spans="1:4" x14ac:dyDescent="0.25">
      <c r="A2365" t="s">
        <v>12428</v>
      </c>
      <c r="B2365" t="s">
        <v>6789</v>
      </c>
      <c r="C2365" t="s">
        <v>10058</v>
      </c>
      <c r="D2365" t="s">
        <v>10059</v>
      </c>
    </row>
    <row r="2366" spans="1:4" x14ac:dyDescent="0.25">
      <c r="A2366" t="s">
        <v>12429</v>
      </c>
      <c r="B2366" t="s">
        <v>6790</v>
      </c>
      <c r="C2366" t="s">
        <v>10061</v>
      </c>
      <c r="D2366" t="s">
        <v>10062</v>
      </c>
    </row>
    <row r="2367" spans="1:4" x14ac:dyDescent="0.25">
      <c r="A2367" t="s">
        <v>12430</v>
      </c>
      <c r="B2367" t="s">
        <v>6791</v>
      </c>
      <c r="C2367" t="s">
        <v>10065</v>
      </c>
      <c r="D2367" t="s">
        <v>10066</v>
      </c>
    </row>
    <row r="2368" spans="1:4" x14ac:dyDescent="0.25">
      <c r="A2368" t="s">
        <v>12431</v>
      </c>
      <c r="B2368" t="s">
        <v>6792</v>
      </c>
      <c r="C2368" t="s">
        <v>10065</v>
      </c>
      <c r="D2368" t="s">
        <v>10066</v>
      </c>
    </row>
    <row r="2369" spans="1:4" x14ac:dyDescent="0.25">
      <c r="A2369" t="s">
        <v>12432</v>
      </c>
      <c r="B2369" t="s">
        <v>6793</v>
      </c>
      <c r="C2369" t="s">
        <v>10061</v>
      </c>
      <c r="D2369" t="s">
        <v>10062</v>
      </c>
    </row>
    <row r="2370" spans="1:4" x14ac:dyDescent="0.25">
      <c r="A2370" t="s">
        <v>12433</v>
      </c>
      <c r="B2370" t="s">
        <v>6794</v>
      </c>
      <c r="C2370" t="s">
        <v>10068</v>
      </c>
      <c r="D2370" t="s">
        <v>10069</v>
      </c>
    </row>
    <row r="2371" spans="1:4" x14ac:dyDescent="0.25">
      <c r="A2371" t="s">
        <v>12434</v>
      </c>
      <c r="B2371" t="s">
        <v>6795</v>
      </c>
      <c r="C2371" t="s">
        <v>10068</v>
      </c>
      <c r="D2371" t="s">
        <v>10069</v>
      </c>
    </row>
    <row r="2372" spans="1:4" x14ac:dyDescent="0.25">
      <c r="A2372" t="s">
        <v>12435</v>
      </c>
      <c r="B2372" t="s">
        <v>6796</v>
      </c>
      <c r="C2372" t="s">
        <v>10068</v>
      </c>
      <c r="D2372" t="s">
        <v>10069</v>
      </c>
    </row>
    <row r="2373" spans="1:4" x14ac:dyDescent="0.25">
      <c r="A2373" t="s">
        <v>12436</v>
      </c>
      <c r="B2373" t="s">
        <v>6797</v>
      </c>
      <c r="C2373" t="s">
        <v>10058</v>
      </c>
      <c r="D2373" t="s">
        <v>10059</v>
      </c>
    </row>
    <row r="2374" spans="1:4" x14ac:dyDescent="0.25">
      <c r="A2374" t="s">
        <v>12437</v>
      </c>
      <c r="B2374" t="s">
        <v>6799</v>
      </c>
      <c r="C2374" t="s">
        <v>10058</v>
      </c>
      <c r="D2374" t="s">
        <v>10059</v>
      </c>
    </row>
    <row r="2375" spans="1:4" x14ac:dyDescent="0.25">
      <c r="A2375" t="s">
        <v>12438</v>
      </c>
      <c r="B2375" t="s">
        <v>6800</v>
      </c>
      <c r="C2375" t="s">
        <v>10058</v>
      </c>
      <c r="D2375" t="s">
        <v>10059</v>
      </c>
    </row>
    <row r="2376" spans="1:4" x14ac:dyDescent="0.25">
      <c r="A2376" t="s">
        <v>12439</v>
      </c>
      <c r="B2376" t="s">
        <v>6802</v>
      </c>
      <c r="C2376" t="s">
        <v>10068</v>
      </c>
      <c r="D2376" t="s">
        <v>10069</v>
      </c>
    </row>
    <row r="2377" spans="1:4" x14ac:dyDescent="0.25">
      <c r="A2377" t="s">
        <v>12440</v>
      </c>
      <c r="B2377" t="s">
        <v>6804</v>
      </c>
      <c r="C2377" t="s">
        <v>10061</v>
      </c>
      <c r="D2377" t="s">
        <v>10062</v>
      </c>
    </row>
    <row r="2378" spans="1:4" x14ac:dyDescent="0.25">
      <c r="A2378" t="s">
        <v>12441</v>
      </c>
      <c r="B2378" t="s">
        <v>6805</v>
      </c>
      <c r="C2378" t="s">
        <v>10068</v>
      </c>
      <c r="D2378" t="s">
        <v>10069</v>
      </c>
    </row>
    <row r="2379" spans="1:4" x14ac:dyDescent="0.25">
      <c r="A2379" t="s">
        <v>12442</v>
      </c>
      <c r="B2379" t="s">
        <v>6806</v>
      </c>
      <c r="C2379" t="s">
        <v>10068</v>
      </c>
      <c r="D2379" t="s">
        <v>10069</v>
      </c>
    </row>
    <row r="2380" spans="1:4" x14ac:dyDescent="0.25">
      <c r="A2380" t="s">
        <v>12443</v>
      </c>
      <c r="B2380" t="s">
        <v>6808</v>
      </c>
      <c r="C2380" t="s">
        <v>10061</v>
      </c>
      <c r="D2380" t="s">
        <v>10062</v>
      </c>
    </row>
    <row r="2381" spans="1:4" x14ac:dyDescent="0.25">
      <c r="A2381" t="s">
        <v>12444</v>
      </c>
      <c r="B2381" t="s">
        <v>6809</v>
      </c>
      <c r="C2381" t="s">
        <v>10068</v>
      </c>
      <c r="D2381" t="s">
        <v>10069</v>
      </c>
    </row>
    <row r="2382" spans="1:4" x14ac:dyDescent="0.25">
      <c r="A2382" t="s">
        <v>12445</v>
      </c>
      <c r="B2382" t="s">
        <v>6810</v>
      </c>
      <c r="C2382" t="s">
        <v>10061</v>
      </c>
      <c r="D2382" t="s">
        <v>10062</v>
      </c>
    </row>
    <row r="2383" spans="1:4" x14ac:dyDescent="0.25">
      <c r="A2383" t="s">
        <v>12446</v>
      </c>
      <c r="B2383" t="s">
        <v>6811</v>
      </c>
      <c r="C2383" t="s">
        <v>10068</v>
      </c>
      <c r="D2383" t="s">
        <v>10069</v>
      </c>
    </row>
    <row r="2384" spans="1:4" x14ac:dyDescent="0.25">
      <c r="A2384" t="s">
        <v>12447</v>
      </c>
      <c r="B2384" t="s">
        <v>6812</v>
      </c>
      <c r="C2384" t="s">
        <v>10065</v>
      </c>
      <c r="D2384" t="s">
        <v>10066</v>
      </c>
    </row>
    <row r="2385" spans="1:4" x14ac:dyDescent="0.25">
      <c r="A2385" t="s">
        <v>12448</v>
      </c>
      <c r="B2385" t="s">
        <v>6813</v>
      </c>
      <c r="C2385" t="s">
        <v>10068</v>
      </c>
      <c r="D2385" t="s">
        <v>10069</v>
      </c>
    </row>
    <row r="2386" spans="1:4" x14ac:dyDescent="0.25">
      <c r="A2386" t="s">
        <v>12449</v>
      </c>
      <c r="B2386" t="s">
        <v>6814</v>
      </c>
      <c r="C2386" t="s">
        <v>10061</v>
      </c>
      <c r="D2386" t="s">
        <v>10062</v>
      </c>
    </row>
    <row r="2387" spans="1:4" x14ac:dyDescent="0.25">
      <c r="A2387" t="s">
        <v>12450</v>
      </c>
      <c r="B2387" t="s">
        <v>6815</v>
      </c>
      <c r="C2387" t="s">
        <v>10058</v>
      </c>
      <c r="D2387" t="s">
        <v>10059</v>
      </c>
    </row>
    <row r="2388" spans="1:4" x14ac:dyDescent="0.25">
      <c r="A2388" t="s">
        <v>12451</v>
      </c>
      <c r="B2388" t="s">
        <v>6817</v>
      </c>
      <c r="C2388" t="s">
        <v>10068</v>
      </c>
      <c r="D2388" t="s">
        <v>10069</v>
      </c>
    </row>
    <row r="2389" spans="1:4" x14ac:dyDescent="0.25">
      <c r="A2389" t="s">
        <v>12452</v>
      </c>
      <c r="B2389" t="s">
        <v>6818</v>
      </c>
      <c r="C2389" t="s">
        <v>10068</v>
      </c>
      <c r="D2389" t="s">
        <v>10069</v>
      </c>
    </row>
    <row r="2390" spans="1:4" x14ac:dyDescent="0.25">
      <c r="A2390" t="s">
        <v>12453</v>
      </c>
      <c r="B2390" t="s">
        <v>6819</v>
      </c>
      <c r="C2390" t="s">
        <v>10065</v>
      </c>
      <c r="D2390" t="s">
        <v>10066</v>
      </c>
    </row>
    <row r="2391" spans="1:4" x14ac:dyDescent="0.25">
      <c r="A2391" t="s">
        <v>12454</v>
      </c>
      <c r="B2391" t="s">
        <v>6820</v>
      </c>
      <c r="C2391" t="s">
        <v>10068</v>
      </c>
      <c r="D2391" t="s">
        <v>10069</v>
      </c>
    </row>
    <row r="2392" spans="1:4" x14ac:dyDescent="0.25">
      <c r="A2392" t="s">
        <v>12455</v>
      </c>
      <c r="B2392" t="s">
        <v>6821</v>
      </c>
      <c r="C2392" t="s">
        <v>10058</v>
      </c>
      <c r="D2392" t="s">
        <v>10059</v>
      </c>
    </row>
    <row r="2393" spans="1:4" x14ac:dyDescent="0.25">
      <c r="A2393" t="s">
        <v>12456</v>
      </c>
      <c r="B2393" t="s">
        <v>6823</v>
      </c>
      <c r="C2393" t="s">
        <v>10065</v>
      </c>
      <c r="D2393" t="s">
        <v>10066</v>
      </c>
    </row>
    <row r="2394" spans="1:4" x14ac:dyDescent="0.25">
      <c r="A2394" t="s">
        <v>12457</v>
      </c>
      <c r="B2394" t="s">
        <v>6824</v>
      </c>
      <c r="C2394" t="s">
        <v>10065</v>
      </c>
      <c r="D2394" t="s">
        <v>10066</v>
      </c>
    </row>
    <row r="2395" spans="1:4" x14ac:dyDescent="0.25">
      <c r="A2395" t="s">
        <v>12458</v>
      </c>
      <c r="B2395" t="s">
        <v>6825</v>
      </c>
      <c r="C2395" t="s">
        <v>10061</v>
      </c>
      <c r="D2395" t="s">
        <v>10062</v>
      </c>
    </row>
    <row r="2396" spans="1:4" x14ac:dyDescent="0.25">
      <c r="A2396" t="s">
        <v>12459</v>
      </c>
      <c r="B2396" t="s">
        <v>6826</v>
      </c>
      <c r="C2396" t="s">
        <v>10068</v>
      </c>
      <c r="D2396" t="s">
        <v>10069</v>
      </c>
    </row>
    <row r="2397" spans="1:4" x14ac:dyDescent="0.25">
      <c r="A2397" t="s">
        <v>12460</v>
      </c>
      <c r="B2397" t="s">
        <v>6827</v>
      </c>
      <c r="C2397" t="s">
        <v>10068</v>
      </c>
      <c r="D2397" t="s">
        <v>10069</v>
      </c>
    </row>
    <row r="2398" spans="1:4" x14ac:dyDescent="0.25">
      <c r="A2398" t="s">
        <v>12461</v>
      </c>
      <c r="B2398" t="s">
        <v>6828</v>
      </c>
      <c r="C2398" t="s">
        <v>10058</v>
      </c>
      <c r="D2398" t="s">
        <v>10059</v>
      </c>
    </row>
    <row r="2399" spans="1:4" x14ac:dyDescent="0.25">
      <c r="A2399" t="s">
        <v>12462</v>
      </c>
      <c r="B2399" t="s">
        <v>6830</v>
      </c>
      <c r="C2399" t="s">
        <v>10058</v>
      </c>
      <c r="D2399" t="s">
        <v>10059</v>
      </c>
    </row>
    <row r="2400" spans="1:4" x14ac:dyDescent="0.25">
      <c r="A2400" t="s">
        <v>12463</v>
      </c>
      <c r="B2400" t="s">
        <v>6831</v>
      </c>
      <c r="C2400" t="s">
        <v>10065</v>
      </c>
      <c r="D2400" t="s">
        <v>10066</v>
      </c>
    </row>
    <row r="2401" spans="1:4" x14ac:dyDescent="0.25">
      <c r="A2401" t="s">
        <v>12464</v>
      </c>
      <c r="B2401" t="s">
        <v>6832</v>
      </c>
      <c r="C2401" t="s">
        <v>10068</v>
      </c>
      <c r="D2401" t="s">
        <v>10069</v>
      </c>
    </row>
    <row r="2402" spans="1:4" x14ac:dyDescent="0.25">
      <c r="A2402" t="s">
        <v>12465</v>
      </c>
      <c r="B2402" t="s">
        <v>6833</v>
      </c>
      <c r="C2402" t="s">
        <v>10065</v>
      </c>
      <c r="D2402" t="s">
        <v>10066</v>
      </c>
    </row>
    <row r="2403" spans="1:4" x14ac:dyDescent="0.25">
      <c r="A2403" t="s">
        <v>12466</v>
      </c>
      <c r="B2403" t="s">
        <v>6834</v>
      </c>
      <c r="C2403" t="s">
        <v>10068</v>
      </c>
      <c r="D2403" t="s">
        <v>10069</v>
      </c>
    </row>
    <row r="2404" spans="1:4" x14ac:dyDescent="0.25">
      <c r="A2404" t="s">
        <v>12467</v>
      </c>
      <c r="B2404" t="s">
        <v>6835</v>
      </c>
      <c r="C2404" t="s">
        <v>10065</v>
      </c>
      <c r="D2404" t="s">
        <v>10066</v>
      </c>
    </row>
    <row r="2405" spans="1:4" x14ac:dyDescent="0.25">
      <c r="A2405" t="s">
        <v>12468</v>
      </c>
      <c r="B2405" t="s">
        <v>6837</v>
      </c>
      <c r="C2405" t="s">
        <v>10065</v>
      </c>
      <c r="D2405" t="s">
        <v>10066</v>
      </c>
    </row>
    <row r="2406" spans="1:4" x14ac:dyDescent="0.25">
      <c r="A2406" t="s">
        <v>12469</v>
      </c>
      <c r="B2406" t="s">
        <v>6838</v>
      </c>
      <c r="C2406" t="s">
        <v>10068</v>
      </c>
      <c r="D2406" t="s">
        <v>10069</v>
      </c>
    </row>
    <row r="2407" spans="1:4" x14ac:dyDescent="0.25">
      <c r="A2407" t="s">
        <v>12470</v>
      </c>
      <c r="B2407" t="s">
        <v>6839</v>
      </c>
      <c r="C2407" t="s">
        <v>10058</v>
      </c>
      <c r="D2407" t="s">
        <v>10059</v>
      </c>
    </row>
    <row r="2408" spans="1:4" x14ac:dyDescent="0.25">
      <c r="A2408" t="s">
        <v>12471</v>
      </c>
      <c r="B2408" t="s">
        <v>6841</v>
      </c>
      <c r="C2408" t="s">
        <v>10065</v>
      </c>
      <c r="D2408" t="s">
        <v>10066</v>
      </c>
    </row>
    <row r="2409" spans="1:4" x14ac:dyDescent="0.25">
      <c r="A2409" t="s">
        <v>12472</v>
      </c>
      <c r="B2409" t="s">
        <v>6842</v>
      </c>
      <c r="C2409" t="s">
        <v>10065</v>
      </c>
      <c r="D2409" t="s">
        <v>10066</v>
      </c>
    </row>
    <row r="2410" spans="1:4" x14ac:dyDescent="0.25">
      <c r="A2410" t="s">
        <v>12473</v>
      </c>
      <c r="B2410" t="s">
        <v>6843</v>
      </c>
      <c r="C2410" t="s">
        <v>10061</v>
      </c>
      <c r="D2410" t="s">
        <v>10062</v>
      </c>
    </row>
    <row r="2411" spans="1:4" x14ac:dyDescent="0.25">
      <c r="A2411" t="s">
        <v>12474</v>
      </c>
      <c r="B2411" t="s">
        <v>6844</v>
      </c>
      <c r="C2411" t="s">
        <v>10065</v>
      </c>
      <c r="D2411" t="s">
        <v>10066</v>
      </c>
    </row>
    <row r="2412" spans="1:4" x14ac:dyDescent="0.25">
      <c r="A2412" t="s">
        <v>12475</v>
      </c>
      <c r="B2412" t="s">
        <v>6845</v>
      </c>
      <c r="C2412" t="s">
        <v>10068</v>
      </c>
      <c r="D2412" t="s">
        <v>10069</v>
      </c>
    </row>
    <row r="2413" spans="1:4" x14ac:dyDescent="0.25">
      <c r="A2413" t="s">
        <v>12476</v>
      </c>
      <c r="B2413" t="s">
        <v>6846</v>
      </c>
      <c r="C2413" t="s">
        <v>10068</v>
      </c>
      <c r="D2413" t="s">
        <v>10069</v>
      </c>
    </row>
    <row r="2414" spans="1:4" x14ac:dyDescent="0.25">
      <c r="A2414" t="s">
        <v>12477</v>
      </c>
      <c r="B2414" t="s">
        <v>6848</v>
      </c>
      <c r="C2414" t="s">
        <v>10058</v>
      </c>
      <c r="D2414" t="s">
        <v>10059</v>
      </c>
    </row>
    <row r="2415" spans="1:4" x14ac:dyDescent="0.25">
      <c r="A2415" t="s">
        <v>12478</v>
      </c>
      <c r="B2415" t="s">
        <v>6849</v>
      </c>
      <c r="C2415" t="s">
        <v>10068</v>
      </c>
      <c r="D2415" t="s">
        <v>10069</v>
      </c>
    </row>
    <row r="2416" spans="1:4" x14ac:dyDescent="0.25">
      <c r="A2416" t="s">
        <v>12479</v>
      </c>
      <c r="B2416" t="s">
        <v>6850</v>
      </c>
      <c r="C2416" t="s">
        <v>10065</v>
      </c>
      <c r="D2416" t="s">
        <v>10066</v>
      </c>
    </row>
    <row r="2417" spans="1:4" x14ac:dyDescent="0.25">
      <c r="A2417" t="s">
        <v>12480</v>
      </c>
      <c r="B2417" t="s">
        <v>6851</v>
      </c>
      <c r="C2417" t="s">
        <v>10065</v>
      </c>
      <c r="D2417" t="s">
        <v>10066</v>
      </c>
    </row>
    <row r="2418" spans="1:4" x14ac:dyDescent="0.25">
      <c r="A2418" t="s">
        <v>12481</v>
      </c>
      <c r="B2418" t="s">
        <v>6852</v>
      </c>
      <c r="C2418" t="s">
        <v>10058</v>
      </c>
      <c r="D2418" t="s">
        <v>10059</v>
      </c>
    </row>
    <row r="2419" spans="1:4" x14ac:dyDescent="0.25">
      <c r="A2419" t="s">
        <v>12482</v>
      </c>
      <c r="B2419" t="s">
        <v>6853</v>
      </c>
      <c r="C2419" t="s">
        <v>10068</v>
      </c>
      <c r="D2419" t="s">
        <v>10069</v>
      </c>
    </row>
    <row r="2420" spans="1:4" x14ac:dyDescent="0.25">
      <c r="A2420" t="s">
        <v>12483</v>
      </c>
      <c r="B2420" t="s">
        <v>6854</v>
      </c>
      <c r="C2420" t="s">
        <v>10065</v>
      </c>
      <c r="D2420" t="s">
        <v>10066</v>
      </c>
    </row>
    <row r="2421" spans="1:4" x14ac:dyDescent="0.25">
      <c r="A2421" t="s">
        <v>12484</v>
      </c>
      <c r="B2421" t="s">
        <v>6855</v>
      </c>
      <c r="C2421" t="s">
        <v>10065</v>
      </c>
      <c r="D2421" t="s">
        <v>10066</v>
      </c>
    </row>
    <row r="2422" spans="1:4" x14ac:dyDescent="0.25">
      <c r="A2422" t="s">
        <v>12485</v>
      </c>
      <c r="B2422" t="s">
        <v>6857</v>
      </c>
      <c r="C2422" t="s">
        <v>10068</v>
      </c>
      <c r="D2422" t="s">
        <v>10069</v>
      </c>
    </row>
    <row r="2423" spans="1:4" x14ac:dyDescent="0.25">
      <c r="A2423" t="s">
        <v>12486</v>
      </c>
      <c r="B2423" t="s">
        <v>6858</v>
      </c>
      <c r="C2423" t="s">
        <v>10068</v>
      </c>
      <c r="D2423" t="s">
        <v>10069</v>
      </c>
    </row>
    <row r="2424" spans="1:4" x14ac:dyDescent="0.25">
      <c r="A2424" t="s">
        <v>12487</v>
      </c>
      <c r="B2424" t="s">
        <v>6859</v>
      </c>
      <c r="C2424" t="s">
        <v>10065</v>
      </c>
      <c r="D2424" t="s">
        <v>10066</v>
      </c>
    </row>
    <row r="2425" spans="1:4" x14ac:dyDescent="0.25">
      <c r="A2425" t="s">
        <v>12488</v>
      </c>
      <c r="B2425" t="s">
        <v>6861</v>
      </c>
      <c r="C2425" t="s">
        <v>10068</v>
      </c>
      <c r="D2425" t="s">
        <v>10069</v>
      </c>
    </row>
    <row r="2426" spans="1:4" x14ac:dyDescent="0.25">
      <c r="A2426" t="s">
        <v>12489</v>
      </c>
      <c r="B2426" t="s">
        <v>6862</v>
      </c>
      <c r="C2426" t="s">
        <v>10061</v>
      </c>
      <c r="D2426" t="s">
        <v>10062</v>
      </c>
    </row>
    <row r="2427" spans="1:4" x14ac:dyDescent="0.25">
      <c r="A2427" t="s">
        <v>12490</v>
      </c>
      <c r="B2427" t="s">
        <v>6863</v>
      </c>
      <c r="C2427" t="s">
        <v>10061</v>
      </c>
      <c r="D2427" t="s">
        <v>10062</v>
      </c>
    </row>
    <row r="2428" spans="1:4" x14ac:dyDescent="0.25">
      <c r="A2428" t="s">
        <v>12491</v>
      </c>
      <c r="B2428" t="s">
        <v>6864</v>
      </c>
      <c r="C2428" t="s">
        <v>10061</v>
      </c>
      <c r="D2428" t="s">
        <v>10062</v>
      </c>
    </row>
    <row r="2429" spans="1:4" x14ac:dyDescent="0.25">
      <c r="A2429" t="s">
        <v>12492</v>
      </c>
      <c r="B2429" t="s">
        <v>6865</v>
      </c>
      <c r="C2429" t="s">
        <v>10068</v>
      </c>
      <c r="D2429" t="s">
        <v>10069</v>
      </c>
    </row>
    <row r="2430" spans="1:4" x14ac:dyDescent="0.25">
      <c r="A2430" t="s">
        <v>12493</v>
      </c>
      <c r="B2430" t="s">
        <v>6866</v>
      </c>
      <c r="C2430" t="s">
        <v>10058</v>
      </c>
      <c r="D2430" t="s">
        <v>10059</v>
      </c>
    </row>
    <row r="2431" spans="1:4" x14ac:dyDescent="0.25">
      <c r="A2431" t="s">
        <v>12494</v>
      </c>
      <c r="B2431" t="s">
        <v>6867</v>
      </c>
      <c r="C2431" t="s">
        <v>10061</v>
      </c>
      <c r="D2431" t="s">
        <v>10062</v>
      </c>
    </row>
    <row r="2432" spans="1:4" x14ac:dyDescent="0.25">
      <c r="A2432" t="s">
        <v>12495</v>
      </c>
      <c r="B2432" t="s">
        <v>6869</v>
      </c>
      <c r="C2432" t="s">
        <v>10068</v>
      </c>
      <c r="D2432" t="s">
        <v>10069</v>
      </c>
    </row>
    <row r="2433" spans="1:4" x14ac:dyDescent="0.25">
      <c r="A2433" t="s">
        <v>12496</v>
      </c>
      <c r="B2433" t="s">
        <v>6870</v>
      </c>
      <c r="C2433" t="s">
        <v>10058</v>
      </c>
      <c r="D2433" t="s">
        <v>10059</v>
      </c>
    </row>
    <row r="2434" spans="1:4" x14ac:dyDescent="0.25">
      <c r="A2434" t="s">
        <v>12497</v>
      </c>
      <c r="B2434" t="s">
        <v>6872</v>
      </c>
      <c r="C2434" t="s">
        <v>10068</v>
      </c>
      <c r="D2434" t="s">
        <v>10069</v>
      </c>
    </row>
    <row r="2435" spans="1:4" x14ac:dyDescent="0.25">
      <c r="A2435" t="s">
        <v>12498</v>
      </c>
      <c r="B2435" t="s">
        <v>6874</v>
      </c>
      <c r="C2435" t="s">
        <v>10061</v>
      </c>
      <c r="D2435" t="s">
        <v>10062</v>
      </c>
    </row>
    <row r="2436" spans="1:4" x14ac:dyDescent="0.25">
      <c r="A2436" t="s">
        <v>12499</v>
      </c>
      <c r="B2436" t="s">
        <v>6875</v>
      </c>
      <c r="C2436" t="s">
        <v>10068</v>
      </c>
      <c r="D2436" t="s">
        <v>10069</v>
      </c>
    </row>
    <row r="2437" spans="1:4" x14ac:dyDescent="0.25">
      <c r="A2437" t="s">
        <v>12500</v>
      </c>
      <c r="B2437" t="s">
        <v>6876</v>
      </c>
      <c r="C2437" t="s">
        <v>10065</v>
      </c>
      <c r="D2437" t="s">
        <v>10066</v>
      </c>
    </row>
    <row r="2438" spans="1:4" x14ac:dyDescent="0.25">
      <c r="A2438" t="s">
        <v>12501</v>
      </c>
      <c r="B2438" t="s">
        <v>6878</v>
      </c>
      <c r="C2438" t="s">
        <v>10061</v>
      </c>
      <c r="D2438" t="s">
        <v>10062</v>
      </c>
    </row>
    <row r="2439" spans="1:4" x14ac:dyDescent="0.25">
      <c r="A2439" t="s">
        <v>12502</v>
      </c>
      <c r="B2439" t="s">
        <v>6879</v>
      </c>
      <c r="C2439" t="s">
        <v>10058</v>
      </c>
      <c r="D2439" t="s">
        <v>10059</v>
      </c>
    </row>
    <row r="2440" spans="1:4" x14ac:dyDescent="0.25">
      <c r="A2440" t="s">
        <v>12503</v>
      </c>
      <c r="B2440" t="s">
        <v>6880</v>
      </c>
      <c r="C2440" t="s">
        <v>10065</v>
      </c>
      <c r="D2440" t="s">
        <v>10066</v>
      </c>
    </row>
    <row r="2441" spans="1:4" x14ac:dyDescent="0.25">
      <c r="A2441" t="s">
        <v>12504</v>
      </c>
      <c r="B2441" t="s">
        <v>6881</v>
      </c>
      <c r="C2441" t="s">
        <v>10061</v>
      </c>
      <c r="D2441" t="s">
        <v>10062</v>
      </c>
    </row>
    <row r="2442" spans="1:4" x14ac:dyDescent="0.25">
      <c r="A2442" t="s">
        <v>12505</v>
      </c>
      <c r="B2442" t="s">
        <v>6882</v>
      </c>
      <c r="C2442" t="s">
        <v>10061</v>
      </c>
      <c r="D2442" t="s">
        <v>10062</v>
      </c>
    </row>
    <row r="2443" spans="1:4" x14ac:dyDescent="0.25">
      <c r="A2443" t="s">
        <v>12506</v>
      </c>
      <c r="B2443" t="s">
        <v>6883</v>
      </c>
      <c r="C2443" t="s">
        <v>10058</v>
      </c>
      <c r="D2443" t="s">
        <v>10059</v>
      </c>
    </row>
    <row r="2444" spans="1:4" x14ac:dyDescent="0.25">
      <c r="A2444" t="s">
        <v>12507</v>
      </c>
      <c r="B2444" t="s">
        <v>6884</v>
      </c>
      <c r="C2444" t="s">
        <v>10061</v>
      </c>
      <c r="D2444" t="s">
        <v>10062</v>
      </c>
    </row>
    <row r="2445" spans="1:4" x14ac:dyDescent="0.25">
      <c r="A2445" t="s">
        <v>12508</v>
      </c>
      <c r="B2445" t="s">
        <v>6885</v>
      </c>
      <c r="C2445" t="s">
        <v>10068</v>
      </c>
      <c r="D2445" t="s">
        <v>10069</v>
      </c>
    </row>
    <row r="2446" spans="1:4" x14ac:dyDescent="0.25">
      <c r="A2446" t="s">
        <v>12509</v>
      </c>
      <c r="B2446" t="s">
        <v>6886</v>
      </c>
      <c r="C2446" t="s">
        <v>10068</v>
      </c>
      <c r="D2446" t="s">
        <v>10069</v>
      </c>
    </row>
    <row r="2447" spans="1:4" x14ac:dyDescent="0.25">
      <c r="A2447" t="s">
        <v>12510</v>
      </c>
      <c r="B2447" t="s">
        <v>6888</v>
      </c>
      <c r="C2447" t="s">
        <v>10068</v>
      </c>
      <c r="D2447" t="s">
        <v>10069</v>
      </c>
    </row>
    <row r="2448" spans="1:4" x14ac:dyDescent="0.25">
      <c r="A2448" t="s">
        <v>12511</v>
      </c>
      <c r="B2448" t="s">
        <v>6889</v>
      </c>
      <c r="C2448" t="s">
        <v>10061</v>
      </c>
      <c r="D2448" t="s">
        <v>10062</v>
      </c>
    </row>
    <row r="2449" spans="1:4" x14ac:dyDescent="0.25">
      <c r="A2449" t="s">
        <v>12512</v>
      </c>
      <c r="B2449" t="s">
        <v>6891</v>
      </c>
      <c r="C2449" t="s">
        <v>10058</v>
      </c>
      <c r="D2449" t="s">
        <v>10059</v>
      </c>
    </row>
    <row r="2450" spans="1:4" x14ac:dyDescent="0.25">
      <c r="A2450" t="s">
        <v>12513</v>
      </c>
      <c r="B2450" t="s">
        <v>6892</v>
      </c>
      <c r="C2450" t="s">
        <v>10065</v>
      </c>
      <c r="D2450" t="s">
        <v>10066</v>
      </c>
    </row>
    <row r="2451" spans="1:4" x14ac:dyDescent="0.25">
      <c r="A2451" t="s">
        <v>12514</v>
      </c>
      <c r="B2451" t="s">
        <v>6893</v>
      </c>
      <c r="C2451" t="s">
        <v>10058</v>
      </c>
      <c r="D2451" t="s">
        <v>10059</v>
      </c>
    </row>
    <row r="2452" spans="1:4" x14ac:dyDescent="0.25">
      <c r="A2452" t="s">
        <v>12515</v>
      </c>
      <c r="B2452" t="s">
        <v>6895</v>
      </c>
      <c r="C2452" t="s">
        <v>10068</v>
      </c>
      <c r="D2452" t="s">
        <v>10069</v>
      </c>
    </row>
    <row r="2453" spans="1:4" x14ac:dyDescent="0.25">
      <c r="A2453" t="s">
        <v>12516</v>
      </c>
      <c r="B2453" t="s">
        <v>6897</v>
      </c>
      <c r="C2453" t="s">
        <v>10068</v>
      </c>
      <c r="D2453" t="s">
        <v>10069</v>
      </c>
    </row>
    <row r="2454" spans="1:4" x14ac:dyDescent="0.25">
      <c r="A2454" t="s">
        <v>12517</v>
      </c>
      <c r="B2454" t="s">
        <v>6898</v>
      </c>
      <c r="C2454" t="s">
        <v>10068</v>
      </c>
      <c r="D2454" t="s">
        <v>10069</v>
      </c>
    </row>
    <row r="2455" spans="1:4" x14ac:dyDescent="0.25">
      <c r="A2455" t="s">
        <v>12518</v>
      </c>
      <c r="B2455" t="s">
        <v>6899</v>
      </c>
      <c r="C2455" t="s">
        <v>10061</v>
      </c>
      <c r="D2455" t="s">
        <v>10062</v>
      </c>
    </row>
    <row r="2456" spans="1:4" x14ac:dyDescent="0.25">
      <c r="A2456" t="s">
        <v>12519</v>
      </c>
      <c r="B2456" t="s">
        <v>6900</v>
      </c>
      <c r="C2456" t="s">
        <v>10061</v>
      </c>
      <c r="D2456" t="s">
        <v>10062</v>
      </c>
    </row>
    <row r="2457" spans="1:4" x14ac:dyDescent="0.25">
      <c r="A2457" t="s">
        <v>12520</v>
      </c>
      <c r="B2457" t="s">
        <v>6901</v>
      </c>
      <c r="C2457" t="s">
        <v>10061</v>
      </c>
      <c r="D2457" t="s">
        <v>10062</v>
      </c>
    </row>
    <row r="2458" spans="1:4" x14ac:dyDescent="0.25">
      <c r="A2458" t="s">
        <v>12521</v>
      </c>
      <c r="B2458" t="s">
        <v>6902</v>
      </c>
      <c r="C2458" t="s">
        <v>10058</v>
      </c>
      <c r="D2458" t="s">
        <v>10059</v>
      </c>
    </row>
    <row r="2459" spans="1:4" x14ac:dyDescent="0.25">
      <c r="A2459" t="s">
        <v>12522</v>
      </c>
      <c r="B2459" t="s">
        <v>6903</v>
      </c>
      <c r="C2459" t="s">
        <v>10061</v>
      </c>
      <c r="D2459" t="s">
        <v>10062</v>
      </c>
    </row>
    <row r="2460" spans="1:4" x14ac:dyDescent="0.25">
      <c r="A2460" t="s">
        <v>12523</v>
      </c>
      <c r="B2460" t="s">
        <v>6904</v>
      </c>
      <c r="C2460" t="s">
        <v>10068</v>
      </c>
      <c r="D2460" t="s">
        <v>10069</v>
      </c>
    </row>
    <row r="2461" spans="1:4" x14ac:dyDescent="0.25">
      <c r="A2461" t="s">
        <v>12524</v>
      </c>
      <c r="B2461" t="s">
        <v>6905</v>
      </c>
      <c r="C2461" t="s">
        <v>10065</v>
      </c>
      <c r="D2461" t="s">
        <v>10066</v>
      </c>
    </row>
    <row r="2462" spans="1:4" x14ac:dyDescent="0.25">
      <c r="A2462" t="s">
        <v>12525</v>
      </c>
      <c r="B2462" t="s">
        <v>6906</v>
      </c>
      <c r="C2462" t="s">
        <v>10068</v>
      </c>
      <c r="D2462" t="s">
        <v>10069</v>
      </c>
    </row>
    <row r="2463" spans="1:4" x14ac:dyDescent="0.25">
      <c r="A2463" t="s">
        <v>12526</v>
      </c>
      <c r="B2463" t="s">
        <v>6907</v>
      </c>
      <c r="C2463" t="s">
        <v>10061</v>
      </c>
      <c r="D2463" t="s">
        <v>10062</v>
      </c>
    </row>
    <row r="2464" spans="1:4" x14ac:dyDescent="0.25">
      <c r="A2464" t="s">
        <v>12527</v>
      </c>
      <c r="B2464" t="s">
        <v>6908</v>
      </c>
      <c r="C2464" t="s">
        <v>10061</v>
      </c>
      <c r="D2464" t="s">
        <v>10062</v>
      </c>
    </row>
    <row r="2465" spans="1:4" x14ac:dyDescent="0.25">
      <c r="A2465" t="s">
        <v>12528</v>
      </c>
      <c r="B2465" t="s">
        <v>6910</v>
      </c>
      <c r="C2465" t="s">
        <v>10058</v>
      </c>
      <c r="D2465" t="s">
        <v>10059</v>
      </c>
    </row>
    <row r="2466" spans="1:4" x14ac:dyDescent="0.25">
      <c r="A2466" t="s">
        <v>12529</v>
      </c>
      <c r="B2466" t="s">
        <v>6911</v>
      </c>
      <c r="C2466" t="s">
        <v>10065</v>
      </c>
      <c r="D2466" t="s">
        <v>10066</v>
      </c>
    </row>
    <row r="2467" spans="1:4" x14ac:dyDescent="0.25">
      <c r="A2467" t="s">
        <v>12530</v>
      </c>
      <c r="B2467" t="s">
        <v>6912</v>
      </c>
      <c r="C2467" t="s">
        <v>10065</v>
      </c>
      <c r="D2467" t="s">
        <v>10066</v>
      </c>
    </row>
    <row r="2468" spans="1:4" x14ac:dyDescent="0.25">
      <c r="A2468" t="s">
        <v>12531</v>
      </c>
      <c r="B2468" t="s">
        <v>6913</v>
      </c>
      <c r="C2468" t="s">
        <v>10065</v>
      </c>
      <c r="D2468" t="s">
        <v>10066</v>
      </c>
    </row>
    <row r="2469" spans="1:4" x14ac:dyDescent="0.25">
      <c r="A2469" t="s">
        <v>12532</v>
      </c>
      <c r="B2469" t="s">
        <v>6914</v>
      </c>
      <c r="C2469" t="s">
        <v>10058</v>
      </c>
      <c r="D2469" t="s">
        <v>10059</v>
      </c>
    </row>
    <row r="2470" spans="1:4" x14ac:dyDescent="0.25">
      <c r="A2470" t="s">
        <v>12533</v>
      </c>
      <c r="B2470" t="s">
        <v>6915</v>
      </c>
      <c r="C2470" t="s">
        <v>10061</v>
      </c>
      <c r="D2470" t="s">
        <v>10062</v>
      </c>
    </row>
    <row r="2471" spans="1:4" x14ac:dyDescent="0.25">
      <c r="A2471" t="s">
        <v>12534</v>
      </c>
      <c r="B2471" t="s">
        <v>6916</v>
      </c>
      <c r="C2471" t="s">
        <v>10058</v>
      </c>
      <c r="D2471" t="s">
        <v>10059</v>
      </c>
    </row>
    <row r="2472" spans="1:4" x14ac:dyDescent="0.25">
      <c r="A2472" t="s">
        <v>12535</v>
      </c>
      <c r="B2472" t="s">
        <v>6917</v>
      </c>
      <c r="C2472" t="s">
        <v>10065</v>
      </c>
      <c r="D2472" t="s">
        <v>10066</v>
      </c>
    </row>
    <row r="2473" spans="1:4" x14ac:dyDescent="0.25">
      <c r="A2473" t="s">
        <v>12536</v>
      </c>
      <c r="B2473" t="s">
        <v>6919</v>
      </c>
      <c r="C2473" t="s">
        <v>10058</v>
      </c>
      <c r="D2473" t="s">
        <v>10059</v>
      </c>
    </row>
    <row r="2474" spans="1:4" x14ac:dyDescent="0.25">
      <c r="A2474" t="s">
        <v>12537</v>
      </c>
      <c r="B2474" t="s">
        <v>6921</v>
      </c>
      <c r="C2474" t="s">
        <v>10058</v>
      </c>
      <c r="D2474" t="s">
        <v>10059</v>
      </c>
    </row>
    <row r="2475" spans="1:4" x14ac:dyDescent="0.25">
      <c r="A2475" t="s">
        <v>12538</v>
      </c>
      <c r="B2475" t="s">
        <v>6922</v>
      </c>
      <c r="C2475" t="s">
        <v>10068</v>
      </c>
      <c r="D2475" t="s">
        <v>10069</v>
      </c>
    </row>
    <row r="2476" spans="1:4" x14ac:dyDescent="0.25">
      <c r="A2476" t="s">
        <v>12539</v>
      </c>
      <c r="B2476" t="s">
        <v>6924</v>
      </c>
      <c r="C2476" t="s">
        <v>10058</v>
      </c>
      <c r="D2476" t="s">
        <v>10059</v>
      </c>
    </row>
    <row r="2477" spans="1:4" x14ac:dyDescent="0.25">
      <c r="A2477" t="s">
        <v>12540</v>
      </c>
      <c r="B2477" t="s">
        <v>6925</v>
      </c>
      <c r="C2477" t="s">
        <v>10065</v>
      </c>
      <c r="D2477" t="s">
        <v>10066</v>
      </c>
    </row>
    <row r="2478" spans="1:4" x14ac:dyDescent="0.25">
      <c r="A2478" t="s">
        <v>12541</v>
      </c>
      <c r="B2478" t="s">
        <v>6927</v>
      </c>
      <c r="C2478" t="s">
        <v>10068</v>
      </c>
      <c r="D2478" t="s">
        <v>10069</v>
      </c>
    </row>
    <row r="2479" spans="1:4" x14ac:dyDescent="0.25">
      <c r="A2479" t="s">
        <v>12542</v>
      </c>
      <c r="B2479" t="s">
        <v>6928</v>
      </c>
      <c r="C2479" t="s">
        <v>10065</v>
      </c>
      <c r="D2479" t="s">
        <v>10066</v>
      </c>
    </row>
    <row r="2480" spans="1:4" x14ac:dyDescent="0.25">
      <c r="A2480" t="s">
        <v>12543</v>
      </c>
      <c r="B2480" t="s">
        <v>6929</v>
      </c>
      <c r="C2480" t="s">
        <v>10068</v>
      </c>
      <c r="D2480" t="s">
        <v>10069</v>
      </c>
    </row>
    <row r="2481" spans="1:4" x14ac:dyDescent="0.25">
      <c r="A2481" t="s">
        <v>12544</v>
      </c>
      <c r="B2481" t="s">
        <v>6930</v>
      </c>
      <c r="C2481" t="s">
        <v>10061</v>
      </c>
      <c r="D2481" t="s">
        <v>10062</v>
      </c>
    </row>
    <row r="2482" spans="1:4" x14ac:dyDescent="0.25">
      <c r="A2482" t="s">
        <v>12545</v>
      </c>
      <c r="B2482" t="s">
        <v>6932</v>
      </c>
      <c r="C2482" t="s">
        <v>10068</v>
      </c>
      <c r="D2482" t="s">
        <v>10069</v>
      </c>
    </row>
    <row r="2483" spans="1:4" x14ac:dyDescent="0.25">
      <c r="A2483" t="s">
        <v>12546</v>
      </c>
      <c r="B2483" t="s">
        <v>6933</v>
      </c>
      <c r="C2483" t="s">
        <v>10061</v>
      </c>
      <c r="D2483" t="s">
        <v>10062</v>
      </c>
    </row>
    <row r="2484" spans="1:4" x14ac:dyDescent="0.25">
      <c r="A2484" t="s">
        <v>12547</v>
      </c>
      <c r="B2484" t="s">
        <v>6934</v>
      </c>
      <c r="C2484" t="s">
        <v>10068</v>
      </c>
      <c r="D2484" t="s">
        <v>10069</v>
      </c>
    </row>
    <row r="2485" spans="1:4" x14ac:dyDescent="0.25">
      <c r="A2485" t="s">
        <v>12548</v>
      </c>
      <c r="B2485" t="s">
        <v>6935</v>
      </c>
      <c r="C2485" t="s">
        <v>10061</v>
      </c>
      <c r="D2485" t="s">
        <v>10062</v>
      </c>
    </row>
    <row r="2486" spans="1:4" x14ac:dyDescent="0.25">
      <c r="A2486" t="s">
        <v>12549</v>
      </c>
      <c r="B2486" t="s">
        <v>6936</v>
      </c>
      <c r="C2486" t="s">
        <v>10058</v>
      </c>
      <c r="D2486" t="s">
        <v>10059</v>
      </c>
    </row>
    <row r="2487" spans="1:4" x14ac:dyDescent="0.25">
      <c r="A2487" t="s">
        <v>12550</v>
      </c>
      <c r="B2487" t="s">
        <v>6938</v>
      </c>
      <c r="C2487" t="s">
        <v>10061</v>
      </c>
      <c r="D2487" t="s">
        <v>10062</v>
      </c>
    </row>
    <row r="2488" spans="1:4" x14ac:dyDescent="0.25">
      <c r="A2488" t="s">
        <v>12551</v>
      </c>
      <c r="B2488" t="s">
        <v>6939</v>
      </c>
      <c r="C2488" t="s">
        <v>10058</v>
      </c>
      <c r="D2488" t="s">
        <v>10059</v>
      </c>
    </row>
    <row r="2489" spans="1:4" x14ac:dyDescent="0.25">
      <c r="A2489" t="s">
        <v>12552</v>
      </c>
      <c r="B2489" t="s">
        <v>6940</v>
      </c>
      <c r="C2489" t="s">
        <v>10068</v>
      </c>
      <c r="D2489" t="s">
        <v>10069</v>
      </c>
    </row>
    <row r="2490" spans="1:4" x14ac:dyDescent="0.25">
      <c r="A2490" t="s">
        <v>12553</v>
      </c>
      <c r="B2490" t="s">
        <v>6941</v>
      </c>
      <c r="C2490" t="s">
        <v>10068</v>
      </c>
      <c r="D2490" t="s">
        <v>10069</v>
      </c>
    </row>
    <row r="2491" spans="1:4" x14ac:dyDescent="0.25">
      <c r="A2491" t="s">
        <v>12554</v>
      </c>
      <c r="B2491" t="s">
        <v>6942</v>
      </c>
      <c r="C2491" t="s">
        <v>10065</v>
      </c>
      <c r="D2491" t="s">
        <v>10066</v>
      </c>
    </row>
    <row r="2492" spans="1:4" x14ac:dyDescent="0.25">
      <c r="A2492" t="s">
        <v>12555</v>
      </c>
      <c r="B2492" t="s">
        <v>6943</v>
      </c>
      <c r="C2492" t="s">
        <v>10061</v>
      </c>
      <c r="D2492" t="s">
        <v>10062</v>
      </c>
    </row>
    <row r="2493" spans="1:4" x14ac:dyDescent="0.25">
      <c r="A2493" t="s">
        <v>12556</v>
      </c>
      <c r="B2493" t="s">
        <v>6944</v>
      </c>
      <c r="C2493" t="s">
        <v>10061</v>
      </c>
      <c r="D2493" t="s">
        <v>10062</v>
      </c>
    </row>
    <row r="2494" spans="1:4" x14ac:dyDescent="0.25">
      <c r="A2494" t="s">
        <v>12557</v>
      </c>
      <c r="B2494" t="s">
        <v>6945</v>
      </c>
      <c r="C2494" t="s">
        <v>10061</v>
      </c>
      <c r="D2494" t="s">
        <v>10062</v>
      </c>
    </row>
    <row r="2495" spans="1:4" x14ac:dyDescent="0.25">
      <c r="A2495" t="s">
        <v>12558</v>
      </c>
      <c r="B2495" t="s">
        <v>6946</v>
      </c>
      <c r="C2495" t="s">
        <v>10058</v>
      </c>
      <c r="D2495" t="s">
        <v>10059</v>
      </c>
    </row>
    <row r="2496" spans="1:4" x14ac:dyDescent="0.25">
      <c r="A2496" t="s">
        <v>12559</v>
      </c>
      <c r="B2496" t="s">
        <v>6947</v>
      </c>
      <c r="C2496" t="s">
        <v>10068</v>
      </c>
      <c r="D2496" t="s">
        <v>10069</v>
      </c>
    </row>
    <row r="2497" spans="1:4" x14ac:dyDescent="0.25">
      <c r="A2497" t="s">
        <v>12560</v>
      </c>
      <c r="B2497" t="s">
        <v>6948</v>
      </c>
      <c r="C2497" t="s">
        <v>10068</v>
      </c>
      <c r="D2497" t="s">
        <v>10069</v>
      </c>
    </row>
    <row r="2498" spans="1:4" x14ac:dyDescent="0.25">
      <c r="A2498" t="s">
        <v>12561</v>
      </c>
      <c r="B2498" t="s">
        <v>6950</v>
      </c>
      <c r="C2498" t="s">
        <v>10068</v>
      </c>
      <c r="D2498" t="s">
        <v>10069</v>
      </c>
    </row>
    <row r="2499" spans="1:4" x14ac:dyDescent="0.25">
      <c r="A2499" t="s">
        <v>12562</v>
      </c>
      <c r="B2499" t="s">
        <v>6952</v>
      </c>
      <c r="C2499" t="s">
        <v>10065</v>
      </c>
      <c r="D2499" t="s">
        <v>10066</v>
      </c>
    </row>
    <row r="2500" spans="1:4" x14ac:dyDescent="0.25">
      <c r="A2500" t="s">
        <v>12563</v>
      </c>
      <c r="B2500" t="s">
        <v>6954</v>
      </c>
      <c r="C2500" t="s">
        <v>10065</v>
      </c>
      <c r="D2500" t="s">
        <v>10066</v>
      </c>
    </row>
    <row r="2501" spans="1:4" x14ac:dyDescent="0.25">
      <c r="A2501" t="s">
        <v>12564</v>
      </c>
      <c r="B2501" t="s">
        <v>6956</v>
      </c>
      <c r="C2501" t="s">
        <v>10065</v>
      </c>
      <c r="D2501" t="s">
        <v>10066</v>
      </c>
    </row>
    <row r="2502" spans="1:4" x14ac:dyDescent="0.25">
      <c r="A2502" t="s">
        <v>12565</v>
      </c>
      <c r="B2502" t="s">
        <v>6957</v>
      </c>
      <c r="C2502" t="s">
        <v>10058</v>
      </c>
      <c r="D2502" t="s">
        <v>10059</v>
      </c>
    </row>
    <row r="2503" spans="1:4" x14ac:dyDescent="0.25">
      <c r="A2503" t="s">
        <v>12566</v>
      </c>
      <c r="B2503" t="s">
        <v>6958</v>
      </c>
      <c r="C2503" t="s">
        <v>10061</v>
      </c>
      <c r="D2503" t="s">
        <v>10062</v>
      </c>
    </row>
    <row r="2504" spans="1:4" x14ac:dyDescent="0.25">
      <c r="A2504" t="s">
        <v>12567</v>
      </c>
      <c r="B2504" t="s">
        <v>6959</v>
      </c>
      <c r="C2504" t="s">
        <v>10065</v>
      </c>
      <c r="D2504" t="s">
        <v>10066</v>
      </c>
    </row>
    <row r="2505" spans="1:4" x14ac:dyDescent="0.25">
      <c r="A2505" t="s">
        <v>12568</v>
      </c>
      <c r="B2505" t="s">
        <v>6960</v>
      </c>
      <c r="C2505" t="s">
        <v>10065</v>
      </c>
      <c r="D2505" t="s">
        <v>10066</v>
      </c>
    </row>
    <row r="2506" spans="1:4" x14ac:dyDescent="0.25">
      <c r="A2506" t="s">
        <v>12569</v>
      </c>
      <c r="B2506" t="s">
        <v>6961</v>
      </c>
      <c r="C2506" t="s">
        <v>10065</v>
      </c>
      <c r="D2506" t="s">
        <v>10066</v>
      </c>
    </row>
    <row r="2507" spans="1:4" x14ac:dyDescent="0.25">
      <c r="A2507" t="s">
        <v>12570</v>
      </c>
      <c r="B2507" t="s">
        <v>6962</v>
      </c>
      <c r="C2507" t="s">
        <v>10065</v>
      </c>
      <c r="D2507" t="s">
        <v>10066</v>
      </c>
    </row>
    <row r="2508" spans="1:4" x14ac:dyDescent="0.25">
      <c r="A2508" t="s">
        <v>12571</v>
      </c>
      <c r="B2508" t="s">
        <v>6963</v>
      </c>
      <c r="C2508" t="s">
        <v>10058</v>
      </c>
      <c r="D2508" t="s">
        <v>10059</v>
      </c>
    </row>
    <row r="2509" spans="1:4" x14ac:dyDescent="0.25">
      <c r="A2509" t="s">
        <v>12572</v>
      </c>
      <c r="B2509" t="s">
        <v>6965</v>
      </c>
      <c r="C2509" t="s">
        <v>10068</v>
      </c>
      <c r="D2509" t="s">
        <v>10069</v>
      </c>
    </row>
    <row r="2510" spans="1:4" x14ac:dyDescent="0.25">
      <c r="A2510" t="s">
        <v>12573</v>
      </c>
      <c r="B2510" t="s">
        <v>6966</v>
      </c>
      <c r="C2510" t="s">
        <v>10065</v>
      </c>
      <c r="D2510" t="s">
        <v>10066</v>
      </c>
    </row>
    <row r="2511" spans="1:4" x14ac:dyDescent="0.25">
      <c r="A2511" t="s">
        <v>12574</v>
      </c>
      <c r="B2511" t="s">
        <v>6967</v>
      </c>
      <c r="C2511" t="s">
        <v>10065</v>
      </c>
      <c r="D2511" t="s">
        <v>10066</v>
      </c>
    </row>
    <row r="2512" spans="1:4" x14ac:dyDescent="0.25">
      <c r="A2512" t="s">
        <v>12575</v>
      </c>
      <c r="B2512" t="s">
        <v>6968</v>
      </c>
      <c r="C2512" t="s">
        <v>10068</v>
      </c>
      <c r="D2512" t="s">
        <v>10069</v>
      </c>
    </row>
    <row r="2513" spans="1:4" x14ac:dyDescent="0.25">
      <c r="A2513" t="s">
        <v>12576</v>
      </c>
      <c r="B2513" t="s">
        <v>6969</v>
      </c>
      <c r="C2513" t="s">
        <v>10065</v>
      </c>
      <c r="D2513" t="s">
        <v>10066</v>
      </c>
    </row>
    <row r="2514" spans="1:4" x14ac:dyDescent="0.25">
      <c r="A2514" t="s">
        <v>12577</v>
      </c>
      <c r="B2514" t="s">
        <v>6970</v>
      </c>
      <c r="C2514" t="s">
        <v>10065</v>
      </c>
      <c r="D2514" t="s">
        <v>10066</v>
      </c>
    </row>
    <row r="2515" spans="1:4" x14ac:dyDescent="0.25">
      <c r="A2515" t="s">
        <v>12578</v>
      </c>
      <c r="B2515" t="s">
        <v>6971</v>
      </c>
      <c r="C2515" t="s">
        <v>10068</v>
      </c>
      <c r="D2515" t="s">
        <v>10069</v>
      </c>
    </row>
    <row r="2516" spans="1:4" x14ac:dyDescent="0.25">
      <c r="A2516" t="s">
        <v>12579</v>
      </c>
      <c r="B2516" t="s">
        <v>6972</v>
      </c>
      <c r="C2516" t="s">
        <v>10065</v>
      </c>
      <c r="D2516" t="s">
        <v>10066</v>
      </c>
    </row>
    <row r="2517" spans="1:4" x14ac:dyDescent="0.25">
      <c r="A2517" t="s">
        <v>12580</v>
      </c>
      <c r="B2517" t="s">
        <v>6973</v>
      </c>
      <c r="C2517" t="s">
        <v>10061</v>
      </c>
      <c r="D2517" t="s">
        <v>10062</v>
      </c>
    </row>
    <row r="2518" spans="1:4" x14ac:dyDescent="0.25">
      <c r="A2518" t="s">
        <v>12581</v>
      </c>
      <c r="B2518" t="s">
        <v>6974</v>
      </c>
      <c r="C2518" t="s">
        <v>10065</v>
      </c>
      <c r="D2518" t="s">
        <v>10066</v>
      </c>
    </row>
    <row r="2519" spans="1:4" x14ac:dyDescent="0.25">
      <c r="A2519" t="s">
        <v>12582</v>
      </c>
      <c r="B2519" t="s">
        <v>6976</v>
      </c>
      <c r="C2519" t="s">
        <v>10061</v>
      </c>
      <c r="D2519" t="s">
        <v>10062</v>
      </c>
    </row>
    <row r="2520" spans="1:4" x14ac:dyDescent="0.25">
      <c r="A2520" t="s">
        <v>12583</v>
      </c>
      <c r="B2520" t="s">
        <v>6978</v>
      </c>
      <c r="C2520" t="s">
        <v>10068</v>
      </c>
      <c r="D2520" t="s">
        <v>10069</v>
      </c>
    </row>
    <row r="2521" spans="1:4" x14ac:dyDescent="0.25">
      <c r="A2521" t="s">
        <v>12584</v>
      </c>
      <c r="B2521" t="s">
        <v>6979</v>
      </c>
      <c r="C2521" t="s">
        <v>10068</v>
      </c>
      <c r="D2521" t="s">
        <v>10069</v>
      </c>
    </row>
    <row r="2522" spans="1:4" x14ac:dyDescent="0.25">
      <c r="A2522" t="s">
        <v>12585</v>
      </c>
      <c r="B2522" t="s">
        <v>6980</v>
      </c>
      <c r="C2522" t="s">
        <v>10061</v>
      </c>
      <c r="D2522" t="s">
        <v>10062</v>
      </c>
    </row>
    <row r="2523" spans="1:4" x14ac:dyDescent="0.25">
      <c r="A2523" t="s">
        <v>12586</v>
      </c>
      <c r="B2523" t="s">
        <v>6981</v>
      </c>
      <c r="C2523" t="s">
        <v>10061</v>
      </c>
      <c r="D2523" t="s">
        <v>10062</v>
      </c>
    </row>
    <row r="2524" spans="1:4" x14ac:dyDescent="0.25">
      <c r="A2524" t="s">
        <v>12587</v>
      </c>
      <c r="B2524" t="s">
        <v>6982</v>
      </c>
      <c r="C2524" t="s">
        <v>10058</v>
      </c>
      <c r="D2524" t="s">
        <v>10059</v>
      </c>
    </row>
    <row r="2525" spans="1:4" x14ac:dyDescent="0.25">
      <c r="A2525" t="s">
        <v>12588</v>
      </c>
      <c r="B2525" t="s">
        <v>6983</v>
      </c>
      <c r="C2525" t="s">
        <v>10068</v>
      </c>
      <c r="D2525" t="s">
        <v>10069</v>
      </c>
    </row>
    <row r="2526" spans="1:4" x14ac:dyDescent="0.25">
      <c r="A2526" t="s">
        <v>12589</v>
      </c>
      <c r="B2526" t="s">
        <v>6984</v>
      </c>
      <c r="C2526" t="s">
        <v>10065</v>
      </c>
      <c r="D2526" t="s">
        <v>10066</v>
      </c>
    </row>
    <row r="2527" spans="1:4" x14ac:dyDescent="0.25">
      <c r="A2527" t="s">
        <v>12590</v>
      </c>
      <c r="B2527" t="s">
        <v>6986</v>
      </c>
      <c r="C2527" t="s">
        <v>10058</v>
      </c>
      <c r="D2527" t="s">
        <v>10059</v>
      </c>
    </row>
    <row r="2528" spans="1:4" x14ac:dyDescent="0.25">
      <c r="A2528" t="s">
        <v>12591</v>
      </c>
      <c r="B2528" t="s">
        <v>6987</v>
      </c>
      <c r="C2528" t="s">
        <v>10061</v>
      </c>
      <c r="D2528" t="s">
        <v>10062</v>
      </c>
    </row>
    <row r="2529" spans="1:4" x14ac:dyDescent="0.25">
      <c r="A2529" t="s">
        <v>12592</v>
      </c>
      <c r="B2529" t="s">
        <v>6988</v>
      </c>
      <c r="C2529" t="s">
        <v>10058</v>
      </c>
      <c r="D2529" t="s">
        <v>10059</v>
      </c>
    </row>
    <row r="2530" spans="1:4" x14ac:dyDescent="0.25">
      <c r="A2530" t="s">
        <v>12593</v>
      </c>
      <c r="B2530" t="s">
        <v>6990</v>
      </c>
      <c r="C2530" t="s">
        <v>10058</v>
      </c>
      <c r="D2530" t="s">
        <v>10059</v>
      </c>
    </row>
    <row r="2531" spans="1:4" x14ac:dyDescent="0.25">
      <c r="A2531" t="s">
        <v>12594</v>
      </c>
      <c r="B2531" t="s">
        <v>6991</v>
      </c>
      <c r="C2531" t="s">
        <v>10058</v>
      </c>
      <c r="D2531" t="s">
        <v>10059</v>
      </c>
    </row>
    <row r="2532" spans="1:4" x14ac:dyDescent="0.25">
      <c r="A2532" t="s">
        <v>12595</v>
      </c>
      <c r="B2532" t="s">
        <v>6992</v>
      </c>
      <c r="C2532" t="s">
        <v>10058</v>
      </c>
      <c r="D2532" t="s">
        <v>10059</v>
      </c>
    </row>
    <row r="2533" spans="1:4" x14ac:dyDescent="0.25">
      <c r="A2533" t="s">
        <v>12596</v>
      </c>
      <c r="B2533" t="s">
        <v>6993</v>
      </c>
      <c r="C2533" t="s">
        <v>10068</v>
      </c>
      <c r="D2533" t="s">
        <v>10069</v>
      </c>
    </row>
    <row r="2534" spans="1:4" x14ac:dyDescent="0.25">
      <c r="A2534" t="s">
        <v>12597</v>
      </c>
      <c r="B2534" t="s">
        <v>6995</v>
      </c>
      <c r="C2534" t="s">
        <v>10065</v>
      </c>
      <c r="D2534" t="s">
        <v>10066</v>
      </c>
    </row>
    <row r="2535" spans="1:4" x14ac:dyDescent="0.25">
      <c r="A2535" t="s">
        <v>12598</v>
      </c>
      <c r="B2535" t="s">
        <v>6997</v>
      </c>
      <c r="C2535" t="s">
        <v>10068</v>
      </c>
      <c r="D2535" t="s">
        <v>10069</v>
      </c>
    </row>
    <row r="2536" spans="1:4" x14ac:dyDescent="0.25">
      <c r="A2536" t="s">
        <v>12599</v>
      </c>
      <c r="B2536" t="s">
        <v>6998</v>
      </c>
      <c r="C2536" t="s">
        <v>10068</v>
      </c>
      <c r="D2536" t="s">
        <v>10069</v>
      </c>
    </row>
    <row r="2537" spans="1:4" x14ac:dyDescent="0.25">
      <c r="A2537" t="s">
        <v>12600</v>
      </c>
      <c r="B2537" t="s">
        <v>6999</v>
      </c>
      <c r="C2537" t="s">
        <v>10061</v>
      </c>
      <c r="D2537" t="s">
        <v>10062</v>
      </c>
    </row>
    <row r="2538" spans="1:4" x14ac:dyDescent="0.25">
      <c r="A2538" t="s">
        <v>12601</v>
      </c>
      <c r="B2538" t="s">
        <v>7000</v>
      </c>
      <c r="C2538" t="s">
        <v>10065</v>
      </c>
      <c r="D2538" t="s">
        <v>10066</v>
      </c>
    </row>
    <row r="2539" spans="1:4" x14ac:dyDescent="0.25">
      <c r="A2539" t="s">
        <v>12602</v>
      </c>
      <c r="B2539" t="s">
        <v>7001</v>
      </c>
      <c r="C2539" t="s">
        <v>10065</v>
      </c>
      <c r="D2539" t="s">
        <v>10066</v>
      </c>
    </row>
    <row r="2540" spans="1:4" x14ac:dyDescent="0.25">
      <c r="A2540" t="s">
        <v>12603</v>
      </c>
      <c r="B2540" t="s">
        <v>7002</v>
      </c>
      <c r="C2540" t="s">
        <v>10061</v>
      </c>
      <c r="D2540" t="s">
        <v>10062</v>
      </c>
    </row>
    <row r="2541" spans="1:4" x14ac:dyDescent="0.25">
      <c r="A2541" t="s">
        <v>12604</v>
      </c>
      <c r="B2541" t="s">
        <v>7003</v>
      </c>
      <c r="C2541" t="s">
        <v>10058</v>
      </c>
      <c r="D2541" t="s">
        <v>10059</v>
      </c>
    </row>
    <row r="2542" spans="1:4" x14ac:dyDescent="0.25">
      <c r="A2542" t="s">
        <v>12605</v>
      </c>
      <c r="B2542" t="s">
        <v>7004</v>
      </c>
      <c r="C2542" t="s">
        <v>10061</v>
      </c>
      <c r="D2542" t="s">
        <v>10062</v>
      </c>
    </row>
    <row r="2543" spans="1:4" x14ac:dyDescent="0.25">
      <c r="A2543" t="s">
        <v>12606</v>
      </c>
      <c r="B2543" t="s">
        <v>7005</v>
      </c>
      <c r="C2543" t="s">
        <v>10065</v>
      </c>
      <c r="D2543" t="s">
        <v>10066</v>
      </c>
    </row>
    <row r="2544" spans="1:4" x14ac:dyDescent="0.25">
      <c r="A2544" t="s">
        <v>12607</v>
      </c>
      <c r="B2544" t="s">
        <v>7007</v>
      </c>
      <c r="C2544" t="s">
        <v>10065</v>
      </c>
      <c r="D2544" t="s">
        <v>10066</v>
      </c>
    </row>
    <row r="2545" spans="1:4" x14ac:dyDescent="0.25">
      <c r="A2545" t="s">
        <v>12608</v>
      </c>
      <c r="B2545" t="s">
        <v>7008</v>
      </c>
      <c r="C2545" t="s">
        <v>10065</v>
      </c>
      <c r="D2545" t="s">
        <v>10066</v>
      </c>
    </row>
    <row r="2546" spans="1:4" x14ac:dyDescent="0.25">
      <c r="A2546" t="s">
        <v>12609</v>
      </c>
      <c r="B2546" t="s">
        <v>7010</v>
      </c>
      <c r="C2546" t="s">
        <v>10061</v>
      </c>
      <c r="D2546" t="s">
        <v>10062</v>
      </c>
    </row>
    <row r="2547" spans="1:4" x14ac:dyDescent="0.25">
      <c r="A2547" t="s">
        <v>12610</v>
      </c>
      <c r="B2547" t="s">
        <v>7011</v>
      </c>
      <c r="C2547" t="s">
        <v>10065</v>
      </c>
      <c r="D2547" t="s">
        <v>10066</v>
      </c>
    </row>
    <row r="2548" spans="1:4" x14ac:dyDescent="0.25">
      <c r="A2548" t="s">
        <v>12611</v>
      </c>
      <c r="B2548" t="s">
        <v>7013</v>
      </c>
      <c r="C2548" t="s">
        <v>10061</v>
      </c>
      <c r="D2548" t="s">
        <v>10062</v>
      </c>
    </row>
    <row r="2549" spans="1:4" x14ac:dyDescent="0.25">
      <c r="A2549" t="s">
        <v>12612</v>
      </c>
      <c r="B2549" t="s">
        <v>7014</v>
      </c>
      <c r="C2549" t="s">
        <v>10065</v>
      </c>
      <c r="D2549" t="s">
        <v>10066</v>
      </c>
    </row>
    <row r="2550" spans="1:4" x14ac:dyDescent="0.25">
      <c r="A2550" t="s">
        <v>12613</v>
      </c>
      <c r="B2550" t="s">
        <v>7016</v>
      </c>
      <c r="C2550" t="s">
        <v>10058</v>
      </c>
      <c r="D2550" t="s">
        <v>10059</v>
      </c>
    </row>
    <row r="2551" spans="1:4" x14ac:dyDescent="0.25">
      <c r="A2551" t="s">
        <v>12614</v>
      </c>
      <c r="B2551" t="s">
        <v>7017</v>
      </c>
      <c r="C2551" t="s">
        <v>10061</v>
      </c>
      <c r="D2551" t="s">
        <v>10062</v>
      </c>
    </row>
    <row r="2552" spans="1:4" x14ac:dyDescent="0.25">
      <c r="A2552" t="s">
        <v>12615</v>
      </c>
      <c r="B2552" t="s">
        <v>7019</v>
      </c>
      <c r="C2552" t="s">
        <v>10065</v>
      </c>
      <c r="D2552" t="s">
        <v>10066</v>
      </c>
    </row>
    <row r="2553" spans="1:4" x14ac:dyDescent="0.25">
      <c r="A2553" t="s">
        <v>12616</v>
      </c>
      <c r="B2553" t="s">
        <v>7021</v>
      </c>
      <c r="C2553" t="s">
        <v>10058</v>
      </c>
      <c r="D2553" t="s">
        <v>10059</v>
      </c>
    </row>
    <row r="2554" spans="1:4" x14ac:dyDescent="0.25">
      <c r="A2554" t="s">
        <v>12617</v>
      </c>
      <c r="B2554" t="s">
        <v>7022</v>
      </c>
      <c r="C2554" t="s">
        <v>10065</v>
      </c>
      <c r="D2554" t="s">
        <v>10066</v>
      </c>
    </row>
    <row r="2555" spans="1:4" x14ac:dyDescent="0.25">
      <c r="A2555" t="s">
        <v>12618</v>
      </c>
      <c r="B2555" t="s">
        <v>7023</v>
      </c>
      <c r="C2555" t="s">
        <v>10068</v>
      </c>
      <c r="D2555" t="s">
        <v>10069</v>
      </c>
    </row>
    <row r="2556" spans="1:4" x14ac:dyDescent="0.25">
      <c r="A2556" t="s">
        <v>12619</v>
      </c>
      <c r="B2556" t="s">
        <v>7024</v>
      </c>
      <c r="C2556" t="s">
        <v>10058</v>
      </c>
      <c r="D2556" t="s">
        <v>10059</v>
      </c>
    </row>
    <row r="2557" spans="1:4" x14ac:dyDescent="0.25">
      <c r="A2557" t="s">
        <v>12620</v>
      </c>
      <c r="B2557" t="s">
        <v>7025</v>
      </c>
      <c r="C2557" t="s">
        <v>10065</v>
      </c>
      <c r="D2557" t="s">
        <v>10066</v>
      </c>
    </row>
    <row r="2558" spans="1:4" x14ac:dyDescent="0.25">
      <c r="A2558" t="s">
        <v>12621</v>
      </c>
      <c r="B2558" t="s">
        <v>7027</v>
      </c>
      <c r="C2558" t="s">
        <v>10065</v>
      </c>
      <c r="D2558" t="s">
        <v>10066</v>
      </c>
    </row>
    <row r="2559" spans="1:4" x14ac:dyDescent="0.25">
      <c r="A2559" t="s">
        <v>12622</v>
      </c>
      <c r="B2559" t="s">
        <v>7028</v>
      </c>
      <c r="C2559" t="s">
        <v>10061</v>
      </c>
      <c r="D2559" t="s">
        <v>10062</v>
      </c>
    </row>
    <row r="2560" spans="1:4" x14ac:dyDescent="0.25">
      <c r="A2560" t="s">
        <v>12623</v>
      </c>
      <c r="B2560" t="s">
        <v>7029</v>
      </c>
      <c r="C2560" t="s">
        <v>10068</v>
      </c>
      <c r="D2560" t="s">
        <v>10069</v>
      </c>
    </row>
    <row r="2561" spans="1:4" x14ac:dyDescent="0.25">
      <c r="A2561" t="s">
        <v>12624</v>
      </c>
      <c r="B2561" t="s">
        <v>7030</v>
      </c>
      <c r="C2561" t="s">
        <v>10061</v>
      </c>
      <c r="D2561" t="s">
        <v>10062</v>
      </c>
    </row>
    <row r="2562" spans="1:4" x14ac:dyDescent="0.25">
      <c r="A2562" t="s">
        <v>12625</v>
      </c>
      <c r="B2562" t="s">
        <v>7031</v>
      </c>
      <c r="C2562" t="s">
        <v>10061</v>
      </c>
      <c r="D2562" t="s">
        <v>10062</v>
      </c>
    </row>
    <row r="2563" spans="1:4" x14ac:dyDescent="0.25">
      <c r="A2563" t="s">
        <v>12626</v>
      </c>
      <c r="B2563" t="s">
        <v>7032</v>
      </c>
      <c r="C2563" t="s">
        <v>10058</v>
      </c>
      <c r="D2563" t="s">
        <v>10059</v>
      </c>
    </row>
    <row r="2564" spans="1:4" x14ac:dyDescent="0.25">
      <c r="A2564" t="s">
        <v>12627</v>
      </c>
      <c r="B2564" t="s">
        <v>7033</v>
      </c>
      <c r="C2564" t="s">
        <v>10061</v>
      </c>
      <c r="D2564" t="s">
        <v>10062</v>
      </c>
    </row>
    <row r="2565" spans="1:4" x14ac:dyDescent="0.25">
      <c r="A2565" t="s">
        <v>12628</v>
      </c>
      <c r="B2565" t="s">
        <v>7034</v>
      </c>
      <c r="C2565" t="s">
        <v>10061</v>
      </c>
      <c r="D2565" t="s">
        <v>10062</v>
      </c>
    </row>
    <row r="2566" spans="1:4" x14ac:dyDescent="0.25">
      <c r="A2566" t="s">
        <v>12629</v>
      </c>
      <c r="B2566" t="s">
        <v>7035</v>
      </c>
      <c r="C2566" t="s">
        <v>10058</v>
      </c>
      <c r="D2566" t="s">
        <v>10059</v>
      </c>
    </row>
    <row r="2567" spans="1:4" x14ac:dyDescent="0.25">
      <c r="A2567" t="s">
        <v>12630</v>
      </c>
      <c r="B2567" t="s">
        <v>7036</v>
      </c>
      <c r="C2567" t="s">
        <v>10068</v>
      </c>
      <c r="D2567" t="s">
        <v>10069</v>
      </c>
    </row>
    <row r="2568" spans="1:4" x14ac:dyDescent="0.25">
      <c r="A2568" t="s">
        <v>12631</v>
      </c>
      <c r="B2568" t="s">
        <v>7037</v>
      </c>
      <c r="C2568" t="s">
        <v>10068</v>
      </c>
      <c r="D2568" t="s">
        <v>10069</v>
      </c>
    </row>
    <row r="2569" spans="1:4" x14ac:dyDescent="0.25">
      <c r="A2569" t="s">
        <v>12632</v>
      </c>
      <c r="B2569" t="s">
        <v>7038</v>
      </c>
      <c r="C2569" t="s">
        <v>10061</v>
      </c>
      <c r="D2569" t="s">
        <v>10062</v>
      </c>
    </row>
    <row r="2570" spans="1:4" x14ac:dyDescent="0.25">
      <c r="A2570" t="s">
        <v>12633</v>
      </c>
      <c r="B2570" t="s">
        <v>7039</v>
      </c>
      <c r="C2570" t="s">
        <v>10065</v>
      </c>
      <c r="D2570" t="s">
        <v>10066</v>
      </c>
    </row>
    <row r="2571" spans="1:4" x14ac:dyDescent="0.25">
      <c r="A2571" t="s">
        <v>12634</v>
      </c>
      <c r="B2571" t="s">
        <v>7041</v>
      </c>
      <c r="C2571" t="s">
        <v>10061</v>
      </c>
      <c r="D2571" t="s">
        <v>10062</v>
      </c>
    </row>
    <row r="2572" spans="1:4" x14ac:dyDescent="0.25">
      <c r="A2572" t="s">
        <v>12635</v>
      </c>
      <c r="B2572" t="s">
        <v>7042</v>
      </c>
      <c r="C2572" t="s">
        <v>10068</v>
      </c>
      <c r="D2572" t="s">
        <v>10069</v>
      </c>
    </row>
    <row r="2573" spans="1:4" x14ac:dyDescent="0.25">
      <c r="A2573" t="s">
        <v>12636</v>
      </c>
      <c r="B2573" t="s">
        <v>7043</v>
      </c>
      <c r="C2573" t="s">
        <v>10068</v>
      </c>
      <c r="D2573" t="s">
        <v>10069</v>
      </c>
    </row>
    <row r="2574" spans="1:4" x14ac:dyDescent="0.25">
      <c r="A2574" t="s">
        <v>12637</v>
      </c>
      <c r="B2574" t="s">
        <v>7045</v>
      </c>
      <c r="C2574" t="s">
        <v>10061</v>
      </c>
      <c r="D2574" t="s">
        <v>10062</v>
      </c>
    </row>
    <row r="2575" spans="1:4" x14ac:dyDescent="0.25">
      <c r="A2575" t="s">
        <v>12638</v>
      </c>
      <c r="B2575" t="s">
        <v>7047</v>
      </c>
      <c r="C2575" t="s">
        <v>10058</v>
      </c>
      <c r="D2575" t="s">
        <v>10059</v>
      </c>
    </row>
    <row r="2576" spans="1:4" x14ac:dyDescent="0.25">
      <c r="A2576" t="s">
        <v>12639</v>
      </c>
      <c r="B2576" t="s">
        <v>7048</v>
      </c>
      <c r="C2576" t="s">
        <v>10061</v>
      </c>
      <c r="D2576" t="s">
        <v>10062</v>
      </c>
    </row>
    <row r="2577" spans="1:4" x14ac:dyDescent="0.25">
      <c r="A2577" t="s">
        <v>12640</v>
      </c>
      <c r="B2577" t="s">
        <v>7049</v>
      </c>
      <c r="C2577" t="s">
        <v>10058</v>
      </c>
      <c r="D2577" t="s">
        <v>10059</v>
      </c>
    </row>
    <row r="2578" spans="1:4" x14ac:dyDescent="0.25">
      <c r="A2578" t="s">
        <v>12641</v>
      </c>
      <c r="B2578" t="s">
        <v>7050</v>
      </c>
      <c r="C2578" t="s">
        <v>10065</v>
      </c>
      <c r="D2578" t="s">
        <v>10066</v>
      </c>
    </row>
    <row r="2579" spans="1:4" x14ac:dyDescent="0.25">
      <c r="A2579" t="s">
        <v>12642</v>
      </c>
      <c r="B2579" t="s">
        <v>7052</v>
      </c>
      <c r="C2579" t="s">
        <v>10065</v>
      </c>
      <c r="D2579" t="s">
        <v>10066</v>
      </c>
    </row>
    <row r="2580" spans="1:4" x14ac:dyDescent="0.25">
      <c r="A2580" t="s">
        <v>12643</v>
      </c>
      <c r="B2580" t="s">
        <v>7053</v>
      </c>
      <c r="C2580" t="s">
        <v>10068</v>
      </c>
      <c r="D2580" t="s">
        <v>10069</v>
      </c>
    </row>
    <row r="2581" spans="1:4" x14ac:dyDescent="0.25">
      <c r="A2581" t="s">
        <v>12644</v>
      </c>
      <c r="B2581" t="s">
        <v>7054</v>
      </c>
      <c r="C2581" t="s">
        <v>10061</v>
      </c>
      <c r="D2581" t="s">
        <v>10062</v>
      </c>
    </row>
    <row r="2582" spans="1:4" x14ac:dyDescent="0.25">
      <c r="A2582" t="s">
        <v>12645</v>
      </c>
      <c r="B2582" t="s">
        <v>7055</v>
      </c>
      <c r="C2582" t="s">
        <v>10068</v>
      </c>
      <c r="D2582" t="s">
        <v>10069</v>
      </c>
    </row>
    <row r="2583" spans="1:4" x14ac:dyDescent="0.25">
      <c r="A2583" t="s">
        <v>12646</v>
      </c>
      <c r="B2583" t="s">
        <v>7056</v>
      </c>
      <c r="C2583" t="s">
        <v>10068</v>
      </c>
      <c r="D2583" t="s">
        <v>10069</v>
      </c>
    </row>
    <row r="2584" spans="1:4" x14ac:dyDescent="0.25">
      <c r="A2584" t="s">
        <v>12647</v>
      </c>
      <c r="B2584" t="s">
        <v>7057</v>
      </c>
      <c r="C2584" t="s">
        <v>10058</v>
      </c>
      <c r="D2584" t="s">
        <v>10059</v>
      </c>
    </row>
    <row r="2585" spans="1:4" x14ac:dyDescent="0.25">
      <c r="A2585" t="s">
        <v>12648</v>
      </c>
      <c r="B2585" t="s">
        <v>7059</v>
      </c>
      <c r="C2585" t="s">
        <v>10061</v>
      </c>
      <c r="D2585" t="s">
        <v>10062</v>
      </c>
    </row>
    <row r="2586" spans="1:4" x14ac:dyDescent="0.25">
      <c r="A2586" t="s">
        <v>12649</v>
      </c>
      <c r="B2586" t="s">
        <v>7060</v>
      </c>
      <c r="C2586" t="s">
        <v>10065</v>
      </c>
      <c r="D2586" t="s">
        <v>10066</v>
      </c>
    </row>
    <row r="2587" spans="1:4" x14ac:dyDescent="0.25">
      <c r="A2587" t="s">
        <v>12650</v>
      </c>
      <c r="B2587" t="s">
        <v>7061</v>
      </c>
      <c r="C2587" t="s">
        <v>10065</v>
      </c>
      <c r="D2587" t="s">
        <v>10066</v>
      </c>
    </row>
    <row r="2588" spans="1:4" x14ac:dyDescent="0.25">
      <c r="A2588" t="s">
        <v>12651</v>
      </c>
      <c r="B2588" t="s">
        <v>7062</v>
      </c>
      <c r="C2588" t="s">
        <v>10061</v>
      </c>
      <c r="D2588" t="s">
        <v>10062</v>
      </c>
    </row>
    <row r="2589" spans="1:4" x14ac:dyDescent="0.25">
      <c r="A2589" t="s">
        <v>12652</v>
      </c>
      <c r="B2589" t="s">
        <v>7063</v>
      </c>
      <c r="C2589" t="s">
        <v>10058</v>
      </c>
      <c r="D2589" t="s">
        <v>10059</v>
      </c>
    </row>
    <row r="2590" spans="1:4" x14ac:dyDescent="0.25">
      <c r="A2590" t="s">
        <v>12653</v>
      </c>
      <c r="B2590" t="s">
        <v>7064</v>
      </c>
      <c r="C2590" t="s">
        <v>10068</v>
      </c>
      <c r="D2590" t="s">
        <v>10069</v>
      </c>
    </row>
    <row r="2591" spans="1:4" x14ac:dyDescent="0.25">
      <c r="A2591" t="s">
        <v>12654</v>
      </c>
      <c r="B2591" t="s">
        <v>7066</v>
      </c>
      <c r="C2591" t="s">
        <v>10065</v>
      </c>
      <c r="D2591" t="s">
        <v>10066</v>
      </c>
    </row>
    <row r="2592" spans="1:4" x14ac:dyDescent="0.25">
      <c r="A2592" t="s">
        <v>12655</v>
      </c>
      <c r="B2592" t="s">
        <v>7067</v>
      </c>
      <c r="C2592" t="s">
        <v>10068</v>
      </c>
      <c r="D2592" t="s">
        <v>10069</v>
      </c>
    </row>
    <row r="2593" spans="1:4" x14ac:dyDescent="0.25">
      <c r="A2593" t="s">
        <v>12656</v>
      </c>
      <c r="B2593" t="s">
        <v>7068</v>
      </c>
      <c r="C2593" t="s">
        <v>10061</v>
      </c>
      <c r="D2593" t="s">
        <v>10062</v>
      </c>
    </row>
    <row r="2594" spans="1:4" x14ac:dyDescent="0.25">
      <c r="A2594" t="s">
        <v>12657</v>
      </c>
      <c r="B2594" t="s">
        <v>7069</v>
      </c>
      <c r="C2594" t="s">
        <v>10068</v>
      </c>
      <c r="D2594" t="s">
        <v>10069</v>
      </c>
    </row>
    <row r="2595" spans="1:4" x14ac:dyDescent="0.25">
      <c r="A2595" t="s">
        <v>12658</v>
      </c>
      <c r="B2595" t="s">
        <v>7071</v>
      </c>
      <c r="C2595" t="s">
        <v>10058</v>
      </c>
      <c r="D2595" t="s">
        <v>10059</v>
      </c>
    </row>
    <row r="2596" spans="1:4" x14ac:dyDescent="0.25">
      <c r="A2596" t="s">
        <v>12659</v>
      </c>
      <c r="B2596" t="s">
        <v>7072</v>
      </c>
      <c r="C2596" t="s">
        <v>10061</v>
      </c>
      <c r="D2596" t="s">
        <v>10062</v>
      </c>
    </row>
    <row r="2597" spans="1:4" x14ac:dyDescent="0.25">
      <c r="A2597" t="s">
        <v>12660</v>
      </c>
      <c r="B2597" t="s">
        <v>7073</v>
      </c>
      <c r="C2597" t="s">
        <v>10058</v>
      </c>
      <c r="D2597" t="s">
        <v>10059</v>
      </c>
    </row>
    <row r="2598" spans="1:4" x14ac:dyDescent="0.25">
      <c r="A2598" t="s">
        <v>12661</v>
      </c>
      <c r="B2598" t="s">
        <v>7074</v>
      </c>
      <c r="C2598" t="s">
        <v>10058</v>
      </c>
      <c r="D2598" t="s">
        <v>10059</v>
      </c>
    </row>
    <row r="2599" spans="1:4" x14ac:dyDescent="0.25">
      <c r="A2599" t="s">
        <v>12662</v>
      </c>
      <c r="B2599" t="s">
        <v>7075</v>
      </c>
      <c r="C2599" t="s">
        <v>10065</v>
      </c>
      <c r="D2599" t="s">
        <v>10066</v>
      </c>
    </row>
    <row r="2600" spans="1:4" x14ac:dyDescent="0.25">
      <c r="A2600" t="s">
        <v>12663</v>
      </c>
      <c r="B2600" t="s">
        <v>7077</v>
      </c>
      <c r="C2600" t="s">
        <v>10058</v>
      </c>
      <c r="D2600" t="s">
        <v>10059</v>
      </c>
    </row>
    <row r="2601" spans="1:4" x14ac:dyDescent="0.25">
      <c r="A2601" t="s">
        <v>12664</v>
      </c>
      <c r="B2601" t="s">
        <v>7078</v>
      </c>
      <c r="C2601" t="s">
        <v>10068</v>
      </c>
      <c r="D2601" t="s">
        <v>10069</v>
      </c>
    </row>
    <row r="2602" spans="1:4" x14ac:dyDescent="0.25">
      <c r="A2602" t="s">
        <v>12665</v>
      </c>
      <c r="B2602" t="s">
        <v>7080</v>
      </c>
      <c r="C2602" t="s">
        <v>10058</v>
      </c>
      <c r="D2602" t="s">
        <v>10059</v>
      </c>
    </row>
    <row r="2603" spans="1:4" x14ac:dyDescent="0.25">
      <c r="A2603" t="s">
        <v>12666</v>
      </c>
      <c r="B2603" t="s">
        <v>7081</v>
      </c>
      <c r="C2603" t="s">
        <v>10061</v>
      </c>
      <c r="D2603" t="s">
        <v>10062</v>
      </c>
    </row>
    <row r="2604" spans="1:4" x14ac:dyDescent="0.25">
      <c r="A2604" t="s">
        <v>12667</v>
      </c>
      <c r="B2604" t="s">
        <v>7083</v>
      </c>
      <c r="C2604" t="s">
        <v>10061</v>
      </c>
      <c r="D2604" t="s">
        <v>10062</v>
      </c>
    </row>
    <row r="2605" spans="1:4" x14ac:dyDescent="0.25">
      <c r="A2605" t="s">
        <v>12668</v>
      </c>
      <c r="B2605" t="s">
        <v>7085</v>
      </c>
      <c r="C2605" t="s">
        <v>10068</v>
      </c>
      <c r="D2605" t="s">
        <v>10069</v>
      </c>
    </row>
    <row r="2606" spans="1:4" x14ac:dyDescent="0.25">
      <c r="A2606" t="s">
        <v>12669</v>
      </c>
      <c r="B2606" t="s">
        <v>7086</v>
      </c>
      <c r="C2606" t="s">
        <v>10068</v>
      </c>
      <c r="D2606" t="s">
        <v>10069</v>
      </c>
    </row>
    <row r="2607" spans="1:4" x14ac:dyDescent="0.25">
      <c r="A2607" t="s">
        <v>12670</v>
      </c>
      <c r="B2607" t="s">
        <v>7087</v>
      </c>
      <c r="C2607" t="s">
        <v>10065</v>
      </c>
      <c r="D2607" t="s">
        <v>10066</v>
      </c>
    </row>
    <row r="2608" spans="1:4" x14ac:dyDescent="0.25">
      <c r="A2608" t="s">
        <v>12671</v>
      </c>
      <c r="B2608" t="s">
        <v>7088</v>
      </c>
      <c r="C2608" t="s">
        <v>10061</v>
      </c>
      <c r="D2608" t="s">
        <v>10062</v>
      </c>
    </row>
    <row r="2609" spans="1:4" x14ac:dyDescent="0.25">
      <c r="A2609" t="s">
        <v>12672</v>
      </c>
      <c r="B2609" t="s">
        <v>7089</v>
      </c>
      <c r="C2609" t="s">
        <v>10065</v>
      </c>
      <c r="D2609" t="s">
        <v>10066</v>
      </c>
    </row>
    <row r="2610" spans="1:4" x14ac:dyDescent="0.25">
      <c r="A2610" t="s">
        <v>12673</v>
      </c>
      <c r="B2610" t="s">
        <v>7090</v>
      </c>
      <c r="C2610" t="s">
        <v>10068</v>
      </c>
      <c r="D2610" t="s">
        <v>10069</v>
      </c>
    </row>
    <row r="2611" spans="1:4" x14ac:dyDescent="0.25">
      <c r="A2611" t="s">
        <v>12674</v>
      </c>
      <c r="B2611" t="s">
        <v>7091</v>
      </c>
      <c r="C2611" t="s">
        <v>10061</v>
      </c>
      <c r="D2611" t="s">
        <v>10062</v>
      </c>
    </row>
    <row r="2612" spans="1:4" x14ac:dyDescent="0.25">
      <c r="A2612" t="s">
        <v>12675</v>
      </c>
      <c r="B2612" t="s">
        <v>7093</v>
      </c>
      <c r="C2612" t="s">
        <v>10068</v>
      </c>
      <c r="D2612" t="s">
        <v>10069</v>
      </c>
    </row>
    <row r="2613" spans="1:4" x14ac:dyDescent="0.25">
      <c r="A2613" t="s">
        <v>12676</v>
      </c>
      <c r="B2613" t="s">
        <v>7094</v>
      </c>
      <c r="C2613" t="s">
        <v>10065</v>
      </c>
      <c r="D2613" t="s">
        <v>10066</v>
      </c>
    </row>
    <row r="2614" spans="1:4" x14ac:dyDescent="0.25">
      <c r="A2614" t="s">
        <v>12677</v>
      </c>
      <c r="B2614" t="s">
        <v>7095</v>
      </c>
      <c r="C2614" t="s">
        <v>10065</v>
      </c>
      <c r="D2614" t="s">
        <v>10066</v>
      </c>
    </row>
    <row r="2615" spans="1:4" x14ac:dyDescent="0.25">
      <c r="A2615" t="s">
        <v>12678</v>
      </c>
      <c r="B2615" t="s">
        <v>7097</v>
      </c>
      <c r="C2615" t="s">
        <v>10061</v>
      </c>
      <c r="D2615" t="s">
        <v>10062</v>
      </c>
    </row>
    <row r="2616" spans="1:4" x14ac:dyDescent="0.25">
      <c r="A2616" t="s">
        <v>12679</v>
      </c>
      <c r="B2616" t="s">
        <v>7098</v>
      </c>
      <c r="C2616" t="s">
        <v>10068</v>
      </c>
      <c r="D2616" t="s">
        <v>10069</v>
      </c>
    </row>
    <row r="2617" spans="1:4" x14ac:dyDescent="0.25">
      <c r="A2617" t="s">
        <v>12680</v>
      </c>
      <c r="B2617" t="s">
        <v>7099</v>
      </c>
      <c r="C2617" t="s">
        <v>10058</v>
      </c>
      <c r="D2617" t="s">
        <v>10059</v>
      </c>
    </row>
    <row r="2618" spans="1:4" x14ac:dyDescent="0.25">
      <c r="A2618" t="s">
        <v>12681</v>
      </c>
      <c r="B2618" t="s">
        <v>7101</v>
      </c>
      <c r="C2618" t="s">
        <v>10065</v>
      </c>
      <c r="D2618" t="s">
        <v>10066</v>
      </c>
    </row>
    <row r="2619" spans="1:4" x14ac:dyDescent="0.25">
      <c r="A2619" t="s">
        <v>12682</v>
      </c>
      <c r="B2619" t="s">
        <v>7102</v>
      </c>
      <c r="C2619" t="s">
        <v>10065</v>
      </c>
      <c r="D2619" t="s">
        <v>10066</v>
      </c>
    </row>
    <row r="2620" spans="1:4" x14ac:dyDescent="0.25">
      <c r="A2620" t="s">
        <v>12683</v>
      </c>
      <c r="B2620" t="s">
        <v>7103</v>
      </c>
      <c r="C2620" t="s">
        <v>10065</v>
      </c>
      <c r="D2620" t="s">
        <v>10066</v>
      </c>
    </row>
    <row r="2621" spans="1:4" x14ac:dyDescent="0.25">
      <c r="A2621" t="s">
        <v>12684</v>
      </c>
      <c r="B2621" t="s">
        <v>7104</v>
      </c>
      <c r="C2621" t="s">
        <v>10068</v>
      </c>
      <c r="D2621" t="s">
        <v>10069</v>
      </c>
    </row>
    <row r="2622" spans="1:4" x14ac:dyDescent="0.25">
      <c r="A2622" t="s">
        <v>12685</v>
      </c>
      <c r="B2622" t="s">
        <v>7105</v>
      </c>
      <c r="C2622" t="s">
        <v>10068</v>
      </c>
      <c r="D2622" t="s">
        <v>10069</v>
      </c>
    </row>
    <row r="2623" spans="1:4" x14ac:dyDescent="0.25">
      <c r="A2623" t="s">
        <v>12686</v>
      </c>
      <c r="B2623" t="s">
        <v>7106</v>
      </c>
      <c r="C2623" t="s">
        <v>10068</v>
      </c>
      <c r="D2623" t="s">
        <v>10069</v>
      </c>
    </row>
    <row r="2624" spans="1:4" x14ac:dyDescent="0.25">
      <c r="A2624" t="s">
        <v>12687</v>
      </c>
      <c r="B2624" t="s">
        <v>7107</v>
      </c>
      <c r="C2624" t="s">
        <v>10068</v>
      </c>
      <c r="D2624" t="s">
        <v>10069</v>
      </c>
    </row>
    <row r="2625" spans="1:4" x14ac:dyDescent="0.25">
      <c r="A2625" t="s">
        <v>12688</v>
      </c>
      <c r="B2625" t="s">
        <v>7108</v>
      </c>
      <c r="C2625" t="s">
        <v>10068</v>
      </c>
      <c r="D2625" t="s">
        <v>10069</v>
      </c>
    </row>
    <row r="2626" spans="1:4" x14ac:dyDescent="0.25">
      <c r="A2626" t="s">
        <v>12689</v>
      </c>
      <c r="B2626" t="s">
        <v>7109</v>
      </c>
      <c r="C2626" t="s">
        <v>10058</v>
      </c>
      <c r="D2626" t="s">
        <v>10059</v>
      </c>
    </row>
    <row r="2627" spans="1:4" x14ac:dyDescent="0.25">
      <c r="A2627" t="s">
        <v>12690</v>
      </c>
      <c r="B2627" t="s">
        <v>7110</v>
      </c>
      <c r="C2627" t="s">
        <v>10058</v>
      </c>
      <c r="D2627" t="s">
        <v>10059</v>
      </c>
    </row>
    <row r="2628" spans="1:4" x14ac:dyDescent="0.25">
      <c r="A2628" t="s">
        <v>12691</v>
      </c>
      <c r="B2628" t="s">
        <v>7111</v>
      </c>
      <c r="C2628" t="s">
        <v>10061</v>
      </c>
      <c r="D2628" t="s">
        <v>10062</v>
      </c>
    </row>
    <row r="2629" spans="1:4" x14ac:dyDescent="0.25">
      <c r="A2629" t="s">
        <v>12692</v>
      </c>
      <c r="B2629" t="s">
        <v>7112</v>
      </c>
      <c r="C2629" t="s">
        <v>10058</v>
      </c>
      <c r="D2629" t="s">
        <v>10059</v>
      </c>
    </row>
    <row r="2630" spans="1:4" x14ac:dyDescent="0.25">
      <c r="A2630" t="s">
        <v>12693</v>
      </c>
      <c r="B2630" t="s">
        <v>7113</v>
      </c>
      <c r="C2630" t="s">
        <v>10068</v>
      </c>
      <c r="D2630" t="s">
        <v>10069</v>
      </c>
    </row>
    <row r="2631" spans="1:4" x14ac:dyDescent="0.25">
      <c r="A2631" t="s">
        <v>12694</v>
      </c>
      <c r="B2631" t="s">
        <v>7115</v>
      </c>
      <c r="C2631" t="s">
        <v>10065</v>
      </c>
      <c r="D2631" t="s">
        <v>10066</v>
      </c>
    </row>
    <row r="2632" spans="1:4" x14ac:dyDescent="0.25">
      <c r="A2632" t="s">
        <v>12695</v>
      </c>
      <c r="B2632" t="s">
        <v>7116</v>
      </c>
      <c r="C2632" t="s">
        <v>10058</v>
      </c>
      <c r="D2632" t="s">
        <v>10059</v>
      </c>
    </row>
    <row r="2633" spans="1:4" x14ac:dyDescent="0.25">
      <c r="A2633" t="s">
        <v>12696</v>
      </c>
      <c r="B2633" t="s">
        <v>7117</v>
      </c>
      <c r="C2633" t="s">
        <v>10068</v>
      </c>
      <c r="D2633" t="s">
        <v>10069</v>
      </c>
    </row>
    <row r="2634" spans="1:4" x14ac:dyDescent="0.25">
      <c r="A2634" t="s">
        <v>12697</v>
      </c>
      <c r="B2634" t="s">
        <v>7118</v>
      </c>
      <c r="C2634" t="s">
        <v>10058</v>
      </c>
      <c r="D2634" t="s">
        <v>10059</v>
      </c>
    </row>
    <row r="2635" spans="1:4" x14ac:dyDescent="0.25">
      <c r="A2635" t="s">
        <v>12698</v>
      </c>
      <c r="B2635" t="s">
        <v>7119</v>
      </c>
      <c r="C2635" t="s">
        <v>10061</v>
      </c>
      <c r="D2635" t="s">
        <v>10062</v>
      </c>
    </row>
    <row r="2636" spans="1:4" x14ac:dyDescent="0.25">
      <c r="A2636" t="s">
        <v>12699</v>
      </c>
      <c r="B2636" t="s">
        <v>7120</v>
      </c>
      <c r="C2636" t="s">
        <v>10058</v>
      </c>
      <c r="D2636" t="s">
        <v>10059</v>
      </c>
    </row>
    <row r="2637" spans="1:4" x14ac:dyDescent="0.25">
      <c r="A2637" t="s">
        <v>12700</v>
      </c>
      <c r="B2637" t="s">
        <v>7121</v>
      </c>
      <c r="C2637" t="s">
        <v>10068</v>
      </c>
      <c r="D2637" t="s">
        <v>10069</v>
      </c>
    </row>
    <row r="2638" spans="1:4" x14ac:dyDescent="0.25">
      <c r="A2638" t="s">
        <v>12701</v>
      </c>
      <c r="B2638" t="s">
        <v>7122</v>
      </c>
      <c r="C2638" t="s">
        <v>10058</v>
      </c>
      <c r="D2638" t="s">
        <v>10059</v>
      </c>
    </row>
    <row r="2639" spans="1:4" x14ac:dyDescent="0.25">
      <c r="A2639" t="s">
        <v>12702</v>
      </c>
      <c r="B2639" t="s">
        <v>7123</v>
      </c>
      <c r="C2639" t="s">
        <v>10058</v>
      </c>
      <c r="D2639" t="s">
        <v>10059</v>
      </c>
    </row>
    <row r="2640" spans="1:4" x14ac:dyDescent="0.25">
      <c r="A2640" t="s">
        <v>12703</v>
      </c>
      <c r="B2640" t="s">
        <v>7124</v>
      </c>
      <c r="C2640" t="s">
        <v>10065</v>
      </c>
      <c r="D2640" t="s">
        <v>10066</v>
      </c>
    </row>
    <row r="2641" spans="1:4" x14ac:dyDescent="0.25">
      <c r="A2641" t="s">
        <v>12704</v>
      </c>
      <c r="B2641" t="s">
        <v>7125</v>
      </c>
      <c r="C2641" t="s">
        <v>10058</v>
      </c>
      <c r="D2641" t="s">
        <v>10059</v>
      </c>
    </row>
    <row r="2642" spans="1:4" x14ac:dyDescent="0.25">
      <c r="A2642" t="s">
        <v>12705</v>
      </c>
      <c r="B2642" t="s">
        <v>7126</v>
      </c>
      <c r="C2642" t="s">
        <v>10068</v>
      </c>
      <c r="D2642" t="s">
        <v>10069</v>
      </c>
    </row>
    <row r="2643" spans="1:4" x14ac:dyDescent="0.25">
      <c r="A2643" t="s">
        <v>12706</v>
      </c>
      <c r="B2643" t="s">
        <v>7128</v>
      </c>
      <c r="C2643" t="s">
        <v>10065</v>
      </c>
      <c r="D2643" t="s">
        <v>10066</v>
      </c>
    </row>
    <row r="2644" spans="1:4" x14ac:dyDescent="0.25">
      <c r="A2644" t="s">
        <v>12707</v>
      </c>
      <c r="B2644" t="s">
        <v>7129</v>
      </c>
      <c r="C2644" t="s">
        <v>10068</v>
      </c>
      <c r="D2644" t="s">
        <v>10069</v>
      </c>
    </row>
    <row r="2645" spans="1:4" x14ac:dyDescent="0.25">
      <c r="A2645" t="s">
        <v>12708</v>
      </c>
      <c r="B2645" t="s">
        <v>7131</v>
      </c>
      <c r="C2645" t="s">
        <v>10058</v>
      </c>
      <c r="D2645" t="s">
        <v>10059</v>
      </c>
    </row>
    <row r="2646" spans="1:4" x14ac:dyDescent="0.25">
      <c r="A2646" t="s">
        <v>12709</v>
      </c>
      <c r="B2646" t="s">
        <v>7132</v>
      </c>
      <c r="C2646" t="s">
        <v>10061</v>
      </c>
      <c r="D2646" t="s">
        <v>10062</v>
      </c>
    </row>
    <row r="2647" spans="1:4" x14ac:dyDescent="0.25">
      <c r="A2647" t="s">
        <v>12710</v>
      </c>
      <c r="B2647" t="s">
        <v>7133</v>
      </c>
      <c r="C2647" t="s">
        <v>10058</v>
      </c>
      <c r="D2647" t="s">
        <v>10059</v>
      </c>
    </row>
    <row r="2648" spans="1:4" x14ac:dyDescent="0.25">
      <c r="A2648" t="s">
        <v>12711</v>
      </c>
      <c r="B2648" t="s">
        <v>7135</v>
      </c>
      <c r="C2648" t="s">
        <v>10061</v>
      </c>
      <c r="D2648" t="s">
        <v>10062</v>
      </c>
    </row>
    <row r="2649" spans="1:4" x14ac:dyDescent="0.25">
      <c r="A2649" t="s">
        <v>12712</v>
      </c>
      <c r="B2649" t="s">
        <v>7136</v>
      </c>
      <c r="C2649" t="s">
        <v>10068</v>
      </c>
      <c r="D2649" t="s">
        <v>10069</v>
      </c>
    </row>
    <row r="2650" spans="1:4" x14ac:dyDescent="0.25">
      <c r="A2650" t="s">
        <v>12713</v>
      </c>
      <c r="B2650" t="s">
        <v>7137</v>
      </c>
      <c r="C2650" t="s">
        <v>10058</v>
      </c>
      <c r="D2650" t="s">
        <v>10059</v>
      </c>
    </row>
    <row r="2651" spans="1:4" x14ac:dyDescent="0.25">
      <c r="A2651" t="s">
        <v>12714</v>
      </c>
      <c r="B2651" t="s">
        <v>7138</v>
      </c>
      <c r="C2651" t="s">
        <v>10058</v>
      </c>
      <c r="D2651" t="s">
        <v>10059</v>
      </c>
    </row>
    <row r="2652" spans="1:4" x14ac:dyDescent="0.25">
      <c r="A2652" t="s">
        <v>12715</v>
      </c>
      <c r="B2652" t="s">
        <v>7139</v>
      </c>
      <c r="C2652" t="s">
        <v>10068</v>
      </c>
      <c r="D2652" t="s">
        <v>10069</v>
      </c>
    </row>
    <row r="2653" spans="1:4" x14ac:dyDescent="0.25">
      <c r="A2653" t="s">
        <v>12716</v>
      </c>
      <c r="B2653" t="s">
        <v>7141</v>
      </c>
      <c r="C2653" t="s">
        <v>10058</v>
      </c>
      <c r="D2653" t="s">
        <v>10059</v>
      </c>
    </row>
    <row r="2654" spans="1:4" x14ac:dyDescent="0.25">
      <c r="A2654" t="s">
        <v>12717</v>
      </c>
      <c r="B2654" t="s">
        <v>7142</v>
      </c>
      <c r="C2654" t="s">
        <v>10068</v>
      </c>
      <c r="D2654" t="s">
        <v>10069</v>
      </c>
    </row>
    <row r="2655" spans="1:4" x14ac:dyDescent="0.25">
      <c r="A2655" t="s">
        <v>12718</v>
      </c>
      <c r="B2655" t="s">
        <v>7143</v>
      </c>
      <c r="C2655" t="s">
        <v>10065</v>
      </c>
      <c r="D2655" t="s">
        <v>10066</v>
      </c>
    </row>
    <row r="2656" spans="1:4" x14ac:dyDescent="0.25">
      <c r="A2656" t="s">
        <v>12719</v>
      </c>
      <c r="B2656" t="s">
        <v>7145</v>
      </c>
      <c r="C2656" t="s">
        <v>10068</v>
      </c>
      <c r="D2656" t="s">
        <v>10069</v>
      </c>
    </row>
    <row r="2657" spans="1:4" x14ac:dyDescent="0.25">
      <c r="A2657" t="s">
        <v>12720</v>
      </c>
      <c r="B2657" t="s">
        <v>7146</v>
      </c>
      <c r="C2657" t="s">
        <v>10061</v>
      </c>
      <c r="D2657" t="s">
        <v>10062</v>
      </c>
    </row>
    <row r="2658" spans="1:4" x14ac:dyDescent="0.25">
      <c r="A2658" t="s">
        <v>12721</v>
      </c>
      <c r="B2658" t="s">
        <v>7147</v>
      </c>
      <c r="C2658" t="s">
        <v>10061</v>
      </c>
      <c r="D2658" t="s">
        <v>10062</v>
      </c>
    </row>
    <row r="2659" spans="1:4" x14ac:dyDescent="0.25">
      <c r="A2659" t="s">
        <v>12722</v>
      </c>
      <c r="B2659" t="s">
        <v>7149</v>
      </c>
      <c r="C2659" t="s">
        <v>10058</v>
      </c>
      <c r="D2659" t="s">
        <v>10059</v>
      </c>
    </row>
    <row r="2660" spans="1:4" x14ac:dyDescent="0.25">
      <c r="A2660" t="s">
        <v>12723</v>
      </c>
      <c r="B2660" t="s">
        <v>7150</v>
      </c>
      <c r="C2660" t="s">
        <v>10065</v>
      </c>
      <c r="D2660" t="s">
        <v>10066</v>
      </c>
    </row>
    <row r="2661" spans="1:4" x14ac:dyDescent="0.25">
      <c r="A2661" t="s">
        <v>12724</v>
      </c>
      <c r="B2661" t="s">
        <v>7152</v>
      </c>
      <c r="C2661" t="s">
        <v>10065</v>
      </c>
      <c r="D2661" t="s">
        <v>10066</v>
      </c>
    </row>
    <row r="2662" spans="1:4" x14ac:dyDescent="0.25">
      <c r="A2662" t="s">
        <v>12725</v>
      </c>
      <c r="B2662" t="s">
        <v>7153</v>
      </c>
      <c r="C2662" t="s">
        <v>10061</v>
      </c>
      <c r="D2662" t="s">
        <v>10062</v>
      </c>
    </row>
    <row r="2663" spans="1:4" x14ac:dyDescent="0.25">
      <c r="A2663" t="s">
        <v>12726</v>
      </c>
      <c r="B2663" t="s">
        <v>7155</v>
      </c>
      <c r="C2663" t="s">
        <v>10058</v>
      </c>
      <c r="D2663" t="s">
        <v>10059</v>
      </c>
    </row>
    <row r="2664" spans="1:4" x14ac:dyDescent="0.25">
      <c r="A2664" t="s">
        <v>12727</v>
      </c>
      <c r="B2664" t="s">
        <v>7156</v>
      </c>
      <c r="C2664" t="s">
        <v>10061</v>
      </c>
      <c r="D2664" t="s">
        <v>10062</v>
      </c>
    </row>
    <row r="2665" spans="1:4" x14ac:dyDescent="0.25">
      <c r="A2665" t="s">
        <v>12728</v>
      </c>
      <c r="B2665" t="s">
        <v>7158</v>
      </c>
      <c r="C2665" t="s">
        <v>10058</v>
      </c>
      <c r="D2665" t="s">
        <v>10059</v>
      </c>
    </row>
    <row r="2666" spans="1:4" x14ac:dyDescent="0.25">
      <c r="A2666" t="s">
        <v>12729</v>
      </c>
      <c r="B2666" t="s">
        <v>7160</v>
      </c>
      <c r="C2666" t="s">
        <v>10061</v>
      </c>
      <c r="D2666" t="s">
        <v>10062</v>
      </c>
    </row>
    <row r="2667" spans="1:4" x14ac:dyDescent="0.25">
      <c r="A2667" t="s">
        <v>12730</v>
      </c>
      <c r="B2667" t="s">
        <v>7161</v>
      </c>
      <c r="C2667" t="s">
        <v>10065</v>
      </c>
      <c r="D2667" t="s">
        <v>10066</v>
      </c>
    </row>
    <row r="2668" spans="1:4" x14ac:dyDescent="0.25">
      <c r="A2668" t="s">
        <v>12731</v>
      </c>
      <c r="B2668" t="s">
        <v>7162</v>
      </c>
      <c r="C2668" t="s">
        <v>10065</v>
      </c>
      <c r="D2668" t="s">
        <v>10066</v>
      </c>
    </row>
    <row r="2669" spans="1:4" x14ac:dyDescent="0.25">
      <c r="A2669" t="s">
        <v>12732</v>
      </c>
      <c r="B2669" t="s">
        <v>7163</v>
      </c>
      <c r="C2669" t="s">
        <v>10068</v>
      </c>
      <c r="D2669" t="s">
        <v>10069</v>
      </c>
    </row>
    <row r="2670" spans="1:4" x14ac:dyDescent="0.25">
      <c r="A2670" t="s">
        <v>12733</v>
      </c>
      <c r="B2670" t="s">
        <v>7164</v>
      </c>
      <c r="C2670" t="s">
        <v>10058</v>
      </c>
      <c r="D2670" t="s">
        <v>10059</v>
      </c>
    </row>
    <row r="2671" spans="1:4" x14ac:dyDescent="0.25">
      <c r="A2671" t="s">
        <v>12734</v>
      </c>
      <c r="B2671" t="s">
        <v>7165</v>
      </c>
      <c r="C2671" t="s">
        <v>10065</v>
      </c>
      <c r="D2671" t="s">
        <v>10066</v>
      </c>
    </row>
    <row r="2672" spans="1:4" x14ac:dyDescent="0.25">
      <c r="A2672" t="s">
        <v>12735</v>
      </c>
      <c r="B2672" t="s">
        <v>7166</v>
      </c>
      <c r="C2672" t="s">
        <v>10065</v>
      </c>
      <c r="D2672" t="s">
        <v>10066</v>
      </c>
    </row>
    <row r="2673" spans="1:4" x14ac:dyDescent="0.25">
      <c r="A2673" t="s">
        <v>12736</v>
      </c>
      <c r="B2673" t="s">
        <v>7167</v>
      </c>
      <c r="C2673" t="s">
        <v>10068</v>
      </c>
      <c r="D2673" t="s">
        <v>10069</v>
      </c>
    </row>
    <row r="2674" spans="1:4" x14ac:dyDescent="0.25">
      <c r="A2674" t="s">
        <v>12737</v>
      </c>
      <c r="B2674" t="s">
        <v>7169</v>
      </c>
      <c r="C2674" t="s">
        <v>10058</v>
      </c>
      <c r="D2674" t="s">
        <v>10059</v>
      </c>
    </row>
    <row r="2675" spans="1:4" x14ac:dyDescent="0.25">
      <c r="A2675" t="s">
        <v>12738</v>
      </c>
      <c r="B2675" t="s">
        <v>7170</v>
      </c>
      <c r="C2675" t="s">
        <v>10068</v>
      </c>
      <c r="D2675" t="s">
        <v>10069</v>
      </c>
    </row>
    <row r="2676" spans="1:4" x14ac:dyDescent="0.25">
      <c r="A2676" t="s">
        <v>12739</v>
      </c>
      <c r="B2676" t="s">
        <v>7171</v>
      </c>
      <c r="C2676" t="s">
        <v>10058</v>
      </c>
      <c r="D2676" t="s">
        <v>10059</v>
      </c>
    </row>
    <row r="2677" spans="1:4" x14ac:dyDescent="0.25">
      <c r="A2677" t="s">
        <v>12740</v>
      </c>
      <c r="B2677" t="s">
        <v>7172</v>
      </c>
      <c r="C2677" t="s">
        <v>10061</v>
      </c>
      <c r="D2677" t="s">
        <v>10062</v>
      </c>
    </row>
    <row r="2678" spans="1:4" x14ac:dyDescent="0.25">
      <c r="A2678" t="s">
        <v>12741</v>
      </c>
      <c r="B2678" t="s">
        <v>7173</v>
      </c>
      <c r="C2678" t="s">
        <v>10058</v>
      </c>
      <c r="D2678" t="s">
        <v>10059</v>
      </c>
    </row>
    <row r="2679" spans="1:4" x14ac:dyDescent="0.25">
      <c r="A2679" t="s">
        <v>12742</v>
      </c>
      <c r="B2679" t="s">
        <v>7175</v>
      </c>
      <c r="C2679" t="s">
        <v>10058</v>
      </c>
      <c r="D2679" t="s">
        <v>10059</v>
      </c>
    </row>
    <row r="2680" spans="1:4" x14ac:dyDescent="0.25">
      <c r="A2680" t="s">
        <v>12743</v>
      </c>
      <c r="B2680" t="s">
        <v>7176</v>
      </c>
      <c r="C2680" t="s">
        <v>10068</v>
      </c>
      <c r="D2680" t="s">
        <v>10069</v>
      </c>
    </row>
    <row r="2681" spans="1:4" x14ac:dyDescent="0.25">
      <c r="A2681" t="s">
        <v>12744</v>
      </c>
      <c r="B2681" t="s">
        <v>7177</v>
      </c>
      <c r="C2681" t="s">
        <v>10058</v>
      </c>
      <c r="D2681" t="s">
        <v>10059</v>
      </c>
    </row>
    <row r="2682" spans="1:4" x14ac:dyDescent="0.25">
      <c r="A2682" t="s">
        <v>12745</v>
      </c>
      <c r="B2682" t="s">
        <v>7178</v>
      </c>
      <c r="C2682" t="s">
        <v>10058</v>
      </c>
      <c r="D2682" t="s">
        <v>10059</v>
      </c>
    </row>
    <row r="2683" spans="1:4" x14ac:dyDescent="0.25">
      <c r="A2683" t="s">
        <v>12746</v>
      </c>
      <c r="B2683" t="s">
        <v>7179</v>
      </c>
      <c r="C2683" t="s">
        <v>10061</v>
      </c>
      <c r="D2683" t="s">
        <v>10062</v>
      </c>
    </row>
    <row r="2684" spans="1:4" x14ac:dyDescent="0.25">
      <c r="A2684" t="s">
        <v>12747</v>
      </c>
      <c r="B2684" t="s">
        <v>7180</v>
      </c>
      <c r="C2684" t="s">
        <v>10068</v>
      </c>
      <c r="D2684" t="s">
        <v>10069</v>
      </c>
    </row>
    <row r="2685" spans="1:4" x14ac:dyDescent="0.25">
      <c r="A2685" t="s">
        <v>12748</v>
      </c>
      <c r="B2685" t="s">
        <v>7181</v>
      </c>
      <c r="C2685" t="s">
        <v>10068</v>
      </c>
      <c r="D2685" t="s">
        <v>10069</v>
      </c>
    </row>
    <row r="2686" spans="1:4" x14ac:dyDescent="0.25">
      <c r="A2686" t="s">
        <v>12749</v>
      </c>
      <c r="B2686" t="s">
        <v>7182</v>
      </c>
      <c r="C2686" t="s">
        <v>10058</v>
      </c>
      <c r="D2686" t="s">
        <v>10059</v>
      </c>
    </row>
    <row r="2687" spans="1:4" x14ac:dyDescent="0.25">
      <c r="A2687" t="s">
        <v>12750</v>
      </c>
      <c r="B2687" t="s">
        <v>7183</v>
      </c>
      <c r="C2687" t="s">
        <v>10058</v>
      </c>
      <c r="D2687" t="s">
        <v>10059</v>
      </c>
    </row>
    <row r="2688" spans="1:4" x14ac:dyDescent="0.25">
      <c r="A2688" t="s">
        <v>12751</v>
      </c>
      <c r="B2688" t="s">
        <v>7184</v>
      </c>
      <c r="C2688" t="s">
        <v>10058</v>
      </c>
      <c r="D2688" t="s">
        <v>10059</v>
      </c>
    </row>
    <row r="2689" spans="1:4" x14ac:dyDescent="0.25">
      <c r="A2689" t="s">
        <v>12752</v>
      </c>
      <c r="B2689" t="s">
        <v>7186</v>
      </c>
      <c r="C2689" t="s">
        <v>10061</v>
      </c>
      <c r="D2689" t="s">
        <v>10062</v>
      </c>
    </row>
    <row r="2690" spans="1:4" x14ac:dyDescent="0.25">
      <c r="A2690" t="s">
        <v>12753</v>
      </c>
      <c r="B2690" t="s">
        <v>7187</v>
      </c>
      <c r="C2690" t="s">
        <v>10065</v>
      </c>
      <c r="D2690" t="s">
        <v>10066</v>
      </c>
    </row>
    <row r="2691" spans="1:4" x14ac:dyDescent="0.25">
      <c r="A2691" t="s">
        <v>12754</v>
      </c>
      <c r="B2691" t="s">
        <v>7188</v>
      </c>
      <c r="C2691" t="s">
        <v>10061</v>
      </c>
      <c r="D2691" t="s">
        <v>10062</v>
      </c>
    </row>
    <row r="2692" spans="1:4" x14ac:dyDescent="0.25">
      <c r="A2692" t="s">
        <v>12755</v>
      </c>
      <c r="B2692" t="s">
        <v>7190</v>
      </c>
      <c r="C2692" t="s">
        <v>10068</v>
      </c>
      <c r="D2692" t="s">
        <v>10069</v>
      </c>
    </row>
    <row r="2693" spans="1:4" x14ac:dyDescent="0.25">
      <c r="A2693" t="s">
        <v>12756</v>
      </c>
      <c r="B2693" t="s">
        <v>7192</v>
      </c>
      <c r="C2693" t="s">
        <v>10061</v>
      </c>
      <c r="D2693" t="s">
        <v>10062</v>
      </c>
    </row>
    <row r="2694" spans="1:4" x14ac:dyDescent="0.25">
      <c r="A2694" t="s">
        <v>12757</v>
      </c>
      <c r="B2694" t="s">
        <v>7193</v>
      </c>
      <c r="C2694" t="s">
        <v>10068</v>
      </c>
      <c r="D2694" t="s">
        <v>10069</v>
      </c>
    </row>
    <row r="2695" spans="1:4" x14ac:dyDescent="0.25">
      <c r="A2695" t="s">
        <v>12758</v>
      </c>
      <c r="B2695" t="s">
        <v>7194</v>
      </c>
      <c r="C2695" t="s">
        <v>10065</v>
      </c>
      <c r="D2695" t="s">
        <v>10066</v>
      </c>
    </row>
    <row r="2696" spans="1:4" x14ac:dyDescent="0.25">
      <c r="A2696" t="s">
        <v>12759</v>
      </c>
      <c r="B2696" t="s">
        <v>7195</v>
      </c>
      <c r="C2696" t="s">
        <v>10068</v>
      </c>
      <c r="D2696" t="s">
        <v>10069</v>
      </c>
    </row>
    <row r="2697" spans="1:4" x14ac:dyDescent="0.25">
      <c r="A2697" t="s">
        <v>12760</v>
      </c>
      <c r="B2697" t="s">
        <v>7196</v>
      </c>
      <c r="C2697" t="s">
        <v>10068</v>
      </c>
      <c r="D2697" t="s">
        <v>10069</v>
      </c>
    </row>
    <row r="2698" spans="1:4" x14ac:dyDescent="0.25">
      <c r="A2698" t="s">
        <v>12761</v>
      </c>
      <c r="B2698" t="s">
        <v>7197</v>
      </c>
      <c r="C2698" t="s">
        <v>10068</v>
      </c>
      <c r="D2698" t="s">
        <v>10069</v>
      </c>
    </row>
    <row r="2699" spans="1:4" x14ac:dyDescent="0.25">
      <c r="A2699" t="s">
        <v>12762</v>
      </c>
      <c r="B2699" t="s">
        <v>7198</v>
      </c>
      <c r="C2699" t="s">
        <v>10065</v>
      </c>
      <c r="D2699" t="s">
        <v>10066</v>
      </c>
    </row>
    <row r="2700" spans="1:4" x14ac:dyDescent="0.25">
      <c r="A2700" t="s">
        <v>12763</v>
      </c>
      <c r="B2700" t="s">
        <v>7200</v>
      </c>
      <c r="C2700" t="s">
        <v>10058</v>
      </c>
      <c r="D2700" t="s">
        <v>10059</v>
      </c>
    </row>
    <row r="2701" spans="1:4" x14ac:dyDescent="0.25">
      <c r="A2701" t="s">
        <v>12764</v>
      </c>
      <c r="B2701" t="s">
        <v>7202</v>
      </c>
      <c r="C2701" t="s">
        <v>10058</v>
      </c>
      <c r="D2701" t="s">
        <v>10059</v>
      </c>
    </row>
    <row r="2702" spans="1:4" x14ac:dyDescent="0.25">
      <c r="A2702" t="s">
        <v>12765</v>
      </c>
      <c r="B2702" t="s">
        <v>7203</v>
      </c>
      <c r="C2702" t="s">
        <v>10068</v>
      </c>
      <c r="D2702" t="s">
        <v>10069</v>
      </c>
    </row>
    <row r="2703" spans="1:4" x14ac:dyDescent="0.25">
      <c r="A2703" t="s">
        <v>12766</v>
      </c>
      <c r="B2703" t="s">
        <v>7204</v>
      </c>
      <c r="C2703" t="s">
        <v>10058</v>
      </c>
      <c r="D2703" t="s">
        <v>10059</v>
      </c>
    </row>
    <row r="2704" spans="1:4" x14ac:dyDescent="0.25">
      <c r="A2704" t="s">
        <v>12767</v>
      </c>
      <c r="B2704" t="s">
        <v>7205</v>
      </c>
      <c r="C2704" t="s">
        <v>10068</v>
      </c>
      <c r="D2704" t="s">
        <v>10069</v>
      </c>
    </row>
    <row r="2705" spans="1:4" x14ac:dyDescent="0.25">
      <c r="A2705" t="s">
        <v>12768</v>
      </c>
      <c r="B2705" t="s">
        <v>7206</v>
      </c>
      <c r="C2705" t="s">
        <v>10065</v>
      </c>
      <c r="D2705" t="s">
        <v>10066</v>
      </c>
    </row>
    <row r="2706" spans="1:4" x14ac:dyDescent="0.25">
      <c r="A2706" t="s">
        <v>12769</v>
      </c>
      <c r="B2706" t="s">
        <v>7207</v>
      </c>
      <c r="C2706" t="s">
        <v>10068</v>
      </c>
      <c r="D2706" t="s">
        <v>10069</v>
      </c>
    </row>
    <row r="2707" spans="1:4" x14ac:dyDescent="0.25">
      <c r="A2707" t="s">
        <v>12770</v>
      </c>
      <c r="B2707" t="s">
        <v>7208</v>
      </c>
      <c r="C2707" t="s">
        <v>10068</v>
      </c>
      <c r="D2707" t="s">
        <v>10069</v>
      </c>
    </row>
    <row r="2708" spans="1:4" x14ac:dyDescent="0.25">
      <c r="A2708" t="s">
        <v>12771</v>
      </c>
      <c r="B2708" t="s">
        <v>7209</v>
      </c>
      <c r="C2708" t="s">
        <v>10068</v>
      </c>
      <c r="D2708" t="s">
        <v>10069</v>
      </c>
    </row>
    <row r="2709" spans="1:4" x14ac:dyDescent="0.25">
      <c r="A2709" t="s">
        <v>12772</v>
      </c>
      <c r="B2709" t="s">
        <v>7210</v>
      </c>
      <c r="C2709" t="s">
        <v>10065</v>
      </c>
      <c r="D2709" t="s">
        <v>10066</v>
      </c>
    </row>
    <row r="2710" spans="1:4" x14ac:dyDescent="0.25">
      <c r="A2710" t="s">
        <v>12773</v>
      </c>
      <c r="B2710" t="s">
        <v>7211</v>
      </c>
      <c r="C2710" t="s">
        <v>10058</v>
      </c>
      <c r="D2710" t="s">
        <v>10059</v>
      </c>
    </row>
    <row r="2711" spans="1:4" x14ac:dyDescent="0.25">
      <c r="A2711" t="s">
        <v>12774</v>
      </c>
      <c r="B2711" t="s">
        <v>7212</v>
      </c>
      <c r="C2711" t="s">
        <v>10058</v>
      </c>
      <c r="D2711" t="s">
        <v>10059</v>
      </c>
    </row>
    <row r="2712" spans="1:4" x14ac:dyDescent="0.25">
      <c r="A2712" t="s">
        <v>12775</v>
      </c>
      <c r="B2712" t="s">
        <v>7213</v>
      </c>
      <c r="C2712" t="s">
        <v>10068</v>
      </c>
      <c r="D2712" t="s">
        <v>10069</v>
      </c>
    </row>
    <row r="2713" spans="1:4" x14ac:dyDescent="0.25">
      <c r="A2713" t="s">
        <v>12776</v>
      </c>
      <c r="B2713" t="s">
        <v>7214</v>
      </c>
      <c r="C2713" t="s">
        <v>10065</v>
      </c>
      <c r="D2713" t="s">
        <v>10066</v>
      </c>
    </row>
    <row r="2714" spans="1:4" x14ac:dyDescent="0.25">
      <c r="A2714" t="s">
        <v>12777</v>
      </c>
      <c r="B2714" t="s">
        <v>7215</v>
      </c>
      <c r="C2714" t="s">
        <v>10065</v>
      </c>
      <c r="D2714" t="s">
        <v>10066</v>
      </c>
    </row>
    <row r="2715" spans="1:4" x14ac:dyDescent="0.25">
      <c r="A2715" t="s">
        <v>12778</v>
      </c>
      <c r="B2715" t="s">
        <v>7216</v>
      </c>
      <c r="C2715" t="s">
        <v>10068</v>
      </c>
      <c r="D2715" t="s">
        <v>10069</v>
      </c>
    </row>
    <row r="2716" spans="1:4" x14ac:dyDescent="0.25">
      <c r="A2716" t="s">
        <v>12779</v>
      </c>
      <c r="B2716" t="s">
        <v>7217</v>
      </c>
      <c r="C2716" t="s">
        <v>10058</v>
      </c>
      <c r="D2716" t="s">
        <v>10059</v>
      </c>
    </row>
    <row r="2717" spans="1:4" x14ac:dyDescent="0.25">
      <c r="A2717" t="s">
        <v>12780</v>
      </c>
      <c r="B2717" t="s">
        <v>7218</v>
      </c>
      <c r="C2717" t="s">
        <v>10058</v>
      </c>
      <c r="D2717" t="s">
        <v>10059</v>
      </c>
    </row>
    <row r="2718" spans="1:4" x14ac:dyDescent="0.25">
      <c r="A2718" t="s">
        <v>12781</v>
      </c>
      <c r="B2718" t="s">
        <v>7219</v>
      </c>
      <c r="C2718" t="s">
        <v>10061</v>
      </c>
      <c r="D2718" t="s">
        <v>10062</v>
      </c>
    </row>
    <row r="2719" spans="1:4" x14ac:dyDescent="0.25">
      <c r="A2719" t="s">
        <v>12782</v>
      </c>
      <c r="B2719" t="s">
        <v>7220</v>
      </c>
      <c r="C2719" t="s">
        <v>10058</v>
      </c>
      <c r="D2719" t="s">
        <v>10059</v>
      </c>
    </row>
    <row r="2720" spans="1:4" x14ac:dyDescent="0.25">
      <c r="A2720" t="s">
        <v>12783</v>
      </c>
      <c r="B2720" t="s">
        <v>7221</v>
      </c>
      <c r="C2720" t="s">
        <v>10058</v>
      </c>
      <c r="D2720" t="s">
        <v>10059</v>
      </c>
    </row>
    <row r="2721" spans="1:4" x14ac:dyDescent="0.25">
      <c r="A2721" t="s">
        <v>12784</v>
      </c>
      <c r="B2721" t="s">
        <v>7222</v>
      </c>
      <c r="C2721" t="s">
        <v>10061</v>
      </c>
      <c r="D2721" t="s">
        <v>10062</v>
      </c>
    </row>
    <row r="2722" spans="1:4" x14ac:dyDescent="0.25">
      <c r="A2722" t="s">
        <v>12785</v>
      </c>
      <c r="B2722" t="s">
        <v>7223</v>
      </c>
      <c r="C2722" t="s">
        <v>10068</v>
      </c>
      <c r="D2722" t="s">
        <v>10069</v>
      </c>
    </row>
    <row r="2723" spans="1:4" x14ac:dyDescent="0.25">
      <c r="A2723" t="s">
        <v>12786</v>
      </c>
      <c r="B2723" t="s">
        <v>7224</v>
      </c>
      <c r="C2723" t="s">
        <v>10058</v>
      </c>
      <c r="D2723" t="s">
        <v>10059</v>
      </c>
    </row>
    <row r="2724" spans="1:4" x14ac:dyDescent="0.25">
      <c r="A2724" t="s">
        <v>12787</v>
      </c>
      <c r="B2724" t="s">
        <v>7225</v>
      </c>
      <c r="C2724" t="s">
        <v>10058</v>
      </c>
      <c r="D2724" t="s">
        <v>10059</v>
      </c>
    </row>
    <row r="2725" spans="1:4" x14ac:dyDescent="0.25">
      <c r="A2725" t="s">
        <v>12788</v>
      </c>
      <c r="B2725" t="s">
        <v>7226</v>
      </c>
      <c r="C2725" t="s">
        <v>10058</v>
      </c>
      <c r="D2725" t="s">
        <v>10059</v>
      </c>
    </row>
    <row r="2726" spans="1:4" x14ac:dyDescent="0.25">
      <c r="A2726" t="s">
        <v>12789</v>
      </c>
      <c r="B2726" t="s">
        <v>7227</v>
      </c>
      <c r="C2726" t="s">
        <v>10065</v>
      </c>
      <c r="D2726" t="s">
        <v>10066</v>
      </c>
    </row>
    <row r="2727" spans="1:4" x14ac:dyDescent="0.25">
      <c r="A2727" t="s">
        <v>12790</v>
      </c>
      <c r="B2727" t="s">
        <v>7228</v>
      </c>
      <c r="C2727" t="s">
        <v>10061</v>
      </c>
      <c r="D2727" t="s">
        <v>10062</v>
      </c>
    </row>
    <row r="2728" spans="1:4" x14ac:dyDescent="0.25">
      <c r="A2728" t="s">
        <v>12791</v>
      </c>
      <c r="B2728" t="s">
        <v>7229</v>
      </c>
      <c r="C2728" t="s">
        <v>10061</v>
      </c>
      <c r="D2728" t="s">
        <v>10062</v>
      </c>
    </row>
    <row r="2729" spans="1:4" x14ac:dyDescent="0.25">
      <c r="A2729" t="s">
        <v>12792</v>
      </c>
      <c r="B2729" t="s">
        <v>7230</v>
      </c>
      <c r="C2729" t="s">
        <v>10061</v>
      </c>
      <c r="D2729" t="s">
        <v>10062</v>
      </c>
    </row>
    <row r="2730" spans="1:4" x14ac:dyDescent="0.25">
      <c r="A2730" t="s">
        <v>12793</v>
      </c>
      <c r="B2730" t="s">
        <v>7231</v>
      </c>
      <c r="C2730" t="s">
        <v>10065</v>
      </c>
      <c r="D2730" t="s">
        <v>10066</v>
      </c>
    </row>
    <row r="2731" spans="1:4" x14ac:dyDescent="0.25">
      <c r="A2731" t="s">
        <v>12794</v>
      </c>
      <c r="B2731" t="s">
        <v>7232</v>
      </c>
      <c r="C2731" t="s">
        <v>10068</v>
      </c>
      <c r="D2731" t="s">
        <v>10069</v>
      </c>
    </row>
    <row r="2732" spans="1:4" x14ac:dyDescent="0.25">
      <c r="A2732" t="s">
        <v>12795</v>
      </c>
      <c r="B2732" t="s">
        <v>7233</v>
      </c>
      <c r="C2732" t="s">
        <v>10065</v>
      </c>
      <c r="D2732" t="s">
        <v>10066</v>
      </c>
    </row>
    <row r="2733" spans="1:4" x14ac:dyDescent="0.25">
      <c r="A2733" t="s">
        <v>12796</v>
      </c>
      <c r="B2733" t="s">
        <v>7235</v>
      </c>
      <c r="C2733" t="s">
        <v>10068</v>
      </c>
      <c r="D2733" t="s">
        <v>10069</v>
      </c>
    </row>
    <row r="2734" spans="1:4" x14ac:dyDescent="0.25">
      <c r="A2734" t="s">
        <v>12797</v>
      </c>
      <c r="B2734" t="s">
        <v>7236</v>
      </c>
      <c r="C2734" t="s">
        <v>10068</v>
      </c>
      <c r="D2734" t="s">
        <v>10069</v>
      </c>
    </row>
    <row r="2735" spans="1:4" x14ac:dyDescent="0.25">
      <c r="A2735" t="s">
        <v>12798</v>
      </c>
      <c r="B2735" t="s">
        <v>7237</v>
      </c>
      <c r="C2735" t="s">
        <v>10065</v>
      </c>
      <c r="D2735" t="s">
        <v>10066</v>
      </c>
    </row>
    <row r="2736" spans="1:4" x14ac:dyDescent="0.25">
      <c r="A2736" t="s">
        <v>12799</v>
      </c>
      <c r="B2736" t="s">
        <v>7238</v>
      </c>
      <c r="C2736" t="s">
        <v>10058</v>
      </c>
      <c r="D2736" t="s">
        <v>10059</v>
      </c>
    </row>
    <row r="2737" spans="1:4" x14ac:dyDescent="0.25">
      <c r="A2737" t="s">
        <v>12800</v>
      </c>
      <c r="B2737" t="s">
        <v>7239</v>
      </c>
      <c r="C2737" t="s">
        <v>10065</v>
      </c>
      <c r="D2737" t="s">
        <v>10066</v>
      </c>
    </row>
    <row r="2738" spans="1:4" x14ac:dyDescent="0.25">
      <c r="A2738" t="s">
        <v>12801</v>
      </c>
      <c r="B2738" t="s">
        <v>7241</v>
      </c>
      <c r="C2738" t="s">
        <v>10065</v>
      </c>
      <c r="D2738" t="s">
        <v>10066</v>
      </c>
    </row>
    <row r="2739" spans="1:4" x14ac:dyDescent="0.25">
      <c r="A2739" t="s">
        <v>12802</v>
      </c>
      <c r="B2739" t="s">
        <v>7242</v>
      </c>
      <c r="C2739" t="s">
        <v>10061</v>
      </c>
      <c r="D2739" t="s">
        <v>10062</v>
      </c>
    </row>
    <row r="2740" spans="1:4" x14ac:dyDescent="0.25">
      <c r="A2740" t="s">
        <v>12803</v>
      </c>
      <c r="B2740" t="s">
        <v>7243</v>
      </c>
      <c r="C2740" t="s">
        <v>10058</v>
      </c>
      <c r="D2740" t="s">
        <v>10059</v>
      </c>
    </row>
    <row r="2741" spans="1:4" x14ac:dyDescent="0.25">
      <c r="A2741" t="s">
        <v>12804</v>
      </c>
      <c r="B2741" t="s">
        <v>7244</v>
      </c>
      <c r="C2741" t="s">
        <v>10068</v>
      </c>
      <c r="D2741" t="s">
        <v>10069</v>
      </c>
    </row>
    <row r="2742" spans="1:4" x14ac:dyDescent="0.25">
      <c r="A2742" t="s">
        <v>12805</v>
      </c>
      <c r="B2742" t="s">
        <v>7245</v>
      </c>
      <c r="C2742" t="s">
        <v>10065</v>
      </c>
      <c r="D2742" t="s">
        <v>10066</v>
      </c>
    </row>
    <row r="2743" spans="1:4" x14ac:dyDescent="0.25">
      <c r="A2743" t="s">
        <v>12806</v>
      </c>
      <c r="B2743" t="s">
        <v>7246</v>
      </c>
      <c r="C2743" t="s">
        <v>10058</v>
      </c>
      <c r="D2743" t="s">
        <v>10059</v>
      </c>
    </row>
    <row r="2744" spans="1:4" x14ac:dyDescent="0.25">
      <c r="A2744" t="s">
        <v>12807</v>
      </c>
      <c r="B2744" t="s">
        <v>7247</v>
      </c>
      <c r="C2744" t="s">
        <v>10061</v>
      </c>
      <c r="D2744" t="s">
        <v>10062</v>
      </c>
    </row>
    <row r="2745" spans="1:4" x14ac:dyDescent="0.25">
      <c r="A2745" t="s">
        <v>12808</v>
      </c>
      <c r="B2745" t="s">
        <v>7248</v>
      </c>
      <c r="C2745" t="s">
        <v>10068</v>
      </c>
      <c r="D2745" t="s">
        <v>10069</v>
      </c>
    </row>
    <row r="2746" spans="1:4" x14ac:dyDescent="0.25">
      <c r="A2746" t="s">
        <v>12809</v>
      </c>
      <c r="B2746" t="s">
        <v>7249</v>
      </c>
      <c r="C2746" t="s">
        <v>10068</v>
      </c>
      <c r="D2746" t="s">
        <v>10069</v>
      </c>
    </row>
    <row r="2747" spans="1:4" x14ac:dyDescent="0.25">
      <c r="A2747" t="s">
        <v>12810</v>
      </c>
      <c r="B2747" t="s">
        <v>7250</v>
      </c>
      <c r="C2747" t="s">
        <v>10058</v>
      </c>
      <c r="D2747" t="s">
        <v>10059</v>
      </c>
    </row>
    <row r="2748" spans="1:4" x14ac:dyDescent="0.25">
      <c r="A2748" t="s">
        <v>12811</v>
      </c>
      <c r="B2748" t="s">
        <v>7251</v>
      </c>
      <c r="C2748" t="s">
        <v>10065</v>
      </c>
      <c r="D2748" t="s">
        <v>10066</v>
      </c>
    </row>
    <row r="2749" spans="1:4" x14ac:dyDescent="0.25">
      <c r="A2749" t="s">
        <v>12812</v>
      </c>
      <c r="B2749" t="s">
        <v>7252</v>
      </c>
      <c r="C2749" t="s">
        <v>10068</v>
      </c>
      <c r="D2749" t="s">
        <v>10069</v>
      </c>
    </row>
    <row r="2750" spans="1:4" x14ac:dyDescent="0.25">
      <c r="A2750" t="s">
        <v>12813</v>
      </c>
      <c r="B2750" t="s">
        <v>7253</v>
      </c>
      <c r="C2750" t="s">
        <v>10058</v>
      </c>
      <c r="D2750" t="s">
        <v>10059</v>
      </c>
    </row>
    <row r="2751" spans="1:4" x14ac:dyDescent="0.25">
      <c r="A2751" t="s">
        <v>12814</v>
      </c>
      <c r="B2751" t="s">
        <v>7254</v>
      </c>
      <c r="C2751" t="s">
        <v>10058</v>
      </c>
      <c r="D2751" t="s">
        <v>10059</v>
      </c>
    </row>
    <row r="2752" spans="1:4" x14ac:dyDescent="0.25">
      <c r="A2752" t="s">
        <v>12815</v>
      </c>
      <c r="B2752" t="s">
        <v>7255</v>
      </c>
      <c r="C2752" t="s">
        <v>10061</v>
      </c>
      <c r="D2752" t="s">
        <v>10062</v>
      </c>
    </row>
    <row r="2753" spans="1:4" x14ac:dyDescent="0.25">
      <c r="A2753" t="s">
        <v>12816</v>
      </c>
      <c r="B2753" t="s">
        <v>7256</v>
      </c>
      <c r="C2753" t="s">
        <v>10065</v>
      </c>
      <c r="D2753" t="s">
        <v>10066</v>
      </c>
    </row>
    <row r="2754" spans="1:4" x14ac:dyDescent="0.25">
      <c r="A2754" t="s">
        <v>12817</v>
      </c>
      <c r="B2754" t="s">
        <v>7257</v>
      </c>
      <c r="C2754" t="s">
        <v>10068</v>
      </c>
      <c r="D2754" t="s">
        <v>10069</v>
      </c>
    </row>
    <row r="2755" spans="1:4" x14ac:dyDescent="0.25">
      <c r="A2755" t="s">
        <v>12818</v>
      </c>
      <c r="B2755" t="s">
        <v>7259</v>
      </c>
      <c r="C2755" t="s">
        <v>10068</v>
      </c>
      <c r="D2755" t="s">
        <v>10069</v>
      </c>
    </row>
    <row r="2756" spans="1:4" x14ac:dyDescent="0.25">
      <c r="A2756" t="s">
        <v>12819</v>
      </c>
      <c r="B2756" t="s">
        <v>7260</v>
      </c>
      <c r="C2756" t="s">
        <v>10061</v>
      </c>
      <c r="D2756" t="s">
        <v>10062</v>
      </c>
    </row>
    <row r="2757" spans="1:4" x14ac:dyDescent="0.25">
      <c r="A2757" t="s">
        <v>12820</v>
      </c>
      <c r="B2757" t="s">
        <v>7262</v>
      </c>
      <c r="C2757" t="s">
        <v>10068</v>
      </c>
      <c r="D2757" t="s">
        <v>10069</v>
      </c>
    </row>
    <row r="2758" spans="1:4" x14ac:dyDescent="0.25">
      <c r="A2758" t="s">
        <v>12821</v>
      </c>
      <c r="B2758" t="s">
        <v>7263</v>
      </c>
      <c r="C2758" t="s">
        <v>10061</v>
      </c>
      <c r="D2758" t="s">
        <v>10062</v>
      </c>
    </row>
    <row r="2759" spans="1:4" x14ac:dyDescent="0.25">
      <c r="A2759" t="s">
        <v>12822</v>
      </c>
      <c r="B2759" t="s">
        <v>7264</v>
      </c>
      <c r="C2759" t="s">
        <v>10065</v>
      </c>
      <c r="D2759" t="s">
        <v>10066</v>
      </c>
    </row>
    <row r="2760" spans="1:4" x14ac:dyDescent="0.25">
      <c r="A2760" t="s">
        <v>12823</v>
      </c>
      <c r="B2760" t="s">
        <v>7265</v>
      </c>
      <c r="C2760" t="s">
        <v>10061</v>
      </c>
      <c r="D2760" t="s">
        <v>10062</v>
      </c>
    </row>
    <row r="2761" spans="1:4" x14ac:dyDescent="0.25">
      <c r="A2761" t="s">
        <v>12824</v>
      </c>
      <c r="B2761" t="s">
        <v>7266</v>
      </c>
      <c r="C2761" t="s">
        <v>10061</v>
      </c>
      <c r="D2761" t="s">
        <v>10062</v>
      </c>
    </row>
    <row r="2762" spans="1:4" x14ac:dyDescent="0.25">
      <c r="A2762" t="s">
        <v>12825</v>
      </c>
      <c r="B2762" t="s">
        <v>7267</v>
      </c>
      <c r="C2762" t="s">
        <v>10058</v>
      </c>
      <c r="D2762" t="s">
        <v>10059</v>
      </c>
    </row>
    <row r="2763" spans="1:4" x14ac:dyDescent="0.25">
      <c r="A2763" t="s">
        <v>12826</v>
      </c>
      <c r="B2763" t="s">
        <v>7268</v>
      </c>
      <c r="C2763" t="s">
        <v>10058</v>
      </c>
      <c r="D2763" t="s">
        <v>10059</v>
      </c>
    </row>
    <row r="2764" spans="1:4" x14ac:dyDescent="0.25">
      <c r="A2764" t="s">
        <v>12827</v>
      </c>
      <c r="B2764" t="s">
        <v>7269</v>
      </c>
      <c r="C2764" t="s">
        <v>10068</v>
      </c>
      <c r="D2764" t="s">
        <v>10069</v>
      </c>
    </row>
    <row r="2765" spans="1:4" x14ac:dyDescent="0.25">
      <c r="A2765" t="s">
        <v>12828</v>
      </c>
      <c r="B2765" t="s">
        <v>7270</v>
      </c>
      <c r="C2765" t="s">
        <v>10061</v>
      </c>
      <c r="D2765" t="s">
        <v>10062</v>
      </c>
    </row>
    <row r="2766" spans="1:4" x14ac:dyDescent="0.25">
      <c r="A2766" t="s">
        <v>12829</v>
      </c>
      <c r="B2766" t="s">
        <v>7272</v>
      </c>
      <c r="C2766" t="s">
        <v>10068</v>
      </c>
      <c r="D2766" t="s">
        <v>10069</v>
      </c>
    </row>
    <row r="2767" spans="1:4" x14ac:dyDescent="0.25">
      <c r="A2767" t="s">
        <v>12830</v>
      </c>
      <c r="B2767" t="s">
        <v>7274</v>
      </c>
      <c r="C2767" t="s">
        <v>10065</v>
      </c>
      <c r="D2767" t="s">
        <v>10066</v>
      </c>
    </row>
  </sheetData>
  <pageMargins left="0.7" right="0.7" top="0.75" bottom="0.75" header="0.3" footer="0.3"/>
  <ignoredErrors>
    <ignoredError sqref="A1:D276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767"/>
  <sheetViews>
    <sheetView workbookViewId="0">
      <selection activeCell="F1" sqref="A1:F1"/>
    </sheetView>
  </sheetViews>
  <sheetFormatPr defaultRowHeight="15.75" x14ac:dyDescent="0.25"/>
  <cols>
    <col min="2" max="3" width="10.625" customWidth="1"/>
    <col min="4" max="4" width="10.375" customWidth="1"/>
    <col min="5" max="5" width="10.25" customWidth="1"/>
    <col min="6" max="6" width="15.25" customWidth="1"/>
  </cols>
  <sheetData>
    <row r="1" spans="1:6" x14ac:dyDescent="0.25">
      <c r="A1" s="2" t="s">
        <v>12831</v>
      </c>
      <c r="B1" s="2" t="s">
        <v>3081</v>
      </c>
      <c r="C1" s="2" t="s">
        <v>12832</v>
      </c>
      <c r="D1" s="2" t="s">
        <v>12833</v>
      </c>
      <c r="E1" s="2" t="s">
        <v>12834</v>
      </c>
      <c r="F1" s="2" t="s">
        <v>12835</v>
      </c>
    </row>
    <row r="2" spans="1:6" x14ac:dyDescent="0.25">
      <c r="A2" t="s">
        <v>12836</v>
      </c>
      <c r="B2" t="s">
        <v>3086</v>
      </c>
      <c r="C2">
        <v>134</v>
      </c>
      <c r="D2">
        <v>88</v>
      </c>
      <c r="E2">
        <v>66</v>
      </c>
      <c r="F2">
        <v>98.7</v>
      </c>
    </row>
    <row r="3" spans="1:6" x14ac:dyDescent="0.25">
      <c r="A3" t="s">
        <v>12837</v>
      </c>
      <c r="B3" t="s">
        <v>3091</v>
      </c>
      <c r="C3">
        <v>139</v>
      </c>
      <c r="D3">
        <v>90</v>
      </c>
      <c r="E3">
        <v>92</v>
      </c>
      <c r="F3">
        <v>98.7</v>
      </c>
    </row>
    <row r="4" spans="1:6" x14ac:dyDescent="0.25">
      <c r="A4" t="s">
        <v>12838</v>
      </c>
      <c r="B4" t="s">
        <v>3096</v>
      </c>
      <c r="C4">
        <v>123</v>
      </c>
      <c r="D4">
        <v>86</v>
      </c>
      <c r="E4">
        <v>71</v>
      </c>
      <c r="F4">
        <v>98.5</v>
      </c>
    </row>
    <row r="5" spans="1:6" x14ac:dyDescent="0.25">
      <c r="A5" t="s">
        <v>12839</v>
      </c>
      <c r="B5" t="s">
        <v>3099</v>
      </c>
      <c r="C5">
        <v>124</v>
      </c>
      <c r="D5">
        <v>88</v>
      </c>
      <c r="E5">
        <v>80</v>
      </c>
      <c r="F5">
        <v>97.6</v>
      </c>
    </row>
    <row r="6" spans="1:6" x14ac:dyDescent="0.25">
      <c r="A6" t="s">
        <v>12840</v>
      </c>
      <c r="B6" t="s">
        <v>3103</v>
      </c>
      <c r="C6">
        <v>135</v>
      </c>
      <c r="D6">
        <v>76</v>
      </c>
      <c r="E6">
        <v>87</v>
      </c>
      <c r="F6">
        <v>99.4</v>
      </c>
    </row>
    <row r="7" spans="1:6" x14ac:dyDescent="0.25">
      <c r="A7" t="s">
        <v>12841</v>
      </c>
      <c r="B7" t="s">
        <v>3107</v>
      </c>
      <c r="C7">
        <v>137</v>
      </c>
      <c r="D7">
        <v>81</v>
      </c>
      <c r="E7">
        <v>60</v>
      </c>
      <c r="F7">
        <v>98.1</v>
      </c>
    </row>
    <row r="8" spans="1:6" x14ac:dyDescent="0.25">
      <c r="A8" t="s">
        <v>12842</v>
      </c>
      <c r="B8" t="s">
        <v>3110</v>
      </c>
      <c r="C8">
        <v>111</v>
      </c>
      <c r="D8">
        <v>70</v>
      </c>
      <c r="E8">
        <v>67</v>
      </c>
      <c r="F8">
        <v>98.8</v>
      </c>
    </row>
    <row r="9" spans="1:6" x14ac:dyDescent="0.25">
      <c r="A9" t="s">
        <v>12843</v>
      </c>
      <c r="B9" t="s">
        <v>3113</v>
      </c>
      <c r="C9">
        <v>118</v>
      </c>
      <c r="D9">
        <v>70</v>
      </c>
      <c r="E9">
        <v>70</v>
      </c>
      <c r="F9">
        <v>99</v>
      </c>
    </row>
    <row r="10" spans="1:6" x14ac:dyDescent="0.25">
      <c r="A10" t="s">
        <v>12844</v>
      </c>
      <c r="B10" t="s">
        <v>3115</v>
      </c>
      <c r="C10">
        <v>132</v>
      </c>
      <c r="D10">
        <v>83</v>
      </c>
      <c r="E10">
        <v>60</v>
      </c>
      <c r="F10">
        <v>97.8</v>
      </c>
    </row>
    <row r="11" spans="1:6" x14ac:dyDescent="0.25">
      <c r="A11" t="s">
        <v>12845</v>
      </c>
      <c r="B11" t="s">
        <v>3117</v>
      </c>
      <c r="C11">
        <v>130</v>
      </c>
      <c r="D11">
        <v>74</v>
      </c>
      <c r="E11">
        <v>62</v>
      </c>
      <c r="F11">
        <v>98.1</v>
      </c>
    </row>
    <row r="12" spans="1:6" x14ac:dyDescent="0.25">
      <c r="A12" t="s">
        <v>12846</v>
      </c>
      <c r="B12" t="s">
        <v>3120</v>
      </c>
      <c r="C12">
        <v>110</v>
      </c>
      <c r="D12">
        <v>89</v>
      </c>
      <c r="E12">
        <v>99</v>
      </c>
      <c r="F12">
        <v>97.7</v>
      </c>
    </row>
    <row r="13" spans="1:6" x14ac:dyDescent="0.25">
      <c r="A13" t="s">
        <v>12847</v>
      </c>
      <c r="B13" t="s">
        <v>3122</v>
      </c>
      <c r="C13">
        <v>139</v>
      </c>
      <c r="D13">
        <v>85</v>
      </c>
      <c r="E13">
        <v>95</v>
      </c>
      <c r="F13">
        <v>97.7</v>
      </c>
    </row>
    <row r="14" spans="1:6" x14ac:dyDescent="0.25">
      <c r="A14" t="s">
        <v>12848</v>
      </c>
      <c r="B14" t="s">
        <v>3124</v>
      </c>
      <c r="C14">
        <v>116</v>
      </c>
      <c r="D14">
        <v>84</v>
      </c>
      <c r="E14">
        <v>64</v>
      </c>
      <c r="F14">
        <v>97.7</v>
      </c>
    </row>
    <row r="15" spans="1:6" x14ac:dyDescent="0.25">
      <c r="A15" t="s">
        <v>12849</v>
      </c>
      <c r="B15" t="s">
        <v>3127</v>
      </c>
      <c r="C15">
        <v>126</v>
      </c>
      <c r="D15">
        <v>71</v>
      </c>
      <c r="E15">
        <v>75</v>
      </c>
      <c r="F15">
        <v>99.3</v>
      </c>
    </row>
    <row r="16" spans="1:6" x14ac:dyDescent="0.25">
      <c r="A16" t="s">
        <v>12850</v>
      </c>
      <c r="B16" t="s">
        <v>3129</v>
      </c>
      <c r="C16">
        <v>137</v>
      </c>
      <c r="D16">
        <v>83</v>
      </c>
      <c r="E16">
        <v>66</v>
      </c>
      <c r="F16">
        <v>98</v>
      </c>
    </row>
    <row r="17" spans="1:6" x14ac:dyDescent="0.25">
      <c r="A17" t="s">
        <v>12851</v>
      </c>
      <c r="B17" t="s">
        <v>3132</v>
      </c>
      <c r="C17">
        <v>131</v>
      </c>
      <c r="D17">
        <v>73</v>
      </c>
      <c r="E17">
        <v>61</v>
      </c>
      <c r="F17">
        <v>98.6</v>
      </c>
    </row>
    <row r="18" spans="1:6" x14ac:dyDescent="0.25">
      <c r="A18" t="s">
        <v>12852</v>
      </c>
      <c r="B18" t="s">
        <v>3134</v>
      </c>
      <c r="C18">
        <v>117</v>
      </c>
      <c r="D18">
        <v>79</v>
      </c>
      <c r="E18">
        <v>100</v>
      </c>
      <c r="F18">
        <v>99.1</v>
      </c>
    </row>
    <row r="19" spans="1:6" x14ac:dyDescent="0.25">
      <c r="A19" t="s">
        <v>12853</v>
      </c>
      <c r="B19" t="s">
        <v>3137</v>
      </c>
      <c r="C19">
        <v>137</v>
      </c>
      <c r="D19">
        <v>70</v>
      </c>
      <c r="E19">
        <v>83</v>
      </c>
      <c r="F19">
        <v>98</v>
      </c>
    </row>
    <row r="20" spans="1:6" x14ac:dyDescent="0.25">
      <c r="A20" t="s">
        <v>12854</v>
      </c>
      <c r="B20" t="s">
        <v>3140</v>
      </c>
      <c r="C20">
        <v>136</v>
      </c>
      <c r="D20">
        <v>79</v>
      </c>
      <c r="E20">
        <v>100</v>
      </c>
      <c r="F20">
        <v>98.8</v>
      </c>
    </row>
    <row r="21" spans="1:6" x14ac:dyDescent="0.25">
      <c r="A21" t="s">
        <v>12855</v>
      </c>
      <c r="B21" t="s">
        <v>3142</v>
      </c>
      <c r="C21">
        <v>124</v>
      </c>
      <c r="D21">
        <v>81</v>
      </c>
      <c r="E21">
        <v>95</v>
      </c>
      <c r="F21">
        <v>98.2</v>
      </c>
    </row>
    <row r="22" spans="1:6" x14ac:dyDescent="0.25">
      <c r="A22" t="s">
        <v>12856</v>
      </c>
      <c r="B22" t="s">
        <v>3144</v>
      </c>
      <c r="C22">
        <v>112</v>
      </c>
      <c r="D22">
        <v>78</v>
      </c>
      <c r="E22">
        <v>67</v>
      </c>
      <c r="F22">
        <v>99.5</v>
      </c>
    </row>
    <row r="23" spans="1:6" x14ac:dyDescent="0.25">
      <c r="A23" t="s">
        <v>12857</v>
      </c>
      <c r="B23" t="s">
        <v>3147</v>
      </c>
      <c r="C23">
        <v>111</v>
      </c>
      <c r="D23">
        <v>77</v>
      </c>
      <c r="E23">
        <v>79</v>
      </c>
      <c r="F23">
        <v>98.7</v>
      </c>
    </row>
    <row r="24" spans="1:6" x14ac:dyDescent="0.25">
      <c r="A24" t="s">
        <v>12858</v>
      </c>
      <c r="B24" t="s">
        <v>3150</v>
      </c>
      <c r="C24">
        <v>123</v>
      </c>
      <c r="D24">
        <v>77</v>
      </c>
      <c r="E24">
        <v>93</v>
      </c>
      <c r="F24">
        <v>99</v>
      </c>
    </row>
    <row r="25" spans="1:6" x14ac:dyDescent="0.25">
      <c r="A25" t="s">
        <v>12859</v>
      </c>
      <c r="B25" t="s">
        <v>3153</v>
      </c>
      <c r="C25">
        <v>112</v>
      </c>
      <c r="D25">
        <v>70</v>
      </c>
      <c r="E25">
        <v>76</v>
      </c>
      <c r="F25">
        <v>99</v>
      </c>
    </row>
    <row r="26" spans="1:6" x14ac:dyDescent="0.25">
      <c r="A26" t="s">
        <v>12860</v>
      </c>
      <c r="B26" t="s">
        <v>3155</v>
      </c>
      <c r="C26">
        <v>112</v>
      </c>
      <c r="D26">
        <v>86</v>
      </c>
      <c r="E26">
        <v>77</v>
      </c>
      <c r="F26">
        <v>98.9</v>
      </c>
    </row>
    <row r="27" spans="1:6" x14ac:dyDescent="0.25">
      <c r="A27" t="s">
        <v>12861</v>
      </c>
      <c r="B27" t="s">
        <v>3158</v>
      </c>
      <c r="C27">
        <v>120</v>
      </c>
      <c r="D27">
        <v>89</v>
      </c>
      <c r="E27">
        <v>98</v>
      </c>
      <c r="F27">
        <v>98.3</v>
      </c>
    </row>
    <row r="28" spans="1:6" x14ac:dyDescent="0.25">
      <c r="A28" t="s">
        <v>12862</v>
      </c>
      <c r="B28" t="s">
        <v>3160</v>
      </c>
      <c r="C28">
        <v>120</v>
      </c>
      <c r="D28">
        <v>87</v>
      </c>
      <c r="E28">
        <v>95</v>
      </c>
      <c r="F28">
        <v>97.9</v>
      </c>
    </row>
    <row r="29" spans="1:6" x14ac:dyDescent="0.25">
      <c r="A29" t="s">
        <v>12863</v>
      </c>
      <c r="B29" t="s">
        <v>3163</v>
      </c>
      <c r="C29">
        <v>135</v>
      </c>
      <c r="D29">
        <v>90</v>
      </c>
      <c r="E29">
        <v>75</v>
      </c>
      <c r="F29">
        <v>98.8</v>
      </c>
    </row>
    <row r="30" spans="1:6" x14ac:dyDescent="0.25">
      <c r="A30" t="s">
        <v>12864</v>
      </c>
      <c r="B30" t="s">
        <v>3165</v>
      </c>
      <c r="C30">
        <v>135</v>
      </c>
      <c r="D30">
        <v>86</v>
      </c>
      <c r="E30">
        <v>91</v>
      </c>
      <c r="F30">
        <v>98.4</v>
      </c>
    </row>
    <row r="31" spans="1:6" x14ac:dyDescent="0.25">
      <c r="A31" t="s">
        <v>12865</v>
      </c>
      <c r="B31" t="s">
        <v>3167</v>
      </c>
      <c r="C31">
        <v>119</v>
      </c>
      <c r="D31">
        <v>77</v>
      </c>
      <c r="E31">
        <v>72</v>
      </c>
      <c r="F31">
        <v>98.7</v>
      </c>
    </row>
    <row r="32" spans="1:6" x14ac:dyDescent="0.25">
      <c r="A32" t="s">
        <v>12866</v>
      </c>
      <c r="B32" t="s">
        <v>3169</v>
      </c>
      <c r="C32">
        <v>139</v>
      </c>
      <c r="D32">
        <v>76</v>
      </c>
      <c r="E32">
        <v>62</v>
      </c>
      <c r="F32">
        <v>98.8</v>
      </c>
    </row>
    <row r="33" spans="1:6" x14ac:dyDescent="0.25">
      <c r="A33" t="s">
        <v>12867</v>
      </c>
      <c r="B33" t="s">
        <v>3171</v>
      </c>
      <c r="C33">
        <v>122</v>
      </c>
      <c r="D33">
        <v>88</v>
      </c>
      <c r="E33">
        <v>83</v>
      </c>
      <c r="F33">
        <v>99</v>
      </c>
    </row>
    <row r="34" spans="1:6" x14ac:dyDescent="0.25">
      <c r="A34" t="s">
        <v>12868</v>
      </c>
      <c r="B34" t="s">
        <v>3174</v>
      </c>
      <c r="C34">
        <v>123</v>
      </c>
      <c r="D34">
        <v>71</v>
      </c>
      <c r="E34">
        <v>97</v>
      </c>
      <c r="F34">
        <v>98.4</v>
      </c>
    </row>
    <row r="35" spans="1:6" x14ac:dyDescent="0.25">
      <c r="A35" t="s">
        <v>12869</v>
      </c>
      <c r="B35" t="s">
        <v>3177</v>
      </c>
      <c r="C35">
        <v>125</v>
      </c>
      <c r="D35">
        <v>79</v>
      </c>
      <c r="E35">
        <v>87</v>
      </c>
      <c r="F35">
        <v>98.7</v>
      </c>
    </row>
    <row r="36" spans="1:6" x14ac:dyDescent="0.25">
      <c r="A36" t="s">
        <v>12870</v>
      </c>
      <c r="B36" t="s">
        <v>3179</v>
      </c>
      <c r="C36">
        <v>110</v>
      </c>
      <c r="D36">
        <v>89</v>
      </c>
      <c r="E36">
        <v>86</v>
      </c>
      <c r="F36">
        <v>98.7</v>
      </c>
    </row>
    <row r="37" spans="1:6" x14ac:dyDescent="0.25">
      <c r="A37" t="s">
        <v>12871</v>
      </c>
      <c r="B37" t="s">
        <v>3182</v>
      </c>
      <c r="C37">
        <v>136</v>
      </c>
      <c r="D37">
        <v>80</v>
      </c>
      <c r="E37">
        <v>88</v>
      </c>
      <c r="F37">
        <v>97.7</v>
      </c>
    </row>
    <row r="38" spans="1:6" x14ac:dyDescent="0.25">
      <c r="A38" t="s">
        <v>12872</v>
      </c>
      <c r="B38" t="s">
        <v>3184</v>
      </c>
      <c r="C38">
        <v>120</v>
      </c>
      <c r="D38">
        <v>90</v>
      </c>
      <c r="E38">
        <v>92</v>
      </c>
      <c r="F38">
        <v>98.9</v>
      </c>
    </row>
    <row r="39" spans="1:6" x14ac:dyDescent="0.25">
      <c r="A39" t="s">
        <v>12873</v>
      </c>
      <c r="B39" t="s">
        <v>3186</v>
      </c>
      <c r="C39">
        <v>117</v>
      </c>
      <c r="D39">
        <v>88</v>
      </c>
      <c r="E39">
        <v>72</v>
      </c>
      <c r="F39">
        <v>98.8</v>
      </c>
    </row>
    <row r="40" spans="1:6" x14ac:dyDescent="0.25">
      <c r="A40" t="s">
        <v>12874</v>
      </c>
      <c r="B40" t="s">
        <v>3189</v>
      </c>
      <c r="C40">
        <v>116</v>
      </c>
      <c r="D40">
        <v>82</v>
      </c>
      <c r="E40">
        <v>82</v>
      </c>
      <c r="F40">
        <v>98.4</v>
      </c>
    </row>
    <row r="41" spans="1:6" x14ac:dyDescent="0.25">
      <c r="A41" t="s">
        <v>12875</v>
      </c>
      <c r="B41" t="s">
        <v>3191</v>
      </c>
      <c r="C41">
        <v>125</v>
      </c>
      <c r="D41">
        <v>77</v>
      </c>
      <c r="E41">
        <v>80</v>
      </c>
      <c r="F41">
        <v>98.4</v>
      </c>
    </row>
    <row r="42" spans="1:6" x14ac:dyDescent="0.25">
      <c r="A42" t="s">
        <v>12876</v>
      </c>
      <c r="B42" t="s">
        <v>3193</v>
      </c>
      <c r="C42">
        <v>130</v>
      </c>
      <c r="D42">
        <v>73</v>
      </c>
      <c r="E42">
        <v>68</v>
      </c>
      <c r="F42">
        <v>98.4</v>
      </c>
    </row>
    <row r="43" spans="1:6" x14ac:dyDescent="0.25">
      <c r="A43" t="s">
        <v>12877</v>
      </c>
      <c r="B43" t="s">
        <v>3195</v>
      </c>
      <c r="C43">
        <v>117</v>
      </c>
      <c r="D43">
        <v>88</v>
      </c>
      <c r="E43">
        <v>95</v>
      </c>
      <c r="F43">
        <v>99.1</v>
      </c>
    </row>
    <row r="44" spans="1:6" x14ac:dyDescent="0.25">
      <c r="A44" t="s">
        <v>12878</v>
      </c>
      <c r="B44" t="s">
        <v>3198</v>
      </c>
      <c r="C44">
        <v>116</v>
      </c>
      <c r="D44">
        <v>90</v>
      </c>
      <c r="E44">
        <v>88</v>
      </c>
      <c r="F44">
        <v>97.8</v>
      </c>
    </row>
    <row r="45" spans="1:6" x14ac:dyDescent="0.25">
      <c r="A45" t="s">
        <v>12879</v>
      </c>
      <c r="B45" t="s">
        <v>3201</v>
      </c>
      <c r="C45">
        <v>124</v>
      </c>
      <c r="D45">
        <v>77</v>
      </c>
      <c r="E45">
        <v>98</v>
      </c>
      <c r="F45">
        <v>97.5</v>
      </c>
    </row>
    <row r="46" spans="1:6" x14ac:dyDescent="0.25">
      <c r="A46" t="s">
        <v>12880</v>
      </c>
      <c r="B46" t="s">
        <v>3204</v>
      </c>
      <c r="C46">
        <v>123</v>
      </c>
      <c r="D46">
        <v>71</v>
      </c>
      <c r="E46">
        <v>97</v>
      </c>
      <c r="F46">
        <v>98.5</v>
      </c>
    </row>
    <row r="47" spans="1:6" x14ac:dyDescent="0.25">
      <c r="A47" t="s">
        <v>12881</v>
      </c>
      <c r="B47" t="s">
        <v>3205</v>
      </c>
      <c r="C47">
        <v>115</v>
      </c>
      <c r="D47">
        <v>73</v>
      </c>
      <c r="E47">
        <v>87</v>
      </c>
      <c r="F47">
        <v>97.6</v>
      </c>
    </row>
    <row r="48" spans="1:6" x14ac:dyDescent="0.25">
      <c r="A48" t="s">
        <v>12882</v>
      </c>
      <c r="B48" t="s">
        <v>3207</v>
      </c>
      <c r="C48">
        <v>123</v>
      </c>
      <c r="D48">
        <v>74</v>
      </c>
      <c r="E48">
        <v>92</v>
      </c>
      <c r="F48">
        <v>99.1</v>
      </c>
    </row>
    <row r="49" spans="1:6" x14ac:dyDescent="0.25">
      <c r="A49" t="s">
        <v>12883</v>
      </c>
      <c r="B49" t="s">
        <v>3210</v>
      </c>
      <c r="C49">
        <v>116</v>
      </c>
      <c r="D49">
        <v>75</v>
      </c>
      <c r="E49">
        <v>97</v>
      </c>
      <c r="F49">
        <v>97.8</v>
      </c>
    </row>
    <row r="50" spans="1:6" x14ac:dyDescent="0.25">
      <c r="A50" t="s">
        <v>12884</v>
      </c>
      <c r="B50" t="s">
        <v>3212</v>
      </c>
      <c r="C50">
        <v>125</v>
      </c>
      <c r="D50">
        <v>71</v>
      </c>
      <c r="E50">
        <v>87</v>
      </c>
      <c r="F50">
        <v>99.2</v>
      </c>
    </row>
    <row r="51" spans="1:6" x14ac:dyDescent="0.25">
      <c r="A51" t="s">
        <v>12885</v>
      </c>
      <c r="B51" t="s">
        <v>3214</v>
      </c>
      <c r="C51">
        <v>139</v>
      </c>
      <c r="D51">
        <v>86</v>
      </c>
      <c r="E51">
        <v>69</v>
      </c>
      <c r="F51">
        <v>98.7</v>
      </c>
    </row>
    <row r="52" spans="1:6" x14ac:dyDescent="0.25">
      <c r="A52" t="s">
        <v>12886</v>
      </c>
      <c r="B52" t="s">
        <v>3216</v>
      </c>
      <c r="C52">
        <v>118</v>
      </c>
      <c r="D52">
        <v>76</v>
      </c>
      <c r="E52">
        <v>60</v>
      </c>
      <c r="F52">
        <v>99.3</v>
      </c>
    </row>
    <row r="53" spans="1:6" x14ac:dyDescent="0.25">
      <c r="A53" t="s">
        <v>12887</v>
      </c>
      <c r="B53" t="s">
        <v>3219</v>
      </c>
      <c r="C53">
        <v>133</v>
      </c>
      <c r="D53">
        <v>78</v>
      </c>
      <c r="E53">
        <v>62</v>
      </c>
      <c r="F53">
        <v>98.5</v>
      </c>
    </row>
    <row r="54" spans="1:6" x14ac:dyDescent="0.25">
      <c r="A54" t="s">
        <v>12888</v>
      </c>
      <c r="B54" t="s">
        <v>3221</v>
      </c>
      <c r="C54">
        <v>124</v>
      </c>
      <c r="D54">
        <v>88</v>
      </c>
      <c r="E54">
        <v>62</v>
      </c>
      <c r="F54">
        <v>97.7</v>
      </c>
    </row>
    <row r="55" spans="1:6" x14ac:dyDescent="0.25">
      <c r="A55" t="s">
        <v>12889</v>
      </c>
      <c r="B55" t="s">
        <v>3223</v>
      </c>
      <c r="C55">
        <v>118</v>
      </c>
      <c r="D55">
        <v>86</v>
      </c>
      <c r="E55">
        <v>92</v>
      </c>
      <c r="F55">
        <v>99.2</v>
      </c>
    </row>
    <row r="56" spans="1:6" x14ac:dyDescent="0.25">
      <c r="A56" t="s">
        <v>12890</v>
      </c>
      <c r="B56" t="s">
        <v>3225</v>
      </c>
      <c r="C56">
        <v>124</v>
      </c>
      <c r="D56">
        <v>89</v>
      </c>
      <c r="E56">
        <v>84</v>
      </c>
      <c r="F56">
        <v>99.1</v>
      </c>
    </row>
    <row r="57" spans="1:6" x14ac:dyDescent="0.25">
      <c r="A57" t="s">
        <v>12891</v>
      </c>
      <c r="B57" t="s">
        <v>3227</v>
      </c>
      <c r="C57">
        <v>126</v>
      </c>
      <c r="D57">
        <v>82</v>
      </c>
      <c r="E57">
        <v>96</v>
      </c>
      <c r="F57">
        <v>97.5</v>
      </c>
    </row>
    <row r="58" spans="1:6" x14ac:dyDescent="0.25">
      <c r="A58" t="s">
        <v>12892</v>
      </c>
      <c r="B58" t="s">
        <v>3229</v>
      </c>
      <c r="C58">
        <v>121</v>
      </c>
      <c r="D58">
        <v>86</v>
      </c>
      <c r="E58">
        <v>75</v>
      </c>
      <c r="F58">
        <v>99</v>
      </c>
    </row>
    <row r="59" spans="1:6" x14ac:dyDescent="0.25">
      <c r="A59" t="s">
        <v>12893</v>
      </c>
      <c r="B59" t="s">
        <v>3231</v>
      </c>
      <c r="C59">
        <v>132</v>
      </c>
      <c r="D59">
        <v>84</v>
      </c>
      <c r="E59">
        <v>62</v>
      </c>
      <c r="F59">
        <v>99.1</v>
      </c>
    </row>
    <row r="60" spans="1:6" x14ac:dyDescent="0.25">
      <c r="A60" t="s">
        <v>12894</v>
      </c>
      <c r="B60" t="s">
        <v>3233</v>
      </c>
      <c r="C60">
        <v>125</v>
      </c>
      <c r="D60">
        <v>72</v>
      </c>
      <c r="E60">
        <v>80</v>
      </c>
      <c r="F60">
        <v>98.5</v>
      </c>
    </row>
    <row r="61" spans="1:6" x14ac:dyDescent="0.25">
      <c r="A61" t="s">
        <v>12895</v>
      </c>
      <c r="B61" t="s">
        <v>3235</v>
      </c>
      <c r="C61">
        <v>122</v>
      </c>
      <c r="D61">
        <v>89</v>
      </c>
      <c r="E61">
        <v>73</v>
      </c>
      <c r="F61">
        <v>98.4</v>
      </c>
    </row>
    <row r="62" spans="1:6" x14ac:dyDescent="0.25">
      <c r="A62" t="s">
        <v>12896</v>
      </c>
      <c r="B62" t="s">
        <v>3237</v>
      </c>
      <c r="C62">
        <v>117</v>
      </c>
      <c r="D62">
        <v>70</v>
      </c>
      <c r="E62">
        <v>85</v>
      </c>
      <c r="F62">
        <v>99.1</v>
      </c>
    </row>
    <row r="63" spans="1:6" x14ac:dyDescent="0.25">
      <c r="A63" t="s">
        <v>12897</v>
      </c>
      <c r="B63" t="s">
        <v>3239</v>
      </c>
      <c r="C63">
        <v>132</v>
      </c>
      <c r="D63">
        <v>75</v>
      </c>
      <c r="E63">
        <v>87</v>
      </c>
      <c r="F63">
        <v>99</v>
      </c>
    </row>
    <row r="64" spans="1:6" x14ac:dyDescent="0.25">
      <c r="A64" t="s">
        <v>12898</v>
      </c>
      <c r="B64" t="s">
        <v>3241</v>
      </c>
      <c r="C64">
        <v>121</v>
      </c>
      <c r="D64">
        <v>83</v>
      </c>
      <c r="E64">
        <v>70</v>
      </c>
      <c r="F64">
        <v>97.5</v>
      </c>
    </row>
    <row r="65" spans="1:6" x14ac:dyDescent="0.25">
      <c r="A65" t="s">
        <v>12899</v>
      </c>
      <c r="B65" t="s">
        <v>3243</v>
      </c>
      <c r="C65">
        <v>130</v>
      </c>
      <c r="D65">
        <v>84</v>
      </c>
      <c r="E65">
        <v>60</v>
      </c>
      <c r="F65">
        <v>99.4</v>
      </c>
    </row>
    <row r="66" spans="1:6" x14ac:dyDescent="0.25">
      <c r="A66" t="s">
        <v>12900</v>
      </c>
      <c r="B66" t="s">
        <v>3245</v>
      </c>
      <c r="C66">
        <v>140</v>
      </c>
      <c r="D66">
        <v>89</v>
      </c>
      <c r="E66">
        <v>62</v>
      </c>
      <c r="F66">
        <v>97.9</v>
      </c>
    </row>
    <row r="67" spans="1:6" x14ac:dyDescent="0.25">
      <c r="A67" t="s">
        <v>12901</v>
      </c>
      <c r="B67" t="s">
        <v>3247</v>
      </c>
      <c r="C67">
        <v>133</v>
      </c>
      <c r="D67">
        <v>78</v>
      </c>
      <c r="E67">
        <v>77</v>
      </c>
      <c r="F67">
        <v>98.5</v>
      </c>
    </row>
    <row r="68" spans="1:6" x14ac:dyDescent="0.25">
      <c r="A68" t="s">
        <v>12902</v>
      </c>
      <c r="B68" t="s">
        <v>3250</v>
      </c>
      <c r="C68">
        <v>118</v>
      </c>
      <c r="D68">
        <v>75</v>
      </c>
      <c r="E68">
        <v>75</v>
      </c>
      <c r="F68">
        <v>99.2</v>
      </c>
    </row>
    <row r="69" spans="1:6" x14ac:dyDescent="0.25">
      <c r="A69" t="s">
        <v>12903</v>
      </c>
      <c r="B69" t="s">
        <v>3251</v>
      </c>
      <c r="C69">
        <v>112</v>
      </c>
      <c r="D69">
        <v>81</v>
      </c>
      <c r="E69">
        <v>95</v>
      </c>
      <c r="F69">
        <v>97.9</v>
      </c>
    </row>
    <row r="70" spans="1:6" x14ac:dyDescent="0.25">
      <c r="A70" t="s">
        <v>12904</v>
      </c>
      <c r="B70" t="s">
        <v>3253</v>
      </c>
      <c r="C70">
        <v>127</v>
      </c>
      <c r="D70">
        <v>71</v>
      </c>
      <c r="E70">
        <v>80</v>
      </c>
      <c r="F70">
        <v>98.3</v>
      </c>
    </row>
    <row r="71" spans="1:6" x14ac:dyDescent="0.25">
      <c r="A71" t="s">
        <v>12905</v>
      </c>
      <c r="B71" t="s">
        <v>3256</v>
      </c>
      <c r="C71">
        <v>140</v>
      </c>
      <c r="D71">
        <v>72</v>
      </c>
      <c r="E71">
        <v>71</v>
      </c>
      <c r="F71">
        <v>98.1</v>
      </c>
    </row>
    <row r="72" spans="1:6" x14ac:dyDescent="0.25">
      <c r="A72" t="s">
        <v>12906</v>
      </c>
      <c r="B72" t="s">
        <v>3258</v>
      </c>
      <c r="C72">
        <v>118</v>
      </c>
      <c r="D72">
        <v>76</v>
      </c>
      <c r="E72">
        <v>81</v>
      </c>
      <c r="F72">
        <v>98.8</v>
      </c>
    </row>
    <row r="73" spans="1:6" x14ac:dyDescent="0.25">
      <c r="A73" t="s">
        <v>12907</v>
      </c>
      <c r="B73" t="s">
        <v>3260</v>
      </c>
      <c r="C73">
        <v>128</v>
      </c>
      <c r="D73">
        <v>83</v>
      </c>
      <c r="E73">
        <v>82</v>
      </c>
      <c r="F73">
        <v>98.6</v>
      </c>
    </row>
    <row r="74" spans="1:6" x14ac:dyDescent="0.25">
      <c r="A74" t="s">
        <v>12908</v>
      </c>
      <c r="B74" t="s">
        <v>3261</v>
      </c>
      <c r="C74">
        <v>131</v>
      </c>
      <c r="D74">
        <v>78</v>
      </c>
      <c r="E74">
        <v>99</v>
      </c>
      <c r="F74">
        <v>97.8</v>
      </c>
    </row>
    <row r="75" spans="1:6" x14ac:dyDescent="0.25">
      <c r="A75" t="s">
        <v>12909</v>
      </c>
      <c r="B75" t="s">
        <v>3263</v>
      </c>
      <c r="C75">
        <v>127</v>
      </c>
      <c r="D75">
        <v>70</v>
      </c>
      <c r="E75">
        <v>95</v>
      </c>
      <c r="F75">
        <v>99.1</v>
      </c>
    </row>
    <row r="76" spans="1:6" x14ac:dyDescent="0.25">
      <c r="A76" t="s">
        <v>12910</v>
      </c>
      <c r="B76" t="s">
        <v>3264</v>
      </c>
      <c r="C76">
        <v>129</v>
      </c>
      <c r="D76">
        <v>78</v>
      </c>
      <c r="E76">
        <v>94</v>
      </c>
      <c r="F76">
        <v>98.4</v>
      </c>
    </row>
    <row r="77" spans="1:6" x14ac:dyDescent="0.25">
      <c r="A77" t="s">
        <v>12911</v>
      </c>
      <c r="B77" t="s">
        <v>3267</v>
      </c>
      <c r="C77">
        <v>139</v>
      </c>
      <c r="D77">
        <v>86</v>
      </c>
      <c r="E77">
        <v>76</v>
      </c>
      <c r="F77">
        <v>99.5</v>
      </c>
    </row>
    <row r="78" spans="1:6" x14ac:dyDescent="0.25">
      <c r="A78" t="s">
        <v>12912</v>
      </c>
      <c r="B78" t="s">
        <v>3269</v>
      </c>
      <c r="C78">
        <v>136</v>
      </c>
      <c r="D78">
        <v>77</v>
      </c>
      <c r="E78">
        <v>70</v>
      </c>
      <c r="F78">
        <v>97.5</v>
      </c>
    </row>
    <row r="79" spans="1:6" x14ac:dyDescent="0.25">
      <c r="A79" t="s">
        <v>12913</v>
      </c>
      <c r="B79" t="s">
        <v>3271</v>
      </c>
      <c r="C79">
        <v>130</v>
      </c>
      <c r="D79">
        <v>78</v>
      </c>
      <c r="E79">
        <v>80</v>
      </c>
      <c r="F79">
        <v>99.4</v>
      </c>
    </row>
    <row r="80" spans="1:6" x14ac:dyDescent="0.25">
      <c r="A80" t="s">
        <v>12914</v>
      </c>
      <c r="B80" t="s">
        <v>3273</v>
      </c>
      <c r="C80">
        <v>111</v>
      </c>
      <c r="D80">
        <v>89</v>
      </c>
      <c r="E80">
        <v>83</v>
      </c>
      <c r="F80">
        <v>97.6</v>
      </c>
    </row>
    <row r="81" spans="1:6" x14ac:dyDescent="0.25">
      <c r="A81" t="s">
        <v>12915</v>
      </c>
      <c r="B81" t="s">
        <v>3275</v>
      </c>
      <c r="C81">
        <v>116</v>
      </c>
      <c r="D81">
        <v>90</v>
      </c>
      <c r="E81">
        <v>70</v>
      </c>
      <c r="F81">
        <v>97.8</v>
      </c>
    </row>
    <row r="82" spans="1:6" x14ac:dyDescent="0.25">
      <c r="A82" t="s">
        <v>12916</v>
      </c>
      <c r="B82" t="s">
        <v>3277</v>
      </c>
      <c r="C82">
        <v>120</v>
      </c>
      <c r="D82">
        <v>74</v>
      </c>
      <c r="E82">
        <v>95</v>
      </c>
      <c r="F82">
        <v>99.3</v>
      </c>
    </row>
    <row r="83" spans="1:6" x14ac:dyDescent="0.25">
      <c r="A83" t="s">
        <v>12917</v>
      </c>
      <c r="B83" t="s">
        <v>3279</v>
      </c>
      <c r="C83">
        <v>115</v>
      </c>
      <c r="D83">
        <v>86</v>
      </c>
      <c r="E83">
        <v>100</v>
      </c>
      <c r="F83">
        <v>99.3</v>
      </c>
    </row>
    <row r="84" spans="1:6" x14ac:dyDescent="0.25">
      <c r="A84" t="s">
        <v>12918</v>
      </c>
      <c r="B84" t="s">
        <v>3281</v>
      </c>
      <c r="C84">
        <v>122</v>
      </c>
      <c r="D84">
        <v>80</v>
      </c>
      <c r="E84">
        <v>81</v>
      </c>
      <c r="F84">
        <v>99.1</v>
      </c>
    </row>
    <row r="85" spans="1:6" x14ac:dyDescent="0.25">
      <c r="A85" t="s">
        <v>12919</v>
      </c>
      <c r="B85" t="s">
        <v>3283</v>
      </c>
      <c r="C85">
        <v>117</v>
      </c>
      <c r="D85">
        <v>83</v>
      </c>
      <c r="E85">
        <v>90</v>
      </c>
      <c r="F85">
        <v>97.6</v>
      </c>
    </row>
    <row r="86" spans="1:6" x14ac:dyDescent="0.25">
      <c r="A86" t="s">
        <v>12920</v>
      </c>
      <c r="B86" t="s">
        <v>3285</v>
      </c>
      <c r="C86">
        <v>132</v>
      </c>
      <c r="D86">
        <v>88</v>
      </c>
      <c r="E86">
        <v>77</v>
      </c>
      <c r="F86">
        <v>98.9</v>
      </c>
    </row>
    <row r="87" spans="1:6" x14ac:dyDescent="0.25">
      <c r="A87" t="s">
        <v>12921</v>
      </c>
      <c r="B87" t="s">
        <v>3286</v>
      </c>
      <c r="C87">
        <v>130</v>
      </c>
      <c r="D87">
        <v>81</v>
      </c>
      <c r="E87">
        <v>81</v>
      </c>
      <c r="F87">
        <v>98.1</v>
      </c>
    </row>
    <row r="88" spans="1:6" x14ac:dyDescent="0.25">
      <c r="A88" t="s">
        <v>12922</v>
      </c>
      <c r="B88" t="s">
        <v>3288</v>
      </c>
      <c r="C88">
        <v>122</v>
      </c>
      <c r="D88">
        <v>85</v>
      </c>
      <c r="E88">
        <v>68</v>
      </c>
      <c r="F88">
        <v>98.2</v>
      </c>
    </row>
    <row r="89" spans="1:6" x14ac:dyDescent="0.25">
      <c r="A89" t="s">
        <v>12923</v>
      </c>
      <c r="B89" t="s">
        <v>3290</v>
      </c>
      <c r="C89">
        <v>123</v>
      </c>
      <c r="D89">
        <v>85</v>
      </c>
      <c r="E89">
        <v>73</v>
      </c>
      <c r="F89">
        <v>98.8</v>
      </c>
    </row>
    <row r="90" spans="1:6" x14ac:dyDescent="0.25">
      <c r="A90" t="s">
        <v>12924</v>
      </c>
      <c r="B90" t="s">
        <v>3292</v>
      </c>
      <c r="C90">
        <v>133</v>
      </c>
      <c r="D90">
        <v>78</v>
      </c>
      <c r="E90">
        <v>75</v>
      </c>
      <c r="F90">
        <v>99</v>
      </c>
    </row>
    <row r="91" spans="1:6" x14ac:dyDescent="0.25">
      <c r="A91" t="s">
        <v>12925</v>
      </c>
      <c r="B91" t="s">
        <v>3294</v>
      </c>
      <c r="C91">
        <v>124</v>
      </c>
      <c r="D91">
        <v>71</v>
      </c>
      <c r="E91">
        <v>73</v>
      </c>
      <c r="F91">
        <v>97.9</v>
      </c>
    </row>
    <row r="92" spans="1:6" x14ac:dyDescent="0.25">
      <c r="A92" t="s">
        <v>12926</v>
      </c>
      <c r="B92" t="s">
        <v>3296</v>
      </c>
      <c r="C92">
        <v>132</v>
      </c>
      <c r="D92">
        <v>89</v>
      </c>
      <c r="E92">
        <v>73</v>
      </c>
      <c r="F92">
        <v>97.5</v>
      </c>
    </row>
    <row r="93" spans="1:6" x14ac:dyDescent="0.25">
      <c r="A93" t="s">
        <v>12927</v>
      </c>
      <c r="B93" t="s">
        <v>3298</v>
      </c>
      <c r="C93">
        <v>131</v>
      </c>
      <c r="D93">
        <v>81</v>
      </c>
      <c r="E93">
        <v>75</v>
      </c>
      <c r="F93">
        <v>98.3</v>
      </c>
    </row>
    <row r="94" spans="1:6" x14ac:dyDescent="0.25">
      <c r="A94" t="s">
        <v>12928</v>
      </c>
      <c r="B94" t="s">
        <v>3300</v>
      </c>
      <c r="C94">
        <v>117</v>
      </c>
      <c r="D94">
        <v>71</v>
      </c>
      <c r="E94">
        <v>70</v>
      </c>
      <c r="F94">
        <v>98.7</v>
      </c>
    </row>
    <row r="95" spans="1:6" x14ac:dyDescent="0.25">
      <c r="A95" t="s">
        <v>12929</v>
      </c>
      <c r="B95" t="s">
        <v>3302</v>
      </c>
      <c r="C95">
        <v>110</v>
      </c>
      <c r="D95">
        <v>88</v>
      </c>
      <c r="E95">
        <v>80</v>
      </c>
      <c r="F95">
        <v>99</v>
      </c>
    </row>
    <row r="96" spans="1:6" x14ac:dyDescent="0.25">
      <c r="A96" t="s">
        <v>12930</v>
      </c>
      <c r="B96" t="s">
        <v>3304</v>
      </c>
      <c r="C96">
        <v>139</v>
      </c>
      <c r="D96">
        <v>71</v>
      </c>
      <c r="E96">
        <v>61</v>
      </c>
      <c r="F96">
        <v>98.9</v>
      </c>
    </row>
    <row r="97" spans="1:6" x14ac:dyDescent="0.25">
      <c r="A97" t="s">
        <v>12931</v>
      </c>
      <c r="B97" t="s">
        <v>3306</v>
      </c>
      <c r="C97">
        <v>120</v>
      </c>
      <c r="D97">
        <v>82</v>
      </c>
      <c r="E97">
        <v>95</v>
      </c>
      <c r="F97">
        <v>98.7</v>
      </c>
    </row>
    <row r="98" spans="1:6" x14ac:dyDescent="0.25">
      <c r="A98" t="s">
        <v>12932</v>
      </c>
      <c r="B98" t="s">
        <v>3308</v>
      </c>
      <c r="C98">
        <v>115</v>
      </c>
      <c r="D98">
        <v>90</v>
      </c>
      <c r="E98">
        <v>86</v>
      </c>
      <c r="F98">
        <v>99.2</v>
      </c>
    </row>
    <row r="99" spans="1:6" x14ac:dyDescent="0.25">
      <c r="A99" t="s">
        <v>12933</v>
      </c>
      <c r="B99" t="s">
        <v>3310</v>
      </c>
      <c r="C99">
        <v>125</v>
      </c>
      <c r="D99">
        <v>75</v>
      </c>
      <c r="E99">
        <v>80</v>
      </c>
      <c r="F99">
        <v>97.7</v>
      </c>
    </row>
    <row r="100" spans="1:6" x14ac:dyDescent="0.25">
      <c r="A100" t="s">
        <v>12934</v>
      </c>
      <c r="B100" t="s">
        <v>3312</v>
      </c>
      <c r="C100">
        <v>125</v>
      </c>
      <c r="D100">
        <v>70</v>
      </c>
      <c r="E100">
        <v>98</v>
      </c>
      <c r="F100">
        <v>98.2</v>
      </c>
    </row>
    <row r="101" spans="1:6" x14ac:dyDescent="0.25">
      <c r="A101" t="s">
        <v>12935</v>
      </c>
      <c r="B101" t="s">
        <v>3314</v>
      </c>
      <c r="C101">
        <v>114</v>
      </c>
      <c r="D101">
        <v>79</v>
      </c>
      <c r="E101">
        <v>80</v>
      </c>
      <c r="F101">
        <v>98.7</v>
      </c>
    </row>
    <row r="102" spans="1:6" x14ac:dyDescent="0.25">
      <c r="A102" t="s">
        <v>12936</v>
      </c>
      <c r="B102" t="s">
        <v>3316</v>
      </c>
      <c r="C102">
        <v>114</v>
      </c>
      <c r="D102">
        <v>87</v>
      </c>
      <c r="E102">
        <v>79</v>
      </c>
      <c r="F102">
        <v>97.8</v>
      </c>
    </row>
    <row r="103" spans="1:6" x14ac:dyDescent="0.25">
      <c r="A103" t="s">
        <v>12937</v>
      </c>
      <c r="B103" t="s">
        <v>3317</v>
      </c>
      <c r="C103">
        <v>110</v>
      </c>
      <c r="D103">
        <v>70</v>
      </c>
      <c r="E103">
        <v>68</v>
      </c>
      <c r="F103">
        <v>99.4</v>
      </c>
    </row>
    <row r="104" spans="1:6" x14ac:dyDescent="0.25">
      <c r="A104" t="s">
        <v>12938</v>
      </c>
      <c r="B104" t="s">
        <v>3319</v>
      </c>
      <c r="C104">
        <v>140</v>
      </c>
      <c r="D104">
        <v>73</v>
      </c>
      <c r="E104">
        <v>85</v>
      </c>
      <c r="F104">
        <v>98.4</v>
      </c>
    </row>
    <row r="105" spans="1:6" x14ac:dyDescent="0.25">
      <c r="A105" t="s">
        <v>12939</v>
      </c>
      <c r="B105" t="s">
        <v>3321</v>
      </c>
      <c r="C105">
        <v>126</v>
      </c>
      <c r="D105">
        <v>78</v>
      </c>
      <c r="E105">
        <v>82</v>
      </c>
      <c r="F105">
        <v>97.9</v>
      </c>
    </row>
    <row r="106" spans="1:6" x14ac:dyDescent="0.25">
      <c r="A106" t="s">
        <v>12940</v>
      </c>
      <c r="B106" t="s">
        <v>3323</v>
      </c>
      <c r="C106">
        <v>131</v>
      </c>
      <c r="D106">
        <v>70</v>
      </c>
      <c r="E106">
        <v>93</v>
      </c>
      <c r="F106">
        <v>98.1</v>
      </c>
    </row>
    <row r="107" spans="1:6" x14ac:dyDescent="0.25">
      <c r="A107" t="s">
        <v>12941</v>
      </c>
      <c r="B107" t="s">
        <v>3325</v>
      </c>
      <c r="C107">
        <v>138</v>
      </c>
      <c r="D107">
        <v>75</v>
      </c>
      <c r="E107">
        <v>88</v>
      </c>
      <c r="F107">
        <v>98.7</v>
      </c>
    </row>
    <row r="108" spans="1:6" x14ac:dyDescent="0.25">
      <c r="A108" t="s">
        <v>12942</v>
      </c>
      <c r="B108" t="s">
        <v>3326</v>
      </c>
      <c r="C108">
        <v>124</v>
      </c>
      <c r="D108">
        <v>79</v>
      </c>
      <c r="E108">
        <v>73</v>
      </c>
      <c r="F108">
        <v>98.3</v>
      </c>
    </row>
    <row r="109" spans="1:6" x14ac:dyDescent="0.25">
      <c r="A109" t="s">
        <v>12943</v>
      </c>
      <c r="B109" t="s">
        <v>3328</v>
      </c>
      <c r="C109">
        <v>123</v>
      </c>
      <c r="D109">
        <v>84</v>
      </c>
      <c r="E109">
        <v>63</v>
      </c>
      <c r="F109">
        <v>99.4</v>
      </c>
    </row>
    <row r="110" spans="1:6" x14ac:dyDescent="0.25">
      <c r="A110" t="s">
        <v>12944</v>
      </c>
      <c r="B110" t="s">
        <v>3331</v>
      </c>
      <c r="C110">
        <v>129</v>
      </c>
      <c r="D110">
        <v>84</v>
      </c>
      <c r="E110">
        <v>77</v>
      </c>
      <c r="F110">
        <v>99.4</v>
      </c>
    </row>
    <row r="111" spans="1:6" x14ac:dyDescent="0.25">
      <c r="A111" t="s">
        <v>12945</v>
      </c>
      <c r="B111" t="s">
        <v>3333</v>
      </c>
      <c r="C111">
        <v>111</v>
      </c>
      <c r="D111">
        <v>82</v>
      </c>
      <c r="E111">
        <v>73</v>
      </c>
      <c r="F111">
        <v>99.4</v>
      </c>
    </row>
    <row r="112" spans="1:6" x14ac:dyDescent="0.25">
      <c r="A112" t="s">
        <v>12946</v>
      </c>
      <c r="B112" t="s">
        <v>3335</v>
      </c>
      <c r="C112">
        <v>115</v>
      </c>
      <c r="D112">
        <v>88</v>
      </c>
      <c r="E112">
        <v>63</v>
      </c>
      <c r="F112">
        <v>97.5</v>
      </c>
    </row>
    <row r="113" spans="1:6" x14ac:dyDescent="0.25">
      <c r="A113" t="s">
        <v>12947</v>
      </c>
      <c r="B113" t="s">
        <v>3337</v>
      </c>
      <c r="C113">
        <v>131</v>
      </c>
      <c r="D113">
        <v>82</v>
      </c>
      <c r="E113">
        <v>98</v>
      </c>
      <c r="F113">
        <v>97.6</v>
      </c>
    </row>
    <row r="114" spans="1:6" x14ac:dyDescent="0.25">
      <c r="A114" t="s">
        <v>12948</v>
      </c>
      <c r="B114" t="s">
        <v>3339</v>
      </c>
      <c r="C114">
        <v>130</v>
      </c>
      <c r="D114">
        <v>85</v>
      </c>
      <c r="E114">
        <v>64</v>
      </c>
      <c r="F114">
        <v>98.3</v>
      </c>
    </row>
    <row r="115" spans="1:6" x14ac:dyDescent="0.25">
      <c r="A115" t="s">
        <v>12949</v>
      </c>
      <c r="B115" t="s">
        <v>3341</v>
      </c>
      <c r="C115">
        <v>136</v>
      </c>
      <c r="D115">
        <v>71</v>
      </c>
      <c r="E115">
        <v>97</v>
      </c>
      <c r="F115">
        <v>98.1</v>
      </c>
    </row>
    <row r="116" spans="1:6" x14ac:dyDescent="0.25">
      <c r="A116" t="s">
        <v>12950</v>
      </c>
      <c r="B116" t="s">
        <v>3343</v>
      </c>
      <c r="C116">
        <v>138</v>
      </c>
      <c r="D116">
        <v>90</v>
      </c>
      <c r="E116">
        <v>96</v>
      </c>
      <c r="F116">
        <v>98</v>
      </c>
    </row>
    <row r="117" spans="1:6" x14ac:dyDescent="0.25">
      <c r="A117" t="s">
        <v>12951</v>
      </c>
      <c r="B117" t="s">
        <v>3345</v>
      </c>
      <c r="C117">
        <v>125</v>
      </c>
      <c r="D117">
        <v>83</v>
      </c>
      <c r="E117">
        <v>68</v>
      </c>
      <c r="F117">
        <v>99.5</v>
      </c>
    </row>
    <row r="118" spans="1:6" x14ac:dyDescent="0.25">
      <c r="A118" t="s">
        <v>12952</v>
      </c>
      <c r="B118" t="s">
        <v>3347</v>
      </c>
      <c r="C118">
        <v>126</v>
      </c>
      <c r="D118">
        <v>83</v>
      </c>
      <c r="E118">
        <v>93</v>
      </c>
      <c r="F118">
        <v>99</v>
      </c>
    </row>
    <row r="119" spans="1:6" x14ac:dyDescent="0.25">
      <c r="A119" t="s">
        <v>12953</v>
      </c>
      <c r="B119" t="s">
        <v>3349</v>
      </c>
      <c r="C119">
        <v>122</v>
      </c>
      <c r="D119">
        <v>88</v>
      </c>
      <c r="E119">
        <v>65</v>
      </c>
      <c r="F119">
        <v>97.5</v>
      </c>
    </row>
    <row r="120" spans="1:6" x14ac:dyDescent="0.25">
      <c r="A120" t="s">
        <v>12954</v>
      </c>
      <c r="B120" t="s">
        <v>3351</v>
      </c>
      <c r="C120">
        <v>122</v>
      </c>
      <c r="D120">
        <v>83</v>
      </c>
      <c r="E120">
        <v>63</v>
      </c>
      <c r="F120">
        <v>98.6</v>
      </c>
    </row>
    <row r="121" spans="1:6" x14ac:dyDescent="0.25">
      <c r="A121" t="s">
        <v>12955</v>
      </c>
      <c r="B121" t="s">
        <v>3353</v>
      </c>
      <c r="C121">
        <v>123</v>
      </c>
      <c r="D121">
        <v>90</v>
      </c>
      <c r="E121">
        <v>77</v>
      </c>
      <c r="F121">
        <v>99.4</v>
      </c>
    </row>
    <row r="122" spans="1:6" x14ac:dyDescent="0.25">
      <c r="A122" t="s">
        <v>12956</v>
      </c>
      <c r="B122" t="s">
        <v>3355</v>
      </c>
      <c r="C122">
        <v>112</v>
      </c>
      <c r="D122">
        <v>73</v>
      </c>
      <c r="E122">
        <v>72</v>
      </c>
      <c r="F122">
        <v>98.9</v>
      </c>
    </row>
    <row r="123" spans="1:6" x14ac:dyDescent="0.25">
      <c r="A123" t="s">
        <v>12957</v>
      </c>
      <c r="B123" t="s">
        <v>3356</v>
      </c>
      <c r="C123">
        <v>122</v>
      </c>
      <c r="D123">
        <v>90</v>
      </c>
      <c r="E123">
        <v>69</v>
      </c>
      <c r="F123">
        <v>98</v>
      </c>
    </row>
    <row r="124" spans="1:6" x14ac:dyDescent="0.25">
      <c r="A124" t="s">
        <v>12958</v>
      </c>
      <c r="B124" t="s">
        <v>3358</v>
      </c>
      <c r="C124">
        <v>118</v>
      </c>
      <c r="D124">
        <v>86</v>
      </c>
      <c r="E124">
        <v>82</v>
      </c>
      <c r="F124">
        <v>98.5</v>
      </c>
    </row>
    <row r="125" spans="1:6" x14ac:dyDescent="0.25">
      <c r="A125" t="s">
        <v>12959</v>
      </c>
      <c r="B125" t="s">
        <v>3360</v>
      </c>
      <c r="C125">
        <v>123</v>
      </c>
      <c r="D125">
        <v>80</v>
      </c>
      <c r="E125">
        <v>69</v>
      </c>
      <c r="F125">
        <v>99</v>
      </c>
    </row>
    <row r="126" spans="1:6" x14ac:dyDescent="0.25">
      <c r="A126" t="s">
        <v>12960</v>
      </c>
      <c r="B126" t="s">
        <v>3362</v>
      </c>
      <c r="C126">
        <v>116</v>
      </c>
      <c r="D126">
        <v>82</v>
      </c>
      <c r="E126">
        <v>69</v>
      </c>
      <c r="F126">
        <v>98.9</v>
      </c>
    </row>
    <row r="127" spans="1:6" x14ac:dyDescent="0.25">
      <c r="A127" t="s">
        <v>12961</v>
      </c>
      <c r="B127" t="s">
        <v>3364</v>
      </c>
      <c r="C127">
        <v>122</v>
      </c>
      <c r="D127">
        <v>77</v>
      </c>
      <c r="E127">
        <v>62</v>
      </c>
      <c r="F127">
        <v>99.1</v>
      </c>
    </row>
    <row r="128" spans="1:6" x14ac:dyDescent="0.25">
      <c r="A128" t="s">
        <v>12962</v>
      </c>
      <c r="B128" t="s">
        <v>3366</v>
      </c>
      <c r="C128">
        <v>135</v>
      </c>
      <c r="D128">
        <v>85</v>
      </c>
      <c r="E128">
        <v>95</v>
      </c>
      <c r="F128">
        <v>97.5</v>
      </c>
    </row>
    <row r="129" spans="1:6" x14ac:dyDescent="0.25">
      <c r="A129" t="s">
        <v>12963</v>
      </c>
      <c r="B129" t="s">
        <v>3368</v>
      </c>
      <c r="C129">
        <v>117</v>
      </c>
      <c r="D129">
        <v>74</v>
      </c>
      <c r="E129">
        <v>76</v>
      </c>
      <c r="F129">
        <v>98.4</v>
      </c>
    </row>
    <row r="130" spans="1:6" x14ac:dyDescent="0.25">
      <c r="A130" t="s">
        <v>12964</v>
      </c>
      <c r="B130" t="s">
        <v>3370</v>
      </c>
      <c r="C130">
        <v>125</v>
      </c>
      <c r="D130">
        <v>89</v>
      </c>
      <c r="E130">
        <v>70</v>
      </c>
      <c r="F130">
        <v>99.3</v>
      </c>
    </row>
    <row r="131" spans="1:6" x14ac:dyDescent="0.25">
      <c r="A131" t="s">
        <v>12965</v>
      </c>
      <c r="B131" t="s">
        <v>3372</v>
      </c>
      <c r="C131">
        <v>126</v>
      </c>
      <c r="D131">
        <v>77</v>
      </c>
      <c r="E131">
        <v>90</v>
      </c>
      <c r="F131">
        <v>97.6</v>
      </c>
    </row>
    <row r="132" spans="1:6" x14ac:dyDescent="0.25">
      <c r="A132" t="s">
        <v>12966</v>
      </c>
      <c r="B132" t="s">
        <v>3374</v>
      </c>
      <c r="C132">
        <v>110</v>
      </c>
      <c r="D132">
        <v>74</v>
      </c>
      <c r="E132">
        <v>64</v>
      </c>
      <c r="F132">
        <v>99</v>
      </c>
    </row>
    <row r="133" spans="1:6" x14ac:dyDescent="0.25">
      <c r="A133" t="s">
        <v>12967</v>
      </c>
      <c r="B133" t="s">
        <v>3376</v>
      </c>
      <c r="C133">
        <v>112</v>
      </c>
      <c r="D133">
        <v>87</v>
      </c>
      <c r="E133">
        <v>79</v>
      </c>
      <c r="F133">
        <v>97.8</v>
      </c>
    </row>
    <row r="134" spans="1:6" x14ac:dyDescent="0.25">
      <c r="A134" t="s">
        <v>12968</v>
      </c>
      <c r="B134" t="s">
        <v>3378</v>
      </c>
      <c r="C134">
        <v>127</v>
      </c>
      <c r="D134">
        <v>79</v>
      </c>
      <c r="E134">
        <v>62</v>
      </c>
      <c r="F134">
        <v>97.9</v>
      </c>
    </row>
    <row r="135" spans="1:6" x14ac:dyDescent="0.25">
      <c r="A135" t="s">
        <v>12969</v>
      </c>
      <c r="B135" t="s">
        <v>3380</v>
      </c>
      <c r="C135">
        <v>124</v>
      </c>
      <c r="D135">
        <v>89</v>
      </c>
      <c r="E135">
        <v>95</v>
      </c>
      <c r="F135">
        <v>99.3</v>
      </c>
    </row>
    <row r="136" spans="1:6" x14ac:dyDescent="0.25">
      <c r="A136" t="s">
        <v>12970</v>
      </c>
      <c r="B136" t="s">
        <v>3381</v>
      </c>
      <c r="C136">
        <v>130</v>
      </c>
      <c r="D136">
        <v>74</v>
      </c>
      <c r="E136">
        <v>97</v>
      </c>
      <c r="F136">
        <v>98.5</v>
      </c>
    </row>
    <row r="137" spans="1:6" x14ac:dyDescent="0.25">
      <c r="A137" t="s">
        <v>12971</v>
      </c>
      <c r="B137" t="s">
        <v>3383</v>
      </c>
      <c r="C137">
        <v>133</v>
      </c>
      <c r="D137">
        <v>70</v>
      </c>
      <c r="E137">
        <v>93</v>
      </c>
      <c r="F137">
        <v>99.5</v>
      </c>
    </row>
    <row r="138" spans="1:6" x14ac:dyDescent="0.25">
      <c r="A138" t="s">
        <v>12972</v>
      </c>
      <c r="B138" t="s">
        <v>3385</v>
      </c>
      <c r="C138">
        <v>135</v>
      </c>
      <c r="D138">
        <v>86</v>
      </c>
      <c r="E138">
        <v>60</v>
      </c>
      <c r="F138">
        <v>98.5</v>
      </c>
    </row>
    <row r="139" spans="1:6" x14ac:dyDescent="0.25">
      <c r="A139" t="s">
        <v>12973</v>
      </c>
      <c r="B139" t="s">
        <v>3387</v>
      </c>
      <c r="C139">
        <v>122</v>
      </c>
      <c r="D139">
        <v>90</v>
      </c>
      <c r="E139">
        <v>87</v>
      </c>
      <c r="F139">
        <v>98.4</v>
      </c>
    </row>
    <row r="140" spans="1:6" x14ac:dyDescent="0.25">
      <c r="A140" t="s">
        <v>12974</v>
      </c>
      <c r="B140" t="s">
        <v>3389</v>
      </c>
      <c r="C140">
        <v>136</v>
      </c>
      <c r="D140">
        <v>87</v>
      </c>
      <c r="E140">
        <v>92</v>
      </c>
      <c r="F140">
        <v>97.9</v>
      </c>
    </row>
    <row r="141" spans="1:6" x14ac:dyDescent="0.25">
      <c r="A141" t="s">
        <v>12975</v>
      </c>
      <c r="B141" t="s">
        <v>3391</v>
      </c>
      <c r="C141">
        <v>139</v>
      </c>
      <c r="D141">
        <v>86</v>
      </c>
      <c r="E141">
        <v>67</v>
      </c>
      <c r="F141">
        <v>97.7</v>
      </c>
    </row>
    <row r="142" spans="1:6" x14ac:dyDescent="0.25">
      <c r="A142" t="s">
        <v>12976</v>
      </c>
      <c r="B142" t="s">
        <v>3393</v>
      </c>
      <c r="C142">
        <v>125</v>
      </c>
      <c r="D142">
        <v>88</v>
      </c>
      <c r="E142">
        <v>70</v>
      </c>
      <c r="F142">
        <v>98.6</v>
      </c>
    </row>
    <row r="143" spans="1:6" x14ac:dyDescent="0.25">
      <c r="A143" t="s">
        <v>12977</v>
      </c>
      <c r="B143" t="s">
        <v>3395</v>
      </c>
      <c r="C143">
        <v>136</v>
      </c>
      <c r="D143">
        <v>84</v>
      </c>
      <c r="E143">
        <v>95</v>
      </c>
      <c r="F143">
        <v>97.7</v>
      </c>
    </row>
    <row r="144" spans="1:6" x14ac:dyDescent="0.25">
      <c r="A144" t="s">
        <v>12978</v>
      </c>
      <c r="B144" t="s">
        <v>3397</v>
      </c>
      <c r="C144">
        <v>120</v>
      </c>
      <c r="D144">
        <v>87</v>
      </c>
      <c r="E144">
        <v>97</v>
      </c>
      <c r="F144">
        <v>98.8</v>
      </c>
    </row>
    <row r="145" spans="1:6" x14ac:dyDescent="0.25">
      <c r="A145" t="s">
        <v>12979</v>
      </c>
      <c r="B145" t="s">
        <v>3399</v>
      </c>
      <c r="C145">
        <v>122</v>
      </c>
      <c r="D145">
        <v>82</v>
      </c>
      <c r="E145">
        <v>66</v>
      </c>
      <c r="F145">
        <v>98.2</v>
      </c>
    </row>
    <row r="146" spans="1:6" x14ac:dyDescent="0.25">
      <c r="A146" t="s">
        <v>12980</v>
      </c>
      <c r="B146" t="s">
        <v>3400</v>
      </c>
      <c r="C146">
        <v>133</v>
      </c>
      <c r="D146">
        <v>89</v>
      </c>
      <c r="E146">
        <v>64</v>
      </c>
      <c r="F146">
        <v>97.7</v>
      </c>
    </row>
    <row r="147" spans="1:6" x14ac:dyDescent="0.25">
      <c r="A147" t="s">
        <v>12981</v>
      </c>
      <c r="B147" t="s">
        <v>3402</v>
      </c>
      <c r="C147">
        <v>127</v>
      </c>
      <c r="D147">
        <v>72</v>
      </c>
      <c r="E147">
        <v>95</v>
      </c>
      <c r="F147">
        <v>98.8</v>
      </c>
    </row>
    <row r="148" spans="1:6" x14ac:dyDescent="0.25">
      <c r="A148" t="s">
        <v>12982</v>
      </c>
      <c r="B148" t="s">
        <v>3403</v>
      </c>
      <c r="C148">
        <v>115</v>
      </c>
      <c r="D148">
        <v>87</v>
      </c>
      <c r="E148">
        <v>89</v>
      </c>
      <c r="F148">
        <v>98.3</v>
      </c>
    </row>
    <row r="149" spans="1:6" x14ac:dyDescent="0.25">
      <c r="A149" t="s">
        <v>12983</v>
      </c>
      <c r="B149" t="s">
        <v>3405</v>
      </c>
      <c r="C149">
        <v>136</v>
      </c>
      <c r="D149">
        <v>77</v>
      </c>
      <c r="E149">
        <v>79</v>
      </c>
      <c r="F149">
        <v>99.3</v>
      </c>
    </row>
    <row r="150" spans="1:6" x14ac:dyDescent="0.25">
      <c r="A150" t="s">
        <v>12984</v>
      </c>
      <c r="B150" t="s">
        <v>3407</v>
      </c>
      <c r="C150">
        <v>121</v>
      </c>
      <c r="D150">
        <v>80</v>
      </c>
      <c r="E150">
        <v>61</v>
      </c>
      <c r="F150">
        <v>98.1</v>
      </c>
    </row>
    <row r="151" spans="1:6" x14ac:dyDescent="0.25">
      <c r="A151" t="s">
        <v>12985</v>
      </c>
      <c r="B151" t="s">
        <v>3409</v>
      </c>
      <c r="C151">
        <v>120</v>
      </c>
      <c r="D151">
        <v>86</v>
      </c>
      <c r="E151">
        <v>61</v>
      </c>
      <c r="F151">
        <v>99.5</v>
      </c>
    </row>
    <row r="152" spans="1:6" x14ac:dyDescent="0.25">
      <c r="A152" t="s">
        <v>12986</v>
      </c>
      <c r="B152" t="s">
        <v>3411</v>
      </c>
      <c r="C152">
        <v>124</v>
      </c>
      <c r="D152">
        <v>84</v>
      </c>
      <c r="E152">
        <v>97</v>
      </c>
      <c r="F152">
        <v>98.6</v>
      </c>
    </row>
    <row r="153" spans="1:6" x14ac:dyDescent="0.25">
      <c r="A153" t="s">
        <v>12987</v>
      </c>
      <c r="B153" t="s">
        <v>3413</v>
      </c>
      <c r="C153">
        <v>120</v>
      </c>
      <c r="D153">
        <v>80</v>
      </c>
      <c r="E153">
        <v>76</v>
      </c>
      <c r="F153">
        <v>98</v>
      </c>
    </row>
    <row r="154" spans="1:6" x14ac:dyDescent="0.25">
      <c r="A154" t="s">
        <v>12988</v>
      </c>
      <c r="B154" t="s">
        <v>3415</v>
      </c>
      <c r="C154">
        <v>111</v>
      </c>
      <c r="D154">
        <v>71</v>
      </c>
      <c r="E154">
        <v>69</v>
      </c>
      <c r="F154">
        <v>98.8</v>
      </c>
    </row>
    <row r="155" spans="1:6" x14ac:dyDescent="0.25">
      <c r="A155" t="s">
        <v>12989</v>
      </c>
      <c r="B155" t="s">
        <v>3417</v>
      </c>
      <c r="C155">
        <v>130</v>
      </c>
      <c r="D155">
        <v>88</v>
      </c>
      <c r="E155">
        <v>97</v>
      </c>
      <c r="F155">
        <v>98.4</v>
      </c>
    </row>
    <row r="156" spans="1:6" x14ac:dyDescent="0.25">
      <c r="A156" t="s">
        <v>12990</v>
      </c>
      <c r="B156" t="s">
        <v>3419</v>
      </c>
      <c r="C156">
        <v>114</v>
      </c>
      <c r="D156">
        <v>84</v>
      </c>
      <c r="E156">
        <v>88</v>
      </c>
      <c r="F156">
        <v>97.9</v>
      </c>
    </row>
    <row r="157" spans="1:6" x14ac:dyDescent="0.25">
      <c r="A157" t="s">
        <v>12991</v>
      </c>
      <c r="B157" t="s">
        <v>3421</v>
      </c>
      <c r="C157">
        <v>138</v>
      </c>
      <c r="D157">
        <v>84</v>
      </c>
      <c r="E157">
        <v>97</v>
      </c>
      <c r="F157">
        <v>98.3</v>
      </c>
    </row>
    <row r="158" spans="1:6" x14ac:dyDescent="0.25">
      <c r="A158" t="s">
        <v>12992</v>
      </c>
      <c r="B158" t="s">
        <v>3423</v>
      </c>
      <c r="C158">
        <v>110</v>
      </c>
      <c r="D158">
        <v>80</v>
      </c>
      <c r="E158">
        <v>94</v>
      </c>
      <c r="F158">
        <v>99.5</v>
      </c>
    </row>
    <row r="159" spans="1:6" x14ac:dyDescent="0.25">
      <c r="A159" t="s">
        <v>12993</v>
      </c>
      <c r="B159" t="s">
        <v>3425</v>
      </c>
      <c r="C159">
        <v>139</v>
      </c>
      <c r="D159">
        <v>84</v>
      </c>
      <c r="E159">
        <v>98</v>
      </c>
      <c r="F159">
        <v>98.3</v>
      </c>
    </row>
    <row r="160" spans="1:6" x14ac:dyDescent="0.25">
      <c r="A160" t="s">
        <v>12994</v>
      </c>
      <c r="B160" t="s">
        <v>3427</v>
      </c>
      <c r="C160">
        <v>111</v>
      </c>
      <c r="D160">
        <v>87</v>
      </c>
      <c r="E160">
        <v>92</v>
      </c>
      <c r="F160">
        <v>99.3</v>
      </c>
    </row>
    <row r="161" spans="1:6" x14ac:dyDescent="0.25">
      <c r="A161" t="s">
        <v>12995</v>
      </c>
      <c r="B161" t="s">
        <v>3429</v>
      </c>
      <c r="C161">
        <v>123</v>
      </c>
      <c r="D161">
        <v>85</v>
      </c>
      <c r="E161">
        <v>100</v>
      </c>
      <c r="F161">
        <v>99.2</v>
      </c>
    </row>
    <row r="162" spans="1:6" x14ac:dyDescent="0.25">
      <c r="A162" t="s">
        <v>12996</v>
      </c>
      <c r="B162" t="s">
        <v>3431</v>
      </c>
      <c r="C162">
        <v>129</v>
      </c>
      <c r="D162">
        <v>82</v>
      </c>
      <c r="E162">
        <v>89</v>
      </c>
      <c r="F162">
        <v>98.3</v>
      </c>
    </row>
    <row r="163" spans="1:6" x14ac:dyDescent="0.25">
      <c r="A163" t="s">
        <v>12997</v>
      </c>
      <c r="B163" t="s">
        <v>3433</v>
      </c>
      <c r="C163">
        <v>129</v>
      </c>
      <c r="D163">
        <v>88</v>
      </c>
      <c r="E163">
        <v>73</v>
      </c>
      <c r="F163">
        <v>98.9</v>
      </c>
    </row>
    <row r="164" spans="1:6" x14ac:dyDescent="0.25">
      <c r="A164" t="s">
        <v>12998</v>
      </c>
      <c r="B164" t="s">
        <v>3435</v>
      </c>
      <c r="C164">
        <v>113</v>
      </c>
      <c r="D164">
        <v>79</v>
      </c>
      <c r="E164">
        <v>80</v>
      </c>
      <c r="F164">
        <v>98.7</v>
      </c>
    </row>
    <row r="165" spans="1:6" x14ac:dyDescent="0.25">
      <c r="A165" t="s">
        <v>12999</v>
      </c>
      <c r="B165" t="s">
        <v>3437</v>
      </c>
      <c r="C165">
        <v>140</v>
      </c>
      <c r="D165">
        <v>76</v>
      </c>
      <c r="E165">
        <v>70</v>
      </c>
      <c r="F165">
        <v>99.2</v>
      </c>
    </row>
    <row r="166" spans="1:6" x14ac:dyDescent="0.25">
      <c r="A166" t="s">
        <v>13000</v>
      </c>
      <c r="B166" t="s">
        <v>3439</v>
      </c>
      <c r="C166">
        <v>119</v>
      </c>
      <c r="D166">
        <v>74</v>
      </c>
      <c r="E166">
        <v>67</v>
      </c>
      <c r="F166">
        <v>98.3</v>
      </c>
    </row>
    <row r="167" spans="1:6" x14ac:dyDescent="0.25">
      <c r="A167" t="s">
        <v>13001</v>
      </c>
      <c r="B167" t="s">
        <v>3441</v>
      </c>
      <c r="C167">
        <v>125</v>
      </c>
      <c r="D167">
        <v>72</v>
      </c>
      <c r="E167">
        <v>76</v>
      </c>
      <c r="F167">
        <v>99.2</v>
      </c>
    </row>
    <row r="168" spans="1:6" x14ac:dyDescent="0.25">
      <c r="A168" t="s">
        <v>13002</v>
      </c>
      <c r="B168" t="s">
        <v>3443</v>
      </c>
      <c r="C168">
        <v>135</v>
      </c>
      <c r="D168">
        <v>86</v>
      </c>
      <c r="E168">
        <v>70</v>
      </c>
      <c r="F168">
        <v>99.1</v>
      </c>
    </row>
    <row r="169" spans="1:6" x14ac:dyDescent="0.25">
      <c r="A169" t="s">
        <v>13003</v>
      </c>
      <c r="B169" t="s">
        <v>3445</v>
      </c>
      <c r="C169">
        <v>129</v>
      </c>
      <c r="D169">
        <v>85</v>
      </c>
      <c r="E169">
        <v>88</v>
      </c>
      <c r="F169">
        <v>97.9</v>
      </c>
    </row>
    <row r="170" spans="1:6" x14ac:dyDescent="0.25">
      <c r="A170" t="s">
        <v>13004</v>
      </c>
      <c r="B170" t="s">
        <v>3447</v>
      </c>
      <c r="C170">
        <v>113</v>
      </c>
      <c r="D170">
        <v>75</v>
      </c>
      <c r="E170">
        <v>87</v>
      </c>
      <c r="F170">
        <v>98.4</v>
      </c>
    </row>
    <row r="171" spans="1:6" x14ac:dyDescent="0.25">
      <c r="A171" t="s">
        <v>13005</v>
      </c>
      <c r="B171" t="s">
        <v>3449</v>
      </c>
      <c r="C171">
        <v>129</v>
      </c>
      <c r="D171">
        <v>78</v>
      </c>
      <c r="E171">
        <v>65</v>
      </c>
      <c r="F171">
        <v>97.6</v>
      </c>
    </row>
    <row r="172" spans="1:6" x14ac:dyDescent="0.25">
      <c r="A172" t="s">
        <v>13006</v>
      </c>
      <c r="B172" t="s">
        <v>3451</v>
      </c>
      <c r="C172">
        <v>110</v>
      </c>
      <c r="D172">
        <v>78</v>
      </c>
      <c r="E172">
        <v>95</v>
      </c>
      <c r="F172">
        <v>99.2</v>
      </c>
    </row>
    <row r="173" spans="1:6" x14ac:dyDescent="0.25">
      <c r="A173" t="s">
        <v>13007</v>
      </c>
      <c r="B173" t="s">
        <v>3453</v>
      </c>
      <c r="C173">
        <v>140</v>
      </c>
      <c r="D173">
        <v>84</v>
      </c>
      <c r="E173">
        <v>93</v>
      </c>
      <c r="F173">
        <v>99.2</v>
      </c>
    </row>
    <row r="174" spans="1:6" x14ac:dyDescent="0.25">
      <c r="A174" t="s">
        <v>13008</v>
      </c>
      <c r="B174" t="s">
        <v>3455</v>
      </c>
      <c r="C174">
        <v>110</v>
      </c>
      <c r="D174">
        <v>72</v>
      </c>
      <c r="E174">
        <v>91</v>
      </c>
      <c r="F174">
        <v>98.5</v>
      </c>
    </row>
    <row r="175" spans="1:6" x14ac:dyDescent="0.25">
      <c r="A175" t="s">
        <v>13009</v>
      </c>
      <c r="B175" t="s">
        <v>3457</v>
      </c>
      <c r="C175">
        <v>127</v>
      </c>
      <c r="D175">
        <v>81</v>
      </c>
      <c r="E175">
        <v>100</v>
      </c>
      <c r="F175">
        <v>99.1</v>
      </c>
    </row>
    <row r="176" spans="1:6" x14ac:dyDescent="0.25">
      <c r="A176" t="s">
        <v>13010</v>
      </c>
      <c r="B176" t="s">
        <v>3459</v>
      </c>
      <c r="C176">
        <v>116</v>
      </c>
      <c r="D176">
        <v>79</v>
      </c>
      <c r="E176">
        <v>73</v>
      </c>
      <c r="F176">
        <v>99.1</v>
      </c>
    </row>
    <row r="177" spans="1:6" x14ac:dyDescent="0.25">
      <c r="A177" t="s">
        <v>13011</v>
      </c>
      <c r="B177" t="s">
        <v>3461</v>
      </c>
      <c r="C177">
        <v>117</v>
      </c>
      <c r="D177">
        <v>73</v>
      </c>
      <c r="E177">
        <v>91</v>
      </c>
      <c r="F177">
        <v>97.9</v>
      </c>
    </row>
    <row r="178" spans="1:6" x14ac:dyDescent="0.25">
      <c r="A178" t="s">
        <v>13012</v>
      </c>
      <c r="B178" t="s">
        <v>3463</v>
      </c>
      <c r="C178">
        <v>113</v>
      </c>
      <c r="D178">
        <v>73</v>
      </c>
      <c r="E178">
        <v>84</v>
      </c>
      <c r="F178">
        <v>98.3</v>
      </c>
    </row>
    <row r="179" spans="1:6" x14ac:dyDescent="0.25">
      <c r="A179" t="s">
        <v>13013</v>
      </c>
      <c r="B179" t="s">
        <v>3465</v>
      </c>
      <c r="C179">
        <v>121</v>
      </c>
      <c r="D179">
        <v>72</v>
      </c>
      <c r="E179">
        <v>65</v>
      </c>
      <c r="F179">
        <v>98.2</v>
      </c>
    </row>
    <row r="180" spans="1:6" x14ac:dyDescent="0.25">
      <c r="A180" t="s">
        <v>13014</v>
      </c>
      <c r="B180" t="s">
        <v>3467</v>
      </c>
      <c r="C180">
        <v>134</v>
      </c>
      <c r="D180">
        <v>90</v>
      </c>
      <c r="E180">
        <v>76</v>
      </c>
      <c r="F180">
        <v>99.4</v>
      </c>
    </row>
    <row r="181" spans="1:6" x14ac:dyDescent="0.25">
      <c r="A181" t="s">
        <v>13015</v>
      </c>
      <c r="B181" t="s">
        <v>3469</v>
      </c>
      <c r="C181">
        <v>111</v>
      </c>
      <c r="D181">
        <v>76</v>
      </c>
      <c r="E181">
        <v>89</v>
      </c>
      <c r="F181">
        <v>99.5</v>
      </c>
    </row>
    <row r="182" spans="1:6" x14ac:dyDescent="0.25">
      <c r="A182" t="s">
        <v>13016</v>
      </c>
      <c r="B182" t="s">
        <v>3471</v>
      </c>
      <c r="C182">
        <v>122</v>
      </c>
      <c r="D182">
        <v>84</v>
      </c>
      <c r="E182">
        <v>83</v>
      </c>
      <c r="F182">
        <v>98.3</v>
      </c>
    </row>
    <row r="183" spans="1:6" x14ac:dyDescent="0.25">
      <c r="A183" t="s">
        <v>13017</v>
      </c>
      <c r="B183" t="s">
        <v>3473</v>
      </c>
      <c r="C183">
        <v>120</v>
      </c>
      <c r="D183">
        <v>81</v>
      </c>
      <c r="E183">
        <v>98</v>
      </c>
      <c r="F183">
        <v>98.3</v>
      </c>
    </row>
    <row r="184" spans="1:6" x14ac:dyDescent="0.25">
      <c r="A184" t="s">
        <v>13018</v>
      </c>
      <c r="B184" t="s">
        <v>3475</v>
      </c>
      <c r="C184">
        <v>114</v>
      </c>
      <c r="D184">
        <v>71</v>
      </c>
      <c r="E184">
        <v>77</v>
      </c>
      <c r="F184">
        <v>98.6</v>
      </c>
    </row>
    <row r="185" spans="1:6" x14ac:dyDescent="0.25">
      <c r="A185" t="s">
        <v>13019</v>
      </c>
      <c r="B185" t="s">
        <v>3476</v>
      </c>
      <c r="C185">
        <v>127</v>
      </c>
      <c r="D185">
        <v>79</v>
      </c>
      <c r="E185">
        <v>94</v>
      </c>
      <c r="F185">
        <v>99.4</v>
      </c>
    </row>
    <row r="186" spans="1:6" x14ac:dyDescent="0.25">
      <c r="A186" t="s">
        <v>13020</v>
      </c>
      <c r="B186" t="s">
        <v>3478</v>
      </c>
      <c r="C186">
        <v>140</v>
      </c>
      <c r="D186">
        <v>88</v>
      </c>
      <c r="E186">
        <v>61</v>
      </c>
      <c r="F186">
        <v>98.8</v>
      </c>
    </row>
    <row r="187" spans="1:6" x14ac:dyDescent="0.25">
      <c r="A187" t="s">
        <v>13021</v>
      </c>
      <c r="B187" t="s">
        <v>3479</v>
      </c>
      <c r="C187">
        <v>117</v>
      </c>
      <c r="D187">
        <v>75</v>
      </c>
      <c r="E187">
        <v>67</v>
      </c>
      <c r="F187">
        <v>98.1</v>
      </c>
    </row>
    <row r="188" spans="1:6" x14ac:dyDescent="0.25">
      <c r="A188" t="s">
        <v>13022</v>
      </c>
      <c r="B188" t="s">
        <v>3481</v>
      </c>
      <c r="C188">
        <v>112</v>
      </c>
      <c r="D188">
        <v>84</v>
      </c>
      <c r="E188">
        <v>93</v>
      </c>
      <c r="F188">
        <v>98.6</v>
      </c>
    </row>
    <row r="189" spans="1:6" x14ac:dyDescent="0.25">
      <c r="A189" t="s">
        <v>13023</v>
      </c>
      <c r="B189" t="s">
        <v>3482</v>
      </c>
      <c r="C189">
        <v>131</v>
      </c>
      <c r="D189">
        <v>84</v>
      </c>
      <c r="E189">
        <v>100</v>
      </c>
      <c r="F189">
        <v>98</v>
      </c>
    </row>
    <row r="190" spans="1:6" x14ac:dyDescent="0.25">
      <c r="A190" t="s">
        <v>13024</v>
      </c>
      <c r="B190" t="s">
        <v>3484</v>
      </c>
      <c r="C190">
        <v>134</v>
      </c>
      <c r="D190">
        <v>75</v>
      </c>
      <c r="E190">
        <v>88</v>
      </c>
      <c r="F190">
        <v>97.9</v>
      </c>
    </row>
    <row r="191" spans="1:6" x14ac:dyDescent="0.25">
      <c r="A191" t="s">
        <v>13025</v>
      </c>
      <c r="B191" t="s">
        <v>3486</v>
      </c>
      <c r="C191">
        <v>122</v>
      </c>
      <c r="D191">
        <v>71</v>
      </c>
      <c r="E191">
        <v>82</v>
      </c>
      <c r="F191">
        <v>98.6</v>
      </c>
    </row>
    <row r="192" spans="1:6" x14ac:dyDescent="0.25">
      <c r="A192" t="s">
        <v>13026</v>
      </c>
      <c r="B192" t="s">
        <v>3488</v>
      </c>
      <c r="C192">
        <v>125</v>
      </c>
      <c r="D192">
        <v>90</v>
      </c>
      <c r="E192">
        <v>68</v>
      </c>
      <c r="F192">
        <v>98.4</v>
      </c>
    </row>
    <row r="193" spans="1:6" x14ac:dyDescent="0.25">
      <c r="A193" t="s">
        <v>13027</v>
      </c>
      <c r="B193" t="s">
        <v>3490</v>
      </c>
      <c r="C193">
        <v>120</v>
      </c>
      <c r="D193">
        <v>87</v>
      </c>
      <c r="E193">
        <v>80</v>
      </c>
      <c r="F193">
        <v>99.2</v>
      </c>
    </row>
    <row r="194" spans="1:6" x14ac:dyDescent="0.25">
      <c r="A194" t="s">
        <v>13028</v>
      </c>
      <c r="B194" t="s">
        <v>3492</v>
      </c>
      <c r="C194">
        <v>125</v>
      </c>
      <c r="D194">
        <v>87</v>
      </c>
      <c r="E194">
        <v>60</v>
      </c>
      <c r="F194">
        <v>99.1</v>
      </c>
    </row>
    <row r="195" spans="1:6" x14ac:dyDescent="0.25">
      <c r="A195" t="s">
        <v>13029</v>
      </c>
      <c r="B195" t="s">
        <v>3494</v>
      </c>
      <c r="C195">
        <v>138</v>
      </c>
      <c r="D195">
        <v>70</v>
      </c>
      <c r="E195">
        <v>65</v>
      </c>
      <c r="F195">
        <v>97.8</v>
      </c>
    </row>
    <row r="196" spans="1:6" x14ac:dyDescent="0.25">
      <c r="A196" t="s">
        <v>13030</v>
      </c>
      <c r="B196" t="s">
        <v>3495</v>
      </c>
      <c r="C196">
        <v>111</v>
      </c>
      <c r="D196">
        <v>71</v>
      </c>
      <c r="E196">
        <v>82</v>
      </c>
      <c r="F196">
        <v>97.5</v>
      </c>
    </row>
    <row r="197" spans="1:6" x14ac:dyDescent="0.25">
      <c r="A197" t="s">
        <v>13031</v>
      </c>
      <c r="B197" t="s">
        <v>3497</v>
      </c>
      <c r="C197">
        <v>136</v>
      </c>
      <c r="D197">
        <v>75</v>
      </c>
      <c r="E197">
        <v>89</v>
      </c>
      <c r="F197">
        <v>98.6</v>
      </c>
    </row>
    <row r="198" spans="1:6" x14ac:dyDescent="0.25">
      <c r="A198" t="s">
        <v>13032</v>
      </c>
      <c r="B198" t="s">
        <v>3499</v>
      </c>
      <c r="C198">
        <v>115</v>
      </c>
      <c r="D198">
        <v>85</v>
      </c>
      <c r="E198">
        <v>65</v>
      </c>
      <c r="F198">
        <v>97.7</v>
      </c>
    </row>
    <row r="199" spans="1:6" x14ac:dyDescent="0.25">
      <c r="A199" t="s">
        <v>13033</v>
      </c>
      <c r="B199" t="s">
        <v>3501</v>
      </c>
      <c r="C199">
        <v>120</v>
      </c>
      <c r="D199">
        <v>76</v>
      </c>
      <c r="E199">
        <v>77</v>
      </c>
      <c r="F199">
        <v>98.8</v>
      </c>
    </row>
    <row r="200" spans="1:6" x14ac:dyDescent="0.25">
      <c r="A200" t="s">
        <v>13034</v>
      </c>
      <c r="B200" t="s">
        <v>3503</v>
      </c>
      <c r="C200">
        <v>134</v>
      </c>
      <c r="D200">
        <v>77</v>
      </c>
      <c r="E200">
        <v>92</v>
      </c>
      <c r="F200">
        <v>99.5</v>
      </c>
    </row>
    <row r="201" spans="1:6" x14ac:dyDescent="0.25">
      <c r="A201" t="s">
        <v>13035</v>
      </c>
      <c r="B201" t="s">
        <v>3505</v>
      </c>
      <c r="C201">
        <v>121</v>
      </c>
      <c r="D201">
        <v>82</v>
      </c>
      <c r="E201">
        <v>61</v>
      </c>
      <c r="F201">
        <v>98.4</v>
      </c>
    </row>
    <row r="202" spans="1:6" x14ac:dyDescent="0.25">
      <c r="A202" t="s">
        <v>13036</v>
      </c>
      <c r="B202" t="s">
        <v>3507</v>
      </c>
      <c r="C202">
        <v>120</v>
      </c>
      <c r="D202">
        <v>71</v>
      </c>
      <c r="E202">
        <v>62</v>
      </c>
      <c r="F202">
        <v>99.4</v>
      </c>
    </row>
    <row r="203" spans="1:6" x14ac:dyDescent="0.25">
      <c r="A203" t="s">
        <v>13037</v>
      </c>
      <c r="B203" t="s">
        <v>3508</v>
      </c>
      <c r="C203">
        <v>127</v>
      </c>
      <c r="D203">
        <v>87</v>
      </c>
      <c r="E203">
        <v>73</v>
      </c>
      <c r="F203">
        <v>98.7</v>
      </c>
    </row>
    <row r="204" spans="1:6" x14ac:dyDescent="0.25">
      <c r="A204" t="s">
        <v>13038</v>
      </c>
      <c r="B204" t="s">
        <v>3510</v>
      </c>
      <c r="C204">
        <v>129</v>
      </c>
      <c r="D204">
        <v>81</v>
      </c>
      <c r="E204">
        <v>60</v>
      </c>
      <c r="F204">
        <v>98.2</v>
      </c>
    </row>
    <row r="205" spans="1:6" x14ac:dyDescent="0.25">
      <c r="A205" t="s">
        <v>13039</v>
      </c>
      <c r="B205" t="s">
        <v>3512</v>
      </c>
      <c r="C205">
        <v>119</v>
      </c>
      <c r="D205">
        <v>81</v>
      </c>
      <c r="E205">
        <v>65</v>
      </c>
      <c r="F205">
        <v>98.9</v>
      </c>
    </row>
    <row r="206" spans="1:6" x14ac:dyDescent="0.25">
      <c r="A206" t="s">
        <v>13040</v>
      </c>
      <c r="B206" t="s">
        <v>3513</v>
      </c>
      <c r="C206">
        <v>120</v>
      </c>
      <c r="D206">
        <v>75</v>
      </c>
      <c r="E206">
        <v>64</v>
      </c>
      <c r="F206">
        <v>97.6</v>
      </c>
    </row>
    <row r="207" spans="1:6" x14ac:dyDescent="0.25">
      <c r="A207" t="s">
        <v>13041</v>
      </c>
      <c r="B207" t="s">
        <v>3515</v>
      </c>
      <c r="C207">
        <v>115</v>
      </c>
      <c r="D207">
        <v>90</v>
      </c>
      <c r="E207">
        <v>61</v>
      </c>
      <c r="F207">
        <v>99.5</v>
      </c>
    </row>
    <row r="208" spans="1:6" x14ac:dyDescent="0.25">
      <c r="A208" t="s">
        <v>13042</v>
      </c>
      <c r="B208" t="s">
        <v>3517</v>
      </c>
      <c r="C208">
        <v>132</v>
      </c>
      <c r="D208">
        <v>80</v>
      </c>
      <c r="E208">
        <v>69</v>
      </c>
      <c r="F208">
        <v>99.3</v>
      </c>
    </row>
    <row r="209" spans="1:6" x14ac:dyDescent="0.25">
      <c r="A209" t="s">
        <v>13043</v>
      </c>
      <c r="B209" t="s">
        <v>3519</v>
      </c>
      <c r="C209">
        <v>124</v>
      </c>
      <c r="D209">
        <v>80</v>
      </c>
      <c r="E209">
        <v>79</v>
      </c>
      <c r="F209">
        <v>98.9</v>
      </c>
    </row>
    <row r="210" spans="1:6" x14ac:dyDescent="0.25">
      <c r="A210" t="s">
        <v>13044</v>
      </c>
      <c r="B210" t="s">
        <v>3521</v>
      </c>
      <c r="C210">
        <v>111</v>
      </c>
      <c r="D210">
        <v>82</v>
      </c>
      <c r="E210">
        <v>84</v>
      </c>
      <c r="F210">
        <v>97.6</v>
      </c>
    </row>
    <row r="211" spans="1:6" x14ac:dyDescent="0.25">
      <c r="A211" t="s">
        <v>13045</v>
      </c>
      <c r="B211" t="s">
        <v>3523</v>
      </c>
      <c r="C211">
        <v>131</v>
      </c>
      <c r="D211">
        <v>86</v>
      </c>
      <c r="E211">
        <v>78</v>
      </c>
      <c r="F211">
        <v>99.1</v>
      </c>
    </row>
    <row r="212" spans="1:6" x14ac:dyDescent="0.25">
      <c r="A212" t="s">
        <v>13046</v>
      </c>
      <c r="B212" t="s">
        <v>3525</v>
      </c>
      <c r="C212">
        <v>139</v>
      </c>
      <c r="D212">
        <v>74</v>
      </c>
      <c r="E212">
        <v>68</v>
      </c>
      <c r="F212">
        <v>98.5</v>
      </c>
    </row>
    <row r="213" spans="1:6" x14ac:dyDescent="0.25">
      <c r="A213" t="s">
        <v>13047</v>
      </c>
      <c r="B213" t="s">
        <v>3527</v>
      </c>
      <c r="C213">
        <v>126</v>
      </c>
      <c r="D213">
        <v>83</v>
      </c>
      <c r="E213">
        <v>90</v>
      </c>
      <c r="F213">
        <v>98.1</v>
      </c>
    </row>
    <row r="214" spans="1:6" x14ac:dyDescent="0.25">
      <c r="A214" t="s">
        <v>13048</v>
      </c>
      <c r="B214" t="s">
        <v>3529</v>
      </c>
      <c r="C214">
        <v>117</v>
      </c>
      <c r="D214">
        <v>87</v>
      </c>
      <c r="E214">
        <v>77</v>
      </c>
      <c r="F214">
        <v>98.5</v>
      </c>
    </row>
    <row r="215" spans="1:6" x14ac:dyDescent="0.25">
      <c r="A215" t="s">
        <v>13049</v>
      </c>
      <c r="B215" t="s">
        <v>3530</v>
      </c>
      <c r="C215">
        <v>132</v>
      </c>
      <c r="D215">
        <v>85</v>
      </c>
      <c r="E215">
        <v>62</v>
      </c>
      <c r="F215">
        <v>98.8</v>
      </c>
    </row>
    <row r="216" spans="1:6" x14ac:dyDescent="0.25">
      <c r="A216" t="s">
        <v>13050</v>
      </c>
      <c r="B216" t="s">
        <v>3532</v>
      </c>
      <c r="C216">
        <v>110</v>
      </c>
      <c r="D216">
        <v>70</v>
      </c>
      <c r="E216">
        <v>74</v>
      </c>
      <c r="F216">
        <v>98.3</v>
      </c>
    </row>
    <row r="217" spans="1:6" x14ac:dyDescent="0.25">
      <c r="A217" t="s">
        <v>13051</v>
      </c>
      <c r="B217" t="s">
        <v>3534</v>
      </c>
      <c r="C217">
        <v>131</v>
      </c>
      <c r="D217">
        <v>80</v>
      </c>
      <c r="E217">
        <v>100</v>
      </c>
      <c r="F217">
        <v>99.1</v>
      </c>
    </row>
    <row r="218" spans="1:6" x14ac:dyDescent="0.25">
      <c r="A218" t="s">
        <v>13052</v>
      </c>
      <c r="B218" t="s">
        <v>3536</v>
      </c>
      <c r="C218">
        <v>132</v>
      </c>
      <c r="D218">
        <v>85</v>
      </c>
      <c r="E218">
        <v>89</v>
      </c>
      <c r="F218">
        <v>97.9</v>
      </c>
    </row>
    <row r="219" spans="1:6" x14ac:dyDescent="0.25">
      <c r="A219" t="s">
        <v>13053</v>
      </c>
      <c r="B219" t="s">
        <v>3537</v>
      </c>
      <c r="C219">
        <v>119</v>
      </c>
      <c r="D219">
        <v>77</v>
      </c>
      <c r="E219">
        <v>73</v>
      </c>
      <c r="F219">
        <v>98.7</v>
      </c>
    </row>
    <row r="220" spans="1:6" x14ac:dyDescent="0.25">
      <c r="A220" t="s">
        <v>13054</v>
      </c>
      <c r="B220" t="s">
        <v>3539</v>
      </c>
      <c r="C220">
        <v>110</v>
      </c>
      <c r="D220">
        <v>80</v>
      </c>
      <c r="E220">
        <v>76</v>
      </c>
      <c r="F220">
        <v>98.5</v>
      </c>
    </row>
    <row r="221" spans="1:6" x14ac:dyDescent="0.25">
      <c r="A221" t="s">
        <v>13055</v>
      </c>
      <c r="B221" t="s">
        <v>3541</v>
      </c>
      <c r="C221">
        <v>117</v>
      </c>
      <c r="D221">
        <v>73</v>
      </c>
      <c r="E221">
        <v>85</v>
      </c>
      <c r="F221">
        <v>98.4</v>
      </c>
    </row>
    <row r="222" spans="1:6" x14ac:dyDescent="0.25">
      <c r="A222" t="s">
        <v>13056</v>
      </c>
      <c r="B222" t="s">
        <v>3543</v>
      </c>
      <c r="C222">
        <v>117</v>
      </c>
      <c r="D222">
        <v>70</v>
      </c>
      <c r="E222">
        <v>60</v>
      </c>
      <c r="F222">
        <v>98.4</v>
      </c>
    </row>
    <row r="223" spans="1:6" x14ac:dyDescent="0.25">
      <c r="A223" t="s">
        <v>13057</v>
      </c>
      <c r="B223" t="s">
        <v>3545</v>
      </c>
      <c r="C223">
        <v>120</v>
      </c>
      <c r="D223">
        <v>77</v>
      </c>
      <c r="E223">
        <v>61</v>
      </c>
      <c r="F223">
        <v>98.7</v>
      </c>
    </row>
    <row r="224" spans="1:6" x14ac:dyDescent="0.25">
      <c r="A224" t="s">
        <v>13058</v>
      </c>
      <c r="B224" t="s">
        <v>3547</v>
      </c>
      <c r="C224">
        <v>115</v>
      </c>
      <c r="D224">
        <v>71</v>
      </c>
      <c r="E224">
        <v>68</v>
      </c>
      <c r="F224">
        <v>98.7</v>
      </c>
    </row>
    <row r="225" spans="1:6" x14ac:dyDescent="0.25">
      <c r="A225" t="s">
        <v>13059</v>
      </c>
      <c r="B225" t="s">
        <v>3549</v>
      </c>
      <c r="C225">
        <v>136</v>
      </c>
      <c r="D225">
        <v>74</v>
      </c>
      <c r="E225">
        <v>75</v>
      </c>
      <c r="F225">
        <v>98.6</v>
      </c>
    </row>
    <row r="226" spans="1:6" x14ac:dyDescent="0.25">
      <c r="A226" t="s">
        <v>13060</v>
      </c>
      <c r="B226" t="s">
        <v>3551</v>
      </c>
      <c r="C226">
        <v>112</v>
      </c>
      <c r="D226">
        <v>82</v>
      </c>
      <c r="E226">
        <v>62</v>
      </c>
      <c r="F226">
        <v>98.2</v>
      </c>
    </row>
    <row r="227" spans="1:6" x14ac:dyDescent="0.25">
      <c r="A227" t="s">
        <v>13061</v>
      </c>
      <c r="B227" t="s">
        <v>3553</v>
      </c>
      <c r="C227">
        <v>123</v>
      </c>
      <c r="D227">
        <v>77</v>
      </c>
      <c r="E227">
        <v>84</v>
      </c>
      <c r="F227">
        <v>97.7</v>
      </c>
    </row>
    <row r="228" spans="1:6" x14ac:dyDescent="0.25">
      <c r="A228" t="s">
        <v>13062</v>
      </c>
      <c r="B228" t="s">
        <v>3555</v>
      </c>
      <c r="C228">
        <v>124</v>
      </c>
      <c r="D228">
        <v>82</v>
      </c>
      <c r="E228">
        <v>66</v>
      </c>
      <c r="F228">
        <v>97.7</v>
      </c>
    </row>
    <row r="229" spans="1:6" x14ac:dyDescent="0.25">
      <c r="A229" t="s">
        <v>13063</v>
      </c>
      <c r="B229" t="s">
        <v>3557</v>
      </c>
      <c r="C229">
        <v>123</v>
      </c>
      <c r="D229">
        <v>85</v>
      </c>
      <c r="E229">
        <v>86</v>
      </c>
      <c r="F229">
        <v>98</v>
      </c>
    </row>
    <row r="230" spans="1:6" x14ac:dyDescent="0.25">
      <c r="A230" t="s">
        <v>13064</v>
      </c>
      <c r="B230" t="s">
        <v>3559</v>
      </c>
      <c r="C230">
        <v>129</v>
      </c>
      <c r="D230">
        <v>73</v>
      </c>
      <c r="E230">
        <v>67</v>
      </c>
      <c r="F230">
        <v>97.6</v>
      </c>
    </row>
    <row r="231" spans="1:6" x14ac:dyDescent="0.25">
      <c r="A231" t="s">
        <v>13065</v>
      </c>
      <c r="B231" t="s">
        <v>3561</v>
      </c>
      <c r="C231">
        <v>137</v>
      </c>
      <c r="D231">
        <v>84</v>
      </c>
      <c r="E231">
        <v>78</v>
      </c>
      <c r="F231">
        <v>98.1</v>
      </c>
    </row>
    <row r="232" spans="1:6" x14ac:dyDescent="0.25">
      <c r="A232" t="s">
        <v>13066</v>
      </c>
      <c r="B232" t="s">
        <v>3563</v>
      </c>
      <c r="C232">
        <v>128</v>
      </c>
      <c r="D232">
        <v>71</v>
      </c>
      <c r="E232">
        <v>98</v>
      </c>
      <c r="F232">
        <v>99.1</v>
      </c>
    </row>
    <row r="233" spans="1:6" x14ac:dyDescent="0.25">
      <c r="A233" t="s">
        <v>13067</v>
      </c>
      <c r="B233" t="s">
        <v>3565</v>
      </c>
      <c r="C233">
        <v>114</v>
      </c>
      <c r="D233">
        <v>77</v>
      </c>
      <c r="E233">
        <v>85</v>
      </c>
      <c r="F233">
        <v>98.6</v>
      </c>
    </row>
    <row r="234" spans="1:6" x14ac:dyDescent="0.25">
      <c r="A234" t="s">
        <v>13068</v>
      </c>
      <c r="B234" t="s">
        <v>3567</v>
      </c>
      <c r="C234">
        <v>125</v>
      </c>
      <c r="D234">
        <v>73</v>
      </c>
      <c r="E234">
        <v>90</v>
      </c>
      <c r="F234">
        <v>99.5</v>
      </c>
    </row>
    <row r="235" spans="1:6" x14ac:dyDescent="0.25">
      <c r="A235" t="s">
        <v>13069</v>
      </c>
      <c r="B235" t="s">
        <v>3569</v>
      </c>
      <c r="C235">
        <v>135</v>
      </c>
      <c r="D235">
        <v>70</v>
      </c>
      <c r="E235">
        <v>64</v>
      </c>
      <c r="F235">
        <v>98.3</v>
      </c>
    </row>
    <row r="236" spans="1:6" x14ac:dyDescent="0.25">
      <c r="A236" t="s">
        <v>13070</v>
      </c>
      <c r="B236" t="s">
        <v>3571</v>
      </c>
      <c r="C236">
        <v>133</v>
      </c>
      <c r="D236">
        <v>79</v>
      </c>
      <c r="E236">
        <v>94</v>
      </c>
      <c r="F236">
        <v>98.8</v>
      </c>
    </row>
    <row r="237" spans="1:6" x14ac:dyDescent="0.25">
      <c r="A237" t="s">
        <v>13071</v>
      </c>
      <c r="B237" t="s">
        <v>3573</v>
      </c>
      <c r="C237">
        <v>124</v>
      </c>
      <c r="D237">
        <v>89</v>
      </c>
      <c r="E237">
        <v>65</v>
      </c>
      <c r="F237">
        <v>97.9</v>
      </c>
    </row>
    <row r="238" spans="1:6" x14ac:dyDescent="0.25">
      <c r="A238" t="s">
        <v>13072</v>
      </c>
      <c r="B238" t="s">
        <v>3575</v>
      </c>
      <c r="C238">
        <v>136</v>
      </c>
      <c r="D238">
        <v>81</v>
      </c>
      <c r="E238">
        <v>72</v>
      </c>
      <c r="F238">
        <v>99</v>
      </c>
    </row>
    <row r="239" spans="1:6" x14ac:dyDescent="0.25">
      <c r="A239" t="s">
        <v>13073</v>
      </c>
      <c r="B239" t="s">
        <v>3577</v>
      </c>
      <c r="C239">
        <v>140</v>
      </c>
      <c r="D239">
        <v>87</v>
      </c>
      <c r="E239">
        <v>81</v>
      </c>
      <c r="F239">
        <v>99</v>
      </c>
    </row>
    <row r="240" spans="1:6" x14ac:dyDescent="0.25">
      <c r="A240" t="s">
        <v>13074</v>
      </c>
      <c r="B240" t="s">
        <v>3579</v>
      </c>
      <c r="C240">
        <v>121</v>
      </c>
      <c r="D240">
        <v>71</v>
      </c>
      <c r="E240">
        <v>79</v>
      </c>
      <c r="F240">
        <v>98.7</v>
      </c>
    </row>
    <row r="241" spans="1:6" x14ac:dyDescent="0.25">
      <c r="A241" t="s">
        <v>13075</v>
      </c>
      <c r="B241" t="s">
        <v>3581</v>
      </c>
      <c r="C241">
        <v>120</v>
      </c>
      <c r="D241">
        <v>83</v>
      </c>
      <c r="E241">
        <v>88</v>
      </c>
      <c r="F241">
        <v>98.7</v>
      </c>
    </row>
    <row r="242" spans="1:6" x14ac:dyDescent="0.25">
      <c r="A242" t="s">
        <v>13076</v>
      </c>
      <c r="B242" t="s">
        <v>3583</v>
      </c>
      <c r="C242">
        <v>132</v>
      </c>
      <c r="D242">
        <v>78</v>
      </c>
      <c r="E242">
        <v>63</v>
      </c>
      <c r="F242">
        <v>98.8</v>
      </c>
    </row>
    <row r="243" spans="1:6" x14ac:dyDescent="0.25">
      <c r="A243" t="s">
        <v>13077</v>
      </c>
      <c r="B243" t="s">
        <v>3585</v>
      </c>
      <c r="C243">
        <v>124</v>
      </c>
      <c r="D243">
        <v>75</v>
      </c>
      <c r="E243">
        <v>60</v>
      </c>
      <c r="F243">
        <v>98.7</v>
      </c>
    </row>
    <row r="244" spans="1:6" x14ac:dyDescent="0.25">
      <c r="A244" t="s">
        <v>13078</v>
      </c>
      <c r="B244" t="s">
        <v>3587</v>
      </c>
      <c r="C244">
        <v>140</v>
      </c>
      <c r="D244">
        <v>74</v>
      </c>
      <c r="E244">
        <v>69</v>
      </c>
      <c r="F244">
        <v>97.9</v>
      </c>
    </row>
    <row r="245" spans="1:6" x14ac:dyDescent="0.25">
      <c r="A245" t="s">
        <v>13079</v>
      </c>
      <c r="B245" t="s">
        <v>3589</v>
      </c>
      <c r="C245">
        <v>117</v>
      </c>
      <c r="D245">
        <v>77</v>
      </c>
      <c r="E245">
        <v>79</v>
      </c>
      <c r="F245">
        <v>98.1</v>
      </c>
    </row>
    <row r="246" spans="1:6" x14ac:dyDescent="0.25">
      <c r="A246" t="s">
        <v>13080</v>
      </c>
      <c r="B246" t="s">
        <v>3591</v>
      </c>
      <c r="C246">
        <v>118</v>
      </c>
      <c r="D246">
        <v>85</v>
      </c>
      <c r="E246">
        <v>87</v>
      </c>
      <c r="F246">
        <v>98.4</v>
      </c>
    </row>
    <row r="247" spans="1:6" x14ac:dyDescent="0.25">
      <c r="A247" t="s">
        <v>13081</v>
      </c>
      <c r="B247" t="s">
        <v>3592</v>
      </c>
      <c r="C247">
        <v>136</v>
      </c>
      <c r="D247">
        <v>90</v>
      </c>
      <c r="E247">
        <v>92</v>
      </c>
      <c r="F247">
        <v>97.6</v>
      </c>
    </row>
    <row r="248" spans="1:6" x14ac:dyDescent="0.25">
      <c r="A248" t="s">
        <v>13082</v>
      </c>
      <c r="B248" t="s">
        <v>3593</v>
      </c>
      <c r="C248">
        <v>133</v>
      </c>
      <c r="D248">
        <v>79</v>
      </c>
      <c r="E248">
        <v>87</v>
      </c>
      <c r="F248">
        <v>99.4</v>
      </c>
    </row>
    <row r="249" spans="1:6" x14ac:dyDescent="0.25">
      <c r="A249" t="s">
        <v>13083</v>
      </c>
      <c r="B249" t="s">
        <v>3594</v>
      </c>
      <c r="C249">
        <v>139</v>
      </c>
      <c r="D249">
        <v>88</v>
      </c>
      <c r="E249">
        <v>78</v>
      </c>
      <c r="F249">
        <v>98.2</v>
      </c>
    </row>
    <row r="250" spans="1:6" x14ac:dyDescent="0.25">
      <c r="A250" t="s">
        <v>13084</v>
      </c>
      <c r="B250" t="s">
        <v>3596</v>
      </c>
      <c r="C250">
        <v>130</v>
      </c>
      <c r="D250">
        <v>88</v>
      </c>
      <c r="E250">
        <v>98</v>
      </c>
      <c r="F250">
        <v>98.5</v>
      </c>
    </row>
    <row r="251" spans="1:6" x14ac:dyDescent="0.25">
      <c r="A251" t="s">
        <v>13085</v>
      </c>
      <c r="B251" t="s">
        <v>3598</v>
      </c>
      <c r="C251">
        <v>111</v>
      </c>
      <c r="D251">
        <v>83</v>
      </c>
      <c r="E251">
        <v>90</v>
      </c>
      <c r="F251">
        <v>99.5</v>
      </c>
    </row>
    <row r="252" spans="1:6" x14ac:dyDescent="0.25">
      <c r="A252" t="s">
        <v>13086</v>
      </c>
      <c r="B252" t="s">
        <v>3600</v>
      </c>
      <c r="C252">
        <v>128</v>
      </c>
      <c r="D252">
        <v>72</v>
      </c>
      <c r="E252">
        <v>95</v>
      </c>
      <c r="F252">
        <v>99.4</v>
      </c>
    </row>
    <row r="253" spans="1:6" x14ac:dyDescent="0.25">
      <c r="A253" t="s">
        <v>13087</v>
      </c>
      <c r="B253" t="s">
        <v>3602</v>
      </c>
      <c r="C253">
        <v>112</v>
      </c>
      <c r="D253">
        <v>72</v>
      </c>
      <c r="E253">
        <v>61</v>
      </c>
      <c r="F253">
        <v>98</v>
      </c>
    </row>
    <row r="254" spans="1:6" x14ac:dyDescent="0.25">
      <c r="A254" t="s">
        <v>13088</v>
      </c>
      <c r="B254" t="s">
        <v>3604</v>
      </c>
      <c r="C254">
        <v>140</v>
      </c>
      <c r="D254">
        <v>73</v>
      </c>
      <c r="E254">
        <v>92</v>
      </c>
      <c r="F254">
        <v>97.9</v>
      </c>
    </row>
    <row r="255" spans="1:6" x14ac:dyDescent="0.25">
      <c r="A255" t="s">
        <v>13089</v>
      </c>
      <c r="B255" t="s">
        <v>3606</v>
      </c>
      <c r="C255">
        <v>131</v>
      </c>
      <c r="D255">
        <v>85</v>
      </c>
      <c r="E255">
        <v>82</v>
      </c>
      <c r="F255">
        <v>98</v>
      </c>
    </row>
    <row r="256" spans="1:6" x14ac:dyDescent="0.25">
      <c r="A256" t="s">
        <v>13090</v>
      </c>
      <c r="B256" t="s">
        <v>3607</v>
      </c>
      <c r="C256">
        <v>131</v>
      </c>
      <c r="D256">
        <v>88</v>
      </c>
      <c r="E256">
        <v>74</v>
      </c>
      <c r="F256">
        <v>98.2</v>
      </c>
    </row>
    <row r="257" spans="1:6" x14ac:dyDescent="0.25">
      <c r="A257" t="s">
        <v>13091</v>
      </c>
      <c r="B257" t="s">
        <v>3609</v>
      </c>
      <c r="C257">
        <v>140</v>
      </c>
      <c r="D257">
        <v>84</v>
      </c>
      <c r="E257">
        <v>93</v>
      </c>
      <c r="F257">
        <v>97.7</v>
      </c>
    </row>
    <row r="258" spans="1:6" x14ac:dyDescent="0.25">
      <c r="A258" t="s">
        <v>13092</v>
      </c>
      <c r="B258" t="s">
        <v>3611</v>
      </c>
      <c r="C258">
        <v>122</v>
      </c>
      <c r="D258">
        <v>74</v>
      </c>
      <c r="E258">
        <v>83</v>
      </c>
      <c r="F258">
        <v>98</v>
      </c>
    </row>
    <row r="259" spans="1:6" x14ac:dyDescent="0.25">
      <c r="A259" t="s">
        <v>13093</v>
      </c>
      <c r="B259" t="s">
        <v>3613</v>
      </c>
      <c r="C259">
        <v>133</v>
      </c>
      <c r="D259">
        <v>71</v>
      </c>
      <c r="E259">
        <v>90</v>
      </c>
      <c r="F259">
        <v>98.7</v>
      </c>
    </row>
    <row r="260" spans="1:6" x14ac:dyDescent="0.25">
      <c r="A260" t="s">
        <v>13094</v>
      </c>
      <c r="B260" t="s">
        <v>3614</v>
      </c>
      <c r="C260">
        <v>127</v>
      </c>
      <c r="D260">
        <v>75</v>
      </c>
      <c r="E260">
        <v>86</v>
      </c>
      <c r="F260">
        <v>98.8</v>
      </c>
    </row>
    <row r="261" spans="1:6" x14ac:dyDescent="0.25">
      <c r="A261" t="s">
        <v>13095</v>
      </c>
      <c r="B261" t="s">
        <v>3616</v>
      </c>
      <c r="C261">
        <v>135</v>
      </c>
      <c r="D261">
        <v>75</v>
      </c>
      <c r="E261">
        <v>89</v>
      </c>
      <c r="F261">
        <v>98.3</v>
      </c>
    </row>
    <row r="262" spans="1:6" x14ac:dyDescent="0.25">
      <c r="A262" t="s">
        <v>13096</v>
      </c>
      <c r="B262" t="s">
        <v>3618</v>
      </c>
      <c r="C262">
        <v>127</v>
      </c>
      <c r="D262">
        <v>80</v>
      </c>
      <c r="E262">
        <v>69</v>
      </c>
      <c r="F262">
        <v>99.1</v>
      </c>
    </row>
    <row r="263" spans="1:6" x14ac:dyDescent="0.25">
      <c r="A263" t="s">
        <v>13097</v>
      </c>
      <c r="B263" t="s">
        <v>3620</v>
      </c>
      <c r="C263">
        <v>138</v>
      </c>
      <c r="D263">
        <v>86</v>
      </c>
      <c r="E263">
        <v>60</v>
      </c>
      <c r="F263">
        <v>98.3</v>
      </c>
    </row>
    <row r="264" spans="1:6" x14ac:dyDescent="0.25">
      <c r="A264" t="s">
        <v>13098</v>
      </c>
      <c r="B264" t="s">
        <v>3622</v>
      </c>
      <c r="C264">
        <v>132</v>
      </c>
      <c r="D264">
        <v>78</v>
      </c>
      <c r="E264">
        <v>94</v>
      </c>
      <c r="F264">
        <v>98.1</v>
      </c>
    </row>
    <row r="265" spans="1:6" x14ac:dyDescent="0.25">
      <c r="A265" t="s">
        <v>13099</v>
      </c>
      <c r="B265" t="s">
        <v>3624</v>
      </c>
      <c r="C265">
        <v>132</v>
      </c>
      <c r="D265">
        <v>79</v>
      </c>
      <c r="E265">
        <v>85</v>
      </c>
      <c r="F265">
        <v>98.9</v>
      </c>
    </row>
    <row r="266" spans="1:6" x14ac:dyDescent="0.25">
      <c r="A266" t="s">
        <v>13100</v>
      </c>
      <c r="B266" t="s">
        <v>3626</v>
      </c>
      <c r="C266">
        <v>136</v>
      </c>
      <c r="D266">
        <v>90</v>
      </c>
      <c r="E266">
        <v>69</v>
      </c>
      <c r="F266">
        <v>97.8</v>
      </c>
    </row>
    <row r="267" spans="1:6" x14ac:dyDescent="0.25">
      <c r="A267" t="s">
        <v>13101</v>
      </c>
      <c r="B267" t="s">
        <v>3628</v>
      </c>
      <c r="C267">
        <v>114</v>
      </c>
      <c r="D267">
        <v>76</v>
      </c>
      <c r="E267">
        <v>86</v>
      </c>
      <c r="F267">
        <v>98.5</v>
      </c>
    </row>
    <row r="268" spans="1:6" x14ac:dyDescent="0.25">
      <c r="A268" t="s">
        <v>13102</v>
      </c>
      <c r="B268" t="s">
        <v>3630</v>
      </c>
      <c r="C268">
        <v>130</v>
      </c>
      <c r="D268">
        <v>78</v>
      </c>
      <c r="E268">
        <v>91</v>
      </c>
      <c r="F268">
        <v>98.4</v>
      </c>
    </row>
    <row r="269" spans="1:6" x14ac:dyDescent="0.25">
      <c r="A269" t="s">
        <v>13103</v>
      </c>
      <c r="B269" t="s">
        <v>3632</v>
      </c>
      <c r="C269">
        <v>121</v>
      </c>
      <c r="D269">
        <v>81</v>
      </c>
      <c r="E269">
        <v>65</v>
      </c>
      <c r="F269">
        <v>98.3</v>
      </c>
    </row>
    <row r="270" spans="1:6" x14ac:dyDescent="0.25">
      <c r="A270" t="s">
        <v>13104</v>
      </c>
      <c r="B270" t="s">
        <v>3633</v>
      </c>
      <c r="C270">
        <v>138</v>
      </c>
      <c r="D270">
        <v>86</v>
      </c>
      <c r="E270">
        <v>60</v>
      </c>
      <c r="F270">
        <v>99</v>
      </c>
    </row>
    <row r="271" spans="1:6" x14ac:dyDescent="0.25">
      <c r="A271" t="s">
        <v>13105</v>
      </c>
      <c r="B271" t="s">
        <v>3635</v>
      </c>
      <c r="C271">
        <v>119</v>
      </c>
      <c r="D271">
        <v>83</v>
      </c>
      <c r="E271">
        <v>68</v>
      </c>
      <c r="F271">
        <v>97.5</v>
      </c>
    </row>
    <row r="272" spans="1:6" x14ac:dyDescent="0.25">
      <c r="A272" t="s">
        <v>13106</v>
      </c>
      <c r="B272" t="s">
        <v>3637</v>
      </c>
      <c r="C272">
        <v>135</v>
      </c>
      <c r="D272">
        <v>79</v>
      </c>
      <c r="E272">
        <v>76</v>
      </c>
      <c r="F272">
        <v>98.6</v>
      </c>
    </row>
    <row r="273" spans="1:6" x14ac:dyDescent="0.25">
      <c r="A273" t="s">
        <v>13107</v>
      </c>
      <c r="B273" t="s">
        <v>3639</v>
      </c>
      <c r="C273">
        <v>132</v>
      </c>
      <c r="D273">
        <v>88</v>
      </c>
      <c r="E273">
        <v>70</v>
      </c>
      <c r="F273">
        <v>97.5</v>
      </c>
    </row>
    <row r="274" spans="1:6" x14ac:dyDescent="0.25">
      <c r="A274" t="s">
        <v>13108</v>
      </c>
      <c r="B274" t="s">
        <v>3641</v>
      </c>
      <c r="C274">
        <v>124</v>
      </c>
      <c r="D274">
        <v>75</v>
      </c>
      <c r="E274">
        <v>93</v>
      </c>
      <c r="F274">
        <v>99.3</v>
      </c>
    </row>
    <row r="275" spans="1:6" x14ac:dyDescent="0.25">
      <c r="A275" t="s">
        <v>13109</v>
      </c>
      <c r="B275" t="s">
        <v>3643</v>
      </c>
      <c r="C275">
        <v>115</v>
      </c>
      <c r="D275">
        <v>77</v>
      </c>
      <c r="E275">
        <v>83</v>
      </c>
      <c r="F275">
        <v>97.6</v>
      </c>
    </row>
    <row r="276" spans="1:6" x14ac:dyDescent="0.25">
      <c r="A276" t="s">
        <v>13110</v>
      </c>
      <c r="B276" t="s">
        <v>3645</v>
      </c>
      <c r="C276">
        <v>117</v>
      </c>
      <c r="D276">
        <v>89</v>
      </c>
      <c r="E276">
        <v>91</v>
      </c>
      <c r="F276">
        <v>98.8</v>
      </c>
    </row>
    <row r="277" spans="1:6" x14ac:dyDescent="0.25">
      <c r="A277" t="s">
        <v>13111</v>
      </c>
      <c r="B277" t="s">
        <v>3647</v>
      </c>
      <c r="C277">
        <v>139</v>
      </c>
      <c r="D277">
        <v>79</v>
      </c>
      <c r="E277">
        <v>86</v>
      </c>
      <c r="F277">
        <v>99.5</v>
      </c>
    </row>
    <row r="278" spans="1:6" x14ac:dyDescent="0.25">
      <c r="A278" t="s">
        <v>13112</v>
      </c>
      <c r="B278" t="s">
        <v>3649</v>
      </c>
      <c r="C278">
        <v>119</v>
      </c>
      <c r="D278">
        <v>79</v>
      </c>
      <c r="E278">
        <v>69</v>
      </c>
      <c r="F278">
        <v>97.5</v>
      </c>
    </row>
    <row r="279" spans="1:6" x14ac:dyDescent="0.25">
      <c r="A279" t="s">
        <v>13113</v>
      </c>
      <c r="B279" t="s">
        <v>3651</v>
      </c>
      <c r="C279">
        <v>120</v>
      </c>
      <c r="D279">
        <v>79</v>
      </c>
      <c r="E279">
        <v>97</v>
      </c>
      <c r="F279">
        <v>98</v>
      </c>
    </row>
    <row r="280" spans="1:6" x14ac:dyDescent="0.25">
      <c r="A280" t="s">
        <v>13114</v>
      </c>
      <c r="B280" t="s">
        <v>3653</v>
      </c>
      <c r="C280">
        <v>134</v>
      </c>
      <c r="D280">
        <v>72</v>
      </c>
      <c r="E280">
        <v>94</v>
      </c>
      <c r="F280">
        <v>98.3</v>
      </c>
    </row>
    <row r="281" spans="1:6" x14ac:dyDescent="0.25">
      <c r="A281" t="s">
        <v>13115</v>
      </c>
      <c r="B281" t="s">
        <v>3655</v>
      </c>
      <c r="C281">
        <v>116</v>
      </c>
      <c r="D281">
        <v>89</v>
      </c>
      <c r="E281">
        <v>63</v>
      </c>
      <c r="F281">
        <v>97.9</v>
      </c>
    </row>
    <row r="282" spans="1:6" x14ac:dyDescent="0.25">
      <c r="A282" t="s">
        <v>13116</v>
      </c>
      <c r="B282" t="s">
        <v>3657</v>
      </c>
      <c r="C282">
        <v>130</v>
      </c>
      <c r="D282">
        <v>89</v>
      </c>
      <c r="E282">
        <v>78</v>
      </c>
      <c r="F282">
        <v>99</v>
      </c>
    </row>
    <row r="283" spans="1:6" x14ac:dyDescent="0.25">
      <c r="A283" t="s">
        <v>13117</v>
      </c>
      <c r="B283" t="s">
        <v>3659</v>
      </c>
      <c r="C283">
        <v>117</v>
      </c>
      <c r="D283">
        <v>73</v>
      </c>
      <c r="E283">
        <v>66</v>
      </c>
      <c r="F283">
        <v>97.8</v>
      </c>
    </row>
    <row r="284" spans="1:6" x14ac:dyDescent="0.25">
      <c r="A284" t="s">
        <v>13118</v>
      </c>
      <c r="B284" t="s">
        <v>3660</v>
      </c>
      <c r="C284">
        <v>133</v>
      </c>
      <c r="D284">
        <v>72</v>
      </c>
      <c r="E284">
        <v>84</v>
      </c>
      <c r="F284">
        <v>97.9</v>
      </c>
    </row>
    <row r="285" spans="1:6" x14ac:dyDescent="0.25">
      <c r="A285" t="s">
        <v>13119</v>
      </c>
      <c r="B285" t="s">
        <v>3662</v>
      </c>
      <c r="C285">
        <v>131</v>
      </c>
      <c r="D285">
        <v>86</v>
      </c>
      <c r="E285">
        <v>60</v>
      </c>
      <c r="F285">
        <v>98.8</v>
      </c>
    </row>
    <row r="286" spans="1:6" x14ac:dyDescent="0.25">
      <c r="A286" t="s">
        <v>13120</v>
      </c>
      <c r="B286" t="s">
        <v>3664</v>
      </c>
      <c r="C286">
        <v>129</v>
      </c>
      <c r="D286">
        <v>80</v>
      </c>
      <c r="E286">
        <v>77</v>
      </c>
      <c r="F286">
        <v>97.9</v>
      </c>
    </row>
    <row r="287" spans="1:6" x14ac:dyDescent="0.25">
      <c r="A287" t="s">
        <v>13121</v>
      </c>
      <c r="B287" t="s">
        <v>3666</v>
      </c>
      <c r="C287">
        <v>139</v>
      </c>
      <c r="D287">
        <v>84</v>
      </c>
      <c r="E287">
        <v>67</v>
      </c>
      <c r="F287">
        <v>98.7</v>
      </c>
    </row>
    <row r="288" spans="1:6" x14ac:dyDescent="0.25">
      <c r="A288" t="s">
        <v>13122</v>
      </c>
      <c r="B288" t="s">
        <v>3668</v>
      </c>
      <c r="C288">
        <v>119</v>
      </c>
      <c r="D288">
        <v>73</v>
      </c>
      <c r="E288">
        <v>74</v>
      </c>
      <c r="F288">
        <v>97.6</v>
      </c>
    </row>
    <row r="289" spans="1:6" x14ac:dyDescent="0.25">
      <c r="A289" t="s">
        <v>13123</v>
      </c>
      <c r="B289" t="s">
        <v>3670</v>
      </c>
      <c r="C289">
        <v>132</v>
      </c>
      <c r="D289">
        <v>70</v>
      </c>
      <c r="E289">
        <v>87</v>
      </c>
      <c r="F289">
        <v>98.1</v>
      </c>
    </row>
    <row r="290" spans="1:6" x14ac:dyDescent="0.25">
      <c r="A290" t="s">
        <v>13124</v>
      </c>
      <c r="B290" t="s">
        <v>3671</v>
      </c>
      <c r="C290">
        <v>123</v>
      </c>
      <c r="D290">
        <v>75</v>
      </c>
      <c r="E290">
        <v>84</v>
      </c>
      <c r="F290">
        <v>98.4</v>
      </c>
    </row>
    <row r="291" spans="1:6" x14ac:dyDescent="0.25">
      <c r="A291" t="s">
        <v>13125</v>
      </c>
      <c r="B291" t="s">
        <v>3673</v>
      </c>
      <c r="C291">
        <v>118</v>
      </c>
      <c r="D291">
        <v>82</v>
      </c>
      <c r="E291">
        <v>87</v>
      </c>
      <c r="F291">
        <v>98.3</v>
      </c>
    </row>
    <row r="292" spans="1:6" x14ac:dyDescent="0.25">
      <c r="A292" t="s">
        <v>13126</v>
      </c>
      <c r="B292" t="s">
        <v>3675</v>
      </c>
      <c r="C292">
        <v>120</v>
      </c>
      <c r="D292">
        <v>73</v>
      </c>
      <c r="E292">
        <v>77</v>
      </c>
      <c r="F292">
        <v>97.9</v>
      </c>
    </row>
    <row r="293" spans="1:6" x14ac:dyDescent="0.25">
      <c r="A293" t="s">
        <v>13127</v>
      </c>
      <c r="B293" t="s">
        <v>3677</v>
      </c>
      <c r="C293">
        <v>113</v>
      </c>
      <c r="D293">
        <v>81</v>
      </c>
      <c r="E293">
        <v>93</v>
      </c>
      <c r="F293">
        <v>99.5</v>
      </c>
    </row>
    <row r="294" spans="1:6" x14ac:dyDescent="0.25">
      <c r="A294" t="s">
        <v>13128</v>
      </c>
      <c r="B294" t="s">
        <v>3679</v>
      </c>
      <c r="C294">
        <v>136</v>
      </c>
      <c r="D294">
        <v>83</v>
      </c>
      <c r="E294">
        <v>75</v>
      </c>
      <c r="F294">
        <v>97.8</v>
      </c>
    </row>
    <row r="295" spans="1:6" x14ac:dyDescent="0.25">
      <c r="A295" t="s">
        <v>13129</v>
      </c>
      <c r="B295" t="s">
        <v>3681</v>
      </c>
      <c r="C295">
        <v>118</v>
      </c>
      <c r="D295">
        <v>83</v>
      </c>
      <c r="E295">
        <v>98</v>
      </c>
      <c r="F295">
        <v>97.6</v>
      </c>
    </row>
    <row r="296" spans="1:6" x14ac:dyDescent="0.25">
      <c r="A296" t="s">
        <v>13130</v>
      </c>
      <c r="B296" t="s">
        <v>3683</v>
      </c>
      <c r="C296">
        <v>139</v>
      </c>
      <c r="D296">
        <v>85</v>
      </c>
      <c r="E296">
        <v>96</v>
      </c>
      <c r="F296">
        <v>97.7</v>
      </c>
    </row>
    <row r="297" spans="1:6" x14ac:dyDescent="0.25">
      <c r="A297" t="s">
        <v>13131</v>
      </c>
      <c r="B297" t="s">
        <v>3685</v>
      </c>
      <c r="C297">
        <v>127</v>
      </c>
      <c r="D297">
        <v>73</v>
      </c>
      <c r="E297">
        <v>84</v>
      </c>
      <c r="F297">
        <v>99.1</v>
      </c>
    </row>
    <row r="298" spans="1:6" x14ac:dyDescent="0.25">
      <c r="A298" t="s">
        <v>13132</v>
      </c>
      <c r="B298" t="s">
        <v>3687</v>
      </c>
      <c r="C298">
        <v>131</v>
      </c>
      <c r="D298">
        <v>79</v>
      </c>
      <c r="E298">
        <v>88</v>
      </c>
      <c r="F298">
        <v>98.9</v>
      </c>
    </row>
    <row r="299" spans="1:6" x14ac:dyDescent="0.25">
      <c r="A299" t="s">
        <v>13133</v>
      </c>
      <c r="B299" t="s">
        <v>3688</v>
      </c>
      <c r="C299">
        <v>125</v>
      </c>
      <c r="D299">
        <v>83</v>
      </c>
      <c r="E299">
        <v>79</v>
      </c>
      <c r="F299">
        <v>98</v>
      </c>
    </row>
    <row r="300" spans="1:6" x14ac:dyDescent="0.25">
      <c r="A300" t="s">
        <v>13134</v>
      </c>
      <c r="B300" t="s">
        <v>3690</v>
      </c>
      <c r="C300">
        <v>114</v>
      </c>
      <c r="D300">
        <v>74</v>
      </c>
      <c r="E300">
        <v>88</v>
      </c>
      <c r="F300">
        <v>98.8</v>
      </c>
    </row>
    <row r="301" spans="1:6" x14ac:dyDescent="0.25">
      <c r="A301" t="s">
        <v>13135</v>
      </c>
      <c r="B301" t="s">
        <v>3692</v>
      </c>
      <c r="C301">
        <v>134</v>
      </c>
      <c r="D301">
        <v>71</v>
      </c>
      <c r="E301">
        <v>76</v>
      </c>
      <c r="F301">
        <v>98.2</v>
      </c>
    </row>
    <row r="302" spans="1:6" x14ac:dyDescent="0.25">
      <c r="A302" t="s">
        <v>13136</v>
      </c>
      <c r="B302" t="s">
        <v>3694</v>
      </c>
      <c r="C302">
        <v>135</v>
      </c>
      <c r="D302">
        <v>90</v>
      </c>
      <c r="E302">
        <v>67</v>
      </c>
      <c r="F302">
        <v>97.9</v>
      </c>
    </row>
    <row r="303" spans="1:6" x14ac:dyDescent="0.25">
      <c r="A303" t="s">
        <v>13137</v>
      </c>
      <c r="B303" t="s">
        <v>3696</v>
      </c>
      <c r="C303">
        <v>129</v>
      </c>
      <c r="D303">
        <v>82</v>
      </c>
      <c r="E303">
        <v>73</v>
      </c>
      <c r="F303">
        <v>98.3</v>
      </c>
    </row>
    <row r="304" spans="1:6" x14ac:dyDescent="0.25">
      <c r="A304" t="s">
        <v>13138</v>
      </c>
      <c r="B304" t="s">
        <v>3698</v>
      </c>
      <c r="C304">
        <v>124</v>
      </c>
      <c r="D304">
        <v>72</v>
      </c>
      <c r="E304">
        <v>63</v>
      </c>
      <c r="F304">
        <v>98.1</v>
      </c>
    </row>
    <row r="305" spans="1:6" x14ac:dyDescent="0.25">
      <c r="A305" t="s">
        <v>13139</v>
      </c>
      <c r="B305" t="s">
        <v>3700</v>
      </c>
      <c r="C305">
        <v>129</v>
      </c>
      <c r="D305">
        <v>79</v>
      </c>
      <c r="E305">
        <v>62</v>
      </c>
      <c r="F305">
        <v>98.7</v>
      </c>
    </row>
    <row r="306" spans="1:6" x14ac:dyDescent="0.25">
      <c r="A306" t="s">
        <v>13140</v>
      </c>
      <c r="B306" t="s">
        <v>3702</v>
      </c>
      <c r="C306">
        <v>137</v>
      </c>
      <c r="D306">
        <v>89</v>
      </c>
      <c r="E306">
        <v>82</v>
      </c>
      <c r="F306">
        <v>99.3</v>
      </c>
    </row>
    <row r="307" spans="1:6" x14ac:dyDescent="0.25">
      <c r="A307" t="s">
        <v>13141</v>
      </c>
      <c r="B307" t="s">
        <v>3703</v>
      </c>
      <c r="C307">
        <v>140</v>
      </c>
      <c r="D307">
        <v>84</v>
      </c>
      <c r="E307">
        <v>98</v>
      </c>
      <c r="F307">
        <v>98</v>
      </c>
    </row>
    <row r="308" spans="1:6" x14ac:dyDescent="0.25">
      <c r="A308" t="s">
        <v>13142</v>
      </c>
      <c r="B308" t="s">
        <v>3705</v>
      </c>
      <c r="C308">
        <v>120</v>
      </c>
      <c r="D308">
        <v>82</v>
      </c>
      <c r="E308">
        <v>61</v>
      </c>
      <c r="F308">
        <v>97.9</v>
      </c>
    </row>
    <row r="309" spans="1:6" x14ac:dyDescent="0.25">
      <c r="A309" t="s">
        <v>13143</v>
      </c>
      <c r="B309" t="s">
        <v>3707</v>
      </c>
      <c r="C309">
        <v>120</v>
      </c>
      <c r="D309">
        <v>79</v>
      </c>
      <c r="E309">
        <v>77</v>
      </c>
      <c r="F309">
        <v>97.9</v>
      </c>
    </row>
    <row r="310" spans="1:6" x14ac:dyDescent="0.25">
      <c r="A310" t="s">
        <v>13144</v>
      </c>
      <c r="B310" t="s">
        <v>3708</v>
      </c>
      <c r="C310">
        <v>127</v>
      </c>
      <c r="D310">
        <v>83</v>
      </c>
      <c r="E310">
        <v>100</v>
      </c>
      <c r="F310">
        <v>99.3</v>
      </c>
    </row>
    <row r="311" spans="1:6" x14ac:dyDescent="0.25">
      <c r="A311" t="s">
        <v>13145</v>
      </c>
      <c r="B311" t="s">
        <v>3710</v>
      </c>
      <c r="C311">
        <v>139</v>
      </c>
      <c r="D311">
        <v>85</v>
      </c>
      <c r="E311">
        <v>86</v>
      </c>
      <c r="F311">
        <v>99.1</v>
      </c>
    </row>
    <row r="312" spans="1:6" x14ac:dyDescent="0.25">
      <c r="A312" t="s">
        <v>13146</v>
      </c>
      <c r="B312" t="s">
        <v>3712</v>
      </c>
      <c r="C312">
        <v>121</v>
      </c>
      <c r="D312">
        <v>82</v>
      </c>
      <c r="E312">
        <v>63</v>
      </c>
      <c r="F312">
        <v>99.2</v>
      </c>
    </row>
    <row r="313" spans="1:6" x14ac:dyDescent="0.25">
      <c r="A313" t="s">
        <v>13147</v>
      </c>
      <c r="B313" t="s">
        <v>3714</v>
      </c>
      <c r="C313">
        <v>140</v>
      </c>
      <c r="D313">
        <v>81</v>
      </c>
      <c r="E313">
        <v>71</v>
      </c>
      <c r="F313">
        <v>99.1</v>
      </c>
    </row>
    <row r="314" spans="1:6" x14ac:dyDescent="0.25">
      <c r="A314" t="s">
        <v>13148</v>
      </c>
      <c r="B314" t="s">
        <v>3715</v>
      </c>
      <c r="C314">
        <v>123</v>
      </c>
      <c r="D314">
        <v>87</v>
      </c>
      <c r="E314">
        <v>94</v>
      </c>
      <c r="F314">
        <v>98</v>
      </c>
    </row>
    <row r="315" spans="1:6" x14ac:dyDescent="0.25">
      <c r="A315" t="s">
        <v>13149</v>
      </c>
      <c r="B315" t="s">
        <v>3717</v>
      </c>
      <c r="C315">
        <v>112</v>
      </c>
      <c r="D315">
        <v>86</v>
      </c>
      <c r="E315">
        <v>68</v>
      </c>
      <c r="F315">
        <v>97.8</v>
      </c>
    </row>
    <row r="316" spans="1:6" x14ac:dyDescent="0.25">
      <c r="A316" t="s">
        <v>13150</v>
      </c>
      <c r="B316" t="s">
        <v>3719</v>
      </c>
      <c r="C316">
        <v>111</v>
      </c>
      <c r="D316">
        <v>83</v>
      </c>
      <c r="E316">
        <v>86</v>
      </c>
      <c r="F316">
        <v>97.7</v>
      </c>
    </row>
    <row r="317" spans="1:6" x14ac:dyDescent="0.25">
      <c r="A317" t="s">
        <v>13151</v>
      </c>
      <c r="B317" t="s">
        <v>3721</v>
      </c>
      <c r="C317">
        <v>125</v>
      </c>
      <c r="D317">
        <v>77</v>
      </c>
      <c r="E317">
        <v>79</v>
      </c>
      <c r="F317">
        <v>98.2</v>
      </c>
    </row>
    <row r="318" spans="1:6" x14ac:dyDescent="0.25">
      <c r="A318" t="s">
        <v>13152</v>
      </c>
      <c r="B318" t="s">
        <v>3723</v>
      </c>
      <c r="C318">
        <v>122</v>
      </c>
      <c r="D318">
        <v>77</v>
      </c>
      <c r="E318">
        <v>75</v>
      </c>
      <c r="F318">
        <v>98.4</v>
      </c>
    </row>
    <row r="319" spans="1:6" x14ac:dyDescent="0.25">
      <c r="A319" t="s">
        <v>13153</v>
      </c>
      <c r="B319" t="s">
        <v>3724</v>
      </c>
      <c r="C319">
        <v>113</v>
      </c>
      <c r="D319">
        <v>86</v>
      </c>
      <c r="E319">
        <v>66</v>
      </c>
      <c r="F319">
        <v>98.5</v>
      </c>
    </row>
    <row r="320" spans="1:6" x14ac:dyDescent="0.25">
      <c r="A320" t="s">
        <v>13154</v>
      </c>
      <c r="B320" t="s">
        <v>3726</v>
      </c>
      <c r="C320">
        <v>121</v>
      </c>
      <c r="D320">
        <v>83</v>
      </c>
      <c r="E320">
        <v>80</v>
      </c>
      <c r="F320">
        <v>98.7</v>
      </c>
    </row>
    <row r="321" spans="1:6" x14ac:dyDescent="0.25">
      <c r="A321" t="s">
        <v>13155</v>
      </c>
      <c r="B321" t="s">
        <v>3728</v>
      </c>
      <c r="C321">
        <v>121</v>
      </c>
      <c r="D321">
        <v>88</v>
      </c>
      <c r="E321">
        <v>67</v>
      </c>
      <c r="F321">
        <v>98.1</v>
      </c>
    </row>
    <row r="322" spans="1:6" x14ac:dyDescent="0.25">
      <c r="A322" t="s">
        <v>13156</v>
      </c>
      <c r="B322" t="s">
        <v>3730</v>
      </c>
      <c r="C322">
        <v>124</v>
      </c>
      <c r="D322">
        <v>71</v>
      </c>
      <c r="E322">
        <v>72</v>
      </c>
      <c r="F322">
        <v>97.6</v>
      </c>
    </row>
    <row r="323" spans="1:6" x14ac:dyDescent="0.25">
      <c r="A323" t="s">
        <v>13157</v>
      </c>
      <c r="B323" t="s">
        <v>3732</v>
      </c>
      <c r="C323">
        <v>115</v>
      </c>
      <c r="D323">
        <v>83</v>
      </c>
      <c r="E323">
        <v>95</v>
      </c>
      <c r="F323">
        <v>99.1</v>
      </c>
    </row>
    <row r="324" spans="1:6" x14ac:dyDescent="0.25">
      <c r="A324" t="s">
        <v>13158</v>
      </c>
      <c r="B324" t="s">
        <v>3734</v>
      </c>
      <c r="C324">
        <v>110</v>
      </c>
      <c r="D324">
        <v>78</v>
      </c>
      <c r="E324">
        <v>81</v>
      </c>
      <c r="F324">
        <v>98.1</v>
      </c>
    </row>
    <row r="325" spans="1:6" x14ac:dyDescent="0.25">
      <c r="A325" t="s">
        <v>13159</v>
      </c>
      <c r="B325" t="s">
        <v>3735</v>
      </c>
      <c r="C325">
        <v>128</v>
      </c>
      <c r="D325">
        <v>70</v>
      </c>
      <c r="E325">
        <v>100</v>
      </c>
      <c r="F325">
        <v>98.8</v>
      </c>
    </row>
    <row r="326" spans="1:6" x14ac:dyDescent="0.25">
      <c r="A326" t="s">
        <v>13160</v>
      </c>
      <c r="B326" t="s">
        <v>3737</v>
      </c>
      <c r="C326">
        <v>121</v>
      </c>
      <c r="D326">
        <v>78</v>
      </c>
      <c r="E326">
        <v>85</v>
      </c>
      <c r="F326">
        <v>98.1</v>
      </c>
    </row>
    <row r="327" spans="1:6" x14ac:dyDescent="0.25">
      <c r="A327" t="s">
        <v>13161</v>
      </c>
      <c r="B327" t="s">
        <v>3738</v>
      </c>
      <c r="C327">
        <v>135</v>
      </c>
      <c r="D327">
        <v>88</v>
      </c>
      <c r="E327">
        <v>90</v>
      </c>
      <c r="F327">
        <v>98.4</v>
      </c>
    </row>
    <row r="328" spans="1:6" x14ac:dyDescent="0.25">
      <c r="A328" t="s">
        <v>13162</v>
      </c>
      <c r="B328" t="s">
        <v>3740</v>
      </c>
      <c r="C328">
        <v>135</v>
      </c>
      <c r="D328">
        <v>77</v>
      </c>
      <c r="E328">
        <v>64</v>
      </c>
      <c r="F328">
        <v>97.6</v>
      </c>
    </row>
    <row r="329" spans="1:6" x14ac:dyDescent="0.25">
      <c r="A329" t="s">
        <v>13163</v>
      </c>
      <c r="B329" t="s">
        <v>3742</v>
      </c>
      <c r="C329">
        <v>135</v>
      </c>
      <c r="D329">
        <v>83</v>
      </c>
      <c r="E329">
        <v>76</v>
      </c>
      <c r="F329">
        <v>98.3</v>
      </c>
    </row>
    <row r="330" spans="1:6" x14ac:dyDescent="0.25">
      <c r="A330" t="s">
        <v>13164</v>
      </c>
      <c r="B330" t="s">
        <v>3743</v>
      </c>
      <c r="C330">
        <v>129</v>
      </c>
      <c r="D330">
        <v>83</v>
      </c>
      <c r="E330">
        <v>83</v>
      </c>
      <c r="F330">
        <v>98.1</v>
      </c>
    </row>
    <row r="331" spans="1:6" x14ac:dyDescent="0.25">
      <c r="A331" t="s">
        <v>13165</v>
      </c>
      <c r="B331" t="s">
        <v>3745</v>
      </c>
      <c r="C331">
        <v>140</v>
      </c>
      <c r="D331">
        <v>80</v>
      </c>
      <c r="E331">
        <v>92</v>
      </c>
      <c r="F331">
        <v>98.6</v>
      </c>
    </row>
    <row r="332" spans="1:6" x14ac:dyDescent="0.25">
      <c r="A332" t="s">
        <v>13166</v>
      </c>
      <c r="B332" t="s">
        <v>3747</v>
      </c>
      <c r="C332">
        <v>139</v>
      </c>
      <c r="D332">
        <v>88</v>
      </c>
      <c r="E332">
        <v>94</v>
      </c>
      <c r="F332">
        <v>97.7</v>
      </c>
    </row>
    <row r="333" spans="1:6" x14ac:dyDescent="0.25">
      <c r="A333" t="s">
        <v>13167</v>
      </c>
      <c r="B333" t="s">
        <v>3749</v>
      </c>
      <c r="C333">
        <v>116</v>
      </c>
      <c r="D333">
        <v>74</v>
      </c>
      <c r="E333">
        <v>78</v>
      </c>
      <c r="F333">
        <v>98.3</v>
      </c>
    </row>
    <row r="334" spans="1:6" x14ac:dyDescent="0.25">
      <c r="A334" t="s">
        <v>13168</v>
      </c>
      <c r="B334" t="s">
        <v>3751</v>
      </c>
      <c r="C334">
        <v>133</v>
      </c>
      <c r="D334">
        <v>87</v>
      </c>
      <c r="E334">
        <v>82</v>
      </c>
      <c r="F334">
        <v>98.1</v>
      </c>
    </row>
    <row r="335" spans="1:6" x14ac:dyDescent="0.25">
      <c r="A335" t="s">
        <v>13169</v>
      </c>
      <c r="B335" t="s">
        <v>3753</v>
      </c>
      <c r="C335">
        <v>127</v>
      </c>
      <c r="D335">
        <v>72</v>
      </c>
      <c r="E335">
        <v>81</v>
      </c>
      <c r="F335">
        <v>98.3</v>
      </c>
    </row>
    <row r="336" spans="1:6" x14ac:dyDescent="0.25">
      <c r="A336" t="s">
        <v>13170</v>
      </c>
      <c r="B336" t="s">
        <v>3755</v>
      </c>
      <c r="C336">
        <v>117</v>
      </c>
      <c r="D336">
        <v>84</v>
      </c>
      <c r="E336">
        <v>81</v>
      </c>
      <c r="F336">
        <v>97.7</v>
      </c>
    </row>
    <row r="337" spans="1:6" x14ac:dyDescent="0.25">
      <c r="A337" t="s">
        <v>13171</v>
      </c>
      <c r="B337" t="s">
        <v>3756</v>
      </c>
      <c r="C337">
        <v>136</v>
      </c>
      <c r="D337">
        <v>75</v>
      </c>
      <c r="E337">
        <v>61</v>
      </c>
      <c r="F337">
        <v>99.5</v>
      </c>
    </row>
    <row r="338" spans="1:6" x14ac:dyDescent="0.25">
      <c r="A338" t="s">
        <v>13172</v>
      </c>
      <c r="B338" t="s">
        <v>3757</v>
      </c>
      <c r="C338">
        <v>134</v>
      </c>
      <c r="D338">
        <v>79</v>
      </c>
      <c r="E338">
        <v>84</v>
      </c>
      <c r="F338">
        <v>97.9</v>
      </c>
    </row>
    <row r="339" spans="1:6" x14ac:dyDescent="0.25">
      <c r="A339" t="s">
        <v>13173</v>
      </c>
      <c r="B339" t="s">
        <v>3759</v>
      </c>
      <c r="C339">
        <v>123</v>
      </c>
      <c r="D339">
        <v>72</v>
      </c>
      <c r="E339">
        <v>75</v>
      </c>
      <c r="F339">
        <v>98.3</v>
      </c>
    </row>
    <row r="340" spans="1:6" x14ac:dyDescent="0.25">
      <c r="A340" t="s">
        <v>13174</v>
      </c>
      <c r="B340" t="s">
        <v>3761</v>
      </c>
      <c r="C340">
        <v>135</v>
      </c>
      <c r="D340">
        <v>88</v>
      </c>
      <c r="E340">
        <v>85</v>
      </c>
      <c r="F340">
        <v>98.1</v>
      </c>
    </row>
    <row r="341" spans="1:6" x14ac:dyDescent="0.25">
      <c r="A341" t="s">
        <v>13175</v>
      </c>
      <c r="B341" t="s">
        <v>3762</v>
      </c>
      <c r="C341">
        <v>118</v>
      </c>
      <c r="D341">
        <v>78</v>
      </c>
      <c r="E341">
        <v>85</v>
      </c>
      <c r="F341">
        <v>99.2</v>
      </c>
    </row>
    <row r="342" spans="1:6" x14ac:dyDescent="0.25">
      <c r="A342" t="s">
        <v>13176</v>
      </c>
      <c r="B342" t="s">
        <v>3763</v>
      </c>
      <c r="C342">
        <v>137</v>
      </c>
      <c r="D342">
        <v>76</v>
      </c>
      <c r="E342">
        <v>81</v>
      </c>
      <c r="F342">
        <v>99.5</v>
      </c>
    </row>
    <row r="343" spans="1:6" x14ac:dyDescent="0.25">
      <c r="A343" t="s">
        <v>13177</v>
      </c>
      <c r="B343" t="s">
        <v>3765</v>
      </c>
      <c r="C343">
        <v>123</v>
      </c>
      <c r="D343">
        <v>84</v>
      </c>
      <c r="E343">
        <v>91</v>
      </c>
      <c r="F343">
        <v>97.7</v>
      </c>
    </row>
    <row r="344" spans="1:6" x14ac:dyDescent="0.25">
      <c r="A344" t="s">
        <v>13178</v>
      </c>
      <c r="B344" t="s">
        <v>3767</v>
      </c>
      <c r="C344">
        <v>125</v>
      </c>
      <c r="D344">
        <v>73</v>
      </c>
      <c r="E344">
        <v>95</v>
      </c>
      <c r="F344">
        <v>98.8</v>
      </c>
    </row>
    <row r="345" spans="1:6" x14ac:dyDescent="0.25">
      <c r="A345" t="s">
        <v>13179</v>
      </c>
      <c r="B345" t="s">
        <v>3769</v>
      </c>
      <c r="C345">
        <v>139</v>
      </c>
      <c r="D345">
        <v>90</v>
      </c>
      <c r="E345">
        <v>69</v>
      </c>
      <c r="F345">
        <v>98.2</v>
      </c>
    </row>
    <row r="346" spans="1:6" x14ac:dyDescent="0.25">
      <c r="A346" t="s">
        <v>13180</v>
      </c>
      <c r="B346" t="s">
        <v>3771</v>
      </c>
      <c r="C346">
        <v>124</v>
      </c>
      <c r="D346">
        <v>85</v>
      </c>
      <c r="E346">
        <v>96</v>
      </c>
      <c r="F346">
        <v>99.3</v>
      </c>
    </row>
    <row r="347" spans="1:6" x14ac:dyDescent="0.25">
      <c r="A347" t="s">
        <v>13181</v>
      </c>
      <c r="B347" t="s">
        <v>3773</v>
      </c>
      <c r="C347">
        <v>137</v>
      </c>
      <c r="D347">
        <v>83</v>
      </c>
      <c r="E347">
        <v>61</v>
      </c>
      <c r="F347">
        <v>97.6</v>
      </c>
    </row>
    <row r="348" spans="1:6" x14ac:dyDescent="0.25">
      <c r="A348" t="s">
        <v>13182</v>
      </c>
      <c r="B348" t="s">
        <v>3774</v>
      </c>
      <c r="C348">
        <v>127</v>
      </c>
      <c r="D348">
        <v>85</v>
      </c>
      <c r="E348">
        <v>94</v>
      </c>
      <c r="F348">
        <v>99</v>
      </c>
    </row>
    <row r="349" spans="1:6" x14ac:dyDescent="0.25">
      <c r="A349" t="s">
        <v>13183</v>
      </c>
      <c r="B349" t="s">
        <v>3776</v>
      </c>
      <c r="C349">
        <v>115</v>
      </c>
      <c r="D349">
        <v>88</v>
      </c>
      <c r="E349">
        <v>90</v>
      </c>
      <c r="F349">
        <v>97.9</v>
      </c>
    </row>
    <row r="350" spans="1:6" x14ac:dyDescent="0.25">
      <c r="A350" t="s">
        <v>13184</v>
      </c>
      <c r="B350" t="s">
        <v>3778</v>
      </c>
      <c r="C350">
        <v>138</v>
      </c>
      <c r="D350">
        <v>89</v>
      </c>
      <c r="E350">
        <v>91</v>
      </c>
      <c r="F350">
        <v>99</v>
      </c>
    </row>
    <row r="351" spans="1:6" x14ac:dyDescent="0.25">
      <c r="A351" t="s">
        <v>13185</v>
      </c>
      <c r="B351" t="s">
        <v>3779</v>
      </c>
      <c r="C351">
        <v>118</v>
      </c>
      <c r="D351">
        <v>84</v>
      </c>
      <c r="E351">
        <v>84</v>
      </c>
      <c r="F351">
        <v>98.6</v>
      </c>
    </row>
    <row r="352" spans="1:6" x14ac:dyDescent="0.25">
      <c r="A352" t="s">
        <v>13186</v>
      </c>
      <c r="B352" t="s">
        <v>3781</v>
      </c>
      <c r="C352">
        <v>129</v>
      </c>
      <c r="D352">
        <v>84</v>
      </c>
      <c r="E352">
        <v>60</v>
      </c>
      <c r="F352">
        <v>98.3</v>
      </c>
    </row>
    <row r="353" spans="1:6" x14ac:dyDescent="0.25">
      <c r="A353" t="s">
        <v>13187</v>
      </c>
      <c r="B353" t="s">
        <v>3783</v>
      </c>
      <c r="C353">
        <v>123</v>
      </c>
      <c r="D353">
        <v>76</v>
      </c>
      <c r="E353">
        <v>70</v>
      </c>
      <c r="F353">
        <v>97.7</v>
      </c>
    </row>
    <row r="354" spans="1:6" x14ac:dyDescent="0.25">
      <c r="A354" t="s">
        <v>13188</v>
      </c>
      <c r="B354" t="s">
        <v>3785</v>
      </c>
      <c r="C354">
        <v>125</v>
      </c>
      <c r="D354">
        <v>80</v>
      </c>
      <c r="E354">
        <v>96</v>
      </c>
      <c r="F354">
        <v>98.2</v>
      </c>
    </row>
    <row r="355" spans="1:6" x14ac:dyDescent="0.25">
      <c r="A355" t="s">
        <v>13189</v>
      </c>
      <c r="B355" t="s">
        <v>3787</v>
      </c>
      <c r="C355">
        <v>118</v>
      </c>
      <c r="D355">
        <v>80</v>
      </c>
      <c r="E355">
        <v>77</v>
      </c>
      <c r="F355">
        <v>97.8</v>
      </c>
    </row>
    <row r="356" spans="1:6" x14ac:dyDescent="0.25">
      <c r="A356" t="s">
        <v>13190</v>
      </c>
      <c r="B356" t="s">
        <v>3789</v>
      </c>
      <c r="C356">
        <v>117</v>
      </c>
      <c r="D356">
        <v>83</v>
      </c>
      <c r="E356">
        <v>71</v>
      </c>
      <c r="F356">
        <v>97.6</v>
      </c>
    </row>
    <row r="357" spans="1:6" x14ac:dyDescent="0.25">
      <c r="A357" t="s">
        <v>13191</v>
      </c>
      <c r="B357" t="s">
        <v>3790</v>
      </c>
      <c r="C357">
        <v>120</v>
      </c>
      <c r="D357">
        <v>70</v>
      </c>
      <c r="E357">
        <v>91</v>
      </c>
      <c r="F357">
        <v>98.5</v>
      </c>
    </row>
    <row r="358" spans="1:6" x14ac:dyDescent="0.25">
      <c r="A358" t="s">
        <v>13192</v>
      </c>
      <c r="B358" t="s">
        <v>3792</v>
      </c>
      <c r="C358">
        <v>116</v>
      </c>
      <c r="D358">
        <v>86</v>
      </c>
      <c r="E358">
        <v>65</v>
      </c>
      <c r="F358">
        <v>98.4</v>
      </c>
    </row>
    <row r="359" spans="1:6" x14ac:dyDescent="0.25">
      <c r="A359" t="s">
        <v>13193</v>
      </c>
      <c r="B359" t="s">
        <v>3794</v>
      </c>
      <c r="C359">
        <v>131</v>
      </c>
      <c r="D359">
        <v>88</v>
      </c>
      <c r="E359">
        <v>100</v>
      </c>
      <c r="F359">
        <v>97.8</v>
      </c>
    </row>
    <row r="360" spans="1:6" x14ac:dyDescent="0.25">
      <c r="A360" t="s">
        <v>13194</v>
      </c>
      <c r="B360" t="s">
        <v>3796</v>
      </c>
      <c r="C360">
        <v>131</v>
      </c>
      <c r="D360">
        <v>83</v>
      </c>
      <c r="E360">
        <v>86</v>
      </c>
      <c r="F360">
        <v>98.3</v>
      </c>
    </row>
    <row r="361" spans="1:6" x14ac:dyDescent="0.25">
      <c r="A361" t="s">
        <v>13195</v>
      </c>
      <c r="B361" t="s">
        <v>3797</v>
      </c>
      <c r="C361">
        <v>116</v>
      </c>
      <c r="D361">
        <v>78</v>
      </c>
      <c r="E361">
        <v>80</v>
      </c>
      <c r="F361">
        <v>98.4</v>
      </c>
    </row>
    <row r="362" spans="1:6" x14ac:dyDescent="0.25">
      <c r="A362" t="s">
        <v>13196</v>
      </c>
      <c r="B362" t="s">
        <v>3799</v>
      </c>
      <c r="C362">
        <v>117</v>
      </c>
      <c r="D362">
        <v>83</v>
      </c>
      <c r="E362">
        <v>81</v>
      </c>
      <c r="F362">
        <v>99.3</v>
      </c>
    </row>
    <row r="363" spans="1:6" x14ac:dyDescent="0.25">
      <c r="A363" t="s">
        <v>13197</v>
      </c>
      <c r="B363" t="s">
        <v>3801</v>
      </c>
      <c r="C363">
        <v>137</v>
      </c>
      <c r="D363">
        <v>70</v>
      </c>
      <c r="E363">
        <v>92</v>
      </c>
      <c r="F363">
        <v>98.7</v>
      </c>
    </row>
    <row r="364" spans="1:6" x14ac:dyDescent="0.25">
      <c r="A364" t="s">
        <v>13198</v>
      </c>
      <c r="B364" t="s">
        <v>3803</v>
      </c>
      <c r="C364">
        <v>114</v>
      </c>
      <c r="D364">
        <v>85</v>
      </c>
      <c r="E364">
        <v>75</v>
      </c>
      <c r="F364">
        <v>98.2</v>
      </c>
    </row>
    <row r="365" spans="1:6" x14ac:dyDescent="0.25">
      <c r="A365" t="s">
        <v>13199</v>
      </c>
      <c r="B365" t="s">
        <v>3805</v>
      </c>
      <c r="C365">
        <v>136</v>
      </c>
      <c r="D365">
        <v>81</v>
      </c>
      <c r="E365">
        <v>92</v>
      </c>
      <c r="F365">
        <v>98.6</v>
      </c>
    </row>
    <row r="366" spans="1:6" x14ac:dyDescent="0.25">
      <c r="A366" t="s">
        <v>13200</v>
      </c>
      <c r="B366" t="s">
        <v>3807</v>
      </c>
      <c r="C366">
        <v>140</v>
      </c>
      <c r="D366">
        <v>77</v>
      </c>
      <c r="E366">
        <v>80</v>
      </c>
      <c r="F366">
        <v>98.8</v>
      </c>
    </row>
    <row r="367" spans="1:6" x14ac:dyDescent="0.25">
      <c r="A367" t="s">
        <v>13201</v>
      </c>
      <c r="B367" t="s">
        <v>3809</v>
      </c>
      <c r="C367">
        <v>119</v>
      </c>
      <c r="D367">
        <v>79</v>
      </c>
      <c r="E367">
        <v>87</v>
      </c>
      <c r="F367">
        <v>97.5</v>
      </c>
    </row>
    <row r="368" spans="1:6" x14ac:dyDescent="0.25">
      <c r="A368" t="s">
        <v>13202</v>
      </c>
      <c r="B368" t="s">
        <v>3811</v>
      </c>
      <c r="C368">
        <v>114</v>
      </c>
      <c r="D368">
        <v>80</v>
      </c>
      <c r="E368">
        <v>68</v>
      </c>
      <c r="F368">
        <v>98.3</v>
      </c>
    </row>
    <row r="369" spans="1:6" x14ac:dyDescent="0.25">
      <c r="A369" t="s">
        <v>13203</v>
      </c>
      <c r="B369" t="s">
        <v>3813</v>
      </c>
      <c r="C369">
        <v>110</v>
      </c>
      <c r="D369">
        <v>88</v>
      </c>
      <c r="E369">
        <v>100</v>
      </c>
      <c r="F369">
        <v>99.4</v>
      </c>
    </row>
    <row r="370" spans="1:6" x14ac:dyDescent="0.25">
      <c r="A370" t="s">
        <v>13204</v>
      </c>
      <c r="B370" t="s">
        <v>3815</v>
      </c>
      <c r="C370">
        <v>129</v>
      </c>
      <c r="D370">
        <v>86</v>
      </c>
      <c r="E370">
        <v>74</v>
      </c>
      <c r="F370">
        <v>97.5</v>
      </c>
    </row>
    <row r="371" spans="1:6" x14ac:dyDescent="0.25">
      <c r="A371" t="s">
        <v>13205</v>
      </c>
      <c r="B371" t="s">
        <v>3817</v>
      </c>
      <c r="C371">
        <v>129</v>
      </c>
      <c r="D371">
        <v>72</v>
      </c>
      <c r="E371">
        <v>71</v>
      </c>
      <c r="F371">
        <v>97.9</v>
      </c>
    </row>
    <row r="372" spans="1:6" x14ac:dyDescent="0.25">
      <c r="A372" t="s">
        <v>13206</v>
      </c>
      <c r="B372" t="s">
        <v>3819</v>
      </c>
      <c r="C372">
        <v>112</v>
      </c>
      <c r="D372">
        <v>88</v>
      </c>
      <c r="E372">
        <v>98</v>
      </c>
      <c r="F372">
        <v>99.1</v>
      </c>
    </row>
    <row r="373" spans="1:6" x14ac:dyDescent="0.25">
      <c r="A373" t="s">
        <v>13207</v>
      </c>
      <c r="B373" t="s">
        <v>3821</v>
      </c>
      <c r="C373">
        <v>133</v>
      </c>
      <c r="D373">
        <v>71</v>
      </c>
      <c r="E373">
        <v>87</v>
      </c>
      <c r="F373">
        <v>97.5</v>
      </c>
    </row>
    <row r="374" spans="1:6" x14ac:dyDescent="0.25">
      <c r="A374" t="s">
        <v>13208</v>
      </c>
      <c r="B374" t="s">
        <v>3823</v>
      </c>
      <c r="C374">
        <v>118</v>
      </c>
      <c r="D374">
        <v>83</v>
      </c>
      <c r="E374">
        <v>86</v>
      </c>
      <c r="F374">
        <v>99</v>
      </c>
    </row>
    <row r="375" spans="1:6" x14ac:dyDescent="0.25">
      <c r="A375" t="s">
        <v>13209</v>
      </c>
      <c r="B375" t="s">
        <v>3825</v>
      </c>
      <c r="C375">
        <v>118</v>
      </c>
      <c r="D375">
        <v>86</v>
      </c>
      <c r="E375">
        <v>69</v>
      </c>
      <c r="F375">
        <v>99.2</v>
      </c>
    </row>
    <row r="376" spans="1:6" x14ac:dyDescent="0.25">
      <c r="A376" t="s">
        <v>13210</v>
      </c>
      <c r="B376" t="s">
        <v>3827</v>
      </c>
      <c r="C376">
        <v>121</v>
      </c>
      <c r="D376">
        <v>88</v>
      </c>
      <c r="E376">
        <v>93</v>
      </c>
      <c r="F376">
        <v>98.2</v>
      </c>
    </row>
    <row r="377" spans="1:6" x14ac:dyDescent="0.25">
      <c r="A377" t="s">
        <v>13211</v>
      </c>
      <c r="B377" t="s">
        <v>3829</v>
      </c>
      <c r="C377">
        <v>128</v>
      </c>
      <c r="D377">
        <v>81</v>
      </c>
      <c r="E377">
        <v>77</v>
      </c>
      <c r="F377">
        <v>98.7</v>
      </c>
    </row>
    <row r="378" spans="1:6" x14ac:dyDescent="0.25">
      <c r="A378" t="s">
        <v>13212</v>
      </c>
      <c r="B378" t="s">
        <v>3830</v>
      </c>
      <c r="C378">
        <v>137</v>
      </c>
      <c r="D378">
        <v>74</v>
      </c>
      <c r="E378">
        <v>69</v>
      </c>
      <c r="F378">
        <v>98.6</v>
      </c>
    </row>
    <row r="379" spans="1:6" x14ac:dyDescent="0.25">
      <c r="A379" t="s">
        <v>13213</v>
      </c>
      <c r="B379" t="s">
        <v>3831</v>
      </c>
      <c r="C379">
        <v>116</v>
      </c>
      <c r="D379">
        <v>73</v>
      </c>
      <c r="E379">
        <v>89</v>
      </c>
      <c r="F379">
        <v>98</v>
      </c>
    </row>
    <row r="380" spans="1:6" x14ac:dyDescent="0.25">
      <c r="A380" t="s">
        <v>13214</v>
      </c>
      <c r="B380" t="s">
        <v>3833</v>
      </c>
      <c r="C380">
        <v>138</v>
      </c>
      <c r="D380">
        <v>89</v>
      </c>
      <c r="E380">
        <v>72</v>
      </c>
      <c r="F380">
        <v>99</v>
      </c>
    </row>
    <row r="381" spans="1:6" x14ac:dyDescent="0.25">
      <c r="A381" t="s">
        <v>13215</v>
      </c>
      <c r="B381" t="s">
        <v>3835</v>
      </c>
      <c r="C381">
        <v>113</v>
      </c>
      <c r="D381">
        <v>86</v>
      </c>
      <c r="E381">
        <v>61</v>
      </c>
      <c r="F381">
        <v>98.4</v>
      </c>
    </row>
    <row r="382" spans="1:6" x14ac:dyDescent="0.25">
      <c r="A382" t="s">
        <v>13216</v>
      </c>
      <c r="B382" t="s">
        <v>3837</v>
      </c>
      <c r="C382">
        <v>123</v>
      </c>
      <c r="D382">
        <v>82</v>
      </c>
      <c r="E382">
        <v>93</v>
      </c>
      <c r="F382">
        <v>97.7</v>
      </c>
    </row>
    <row r="383" spans="1:6" x14ac:dyDescent="0.25">
      <c r="A383" t="s">
        <v>13217</v>
      </c>
      <c r="B383" t="s">
        <v>3838</v>
      </c>
      <c r="C383">
        <v>135</v>
      </c>
      <c r="D383">
        <v>75</v>
      </c>
      <c r="E383">
        <v>94</v>
      </c>
      <c r="F383">
        <v>99.3</v>
      </c>
    </row>
    <row r="384" spans="1:6" x14ac:dyDescent="0.25">
      <c r="A384" t="s">
        <v>13218</v>
      </c>
      <c r="B384" t="s">
        <v>3839</v>
      </c>
      <c r="C384">
        <v>132</v>
      </c>
      <c r="D384">
        <v>82</v>
      </c>
      <c r="E384">
        <v>73</v>
      </c>
      <c r="F384">
        <v>99.1</v>
      </c>
    </row>
    <row r="385" spans="1:6" x14ac:dyDescent="0.25">
      <c r="A385" t="s">
        <v>13219</v>
      </c>
      <c r="B385" t="s">
        <v>3841</v>
      </c>
      <c r="C385">
        <v>120</v>
      </c>
      <c r="D385">
        <v>70</v>
      </c>
      <c r="E385">
        <v>80</v>
      </c>
      <c r="F385">
        <v>99.4</v>
      </c>
    </row>
    <row r="386" spans="1:6" x14ac:dyDescent="0.25">
      <c r="A386" t="s">
        <v>13220</v>
      </c>
      <c r="B386" t="s">
        <v>3843</v>
      </c>
      <c r="C386">
        <v>133</v>
      </c>
      <c r="D386">
        <v>83</v>
      </c>
      <c r="E386">
        <v>77</v>
      </c>
      <c r="F386">
        <v>99.3</v>
      </c>
    </row>
    <row r="387" spans="1:6" x14ac:dyDescent="0.25">
      <c r="A387" t="s">
        <v>13221</v>
      </c>
      <c r="B387" t="s">
        <v>3845</v>
      </c>
      <c r="C387">
        <v>111</v>
      </c>
      <c r="D387">
        <v>89</v>
      </c>
      <c r="E387">
        <v>83</v>
      </c>
      <c r="F387">
        <v>97.9</v>
      </c>
    </row>
    <row r="388" spans="1:6" x14ac:dyDescent="0.25">
      <c r="A388" t="s">
        <v>13222</v>
      </c>
      <c r="B388" t="s">
        <v>3846</v>
      </c>
      <c r="C388">
        <v>135</v>
      </c>
      <c r="D388">
        <v>72</v>
      </c>
      <c r="E388">
        <v>90</v>
      </c>
      <c r="F388">
        <v>99.4</v>
      </c>
    </row>
    <row r="389" spans="1:6" x14ac:dyDescent="0.25">
      <c r="A389" t="s">
        <v>13223</v>
      </c>
      <c r="B389" t="s">
        <v>3848</v>
      </c>
      <c r="C389">
        <v>111</v>
      </c>
      <c r="D389">
        <v>87</v>
      </c>
      <c r="E389">
        <v>76</v>
      </c>
      <c r="F389">
        <v>97.9</v>
      </c>
    </row>
    <row r="390" spans="1:6" x14ac:dyDescent="0.25">
      <c r="A390" t="s">
        <v>13224</v>
      </c>
      <c r="B390" t="s">
        <v>3849</v>
      </c>
      <c r="C390">
        <v>129</v>
      </c>
      <c r="D390">
        <v>86</v>
      </c>
      <c r="E390">
        <v>87</v>
      </c>
      <c r="F390">
        <v>99.3</v>
      </c>
    </row>
    <row r="391" spans="1:6" x14ac:dyDescent="0.25">
      <c r="A391" t="s">
        <v>13225</v>
      </c>
      <c r="B391" t="s">
        <v>3851</v>
      </c>
      <c r="C391">
        <v>138</v>
      </c>
      <c r="D391">
        <v>86</v>
      </c>
      <c r="E391">
        <v>82</v>
      </c>
      <c r="F391">
        <v>97.6</v>
      </c>
    </row>
    <row r="392" spans="1:6" x14ac:dyDescent="0.25">
      <c r="A392" t="s">
        <v>13226</v>
      </c>
      <c r="B392" t="s">
        <v>3853</v>
      </c>
      <c r="C392">
        <v>123</v>
      </c>
      <c r="D392">
        <v>73</v>
      </c>
      <c r="E392">
        <v>97</v>
      </c>
      <c r="F392">
        <v>97.8</v>
      </c>
    </row>
    <row r="393" spans="1:6" x14ac:dyDescent="0.25">
      <c r="A393" t="s">
        <v>13227</v>
      </c>
      <c r="B393" t="s">
        <v>3855</v>
      </c>
      <c r="C393">
        <v>123</v>
      </c>
      <c r="D393">
        <v>72</v>
      </c>
      <c r="E393">
        <v>83</v>
      </c>
      <c r="F393">
        <v>97.6</v>
      </c>
    </row>
    <row r="394" spans="1:6" x14ac:dyDescent="0.25">
      <c r="A394" t="s">
        <v>13228</v>
      </c>
      <c r="B394" t="s">
        <v>3857</v>
      </c>
      <c r="C394">
        <v>125</v>
      </c>
      <c r="D394">
        <v>81</v>
      </c>
      <c r="E394">
        <v>60</v>
      </c>
      <c r="F394">
        <v>97.8</v>
      </c>
    </row>
    <row r="395" spans="1:6" x14ac:dyDescent="0.25">
      <c r="A395" t="s">
        <v>13229</v>
      </c>
      <c r="B395" t="s">
        <v>3859</v>
      </c>
      <c r="C395">
        <v>131</v>
      </c>
      <c r="D395">
        <v>89</v>
      </c>
      <c r="E395">
        <v>60</v>
      </c>
      <c r="F395">
        <v>98.8</v>
      </c>
    </row>
    <row r="396" spans="1:6" x14ac:dyDescent="0.25">
      <c r="A396" t="s">
        <v>13230</v>
      </c>
      <c r="B396" t="s">
        <v>3860</v>
      </c>
      <c r="C396">
        <v>126</v>
      </c>
      <c r="D396">
        <v>77</v>
      </c>
      <c r="E396">
        <v>76</v>
      </c>
      <c r="F396">
        <v>99.4</v>
      </c>
    </row>
    <row r="397" spans="1:6" x14ac:dyDescent="0.25">
      <c r="A397" t="s">
        <v>13231</v>
      </c>
      <c r="B397" t="s">
        <v>3862</v>
      </c>
      <c r="C397">
        <v>126</v>
      </c>
      <c r="D397">
        <v>89</v>
      </c>
      <c r="E397">
        <v>74</v>
      </c>
      <c r="F397">
        <v>98.4</v>
      </c>
    </row>
    <row r="398" spans="1:6" x14ac:dyDescent="0.25">
      <c r="A398" t="s">
        <v>13232</v>
      </c>
      <c r="B398" t="s">
        <v>3864</v>
      </c>
      <c r="C398">
        <v>124</v>
      </c>
      <c r="D398">
        <v>83</v>
      </c>
      <c r="E398">
        <v>74</v>
      </c>
      <c r="F398">
        <v>97.9</v>
      </c>
    </row>
    <row r="399" spans="1:6" x14ac:dyDescent="0.25">
      <c r="A399" t="s">
        <v>13233</v>
      </c>
      <c r="B399" t="s">
        <v>3866</v>
      </c>
      <c r="C399">
        <v>129</v>
      </c>
      <c r="D399">
        <v>82</v>
      </c>
      <c r="E399">
        <v>73</v>
      </c>
      <c r="F399">
        <v>98.5</v>
      </c>
    </row>
    <row r="400" spans="1:6" x14ac:dyDescent="0.25">
      <c r="A400" t="s">
        <v>13234</v>
      </c>
      <c r="B400" t="s">
        <v>3868</v>
      </c>
      <c r="C400">
        <v>137</v>
      </c>
      <c r="D400">
        <v>79</v>
      </c>
      <c r="E400">
        <v>81</v>
      </c>
      <c r="F400">
        <v>98</v>
      </c>
    </row>
    <row r="401" spans="1:6" x14ac:dyDescent="0.25">
      <c r="A401" t="s">
        <v>13235</v>
      </c>
      <c r="B401" t="s">
        <v>3870</v>
      </c>
      <c r="C401">
        <v>121</v>
      </c>
      <c r="D401">
        <v>84</v>
      </c>
      <c r="E401">
        <v>95</v>
      </c>
      <c r="F401">
        <v>99.1</v>
      </c>
    </row>
    <row r="402" spans="1:6" x14ac:dyDescent="0.25">
      <c r="A402" t="s">
        <v>13236</v>
      </c>
      <c r="B402" t="s">
        <v>3872</v>
      </c>
      <c r="C402">
        <v>131</v>
      </c>
      <c r="D402">
        <v>72</v>
      </c>
      <c r="E402">
        <v>93</v>
      </c>
      <c r="F402">
        <v>98.9</v>
      </c>
    </row>
    <row r="403" spans="1:6" x14ac:dyDescent="0.25">
      <c r="A403" t="s">
        <v>13237</v>
      </c>
      <c r="B403" t="s">
        <v>3874</v>
      </c>
      <c r="C403">
        <v>123</v>
      </c>
      <c r="D403">
        <v>78</v>
      </c>
      <c r="E403">
        <v>84</v>
      </c>
      <c r="F403">
        <v>98.7</v>
      </c>
    </row>
    <row r="404" spans="1:6" x14ac:dyDescent="0.25">
      <c r="A404" t="s">
        <v>13238</v>
      </c>
      <c r="B404" t="s">
        <v>3876</v>
      </c>
      <c r="C404">
        <v>132</v>
      </c>
      <c r="D404">
        <v>83</v>
      </c>
      <c r="E404">
        <v>90</v>
      </c>
      <c r="F404">
        <v>97.7</v>
      </c>
    </row>
    <row r="405" spans="1:6" x14ac:dyDescent="0.25">
      <c r="A405" t="s">
        <v>13239</v>
      </c>
      <c r="B405" t="s">
        <v>3878</v>
      </c>
      <c r="C405">
        <v>132</v>
      </c>
      <c r="D405">
        <v>80</v>
      </c>
      <c r="E405">
        <v>72</v>
      </c>
      <c r="F405">
        <v>97.5</v>
      </c>
    </row>
    <row r="406" spans="1:6" x14ac:dyDescent="0.25">
      <c r="A406" t="s">
        <v>13240</v>
      </c>
      <c r="B406" t="s">
        <v>3880</v>
      </c>
      <c r="C406">
        <v>115</v>
      </c>
      <c r="D406">
        <v>84</v>
      </c>
      <c r="E406">
        <v>77</v>
      </c>
      <c r="F406">
        <v>98.1</v>
      </c>
    </row>
    <row r="407" spans="1:6" x14ac:dyDescent="0.25">
      <c r="A407" t="s">
        <v>13241</v>
      </c>
      <c r="B407" t="s">
        <v>3882</v>
      </c>
      <c r="C407">
        <v>115</v>
      </c>
      <c r="D407">
        <v>75</v>
      </c>
      <c r="E407">
        <v>82</v>
      </c>
      <c r="F407">
        <v>99.3</v>
      </c>
    </row>
    <row r="408" spans="1:6" x14ac:dyDescent="0.25">
      <c r="A408" t="s">
        <v>13242</v>
      </c>
      <c r="B408" t="s">
        <v>3884</v>
      </c>
      <c r="C408">
        <v>115</v>
      </c>
      <c r="D408">
        <v>85</v>
      </c>
      <c r="E408">
        <v>94</v>
      </c>
      <c r="F408">
        <v>99.1</v>
      </c>
    </row>
    <row r="409" spans="1:6" x14ac:dyDescent="0.25">
      <c r="A409" t="s">
        <v>13243</v>
      </c>
      <c r="B409" t="s">
        <v>3886</v>
      </c>
      <c r="C409">
        <v>124</v>
      </c>
      <c r="D409">
        <v>78</v>
      </c>
      <c r="E409">
        <v>94</v>
      </c>
      <c r="F409">
        <v>99.4</v>
      </c>
    </row>
    <row r="410" spans="1:6" x14ac:dyDescent="0.25">
      <c r="A410" t="s">
        <v>13244</v>
      </c>
      <c r="B410" t="s">
        <v>3888</v>
      </c>
      <c r="C410">
        <v>131</v>
      </c>
      <c r="D410">
        <v>78</v>
      </c>
      <c r="E410">
        <v>96</v>
      </c>
      <c r="F410">
        <v>99.3</v>
      </c>
    </row>
    <row r="411" spans="1:6" x14ac:dyDescent="0.25">
      <c r="A411" t="s">
        <v>13245</v>
      </c>
      <c r="B411" t="s">
        <v>3890</v>
      </c>
      <c r="C411">
        <v>116</v>
      </c>
      <c r="D411">
        <v>80</v>
      </c>
      <c r="E411">
        <v>88</v>
      </c>
      <c r="F411">
        <v>97.8</v>
      </c>
    </row>
    <row r="412" spans="1:6" x14ac:dyDescent="0.25">
      <c r="A412" t="s">
        <v>13246</v>
      </c>
      <c r="B412" t="s">
        <v>3892</v>
      </c>
      <c r="C412">
        <v>135</v>
      </c>
      <c r="D412">
        <v>80</v>
      </c>
      <c r="E412">
        <v>72</v>
      </c>
      <c r="F412">
        <v>99</v>
      </c>
    </row>
    <row r="413" spans="1:6" x14ac:dyDescent="0.25">
      <c r="A413" t="s">
        <v>13247</v>
      </c>
      <c r="B413" t="s">
        <v>3893</v>
      </c>
      <c r="C413">
        <v>118</v>
      </c>
      <c r="D413">
        <v>74</v>
      </c>
      <c r="E413">
        <v>73</v>
      </c>
      <c r="F413">
        <v>99.1</v>
      </c>
    </row>
    <row r="414" spans="1:6" x14ac:dyDescent="0.25">
      <c r="A414" t="s">
        <v>13248</v>
      </c>
      <c r="B414" t="s">
        <v>3895</v>
      </c>
      <c r="C414">
        <v>117</v>
      </c>
      <c r="D414">
        <v>80</v>
      </c>
      <c r="E414">
        <v>61</v>
      </c>
      <c r="F414">
        <v>98.8</v>
      </c>
    </row>
    <row r="415" spans="1:6" x14ac:dyDescent="0.25">
      <c r="A415" t="s">
        <v>13249</v>
      </c>
      <c r="B415" t="s">
        <v>3896</v>
      </c>
      <c r="C415">
        <v>118</v>
      </c>
      <c r="D415">
        <v>86</v>
      </c>
      <c r="E415">
        <v>60</v>
      </c>
      <c r="F415">
        <v>98.7</v>
      </c>
    </row>
    <row r="416" spans="1:6" x14ac:dyDescent="0.25">
      <c r="A416" t="s">
        <v>13250</v>
      </c>
      <c r="B416" t="s">
        <v>3898</v>
      </c>
      <c r="C416">
        <v>110</v>
      </c>
      <c r="D416">
        <v>70</v>
      </c>
      <c r="E416">
        <v>88</v>
      </c>
      <c r="F416">
        <v>99</v>
      </c>
    </row>
    <row r="417" spans="1:6" x14ac:dyDescent="0.25">
      <c r="A417" t="s">
        <v>13251</v>
      </c>
      <c r="B417" t="s">
        <v>3900</v>
      </c>
      <c r="C417">
        <v>110</v>
      </c>
      <c r="D417">
        <v>75</v>
      </c>
      <c r="E417">
        <v>61</v>
      </c>
      <c r="F417">
        <v>97.6</v>
      </c>
    </row>
    <row r="418" spans="1:6" x14ac:dyDescent="0.25">
      <c r="A418" t="s">
        <v>13252</v>
      </c>
      <c r="B418" t="s">
        <v>3902</v>
      </c>
      <c r="C418">
        <v>136</v>
      </c>
      <c r="D418">
        <v>76</v>
      </c>
      <c r="E418">
        <v>94</v>
      </c>
      <c r="F418">
        <v>99.4</v>
      </c>
    </row>
    <row r="419" spans="1:6" x14ac:dyDescent="0.25">
      <c r="A419" t="s">
        <v>13253</v>
      </c>
      <c r="B419" t="s">
        <v>3904</v>
      </c>
      <c r="C419">
        <v>124</v>
      </c>
      <c r="D419">
        <v>78</v>
      </c>
      <c r="E419">
        <v>76</v>
      </c>
      <c r="F419">
        <v>98.5</v>
      </c>
    </row>
    <row r="420" spans="1:6" x14ac:dyDescent="0.25">
      <c r="A420" t="s">
        <v>13254</v>
      </c>
      <c r="B420" t="s">
        <v>3906</v>
      </c>
      <c r="C420">
        <v>137</v>
      </c>
      <c r="D420">
        <v>70</v>
      </c>
      <c r="E420">
        <v>85</v>
      </c>
      <c r="F420">
        <v>99.1</v>
      </c>
    </row>
    <row r="421" spans="1:6" x14ac:dyDescent="0.25">
      <c r="A421" t="s">
        <v>13255</v>
      </c>
      <c r="B421" t="s">
        <v>3908</v>
      </c>
      <c r="C421">
        <v>120</v>
      </c>
      <c r="D421">
        <v>71</v>
      </c>
      <c r="E421">
        <v>98</v>
      </c>
      <c r="F421">
        <v>98.5</v>
      </c>
    </row>
    <row r="422" spans="1:6" x14ac:dyDescent="0.25">
      <c r="A422" t="s">
        <v>13256</v>
      </c>
      <c r="B422" t="s">
        <v>3909</v>
      </c>
      <c r="C422">
        <v>125</v>
      </c>
      <c r="D422">
        <v>86</v>
      </c>
      <c r="E422">
        <v>98</v>
      </c>
      <c r="F422">
        <v>98.7</v>
      </c>
    </row>
    <row r="423" spans="1:6" x14ac:dyDescent="0.25">
      <c r="A423" t="s">
        <v>13257</v>
      </c>
      <c r="B423" t="s">
        <v>3911</v>
      </c>
      <c r="C423">
        <v>118</v>
      </c>
      <c r="D423">
        <v>86</v>
      </c>
      <c r="E423">
        <v>65</v>
      </c>
      <c r="F423">
        <v>99.2</v>
      </c>
    </row>
    <row r="424" spans="1:6" x14ac:dyDescent="0.25">
      <c r="A424" t="s">
        <v>13258</v>
      </c>
      <c r="B424" t="s">
        <v>3913</v>
      </c>
      <c r="C424">
        <v>135</v>
      </c>
      <c r="D424">
        <v>88</v>
      </c>
      <c r="E424">
        <v>75</v>
      </c>
      <c r="F424">
        <v>97.6</v>
      </c>
    </row>
    <row r="425" spans="1:6" x14ac:dyDescent="0.25">
      <c r="A425" t="s">
        <v>13259</v>
      </c>
      <c r="B425" t="s">
        <v>3915</v>
      </c>
      <c r="C425">
        <v>135</v>
      </c>
      <c r="D425">
        <v>86</v>
      </c>
      <c r="E425">
        <v>87</v>
      </c>
      <c r="F425">
        <v>98.5</v>
      </c>
    </row>
    <row r="426" spans="1:6" x14ac:dyDescent="0.25">
      <c r="A426" t="s">
        <v>13260</v>
      </c>
      <c r="B426" t="s">
        <v>3916</v>
      </c>
      <c r="C426">
        <v>110</v>
      </c>
      <c r="D426">
        <v>81</v>
      </c>
      <c r="E426">
        <v>92</v>
      </c>
      <c r="F426">
        <v>99.3</v>
      </c>
    </row>
    <row r="427" spans="1:6" x14ac:dyDescent="0.25">
      <c r="A427" t="s">
        <v>13261</v>
      </c>
      <c r="B427" t="s">
        <v>3918</v>
      </c>
      <c r="C427">
        <v>129</v>
      </c>
      <c r="D427">
        <v>90</v>
      </c>
      <c r="E427">
        <v>75</v>
      </c>
      <c r="F427">
        <v>97.5</v>
      </c>
    </row>
    <row r="428" spans="1:6" x14ac:dyDescent="0.25">
      <c r="A428" t="s">
        <v>13262</v>
      </c>
      <c r="B428" t="s">
        <v>3920</v>
      </c>
      <c r="C428">
        <v>111</v>
      </c>
      <c r="D428">
        <v>79</v>
      </c>
      <c r="E428">
        <v>62</v>
      </c>
      <c r="F428">
        <v>98.3</v>
      </c>
    </row>
    <row r="429" spans="1:6" x14ac:dyDescent="0.25">
      <c r="A429" t="s">
        <v>13263</v>
      </c>
      <c r="B429" t="s">
        <v>3922</v>
      </c>
      <c r="C429">
        <v>127</v>
      </c>
      <c r="D429">
        <v>88</v>
      </c>
      <c r="E429">
        <v>96</v>
      </c>
      <c r="F429">
        <v>98.9</v>
      </c>
    </row>
    <row r="430" spans="1:6" x14ac:dyDescent="0.25">
      <c r="A430" t="s">
        <v>13264</v>
      </c>
      <c r="B430" t="s">
        <v>3923</v>
      </c>
      <c r="C430">
        <v>134</v>
      </c>
      <c r="D430">
        <v>82</v>
      </c>
      <c r="E430">
        <v>73</v>
      </c>
      <c r="F430">
        <v>97.8</v>
      </c>
    </row>
    <row r="431" spans="1:6" x14ac:dyDescent="0.25">
      <c r="A431" t="s">
        <v>13265</v>
      </c>
      <c r="B431" t="s">
        <v>3924</v>
      </c>
      <c r="C431">
        <v>118</v>
      </c>
      <c r="D431">
        <v>83</v>
      </c>
      <c r="E431">
        <v>68</v>
      </c>
      <c r="F431">
        <v>99.3</v>
      </c>
    </row>
    <row r="432" spans="1:6" x14ac:dyDescent="0.25">
      <c r="A432" t="s">
        <v>13266</v>
      </c>
      <c r="B432" t="s">
        <v>3926</v>
      </c>
      <c r="C432">
        <v>110</v>
      </c>
      <c r="D432">
        <v>74</v>
      </c>
      <c r="E432">
        <v>70</v>
      </c>
      <c r="F432">
        <v>99.3</v>
      </c>
    </row>
    <row r="433" spans="1:6" x14ac:dyDescent="0.25">
      <c r="A433" t="s">
        <v>13267</v>
      </c>
      <c r="B433" t="s">
        <v>3928</v>
      </c>
      <c r="C433">
        <v>127</v>
      </c>
      <c r="D433">
        <v>79</v>
      </c>
      <c r="E433">
        <v>62</v>
      </c>
      <c r="F433">
        <v>99.5</v>
      </c>
    </row>
    <row r="434" spans="1:6" x14ac:dyDescent="0.25">
      <c r="A434" t="s">
        <v>13268</v>
      </c>
      <c r="B434" t="s">
        <v>3930</v>
      </c>
      <c r="C434">
        <v>136</v>
      </c>
      <c r="D434">
        <v>86</v>
      </c>
      <c r="E434">
        <v>85</v>
      </c>
      <c r="F434">
        <v>99.2</v>
      </c>
    </row>
    <row r="435" spans="1:6" x14ac:dyDescent="0.25">
      <c r="A435" t="s">
        <v>13269</v>
      </c>
      <c r="B435" t="s">
        <v>3932</v>
      </c>
      <c r="C435">
        <v>121</v>
      </c>
      <c r="D435">
        <v>76</v>
      </c>
      <c r="E435">
        <v>71</v>
      </c>
      <c r="F435">
        <v>97.9</v>
      </c>
    </row>
    <row r="436" spans="1:6" x14ac:dyDescent="0.25">
      <c r="A436" t="s">
        <v>13270</v>
      </c>
      <c r="B436" t="s">
        <v>3934</v>
      </c>
      <c r="C436">
        <v>117</v>
      </c>
      <c r="D436">
        <v>79</v>
      </c>
      <c r="E436">
        <v>92</v>
      </c>
      <c r="F436">
        <v>97.6</v>
      </c>
    </row>
    <row r="437" spans="1:6" x14ac:dyDescent="0.25">
      <c r="A437" t="s">
        <v>13271</v>
      </c>
      <c r="B437" t="s">
        <v>3936</v>
      </c>
      <c r="C437">
        <v>125</v>
      </c>
      <c r="D437">
        <v>72</v>
      </c>
      <c r="E437">
        <v>94</v>
      </c>
      <c r="F437">
        <v>97.9</v>
      </c>
    </row>
    <row r="438" spans="1:6" x14ac:dyDescent="0.25">
      <c r="A438" t="s">
        <v>13272</v>
      </c>
      <c r="B438" t="s">
        <v>3938</v>
      </c>
      <c r="C438">
        <v>130</v>
      </c>
      <c r="D438">
        <v>85</v>
      </c>
      <c r="E438">
        <v>60</v>
      </c>
      <c r="F438">
        <v>98.4</v>
      </c>
    </row>
    <row r="439" spans="1:6" x14ac:dyDescent="0.25">
      <c r="A439" t="s">
        <v>13273</v>
      </c>
      <c r="B439" t="s">
        <v>3940</v>
      </c>
      <c r="C439">
        <v>137</v>
      </c>
      <c r="D439">
        <v>83</v>
      </c>
      <c r="E439">
        <v>96</v>
      </c>
      <c r="F439">
        <v>98.5</v>
      </c>
    </row>
    <row r="440" spans="1:6" x14ac:dyDescent="0.25">
      <c r="A440" t="s">
        <v>13274</v>
      </c>
      <c r="B440" t="s">
        <v>3941</v>
      </c>
      <c r="C440">
        <v>140</v>
      </c>
      <c r="D440">
        <v>78</v>
      </c>
      <c r="E440">
        <v>91</v>
      </c>
      <c r="F440">
        <v>97.6</v>
      </c>
    </row>
    <row r="441" spans="1:6" x14ac:dyDescent="0.25">
      <c r="A441" t="s">
        <v>13275</v>
      </c>
      <c r="B441" t="s">
        <v>3943</v>
      </c>
      <c r="C441">
        <v>130</v>
      </c>
      <c r="D441">
        <v>88</v>
      </c>
      <c r="E441">
        <v>94</v>
      </c>
      <c r="F441">
        <v>98.7</v>
      </c>
    </row>
    <row r="442" spans="1:6" x14ac:dyDescent="0.25">
      <c r="A442" t="s">
        <v>13276</v>
      </c>
      <c r="B442" t="s">
        <v>3945</v>
      </c>
      <c r="C442">
        <v>121</v>
      </c>
      <c r="D442">
        <v>74</v>
      </c>
      <c r="E442">
        <v>64</v>
      </c>
      <c r="F442">
        <v>98.9</v>
      </c>
    </row>
    <row r="443" spans="1:6" x14ac:dyDescent="0.25">
      <c r="A443" t="s">
        <v>13277</v>
      </c>
      <c r="B443" t="s">
        <v>3946</v>
      </c>
      <c r="C443">
        <v>127</v>
      </c>
      <c r="D443">
        <v>85</v>
      </c>
      <c r="E443">
        <v>80</v>
      </c>
      <c r="F443">
        <v>99.5</v>
      </c>
    </row>
    <row r="444" spans="1:6" x14ac:dyDescent="0.25">
      <c r="A444" t="s">
        <v>13278</v>
      </c>
      <c r="B444" t="s">
        <v>3948</v>
      </c>
      <c r="C444">
        <v>123</v>
      </c>
      <c r="D444">
        <v>73</v>
      </c>
      <c r="E444">
        <v>92</v>
      </c>
      <c r="F444">
        <v>98.5</v>
      </c>
    </row>
    <row r="445" spans="1:6" x14ac:dyDescent="0.25">
      <c r="A445" t="s">
        <v>13279</v>
      </c>
      <c r="B445" t="s">
        <v>3949</v>
      </c>
      <c r="C445">
        <v>135</v>
      </c>
      <c r="D445">
        <v>90</v>
      </c>
      <c r="E445">
        <v>91</v>
      </c>
      <c r="F445">
        <v>97.9</v>
      </c>
    </row>
    <row r="446" spans="1:6" x14ac:dyDescent="0.25">
      <c r="A446" t="s">
        <v>13280</v>
      </c>
      <c r="B446" t="s">
        <v>3951</v>
      </c>
      <c r="C446">
        <v>118</v>
      </c>
      <c r="D446">
        <v>80</v>
      </c>
      <c r="E446">
        <v>95</v>
      </c>
      <c r="F446">
        <v>98</v>
      </c>
    </row>
    <row r="447" spans="1:6" x14ac:dyDescent="0.25">
      <c r="A447" t="s">
        <v>13281</v>
      </c>
      <c r="B447" t="s">
        <v>3953</v>
      </c>
      <c r="C447">
        <v>120</v>
      </c>
      <c r="D447">
        <v>71</v>
      </c>
      <c r="E447">
        <v>83</v>
      </c>
      <c r="F447">
        <v>99.3</v>
      </c>
    </row>
    <row r="448" spans="1:6" x14ac:dyDescent="0.25">
      <c r="A448" t="s">
        <v>13282</v>
      </c>
      <c r="B448" t="s">
        <v>3954</v>
      </c>
      <c r="C448">
        <v>134</v>
      </c>
      <c r="D448">
        <v>80</v>
      </c>
      <c r="E448">
        <v>88</v>
      </c>
      <c r="F448">
        <v>98.5</v>
      </c>
    </row>
    <row r="449" spans="1:6" x14ac:dyDescent="0.25">
      <c r="A449" t="s">
        <v>13283</v>
      </c>
      <c r="B449" t="s">
        <v>3955</v>
      </c>
      <c r="C449">
        <v>134</v>
      </c>
      <c r="D449">
        <v>70</v>
      </c>
      <c r="E449">
        <v>98</v>
      </c>
      <c r="F449">
        <v>97.5</v>
      </c>
    </row>
    <row r="450" spans="1:6" x14ac:dyDescent="0.25">
      <c r="A450" t="s">
        <v>13284</v>
      </c>
      <c r="B450" t="s">
        <v>3957</v>
      </c>
      <c r="C450">
        <v>124</v>
      </c>
      <c r="D450">
        <v>85</v>
      </c>
      <c r="E450">
        <v>90</v>
      </c>
      <c r="F450">
        <v>97.8</v>
      </c>
    </row>
    <row r="451" spans="1:6" x14ac:dyDescent="0.25">
      <c r="A451" t="s">
        <v>13285</v>
      </c>
      <c r="B451" t="s">
        <v>3958</v>
      </c>
      <c r="C451">
        <v>110</v>
      </c>
      <c r="D451">
        <v>70</v>
      </c>
      <c r="E451">
        <v>60</v>
      </c>
      <c r="F451">
        <v>99.3</v>
      </c>
    </row>
    <row r="452" spans="1:6" x14ac:dyDescent="0.25">
      <c r="A452" t="s">
        <v>13286</v>
      </c>
      <c r="B452" t="s">
        <v>3959</v>
      </c>
      <c r="C452">
        <v>133</v>
      </c>
      <c r="D452">
        <v>74</v>
      </c>
      <c r="E452">
        <v>70</v>
      </c>
      <c r="F452">
        <v>98.5</v>
      </c>
    </row>
    <row r="453" spans="1:6" x14ac:dyDescent="0.25">
      <c r="A453" t="s">
        <v>13287</v>
      </c>
      <c r="B453" t="s">
        <v>3961</v>
      </c>
      <c r="C453">
        <v>132</v>
      </c>
      <c r="D453">
        <v>76</v>
      </c>
      <c r="E453">
        <v>88</v>
      </c>
      <c r="F453">
        <v>98.8</v>
      </c>
    </row>
    <row r="454" spans="1:6" x14ac:dyDescent="0.25">
      <c r="A454" t="s">
        <v>13288</v>
      </c>
      <c r="B454" t="s">
        <v>3962</v>
      </c>
      <c r="C454">
        <v>123</v>
      </c>
      <c r="D454">
        <v>88</v>
      </c>
      <c r="E454">
        <v>94</v>
      </c>
      <c r="F454">
        <v>98.1</v>
      </c>
    </row>
    <row r="455" spans="1:6" x14ac:dyDescent="0.25">
      <c r="A455" t="s">
        <v>13289</v>
      </c>
      <c r="B455" t="s">
        <v>3964</v>
      </c>
      <c r="C455">
        <v>123</v>
      </c>
      <c r="D455">
        <v>89</v>
      </c>
      <c r="E455">
        <v>78</v>
      </c>
      <c r="F455">
        <v>97.6</v>
      </c>
    </row>
    <row r="456" spans="1:6" x14ac:dyDescent="0.25">
      <c r="A456" t="s">
        <v>13290</v>
      </c>
      <c r="B456" t="s">
        <v>3966</v>
      </c>
      <c r="C456">
        <v>119</v>
      </c>
      <c r="D456">
        <v>78</v>
      </c>
      <c r="E456">
        <v>84</v>
      </c>
      <c r="F456">
        <v>98.3</v>
      </c>
    </row>
    <row r="457" spans="1:6" x14ac:dyDescent="0.25">
      <c r="A457" t="s">
        <v>13291</v>
      </c>
      <c r="B457" t="s">
        <v>3967</v>
      </c>
      <c r="C457">
        <v>116</v>
      </c>
      <c r="D457">
        <v>75</v>
      </c>
      <c r="E457">
        <v>84</v>
      </c>
      <c r="F457">
        <v>98.7</v>
      </c>
    </row>
    <row r="458" spans="1:6" x14ac:dyDescent="0.25">
      <c r="A458" t="s">
        <v>13292</v>
      </c>
      <c r="B458" t="s">
        <v>3969</v>
      </c>
      <c r="C458">
        <v>136</v>
      </c>
      <c r="D458">
        <v>80</v>
      </c>
      <c r="E458">
        <v>90</v>
      </c>
      <c r="F458">
        <v>98.3</v>
      </c>
    </row>
    <row r="459" spans="1:6" x14ac:dyDescent="0.25">
      <c r="A459" t="s">
        <v>13293</v>
      </c>
      <c r="B459" t="s">
        <v>3971</v>
      </c>
      <c r="C459">
        <v>138</v>
      </c>
      <c r="D459">
        <v>85</v>
      </c>
      <c r="E459">
        <v>91</v>
      </c>
      <c r="F459">
        <v>97.7</v>
      </c>
    </row>
    <row r="460" spans="1:6" x14ac:dyDescent="0.25">
      <c r="A460" t="s">
        <v>13294</v>
      </c>
      <c r="B460" t="s">
        <v>3973</v>
      </c>
      <c r="C460">
        <v>131</v>
      </c>
      <c r="D460">
        <v>88</v>
      </c>
      <c r="E460">
        <v>94</v>
      </c>
      <c r="F460">
        <v>99.2</v>
      </c>
    </row>
    <row r="461" spans="1:6" x14ac:dyDescent="0.25">
      <c r="A461" t="s">
        <v>13295</v>
      </c>
      <c r="B461" t="s">
        <v>3975</v>
      </c>
      <c r="C461">
        <v>134</v>
      </c>
      <c r="D461">
        <v>71</v>
      </c>
      <c r="E461">
        <v>70</v>
      </c>
      <c r="F461">
        <v>98</v>
      </c>
    </row>
    <row r="462" spans="1:6" x14ac:dyDescent="0.25">
      <c r="A462" t="s">
        <v>13296</v>
      </c>
      <c r="B462" t="s">
        <v>3976</v>
      </c>
      <c r="C462">
        <v>139</v>
      </c>
      <c r="D462">
        <v>73</v>
      </c>
      <c r="E462">
        <v>75</v>
      </c>
      <c r="F462">
        <v>98.7</v>
      </c>
    </row>
    <row r="463" spans="1:6" x14ac:dyDescent="0.25">
      <c r="A463" t="s">
        <v>13297</v>
      </c>
      <c r="B463" t="s">
        <v>3978</v>
      </c>
      <c r="C463">
        <v>139</v>
      </c>
      <c r="D463">
        <v>86</v>
      </c>
      <c r="E463">
        <v>65</v>
      </c>
      <c r="F463">
        <v>99.4</v>
      </c>
    </row>
    <row r="464" spans="1:6" x14ac:dyDescent="0.25">
      <c r="A464" t="s">
        <v>13298</v>
      </c>
      <c r="B464" t="s">
        <v>3979</v>
      </c>
      <c r="C464">
        <v>119</v>
      </c>
      <c r="D464">
        <v>88</v>
      </c>
      <c r="E464">
        <v>70</v>
      </c>
      <c r="F464">
        <v>99.1</v>
      </c>
    </row>
    <row r="465" spans="1:6" x14ac:dyDescent="0.25">
      <c r="A465" t="s">
        <v>13299</v>
      </c>
      <c r="B465" t="s">
        <v>3981</v>
      </c>
      <c r="C465">
        <v>117</v>
      </c>
      <c r="D465">
        <v>89</v>
      </c>
      <c r="E465">
        <v>66</v>
      </c>
      <c r="F465">
        <v>98.6</v>
      </c>
    </row>
    <row r="466" spans="1:6" x14ac:dyDescent="0.25">
      <c r="A466" t="s">
        <v>13300</v>
      </c>
      <c r="B466" t="s">
        <v>3982</v>
      </c>
      <c r="C466">
        <v>114</v>
      </c>
      <c r="D466">
        <v>73</v>
      </c>
      <c r="E466">
        <v>61</v>
      </c>
      <c r="F466">
        <v>97.6</v>
      </c>
    </row>
    <row r="467" spans="1:6" x14ac:dyDescent="0.25">
      <c r="A467" t="s">
        <v>13301</v>
      </c>
      <c r="B467" t="s">
        <v>3984</v>
      </c>
      <c r="C467">
        <v>122</v>
      </c>
      <c r="D467">
        <v>80</v>
      </c>
      <c r="E467">
        <v>76</v>
      </c>
      <c r="F467">
        <v>99.1</v>
      </c>
    </row>
    <row r="468" spans="1:6" x14ac:dyDescent="0.25">
      <c r="A468" t="s">
        <v>13302</v>
      </c>
      <c r="B468" t="s">
        <v>3985</v>
      </c>
      <c r="C468">
        <v>110</v>
      </c>
      <c r="D468">
        <v>89</v>
      </c>
      <c r="E468">
        <v>68</v>
      </c>
      <c r="F468">
        <v>99.1</v>
      </c>
    </row>
    <row r="469" spans="1:6" x14ac:dyDescent="0.25">
      <c r="A469" t="s">
        <v>13303</v>
      </c>
      <c r="B469" t="s">
        <v>3987</v>
      </c>
      <c r="C469">
        <v>137</v>
      </c>
      <c r="D469">
        <v>89</v>
      </c>
      <c r="E469">
        <v>99</v>
      </c>
      <c r="F469">
        <v>97.7</v>
      </c>
    </row>
    <row r="470" spans="1:6" x14ac:dyDescent="0.25">
      <c r="A470" t="s">
        <v>13304</v>
      </c>
      <c r="B470" t="s">
        <v>3989</v>
      </c>
      <c r="C470">
        <v>131</v>
      </c>
      <c r="D470">
        <v>73</v>
      </c>
      <c r="E470">
        <v>83</v>
      </c>
      <c r="F470">
        <v>98.5</v>
      </c>
    </row>
    <row r="471" spans="1:6" x14ac:dyDescent="0.25">
      <c r="A471" t="s">
        <v>13305</v>
      </c>
      <c r="B471" t="s">
        <v>3991</v>
      </c>
      <c r="C471">
        <v>130</v>
      </c>
      <c r="D471">
        <v>86</v>
      </c>
      <c r="E471">
        <v>70</v>
      </c>
      <c r="F471">
        <v>97.9</v>
      </c>
    </row>
    <row r="472" spans="1:6" x14ac:dyDescent="0.25">
      <c r="A472" t="s">
        <v>13306</v>
      </c>
      <c r="B472" t="s">
        <v>3992</v>
      </c>
      <c r="C472">
        <v>128</v>
      </c>
      <c r="D472">
        <v>78</v>
      </c>
      <c r="E472">
        <v>60</v>
      </c>
      <c r="F472">
        <v>97.7</v>
      </c>
    </row>
    <row r="473" spans="1:6" x14ac:dyDescent="0.25">
      <c r="A473" t="s">
        <v>13307</v>
      </c>
      <c r="B473" t="s">
        <v>3994</v>
      </c>
      <c r="C473">
        <v>117</v>
      </c>
      <c r="D473">
        <v>82</v>
      </c>
      <c r="E473">
        <v>79</v>
      </c>
      <c r="F473">
        <v>97.6</v>
      </c>
    </row>
    <row r="474" spans="1:6" x14ac:dyDescent="0.25">
      <c r="A474" t="s">
        <v>13308</v>
      </c>
      <c r="B474" t="s">
        <v>3996</v>
      </c>
      <c r="C474">
        <v>124</v>
      </c>
      <c r="D474">
        <v>80</v>
      </c>
      <c r="E474">
        <v>66</v>
      </c>
      <c r="F474">
        <v>99.1</v>
      </c>
    </row>
    <row r="475" spans="1:6" x14ac:dyDescent="0.25">
      <c r="A475" t="s">
        <v>13309</v>
      </c>
      <c r="B475" t="s">
        <v>3998</v>
      </c>
      <c r="C475">
        <v>124</v>
      </c>
      <c r="D475">
        <v>75</v>
      </c>
      <c r="E475">
        <v>60</v>
      </c>
      <c r="F475">
        <v>97.6</v>
      </c>
    </row>
    <row r="476" spans="1:6" x14ac:dyDescent="0.25">
      <c r="A476" t="s">
        <v>13310</v>
      </c>
      <c r="B476" t="s">
        <v>3999</v>
      </c>
      <c r="C476">
        <v>131</v>
      </c>
      <c r="D476">
        <v>78</v>
      </c>
      <c r="E476">
        <v>63</v>
      </c>
      <c r="F476">
        <v>99.1</v>
      </c>
    </row>
    <row r="477" spans="1:6" x14ac:dyDescent="0.25">
      <c r="A477" t="s">
        <v>13311</v>
      </c>
      <c r="B477" t="s">
        <v>4001</v>
      </c>
      <c r="C477">
        <v>138</v>
      </c>
      <c r="D477">
        <v>71</v>
      </c>
      <c r="E477">
        <v>98</v>
      </c>
      <c r="F477">
        <v>98.1</v>
      </c>
    </row>
    <row r="478" spans="1:6" x14ac:dyDescent="0.25">
      <c r="A478" t="s">
        <v>13312</v>
      </c>
      <c r="B478" t="s">
        <v>4003</v>
      </c>
      <c r="C478">
        <v>129</v>
      </c>
      <c r="D478">
        <v>83</v>
      </c>
      <c r="E478">
        <v>62</v>
      </c>
      <c r="F478">
        <v>98.8</v>
      </c>
    </row>
    <row r="479" spans="1:6" x14ac:dyDescent="0.25">
      <c r="A479" t="s">
        <v>13313</v>
      </c>
      <c r="B479" t="s">
        <v>4004</v>
      </c>
      <c r="C479">
        <v>110</v>
      </c>
      <c r="D479">
        <v>82</v>
      </c>
      <c r="E479">
        <v>100</v>
      </c>
      <c r="F479">
        <v>98.5</v>
      </c>
    </row>
    <row r="480" spans="1:6" x14ac:dyDescent="0.25">
      <c r="A480" t="s">
        <v>13314</v>
      </c>
      <c r="B480" t="s">
        <v>4006</v>
      </c>
      <c r="C480">
        <v>117</v>
      </c>
      <c r="D480">
        <v>85</v>
      </c>
      <c r="E480">
        <v>96</v>
      </c>
      <c r="F480">
        <v>99.4</v>
      </c>
    </row>
    <row r="481" spans="1:6" x14ac:dyDescent="0.25">
      <c r="A481" t="s">
        <v>13315</v>
      </c>
      <c r="B481" t="s">
        <v>4008</v>
      </c>
      <c r="C481">
        <v>113</v>
      </c>
      <c r="D481">
        <v>85</v>
      </c>
      <c r="E481">
        <v>60</v>
      </c>
      <c r="F481">
        <v>99.3</v>
      </c>
    </row>
    <row r="482" spans="1:6" x14ac:dyDescent="0.25">
      <c r="A482" t="s">
        <v>13316</v>
      </c>
      <c r="B482" t="s">
        <v>4010</v>
      </c>
      <c r="C482">
        <v>127</v>
      </c>
      <c r="D482">
        <v>71</v>
      </c>
      <c r="E482">
        <v>79</v>
      </c>
      <c r="F482">
        <v>98.4</v>
      </c>
    </row>
    <row r="483" spans="1:6" x14ac:dyDescent="0.25">
      <c r="A483" t="s">
        <v>13317</v>
      </c>
      <c r="B483" t="s">
        <v>4011</v>
      </c>
      <c r="C483">
        <v>111</v>
      </c>
      <c r="D483">
        <v>74</v>
      </c>
      <c r="E483">
        <v>70</v>
      </c>
      <c r="F483">
        <v>97.8</v>
      </c>
    </row>
    <row r="484" spans="1:6" x14ac:dyDescent="0.25">
      <c r="A484" t="s">
        <v>13318</v>
      </c>
      <c r="B484" t="s">
        <v>4012</v>
      </c>
      <c r="C484">
        <v>122</v>
      </c>
      <c r="D484">
        <v>73</v>
      </c>
      <c r="E484">
        <v>64</v>
      </c>
      <c r="F484">
        <v>99.3</v>
      </c>
    </row>
    <row r="485" spans="1:6" x14ac:dyDescent="0.25">
      <c r="A485" t="s">
        <v>13319</v>
      </c>
      <c r="B485" t="s">
        <v>4013</v>
      </c>
      <c r="C485">
        <v>111</v>
      </c>
      <c r="D485">
        <v>80</v>
      </c>
      <c r="E485">
        <v>76</v>
      </c>
      <c r="F485">
        <v>98.1</v>
      </c>
    </row>
    <row r="486" spans="1:6" x14ac:dyDescent="0.25">
      <c r="A486" t="s">
        <v>13320</v>
      </c>
      <c r="B486" t="s">
        <v>4015</v>
      </c>
      <c r="C486">
        <v>134</v>
      </c>
      <c r="D486">
        <v>82</v>
      </c>
      <c r="E486">
        <v>83</v>
      </c>
      <c r="F486">
        <v>98.2</v>
      </c>
    </row>
    <row r="487" spans="1:6" x14ac:dyDescent="0.25">
      <c r="A487" t="s">
        <v>13321</v>
      </c>
      <c r="B487" t="s">
        <v>4016</v>
      </c>
      <c r="C487">
        <v>138</v>
      </c>
      <c r="D487">
        <v>83</v>
      </c>
      <c r="E487">
        <v>86</v>
      </c>
      <c r="F487">
        <v>98.3</v>
      </c>
    </row>
    <row r="488" spans="1:6" x14ac:dyDescent="0.25">
      <c r="A488" t="s">
        <v>13322</v>
      </c>
      <c r="B488" t="s">
        <v>4018</v>
      </c>
      <c r="C488">
        <v>121</v>
      </c>
      <c r="D488">
        <v>85</v>
      </c>
      <c r="E488">
        <v>95</v>
      </c>
      <c r="F488">
        <v>98.4</v>
      </c>
    </row>
    <row r="489" spans="1:6" x14ac:dyDescent="0.25">
      <c r="A489" t="s">
        <v>13323</v>
      </c>
      <c r="B489" t="s">
        <v>4020</v>
      </c>
      <c r="C489">
        <v>126</v>
      </c>
      <c r="D489">
        <v>71</v>
      </c>
      <c r="E489">
        <v>67</v>
      </c>
      <c r="F489">
        <v>98.8</v>
      </c>
    </row>
    <row r="490" spans="1:6" x14ac:dyDescent="0.25">
      <c r="A490" t="s">
        <v>13324</v>
      </c>
      <c r="B490" t="s">
        <v>4022</v>
      </c>
      <c r="C490">
        <v>121</v>
      </c>
      <c r="D490">
        <v>86</v>
      </c>
      <c r="E490">
        <v>93</v>
      </c>
      <c r="F490">
        <v>98.4</v>
      </c>
    </row>
    <row r="491" spans="1:6" x14ac:dyDescent="0.25">
      <c r="A491" t="s">
        <v>13325</v>
      </c>
      <c r="B491" t="s">
        <v>4024</v>
      </c>
      <c r="C491">
        <v>114</v>
      </c>
      <c r="D491">
        <v>84</v>
      </c>
      <c r="E491">
        <v>71</v>
      </c>
      <c r="F491">
        <v>99.1</v>
      </c>
    </row>
    <row r="492" spans="1:6" x14ac:dyDescent="0.25">
      <c r="A492" t="s">
        <v>13326</v>
      </c>
      <c r="B492" t="s">
        <v>4026</v>
      </c>
      <c r="C492">
        <v>128</v>
      </c>
      <c r="D492">
        <v>76</v>
      </c>
      <c r="E492">
        <v>84</v>
      </c>
      <c r="F492">
        <v>97.7</v>
      </c>
    </row>
    <row r="493" spans="1:6" x14ac:dyDescent="0.25">
      <c r="A493" t="s">
        <v>13327</v>
      </c>
      <c r="B493" t="s">
        <v>4027</v>
      </c>
      <c r="C493">
        <v>132</v>
      </c>
      <c r="D493">
        <v>85</v>
      </c>
      <c r="E493">
        <v>80</v>
      </c>
      <c r="F493">
        <v>97.9</v>
      </c>
    </row>
    <row r="494" spans="1:6" x14ac:dyDescent="0.25">
      <c r="A494" t="s">
        <v>13328</v>
      </c>
      <c r="B494" t="s">
        <v>4028</v>
      </c>
      <c r="C494">
        <v>139</v>
      </c>
      <c r="D494">
        <v>75</v>
      </c>
      <c r="E494">
        <v>78</v>
      </c>
      <c r="F494">
        <v>99.4</v>
      </c>
    </row>
    <row r="495" spans="1:6" x14ac:dyDescent="0.25">
      <c r="A495" t="s">
        <v>13329</v>
      </c>
      <c r="B495" t="s">
        <v>4029</v>
      </c>
      <c r="C495">
        <v>127</v>
      </c>
      <c r="D495">
        <v>76</v>
      </c>
      <c r="E495">
        <v>73</v>
      </c>
      <c r="F495">
        <v>97.6</v>
      </c>
    </row>
    <row r="496" spans="1:6" x14ac:dyDescent="0.25">
      <c r="A496" t="s">
        <v>13330</v>
      </c>
      <c r="B496" t="s">
        <v>4031</v>
      </c>
      <c r="C496">
        <v>133</v>
      </c>
      <c r="D496">
        <v>82</v>
      </c>
      <c r="E496">
        <v>84</v>
      </c>
      <c r="F496">
        <v>98.3</v>
      </c>
    </row>
    <row r="497" spans="1:6" x14ac:dyDescent="0.25">
      <c r="A497" t="s">
        <v>13331</v>
      </c>
      <c r="B497" t="s">
        <v>4033</v>
      </c>
      <c r="C497">
        <v>139</v>
      </c>
      <c r="D497">
        <v>73</v>
      </c>
      <c r="E497">
        <v>75</v>
      </c>
      <c r="F497">
        <v>98.5</v>
      </c>
    </row>
    <row r="498" spans="1:6" x14ac:dyDescent="0.25">
      <c r="A498" t="s">
        <v>13332</v>
      </c>
      <c r="B498" t="s">
        <v>4035</v>
      </c>
      <c r="C498">
        <v>113</v>
      </c>
      <c r="D498">
        <v>79</v>
      </c>
      <c r="E498">
        <v>84</v>
      </c>
      <c r="F498">
        <v>98.7</v>
      </c>
    </row>
    <row r="499" spans="1:6" x14ac:dyDescent="0.25">
      <c r="A499" t="s">
        <v>13333</v>
      </c>
      <c r="B499" t="s">
        <v>4037</v>
      </c>
      <c r="C499">
        <v>135</v>
      </c>
      <c r="D499">
        <v>90</v>
      </c>
      <c r="E499">
        <v>66</v>
      </c>
      <c r="F499">
        <v>99.1</v>
      </c>
    </row>
    <row r="500" spans="1:6" x14ac:dyDescent="0.25">
      <c r="A500" t="s">
        <v>13334</v>
      </c>
      <c r="B500" t="s">
        <v>4039</v>
      </c>
      <c r="C500">
        <v>111</v>
      </c>
      <c r="D500">
        <v>74</v>
      </c>
      <c r="E500">
        <v>82</v>
      </c>
      <c r="F500">
        <v>97.9</v>
      </c>
    </row>
    <row r="501" spans="1:6" x14ac:dyDescent="0.25">
      <c r="A501" t="s">
        <v>13335</v>
      </c>
      <c r="B501" t="s">
        <v>4040</v>
      </c>
      <c r="C501">
        <v>120</v>
      </c>
      <c r="D501">
        <v>90</v>
      </c>
      <c r="E501">
        <v>90</v>
      </c>
      <c r="F501">
        <v>98.1</v>
      </c>
    </row>
    <row r="502" spans="1:6" x14ac:dyDescent="0.25">
      <c r="A502" t="s">
        <v>13336</v>
      </c>
      <c r="B502" t="s">
        <v>4042</v>
      </c>
      <c r="C502">
        <v>137</v>
      </c>
      <c r="D502">
        <v>85</v>
      </c>
      <c r="E502">
        <v>79</v>
      </c>
      <c r="F502">
        <v>98.7</v>
      </c>
    </row>
    <row r="503" spans="1:6" x14ac:dyDescent="0.25">
      <c r="A503" t="s">
        <v>13337</v>
      </c>
      <c r="B503" t="s">
        <v>4044</v>
      </c>
      <c r="C503">
        <v>128</v>
      </c>
      <c r="D503">
        <v>74</v>
      </c>
      <c r="E503">
        <v>98</v>
      </c>
      <c r="F503">
        <v>97.6</v>
      </c>
    </row>
    <row r="504" spans="1:6" x14ac:dyDescent="0.25">
      <c r="A504" t="s">
        <v>13338</v>
      </c>
      <c r="B504" t="s">
        <v>4046</v>
      </c>
      <c r="C504">
        <v>126</v>
      </c>
      <c r="D504">
        <v>88</v>
      </c>
      <c r="E504">
        <v>91</v>
      </c>
      <c r="F504">
        <v>98.1</v>
      </c>
    </row>
    <row r="505" spans="1:6" x14ac:dyDescent="0.25">
      <c r="A505" t="s">
        <v>13339</v>
      </c>
      <c r="B505" t="s">
        <v>4048</v>
      </c>
      <c r="C505">
        <v>125</v>
      </c>
      <c r="D505">
        <v>83</v>
      </c>
      <c r="E505">
        <v>89</v>
      </c>
      <c r="F505">
        <v>97.7</v>
      </c>
    </row>
    <row r="506" spans="1:6" x14ac:dyDescent="0.25">
      <c r="A506" t="s">
        <v>13340</v>
      </c>
      <c r="B506" t="s">
        <v>4050</v>
      </c>
      <c r="C506">
        <v>140</v>
      </c>
      <c r="D506">
        <v>89</v>
      </c>
      <c r="E506">
        <v>79</v>
      </c>
      <c r="F506">
        <v>98.6</v>
      </c>
    </row>
    <row r="507" spans="1:6" x14ac:dyDescent="0.25">
      <c r="A507" t="s">
        <v>13341</v>
      </c>
      <c r="B507" t="s">
        <v>4052</v>
      </c>
      <c r="C507">
        <v>127</v>
      </c>
      <c r="D507">
        <v>75</v>
      </c>
      <c r="E507">
        <v>87</v>
      </c>
      <c r="F507">
        <v>98.3</v>
      </c>
    </row>
    <row r="508" spans="1:6" x14ac:dyDescent="0.25">
      <c r="A508" t="s">
        <v>13342</v>
      </c>
      <c r="B508" t="s">
        <v>4054</v>
      </c>
      <c r="C508">
        <v>130</v>
      </c>
      <c r="D508">
        <v>76</v>
      </c>
      <c r="E508">
        <v>74</v>
      </c>
      <c r="F508">
        <v>99.3</v>
      </c>
    </row>
    <row r="509" spans="1:6" x14ac:dyDescent="0.25">
      <c r="A509" t="s">
        <v>13343</v>
      </c>
      <c r="B509" t="s">
        <v>4056</v>
      </c>
      <c r="C509">
        <v>116</v>
      </c>
      <c r="D509">
        <v>80</v>
      </c>
      <c r="E509">
        <v>69</v>
      </c>
      <c r="F509">
        <v>98.7</v>
      </c>
    </row>
    <row r="510" spans="1:6" x14ac:dyDescent="0.25">
      <c r="A510" t="s">
        <v>13344</v>
      </c>
      <c r="B510" t="s">
        <v>4058</v>
      </c>
      <c r="C510">
        <v>130</v>
      </c>
      <c r="D510">
        <v>88</v>
      </c>
      <c r="E510">
        <v>63</v>
      </c>
      <c r="F510">
        <v>98.3</v>
      </c>
    </row>
    <row r="511" spans="1:6" x14ac:dyDescent="0.25">
      <c r="A511" t="s">
        <v>13345</v>
      </c>
      <c r="B511" t="s">
        <v>4060</v>
      </c>
      <c r="C511">
        <v>131</v>
      </c>
      <c r="D511">
        <v>71</v>
      </c>
      <c r="E511">
        <v>70</v>
      </c>
      <c r="F511">
        <v>98</v>
      </c>
    </row>
    <row r="512" spans="1:6" x14ac:dyDescent="0.25">
      <c r="A512" t="s">
        <v>13346</v>
      </c>
      <c r="B512" t="s">
        <v>4061</v>
      </c>
      <c r="C512">
        <v>114</v>
      </c>
      <c r="D512">
        <v>75</v>
      </c>
      <c r="E512">
        <v>89</v>
      </c>
      <c r="F512">
        <v>98</v>
      </c>
    </row>
    <row r="513" spans="1:6" x14ac:dyDescent="0.25">
      <c r="A513" t="s">
        <v>13347</v>
      </c>
      <c r="B513" t="s">
        <v>4063</v>
      </c>
      <c r="C513">
        <v>134</v>
      </c>
      <c r="D513">
        <v>82</v>
      </c>
      <c r="E513">
        <v>78</v>
      </c>
      <c r="F513">
        <v>97.7</v>
      </c>
    </row>
    <row r="514" spans="1:6" x14ac:dyDescent="0.25">
      <c r="A514" t="s">
        <v>13348</v>
      </c>
      <c r="B514" t="s">
        <v>4065</v>
      </c>
      <c r="C514">
        <v>115</v>
      </c>
      <c r="D514">
        <v>87</v>
      </c>
      <c r="E514">
        <v>81</v>
      </c>
      <c r="F514">
        <v>98.1</v>
      </c>
    </row>
    <row r="515" spans="1:6" x14ac:dyDescent="0.25">
      <c r="A515" t="s">
        <v>13349</v>
      </c>
      <c r="B515" t="s">
        <v>4067</v>
      </c>
      <c r="C515">
        <v>110</v>
      </c>
      <c r="D515">
        <v>73</v>
      </c>
      <c r="E515">
        <v>87</v>
      </c>
      <c r="F515">
        <v>97.5</v>
      </c>
    </row>
    <row r="516" spans="1:6" x14ac:dyDescent="0.25">
      <c r="A516" t="s">
        <v>13350</v>
      </c>
      <c r="B516" t="s">
        <v>4069</v>
      </c>
      <c r="C516">
        <v>112</v>
      </c>
      <c r="D516">
        <v>88</v>
      </c>
      <c r="E516">
        <v>66</v>
      </c>
      <c r="F516">
        <v>98.9</v>
      </c>
    </row>
    <row r="517" spans="1:6" x14ac:dyDescent="0.25">
      <c r="A517" t="s">
        <v>13351</v>
      </c>
      <c r="B517" t="s">
        <v>4071</v>
      </c>
      <c r="C517">
        <v>128</v>
      </c>
      <c r="D517">
        <v>73</v>
      </c>
      <c r="E517">
        <v>88</v>
      </c>
      <c r="F517">
        <v>99.1</v>
      </c>
    </row>
    <row r="518" spans="1:6" x14ac:dyDescent="0.25">
      <c r="A518" t="s">
        <v>13352</v>
      </c>
      <c r="B518" t="s">
        <v>4073</v>
      </c>
      <c r="C518">
        <v>131</v>
      </c>
      <c r="D518">
        <v>81</v>
      </c>
      <c r="E518">
        <v>94</v>
      </c>
      <c r="F518">
        <v>99.1</v>
      </c>
    </row>
    <row r="519" spans="1:6" x14ac:dyDescent="0.25">
      <c r="A519" t="s">
        <v>13353</v>
      </c>
      <c r="B519" t="s">
        <v>4075</v>
      </c>
      <c r="C519">
        <v>138</v>
      </c>
      <c r="D519">
        <v>82</v>
      </c>
      <c r="E519">
        <v>87</v>
      </c>
      <c r="F519">
        <v>98</v>
      </c>
    </row>
    <row r="520" spans="1:6" x14ac:dyDescent="0.25">
      <c r="A520" t="s">
        <v>13354</v>
      </c>
      <c r="B520" t="s">
        <v>4077</v>
      </c>
      <c r="C520">
        <v>122</v>
      </c>
      <c r="D520">
        <v>81</v>
      </c>
      <c r="E520">
        <v>99</v>
      </c>
      <c r="F520">
        <v>99.1</v>
      </c>
    </row>
    <row r="521" spans="1:6" x14ac:dyDescent="0.25">
      <c r="A521" t="s">
        <v>13355</v>
      </c>
      <c r="B521" t="s">
        <v>4078</v>
      </c>
      <c r="C521">
        <v>122</v>
      </c>
      <c r="D521">
        <v>74</v>
      </c>
      <c r="E521">
        <v>68</v>
      </c>
      <c r="F521">
        <v>98.2</v>
      </c>
    </row>
    <row r="522" spans="1:6" x14ac:dyDescent="0.25">
      <c r="A522" t="s">
        <v>13356</v>
      </c>
      <c r="B522" t="s">
        <v>4080</v>
      </c>
      <c r="C522">
        <v>111</v>
      </c>
      <c r="D522">
        <v>83</v>
      </c>
      <c r="E522">
        <v>91</v>
      </c>
      <c r="F522">
        <v>98.6</v>
      </c>
    </row>
    <row r="523" spans="1:6" x14ac:dyDescent="0.25">
      <c r="A523" t="s">
        <v>13357</v>
      </c>
      <c r="B523" t="s">
        <v>4082</v>
      </c>
      <c r="C523">
        <v>118</v>
      </c>
      <c r="D523">
        <v>83</v>
      </c>
      <c r="E523">
        <v>77</v>
      </c>
      <c r="F523">
        <v>97.6</v>
      </c>
    </row>
    <row r="524" spans="1:6" x14ac:dyDescent="0.25">
      <c r="A524" t="s">
        <v>13358</v>
      </c>
      <c r="B524" t="s">
        <v>4084</v>
      </c>
      <c r="C524">
        <v>139</v>
      </c>
      <c r="D524">
        <v>72</v>
      </c>
      <c r="E524">
        <v>79</v>
      </c>
      <c r="F524">
        <v>99.4</v>
      </c>
    </row>
    <row r="525" spans="1:6" x14ac:dyDescent="0.25">
      <c r="A525" t="s">
        <v>13359</v>
      </c>
      <c r="B525" t="s">
        <v>4085</v>
      </c>
      <c r="C525">
        <v>133</v>
      </c>
      <c r="D525">
        <v>76</v>
      </c>
      <c r="E525">
        <v>67</v>
      </c>
      <c r="F525">
        <v>98.6</v>
      </c>
    </row>
    <row r="526" spans="1:6" x14ac:dyDescent="0.25">
      <c r="A526" t="s">
        <v>13360</v>
      </c>
      <c r="B526" t="s">
        <v>4086</v>
      </c>
      <c r="C526">
        <v>138</v>
      </c>
      <c r="D526">
        <v>82</v>
      </c>
      <c r="E526">
        <v>64</v>
      </c>
      <c r="F526">
        <v>98.6</v>
      </c>
    </row>
    <row r="527" spans="1:6" x14ac:dyDescent="0.25">
      <c r="A527" t="s">
        <v>13361</v>
      </c>
      <c r="B527" t="s">
        <v>4088</v>
      </c>
      <c r="C527">
        <v>130</v>
      </c>
      <c r="D527">
        <v>79</v>
      </c>
      <c r="E527">
        <v>96</v>
      </c>
      <c r="F527">
        <v>97.9</v>
      </c>
    </row>
    <row r="528" spans="1:6" x14ac:dyDescent="0.25">
      <c r="A528" t="s">
        <v>13362</v>
      </c>
      <c r="B528" t="s">
        <v>4089</v>
      </c>
      <c r="C528">
        <v>119</v>
      </c>
      <c r="D528">
        <v>89</v>
      </c>
      <c r="E528">
        <v>86</v>
      </c>
      <c r="F528">
        <v>98.3</v>
      </c>
    </row>
    <row r="529" spans="1:6" x14ac:dyDescent="0.25">
      <c r="A529" t="s">
        <v>13363</v>
      </c>
      <c r="B529" t="s">
        <v>4091</v>
      </c>
      <c r="C529">
        <v>122</v>
      </c>
      <c r="D529">
        <v>85</v>
      </c>
      <c r="E529">
        <v>78</v>
      </c>
      <c r="F529">
        <v>97.5</v>
      </c>
    </row>
    <row r="530" spans="1:6" x14ac:dyDescent="0.25">
      <c r="A530" t="s">
        <v>13364</v>
      </c>
      <c r="B530" t="s">
        <v>4093</v>
      </c>
      <c r="C530">
        <v>137</v>
      </c>
      <c r="D530">
        <v>76</v>
      </c>
      <c r="E530">
        <v>100</v>
      </c>
      <c r="F530">
        <v>98.6</v>
      </c>
    </row>
    <row r="531" spans="1:6" x14ac:dyDescent="0.25">
      <c r="A531" t="s">
        <v>13365</v>
      </c>
      <c r="B531" t="s">
        <v>4095</v>
      </c>
      <c r="C531">
        <v>125</v>
      </c>
      <c r="D531">
        <v>77</v>
      </c>
      <c r="E531">
        <v>61</v>
      </c>
      <c r="F531">
        <v>97.5</v>
      </c>
    </row>
    <row r="532" spans="1:6" x14ac:dyDescent="0.25">
      <c r="A532" t="s">
        <v>13366</v>
      </c>
      <c r="B532" t="s">
        <v>4097</v>
      </c>
      <c r="C532">
        <v>115</v>
      </c>
      <c r="D532">
        <v>87</v>
      </c>
      <c r="E532">
        <v>89</v>
      </c>
      <c r="F532">
        <v>98.5</v>
      </c>
    </row>
    <row r="533" spans="1:6" x14ac:dyDescent="0.25">
      <c r="A533" t="s">
        <v>13367</v>
      </c>
      <c r="B533" t="s">
        <v>4099</v>
      </c>
      <c r="C533">
        <v>128</v>
      </c>
      <c r="D533">
        <v>72</v>
      </c>
      <c r="E533">
        <v>79</v>
      </c>
      <c r="F533">
        <v>97.9</v>
      </c>
    </row>
    <row r="534" spans="1:6" x14ac:dyDescent="0.25">
      <c r="A534" t="s">
        <v>13368</v>
      </c>
      <c r="B534" t="s">
        <v>4101</v>
      </c>
      <c r="C534">
        <v>122</v>
      </c>
      <c r="D534">
        <v>71</v>
      </c>
      <c r="E534">
        <v>83</v>
      </c>
      <c r="F534">
        <v>99.2</v>
      </c>
    </row>
    <row r="535" spans="1:6" x14ac:dyDescent="0.25">
      <c r="A535" t="s">
        <v>13369</v>
      </c>
      <c r="B535" t="s">
        <v>4102</v>
      </c>
      <c r="C535">
        <v>113</v>
      </c>
      <c r="D535">
        <v>71</v>
      </c>
      <c r="E535">
        <v>83</v>
      </c>
      <c r="F535">
        <v>98.9</v>
      </c>
    </row>
    <row r="536" spans="1:6" x14ac:dyDescent="0.25">
      <c r="A536" t="s">
        <v>13370</v>
      </c>
      <c r="B536" t="s">
        <v>4104</v>
      </c>
      <c r="C536">
        <v>128</v>
      </c>
      <c r="D536">
        <v>82</v>
      </c>
      <c r="E536">
        <v>88</v>
      </c>
      <c r="F536">
        <v>98.6</v>
      </c>
    </row>
    <row r="537" spans="1:6" x14ac:dyDescent="0.25">
      <c r="A537" t="s">
        <v>13371</v>
      </c>
      <c r="B537" t="s">
        <v>4105</v>
      </c>
      <c r="C537">
        <v>125</v>
      </c>
      <c r="D537">
        <v>88</v>
      </c>
      <c r="E537">
        <v>99</v>
      </c>
      <c r="F537">
        <v>98.6</v>
      </c>
    </row>
    <row r="538" spans="1:6" x14ac:dyDescent="0.25">
      <c r="A538" t="s">
        <v>13372</v>
      </c>
      <c r="B538" t="s">
        <v>4107</v>
      </c>
      <c r="C538">
        <v>123</v>
      </c>
      <c r="D538">
        <v>75</v>
      </c>
      <c r="E538">
        <v>75</v>
      </c>
      <c r="F538">
        <v>98.1</v>
      </c>
    </row>
    <row r="539" spans="1:6" x14ac:dyDescent="0.25">
      <c r="A539" t="s">
        <v>13373</v>
      </c>
      <c r="B539" t="s">
        <v>4109</v>
      </c>
      <c r="C539">
        <v>118</v>
      </c>
      <c r="D539">
        <v>88</v>
      </c>
      <c r="E539">
        <v>78</v>
      </c>
      <c r="F539">
        <v>98.9</v>
      </c>
    </row>
    <row r="540" spans="1:6" x14ac:dyDescent="0.25">
      <c r="A540" t="s">
        <v>13374</v>
      </c>
      <c r="B540" t="s">
        <v>4110</v>
      </c>
      <c r="C540">
        <v>113</v>
      </c>
      <c r="D540">
        <v>76</v>
      </c>
      <c r="E540">
        <v>66</v>
      </c>
      <c r="F540">
        <v>99.1</v>
      </c>
    </row>
    <row r="541" spans="1:6" x14ac:dyDescent="0.25">
      <c r="A541" t="s">
        <v>13375</v>
      </c>
      <c r="B541" t="s">
        <v>4111</v>
      </c>
      <c r="C541">
        <v>114</v>
      </c>
      <c r="D541">
        <v>73</v>
      </c>
      <c r="E541">
        <v>97</v>
      </c>
      <c r="F541">
        <v>98.7</v>
      </c>
    </row>
    <row r="542" spans="1:6" x14ac:dyDescent="0.25">
      <c r="A542" t="s">
        <v>13376</v>
      </c>
      <c r="B542" t="s">
        <v>4113</v>
      </c>
      <c r="C542">
        <v>138</v>
      </c>
      <c r="D542">
        <v>78</v>
      </c>
      <c r="E542">
        <v>61</v>
      </c>
      <c r="F542">
        <v>99.3</v>
      </c>
    </row>
    <row r="543" spans="1:6" x14ac:dyDescent="0.25">
      <c r="A543" t="s">
        <v>13377</v>
      </c>
      <c r="B543" t="s">
        <v>4115</v>
      </c>
      <c r="C543">
        <v>119</v>
      </c>
      <c r="D543">
        <v>83</v>
      </c>
      <c r="E543">
        <v>75</v>
      </c>
      <c r="F543">
        <v>99.1</v>
      </c>
    </row>
    <row r="544" spans="1:6" x14ac:dyDescent="0.25">
      <c r="A544" t="s">
        <v>13378</v>
      </c>
      <c r="B544" t="s">
        <v>4116</v>
      </c>
      <c r="C544">
        <v>122</v>
      </c>
      <c r="D544">
        <v>77</v>
      </c>
      <c r="E544">
        <v>87</v>
      </c>
      <c r="F544">
        <v>99.3</v>
      </c>
    </row>
    <row r="545" spans="1:6" x14ac:dyDescent="0.25">
      <c r="A545" t="s">
        <v>13379</v>
      </c>
      <c r="B545" t="s">
        <v>4118</v>
      </c>
      <c r="C545">
        <v>136</v>
      </c>
      <c r="D545">
        <v>74</v>
      </c>
      <c r="E545">
        <v>96</v>
      </c>
      <c r="F545">
        <v>98.4</v>
      </c>
    </row>
    <row r="546" spans="1:6" x14ac:dyDescent="0.25">
      <c r="A546" t="s">
        <v>13380</v>
      </c>
      <c r="B546" t="s">
        <v>4120</v>
      </c>
      <c r="C546">
        <v>139</v>
      </c>
      <c r="D546">
        <v>70</v>
      </c>
      <c r="E546">
        <v>73</v>
      </c>
      <c r="F546">
        <v>98.1</v>
      </c>
    </row>
    <row r="547" spans="1:6" x14ac:dyDescent="0.25">
      <c r="A547" t="s">
        <v>13381</v>
      </c>
      <c r="B547" t="s">
        <v>4122</v>
      </c>
      <c r="C547">
        <v>114</v>
      </c>
      <c r="D547">
        <v>73</v>
      </c>
      <c r="E547">
        <v>81</v>
      </c>
      <c r="F547">
        <v>99.4</v>
      </c>
    </row>
    <row r="548" spans="1:6" x14ac:dyDescent="0.25">
      <c r="A548" t="s">
        <v>13382</v>
      </c>
      <c r="B548" t="s">
        <v>4124</v>
      </c>
      <c r="C548">
        <v>137</v>
      </c>
      <c r="D548">
        <v>75</v>
      </c>
      <c r="E548">
        <v>75</v>
      </c>
      <c r="F548">
        <v>98.5</v>
      </c>
    </row>
    <row r="549" spans="1:6" x14ac:dyDescent="0.25">
      <c r="A549" t="s">
        <v>13383</v>
      </c>
      <c r="B549" t="s">
        <v>4126</v>
      </c>
      <c r="C549">
        <v>123</v>
      </c>
      <c r="D549">
        <v>81</v>
      </c>
      <c r="E549">
        <v>68</v>
      </c>
      <c r="F549">
        <v>98.5</v>
      </c>
    </row>
    <row r="550" spans="1:6" x14ac:dyDescent="0.25">
      <c r="A550" t="s">
        <v>13384</v>
      </c>
      <c r="B550" t="s">
        <v>4127</v>
      </c>
      <c r="C550">
        <v>118</v>
      </c>
      <c r="D550">
        <v>88</v>
      </c>
      <c r="E550">
        <v>62</v>
      </c>
      <c r="F550">
        <v>98.2</v>
      </c>
    </row>
    <row r="551" spans="1:6" x14ac:dyDescent="0.25">
      <c r="A551" t="s">
        <v>13385</v>
      </c>
      <c r="B551" t="s">
        <v>4128</v>
      </c>
      <c r="C551">
        <v>124</v>
      </c>
      <c r="D551">
        <v>83</v>
      </c>
      <c r="E551">
        <v>90</v>
      </c>
      <c r="F551">
        <v>98.8</v>
      </c>
    </row>
    <row r="552" spans="1:6" x14ac:dyDescent="0.25">
      <c r="A552" t="s">
        <v>13386</v>
      </c>
      <c r="B552" t="s">
        <v>4130</v>
      </c>
      <c r="C552">
        <v>123</v>
      </c>
      <c r="D552">
        <v>75</v>
      </c>
      <c r="E552">
        <v>95</v>
      </c>
      <c r="F552">
        <v>99.4</v>
      </c>
    </row>
    <row r="553" spans="1:6" x14ac:dyDescent="0.25">
      <c r="A553" t="s">
        <v>13387</v>
      </c>
      <c r="B553" t="s">
        <v>4132</v>
      </c>
      <c r="C553">
        <v>132</v>
      </c>
      <c r="D553">
        <v>71</v>
      </c>
      <c r="E553">
        <v>91</v>
      </c>
      <c r="F553">
        <v>97.5</v>
      </c>
    </row>
    <row r="554" spans="1:6" x14ac:dyDescent="0.25">
      <c r="A554" t="s">
        <v>13388</v>
      </c>
      <c r="B554" t="s">
        <v>4133</v>
      </c>
      <c r="C554">
        <v>111</v>
      </c>
      <c r="D554">
        <v>86</v>
      </c>
      <c r="E554">
        <v>64</v>
      </c>
      <c r="F554">
        <v>98.8</v>
      </c>
    </row>
    <row r="555" spans="1:6" x14ac:dyDescent="0.25">
      <c r="A555" t="s">
        <v>13389</v>
      </c>
      <c r="B555" t="s">
        <v>4134</v>
      </c>
      <c r="C555">
        <v>126</v>
      </c>
      <c r="D555">
        <v>88</v>
      </c>
      <c r="E555">
        <v>100</v>
      </c>
      <c r="F555">
        <v>98.9</v>
      </c>
    </row>
    <row r="556" spans="1:6" x14ac:dyDescent="0.25">
      <c r="A556" t="s">
        <v>13390</v>
      </c>
      <c r="B556" t="s">
        <v>4136</v>
      </c>
      <c r="C556">
        <v>138</v>
      </c>
      <c r="D556">
        <v>78</v>
      </c>
      <c r="E556">
        <v>90</v>
      </c>
      <c r="F556">
        <v>97.7</v>
      </c>
    </row>
    <row r="557" spans="1:6" x14ac:dyDescent="0.25">
      <c r="A557" t="s">
        <v>13391</v>
      </c>
      <c r="B557" t="s">
        <v>4138</v>
      </c>
      <c r="C557">
        <v>117</v>
      </c>
      <c r="D557">
        <v>81</v>
      </c>
      <c r="E557">
        <v>75</v>
      </c>
      <c r="F557">
        <v>97.8</v>
      </c>
    </row>
    <row r="558" spans="1:6" x14ac:dyDescent="0.25">
      <c r="A558" t="s">
        <v>13392</v>
      </c>
      <c r="B558" t="s">
        <v>4140</v>
      </c>
      <c r="C558">
        <v>128</v>
      </c>
      <c r="D558">
        <v>82</v>
      </c>
      <c r="E558">
        <v>91</v>
      </c>
      <c r="F558">
        <v>98.3</v>
      </c>
    </row>
    <row r="559" spans="1:6" x14ac:dyDescent="0.25">
      <c r="A559" t="s">
        <v>13393</v>
      </c>
      <c r="B559" t="s">
        <v>4142</v>
      </c>
      <c r="C559">
        <v>115</v>
      </c>
      <c r="D559">
        <v>78</v>
      </c>
      <c r="E559">
        <v>88</v>
      </c>
      <c r="F559">
        <v>98.1</v>
      </c>
    </row>
    <row r="560" spans="1:6" x14ac:dyDescent="0.25">
      <c r="A560" t="s">
        <v>13394</v>
      </c>
      <c r="B560" t="s">
        <v>4143</v>
      </c>
      <c r="C560">
        <v>117</v>
      </c>
      <c r="D560">
        <v>79</v>
      </c>
      <c r="E560">
        <v>80</v>
      </c>
      <c r="F560">
        <v>99</v>
      </c>
    </row>
    <row r="561" spans="1:6" x14ac:dyDescent="0.25">
      <c r="A561" t="s">
        <v>13395</v>
      </c>
      <c r="B561" t="s">
        <v>4145</v>
      </c>
      <c r="C561">
        <v>130</v>
      </c>
      <c r="D561">
        <v>73</v>
      </c>
      <c r="E561">
        <v>100</v>
      </c>
      <c r="F561">
        <v>98.2</v>
      </c>
    </row>
    <row r="562" spans="1:6" x14ac:dyDescent="0.25">
      <c r="A562" t="s">
        <v>13396</v>
      </c>
      <c r="B562" t="s">
        <v>4147</v>
      </c>
      <c r="C562">
        <v>131</v>
      </c>
      <c r="D562">
        <v>84</v>
      </c>
      <c r="E562">
        <v>87</v>
      </c>
      <c r="F562">
        <v>99.2</v>
      </c>
    </row>
    <row r="563" spans="1:6" x14ac:dyDescent="0.25">
      <c r="A563" t="s">
        <v>13397</v>
      </c>
      <c r="B563" t="s">
        <v>4149</v>
      </c>
      <c r="C563">
        <v>124</v>
      </c>
      <c r="D563">
        <v>80</v>
      </c>
      <c r="E563">
        <v>71</v>
      </c>
      <c r="F563">
        <v>99.3</v>
      </c>
    </row>
    <row r="564" spans="1:6" x14ac:dyDescent="0.25">
      <c r="A564" t="s">
        <v>13398</v>
      </c>
      <c r="B564" t="s">
        <v>4151</v>
      </c>
      <c r="C564">
        <v>111</v>
      </c>
      <c r="D564">
        <v>76</v>
      </c>
      <c r="E564">
        <v>73</v>
      </c>
      <c r="F564">
        <v>99.3</v>
      </c>
    </row>
    <row r="565" spans="1:6" x14ac:dyDescent="0.25">
      <c r="A565" t="s">
        <v>13399</v>
      </c>
      <c r="B565" t="s">
        <v>4153</v>
      </c>
      <c r="C565">
        <v>126</v>
      </c>
      <c r="D565">
        <v>81</v>
      </c>
      <c r="E565">
        <v>77</v>
      </c>
      <c r="F565">
        <v>97.9</v>
      </c>
    </row>
    <row r="566" spans="1:6" x14ac:dyDescent="0.25">
      <c r="A566" t="s">
        <v>13400</v>
      </c>
      <c r="B566" t="s">
        <v>4154</v>
      </c>
      <c r="C566">
        <v>113</v>
      </c>
      <c r="D566">
        <v>85</v>
      </c>
      <c r="E566">
        <v>66</v>
      </c>
      <c r="F566">
        <v>97.8</v>
      </c>
    </row>
    <row r="567" spans="1:6" x14ac:dyDescent="0.25">
      <c r="A567" t="s">
        <v>13401</v>
      </c>
      <c r="B567" t="s">
        <v>4155</v>
      </c>
      <c r="C567">
        <v>130</v>
      </c>
      <c r="D567">
        <v>76</v>
      </c>
      <c r="E567">
        <v>63</v>
      </c>
      <c r="F567">
        <v>99.1</v>
      </c>
    </row>
    <row r="568" spans="1:6" x14ac:dyDescent="0.25">
      <c r="A568" t="s">
        <v>13402</v>
      </c>
      <c r="B568" t="s">
        <v>4156</v>
      </c>
      <c r="C568">
        <v>130</v>
      </c>
      <c r="D568">
        <v>75</v>
      </c>
      <c r="E568">
        <v>92</v>
      </c>
      <c r="F568">
        <v>97.7</v>
      </c>
    </row>
    <row r="569" spans="1:6" x14ac:dyDescent="0.25">
      <c r="A569" t="s">
        <v>13403</v>
      </c>
      <c r="B569" t="s">
        <v>4158</v>
      </c>
      <c r="C569">
        <v>134</v>
      </c>
      <c r="D569">
        <v>72</v>
      </c>
      <c r="E569">
        <v>83</v>
      </c>
      <c r="F569">
        <v>98.3</v>
      </c>
    </row>
    <row r="570" spans="1:6" x14ac:dyDescent="0.25">
      <c r="A570" t="s">
        <v>13404</v>
      </c>
      <c r="B570" t="s">
        <v>4160</v>
      </c>
      <c r="C570">
        <v>119</v>
      </c>
      <c r="D570">
        <v>77</v>
      </c>
      <c r="E570">
        <v>69</v>
      </c>
      <c r="F570">
        <v>97.5</v>
      </c>
    </row>
    <row r="571" spans="1:6" x14ac:dyDescent="0.25">
      <c r="A571" t="s">
        <v>13405</v>
      </c>
      <c r="B571" t="s">
        <v>4162</v>
      </c>
      <c r="C571">
        <v>119</v>
      </c>
      <c r="D571">
        <v>85</v>
      </c>
      <c r="E571">
        <v>86</v>
      </c>
      <c r="F571">
        <v>97.6</v>
      </c>
    </row>
    <row r="572" spans="1:6" x14ac:dyDescent="0.25">
      <c r="A572" t="s">
        <v>13406</v>
      </c>
      <c r="B572" t="s">
        <v>4164</v>
      </c>
      <c r="C572">
        <v>127</v>
      </c>
      <c r="D572">
        <v>70</v>
      </c>
      <c r="E572">
        <v>86</v>
      </c>
      <c r="F572">
        <v>98.6</v>
      </c>
    </row>
    <row r="573" spans="1:6" x14ac:dyDescent="0.25">
      <c r="A573" t="s">
        <v>13407</v>
      </c>
      <c r="B573" t="s">
        <v>4166</v>
      </c>
      <c r="C573">
        <v>134</v>
      </c>
      <c r="D573">
        <v>83</v>
      </c>
      <c r="E573">
        <v>74</v>
      </c>
      <c r="F573">
        <v>99.3</v>
      </c>
    </row>
    <row r="574" spans="1:6" x14ac:dyDescent="0.25">
      <c r="A574" t="s">
        <v>13408</v>
      </c>
      <c r="B574" t="s">
        <v>4168</v>
      </c>
      <c r="C574">
        <v>131</v>
      </c>
      <c r="D574">
        <v>85</v>
      </c>
      <c r="E574">
        <v>80</v>
      </c>
      <c r="F574">
        <v>98.8</v>
      </c>
    </row>
    <row r="575" spans="1:6" x14ac:dyDescent="0.25">
      <c r="A575" t="s">
        <v>13409</v>
      </c>
      <c r="B575" t="s">
        <v>4169</v>
      </c>
      <c r="C575">
        <v>136</v>
      </c>
      <c r="D575">
        <v>80</v>
      </c>
      <c r="E575">
        <v>98</v>
      </c>
      <c r="F575">
        <v>98.9</v>
      </c>
    </row>
    <row r="576" spans="1:6" x14ac:dyDescent="0.25">
      <c r="A576" t="s">
        <v>13410</v>
      </c>
      <c r="B576" t="s">
        <v>4171</v>
      </c>
      <c r="C576">
        <v>140</v>
      </c>
      <c r="D576">
        <v>86</v>
      </c>
      <c r="E576">
        <v>100</v>
      </c>
      <c r="F576">
        <v>98.5</v>
      </c>
    </row>
    <row r="577" spans="1:6" x14ac:dyDescent="0.25">
      <c r="A577" t="s">
        <v>13411</v>
      </c>
      <c r="B577" t="s">
        <v>4173</v>
      </c>
      <c r="C577">
        <v>129</v>
      </c>
      <c r="D577">
        <v>70</v>
      </c>
      <c r="E577">
        <v>68</v>
      </c>
      <c r="F577">
        <v>97.6</v>
      </c>
    </row>
    <row r="578" spans="1:6" x14ac:dyDescent="0.25">
      <c r="A578" t="s">
        <v>13412</v>
      </c>
      <c r="B578" t="s">
        <v>4175</v>
      </c>
      <c r="C578">
        <v>118</v>
      </c>
      <c r="D578">
        <v>89</v>
      </c>
      <c r="E578">
        <v>76</v>
      </c>
      <c r="F578">
        <v>98.4</v>
      </c>
    </row>
    <row r="579" spans="1:6" x14ac:dyDescent="0.25">
      <c r="A579" t="s">
        <v>13413</v>
      </c>
      <c r="B579" t="s">
        <v>4177</v>
      </c>
      <c r="C579">
        <v>140</v>
      </c>
      <c r="D579">
        <v>72</v>
      </c>
      <c r="E579">
        <v>91</v>
      </c>
      <c r="F579">
        <v>98.8</v>
      </c>
    </row>
    <row r="580" spans="1:6" x14ac:dyDescent="0.25">
      <c r="A580" t="s">
        <v>13414</v>
      </c>
      <c r="B580" t="s">
        <v>4179</v>
      </c>
      <c r="C580">
        <v>123</v>
      </c>
      <c r="D580">
        <v>81</v>
      </c>
      <c r="E580">
        <v>95</v>
      </c>
      <c r="F580">
        <v>98.2</v>
      </c>
    </row>
    <row r="581" spans="1:6" x14ac:dyDescent="0.25">
      <c r="A581" t="s">
        <v>13415</v>
      </c>
      <c r="B581" t="s">
        <v>4181</v>
      </c>
      <c r="C581">
        <v>127</v>
      </c>
      <c r="D581">
        <v>74</v>
      </c>
      <c r="E581">
        <v>87</v>
      </c>
      <c r="F581">
        <v>97.8</v>
      </c>
    </row>
    <row r="582" spans="1:6" x14ac:dyDescent="0.25">
      <c r="A582" t="s">
        <v>13416</v>
      </c>
      <c r="B582" t="s">
        <v>4183</v>
      </c>
      <c r="C582">
        <v>133</v>
      </c>
      <c r="D582">
        <v>74</v>
      </c>
      <c r="E582">
        <v>95</v>
      </c>
      <c r="F582">
        <v>99.1</v>
      </c>
    </row>
    <row r="583" spans="1:6" x14ac:dyDescent="0.25">
      <c r="A583" t="s">
        <v>13417</v>
      </c>
      <c r="B583" t="s">
        <v>4184</v>
      </c>
      <c r="C583">
        <v>128</v>
      </c>
      <c r="D583">
        <v>80</v>
      </c>
      <c r="E583">
        <v>75</v>
      </c>
      <c r="F583">
        <v>99.4</v>
      </c>
    </row>
    <row r="584" spans="1:6" x14ac:dyDescent="0.25">
      <c r="A584" t="s">
        <v>13418</v>
      </c>
      <c r="B584" t="s">
        <v>4186</v>
      </c>
      <c r="C584">
        <v>135</v>
      </c>
      <c r="D584">
        <v>78</v>
      </c>
      <c r="E584">
        <v>95</v>
      </c>
      <c r="F584">
        <v>98.5</v>
      </c>
    </row>
    <row r="585" spans="1:6" x14ac:dyDescent="0.25">
      <c r="A585" t="s">
        <v>13419</v>
      </c>
      <c r="B585" t="s">
        <v>4188</v>
      </c>
      <c r="C585">
        <v>118</v>
      </c>
      <c r="D585">
        <v>72</v>
      </c>
      <c r="E585">
        <v>97</v>
      </c>
      <c r="F585">
        <v>98.5</v>
      </c>
    </row>
    <row r="586" spans="1:6" x14ac:dyDescent="0.25">
      <c r="A586" t="s">
        <v>13420</v>
      </c>
      <c r="B586" t="s">
        <v>4190</v>
      </c>
      <c r="C586">
        <v>131</v>
      </c>
      <c r="D586">
        <v>82</v>
      </c>
      <c r="E586">
        <v>90</v>
      </c>
      <c r="F586">
        <v>97.8</v>
      </c>
    </row>
    <row r="587" spans="1:6" x14ac:dyDescent="0.25">
      <c r="A587" t="s">
        <v>13421</v>
      </c>
      <c r="B587" t="s">
        <v>4191</v>
      </c>
      <c r="C587">
        <v>116</v>
      </c>
      <c r="D587">
        <v>82</v>
      </c>
      <c r="E587">
        <v>88</v>
      </c>
      <c r="F587">
        <v>98.1</v>
      </c>
    </row>
    <row r="588" spans="1:6" x14ac:dyDescent="0.25">
      <c r="A588" t="s">
        <v>13422</v>
      </c>
      <c r="B588" t="s">
        <v>4192</v>
      </c>
      <c r="C588">
        <v>130</v>
      </c>
      <c r="D588">
        <v>83</v>
      </c>
      <c r="E588">
        <v>81</v>
      </c>
      <c r="F588">
        <v>98.7</v>
      </c>
    </row>
    <row r="589" spans="1:6" x14ac:dyDescent="0.25">
      <c r="A589" t="s">
        <v>13423</v>
      </c>
      <c r="B589" t="s">
        <v>4194</v>
      </c>
      <c r="C589">
        <v>131</v>
      </c>
      <c r="D589">
        <v>79</v>
      </c>
      <c r="E589">
        <v>68</v>
      </c>
      <c r="F589">
        <v>97.7</v>
      </c>
    </row>
    <row r="590" spans="1:6" x14ac:dyDescent="0.25">
      <c r="A590" t="s">
        <v>13424</v>
      </c>
      <c r="B590" t="s">
        <v>4195</v>
      </c>
      <c r="C590">
        <v>135</v>
      </c>
      <c r="D590">
        <v>72</v>
      </c>
      <c r="E590">
        <v>61</v>
      </c>
      <c r="F590">
        <v>99.3</v>
      </c>
    </row>
    <row r="591" spans="1:6" x14ac:dyDescent="0.25">
      <c r="A591" t="s">
        <v>13425</v>
      </c>
      <c r="B591" t="s">
        <v>4197</v>
      </c>
      <c r="C591">
        <v>124</v>
      </c>
      <c r="D591">
        <v>85</v>
      </c>
      <c r="E591">
        <v>100</v>
      </c>
      <c r="F591">
        <v>98.5</v>
      </c>
    </row>
    <row r="592" spans="1:6" x14ac:dyDescent="0.25">
      <c r="A592" t="s">
        <v>13426</v>
      </c>
      <c r="B592" t="s">
        <v>4198</v>
      </c>
      <c r="C592">
        <v>120</v>
      </c>
      <c r="D592">
        <v>78</v>
      </c>
      <c r="E592">
        <v>71</v>
      </c>
      <c r="F592">
        <v>99.4</v>
      </c>
    </row>
    <row r="593" spans="1:6" x14ac:dyDescent="0.25">
      <c r="A593" t="s">
        <v>13427</v>
      </c>
      <c r="B593" t="s">
        <v>4200</v>
      </c>
      <c r="C593">
        <v>113</v>
      </c>
      <c r="D593">
        <v>89</v>
      </c>
      <c r="E593">
        <v>67</v>
      </c>
      <c r="F593">
        <v>99.4</v>
      </c>
    </row>
    <row r="594" spans="1:6" x14ac:dyDescent="0.25">
      <c r="A594" t="s">
        <v>13428</v>
      </c>
      <c r="B594" t="s">
        <v>4202</v>
      </c>
      <c r="C594">
        <v>112</v>
      </c>
      <c r="D594">
        <v>78</v>
      </c>
      <c r="E594">
        <v>68</v>
      </c>
      <c r="F594">
        <v>98.1</v>
      </c>
    </row>
    <row r="595" spans="1:6" x14ac:dyDescent="0.25">
      <c r="A595" t="s">
        <v>13429</v>
      </c>
      <c r="B595" t="s">
        <v>4204</v>
      </c>
      <c r="C595">
        <v>123</v>
      </c>
      <c r="D595">
        <v>78</v>
      </c>
      <c r="E595">
        <v>75</v>
      </c>
      <c r="F595">
        <v>97.6</v>
      </c>
    </row>
    <row r="596" spans="1:6" x14ac:dyDescent="0.25">
      <c r="A596" t="s">
        <v>13430</v>
      </c>
      <c r="B596" t="s">
        <v>4206</v>
      </c>
      <c r="C596">
        <v>130</v>
      </c>
      <c r="D596">
        <v>87</v>
      </c>
      <c r="E596">
        <v>78</v>
      </c>
      <c r="F596">
        <v>98.5</v>
      </c>
    </row>
    <row r="597" spans="1:6" x14ac:dyDescent="0.25">
      <c r="A597" t="s">
        <v>13431</v>
      </c>
      <c r="B597" t="s">
        <v>4208</v>
      </c>
      <c r="C597">
        <v>130</v>
      </c>
      <c r="D597">
        <v>75</v>
      </c>
      <c r="E597">
        <v>79</v>
      </c>
      <c r="F597">
        <v>98.6</v>
      </c>
    </row>
    <row r="598" spans="1:6" x14ac:dyDescent="0.25">
      <c r="A598" t="s">
        <v>13432</v>
      </c>
      <c r="B598" t="s">
        <v>4210</v>
      </c>
      <c r="C598">
        <v>131</v>
      </c>
      <c r="D598">
        <v>71</v>
      </c>
      <c r="E598">
        <v>75</v>
      </c>
      <c r="F598">
        <v>99.2</v>
      </c>
    </row>
    <row r="599" spans="1:6" x14ac:dyDescent="0.25">
      <c r="A599" t="s">
        <v>13433</v>
      </c>
      <c r="B599" t="s">
        <v>4211</v>
      </c>
      <c r="C599">
        <v>121</v>
      </c>
      <c r="D599">
        <v>72</v>
      </c>
      <c r="E599">
        <v>87</v>
      </c>
      <c r="F599">
        <v>99.1</v>
      </c>
    </row>
    <row r="600" spans="1:6" x14ac:dyDescent="0.25">
      <c r="A600" t="s">
        <v>13434</v>
      </c>
      <c r="B600" t="s">
        <v>4213</v>
      </c>
      <c r="C600">
        <v>133</v>
      </c>
      <c r="D600">
        <v>81</v>
      </c>
      <c r="E600">
        <v>65</v>
      </c>
      <c r="F600">
        <v>99.5</v>
      </c>
    </row>
    <row r="601" spans="1:6" x14ac:dyDescent="0.25">
      <c r="A601" t="s">
        <v>13435</v>
      </c>
      <c r="B601" t="s">
        <v>4214</v>
      </c>
      <c r="C601">
        <v>117</v>
      </c>
      <c r="D601">
        <v>78</v>
      </c>
      <c r="E601">
        <v>86</v>
      </c>
      <c r="F601">
        <v>97.5</v>
      </c>
    </row>
    <row r="602" spans="1:6" x14ac:dyDescent="0.25">
      <c r="A602" t="s">
        <v>13436</v>
      </c>
      <c r="B602" t="s">
        <v>4216</v>
      </c>
      <c r="C602">
        <v>132</v>
      </c>
      <c r="D602">
        <v>90</v>
      </c>
      <c r="E602">
        <v>78</v>
      </c>
      <c r="F602">
        <v>98.8</v>
      </c>
    </row>
    <row r="603" spans="1:6" x14ac:dyDescent="0.25">
      <c r="A603" t="s">
        <v>13437</v>
      </c>
      <c r="B603" t="s">
        <v>4218</v>
      </c>
      <c r="C603">
        <v>113</v>
      </c>
      <c r="D603">
        <v>70</v>
      </c>
      <c r="E603">
        <v>96</v>
      </c>
      <c r="F603">
        <v>99</v>
      </c>
    </row>
    <row r="604" spans="1:6" x14ac:dyDescent="0.25">
      <c r="A604" t="s">
        <v>13438</v>
      </c>
      <c r="B604" t="s">
        <v>4219</v>
      </c>
      <c r="C604">
        <v>140</v>
      </c>
      <c r="D604">
        <v>71</v>
      </c>
      <c r="E604">
        <v>60</v>
      </c>
      <c r="F604">
        <v>97.9</v>
      </c>
    </row>
    <row r="605" spans="1:6" x14ac:dyDescent="0.25">
      <c r="A605" t="s">
        <v>13439</v>
      </c>
      <c r="B605" t="s">
        <v>4221</v>
      </c>
      <c r="C605">
        <v>135</v>
      </c>
      <c r="D605">
        <v>90</v>
      </c>
      <c r="E605">
        <v>61</v>
      </c>
      <c r="F605">
        <v>97.6</v>
      </c>
    </row>
    <row r="606" spans="1:6" x14ac:dyDescent="0.25">
      <c r="A606" t="s">
        <v>13440</v>
      </c>
      <c r="B606" t="s">
        <v>4223</v>
      </c>
      <c r="C606">
        <v>132</v>
      </c>
      <c r="D606">
        <v>88</v>
      </c>
      <c r="E606">
        <v>77</v>
      </c>
      <c r="F606">
        <v>98.1</v>
      </c>
    </row>
    <row r="607" spans="1:6" x14ac:dyDescent="0.25">
      <c r="A607" t="s">
        <v>13441</v>
      </c>
      <c r="B607" t="s">
        <v>4225</v>
      </c>
      <c r="C607">
        <v>140</v>
      </c>
      <c r="D607">
        <v>89</v>
      </c>
      <c r="E607">
        <v>74</v>
      </c>
      <c r="F607">
        <v>99.1</v>
      </c>
    </row>
    <row r="608" spans="1:6" x14ac:dyDescent="0.25">
      <c r="A608" t="s">
        <v>13442</v>
      </c>
      <c r="B608" t="s">
        <v>4227</v>
      </c>
      <c r="C608">
        <v>112</v>
      </c>
      <c r="D608">
        <v>78</v>
      </c>
      <c r="E608">
        <v>69</v>
      </c>
      <c r="F608">
        <v>99.4</v>
      </c>
    </row>
    <row r="609" spans="1:6" x14ac:dyDescent="0.25">
      <c r="A609" t="s">
        <v>13443</v>
      </c>
      <c r="B609" t="s">
        <v>4229</v>
      </c>
      <c r="C609">
        <v>118</v>
      </c>
      <c r="D609">
        <v>76</v>
      </c>
      <c r="E609">
        <v>79</v>
      </c>
      <c r="F609">
        <v>97.6</v>
      </c>
    </row>
    <row r="610" spans="1:6" x14ac:dyDescent="0.25">
      <c r="A610" t="s">
        <v>13444</v>
      </c>
      <c r="B610" t="s">
        <v>4230</v>
      </c>
      <c r="C610">
        <v>111</v>
      </c>
      <c r="D610">
        <v>84</v>
      </c>
      <c r="E610">
        <v>64</v>
      </c>
      <c r="F610">
        <v>98.1</v>
      </c>
    </row>
    <row r="611" spans="1:6" x14ac:dyDescent="0.25">
      <c r="A611" t="s">
        <v>13445</v>
      </c>
      <c r="B611" t="s">
        <v>4232</v>
      </c>
      <c r="C611">
        <v>127</v>
      </c>
      <c r="D611">
        <v>86</v>
      </c>
      <c r="E611">
        <v>96</v>
      </c>
      <c r="F611">
        <v>98.8</v>
      </c>
    </row>
    <row r="612" spans="1:6" x14ac:dyDescent="0.25">
      <c r="A612" t="s">
        <v>13446</v>
      </c>
      <c r="B612" t="s">
        <v>4234</v>
      </c>
      <c r="C612">
        <v>114</v>
      </c>
      <c r="D612">
        <v>73</v>
      </c>
      <c r="E612">
        <v>60</v>
      </c>
      <c r="F612">
        <v>98.7</v>
      </c>
    </row>
    <row r="613" spans="1:6" x14ac:dyDescent="0.25">
      <c r="A613" t="s">
        <v>13447</v>
      </c>
      <c r="B613" t="s">
        <v>4236</v>
      </c>
      <c r="C613">
        <v>119</v>
      </c>
      <c r="D613">
        <v>72</v>
      </c>
      <c r="E613">
        <v>84</v>
      </c>
      <c r="F613">
        <v>98.4</v>
      </c>
    </row>
    <row r="614" spans="1:6" x14ac:dyDescent="0.25">
      <c r="A614" t="s">
        <v>13448</v>
      </c>
      <c r="B614" t="s">
        <v>4238</v>
      </c>
      <c r="C614">
        <v>139</v>
      </c>
      <c r="D614">
        <v>74</v>
      </c>
      <c r="E614">
        <v>85</v>
      </c>
      <c r="F614">
        <v>99</v>
      </c>
    </row>
    <row r="615" spans="1:6" x14ac:dyDescent="0.25">
      <c r="A615" t="s">
        <v>13449</v>
      </c>
      <c r="B615" t="s">
        <v>4240</v>
      </c>
      <c r="C615">
        <v>133</v>
      </c>
      <c r="D615">
        <v>78</v>
      </c>
      <c r="E615">
        <v>90</v>
      </c>
      <c r="F615">
        <v>97.6</v>
      </c>
    </row>
    <row r="616" spans="1:6" x14ac:dyDescent="0.25">
      <c r="A616" t="s">
        <v>13450</v>
      </c>
      <c r="B616" t="s">
        <v>4241</v>
      </c>
      <c r="C616">
        <v>119</v>
      </c>
      <c r="D616">
        <v>87</v>
      </c>
      <c r="E616">
        <v>91</v>
      </c>
      <c r="F616">
        <v>98</v>
      </c>
    </row>
    <row r="617" spans="1:6" x14ac:dyDescent="0.25">
      <c r="A617" t="s">
        <v>13451</v>
      </c>
      <c r="B617" t="s">
        <v>4242</v>
      </c>
      <c r="C617">
        <v>139</v>
      </c>
      <c r="D617">
        <v>78</v>
      </c>
      <c r="E617">
        <v>65</v>
      </c>
      <c r="F617">
        <v>98.5</v>
      </c>
    </row>
    <row r="618" spans="1:6" x14ac:dyDescent="0.25">
      <c r="A618" t="s">
        <v>13452</v>
      </c>
      <c r="B618" t="s">
        <v>4244</v>
      </c>
      <c r="C618">
        <v>114</v>
      </c>
      <c r="D618">
        <v>77</v>
      </c>
      <c r="E618">
        <v>66</v>
      </c>
      <c r="F618">
        <v>98.6</v>
      </c>
    </row>
    <row r="619" spans="1:6" x14ac:dyDescent="0.25">
      <c r="A619" t="s">
        <v>13453</v>
      </c>
      <c r="B619" t="s">
        <v>4246</v>
      </c>
      <c r="C619">
        <v>114</v>
      </c>
      <c r="D619">
        <v>81</v>
      </c>
      <c r="E619">
        <v>72</v>
      </c>
      <c r="F619">
        <v>98.1</v>
      </c>
    </row>
    <row r="620" spans="1:6" x14ac:dyDescent="0.25">
      <c r="A620" t="s">
        <v>13454</v>
      </c>
      <c r="B620" t="s">
        <v>4247</v>
      </c>
      <c r="C620">
        <v>129</v>
      </c>
      <c r="D620">
        <v>71</v>
      </c>
      <c r="E620">
        <v>67</v>
      </c>
      <c r="F620">
        <v>98.4</v>
      </c>
    </row>
    <row r="621" spans="1:6" x14ac:dyDescent="0.25">
      <c r="A621" t="s">
        <v>13455</v>
      </c>
      <c r="B621" t="s">
        <v>4249</v>
      </c>
      <c r="C621">
        <v>135</v>
      </c>
      <c r="D621">
        <v>75</v>
      </c>
      <c r="E621">
        <v>83</v>
      </c>
      <c r="F621">
        <v>98.7</v>
      </c>
    </row>
    <row r="622" spans="1:6" x14ac:dyDescent="0.25">
      <c r="A622" t="s">
        <v>13456</v>
      </c>
      <c r="B622" t="s">
        <v>4251</v>
      </c>
      <c r="C622">
        <v>134</v>
      </c>
      <c r="D622">
        <v>73</v>
      </c>
      <c r="E622">
        <v>60</v>
      </c>
      <c r="F622">
        <v>97.9</v>
      </c>
    </row>
    <row r="623" spans="1:6" x14ac:dyDescent="0.25">
      <c r="A623" t="s">
        <v>13457</v>
      </c>
      <c r="B623" t="s">
        <v>4252</v>
      </c>
      <c r="C623">
        <v>120</v>
      </c>
      <c r="D623">
        <v>73</v>
      </c>
      <c r="E623">
        <v>76</v>
      </c>
      <c r="F623">
        <v>97.6</v>
      </c>
    </row>
    <row r="624" spans="1:6" x14ac:dyDescent="0.25">
      <c r="A624" t="s">
        <v>13458</v>
      </c>
      <c r="B624" t="s">
        <v>4253</v>
      </c>
      <c r="C624">
        <v>136</v>
      </c>
      <c r="D624">
        <v>90</v>
      </c>
      <c r="E624">
        <v>72</v>
      </c>
      <c r="F624">
        <v>98.5</v>
      </c>
    </row>
    <row r="625" spans="1:6" x14ac:dyDescent="0.25">
      <c r="A625" t="s">
        <v>13459</v>
      </c>
      <c r="B625" t="s">
        <v>4255</v>
      </c>
      <c r="C625">
        <v>121</v>
      </c>
      <c r="D625">
        <v>87</v>
      </c>
      <c r="E625">
        <v>61</v>
      </c>
      <c r="F625">
        <v>97.7</v>
      </c>
    </row>
    <row r="626" spans="1:6" x14ac:dyDescent="0.25">
      <c r="A626" t="s">
        <v>13460</v>
      </c>
      <c r="B626" t="s">
        <v>4257</v>
      </c>
      <c r="C626">
        <v>112</v>
      </c>
      <c r="D626">
        <v>78</v>
      </c>
      <c r="E626">
        <v>96</v>
      </c>
      <c r="F626">
        <v>98.5</v>
      </c>
    </row>
    <row r="627" spans="1:6" x14ac:dyDescent="0.25">
      <c r="A627" t="s">
        <v>13461</v>
      </c>
      <c r="B627" t="s">
        <v>4259</v>
      </c>
      <c r="C627">
        <v>127</v>
      </c>
      <c r="D627">
        <v>71</v>
      </c>
      <c r="E627">
        <v>74</v>
      </c>
      <c r="F627">
        <v>98.8</v>
      </c>
    </row>
    <row r="628" spans="1:6" x14ac:dyDescent="0.25">
      <c r="A628" t="s">
        <v>13462</v>
      </c>
      <c r="B628" t="s">
        <v>4260</v>
      </c>
      <c r="C628">
        <v>133</v>
      </c>
      <c r="D628">
        <v>79</v>
      </c>
      <c r="E628">
        <v>63</v>
      </c>
      <c r="F628">
        <v>97.8</v>
      </c>
    </row>
    <row r="629" spans="1:6" x14ac:dyDescent="0.25">
      <c r="A629" t="s">
        <v>13463</v>
      </c>
      <c r="B629" t="s">
        <v>4262</v>
      </c>
      <c r="C629">
        <v>110</v>
      </c>
      <c r="D629">
        <v>70</v>
      </c>
      <c r="E629">
        <v>94</v>
      </c>
      <c r="F629">
        <v>98.4</v>
      </c>
    </row>
    <row r="630" spans="1:6" x14ac:dyDescent="0.25">
      <c r="A630" t="s">
        <v>13464</v>
      </c>
      <c r="B630" t="s">
        <v>4264</v>
      </c>
      <c r="C630">
        <v>125</v>
      </c>
      <c r="D630">
        <v>77</v>
      </c>
      <c r="E630">
        <v>64</v>
      </c>
      <c r="F630">
        <v>99.3</v>
      </c>
    </row>
    <row r="631" spans="1:6" x14ac:dyDescent="0.25">
      <c r="A631" t="s">
        <v>13465</v>
      </c>
      <c r="B631" t="s">
        <v>4266</v>
      </c>
      <c r="C631">
        <v>120</v>
      </c>
      <c r="D631">
        <v>78</v>
      </c>
      <c r="E631">
        <v>63</v>
      </c>
      <c r="F631">
        <v>99.4</v>
      </c>
    </row>
    <row r="632" spans="1:6" x14ac:dyDescent="0.25">
      <c r="A632" t="s">
        <v>13466</v>
      </c>
      <c r="B632" t="s">
        <v>4267</v>
      </c>
      <c r="C632">
        <v>125</v>
      </c>
      <c r="D632">
        <v>78</v>
      </c>
      <c r="E632">
        <v>76</v>
      </c>
      <c r="F632">
        <v>99</v>
      </c>
    </row>
    <row r="633" spans="1:6" x14ac:dyDescent="0.25">
      <c r="A633" t="s">
        <v>13467</v>
      </c>
      <c r="B633" t="s">
        <v>4269</v>
      </c>
      <c r="C633">
        <v>118</v>
      </c>
      <c r="D633">
        <v>90</v>
      </c>
      <c r="E633">
        <v>85</v>
      </c>
      <c r="F633">
        <v>98</v>
      </c>
    </row>
    <row r="634" spans="1:6" x14ac:dyDescent="0.25">
      <c r="A634" t="s">
        <v>13468</v>
      </c>
      <c r="B634" t="s">
        <v>4271</v>
      </c>
      <c r="C634">
        <v>118</v>
      </c>
      <c r="D634">
        <v>81</v>
      </c>
      <c r="E634">
        <v>92</v>
      </c>
      <c r="F634">
        <v>99</v>
      </c>
    </row>
    <row r="635" spans="1:6" x14ac:dyDescent="0.25">
      <c r="A635" t="s">
        <v>13469</v>
      </c>
      <c r="B635" t="s">
        <v>4273</v>
      </c>
      <c r="C635">
        <v>129</v>
      </c>
      <c r="D635">
        <v>83</v>
      </c>
      <c r="E635">
        <v>97</v>
      </c>
      <c r="F635">
        <v>99.2</v>
      </c>
    </row>
    <row r="636" spans="1:6" x14ac:dyDescent="0.25">
      <c r="A636" t="s">
        <v>13470</v>
      </c>
      <c r="B636" t="s">
        <v>4275</v>
      </c>
      <c r="C636">
        <v>125</v>
      </c>
      <c r="D636">
        <v>73</v>
      </c>
      <c r="E636">
        <v>84</v>
      </c>
      <c r="F636">
        <v>97.6</v>
      </c>
    </row>
    <row r="637" spans="1:6" x14ac:dyDescent="0.25">
      <c r="A637" t="s">
        <v>13471</v>
      </c>
      <c r="B637" t="s">
        <v>4276</v>
      </c>
      <c r="C637">
        <v>120</v>
      </c>
      <c r="D637">
        <v>80</v>
      </c>
      <c r="E637">
        <v>96</v>
      </c>
      <c r="F637">
        <v>99.3</v>
      </c>
    </row>
    <row r="638" spans="1:6" x14ac:dyDescent="0.25">
      <c r="A638" t="s">
        <v>13472</v>
      </c>
      <c r="B638" t="s">
        <v>4278</v>
      </c>
      <c r="C638">
        <v>116</v>
      </c>
      <c r="D638">
        <v>77</v>
      </c>
      <c r="E638">
        <v>65</v>
      </c>
      <c r="F638">
        <v>98.5</v>
      </c>
    </row>
    <row r="639" spans="1:6" x14ac:dyDescent="0.25">
      <c r="A639" t="s">
        <v>13473</v>
      </c>
      <c r="B639" t="s">
        <v>4280</v>
      </c>
      <c r="C639">
        <v>138</v>
      </c>
      <c r="D639">
        <v>82</v>
      </c>
      <c r="E639">
        <v>67</v>
      </c>
      <c r="F639">
        <v>99.4</v>
      </c>
    </row>
    <row r="640" spans="1:6" x14ac:dyDescent="0.25">
      <c r="A640" t="s">
        <v>13474</v>
      </c>
      <c r="B640" t="s">
        <v>4281</v>
      </c>
      <c r="C640">
        <v>134</v>
      </c>
      <c r="D640">
        <v>72</v>
      </c>
      <c r="E640">
        <v>95</v>
      </c>
      <c r="F640">
        <v>98.5</v>
      </c>
    </row>
    <row r="641" spans="1:6" x14ac:dyDescent="0.25">
      <c r="A641" t="s">
        <v>13475</v>
      </c>
      <c r="B641" t="s">
        <v>4282</v>
      </c>
      <c r="C641">
        <v>112</v>
      </c>
      <c r="D641">
        <v>87</v>
      </c>
      <c r="E641">
        <v>98</v>
      </c>
      <c r="F641">
        <v>99.1</v>
      </c>
    </row>
    <row r="642" spans="1:6" x14ac:dyDescent="0.25">
      <c r="A642" t="s">
        <v>13476</v>
      </c>
      <c r="B642" t="s">
        <v>4283</v>
      </c>
      <c r="C642">
        <v>111</v>
      </c>
      <c r="D642">
        <v>71</v>
      </c>
      <c r="E642">
        <v>78</v>
      </c>
      <c r="F642">
        <v>99.3</v>
      </c>
    </row>
    <row r="643" spans="1:6" x14ac:dyDescent="0.25">
      <c r="A643" t="s">
        <v>13477</v>
      </c>
      <c r="B643" t="s">
        <v>4285</v>
      </c>
      <c r="C643">
        <v>123</v>
      </c>
      <c r="D643">
        <v>81</v>
      </c>
      <c r="E643">
        <v>87</v>
      </c>
      <c r="F643">
        <v>99.3</v>
      </c>
    </row>
    <row r="644" spans="1:6" x14ac:dyDescent="0.25">
      <c r="A644" t="s">
        <v>13478</v>
      </c>
      <c r="B644" t="s">
        <v>4286</v>
      </c>
      <c r="C644">
        <v>139</v>
      </c>
      <c r="D644">
        <v>85</v>
      </c>
      <c r="E644">
        <v>91</v>
      </c>
      <c r="F644">
        <v>97.7</v>
      </c>
    </row>
    <row r="645" spans="1:6" x14ac:dyDescent="0.25">
      <c r="A645" t="s">
        <v>13479</v>
      </c>
      <c r="B645" t="s">
        <v>4288</v>
      </c>
      <c r="C645">
        <v>138</v>
      </c>
      <c r="D645">
        <v>87</v>
      </c>
      <c r="E645">
        <v>84</v>
      </c>
      <c r="F645">
        <v>97.9</v>
      </c>
    </row>
    <row r="646" spans="1:6" x14ac:dyDescent="0.25">
      <c r="A646" t="s">
        <v>13480</v>
      </c>
      <c r="B646" t="s">
        <v>4290</v>
      </c>
      <c r="C646">
        <v>130</v>
      </c>
      <c r="D646">
        <v>86</v>
      </c>
      <c r="E646">
        <v>69</v>
      </c>
      <c r="F646">
        <v>98.9</v>
      </c>
    </row>
    <row r="647" spans="1:6" x14ac:dyDescent="0.25">
      <c r="A647" t="s">
        <v>13481</v>
      </c>
      <c r="B647" t="s">
        <v>4292</v>
      </c>
      <c r="C647">
        <v>127</v>
      </c>
      <c r="D647">
        <v>90</v>
      </c>
      <c r="E647">
        <v>90</v>
      </c>
      <c r="F647">
        <v>98.8</v>
      </c>
    </row>
    <row r="648" spans="1:6" x14ac:dyDescent="0.25">
      <c r="A648" t="s">
        <v>13482</v>
      </c>
      <c r="B648" t="s">
        <v>4294</v>
      </c>
      <c r="C648">
        <v>135</v>
      </c>
      <c r="D648">
        <v>86</v>
      </c>
      <c r="E648">
        <v>92</v>
      </c>
      <c r="F648">
        <v>97.8</v>
      </c>
    </row>
    <row r="649" spans="1:6" x14ac:dyDescent="0.25">
      <c r="A649" t="s">
        <v>13483</v>
      </c>
      <c r="B649" t="s">
        <v>4295</v>
      </c>
      <c r="C649">
        <v>115</v>
      </c>
      <c r="D649">
        <v>88</v>
      </c>
      <c r="E649">
        <v>75</v>
      </c>
      <c r="F649">
        <v>97.9</v>
      </c>
    </row>
    <row r="650" spans="1:6" x14ac:dyDescent="0.25">
      <c r="A650" t="s">
        <v>13484</v>
      </c>
      <c r="B650" t="s">
        <v>4297</v>
      </c>
      <c r="C650">
        <v>135</v>
      </c>
      <c r="D650">
        <v>78</v>
      </c>
      <c r="E650">
        <v>85</v>
      </c>
      <c r="F650">
        <v>99.5</v>
      </c>
    </row>
    <row r="651" spans="1:6" x14ac:dyDescent="0.25">
      <c r="A651" t="s">
        <v>13485</v>
      </c>
      <c r="B651" t="s">
        <v>4298</v>
      </c>
      <c r="C651">
        <v>126</v>
      </c>
      <c r="D651">
        <v>87</v>
      </c>
      <c r="E651">
        <v>74</v>
      </c>
      <c r="F651">
        <v>97.5</v>
      </c>
    </row>
    <row r="652" spans="1:6" x14ac:dyDescent="0.25">
      <c r="A652" t="s">
        <v>13486</v>
      </c>
      <c r="B652" t="s">
        <v>4300</v>
      </c>
      <c r="C652">
        <v>115</v>
      </c>
      <c r="D652">
        <v>90</v>
      </c>
      <c r="E652">
        <v>74</v>
      </c>
      <c r="F652">
        <v>99.2</v>
      </c>
    </row>
    <row r="653" spans="1:6" x14ac:dyDescent="0.25">
      <c r="A653" t="s">
        <v>13487</v>
      </c>
      <c r="B653" t="s">
        <v>4302</v>
      </c>
      <c r="C653">
        <v>111</v>
      </c>
      <c r="D653">
        <v>85</v>
      </c>
      <c r="E653">
        <v>81</v>
      </c>
      <c r="F653">
        <v>99.5</v>
      </c>
    </row>
    <row r="654" spans="1:6" x14ac:dyDescent="0.25">
      <c r="A654" t="s">
        <v>13488</v>
      </c>
      <c r="B654" t="s">
        <v>4303</v>
      </c>
      <c r="C654">
        <v>137</v>
      </c>
      <c r="D654">
        <v>74</v>
      </c>
      <c r="E654">
        <v>63</v>
      </c>
      <c r="F654">
        <v>99.4</v>
      </c>
    </row>
    <row r="655" spans="1:6" x14ac:dyDescent="0.25">
      <c r="A655" t="s">
        <v>13489</v>
      </c>
      <c r="B655" t="s">
        <v>4305</v>
      </c>
      <c r="C655">
        <v>137</v>
      </c>
      <c r="D655">
        <v>82</v>
      </c>
      <c r="E655">
        <v>62</v>
      </c>
      <c r="F655">
        <v>98.7</v>
      </c>
    </row>
    <row r="656" spans="1:6" x14ac:dyDescent="0.25">
      <c r="A656" t="s">
        <v>13490</v>
      </c>
      <c r="B656" t="s">
        <v>4307</v>
      </c>
      <c r="C656">
        <v>120</v>
      </c>
      <c r="D656">
        <v>87</v>
      </c>
      <c r="E656">
        <v>62</v>
      </c>
      <c r="F656">
        <v>97.6</v>
      </c>
    </row>
    <row r="657" spans="1:6" x14ac:dyDescent="0.25">
      <c r="A657" t="s">
        <v>13491</v>
      </c>
      <c r="B657" t="s">
        <v>4308</v>
      </c>
      <c r="C657">
        <v>138</v>
      </c>
      <c r="D657">
        <v>89</v>
      </c>
      <c r="E657">
        <v>87</v>
      </c>
      <c r="F657">
        <v>98.4</v>
      </c>
    </row>
    <row r="658" spans="1:6" x14ac:dyDescent="0.25">
      <c r="A658" t="s">
        <v>13492</v>
      </c>
      <c r="B658" t="s">
        <v>4310</v>
      </c>
      <c r="C658">
        <v>140</v>
      </c>
      <c r="D658">
        <v>89</v>
      </c>
      <c r="E658">
        <v>76</v>
      </c>
      <c r="F658">
        <v>98.9</v>
      </c>
    </row>
    <row r="659" spans="1:6" x14ac:dyDescent="0.25">
      <c r="A659" t="s">
        <v>13493</v>
      </c>
      <c r="B659" t="s">
        <v>4312</v>
      </c>
      <c r="C659">
        <v>121</v>
      </c>
      <c r="D659">
        <v>88</v>
      </c>
      <c r="E659">
        <v>79</v>
      </c>
      <c r="F659">
        <v>99.2</v>
      </c>
    </row>
    <row r="660" spans="1:6" x14ac:dyDescent="0.25">
      <c r="A660" t="s">
        <v>13494</v>
      </c>
      <c r="B660" t="s">
        <v>4314</v>
      </c>
      <c r="C660">
        <v>133</v>
      </c>
      <c r="D660">
        <v>75</v>
      </c>
      <c r="E660">
        <v>62</v>
      </c>
      <c r="F660">
        <v>98.2</v>
      </c>
    </row>
    <row r="661" spans="1:6" x14ac:dyDescent="0.25">
      <c r="A661" t="s">
        <v>13495</v>
      </c>
      <c r="B661" t="s">
        <v>4316</v>
      </c>
      <c r="C661">
        <v>110</v>
      </c>
      <c r="D661">
        <v>83</v>
      </c>
      <c r="E661">
        <v>99</v>
      </c>
      <c r="F661">
        <v>97.8</v>
      </c>
    </row>
    <row r="662" spans="1:6" x14ac:dyDescent="0.25">
      <c r="A662" t="s">
        <v>13496</v>
      </c>
      <c r="B662" t="s">
        <v>4318</v>
      </c>
      <c r="C662">
        <v>133</v>
      </c>
      <c r="D662">
        <v>84</v>
      </c>
      <c r="E662">
        <v>74</v>
      </c>
      <c r="F662">
        <v>99.5</v>
      </c>
    </row>
    <row r="663" spans="1:6" x14ac:dyDescent="0.25">
      <c r="A663" t="s">
        <v>13497</v>
      </c>
      <c r="B663" t="s">
        <v>4319</v>
      </c>
      <c r="C663">
        <v>129</v>
      </c>
      <c r="D663">
        <v>77</v>
      </c>
      <c r="E663">
        <v>91</v>
      </c>
      <c r="F663">
        <v>98.7</v>
      </c>
    </row>
    <row r="664" spans="1:6" x14ac:dyDescent="0.25">
      <c r="A664" t="s">
        <v>13498</v>
      </c>
      <c r="B664" t="s">
        <v>4321</v>
      </c>
      <c r="C664">
        <v>134</v>
      </c>
      <c r="D664">
        <v>77</v>
      </c>
      <c r="E664">
        <v>90</v>
      </c>
      <c r="F664">
        <v>97.9</v>
      </c>
    </row>
    <row r="665" spans="1:6" x14ac:dyDescent="0.25">
      <c r="A665" t="s">
        <v>13499</v>
      </c>
      <c r="B665" t="s">
        <v>4323</v>
      </c>
      <c r="C665">
        <v>115</v>
      </c>
      <c r="D665">
        <v>81</v>
      </c>
      <c r="E665">
        <v>61</v>
      </c>
      <c r="F665">
        <v>99.3</v>
      </c>
    </row>
    <row r="666" spans="1:6" x14ac:dyDescent="0.25">
      <c r="A666" t="s">
        <v>13500</v>
      </c>
      <c r="B666" t="s">
        <v>4325</v>
      </c>
      <c r="C666">
        <v>111</v>
      </c>
      <c r="D666">
        <v>81</v>
      </c>
      <c r="E666">
        <v>72</v>
      </c>
      <c r="F666">
        <v>97.6</v>
      </c>
    </row>
    <row r="667" spans="1:6" x14ac:dyDescent="0.25">
      <c r="A667" t="s">
        <v>13501</v>
      </c>
      <c r="B667" t="s">
        <v>4327</v>
      </c>
      <c r="C667">
        <v>137</v>
      </c>
      <c r="D667">
        <v>86</v>
      </c>
      <c r="E667">
        <v>96</v>
      </c>
      <c r="F667">
        <v>98.9</v>
      </c>
    </row>
    <row r="668" spans="1:6" x14ac:dyDescent="0.25">
      <c r="A668" t="s">
        <v>13502</v>
      </c>
      <c r="B668" t="s">
        <v>4329</v>
      </c>
      <c r="C668">
        <v>122</v>
      </c>
      <c r="D668">
        <v>88</v>
      </c>
      <c r="E668">
        <v>88</v>
      </c>
      <c r="F668">
        <v>98.6</v>
      </c>
    </row>
    <row r="669" spans="1:6" x14ac:dyDescent="0.25">
      <c r="A669" t="s">
        <v>13503</v>
      </c>
      <c r="B669" t="s">
        <v>4330</v>
      </c>
      <c r="C669">
        <v>110</v>
      </c>
      <c r="D669">
        <v>89</v>
      </c>
      <c r="E669">
        <v>100</v>
      </c>
      <c r="F669">
        <v>98.4</v>
      </c>
    </row>
    <row r="670" spans="1:6" x14ac:dyDescent="0.25">
      <c r="A670" t="s">
        <v>13504</v>
      </c>
      <c r="B670" t="s">
        <v>4332</v>
      </c>
      <c r="C670">
        <v>132</v>
      </c>
      <c r="D670">
        <v>73</v>
      </c>
      <c r="E670">
        <v>92</v>
      </c>
      <c r="F670">
        <v>98.5</v>
      </c>
    </row>
    <row r="671" spans="1:6" x14ac:dyDescent="0.25">
      <c r="A671" t="s">
        <v>13505</v>
      </c>
      <c r="B671" t="s">
        <v>4333</v>
      </c>
      <c r="C671">
        <v>123</v>
      </c>
      <c r="D671">
        <v>78</v>
      </c>
      <c r="E671">
        <v>64</v>
      </c>
      <c r="F671">
        <v>99.4</v>
      </c>
    </row>
    <row r="672" spans="1:6" x14ac:dyDescent="0.25">
      <c r="A672" t="s">
        <v>13506</v>
      </c>
      <c r="B672" t="s">
        <v>4335</v>
      </c>
      <c r="C672">
        <v>133</v>
      </c>
      <c r="D672">
        <v>79</v>
      </c>
      <c r="E672">
        <v>66</v>
      </c>
      <c r="F672">
        <v>97.8</v>
      </c>
    </row>
    <row r="673" spans="1:6" x14ac:dyDescent="0.25">
      <c r="A673" t="s">
        <v>13507</v>
      </c>
      <c r="B673" t="s">
        <v>4337</v>
      </c>
      <c r="C673">
        <v>119</v>
      </c>
      <c r="D673">
        <v>82</v>
      </c>
      <c r="E673">
        <v>88</v>
      </c>
      <c r="F673">
        <v>98.5</v>
      </c>
    </row>
    <row r="674" spans="1:6" x14ac:dyDescent="0.25">
      <c r="A674" t="s">
        <v>13508</v>
      </c>
      <c r="B674" t="s">
        <v>4339</v>
      </c>
      <c r="C674">
        <v>134</v>
      </c>
      <c r="D674">
        <v>80</v>
      </c>
      <c r="E674">
        <v>90</v>
      </c>
      <c r="F674">
        <v>97.8</v>
      </c>
    </row>
    <row r="675" spans="1:6" x14ac:dyDescent="0.25">
      <c r="A675" t="s">
        <v>13509</v>
      </c>
      <c r="B675" t="s">
        <v>4341</v>
      </c>
      <c r="C675">
        <v>140</v>
      </c>
      <c r="D675">
        <v>83</v>
      </c>
      <c r="E675">
        <v>72</v>
      </c>
      <c r="F675">
        <v>97.7</v>
      </c>
    </row>
    <row r="676" spans="1:6" x14ac:dyDescent="0.25">
      <c r="A676" t="s">
        <v>13510</v>
      </c>
      <c r="B676" t="s">
        <v>4343</v>
      </c>
      <c r="C676">
        <v>117</v>
      </c>
      <c r="D676">
        <v>83</v>
      </c>
      <c r="E676">
        <v>80</v>
      </c>
      <c r="F676">
        <v>99.3</v>
      </c>
    </row>
    <row r="677" spans="1:6" x14ac:dyDescent="0.25">
      <c r="A677" t="s">
        <v>13511</v>
      </c>
      <c r="B677" t="s">
        <v>4344</v>
      </c>
      <c r="C677">
        <v>131</v>
      </c>
      <c r="D677">
        <v>81</v>
      </c>
      <c r="E677">
        <v>90</v>
      </c>
      <c r="F677">
        <v>98.6</v>
      </c>
    </row>
    <row r="678" spans="1:6" x14ac:dyDescent="0.25">
      <c r="A678" t="s">
        <v>13512</v>
      </c>
      <c r="B678" t="s">
        <v>4346</v>
      </c>
      <c r="C678">
        <v>127</v>
      </c>
      <c r="D678">
        <v>89</v>
      </c>
      <c r="E678">
        <v>72</v>
      </c>
      <c r="F678">
        <v>97.6</v>
      </c>
    </row>
    <row r="679" spans="1:6" x14ac:dyDescent="0.25">
      <c r="A679" t="s">
        <v>13513</v>
      </c>
      <c r="B679" t="s">
        <v>4348</v>
      </c>
      <c r="C679">
        <v>135</v>
      </c>
      <c r="D679">
        <v>90</v>
      </c>
      <c r="E679">
        <v>78</v>
      </c>
      <c r="F679">
        <v>98.2</v>
      </c>
    </row>
    <row r="680" spans="1:6" x14ac:dyDescent="0.25">
      <c r="A680" t="s">
        <v>13514</v>
      </c>
      <c r="B680" t="s">
        <v>4349</v>
      </c>
      <c r="C680">
        <v>112</v>
      </c>
      <c r="D680">
        <v>76</v>
      </c>
      <c r="E680">
        <v>70</v>
      </c>
      <c r="F680">
        <v>98</v>
      </c>
    </row>
    <row r="681" spans="1:6" x14ac:dyDescent="0.25">
      <c r="A681" t="s">
        <v>13515</v>
      </c>
      <c r="B681" t="s">
        <v>4351</v>
      </c>
      <c r="C681">
        <v>124</v>
      </c>
      <c r="D681">
        <v>83</v>
      </c>
      <c r="E681">
        <v>91</v>
      </c>
      <c r="F681">
        <v>98.6</v>
      </c>
    </row>
    <row r="682" spans="1:6" x14ac:dyDescent="0.25">
      <c r="A682" t="s">
        <v>13516</v>
      </c>
      <c r="B682" t="s">
        <v>4353</v>
      </c>
      <c r="C682">
        <v>116</v>
      </c>
      <c r="D682">
        <v>75</v>
      </c>
      <c r="E682">
        <v>90</v>
      </c>
      <c r="F682">
        <v>97.9</v>
      </c>
    </row>
    <row r="683" spans="1:6" x14ac:dyDescent="0.25">
      <c r="A683" t="s">
        <v>13517</v>
      </c>
      <c r="B683" t="s">
        <v>4355</v>
      </c>
      <c r="C683">
        <v>129</v>
      </c>
      <c r="D683">
        <v>86</v>
      </c>
      <c r="E683">
        <v>86</v>
      </c>
      <c r="F683">
        <v>98.5</v>
      </c>
    </row>
    <row r="684" spans="1:6" x14ac:dyDescent="0.25">
      <c r="A684" t="s">
        <v>13518</v>
      </c>
      <c r="B684" t="s">
        <v>4356</v>
      </c>
      <c r="C684">
        <v>117</v>
      </c>
      <c r="D684">
        <v>85</v>
      </c>
      <c r="E684">
        <v>70</v>
      </c>
      <c r="F684">
        <v>99.4</v>
      </c>
    </row>
    <row r="685" spans="1:6" x14ac:dyDescent="0.25">
      <c r="A685" t="s">
        <v>13519</v>
      </c>
      <c r="B685" t="s">
        <v>4357</v>
      </c>
      <c r="C685">
        <v>124</v>
      </c>
      <c r="D685">
        <v>76</v>
      </c>
      <c r="E685">
        <v>97</v>
      </c>
      <c r="F685">
        <v>98.9</v>
      </c>
    </row>
    <row r="686" spans="1:6" x14ac:dyDescent="0.25">
      <c r="A686" t="s">
        <v>13520</v>
      </c>
      <c r="B686" t="s">
        <v>4358</v>
      </c>
      <c r="C686">
        <v>115</v>
      </c>
      <c r="D686">
        <v>75</v>
      </c>
      <c r="E686">
        <v>97</v>
      </c>
      <c r="F686">
        <v>99.1</v>
      </c>
    </row>
    <row r="687" spans="1:6" x14ac:dyDescent="0.25">
      <c r="A687" t="s">
        <v>13521</v>
      </c>
      <c r="B687" t="s">
        <v>4360</v>
      </c>
      <c r="C687">
        <v>116</v>
      </c>
      <c r="D687">
        <v>70</v>
      </c>
      <c r="E687">
        <v>62</v>
      </c>
      <c r="F687">
        <v>98.6</v>
      </c>
    </row>
    <row r="688" spans="1:6" x14ac:dyDescent="0.25">
      <c r="A688" t="s">
        <v>13522</v>
      </c>
      <c r="B688" t="s">
        <v>4362</v>
      </c>
      <c r="C688">
        <v>138</v>
      </c>
      <c r="D688">
        <v>77</v>
      </c>
      <c r="E688">
        <v>63</v>
      </c>
      <c r="F688">
        <v>97.9</v>
      </c>
    </row>
    <row r="689" spans="1:6" x14ac:dyDescent="0.25">
      <c r="A689" t="s">
        <v>13523</v>
      </c>
      <c r="B689" t="s">
        <v>4364</v>
      </c>
      <c r="C689">
        <v>114</v>
      </c>
      <c r="D689">
        <v>83</v>
      </c>
      <c r="E689">
        <v>75</v>
      </c>
      <c r="F689">
        <v>98.2</v>
      </c>
    </row>
    <row r="690" spans="1:6" x14ac:dyDescent="0.25">
      <c r="A690" t="s">
        <v>13524</v>
      </c>
      <c r="B690" t="s">
        <v>4366</v>
      </c>
      <c r="C690">
        <v>135</v>
      </c>
      <c r="D690">
        <v>78</v>
      </c>
      <c r="E690">
        <v>87</v>
      </c>
      <c r="F690">
        <v>97.6</v>
      </c>
    </row>
    <row r="691" spans="1:6" x14ac:dyDescent="0.25">
      <c r="A691" t="s">
        <v>13525</v>
      </c>
      <c r="B691" t="s">
        <v>4367</v>
      </c>
      <c r="C691">
        <v>112</v>
      </c>
      <c r="D691">
        <v>72</v>
      </c>
      <c r="E691">
        <v>70</v>
      </c>
      <c r="F691">
        <v>98.4</v>
      </c>
    </row>
    <row r="692" spans="1:6" x14ac:dyDescent="0.25">
      <c r="A692" t="s">
        <v>13526</v>
      </c>
      <c r="B692" t="s">
        <v>4369</v>
      </c>
      <c r="C692">
        <v>114</v>
      </c>
      <c r="D692">
        <v>72</v>
      </c>
      <c r="E692">
        <v>92</v>
      </c>
      <c r="F692">
        <v>97.5</v>
      </c>
    </row>
    <row r="693" spans="1:6" x14ac:dyDescent="0.25">
      <c r="A693" t="s">
        <v>13527</v>
      </c>
      <c r="B693" t="s">
        <v>4371</v>
      </c>
      <c r="C693">
        <v>115</v>
      </c>
      <c r="D693">
        <v>83</v>
      </c>
      <c r="E693">
        <v>75</v>
      </c>
      <c r="F693">
        <v>98.5</v>
      </c>
    </row>
    <row r="694" spans="1:6" x14ac:dyDescent="0.25">
      <c r="A694" t="s">
        <v>13528</v>
      </c>
      <c r="B694" t="s">
        <v>4373</v>
      </c>
      <c r="C694">
        <v>123</v>
      </c>
      <c r="D694">
        <v>81</v>
      </c>
      <c r="E694">
        <v>94</v>
      </c>
      <c r="F694">
        <v>97.5</v>
      </c>
    </row>
    <row r="695" spans="1:6" x14ac:dyDescent="0.25">
      <c r="A695" t="s">
        <v>13529</v>
      </c>
      <c r="B695" t="s">
        <v>4375</v>
      </c>
      <c r="C695">
        <v>123</v>
      </c>
      <c r="D695">
        <v>90</v>
      </c>
      <c r="E695">
        <v>98</v>
      </c>
      <c r="F695">
        <v>98.6</v>
      </c>
    </row>
    <row r="696" spans="1:6" x14ac:dyDescent="0.25">
      <c r="A696" t="s">
        <v>13530</v>
      </c>
      <c r="B696" t="s">
        <v>4376</v>
      </c>
      <c r="C696">
        <v>126</v>
      </c>
      <c r="D696">
        <v>81</v>
      </c>
      <c r="E696">
        <v>63</v>
      </c>
      <c r="F696">
        <v>98.6</v>
      </c>
    </row>
    <row r="697" spans="1:6" x14ac:dyDescent="0.25">
      <c r="A697" t="s">
        <v>13531</v>
      </c>
      <c r="B697" t="s">
        <v>4377</v>
      </c>
      <c r="C697">
        <v>111</v>
      </c>
      <c r="D697">
        <v>86</v>
      </c>
      <c r="E697">
        <v>87</v>
      </c>
      <c r="F697">
        <v>99.2</v>
      </c>
    </row>
    <row r="698" spans="1:6" x14ac:dyDescent="0.25">
      <c r="A698" t="s">
        <v>13532</v>
      </c>
      <c r="B698" t="s">
        <v>4379</v>
      </c>
      <c r="C698">
        <v>121</v>
      </c>
      <c r="D698">
        <v>82</v>
      </c>
      <c r="E698">
        <v>65</v>
      </c>
      <c r="F698">
        <v>97.8</v>
      </c>
    </row>
    <row r="699" spans="1:6" x14ac:dyDescent="0.25">
      <c r="A699" t="s">
        <v>13533</v>
      </c>
      <c r="B699" t="s">
        <v>4380</v>
      </c>
      <c r="C699">
        <v>129</v>
      </c>
      <c r="D699">
        <v>90</v>
      </c>
      <c r="E699">
        <v>69</v>
      </c>
      <c r="F699">
        <v>98.4</v>
      </c>
    </row>
    <row r="700" spans="1:6" x14ac:dyDescent="0.25">
      <c r="A700" t="s">
        <v>13534</v>
      </c>
      <c r="B700" t="s">
        <v>4382</v>
      </c>
      <c r="C700">
        <v>131</v>
      </c>
      <c r="D700">
        <v>72</v>
      </c>
      <c r="E700">
        <v>82</v>
      </c>
      <c r="F700">
        <v>98.8</v>
      </c>
    </row>
    <row r="701" spans="1:6" x14ac:dyDescent="0.25">
      <c r="A701" t="s">
        <v>13535</v>
      </c>
      <c r="B701" t="s">
        <v>4384</v>
      </c>
      <c r="C701">
        <v>111</v>
      </c>
      <c r="D701">
        <v>76</v>
      </c>
      <c r="E701">
        <v>62</v>
      </c>
      <c r="F701">
        <v>98.7</v>
      </c>
    </row>
    <row r="702" spans="1:6" x14ac:dyDescent="0.25">
      <c r="A702" t="s">
        <v>13536</v>
      </c>
      <c r="B702" t="s">
        <v>4386</v>
      </c>
      <c r="C702">
        <v>115</v>
      </c>
      <c r="D702">
        <v>75</v>
      </c>
      <c r="E702">
        <v>71</v>
      </c>
      <c r="F702">
        <v>98.6</v>
      </c>
    </row>
    <row r="703" spans="1:6" x14ac:dyDescent="0.25">
      <c r="A703" t="s">
        <v>13537</v>
      </c>
      <c r="B703" t="s">
        <v>4388</v>
      </c>
      <c r="C703">
        <v>129</v>
      </c>
      <c r="D703">
        <v>70</v>
      </c>
      <c r="E703">
        <v>89</v>
      </c>
      <c r="F703">
        <v>99.4</v>
      </c>
    </row>
    <row r="704" spans="1:6" x14ac:dyDescent="0.25">
      <c r="A704" t="s">
        <v>13538</v>
      </c>
      <c r="B704" t="s">
        <v>4390</v>
      </c>
      <c r="C704">
        <v>112</v>
      </c>
      <c r="D704">
        <v>86</v>
      </c>
      <c r="E704">
        <v>71</v>
      </c>
      <c r="F704">
        <v>98.2</v>
      </c>
    </row>
    <row r="705" spans="1:6" x14ac:dyDescent="0.25">
      <c r="A705" t="s">
        <v>13539</v>
      </c>
      <c r="B705" t="s">
        <v>4391</v>
      </c>
      <c r="C705">
        <v>137</v>
      </c>
      <c r="D705">
        <v>84</v>
      </c>
      <c r="E705">
        <v>65</v>
      </c>
      <c r="F705">
        <v>98.1</v>
      </c>
    </row>
    <row r="706" spans="1:6" x14ac:dyDescent="0.25">
      <c r="A706" t="s">
        <v>13540</v>
      </c>
      <c r="B706" t="s">
        <v>4392</v>
      </c>
      <c r="C706">
        <v>116</v>
      </c>
      <c r="D706">
        <v>82</v>
      </c>
      <c r="E706">
        <v>97</v>
      </c>
      <c r="F706">
        <v>97.5</v>
      </c>
    </row>
    <row r="707" spans="1:6" x14ac:dyDescent="0.25">
      <c r="A707" t="s">
        <v>13541</v>
      </c>
      <c r="B707" t="s">
        <v>4394</v>
      </c>
      <c r="C707">
        <v>131</v>
      </c>
      <c r="D707">
        <v>84</v>
      </c>
      <c r="E707">
        <v>77</v>
      </c>
      <c r="F707">
        <v>98.3</v>
      </c>
    </row>
    <row r="708" spans="1:6" x14ac:dyDescent="0.25">
      <c r="A708" t="s">
        <v>13542</v>
      </c>
      <c r="B708" t="s">
        <v>4396</v>
      </c>
      <c r="C708">
        <v>130</v>
      </c>
      <c r="D708">
        <v>75</v>
      </c>
      <c r="E708">
        <v>98</v>
      </c>
      <c r="F708">
        <v>98.9</v>
      </c>
    </row>
    <row r="709" spans="1:6" x14ac:dyDescent="0.25">
      <c r="A709" t="s">
        <v>13543</v>
      </c>
      <c r="B709" t="s">
        <v>4398</v>
      </c>
      <c r="C709">
        <v>138</v>
      </c>
      <c r="D709">
        <v>78</v>
      </c>
      <c r="E709">
        <v>96</v>
      </c>
      <c r="F709">
        <v>97.8</v>
      </c>
    </row>
    <row r="710" spans="1:6" x14ac:dyDescent="0.25">
      <c r="A710" t="s">
        <v>13544</v>
      </c>
      <c r="B710" t="s">
        <v>4400</v>
      </c>
      <c r="C710">
        <v>112</v>
      </c>
      <c r="D710">
        <v>75</v>
      </c>
      <c r="E710">
        <v>88</v>
      </c>
      <c r="F710">
        <v>98.1</v>
      </c>
    </row>
    <row r="711" spans="1:6" x14ac:dyDescent="0.25">
      <c r="A711" t="s">
        <v>13545</v>
      </c>
      <c r="B711" t="s">
        <v>4401</v>
      </c>
      <c r="C711">
        <v>126</v>
      </c>
      <c r="D711">
        <v>77</v>
      </c>
      <c r="E711">
        <v>78</v>
      </c>
      <c r="F711">
        <v>99.2</v>
      </c>
    </row>
    <row r="712" spans="1:6" x14ac:dyDescent="0.25">
      <c r="A712" t="s">
        <v>13546</v>
      </c>
      <c r="B712" t="s">
        <v>4403</v>
      </c>
      <c r="C712">
        <v>125</v>
      </c>
      <c r="D712">
        <v>78</v>
      </c>
      <c r="E712">
        <v>91</v>
      </c>
      <c r="F712">
        <v>97.6</v>
      </c>
    </row>
    <row r="713" spans="1:6" x14ac:dyDescent="0.25">
      <c r="A713" t="s">
        <v>13547</v>
      </c>
      <c r="B713" t="s">
        <v>4405</v>
      </c>
      <c r="C713">
        <v>137</v>
      </c>
      <c r="D713">
        <v>90</v>
      </c>
      <c r="E713">
        <v>71</v>
      </c>
      <c r="F713">
        <v>98.7</v>
      </c>
    </row>
    <row r="714" spans="1:6" x14ac:dyDescent="0.25">
      <c r="A714" t="s">
        <v>13548</v>
      </c>
      <c r="B714" t="s">
        <v>4407</v>
      </c>
      <c r="C714">
        <v>123</v>
      </c>
      <c r="D714">
        <v>80</v>
      </c>
      <c r="E714">
        <v>79</v>
      </c>
      <c r="F714">
        <v>99.2</v>
      </c>
    </row>
    <row r="715" spans="1:6" x14ac:dyDescent="0.25">
      <c r="A715" t="s">
        <v>13549</v>
      </c>
      <c r="B715" t="s">
        <v>4408</v>
      </c>
      <c r="C715">
        <v>136</v>
      </c>
      <c r="D715">
        <v>79</v>
      </c>
      <c r="E715">
        <v>97</v>
      </c>
      <c r="F715">
        <v>98.1</v>
      </c>
    </row>
    <row r="716" spans="1:6" x14ac:dyDescent="0.25">
      <c r="A716" t="s">
        <v>13550</v>
      </c>
      <c r="B716" t="s">
        <v>4410</v>
      </c>
      <c r="C716">
        <v>130</v>
      </c>
      <c r="D716">
        <v>80</v>
      </c>
      <c r="E716">
        <v>75</v>
      </c>
      <c r="F716">
        <v>99.4</v>
      </c>
    </row>
    <row r="717" spans="1:6" x14ac:dyDescent="0.25">
      <c r="A717" t="s">
        <v>13551</v>
      </c>
      <c r="B717" t="s">
        <v>4412</v>
      </c>
      <c r="C717">
        <v>117</v>
      </c>
      <c r="D717">
        <v>87</v>
      </c>
      <c r="E717">
        <v>71</v>
      </c>
      <c r="F717">
        <v>98.7</v>
      </c>
    </row>
    <row r="718" spans="1:6" x14ac:dyDescent="0.25">
      <c r="A718" t="s">
        <v>13552</v>
      </c>
      <c r="B718" t="s">
        <v>4414</v>
      </c>
      <c r="C718">
        <v>114</v>
      </c>
      <c r="D718">
        <v>85</v>
      </c>
      <c r="E718">
        <v>98</v>
      </c>
      <c r="F718">
        <v>97.6</v>
      </c>
    </row>
    <row r="719" spans="1:6" x14ac:dyDescent="0.25">
      <c r="A719" t="s">
        <v>13553</v>
      </c>
      <c r="B719" t="s">
        <v>4415</v>
      </c>
      <c r="C719">
        <v>110</v>
      </c>
      <c r="D719">
        <v>73</v>
      </c>
      <c r="E719">
        <v>74</v>
      </c>
      <c r="F719">
        <v>98</v>
      </c>
    </row>
    <row r="720" spans="1:6" x14ac:dyDescent="0.25">
      <c r="A720" t="s">
        <v>13554</v>
      </c>
      <c r="B720" t="s">
        <v>4417</v>
      </c>
      <c r="C720">
        <v>113</v>
      </c>
      <c r="D720">
        <v>86</v>
      </c>
      <c r="E720">
        <v>73</v>
      </c>
      <c r="F720">
        <v>98.7</v>
      </c>
    </row>
    <row r="721" spans="1:6" x14ac:dyDescent="0.25">
      <c r="A721" t="s">
        <v>13555</v>
      </c>
      <c r="B721" t="s">
        <v>4419</v>
      </c>
      <c r="C721">
        <v>116</v>
      </c>
      <c r="D721">
        <v>79</v>
      </c>
      <c r="E721">
        <v>87</v>
      </c>
      <c r="F721">
        <v>98.7</v>
      </c>
    </row>
    <row r="722" spans="1:6" x14ac:dyDescent="0.25">
      <c r="A722" t="s">
        <v>13556</v>
      </c>
      <c r="B722" t="s">
        <v>4421</v>
      </c>
      <c r="C722">
        <v>122</v>
      </c>
      <c r="D722">
        <v>71</v>
      </c>
      <c r="E722">
        <v>74</v>
      </c>
      <c r="F722">
        <v>99.3</v>
      </c>
    </row>
    <row r="723" spans="1:6" x14ac:dyDescent="0.25">
      <c r="A723" t="s">
        <v>13557</v>
      </c>
      <c r="B723" t="s">
        <v>4423</v>
      </c>
      <c r="C723">
        <v>139</v>
      </c>
      <c r="D723">
        <v>74</v>
      </c>
      <c r="E723">
        <v>82</v>
      </c>
      <c r="F723">
        <v>98.5</v>
      </c>
    </row>
    <row r="724" spans="1:6" x14ac:dyDescent="0.25">
      <c r="A724" t="s">
        <v>13558</v>
      </c>
      <c r="B724" t="s">
        <v>4424</v>
      </c>
      <c r="C724">
        <v>115</v>
      </c>
      <c r="D724">
        <v>70</v>
      </c>
      <c r="E724">
        <v>60</v>
      </c>
      <c r="F724">
        <v>99.5</v>
      </c>
    </row>
    <row r="725" spans="1:6" x14ac:dyDescent="0.25">
      <c r="A725" t="s">
        <v>13559</v>
      </c>
      <c r="B725" t="s">
        <v>4426</v>
      </c>
      <c r="C725">
        <v>124</v>
      </c>
      <c r="D725">
        <v>79</v>
      </c>
      <c r="E725">
        <v>77</v>
      </c>
      <c r="F725">
        <v>97.7</v>
      </c>
    </row>
    <row r="726" spans="1:6" x14ac:dyDescent="0.25">
      <c r="A726" t="s">
        <v>13560</v>
      </c>
      <c r="B726" t="s">
        <v>4427</v>
      </c>
      <c r="C726">
        <v>124</v>
      </c>
      <c r="D726">
        <v>87</v>
      </c>
      <c r="E726">
        <v>71</v>
      </c>
      <c r="F726">
        <v>97.9</v>
      </c>
    </row>
    <row r="727" spans="1:6" x14ac:dyDescent="0.25">
      <c r="A727" t="s">
        <v>13561</v>
      </c>
      <c r="B727" t="s">
        <v>4429</v>
      </c>
      <c r="C727">
        <v>130</v>
      </c>
      <c r="D727">
        <v>73</v>
      </c>
      <c r="E727">
        <v>90</v>
      </c>
      <c r="F727">
        <v>98.1</v>
      </c>
    </row>
    <row r="728" spans="1:6" x14ac:dyDescent="0.25">
      <c r="A728" t="s">
        <v>13562</v>
      </c>
      <c r="B728" t="s">
        <v>4430</v>
      </c>
      <c r="C728">
        <v>116</v>
      </c>
      <c r="D728">
        <v>84</v>
      </c>
      <c r="E728">
        <v>75</v>
      </c>
      <c r="F728">
        <v>99</v>
      </c>
    </row>
    <row r="729" spans="1:6" x14ac:dyDescent="0.25">
      <c r="A729" t="s">
        <v>13563</v>
      </c>
      <c r="B729" t="s">
        <v>4432</v>
      </c>
      <c r="C729">
        <v>126</v>
      </c>
      <c r="D729">
        <v>75</v>
      </c>
      <c r="E729">
        <v>83</v>
      </c>
      <c r="F729">
        <v>98.8</v>
      </c>
    </row>
    <row r="730" spans="1:6" x14ac:dyDescent="0.25">
      <c r="A730" t="s">
        <v>13564</v>
      </c>
      <c r="B730" t="s">
        <v>4434</v>
      </c>
      <c r="C730">
        <v>111</v>
      </c>
      <c r="D730">
        <v>78</v>
      </c>
      <c r="E730">
        <v>78</v>
      </c>
      <c r="F730">
        <v>98.4</v>
      </c>
    </row>
    <row r="731" spans="1:6" x14ac:dyDescent="0.25">
      <c r="A731" t="s">
        <v>13565</v>
      </c>
      <c r="B731" t="s">
        <v>4436</v>
      </c>
      <c r="C731">
        <v>135</v>
      </c>
      <c r="D731">
        <v>89</v>
      </c>
      <c r="E731">
        <v>64</v>
      </c>
      <c r="F731">
        <v>98.6</v>
      </c>
    </row>
    <row r="732" spans="1:6" x14ac:dyDescent="0.25">
      <c r="A732" t="s">
        <v>13566</v>
      </c>
      <c r="B732" t="s">
        <v>4438</v>
      </c>
      <c r="C732">
        <v>115</v>
      </c>
      <c r="D732">
        <v>72</v>
      </c>
      <c r="E732">
        <v>87</v>
      </c>
      <c r="F732">
        <v>97.6</v>
      </c>
    </row>
    <row r="733" spans="1:6" x14ac:dyDescent="0.25">
      <c r="A733" t="s">
        <v>13567</v>
      </c>
      <c r="B733" t="s">
        <v>4440</v>
      </c>
      <c r="C733">
        <v>122</v>
      </c>
      <c r="D733">
        <v>88</v>
      </c>
      <c r="E733">
        <v>92</v>
      </c>
      <c r="F733">
        <v>98.9</v>
      </c>
    </row>
    <row r="734" spans="1:6" x14ac:dyDescent="0.25">
      <c r="A734" t="s">
        <v>13568</v>
      </c>
      <c r="B734" t="s">
        <v>4442</v>
      </c>
      <c r="C734">
        <v>131</v>
      </c>
      <c r="D734">
        <v>88</v>
      </c>
      <c r="E734">
        <v>82</v>
      </c>
      <c r="F734">
        <v>99.1</v>
      </c>
    </row>
    <row r="735" spans="1:6" x14ac:dyDescent="0.25">
      <c r="A735" t="s">
        <v>13569</v>
      </c>
      <c r="B735" t="s">
        <v>4444</v>
      </c>
      <c r="C735">
        <v>122</v>
      </c>
      <c r="D735">
        <v>89</v>
      </c>
      <c r="E735">
        <v>70</v>
      </c>
      <c r="F735">
        <v>99.5</v>
      </c>
    </row>
    <row r="736" spans="1:6" x14ac:dyDescent="0.25">
      <c r="A736" t="s">
        <v>13570</v>
      </c>
      <c r="B736" t="s">
        <v>4445</v>
      </c>
      <c r="C736">
        <v>131</v>
      </c>
      <c r="D736">
        <v>71</v>
      </c>
      <c r="E736">
        <v>67</v>
      </c>
      <c r="F736">
        <v>97.8</v>
      </c>
    </row>
    <row r="737" spans="1:6" x14ac:dyDescent="0.25">
      <c r="A737" t="s">
        <v>13571</v>
      </c>
      <c r="B737" t="s">
        <v>4447</v>
      </c>
      <c r="C737">
        <v>140</v>
      </c>
      <c r="D737">
        <v>75</v>
      </c>
      <c r="E737">
        <v>84</v>
      </c>
      <c r="F737">
        <v>97.7</v>
      </c>
    </row>
    <row r="738" spans="1:6" x14ac:dyDescent="0.25">
      <c r="A738" t="s">
        <v>13572</v>
      </c>
      <c r="B738" t="s">
        <v>4449</v>
      </c>
      <c r="C738">
        <v>124</v>
      </c>
      <c r="D738">
        <v>89</v>
      </c>
      <c r="E738">
        <v>85</v>
      </c>
      <c r="F738">
        <v>98.6</v>
      </c>
    </row>
    <row r="739" spans="1:6" x14ac:dyDescent="0.25">
      <c r="A739" t="s">
        <v>13573</v>
      </c>
      <c r="B739" t="s">
        <v>4451</v>
      </c>
      <c r="C739">
        <v>123</v>
      </c>
      <c r="D739">
        <v>83</v>
      </c>
      <c r="E739">
        <v>91</v>
      </c>
      <c r="F739">
        <v>99.1</v>
      </c>
    </row>
    <row r="740" spans="1:6" x14ac:dyDescent="0.25">
      <c r="A740" t="s">
        <v>13574</v>
      </c>
      <c r="B740" t="s">
        <v>4453</v>
      </c>
      <c r="C740">
        <v>118</v>
      </c>
      <c r="D740">
        <v>72</v>
      </c>
      <c r="E740">
        <v>92</v>
      </c>
      <c r="F740">
        <v>97.6</v>
      </c>
    </row>
    <row r="741" spans="1:6" x14ac:dyDescent="0.25">
      <c r="A741" t="s">
        <v>13575</v>
      </c>
      <c r="B741" t="s">
        <v>4455</v>
      </c>
      <c r="C741">
        <v>117</v>
      </c>
      <c r="D741">
        <v>77</v>
      </c>
      <c r="E741">
        <v>62</v>
      </c>
      <c r="F741">
        <v>98</v>
      </c>
    </row>
    <row r="742" spans="1:6" x14ac:dyDescent="0.25">
      <c r="A742" t="s">
        <v>13576</v>
      </c>
      <c r="B742" t="s">
        <v>4457</v>
      </c>
      <c r="C742">
        <v>132</v>
      </c>
      <c r="D742">
        <v>85</v>
      </c>
      <c r="E742">
        <v>93</v>
      </c>
      <c r="F742">
        <v>98</v>
      </c>
    </row>
    <row r="743" spans="1:6" x14ac:dyDescent="0.25">
      <c r="A743" t="s">
        <v>13577</v>
      </c>
      <c r="B743" t="s">
        <v>4459</v>
      </c>
      <c r="C743">
        <v>135</v>
      </c>
      <c r="D743">
        <v>75</v>
      </c>
      <c r="E743">
        <v>75</v>
      </c>
      <c r="F743">
        <v>99.2</v>
      </c>
    </row>
    <row r="744" spans="1:6" x14ac:dyDescent="0.25">
      <c r="A744" t="s">
        <v>13578</v>
      </c>
      <c r="B744" t="s">
        <v>4461</v>
      </c>
      <c r="C744">
        <v>140</v>
      </c>
      <c r="D744">
        <v>70</v>
      </c>
      <c r="E744">
        <v>78</v>
      </c>
      <c r="F744">
        <v>98.7</v>
      </c>
    </row>
    <row r="745" spans="1:6" x14ac:dyDescent="0.25">
      <c r="A745" t="s">
        <v>13579</v>
      </c>
      <c r="B745" t="s">
        <v>4463</v>
      </c>
      <c r="C745">
        <v>128</v>
      </c>
      <c r="D745">
        <v>80</v>
      </c>
      <c r="E745">
        <v>70</v>
      </c>
      <c r="F745">
        <v>98.2</v>
      </c>
    </row>
    <row r="746" spans="1:6" x14ac:dyDescent="0.25">
      <c r="A746" t="s">
        <v>13580</v>
      </c>
      <c r="B746" t="s">
        <v>4464</v>
      </c>
      <c r="C746">
        <v>136</v>
      </c>
      <c r="D746">
        <v>84</v>
      </c>
      <c r="E746">
        <v>92</v>
      </c>
      <c r="F746">
        <v>99.3</v>
      </c>
    </row>
    <row r="747" spans="1:6" x14ac:dyDescent="0.25">
      <c r="A747" t="s">
        <v>13581</v>
      </c>
      <c r="B747" t="s">
        <v>4466</v>
      </c>
      <c r="C747">
        <v>124</v>
      </c>
      <c r="D747">
        <v>83</v>
      </c>
      <c r="E747">
        <v>68</v>
      </c>
      <c r="F747">
        <v>99</v>
      </c>
    </row>
    <row r="748" spans="1:6" x14ac:dyDescent="0.25">
      <c r="A748" t="s">
        <v>13582</v>
      </c>
      <c r="B748" t="s">
        <v>4468</v>
      </c>
      <c r="C748">
        <v>115</v>
      </c>
      <c r="D748">
        <v>90</v>
      </c>
      <c r="E748">
        <v>72</v>
      </c>
      <c r="F748">
        <v>99</v>
      </c>
    </row>
    <row r="749" spans="1:6" x14ac:dyDescent="0.25">
      <c r="A749" t="s">
        <v>13583</v>
      </c>
      <c r="B749" t="s">
        <v>4470</v>
      </c>
      <c r="C749">
        <v>123</v>
      </c>
      <c r="D749">
        <v>86</v>
      </c>
      <c r="E749">
        <v>95</v>
      </c>
      <c r="F749">
        <v>97.5</v>
      </c>
    </row>
    <row r="750" spans="1:6" x14ac:dyDescent="0.25">
      <c r="A750" t="s">
        <v>13584</v>
      </c>
      <c r="B750" t="s">
        <v>4472</v>
      </c>
      <c r="C750">
        <v>135</v>
      </c>
      <c r="D750">
        <v>71</v>
      </c>
      <c r="E750">
        <v>62</v>
      </c>
      <c r="F750">
        <v>98.6</v>
      </c>
    </row>
    <row r="751" spans="1:6" x14ac:dyDescent="0.25">
      <c r="A751" t="s">
        <v>13585</v>
      </c>
      <c r="B751" t="s">
        <v>4474</v>
      </c>
      <c r="C751">
        <v>115</v>
      </c>
      <c r="D751">
        <v>71</v>
      </c>
      <c r="E751">
        <v>84</v>
      </c>
      <c r="F751">
        <v>97.9</v>
      </c>
    </row>
    <row r="752" spans="1:6" x14ac:dyDescent="0.25">
      <c r="A752" t="s">
        <v>13586</v>
      </c>
      <c r="B752" t="s">
        <v>4475</v>
      </c>
      <c r="C752">
        <v>123</v>
      </c>
      <c r="D752">
        <v>85</v>
      </c>
      <c r="E752">
        <v>73</v>
      </c>
      <c r="F752">
        <v>97.6</v>
      </c>
    </row>
    <row r="753" spans="1:6" x14ac:dyDescent="0.25">
      <c r="A753" t="s">
        <v>13587</v>
      </c>
      <c r="B753" t="s">
        <v>4477</v>
      </c>
      <c r="C753">
        <v>113</v>
      </c>
      <c r="D753">
        <v>75</v>
      </c>
      <c r="E753">
        <v>95</v>
      </c>
      <c r="F753">
        <v>99.1</v>
      </c>
    </row>
    <row r="754" spans="1:6" x14ac:dyDescent="0.25">
      <c r="A754" t="s">
        <v>13588</v>
      </c>
      <c r="B754" t="s">
        <v>4479</v>
      </c>
      <c r="C754">
        <v>125</v>
      </c>
      <c r="D754">
        <v>81</v>
      </c>
      <c r="E754">
        <v>90</v>
      </c>
      <c r="F754">
        <v>98.1</v>
      </c>
    </row>
    <row r="755" spans="1:6" x14ac:dyDescent="0.25">
      <c r="A755" t="s">
        <v>13589</v>
      </c>
      <c r="B755" t="s">
        <v>4481</v>
      </c>
      <c r="C755">
        <v>111</v>
      </c>
      <c r="D755">
        <v>74</v>
      </c>
      <c r="E755">
        <v>67</v>
      </c>
      <c r="F755">
        <v>98.3</v>
      </c>
    </row>
    <row r="756" spans="1:6" x14ac:dyDescent="0.25">
      <c r="A756" t="s">
        <v>13590</v>
      </c>
      <c r="B756" t="s">
        <v>4483</v>
      </c>
      <c r="C756">
        <v>126</v>
      </c>
      <c r="D756">
        <v>88</v>
      </c>
      <c r="E756">
        <v>99</v>
      </c>
      <c r="F756">
        <v>98.4</v>
      </c>
    </row>
    <row r="757" spans="1:6" x14ac:dyDescent="0.25">
      <c r="A757" t="s">
        <v>13591</v>
      </c>
      <c r="B757" t="s">
        <v>4485</v>
      </c>
      <c r="C757">
        <v>120</v>
      </c>
      <c r="D757">
        <v>89</v>
      </c>
      <c r="E757">
        <v>89</v>
      </c>
      <c r="F757">
        <v>98.6</v>
      </c>
    </row>
    <row r="758" spans="1:6" x14ac:dyDescent="0.25">
      <c r="A758" t="s">
        <v>13592</v>
      </c>
      <c r="B758" t="s">
        <v>4487</v>
      </c>
      <c r="C758">
        <v>138</v>
      </c>
      <c r="D758">
        <v>70</v>
      </c>
      <c r="E758">
        <v>69</v>
      </c>
      <c r="F758">
        <v>99.1</v>
      </c>
    </row>
    <row r="759" spans="1:6" x14ac:dyDescent="0.25">
      <c r="A759" t="s">
        <v>13593</v>
      </c>
      <c r="B759" t="s">
        <v>4489</v>
      </c>
      <c r="C759">
        <v>110</v>
      </c>
      <c r="D759">
        <v>72</v>
      </c>
      <c r="E759">
        <v>60</v>
      </c>
      <c r="F759">
        <v>98.5</v>
      </c>
    </row>
    <row r="760" spans="1:6" x14ac:dyDescent="0.25">
      <c r="A760" t="s">
        <v>13594</v>
      </c>
      <c r="B760" t="s">
        <v>4491</v>
      </c>
      <c r="C760">
        <v>137</v>
      </c>
      <c r="D760">
        <v>73</v>
      </c>
      <c r="E760">
        <v>70</v>
      </c>
      <c r="F760">
        <v>98.1</v>
      </c>
    </row>
    <row r="761" spans="1:6" x14ac:dyDescent="0.25">
      <c r="A761" t="s">
        <v>13595</v>
      </c>
      <c r="B761" t="s">
        <v>4493</v>
      </c>
      <c r="C761">
        <v>113</v>
      </c>
      <c r="D761">
        <v>73</v>
      </c>
      <c r="E761">
        <v>88</v>
      </c>
      <c r="F761">
        <v>98.6</v>
      </c>
    </row>
    <row r="762" spans="1:6" x14ac:dyDescent="0.25">
      <c r="A762" t="s">
        <v>13596</v>
      </c>
      <c r="B762" t="s">
        <v>4494</v>
      </c>
      <c r="C762">
        <v>117</v>
      </c>
      <c r="D762">
        <v>76</v>
      </c>
      <c r="E762">
        <v>74</v>
      </c>
      <c r="F762">
        <v>98.4</v>
      </c>
    </row>
    <row r="763" spans="1:6" x14ac:dyDescent="0.25">
      <c r="A763" t="s">
        <v>13597</v>
      </c>
      <c r="B763" t="s">
        <v>4496</v>
      </c>
      <c r="C763">
        <v>139</v>
      </c>
      <c r="D763">
        <v>85</v>
      </c>
      <c r="E763">
        <v>92</v>
      </c>
      <c r="F763">
        <v>98.2</v>
      </c>
    </row>
    <row r="764" spans="1:6" x14ac:dyDescent="0.25">
      <c r="A764" t="s">
        <v>13598</v>
      </c>
      <c r="B764" t="s">
        <v>4498</v>
      </c>
      <c r="C764">
        <v>138</v>
      </c>
      <c r="D764">
        <v>87</v>
      </c>
      <c r="E764">
        <v>71</v>
      </c>
      <c r="F764">
        <v>98.8</v>
      </c>
    </row>
    <row r="765" spans="1:6" x14ac:dyDescent="0.25">
      <c r="A765" t="s">
        <v>13599</v>
      </c>
      <c r="B765" t="s">
        <v>4499</v>
      </c>
      <c r="C765">
        <v>117</v>
      </c>
      <c r="D765">
        <v>76</v>
      </c>
      <c r="E765">
        <v>91</v>
      </c>
      <c r="F765">
        <v>97.7</v>
      </c>
    </row>
    <row r="766" spans="1:6" x14ac:dyDescent="0.25">
      <c r="A766" t="s">
        <v>13600</v>
      </c>
      <c r="B766" t="s">
        <v>4501</v>
      </c>
      <c r="C766">
        <v>122</v>
      </c>
      <c r="D766">
        <v>85</v>
      </c>
      <c r="E766">
        <v>96</v>
      </c>
      <c r="F766">
        <v>98.6</v>
      </c>
    </row>
    <row r="767" spans="1:6" x14ac:dyDescent="0.25">
      <c r="A767" t="s">
        <v>13601</v>
      </c>
      <c r="B767" t="s">
        <v>4503</v>
      </c>
      <c r="C767">
        <v>130</v>
      </c>
      <c r="D767">
        <v>72</v>
      </c>
      <c r="E767">
        <v>96</v>
      </c>
      <c r="F767">
        <v>99.4</v>
      </c>
    </row>
    <row r="768" spans="1:6" x14ac:dyDescent="0.25">
      <c r="A768" t="s">
        <v>13602</v>
      </c>
      <c r="B768" t="s">
        <v>4504</v>
      </c>
      <c r="C768">
        <v>138</v>
      </c>
      <c r="D768">
        <v>76</v>
      </c>
      <c r="E768">
        <v>97</v>
      </c>
      <c r="F768">
        <v>98.2</v>
      </c>
    </row>
    <row r="769" spans="1:6" x14ac:dyDescent="0.25">
      <c r="A769" t="s">
        <v>13603</v>
      </c>
      <c r="B769" t="s">
        <v>4505</v>
      </c>
      <c r="C769">
        <v>136</v>
      </c>
      <c r="D769">
        <v>75</v>
      </c>
      <c r="E769">
        <v>80</v>
      </c>
      <c r="F769">
        <v>98.9</v>
      </c>
    </row>
    <row r="770" spans="1:6" x14ac:dyDescent="0.25">
      <c r="A770" t="s">
        <v>13604</v>
      </c>
      <c r="B770" t="s">
        <v>4507</v>
      </c>
      <c r="C770">
        <v>111</v>
      </c>
      <c r="D770">
        <v>80</v>
      </c>
      <c r="E770">
        <v>94</v>
      </c>
      <c r="F770">
        <v>97.6</v>
      </c>
    </row>
    <row r="771" spans="1:6" x14ac:dyDescent="0.25">
      <c r="A771" t="s">
        <v>13605</v>
      </c>
      <c r="B771" t="s">
        <v>4508</v>
      </c>
      <c r="C771">
        <v>110</v>
      </c>
      <c r="D771">
        <v>76</v>
      </c>
      <c r="E771">
        <v>93</v>
      </c>
      <c r="F771">
        <v>97.8</v>
      </c>
    </row>
    <row r="772" spans="1:6" x14ac:dyDescent="0.25">
      <c r="A772" t="s">
        <v>13606</v>
      </c>
      <c r="B772" t="s">
        <v>4509</v>
      </c>
      <c r="C772">
        <v>125</v>
      </c>
      <c r="D772">
        <v>89</v>
      </c>
      <c r="E772">
        <v>87</v>
      </c>
      <c r="F772">
        <v>99.3</v>
      </c>
    </row>
    <row r="773" spans="1:6" x14ac:dyDescent="0.25">
      <c r="A773" t="s">
        <v>13607</v>
      </c>
      <c r="B773" t="s">
        <v>4510</v>
      </c>
      <c r="C773">
        <v>114</v>
      </c>
      <c r="D773">
        <v>81</v>
      </c>
      <c r="E773">
        <v>92</v>
      </c>
      <c r="F773">
        <v>99</v>
      </c>
    </row>
    <row r="774" spans="1:6" x14ac:dyDescent="0.25">
      <c r="A774" t="s">
        <v>13608</v>
      </c>
      <c r="B774" t="s">
        <v>4512</v>
      </c>
      <c r="C774">
        <v>115</v>
      </c>
      <c r="D774">
        <v>80</v>
      </c>
      <c r="E774">
        <v>92</v>
      </c>
      <c r="F774">
        <v>99.2</v>
      </c>
    </row>
    <row r="775" spans="1:6" x14ac:dyDescent="0.25">
      <c r="A775" t="s">
        <v>13609</v>
      </c>
      <c r="B775" t="s">
        <v>4514</v>
      </c>
      <c r="C775">
        <v>131</v>
      </c>
      <c r="D775">
        <v>81</v>
      </c>
      <c r="E775">
        <v>97</v>
      </c>
      <c r="F775">
        <v>98.1</v>
      </c>
    </row>
    <row r="776" spans="1:6" x14ac:dyDescent="0.25">
      <c r="A776" t="s">
        <v>13610</v>
      </c>
      <c r="B776" t="s">
        <v>4516</v>
      </c>
      <c r="C776">
        <v>117</v>
      </c>
      <c r="D776">
        <v>89</v>
      </c>
      <c r="E776">
        <v>64</v>
      </c>
      <c r="F776">
        <v>98</v>
      </c>
    </row>
    <row r="777" spans="1:6" x14ac:dyDescent="0.25">
      <c r="A777" t="s">
        <v>13611</v>
      </c>
      <c r="B777" t="s">
        <v>4517</v>
      </c>
      <c r="C777">
        <v>128</v>
      </c>
      <c r="D777">
        <v>71</v>
      </c>
      <c r="E777">
        <v>98</v>
      </c>
      <c r="F777">
        <v>98.7</v>
      </c>
    </row>
    <row r="778" spans="1:6" x14ac:dyDescent="0.25">
      <c r="A778" t="s">
        <v>13612</v>
      </c>
      <c r="B778" t="s">
        <v>4519</v>
      </c>
      <c r="C778">
        <v>129</v>
      </c>
      <c r="D778">
        <v>86</v>
      </c>
      <c r="E778">
        <v>65</v>
      </c>
      <c r="F778">
        <v>97.8</v>
      </c>
    </row>
    <row r="779" spans="1:6" x14ac:dyDescent="0.25">
      <c r="A779" t="s">
        <v>13613</v>
      </c>
      <c r="B779" t="s">
        <v>4520</v>
      </c>
      <c r="C779">
        <v>129</v>
      </c>
      <c r="D779">
        <v>70</v>
      </c>
      <c r="E779">
        <v>89</v>
      </c>
      <c r="F779">
        <v>98.9</v>
      </c>
    </row>
    <row r="780" spans="1:6" x14ac:dyDescent="0.25">
      <c r="A780" t="s">
        <v>13614</v>
      </c>
      <c r="B780" t="s">
        <v>4522</v>
      </c>
      <c r="C780">
        <v>123</v>
      </c>
      <c r="D780">
        <v>89</v>
      </c>
      <c r="E780">
        <v>60</v>
      </c>
      <c r="F780">
        <v>98.1</v>
      </c>
    </row>
    <row r="781" spans="1:6" x14ac:dyDescent="0.25">
      <c r="A781" t="s">
        <v>13615</v>
      </c>
      <c r="B781" t="s">
        <v>4523</v>
      </c>
      <c r="C781">
        <v>124</v>
      </c>
      <c r="D781">
        <v>88</v>
      </c>
      <c r="E781">
        <v>69</v>
      </c>
      <c r="F781">
        <v>97.7</v>
      </c>
    </row>
    <row r="782" spans="1:6" x14ac:dyDescent="0.25">
      <c r="A782" t="s">
        <v>13616</v>
      </c>
      <c r="B782" t="s">
        <v>4524</v>
      </c>
      <c r="C782">
        <v>113</v>
      </c>
      <c r="D782">
        <v>86</v>
      </c>
      <c r="E782">
        <v>95</v>
      </c>
      <c r="F782">
        <v>98.9</v>
      </c>
    </row>
    <row r="783" spans="1:6" x14ac:dyDescent="0.25">
      <c r="A783" t="s">
        <v>13617</v>
      </c>
      <c r="B783" t="s">
        <v>4526</v>
      </c>
      <c r="C783">
        <v>132</v>
      </c>
      <c r="D783">
        <v>79</v>
      </c>
      <c r="E783">
        <v>100</v>
      </c>
      <c r="F783">
        <v>98.1</v>
      </c>
    </row>
    <row r="784" spans="1:6" x14ac:dyDescent="0.25">
      <c r="A784" t="s">
        <v>13618</v>
      </c>
      <c r="B784" t="s">
        <v>4528</v>
      </c>
      <c r="C784">
        <v>135</v>
      </c>
      <c r="D784">
        <v>89</v>
      </c>
      <c r="E784">
        <v>69</v>
      </c>
      <c r="F784">
        <v>99.4</v>
      </c>
    </row>
    <row r="785" spans="1:6" x14ac:dyDescent="0.25">
      <c r="A785" t="s">
        <v>13619</v>
      </c>
      <c r="B785" t="s">
        <v>4529</v>
      </c>
      <c r="C785">
        <v>131</v>
      </c>
      <c r="D785">
        <v>87</v>
      </c>
      <c r="E785">
        <v>92</v>
      </c>
      <c r="F785">
        <v>98.5</v>
      </c>
    </row>
    <row r="786" spans="1:6" x14ac:dyDescent="0.25">
      <c r="A786" t="s">
        <v>13620</v>
      </c>
      <c r="B786" t="s">
        <v>4531</v>
      </c>
      <c r="C786">
        <v>121</v>
      </c>
      <c r="D786">
        <v>80</v>
      </c>
      <c r="E786">
        <v>62</v>
      </c>
      <c r="F786">
        <v>98.9</v>
      </c>
    </row>
    <row r="787" spans="1:6" x14ac:dyDescent="0.25">
      <c r="A787" t="s">
        <v>13621</v>
      </c>
      <c r="B787" t="s">
        <v>4533</v>
      </c>
      <c r="C787">
        <v>115</v>
      </c>
      <c r="D787">
        <v>85</v>
      </c>
      <c r="E787">
        <v>78</v>
      </c>
      <c r="F787">
        <v>99.4</v>
      </c>
    </row>
    <row r="788" spans="1:6" x14ac:dyDescent="0.25">
      <c r="A788" t="s">
        <v>13622</v>
      </c>
      <c r="B788" t="s">
        <v>4535</v>
      </c>
      <c r="C788">
        <v>117</v>
      </c>
      <c r="D788">
        <v>70</v>
      </c>
      <c r="E788">
        <v>90</v>
      </c>
      <c r="F788">
        <v>98.1</v>
      </c>
    </row>
    <row r="789" spans="1:6" x14ac:dyDescent="0.25">
      <c r="A789" t="s">
        <v>13623</v>
      </c>
      <c r="B789" t="s">
        <v>4537</v>
      </c>
      <c r="C789">
        <v>125</v>
      </c>
      <c r="D789">
        <v>89</v>
      </c>
      <c r="E789">
        <v>63</v>
      </c>
      <c r="F789">
        <v>97.9</v>
      </c>
    </row>
    <row r="790" spans="1:6" x14ac:dyDescent="0.25">
      <c r="A790" t="s">
        <v>13624</v>
      </c>
      <c r="B790" t="s">
        <v>4539</v>
      </c>
      <c r="C790">
        <v>124</v>
      </c>
      <c r="D790">
        <v>86</v>
      </c>
      <c r="E790">
        <v>64</v>
      </c>
      <c r="F790">
        <v>97.7</v>
      </c>
    </row>
    <row r="791" spans="1:6" x14ac:dyDescent="0.25">
      <c r="A791" t="s">
        <v>13625</v>
      </c>
      <c r="B791" t="s">
        <v>4540</v>
      </c>
      <c r="C791">
        <v>110</v>
      </c>
      <c r="D791">
        <v>80</v>
      </c>
      <c r="E791">
        <v>79</v>
      </c>
      <c r="F791">
        <v>98.9</v>
      </c>
    </row>
    <row r="792" spans="1:6" x14ac:dyDescent="0.25">
      <c r="A792" t="s">
        <v>13626</v>
      </c>
      <c r="B792" t="s">
        <v>4542</v>
      </c>
      <c r="C792">
        <v>115</v>
      </c>
      <c r="D792">
        <v>75</v>
      </c>
      <c r="E792">
        <v>82</v>
      </c>
      <c r="F792">
        <v>98.8</v>
      </c>
    </row>
    <row r="793" spans="1:6" x14ac:dyDescent="0.25">
      <c r="A793" t="s">
        <v>13627</v>
      </c>
      <c r="B793" t="s">
        <v>4544</v>
      </c>
      <c r="C793">
        <v>115</v>
      </c>
      <c r="D793">
        <v>76</v>
      </c>
      <c r="E793">
        <v>81</v>
      </c>
      <c r="F793">
        <v>97.7</v>
      </c>
    </row>
    <row r="794" spans="1:6" x14ac:dyDescent="0.25">
      <c r="A794" t="s">
        <v>13628</v>
      </c>
      <c r="B794" t="s">
        <v>4545</v>
      </c>
      <c r="C794">
        <v>122</v>
      </c>
      <c r="D794">
        <v>72</v>
      </c>
      <c r="E794">
        <v>64</v>
      </c>
      <c r="F794">
        <v>98.6</v>
      </c>
    </row>
    <row r="795" spans="1:6" x14ac:dyDescent="0.25">
      <c r="A795" t="s">
        <v>13629</v>
      </c>
      <c r="B795" t="s">
        <v>4547</v>
      </c>
      <c r="C795">
        <v>132</v>
      </c>
      <c r="D795">
        <v>78</v>
      </c>
      <c r="E795">
        <v>75</v>
      </c>
      <c r="F795">
        <v>97.7</v>
      </c>
    </row>
    <row r="796" spans="1:6" x14ac:dyDescent="0.25">
      <c r="A796" t="s">
        <v>13630</v>
      </c>
      <c r="B796" t="s">
        <v>4548</v>
      </c>
      <c r="C796">
        <v>116</v>
      </c>
      <c r="D796">
        <v>81</v>
      </c>
      <c r="E796">
        <v>77</v>
      </c>
      <c r="F796">
        <v>99.3</v>
      </c>
    </row>
    <row r="797" spans="1:6" x14ac:dyDescent="0.25">
      <c r="A797" t="s">
        <v>13631</v>
      </c>
      <c r="B797" t="s">
        <v>4550</v>
      </c>
      <c r="C797">
        <v>131</v>
      </c>
      <c r="D797">
        <v>76</v>
      </c>
      <c r="E797">
        <v>76</v>
      </c>
      <c r="F797">
        <v>97.7</v>
      </c>
    </row>
    <row r="798" spans="1:6" x14ac:dyDescent="0.25">
      <c r="A798" t="s">
        <v>13632</v>
      </c>
      <c r="B798" t="s">
        <v>4552</v>
      </c>
      <c r="C798">
        <v>124</v>
      </c>
      <c r="D798">
        <v>78</v>
      </c>
      <c r="E798">
        <v>85</v>
      </c>
      <c r="F798">
        <v>98.7</v>
      </c>
    </row>
    <row r="799" spans="1:6" x14ac:dyDescent="0.25">
      <c r="A799" t="s">
        <v>13633</v>
      </c>
      <c r="B799" t="s">
        <v>4553</v>
      </c>
      <c r="C799">
        <v>112</v>
      </c>
      <c r="D799">
        <v>81</v>
      </c>
      <c r="E799">
        <v>69</v>
      </c>
      <c r="F799">
        <v>97.8</v>
      </c>
    </row>
    <row r="800" spans="1:6" x14ac:dyDescent="0.25">
      <c r="A800" t="s">
        <v>13634</v>
      </c>
      <c r="B800" t="s">
        <v>4554</v>
      </c>
      <c r="C800">
        <v>116</v>
      </c>
      <c r="D800">
        <v>79</v>
      </c>
      <c r="E800">
        <v>87</v>
      </c>
      <c r="F800">
        <v>98.9</v>
      </c>
    </row>
    <row r="801" spans="1:6" x14ac:dyDescent="0.25">
      <c r="A801" t="s">
        <v>13635</v>
      </c>
      <c r="B801" t="s">
        <v>4556</v>
      </c>
      <c r="C801">
        <v>123</v>
      </c>
      <c r="D801">
        <v>90</v>
      </c>
      <c r="E801">
        <v>91</v>
      </c>
      <c r="F801">
        <v>98.3</v>
      </c>
    </row>
    <row r="802" spans="1:6" x14ac:dyDescent="0.25">
      <c r="A802" t="s">
        <v>13636</v>
      </c>
      <c r="B802" t="s">
        <v>4558</v>
      </c>
      <c r="C802">
        <v>112</v>
      </c>
      <c r="D802">
        <v>76</v>
      </c>
      <c r="E802">
        <v>76</v>
      </c>
      <c r="F802">
        <v>98.2</v>
      </c>
    </row>
    <row r="803" spans="1:6" x14ac:dyDescent="0.25">
      <c r="A803" t="s">
        <v>13637</v>
      </c>
      <c r="B803" t="s">
        <v>4560</v>
      </c>
      <c r="C803">
        <v>114</v>
      </c>
      <c r="D803">
        <v>72</v>
      </c>
      <c r="E803">
        <v>67</v>
      </c>
      <c r="F803">
        <v>99.5</v>
      </c>
    </row>
    <row r="804" spans="1:6" x14ac:dyDescent="0.25">
      <c r="A804" t="s">
        <v>13638</v>
      </c>
      <c r="B804" t="s">
        <v>4561</v>
      </c>
      <c r="C804">
        <v>136</v>
      </c>
      <c r="D804">
        <v>70</v>
      </c>
      <c r="E804">
        <v>75</v>
      </c>
      <c r="F804">
        <v>98</v>
      </c>
    </row>
    <row r="805" spans="1:6" x14ac:dyDescent="0.25">
      <c r="A805" t="s">
        <v>13639</v>
      </c>
      <c r="B805" t="s">
        <v>4562</v>
      </c>
      <c r="C805">
        <v>129</v>
      </c>
      <c r="D805">
        <v>84</v>
      </c>
      <c r="E805">
        <v>78</v>
      </c>
      <c r="F805">
        <v>97.9</v>
      </c>
    </row>
    <row r="806" spans="1:6" x14ac:dyDescent="0.25">
      <c r="A806" t="s">
        <v>13640</v>
      </c>
      <c r="B806" t="s">
        <v>4564</v>
      </c>
      <c r="C806">
        <v>121</v>
      </c>
      <c r="D806">
        <v>87</v>
      </c>
      <c r="E806">
        <v>81</v>
      </c>
      <c r="F806">
        <v>99.5</v>
      </c>
    </row>
    <row r="807" spans="1:6" x14ac:dyDescent="0.25">
      <c r="A807" t="s">
        <v>13641</v>
      </c>
      <c r="B807" t="s">
        <v>4565</v>
      </c>
      <c r="C807">
        <v>138</v>
      </c>
      <c r="D807">
        <v>84</v>
      </c>
      <c r="E807">
        <v>67</v>
      </c>
      <c r="F807">
        <v>98.4</v>
      </c>
    </row>
    <row r="808" spans="1:6" x14ac:dyDescent="0.25">
      <c r="A808" t="s">
        <v>13642</v>
      </c>
      <c r="B808" t="s">
        <v>4567</v>
      </c>
      <c r="C808">
        <v>129</v>
      </c>
      <c r="D808">
        <v>70</v>
      </c>
      <c r="E808">
        <v>97</v>
      </c>
      <c r="F808">
        <v>99.5</v>
      </c>
    </row>
    <row r="809" spans="1:6" x14ac:dyDescent="0.25">
      <c r="A809" t="s">
        <v>13643</v>
      </c>
      <c r="B809" t="s">
        <v>4569</v>
      </c>
      <c r="C809">
        <v>110</v>
      </c>
      <c r="D809">
        <v>83</v>
      </c>
      <c r="E809">
        <v>75</v>
      </c>
      <c r="F809">
        <v>97.6</v>
      </c>
    </row>
    <row r="810" spans="1:6" x14ac:dyDescent="0.25">
      <c r="A810" t="s">
        <v>13644</v>
      </c>
      <c r="B810" t="s">
        <v>4571</v>
      </c>
      <c r="C810">
        <v>114</v>
      </c>
      <c r="D810">
        <v>81</v>
      </c>
      <c r="E810">
        <v>68</v>
      </c>
      <c r="F810">
        <v>99.1</v>
      </c>
    </row>
    <row r="811" spans="1:6" x14ac:dyDescent="0.25">
      <c r="A811" t="s">
        <v>13645</v>
      </c>
      <c r="B811" t="s">
        <v>4572</v>
      </c>
      <c r="C811">
        <v>122</v>
      </c>
      <c r="D811">
        <v>90</v>
      </c>
      <c r="E811">
        <v>85</v>
      </c>
      <c r="F811">
        <v>98.9</v>
      </c>
    </row>
    <row r="812" spans="1:6" x14ac:dyDescent="0.25">
      <c r="A812" t="s">
        <v>13646</v>
      </c>
      <c r="B812" t="s">
        <v>4573</v>
      </c>
      <c r="C812">
        <v>137</v>
      </c>
      <c r="D812">
        <v>70</v>
      </c>
      <c r="E812">
        <v>86</v>
      </c>
      <c r="F812">
        <v>97.8</v>
      </c>
    </row>
    <row r="813" spans="1:6" x14ac:dyDescent="0.25">
      <c r="A813" t="s">
        <v>13647</v>
      </c>
      <c r="B813" t="s">
        <v>4575</v>
      </c>
      <c r="C813">
        <v>129</v>
      </c>
      <c r="D813">
        <v>89</v>
      </c>
      <c r="E813">
        <v>85</v>
      </c>
      <c r="F813">
        <v>99.4</v>
      </c>
    </row>
    <row r="814" spans="1:6" x14ac:dyDescent="0.25">
      <c r="A814" t="s">
        <v>13648</v>
      </c>
      <c r="B814" t="s">
        <v>4577</v>
      </c>
      <c r="C814">
        <v>129</v>
      </c>
      <c r="D814">
        <v>74</v>
      </c>
      <c r="E814">
        <v>84</v>
      </c>
      <c r="F814">
        <v>99.4</v>
      </c>
    </row>
    <row r="815" spans="1:6" x14ac:dyDescent="0.25">
      <c r="A815" t="s">
        <v>13649</v>
      </c>
      <c r="B815" t="s">
        <v>4579</v>
      </c>
      <c r="C815">
        <v>130</v>
      </c>
      <c r="D815">
        <v>73</v>
      </c>
      <c r="E815">
        <v>75</v>
      </c>
      <c r="F815">
        <v>98.3</v>
      </c>
    </row>
    <row r="816" spans="1:6" x14ac:dyDescent="0.25">
      <c r="A816" t="s">
        <v>13650</v>
      </c>
      <c r="B816" t="s">
        <v>4580</v>
      </c>
      <c r="C816">
        <v>135</v>
      </c>
      <c r="D816">
        <v>86</v>
      </c>
      <c r="E816">
        <v>62</v>
      </c>
      <c r="F816">
        <v>98.8</v>
      </c>
    </row>
    <row r="817" spans="1:6" x14ac:dyDescent="0.25">
      <c r="A817" t="s">
        <v>13651</v>
      </c>
      <c r="B817" t="s">
        <v>4582</v>
      </c>
      <c r="C817">
        <v>115</v>
      </c>
      <c r="D817">
        <v>76</v>
      </c>
      <c r="E817">
        <v>91</v>
      </c>
      <c r="F817">
        <v>99.5</v>
      </c>
    </row>
    <row r="818" spans="1:6" x14ac:dyDescent="0.25">
      <c r="A818" t="s">
        <v>13652</v>
      </c>
      <c r="B818" t="s">
        <v>4584</v>
      </c>
      <c r="C818">
        <v>122</v>
      </c>
      <c r="D818">
        <v>81</v>
      </c>
      <c r="E818">
        <v>65</v>
      </c>
      <c r="F818">
        <v>99.4</v>
      </c>
    </row>
    <row r="819" spans="1:6" x14ac:dyDescent="0.25">
      <c r="A819" t="s">
        <v>13653</v>
      </c>
      <c r="B819" t="s">
        <v>4586</v>
      </c>
      <c r="C819">
        <v>136</v>
      </c>
      <c r="D819">
        <v>84</v>
      </c>
      <c r="E819">
        <v>100</v>
      </c>
      <c r="F819">
        <v>98.9</v>
      </c>
    </row>
    <row r="820" spans="1:6" x14ac:dyDescent="0.25">
      <c r="A820" t="s">
        <v>13654</v>
      </c>
      <c r="B820" t="s">
        <v>4588</v>
      </c>
      <c r="C820">
        <v>126</v>
      </c>
      <c r="D820">
        <v>85</v>
      </c>
      <c r="E820">
        <v>97</v>
      </c>
      <c r="F820">
        <v>97.8</v>
      </c>
    </row>
    <row r="821" spans="1:6" x14ac:dyDescent="0.25">
      <c r="A821" t="s">
        <v>13655</v>
      </c>
      <c r="B821" t="s">
        <v>4590</v>
      </c>
      <c r="C821">
        <v>110</v>
      </c>
      <c r="D821">
        <v>88</v>
      </c>
      <c r="E821">
        <v>68</v>
      </c>
      <c r="F821">
        <v>98.6</v>
      </c>
    </row>
    <row r="822" spans="1:6" x14ac:dyDescent="0.25">
      <c r="A822" t="s">
        <v>13656</v>
      </c>
      <c r="B822" t="s">
        <v>4591</v>
      </c>
      <c r="C822">
        <v>130</v>
      </c>
      <c r="D822">
        <v>85</v>
      </c>
      <c r="E822">
        <v>62</v>
      </c>
      <c r="F822">
        <v>98.8</v>
      </c>
    </row>
    <row r="823" spans="1:6" x14ac:dyDescent="0.25">
      <c r="A823" t="s">
        <v>13657</v>
      </c>
      <c r="B823" t="s">
        <v>4592</v>
      </c>
      <c r="C823">
        <v>113</v>
      </c>
      <c r="D823">
        <v>87</v>
      </c>
      <c r="E823">
        <v>97</v>
      </c>
      <c r="F823">
        <v>98</v>
      </c>
    </row>
    <row r="824" spans="1:6" x14ac:dyDescent="0.25">
      <c r="A824" t="s">
        <v>13658</v>
      </c>
      <c r="B824" t="s">
        <v>4593</v>
      </c>
      <c r="C824">
        <v>112</v>
      </c>
      <c r="D824">
        <v>80</v>
      </c>
      <c r="E824">
        <v>74</v>
      </c>
      <c r="F824">
        <v>98.3</v>
      </c>
    </row>
    <row r="825" spans="1:6" x14ac:dyDescent="0.25">
      <c r="A825" t="s">
        <v>13659</v>
      </c>
      <c r="B825" t="s">
        <v>4594</v>
      </c>
      <c r="C825">
        <v>120</v>
      </c>
      <c r="D825">
        <v>87</v>
      </c>
      <c r="E825">
        <v>82</v>
      </c>
      <c r="F825">
        <v>98.7</v>
      </c>
    </row>
    <row r="826" spans="1:6" x14ac:dyDescent="0.25">
      <c r="A826" t="s">
        <v>13660</v>
      </c>
      <c r="B826" t="s">
        <v>4596</v>
      </c>
      <c r="C826">
        <v>135</v>
      </c>
      <c r="D826">
        <v>83</v>
      </c>
      <c r="E826">
        <v>73</v>
      </c>
      <c r="F826">
        <v>99.3</v>
      </c>
    </row>
    <row r="827" spans="1:6" x14ac:dyDescent="0.25">
      <c r="A827" t="s">
        <v>13661</v>
      </c>
      <c r="B827" t="s">
        <v>4597</v>
      </c>
      <c r="C827">
        <v>129</v>
      </c>
      <c r="D827">
        <v>88</v>
      </c>
      <c r="E827">
        <v>71</v>
      </c>
      <c r="F827">
        <v>98.7</v>
      </c>
    </row>
    <row r="828" spans="1:6" x14ac:dyDescent="0.25">
      <c r="A828" t="s">
        <v>13662</v>
      </c>
      <c r="B828" t="s">
        <v>4598</v>
      </c>
      <c r="C828">
        <v>112</v>
      </c>
      <c r="D828">
        <v>86</v>
      </c>
      <c r="E828">
        <v>80</v>
      </c>
      <c r="F828">
        <v>99</v>
      </c>
    </row>
    <row r="829" spans="1:6" x14ac:dyDescent="0.25">
      <c r="A829" t="s">
        <v>13663</v>
      </c>
      <c r="B829" t="s">
        <v>4600</v>
      </c>
      <c r="C829">
        <v>130</v>
      </c>
      <c r="D829">
        <v>90</v>
      </c>
      <c r="E829">
        <v>67</v>
      </c>
      <c r="F829">
        <v>97.8</v>
      </c>
    </row>
    <row r="830" spans="1:6" x14ac:dyDescent="0.25">
      <c r="A830" t="s">
        <v>13664</v>
      </c>
      <c r="B830" t="s">
        <v>4602</v>
      </c>
      <c r="C830">
        <v>124</v>
      </c>
      <c r="D830">
        <v>88</v>
      </c>
      <c r="E830">
        <v>61</v>
      </c>
      <c r="F830">
        <v>97.5</v>
      </c>
    </row>
    <row r="831" spans="1:6" x14ac:dyDescent="0.25">
      <c r="A831" t="s">
        <v>13665</v>
      </c>
      <c r="B831" t="s">
        <v>4604</v>
      </c>
      <c r="C831">
        <v>117</v>
      </c>
      <c r="D831">
        <v>84</v>
      </c>
      <c r="E831">
        <v>75</v>
      </c>
      <c r="F831">
        <v>99.2</v>
      </c>
    </row>
    <row r="832" spans="1:6" x14ac:dyDescent="0.25">
      <c r="A832" t="s">
        <v>13666</v>
      </c>
      <c r="B832" t="s">
        <v>4606</v>
      </c>
      <c r="C832">
        <v>134</v>
      </c>
      <c r="D832">
        <v>83</v>
      </c>
      <c r="E832">
        <v>63</v>
      </c>
      <c r="F832">
        <v>98.3</v>
      </c>
    </row>
    <row r="833" spans="1:6" x14ac:dyDescent="0.25">
      <c r="A833" t="s">
        <v>13667</v>
      </c>
      <c r="B833" t="s">
        <v>4607</v>
      </c>
      <c r="C833">
        <v>138</v>
      </c>
      <c r="D833">
        <v>71</v>
      </c>
      <c r="E833">
        <v>74</v>
      </c>
      <c r="F833">
        <v>99.2</v>
      </c>
    </row>
    <row r="834" spans="1:6" x14ac:dyDescent="0.25">
      <c r="A834" t="s">
        <v>13668</v>
      </c>
      <c r="B834" t="s">
        <v>4609</v>
      </c>
      <c r="C834">
        <v>129</v>
      </c>
      <c r="D834">
        <v>88</v>
      </c>
      <c r="E834">
        <v>95</v>
      </c>
      <c r="F834">
        <v>98.2</v>
      </c>
    </row>
    <row r="835" spans="1:6" x14ac:dyDescent="0.25">
      <c r="A835" t="s">
        <v>13669</v>
      </c>
      <c r="B835" t="s">
        <v>4610</v>
      </c>
      <c r="C835">
        <v>123</v>
      </c>
      <c r="D835">
        <v>86</v>
      </c>
      <c r="E835">
        <v>93</v>
      </c>
      <c r="F835">
        <v>98</v>
      </c>
    </row>
    <row r="836" spans="1:6" x14ac:dyDescent="0.25">
      <c r="A836" t="s">
        <v>13670</v>
      </c>
      <c r="B836" t="s">
        <v>4612</v>
      </c>
      <c r="C836">
        <v>114</v>
      </c>
      <c r="D836">
        <v>87</v>
      </c>
      <c r="E836">
        <v>97</v>
      </c>
      <c r="F836">
        <v>98.8</v>
      </c>
    </row>
    <row r="837" spans="1:6" x14ac:dyDescent="0.25">
      <c r="A837" t="s">
        <v>13671</v>
      </c>
      <c r="B837" t="s">
        <v>4613</v>
      </c>
      <c r="C837">
        <v>130</v>
      </c>
      <c r="D837">
        <v>86</v>
      </c>
      <c r="E837">
        <v>78</v>
      </c>
      <c r="F837">
        <v>98.5</v>
      </c>
    </row>
    <row r="838" spans="1:6" x14ac:dyDescent="0.25">
      <c r="A838" t="s">
        <v>13672</v>
      </c>
      <c r="B838" t="s">
        <v>4614</v>
      </c>
      <c r="C838">
        <v>120</v>
      </c>
      <c r="D838">
        <v>76</v>
      </c>
      <c r="E838">
        <v>87</v>
      </c>
      <c r="F838">
        <v>99.1</v>
      </c>
    </row>
    <row r="839" spans="1:6" x14ac:dyDescent="0.25">
      <c r="A839" t="s">
        <v>13673</v>
      </c>
      <c r="B839" t="s">
        <v>4615</v>
      </c>
      <c r="C839">
        <v>119</v>
      </c>
      <c r="D839">
        <v>77</v>
      </c>
      <c r="E839">
        <v>98</v>
      </c>
      <c r="F839">
        <v>98</v>
      </c>
    </row>
    <row r="840" spans="1:6" x14ac:dyDescent="0.25">
      <c r="A840" t="s">
        <v>13674</v>
      </c>
      <c r="B840" t="s">
        <v>4617</v>
      </c>
      <c r="C840">
        <v>124</v>
      </c>
      <c r="D840">
        <v>74</v>
      </c>
      <c r="E840">
        <v>70</v>
      </c>
      <c r="F840">
        <v>98.2</v>
      </c>
    </row>
    <row r="841" spans="1:6" x14ac:dyDescent="0.25">
      <c r="A841" t="s">
        <v>13675</v>
      </c>
      <c r="B841" t="s">
        <v>4619</v>
      </c>
      <c r="C841">
        <v>115</v>
      </c>
      <c r="D841">
        <v>77</v>
      </c>
      <c r="E841">
        <v>70</v>
      </c>
      <c r="F841">
        <v>99.4</v>
      </c>
    </row>
    <row r="842" spans="1:6" x14ac:dyDescent="0.25">
      <c r="A842" t="s">
        <v>13676</v>
      </c>
      <c r="B842" t="s">
        <v>4621</v>
      </c>
      <c r="C842">
        <v>133</v>
      </c>
      <c r="D842">
        <v>70</v>
      </c>
      <c r="E842">
        <v>90</v>
      </c>
      <c r="F842">
        <v>99</v>
      </c>
    </row>
    <row r="843" spans="1:6" x14ac:dyDescent="0.25">
      <c r="A843" t="s">
        <v>13677</v>
      </c>
      <c r="B843" t="s">
        <v>4623</v>
      </c>
      <c r="C843">
        <v>110</v>
      </c>
      <c r="D843">
        <v>85</v>
      </c>
      <c r="E843">
        <v>73</v>
      </c>
      <c r="F843">
        <v>98.3</v>
      </c>
    </row>
    <row r="844" spans="1:6" x14ac:dyDescent="0.25">
      <c r="A844" t="s">
        <v>13678</v>
      </c>
      <c r="B844" t="s">
        <v>4625</v>
      </c>
      <c r="C844">
        <v>124</v>
      </c>
      <c r="D844">
        <v>86</v>
      </c>
      <c r="E844">
        <v>87</v>
      </c>
      <c r="F844">
        <v>98.6</v>
      </c>
    </row>
    <row r="845" spans="1:6" x14ac:dyDescent="0.25">
      <c r="A845" t="s">
        <v>13679</v>
      </c>
      <c r="B845" t="s">
        <v>4627</v>
      </c>
      <c r="C845">
        <v>123</v>
      </c>
      <c r="D845">
        <v>76</v>
      </c>
      <c r="E845">
        <v>90</v>
      </c>
      <c r="F845">
        <v>97.6</v>
      </c>
    </row>
    <row r="846" spans="1:6" x14ac:dyDescent="0.25">
      <c r="A846" t="s">
        <v>13680</v>
      </c>
      <c r="B846" t="s">
        <v>4628</v>
      </c>
      <c r="C846">
        <v>134</v>
      </c>
      <c r="D846">
        <v>81</v>
      </c>
      <c r="E846">
        <v>72</v>
      </c>
      <c r="F846">
        <v>98.2</v>
      </c>
    </row>
    <row r="847" spans="1:6" x14ac:dyDescent="0.25">
      <c r="A847" t="s">
        <v>13681</v>
      </c>
      <c r="B847" t="s">
        <v>4629</v>
      </c>
      <c r="C847">
        <v>137</v>
      </c>
      <c r="D847">
        <v>87</v>
      </c>
      <c r="E847">
        <v>83</v>
      </c>
      <c r="F847">
        <v>99.1</v>
      </c>
    </row>
    <row r="848" spans="1:6" x14ac:dyDescent="0.25">
      <c r="A848" t="s">
        <v>13682</v>
      </c>
      <c r="B848" t="s">
        <v>4630</v>
      </c>
      <c r="C848">
        <v>130</v>
      </c>
      <c r="D848">
        <v>70</v>
      </c>
      <c r="E848">
        <v>80</v>
      </c>
      <c r="F848">
        <v>97.5</v>
      </c>
    </row>
    <row r="849" spans="1:6" x14ac:dyDescent="0.25">
      <c r="A849" t="s">
        <v>13683</v>
      </c>
      <c r="B849" t="s">
        <v>4632</v>
      </c>
      <c r="C849">
        <v>112</v>
      </c>
      <c r="D849">
        <v>78</v>
      </c>
      <c r="E849">
        <v>83</v>
      </c>
      <c r="F849">
        <v>98.2</v>
      </c>
    </row>
    <row r="850" spans="1:6" x14ac:dyDescent="0.25">
      <c r="A850" t="s">
        <v>13684</v>
      </c>
      <c r="B850" t="s">
        <v>4634</v>
      </c>
      <c r="C850">
        <v>140</v>
      </c>
      <c r="D850">
        <v>73</v>
      </c>
      <c r="E850">
        <v>85</v>
      </c>
      <c r="F850">
        <v>98.4</v>
      </c>
    </row>
    <row r="851" spans="1:6" x14ac:dyDescent="0.25">
      <c r="A851" t="s">
        <v>13685</v>
      </c>
      <c r="B851" t="s">
        <v>4636</v>
      </c>
      <c r="C851">
        <v>122</v>
      </c>
      <c r="D851">
        <v>88</v>
      </c>
      <c r="E851">
        <v>72</v>
      </c>
      <c r="F851">
        <v>98</v>
      </c>
    </row>
    <row r="852" spans="1:6" x14ac:dyDescent="0.25">
      <c r="A852" t="s">
        <v>13686</v>
      </c>
      <c r="B852" t="s">
        <v>4637</v>
      </c>
      <c r="C852">
        <v>124</v>
      </c>
      <c r="D852">
        <v>83</v>
      </c>
      <c r="E852">
        <v>90</v>
      </c>
      <c r="F852">
        <v>97.9</v>
      </c>
    </row>
    <row r="853" spans="1:6" x14ac:dyDescent="0.25">
      <c r="A853" t="s">
        <v>13687</v>
      </c>
      <c r="B853" t="s">
        <v>4639</v>
      </c>
      <c r="C853">
        <v>110</v>
      </c>
      <c r="D853">
        <v>90</v>
      </c>
      <c r="E853">
        <v>66</v>
      </c>
      <c r="F853">
        <v>98.6</v>
      </c>
    </row>
    <row r="854" spans="1:6" x14ac:dyDescent="0.25">
      <c r="A854" t="s">
        <v>13688</v>
      </c>
      <c r="B854" t="s">
        <v>4641</v>
      </c>
      <c r="C854">
        <v>115</v>
      </c>
      <c r="D854">
        <v>82</v>
      </c>
      <c r="E854">
        <v>89</v>
      </c>
      <c r="F854">
        <v>97.9</v>
      </c>
    </row>
    <row r="855" spans="1:6" x14ac:dyDescent="0.25">
      <c r="A855" t="s">
        <v>13689</v>
      </c>
      <c r="B855" t="s">
        <v>4643</v>
      </c>
      <c r="C855">
        <v>125</v>
      </c>
      <c r="D855">
        <v>86</v>
      </c>
      <c r="E855">
        <v>68</v>
      </c>
      <c r="F855">
        <v>98.3</v>
      </c>
    </row>
    <row r="856" spans="1:6" x14ac:dyDescent="0.25">
      <c r="A856" t="s">
        <v>13690</v>
      </c>
      <c r="B856" t="s">
        <v>4645</v>
      </c>
      <c r="C856">
        <v>138</v>
      </c>
      <c r="D856">
        <v>81</v>
      </c>
      <c r="E856">
        <v>97</v>
      </c>
      <c r="F856">
        <v>98.9</v>
      </c>
    </row>
    <row r="857" spans="1:6" x14ac:dyDescent="0.25">
      <c r="A857" t="s">
        <v>13691</v>
      </c>
      <c r="B857" t="s">
        <v>4647</v>
      </c>
      <c r="C857">
        <v>139</v>
      </c>
      <c r="D857">
        <v>77</v>
      </c>
      <c r="E857">
        <v>79</v>
      </c>
      <c r="F857">
        <v>97.6</v>
      </c>
    </row>
    <row r="858" spans="1:6" x14ac:dyDescent="0.25">
      <c r="A858" t="s">
        <v>13692</v>
      </c>
      <c r="B858" t="s">
        <v>4648</v>
      </c>
      <c r="C858">
        <v>114</v>
      </c>
      <c r="D858">
        <v>82</v>
      </c>
      <c r="E858">
        <v>88</v>
      </c>
      <c r="F858">
        <v>99.4</v>
      </c>
    </row>
    <row r="859" spans="1:6" x14ac:dyDescent="0.25">
      <c r="A859" t="s">
        <v>13693</v>
      </c>
      <c r="B859" t="s">
        <v>4649</v>
      </c>
      <c r="C859">
        <v>122</v>
      </c>
      <c r="D859">
        <v>84</v>
      </c>
      <c r="E859">
        <v>86</v>
      </c>
      <c r="F859">
        <v>98.8</v>
      </c>
    </row>
    <row r="860" spans="1:6" x14ac:dyDescent="0.25">
      <c r="A860" t="s">
        <v>13694</v>
      </c>
      <c r="B860" t="s">
        <v>4651</v>
      </c>
      <c r="C860">
        <v>124</v>
      </c>
      <c r="D860">
        <v>72</v>
      </c>
      <c r="E860">
        <v>69</v>
      </c>
      <c r="F860">
        <v>98.8</v>
      </c>
    </row>
    <row r="861" spans="1:6" x14ac:dyDescent="0.25">
      <c r="A861" t="s">
        <v>13695</v>
      </c>
      <c r="B861" t="s">
        <v>4653</v>
      </c>
      <c r="C861">
        <v>120</v>
      </c>
      <c r="D861">
        <v>80</v>
      </c>
      <c r="E861">
        <v>99</v>
      </c>
      <c r="F861">
        <v>99.2</v>
      </c>
    </row>
    <row r="862" spans="1:6" x14ac:dyDescent="0.25">
      <c r="A862" t="s">
        <v>13696</v>
      </c>
      <c r="B862" t="s">
        <v>4654</v>
      </c>
      <c r="C862">
        <v>117</v>
      </c>
      <c r="D862">
        <v>72</v>
      </c>
      <c r="E862">
        <v>90</v>
      </c>
      <c r="F862">
        <v>98.8</v>
      </c>
    </row>
    <row r="863" spans="1:6" x14ac:dyDescent="0.25">
      <c r="A863" t="s">
        <v>13697</v>
      </c>
      <c r="B863" t="s">
        <v>4656</v>
      </c>
      <c r="C863">
        <v>138</v>
      </c>
      <c r="D863">
        <v>71</v>
      </c>
      <c r="E863">
        <v>82</v>
      </c>
      <c r="F863">
        <v>99.3</v>
      </c>
    </row>
    <row r="864" spans="1:6" x14ac:dyDescent="0.25">
      <c r="A864" t="s">
        <v>13698</v>
      </c>
      <c r="B864" t="s">
        <v>4657</v>
      </c>
      <c r="C864">
        <v>121</v>
      </c>
      <c r="D864">
        <v>77</v>
      </c>
      <c r="E864">
        <v>65</v>
      </c>
      <c r="F864">
        <v>98.6</v>
      </c>
    </row>
    <row r="865" spans="1:6" x14ac:dyDescent="0.25">
      <c r="A865" t="s">
        <v>13699</v>
      </c>
      <c r="B865" t="s">
        <v>4658</v>
      </c>
      <c r="C865">
        <v>123</v>
      </c>
      <c r="D865">
        <v>79</v>
      </c>
      <c r="E865">
        <v>70</v>
      </c>
      <c r="F865">
        <v>98.8</v>
      </c>
    </row>
    <row r="866" spans="1:6" x14ac:dyDescent="0.25">
      <c r="A866" t="s">
        <v>13700</v>
      </c>
      <c r="B866" t="s">
        <v>4660</v>
      </c>
      <c r="C866">
        <v>110</v>
      </c>
      <c r="D866">
        <v>73</v>
      </c>
      <c r="E866">
        <v>62</v>
      </c>
      <c r="F866">
        <v>97.8</v>
      </c>
    </row>
    <row r="867" spans="1:6" x14ac:dyDescent="0.25">
      <c r="A867" t="s">
        <v>13701</v>
      </c>
      <c r="B867" t="s">
        <v>4662</v>
      </c>
      <c r="C867">
        <v>134</v>
      </c>
      <c r="D867">
        <v>84</v>
      </c>
      <c r="E867">
        <v>70</v>
      </c>
      <c r="F867">
        <v>97.8</v>
      </c>
    </row>
    <row r="868" spans="1:6" x14ac:dyDescent="0.25">
      <c r="A868" t="s">
        <v>13702</v>
      </c>
      <c r="B868" t="s">
        <v>4664</v>
      </c>
      <c r="C868">
        <v>117</v>
      </c>
      <c r="D868">
        <v>74</v>
      </c>
      <c r="E868">
        <v>90</v>
      </c>
      <c r="F868">
        <v>98.9</v>
      </c>
    </row>
    <row r="869" spans="1:6" x14ac:dyDescent="0.25">
      <c r="A869" t="s">
        <v>13703</v>
      </c>
      <c r="B869" t="s">
        <v>4666</v>
      </c>
      <c r="C869">
        <v>133</v>
      </c>
      <c r="D869">
        <v>77</v>
      </c>
      <c r="E869">
        <v>92</v>
      </c>
      <c r="F869">
        <v>99</v>
      </c>
    </row>
    <row r="870" spans="1:6" x14ac:dyDescent="0.25">
      <c r="A870" t="s">
        <v>13704</v>
      </c>
      <c r="B870" t="s">
        <v>4668</v>
      </c>
      <c r="C870">
        <v>124</v>
      </c>
      <c r="D870">
        <v>76</v>
      </c>
      <c r="E870">
        <v>65</v>
      </c>
      <c r="F870">
        <v>97.5</v>
      </c>
    </row>
    <row r="871" spans="1:6" x14ac:dyDescent="0.25">
      <c r="A871" t="s">
        <v>13705</v>
      </c>
      <c r="B871" t="s">
        <v>4669</v>
      </c>
      <c r="C871">
        <v>131</v>
      </c>
      <c r="D871">
        <v>83</v>
      </c>
      <c r="E871">
        <v>69</v>
      </c>
      <c r="F871">
        <v>97.8</v>
      </c>
    </row>
    <row r="872" spans="1:6" x14ac:dyDescent="0.25">
      <c r="A872" t="s">
        <v>13706</v>
      </c>
      <c r="B872" t="s">
        <v>4671</v>
      </c>
      <c r="C872">
        <v>112</v>
      </c>
      <c r="D872">
        <v>89</v>
      </c>
      <c r="E872">
        <v>78</v>
      </c>
      <c r="F872">
        <v>98.8</v>
      </c>
    </row>
    <row r="873" spans="1:6" x14ac:dyDescent="0.25">
      <c r="A873" t="s">
        <v>13707</v>
      </c>
      <c r="B873" t="s">
        <v>4673</v>
      </c>
      <c r="C873">
        <v>131</v>
      </c>
      <c r="D873">
        <v>87</v>
      </c>
      <c r="E873">
        <v>63</v>
      </c>
      <c r="F873">
        <v>98.9</v>
      </c>
    </row>
    <row r="874" spans="1:6" x14ac:dyDescent="0.25">
      <c r="A874" t="s">
        <v>13708</v>
      </c>
      <c r="B874" t="s">
        <v>4675</v>
      </c>
      <c r="C874">
        <v>130</v>
      </c>
      <c r="D874">
        <v>74</v>
      </c>
      <c r="E874">
        <v>99</v>
      </c>
      <c r="F874">
        <v>97.6</v>
      </c>
    </row>
    <row r="875" spans="1:6" x14ac:dyDescent="0.25">
      <c r="A875" t="s">
        <v>13709</v>
      </c>
      <c r="B875" t="s">
        <v>4676</v>
      </c>
      <c r="C875">
        <v>127</v>
      </c>
      <c r="D875">
        <v>85</v>
      </c>
      <c r="E875">
        <v>78</v>
      </c>
      <c r="F875">
        <v>97.6</v>
      </c>
    </row>
    <row r="876" spans="1:6" x14ac:dyDescent="0.25">
      <c r="A876" t="s">
        <v>13710</v>
      </c>
      <c r="B876" t="s">
        <v>4678</v>
      </c>
      <c r="C876">
        <v>114</v>
      </c>
      <c r="D876">
        <v>77</v>
      </c>
      <c r="E876">
        <v>98</v>
      </c>
      <c r="F876">
        <v>99.3</v>
      </c>
    </row>
    <row r="877" spans="1:6" x14ac:dyDescent="0.25">
      <c r="A877" t="s">
        <v>13711</v>
      </c>
      <c r="B877" t="s">
        <v>4680</v>
      </c>
      <c r="C877">
        <v>133</v>
      </c>
      <c r="D877">
        <v>85</v>
      </c>
      <c r="E877">
        <v>95</v>
      </c>
      <c r="F877">
        <v>98.2</v>
      </c>
    </row>
    <row r="878" spans="1:6" x14ac:dyDescent="0.25">
      <c r="A878" t="s">
        <v>13712</v>
      </c>
      <c r="B878" t="s">
        <v>4681</v>
      </c>
      <c r="C878">
        <v>139</v>
      </c>
      <c r="D878">
        <v>76</v>
      </c>
      <c r="E878">
        <v>87</v>
      </c>
      <c r="F878">
        <v>97.6</v>
      </c>
    </row>
    <row r="879" spans="1:6" x14ac:dyDescent="0.25">
      <c r="A879" t="s">
        <v>13713</v>
      </c>
      <c r="B879" t="s">
        <v>4682</v>
      </c>
      <c r="C879">
        <v>135</v>
      </c>
      <c r="D879">
        <v>83</v>
      </c>
      <c r="E879">
        <v>100</v>
      </c>
      <c r="F879">
        <v>98.9</v>
      </c>
    </row>
    <row r="880" spans="1:6" x14ac:dyDescent="0.25">
      <c r="A880" t="s">
        <v>13714</v>
      </c>
      <c r="B880" t="s">
        <v>4684</v>
      </c>
      <c r="C880">
        <v>136</v>
      </c>
      <c r="D880">
        <v>84</v>
      </c>
      <c r="E880">
        <v>94</v>
      </c>
      <c r="F880">
        <v>97.9</v>
      </c>
    </row>
    <row r="881" spans="1:6" x14ac:dyDescent="0.25">
      <c r="A881" t="s">
        <v>13715</v>
      </c>
      <c r="B881" t="s">
        <v>4686</v>
      </c>
      <c r="C881">
        <v>140</v>
      </c>
      <c r="D881">
        <v>84</v>
      </c>
      <c r="E881">
        <v>62</v>
      </c>
      <c r="F881">
        <v>97.6</v>
      </c>
    </row>
    <row r="882" spans="1:6" x14ac:dyDescent="0.25">
      <c r="A882" t="s">
        <v>13716</v>
      </c>
      <c r="B882" t="s">
        <v>4687</v>
      </c>
      <c r="C882">
        <v>134</v>
      </c>
      <c r="D882">
        <v>81</v>
      </c>
      <c r="E882">
        <v>92</v>
      </c>
      <c r="F882">
        <v>97.7</v>
      </c>
    </row>
    <row r="883" spans="1:6" x14ac:dyDescent="0.25">
      <c r="A883" t="s">
        <v>13717</v>
      </c>
      <c r="B883" t="s">
        <v>4689</v>
      </c>
      <c r="C883">
        <v>137</v>
      </c>
      <c r="D883">
        <v>89</v>
      </c>
      <c r="E883">
        <v>84</v>
      </c>
      <c r="F883">
        <v>97.6</v>
      </c>
    </row>
    <row r="884" spans="1:6" x14ac:dyDescent="0.25">
      <c r="A884" t="s">
        <v>13718</v>
      </c>
      <c r="B884" t="s">
        <v>4690</v>
      </c>
      <c r="C884">
        <v>137</v>
      </c>
      <c r="D884">
        <v>77</v>
      </c>
      <c r="E884">
        <v>71</v>
      </c>
      <c r="F884">
        <v>99.3</v>
      </c>
    </row>
    <row r="885" spans="1:6" x14ac:dyDescent="0.25">
      <c r="A885" t="s">
        <v>13719</v>
      </c>
      <c r="B885" t="s">
        <v>4691</v>
      </c>
      <c r="C885">
        <v>132</v>
      </c>
      <c r="D885">
        <v>88</v>
      </c>
      <c r="E885">
        <v>70</v>
      </c>
      <c r="F885">
        <v>99.4</v>
      </c>
    </row>
    <row r="886" spans="1:6" x14ac:dyDescent="0.25">
      <c r="A886" t="s">
        <v>13720</v>
      </c>
      <c r="B886" t="s">
        <v>4693</v>
      </c>
      <c r="C886">
        <v>112</v>
      </c>
      <c r="D886">
        <v>76</v>
      </c>
      <c r="E886">
        <v>81</v>
      </c>
      <c r="F886">
        <v>98.9</v>
      </c>
    </row>
    <row r="887" spans="1:6" x14ac:dyDescent="0.25">
      <c r="A887" t="s">
        <v>13721</v>
      </c>
      <c r="B887" t="s">
        <v>4695</v>
      </c>
      <c r="C887">
        <v>121</v>
      </c>
      <c r="D887">
        <v>73</v>
      </c>
      <c r="E887">
        <v>84</v>
      </c>
      <c r="F887">
        <v>99.4</v>
      </c>
    </row>
    <row r="888" spans="1:6" x14ac:dyDescent="0.25">
      <c r="A888" t="s">
        <v>13722</v>
      </c>
      <c r="B888" t="s">
        <v>4696</v>
      </c>
      <c r="C888">
        <v>138</v>
      </c>
      <c r="D888">
        <v>70</v>
      </c>
      <c r="E888">
        <v>82</v>
      </c>
      <c r="F888">
        <v>99.3</v>
      </c>
    </row>
    <row r="889" spans="1:6" x14ac:dyDescent="0.25">
      <c r="A889" t="s">
        <v>13723</v>
      </c>
      <c r="B889" t="s">
        <v>4698</v>
      </c>
      <c r="C889">
        <v>125</v>
      </c>
      <c r="D889">
        <v>79</v>
      </c>
      <c r="E889">
        <v>82</v>
      </c>
      <c r="F889">
        <v>98.1</v>
      </c>
    </row>
    <row r="890" spans="1:6" x14ac:dyDescent="0.25">
      <c r="A890" t="s">
        <v>13724</v>
      </c>
      <c r="B890" t="s">
        <v>4699</v>
      </c>
      <c r="C890">
        <v>114</v>
      </c>
      <c r="D890">
        <v>83</v>
      </c>
      <c r="E890">
        <v>73</v>
      </c>
      <c r="F890">
        <v>98</v>
      </c>
    </row>
    <row r="891" spans="1:6" x14ac:dyDescent="0.25">
      <c r="A891" t="s">
        <v>13725</v>
      </c>
      <c r="B891" t="s">
        <v>4701</v>
      </c>
      <c r="C891">
        <v>133</v>
      </c>
      <c r="D891">
        <v>76</v>
      </c>
      <c r="E891">
        <v>76</v>
      </c>
      <c r="F891">
        <v>97.8</v>
      </c>
    </row>
    <row r="892" spans="1:6" x14ac:dyDescent="0.25">
      <c r="A892" t="s">
        <v>13726</v>
      </c>
      <c r="B892" t="s">
        <v>4703</v>
      </c>
      <c r="C892">
        <v>119</v>
      </c>
      <c r="D892">
        <v>89</v>
      </c>
      <c r="E892">
        <v>91</v>
      </c>
      <c r="F892">
        <v>98</v>
      </c>
    </row>
    <row r="893" spans="1:6" x14ac:dyDescent="0.25">
      <c r="A893" t="s">
        <v>13727</v>
      </c>
      <c r="B893" t="s">
        <v>4705</v>
      </c>
      <c r="C893">
        <v>135</v>
      </c>
      <c r="D893">
        <v>88</v>
      </c>
      <c r="E893">
        <v>94</v>
      </c>
      <c r="F893">
        <v>98.8</v>
      </c>
    </row>
    <row r="894" spans="1:6" x14ac:dyDescent="0.25">
      <c r="A894" t="s">
        <v>13728</v>
      </c>
      <c r="B894" t="s">
        <v>4707</v>
      </c>
      <c r="C894">
        <v>131</v>
      </c>
      <c r="D894">
        <v>78</v>
      </c>
      <c r="E894">
        <v>65</v>
      </c>
      <c r="F894">
        <v>98.6</v>
      </c>
    </row>
    <row r="895" spans="1:6" x14ac:dyDescent="0.25">
      <c r="A895" t="s">
        <v>13729</v>
      </c>
      <c r="B895" t="s">
        <v>4708</v>
      </c>
      <c r="C895">
        <v>111</v>
      </c>
      <c r="D895">
        <v>81</v>
      </c>
      <c r="E895">
        <v>71</v>
      </c>
      <c r="F895">
        <v>99.2</v>
      </c>
    </row>
    <row r="896" spans="1:6" x14ac:dyDescent="0.25">
      <c r="A896" t="s">
        <v>13730</v>
      </c>
      <c r="B896" t="s">
        <v>4710</v>
      </c>
      <c r="C896">
        <v>132</v>
      </c>
      <c r="D896">
        <v>83</v>
      </c>
      <c r="E896">
        <v>90</v>
      </c>
      <c r="F896">
        <v>98.8</v>
      </c>
    </row>
    <row r="897" spans="1:6" x14ac:dyDescent="0.25">
      <c r="A897" t="s">
        <v>13731</v>
      </c>
      <c r="B897" t="s">
        <v>4711</v>
      </c>
      <c r="C897">
        <v>134</v>
      </c>
      <c r="D897">
        <v>87</v>
      </c>
      <c r="E897">
        <v>66</v>
      </c>
      <c r="F897">
        <v>98.8</v>
      </c>
    </row>
    <row r="898" spans="1:6" x14ac:dyDescent="0.25">
      <c r="A898" t="s">
        <v>13732</v>
      </c>
      <c r="B898" t="s">
        <v>4712</v>
      </c>
      <c r="C898">
        <v>137</v>
      </c>
      <c r="D898">
        <v>74</v>
      </c>
      <c r="E898">
        <v>100</v>
      </c>
      <c r="F898">
        <v>98.9</v>
      </c>
    </row>
    <row r="899" spans="1:6" x14ac:dyDescent="0.25">
      <c r="A899" t="s">
        <v>13733</v>
      </c>
      <c r="B899" t="s">
        <v>4713</v>
      </c>
      <c r="C899">
        <v>139</v>
      </c>
      <c r="D899">
        <v>73</v>
      </c>
      <c r="E899">
        <v>96</v>
      </c>
      <c r="F899">
        <v>97.5</v>
      </c>
    </row>
    <row r="900" spans="1:6" x14ac:dyDescent="0.25">
      <c r="A900" t="s">
        <v>13734</v>
      </c>
      <c r="B900" t="s">
        <v>4715</v>
      </c>
      <c r="C900">
        <v>138</v>
      </c>
      <c r="D900">
        <v>72</v>
      </c>
      <c r="E900">
        <v>81</v>
      </c>
      <c r="F900">
        <v>98</v>
      </c>
    </row>
    <row r="901" spans="1:6" x14ac:dyDescent="0.25">
      <c r="A901" t="s">
        <v>13735</v>
      </c>
      <c r="B901" t="s">
        <v>4717</v>
      </c>
      <c r="C901">
        <v>122</v>
      </c>
      <c r="D901">
        <v>87</v>
      </c>
      <c r="E901">
        <v>99</v>
      </c>
      <c r="F901">
        <v>99</v>
      </c>
    </row>
    <row r="902" spans="1:6" x14ac:dyDescent="0.25">
      <c r="A902" t="s">
        <v>13736</v>
      </c>
      <c r="B902" t="s">
        <v>4719</v>
      </c>
      <c r="C902">
        <v>121</v>
      </c>
      <c r="D902">
        <v>78</v>
      </c>
      <c r="E902">
        <v>93</v>
      </c>
      <c r="F902">
        <v>99.2</v>
      </c>
    </row>
    <row r="903" spans="1:6" x14ac:dyDescent="0.25">
      <c r="A903" t="s">
        <v>13737</v>
      </c>
      <c r="B903" t="s">
        <v>4721</v>
      </c>
      <c r="C903">
        <v>131</v>
      </c>
      <c r="D903">
        <v>72</v>
      </c>
      <c r="E903">
        <v>64</v>
      </c>
      <c r="F903">
        <v>98.8</v>
      </c>
    </row>
    <row r="904" spans="1:6" x14ac:dyDescent="0.25">
      <c r="A904" t="s">
        <v>13738</v>
      </c>
      <c r="B904" t="s">
        <v>4723</v>
      </c>
      <c r="C904">
        <v>133</v>
      </c>
      <c r="D904">
        <v>81</v>
      </c>
      <c r="E904">
        <v>92</v>
      </c>
      <c r="F904">
        <v>99.3</v>
      </c>
    </row>
    <row r="905" spans="1:6" x14ac:dyDescent="0.25">
      <c r="A905" t="s">
        <v>13739</v>
      </c>
      <c r="B905" t="s">
        <v>4724</v>
      </c>
      <c r="C905">
        <v>129</v>
      </c>
      <c r="D905">
        <v>75</v>
      </c>
      <c r="E905">
        <v>89</v>
      </c>
      <c r="F905">
        <v>97.7</v>
      </c>
    </row>
    <row r="906" spans="1:6" x14ac:dyDescent="0.25">
      <c r="A906" t="s">
        <v>13740</v>
      </c>
      <c r="B906" t="s">
        <v>4726</v>
      </c>
      <c r="C906">
        <v>126</v>
      </c>
      <c r="D906">
        <v>71</v>
      </c>
      <c r="E906">
        <v>61</v>
      </c>
      <c r="F906">
        <v>99.1</v>
      </c>
    </row>
    <row r="907" spans="1:6" x14ac:dyDescent="0.25">
      <c r="A907" t="s">
        <v>13741</v>
      </c>
      <c r="B907" t="s">
        <v>4728</v>
      </c>
      <c r="C907">
        <v>125</v>
      </c>
      <c r="D907">
        <v>74</v>
      </c>
      <c r="E907">
        <v>74</v>
      </c>
      <c r="F907">
        <v>99</v>
      </c>
    </row>
    <row r="908" spans="1:6" x14ac:dyDescent="0.25">
      <c r="A908" t="s">
        <v>13742</v>
      </c>
      <c r="B908" t="s">
        <v>4729</v>
      </c>
      <c r="C908">
        <v>124</v>
      </c>
      <c r="D908">
        <v>80</v>
      </c>
      <c r="E908">
        <v>87</v>
      </c>
      <c r="F908">
        <v>98.9</v>
      </c>
    </row>
    <row r="909" spans="1:6" x14ac:dyDescent="0.25">
      <c r="A909" t="s">
        <v>13743</v>
      </c>
      <c r="B909" t="s">
        <v>4731</v>
      </c>
      <c r="C909">
        <v>110</v>
      </c>
      <c r="D909">
        <v>72</v>
      </c>
      <c r="E909">
        <v>83</v>
      </c>
      <c r="F909">
        <v>97.7</v>
      </c>
    </row>
    <row r="910" spans="1:6" x14ac:dyDescent="0.25">
      <c r="A910" t="s">
        <v>13744</v>
      </c>
      <c r="B910" t="s">
        <v>4733</v>
      </c>
      <c r="C910">
        <v>122</v>
      </c>
      <c r="D910">
        <v>77</v>
      </c>
      <c r="E910">
        <v>95</v>
      </c>
      <c r="F910">
        <v>97.6</v>
      </c>
    </row>
    <row r="911" spans="1:6" x14ac:dyDescent="0.25">
      <c r="A911" t="s">
        <v>13745</v>
      </c>
      <c r="B911" t="s">
        <v>4734</v>
      </c>
      <c r="C911">
        <v>113</v>
      </c>
      <c r="D911">
        <v>80</v>
      </c>
      <c r="E911">
        <v>97</v>
      </c>
      <c r="F911">
        <v>99.3</v>
      </c>
    </row>
    <row r="912" spans="1:6" x14ac:dyDescent="0.25">
      <c r="A912" t="s">
        <v>13746</v>
      </c>
      <c r="B912" t="s">
        <v>4736</v>
      </c>
      <c r="C912">
        <v>137</v>
      </c>
      <c r="D912">
        <v>90</v>
      </c>
      <c r="E912">
        <v>94</v>
      </c>
      <c r="F912">
        <v>98</v>
      </c>
    </row>
    <row r="913" spans="1:6" x14ac:dyDescent="0.25">
      <c r="A913" t="s">
        <v>13747</v>
      </c>
      <c r="B913" t="s">
        <v>4737</v>
      </c>
      <c r="C913">
        <v>128</v>
      </c>
      <c r="D913">
        <v>87</v>
      </c>
      <c r="E913">
        <v>81</v>
      </c>
      <c r="F913">
        <v>99</v>
      </c>
    </row>
    <row r="914" spans="1:6" x14ac:dyDescent="0.25">
      <c r="A914" t="s">
        <v>13748</v>
      </c>
      <c r="B914" t="s">
        <v>4739</v>
      </c>
      <c r="C914">
        <v>131</v>
      </c>
      <c r="D914">
        <v>74</v>
      </c>
      <c r="E914">
        <v>89</v>
      </c>
      <c r="F914">
        <v>99.5</v>
      </c>
    </row>
    <row r="915" spans="1:6" x14ac:dyDescent="0.25">
      <c r="A915" t="s">
        <v>13749</v>
      </c>
      <c r="B915" t="s">
        <v>4741</v>
      </c>
      <c r="C915">
        <v>130</v>
      </c>
      <c r="D915">
        <v>76</v>
      </c>
      <c r="E915">
        <v>99</v>
      </c>
      <c r="F915">
        <v>97.7</v>
      </c>
    </row>
    <row r="916" spans="1:6" x14ac:dyDescent="0.25">
      <c r="A916" t="s">
        <v>13750</v>
      </c>
      <c r="B916" t="s">
        <v>4742</v>
      </c>
      <c r="C916">
        <v>127</v>
      </c>
      <c r="D916">
        <v>78</v>
      </c>
      <c r="E916">
        <v>94</v>
      </c>
      <c r="F916">
        <v>98.1</v>
      </c>
    </row>
    <row r="917" spans="1:6" x14ac:dyDescent="0.25">
      <c r="A917" t="s">
        <v>13751</v>
      </c>
      <c r="B917" t="s">
        <v>4744</v>
      </c>
      <c r="C917">
        <v>112</v>
      </c>
      <c r="D917">
        <v>89</v>
      </c>
      <c r="E917">
        <v>99</v>
      </c>
      <c r="F917">
        <v>99.2</v>
      </c>
    </row>
    <row r="918" spans="1:6" x14ac:dyDescent="0.25">
      <c r="A918" t="s">
        <v>13752</v>
      </c>
      <c r="B918" t="s">
        <v>4746</v>
      </c>
      <c r="C918">
        <v>116</v>
      </c>
      <c r="D918">
        <v>72</v>
      </c>
      <c r="E918">
        <v>95</v>
      </c>
      <c r="F918">
        <v>99.4</v>
      </c>
    </row>
    <row r="919" spans="1:6" x14ac:dyDescent="0.25">
      <c r="A919" t="s">
        <v>13753</v>
      </c>
      <c r="B919" t="s">
        <v>4748</v>
      </c>
      <c r="C919">
        <v>137</v>
      </c>
      <c r="D919">
        <v>80</v>
      </c>
      <c r="E919">
        <v>85</v>
      </c>
      <c r="F919">
        <v>99.2</v>
      </c>
    </row>
    <row r="920" spans="1:6" x14ac:dyDescent="0.25">
      <c r="A920" t="s">
        <v>13754</v>
      </c>
      <c r="B920" t="s">
        <v>4750</v>
      </c>
      <c r="C920">
        <v>138</v>
      </c>
      <c r="D920">
        <v>82</v>
      </c>
      <c r="E920">
        <v>69</v>
      </c>
      <c r="F920">
        <v>99.5</v>
      </c>
    </row>
    <row r="921" spans="1:6" x14ac:dyDescent="0.25">
      <c r="A921" t="s">
        <v>13755</v>
      </c>
      <c r="B921" t="s">
        <v>4751</v>
      </c>
      <c r="C921">
        <v>125</v>
      </c>
      <c r="D921">
        <v>77</v>
      </c>
      <c r="E921">
        <v>83</v>
      </c>
      <c r="F921">
        <v>98.7</v>
      </c>
    </row>
    <row r="922" spans="1:6" x14ac:dyDescent="0.25">
      <c r="A922" t="s">
        <v>13756</v>
      </c>
      <c r="B922" t="s">
        <v>4753</v>
      </c>
      <c r="C922">
        <v>135</v>
      </c>
      <c r="D922">
        <v>86</v>
      </c>
      <c r="E922">
        <v>78</v>
      </c>
      <c r="F922">
        <v>99.1</v>
      </c>
    </row>
    <row r="923" spans="1:6" x14ac:dyDescent="0.25">
      <c r="A923" t="s">
        <v>13757</v>
      </c>
      <c r="B923" t="s">
        <v>4755</v>
      </c>
      <c r="C923">
        <v>130</v>
      </c>
      <c r="D923">
        <v>84</v>
      </c>
      <c r="E923">
        <v>86</v>
      </c>
      <c r="F923">
        <v>99.2</v>
      </c>
    </row>
    <row r="924" spans="1:6" x14ac:dyDescent="0.25">
      <c r="A924" t="s">
        <v>13758</v>
      </c>
      <c r="B924" t="s">
        <v>4757</v>
      </c>
      <c r="C924">
        <v>120</v>
      </c>
      <c r="D924">
        <v>78</v>
      </c>
      <c r="E924">
        <v>66</v>
      </c>
      <c r="F924">
        <v>98.6</v>
      </c>
    </row>
    <row r="925" spans="1:6" x14ac:dyDescent="0.25">
      <c r="A925" t="s">
        <v>13759</v>
      </c>
      <c r="B925" t="s">
        <v>4759</v>
      </c>
      <c r="C925">
        <v>119</v>
      </c>
      <c r="D925">
        <v>86</v>
      </c>
      <c r="E925">
        <v>78</v>
      </c>
      <c r="F925">
        <v>99.4</v>
      </c>
    </row>
    <row r="926" spans="1:6" x14ac:dyDescent="0.25">
      <c r="A926" t="s">
        <v>13760</v>
      </c>
      <c r="B926" t="s">
        <v>4760</v>
      </c>
      <c r="C926">
        <v>113</v>
      </c>
      <c r="D926">
        <v>75</v>
      </c>
      <c r="E926">
        <v>68</v>
      </c>
      <c r="F926">
        <v>98.8</v>
      </c>
    </row>
    <row r="927" spans="1:6" x14ac:dyDescent="0.25">
      <c r="A927" t="s">
        <v>13761</v>
      </c>
      <c r="B927" t="s">
        <v>4762</v>
      </c>
      <c r="C927">
        <v>122</v>
      </c>
      <c r="D927">
        <v>70</v>
      </c>
      <c r="E927">
        <v>67</v>
      </c>
      <c r="F927">
        <v>99.5</v>
      </c>
    </row>
    <row r="928" spans="1:6" x14ac:dyDescent="0.25">
      <c r="A928" t="s">
        <v>13762</v>
      </c>
      <c r="B928" t="s">
        <v>4764</v>
      </c>
      <c r="C928">
        <v>121</v>
      </c>
      <c r="D928">
        <v>85</v>
      </c>
      <c r="E928">
        <v>87</v>
      </c>
      <c r="F928">
        <v>99.3</v>
      </c>
    </row>
    <row r="929" spans="1:6" x14ac:dyDescent="0.25">
      <c r="A929" t="s">
        <v>13763</v>
      </c>
      <c r="B929" t="s">
        <v>4766</v>
      </c>
      <c r="C929">
        <v>135</v>
      </c>
      <c r="D929">
        <v>78</v>
      </c>
      <c r="E929">
        <v>77</v>
      </c>
      <c r="F929">
        <v>99.2</v>
      </c>
    </row>
    <row r="930" spans="1:6" x14ac:dyDescent="0.25">
      <c r="A930" t="s">
        <v>13764</v>
      </c>
      <c r="B930" t="s">
        <v>4767</v>
      </c>
      <c r="C930">
        <v>132</v>
      </c>
      <c r="D930">
        <v>70</v>
      </c>
      <c r="E930">
        <v>80</v>
      </c>
      <c r="F930">
        <v>98.9</v>
      </c>
    </row>
    <row r="931" spans="1:6" x14ac:dyDescent="0.25">
      <c r="A931" t="s">
        <v>13765</v>
      </c>
      <c r="B931" t="s">
        <v>4768</v>
      </c>
      <c r="C931">
        <v>124</v>
      </c>
      <c r="D931">
        <v>75</v>
      </c>
      <c r="E931">
        <v>88</v>
      </c>
      <c r="F931">
        <v>97.6</v>
      </c>
    </row>
    <row r="932" spans="1:6" x14ac:dyDescent="0.25">
      <c r="A932" t="s">
        <v>13766</v>
      </c>
      <c r="B932" t="s">
        <v>4769</v>
      </c>
      <c r="C932">
        <v>126</v>
      </c>
      <c r="D932">
        <v>72</v>
      </c>
      <c r="E932">
        <v>73</v>
      </c>
      <c r="F932">
        <v>98.7</v>
      </c>
    </row>
    <row r="933" spans="1:6" x14ac:dyDescent="0.25">
      <c r="A933" t="s">
        <v>13767</v>
      </c>
      <c r="B933" t="s">
        <v>4770</v>
      </c>
      <c r="C933">
        <v>117</v>
      </c>
      <c r="D933">
        <v>71</v>
      </c>
      <c r="E933">
        <v>82</v>
      </c>
      <c r="F933">
        <v>98.9</v>
      </c>
    </row>
    <row r="934" spans="1:6" x14ac:dyDescent="0.25">
      <c r="A934" t="s">
        <v>13768</v>
      </c>
      <c r="B934" t="s">
        <v>4771</v>
      </c>
      <c r="C934">
        <v>118</v>
      </c>
      <c r="D934">
        <v>75</v>
      </c>
      <c r="E934">
        <v>82</v>
      </c>
      <c r="F934">
        <v>98.8</v>
      </c>
    </row>
    <row r="935" spans="1:6" x14ac:dyDescent="0.25">
      <c r="A935" t="s">
        <v>13769</v>
      </c>
      <c r="B935" t="s">
        <v>4772</v>
      </c>
      <c r="C935">
        <v>116</v>
      </c>
      <c r="D935">
        <v>85</v>
      </c>
      <c r="E935">
        <v>71</v>
      </c>
      <c r="F935">
        <v>97.8</v>
      </c>
    </row>
    <row r="936" spans="1:6" x14ac:dyDescent="0.25">
      <c r="A936" t="s">
        <v>13770</v>
      </c>
      <c r="B936" t="s">
        <v>4774</v>
      </c>
      <c r="C936">
        <v>126</v>
      </c>
      <c r="D936">
        <v>71</v>
      </c>
      <c r="E936">
        <v>73</v>
      </c>
      <c r="F936">
        <v>97.7</v>
      </c>
    </row>
    <row r="937" spans="1:6" x14ac:dyDescent="0.25">
      <c r="A937" t="s">
        <v>13771</v>
      </c>
      <c r="B937" t="s">
        <v>4776</v>
      </c>
      <c r="C937">
        <v>112</v>
      </c>
      <c r="D937">
        <v>74</v>
      </c>
      <c r="E937">
        <v>64</v>
      </c>
      <c r="F937">
        <v>97.8</v>
      </c>
    </row>
    <row r="938" spans="1:6" x14ac:dyDescent="0.25">
      <c r="A938" t="s">
        <v>13772</v>
      </c>
      <c r="B938" t="s">
        <v>4777</v>
      </c>
      <c r="C938">
        <v>129</v>
      </c>
      <c r="D938">
        <v>80</v>
      </c>
      <c r="E938">
        <v>91</v>
      </c>
      <c r="F938">
        <v>97.9</v>
      </c>
    </row>
    <row r="939" spans="1:6" x14ac:dyDescent="0.25">
      <c r="A939" t="s">
        <v>13773</v>
      </c>
      <c r="B939" t="s">
        <v>4779</v>
      </c>
      <c r="C939">
        <v>138</v>
      </c>
      <c r="D939">
        <v>87</v>
      </c>
      <c r="E939">
        <v>82</v>
      </c>
      <c r="F939">
        <v>99.1</v>
      </c>
    </row>
    <row r="940" spans="1:6" x14ac:dyDescent="0.25">
      <c r="A940" t="s">
        <v>13774</v>
      </c>
      <c r="B940" t="s">
        <v>4780</v>
      </c>
      <c r="C940">
        <v>135</v>
      </c>
      <c r="D940">
        <v>86</v>
      </c>
      <c r="E940">
        <v>66</v>
      </c>
      <c r="F940">
        <v>99.2</v>
      </c>
    </row>
    <row r="941" spans="1:6" x14ac:dyDescent="0.25">
      <c r="A941" t="s">
        <v>13775</v>
      </c>
      <c r="B941" t="s">
        <v>4781</v>
      </c>
      <c r="C941">
        <v>120</v>
      </c>
      <c r="D941">
        <v>76</v>
      </c>
      <c r="E941">
        <v>70</v>
      </c>
      <c r="F941">
        <v>98</v>
      </c>
    </row>
    <row r="942" spans="1:6" x14ac:dyDescent="0.25">
      <c r="A942" t="s">
        <v>13776</v>
      </c>
      <c r="B942" t="s">
        <v>4783</v>
      </c>
      <c r="C942">
        <v>129</v>
      </c>
      <c r="D942">
        <v>73</v>
      </c>
      <c r="E942">
        <v>89</v>
      </c>
      <c r="F942">
        <v>98.6</v>
      </c>
    </row>
    <row r="943" spans="1:6" x14ac:dyDescent="0.25">
      <c r="A943" t="s">
        <v>13777</v>
      </c>
      <c r="B943" t="s">
        <v>4784</v>
      </c>
      <c r="C943">
        <v>127</v>
      </c>
      <c r="D943">
        <v>72</v>
      </c>
      <c r="E943">
        <v>68</v>
      </c>
      <c r="F943">
        <v>98.2</v>
      </c>
    </row>
    <row r="944" spans="1:6" x14ac:dyDescent="0.25">
      <c r="A944" t="s">
        <v>13778</v>
      </c>
      <c r="B944" t="s">
        <v>4786</v>
      </c>
      <c r="C944">
        <v>134</v>
      </c>
      <c r="D944">
        <v>73</v>
      </c>
      <c r="E944">
        <v>85</v>
      </c>
      <c r="F944">
        <v>98.2</v>
      </c>
    </row>
    <row r="945" spans="1:6" x14ac:dyDescent="0.25">
      <c r="A945" t="s">
        <v>13779</v>
      </c>
      <c r="B945" t="s">
        <v>4788</v>
      </c>
      <c r="C945">
        <v>135</v>
      </c>
      <c r="D945">
        <v>78</v>
      </c>
      <c r="E945">
        <v>73</v>
      </c>
      <c r="F945">
        <v>98.9</v>
      </c>
    </row>
    <row r="946" spans="1:6" x14ac:dyDescent="0.25">
      <c r="A946" t="s">
        <v>13780</v>
      </c>
      <c r="B946" t="s">
        <v>4790</v>
      </c>
      <c r="C946">
        <v>138</v>
      </c>
      <c r="D946">
        <v>83</v>
      </c>
      <c r="E946">
        <v>92</v>
      </c>
      <c r="F946">
        <v>98.5</v>
      </c>
    </row>
    <row r="947" spans="1:6" x14ac:dyDescent="0.25">
      <c r="A947" t="s">
        <v>13781</v>
      </c>
      <c r="B947" t="s">
        <v>4791</v>
      </c>
      <c r="C947">
        <v>126</v>
      </c>
      <c r="D947">
        <v>80</v>
      </c>
      <c r="E947">
        <v>62</v>
      </c>
      <c r="F947">
        <v>99</v>
      </c>
    </row>
    <row r="948" spans="1:6" x14ac:dyDescent="0.25">
      <c r="A948" t="s">
        <v>13782</v>
      </c>
      <c r="B948" t="s">
        <v>4792</v>
      </c>
      <c r="C948">
        <v>124</v>
      </c>
      <c r="D948">
        <v>84</v>
      </c>
      <c r="E948">
        <v>88</v>
      </c>
      <c r="F948">
        <v>99.1</v>
      </c>
    </row>
    <row r="949" spans="1:6" x14ac:dyDescent="0.25">
      <c r="A949" t="s">
        <v>13783</v>
      </c>
      <c r="B949" t="s">
        <v>4793</v>
      </c>
      <c r="C949">
        <v>121</v>
      </c>
      <c r="D949">
        <v>84</v>
      </c>
      <c r="E949">
        <v>84</v>
      </c>
      <c r="F949">
        <v>98.2</v>
      </c>
    </row>
    <row r="950" spans="1:6" x14ac:dyDescent="0.25">
      <c r="A950" t="s">
        <v>13784</v>
      </c>
      <c r="B950" t="s">
        <v>4794</v>
      </c>
      <c r="C950">
        <v>123</v>
      </c>
      <c r="D950">
        <v>83</v>
      </c>
      <c r="E950">
        <v>74</v>
      </c>
      <c r="F950">
        <v>98.8</v>
      </c>
    </row>
    <row r="951" spans="1:6" x14ac:dyDescent="0.25">
      <c r="A951" t="s">
        <v>13785</v>
      </c>
      <c r="B951" t="s">
        <v>4795</v>
      </c>
      <c r="C951">
        <v>133</v>
      </c>
      <c r="D951">
        <v>87</v>
      </c>
      <c r="E951">
        <v>100</v>
      </c>
      <c r="F951">
        <v>97.6</v>
      </c>
    </row>
    <row r="952" spans="1:6" x14ac:dyDescent="0.25">
      <c r="A952" t="s">
        <v>13786</v>
      </c>
      <c r="B952" t="s">
        <v>4796</v>
      </c>
      <c r="C952">
        <v>116</v>
      </c>
      <c r="D952">
        <v>75</v>
      </c>
      <c r="E952">
        <v>72</v>
      </c>
      <c r="F952">
        <v>98.4</v>
      </c>
    </row>
    <row r="953" spans="1:6" x14ac:dyDescent="0.25">
      <c r="A953" t="s">
        <v>13787</v>
      </c>
      <c r="B953" t="s">
        <v>4798</v>
      </c>
      <c r="C953">
        <v>134</v>
      </c>
      <c r="D953">
        <v>78</v>
      </c>
      <c r="E953">
        <v>70</v>
      </c>
      <c r="F953">
        <v>98.6</v>
      </c>
    </row>
    <row r="954" spans="1:6" x14ac:dyDescent="0.25">
      <c r="A954" t="s">
        <v>13788</v>
      </c>
      <c r="B954" t="s">
        <v>4799</v>
      </c>
      <c r="C954">
        <v>133</v>
      </c>
      <c r="D954">
        <v>82</v>
      </c>
      <c r="E954">
        <v>82</v>
      </c>
      <c r="F954">
        <v>97.5</v>
      </c>
    </row>
    <row r="955" spans="1:6" x14ac:dyDescent="0.25">
      <c r="A955" t="s">
        <v>13789</v>
      </c>
      <c r="B955" t="s">
        <v>4801</v>
      </c>
      <c r="C955">
        <v>120</v>
      </c>
      <c r="D955">
        <v>73</v>
      </c>
      <c r="E955">
        <v>77</v>
      </c>
      <c r="F955">
        <v>98.3</v>
      </c>
    </row>
    <row r="956" spans="1:6" x14ac:dyDescent="0.25">
      <c r="A956" t="s">
        <v>13790</v>
      </c>
      <c r="B956" t="s">
        <v>4803</v>
      </c>
      <c r="C956">
        <v>132</v>
      </c>
      <c r="D956">
        <v>84</v>
      </c>
      <c r="E956">
        <v>79</v>
      </c>
      <c r="F956">
        <v>98.9</v>
      </c>
    </row>
    <row r="957" spans="1:6" x14ac:dyDescent="0.25">
      <c r="A957" t="s">
        <v>13791</v>
      </c>
      <c r="B957" t="s">
        <v>4805</v>
      </c>
      <c r="C957">
        <v>139</v>
      </c>
      <c r="D957">
        <v>72</v>
      </c>
      <c r="E957">
        <v>70</v>
      </c>
      <c r="F957">
        <v>98</v>
      </c>
    </row>
    <row r="958" spans="1:6" x14ac:dyDescent="0.25">
      <c r="A958" t="s">
        <v>13792</v>
      </c>
      <c r="B958" t="s">
        <v>4807</v>
      </c>
      <c r="C958">
        <v>118</v>
      </c>
      <c r="D958">
        <v>76</v>
      </c>
      <c r="E958">
        <v>67</v>
      </c>
      <c r="F958">
        <v>98.8</v>
      </c>
    </row>
    <row r="959" spans="1:6" x14ac:dyDescent="0.25">
      <c r="A959" t="s">
        <v>13793</v>
      </c>
      <c r="B959" t="s">
        <v>4808</v>
      </c>
      <c r="C959">
        <v>118</v>
      </c>
      <c r="D959">
        <v>85</v>
      </c>
      <c r="E959">
        <v>100</v>
      </c>
      <c r="F959">
        <v>98.8</v>
      </c>
    </row>
    <row r="960" spans="1:6" x14ac:dyDescent="0.25">
      <c r="A960" t="s">
        <v>13794</v>
      </c>
      <c r="B960" t="s">
        <v>4810</v>
      </c>
      <c r="C960">
        <v>123</v>
      </c>
      <c r="D960">
        <v>89</v>
      </c>
      <c r="E960">
        <v>93</v>
      </c>
      <c r="F960">
        <v>99.3</v>
      </c>
    </row>
    <row r="961" spans="1:6" x14ac:dyDescent="0.25">
      <c r="A961" t="s">
        <v>13795</v>
      </c>
      <c r="B961" t="s">
        <v>4811</v>
      </c>
      <c r="C961">
        <v>113</v>
      </c>
      <c r="D961">
        <v>89</v>
      </c>
      <c r="E961">
        <v>92</v>
      </c>
      <c r="F961">
        <v>97.8</v>
      </c>
    </row>
    <row r="962" spans="1:6" x14ac:dyDescent="0.25">
      <c r="A962" t="s">
        <v>13796</v>
      </c>
      <c r="B962" t="s">
        <v>4813</v>
      </c>
      <c r="C962">
        <v>139</v>
      </c>
      <c r="D962">
        <v>82</v>
      </c>
      <c r="E962">
        <v>83</v>
      </c>
      <c r="F962">
        <v>98.4</v>
      </c>
    </row>
    <row r="963" spans="1:6" x14ac:dyDescent="0.25">
      <c r="A963" t="s">
        <v>13797</v>
      </c>
      <c r="B963" t="s">
        <v>4814</v>
      </c>
      <c r="C963">
        <v>134</v>
      </c>
      <c r="D963">
        <v>74</v>
      </c>
      <c r="E963">
        <v>71</v>
      </c>
      <c r="F963">
        <v>99.4</v>
      </c>
    </row>
    <row r="964" spans="1:6" x14ac:dyDescent="0.25">
      <c r="A964" t="s">
        <v>13798</v>
      </c>
      <c r="B964" t="s">
        <v>4815</v>
      </c>
      <c r="C964">
        <v>115</v>
      </c>
      <c r="D964">
        <v>84</v>
      </c>
      <c r="E964">
        <v>99</v>
      </c>
      <c r="F964">
        <v>99.1</v>
      </c>
    </row>
    <row r="965" spans="1:6" x14ac:dyDescent="0.25">
      <c r="A965" t="s">
        <v>13799</v>
      </c>
      <c r="B965" t="s">
        <v>4817</v>
      </c>
      <c r="C965">
        <v>110</v>
      </c>
      <c r="D965">
        <v>90</v>
      </c>
      <c r="E965">
        <v>95</v>
      </c>
      <c r="F965">
        <v>97.9</v>
      </c>
    </row>
    <row r="966" spans="1:6" x14ac:dyDescent="0.25">
      <c r="A966" t="s">
        <v>13800</v>
      </c>
      <c r="B966" t="s">
        <v>4819</v>
      </c>
      <c r="C966">
        <v>131</v>
      </c>
      <c r="D966">
        <v>85</v>
      </c>
      <c r="E966">
        <v>85</v>
      </c>
      <c r="F966">
        <v>98.1</v>
      </c>
    </row>
    <row r="967" spans="1:6" x14ac:dyDescent="0.25">
      <c r="A967" t="s">
        <v>13801</v>
      </c>
      <c r="B967" t="s">
        <v>4820</v>
      </c>
      <c r="C967">
        <v>131</v>
      </c>
      <c r="D967">
        <v>85</v>
      </c>
      <c r="E967">
        <v>78</v>
      </c>
      <c r="F967">
        <v>98.5</v>
      </c>
    </row>
    <row r="968" spans="1:6" x14ac:dyDescent="0.25">
      <c r="A968" t="s">
        <v>13802</v>
      </c>
      <c r="B968" t="s">
        <v>4822</v>
      </c>
      <c r="C968">
        <v>130</v>
      </c>
      <c r="D968">
        <v>76</v>
      </c>
      <c r="E968">
        <v>82</v>
      </c>
      <c r="F968">
        <v>98.3</v>
      </c>
    </row>
    <row r="969" spans="1:6" x14ac:dyDescent="0.25">
      <c r="A969" t="s">
        <v>13803</v>
      </c>
      <c r="B969" t="s">
        <v>4824</v>
      </c>
      <c r="C969">
        <v>132</v>
      </c>
      <c r="D969">
        <v>73</v>
      </c>
      <c r="E969">
        <v>100</v>
      </c>
      <c r="F969">
        <v>98.5</v>
      </c>
    </row>
    <row r="970" spans="1:6" x14ac:dyDescent="0.25">
      <c r="A970" t="s">
        <v>13804</v>
      </c>
      <c r="B970" t="s">
        <v>4826</v>
      </c>
      <c r="C970">
        <v>133</v>
      </c>
      <c r="D970">
        <v>89</v>
      </c>
      <c r="E970">
        <v>69</v>
      </c>
      <c r="F970">
        <v>99.3</v>
      </c>
    </row>
    <row r="971" spans="1:6" x14ac:dyDescent="0.25">
      <c r="A971" t="s">
        <v>13805</v>
      </c>
      <c r="B971" t="s">
        <v>4828</v>
      </c>
      <c r="C971">
        <v>139</v>
      </c>
      <c r="D971">
        <v>77</v>
      </c>
      <c r="E971">
        <v>68</v>
      </c>
      <c r="F971">
        <v>99.2</v>
      </c>
    </row>
    <row r="972" spans="1:6" x14ac:dyDescent="0.25">
      <c r="A972" t="s">
        <v>13806</v>
      </c>
      <c r="B972" t="s">
        <v>4830</v>
      </c>
      <c r="C972">
        <v>117</v>
      </c>
      <c r="D972">
        <v>78</v>
      </c>
      <c r="E972">
        <v>92</v>
      </c>
      <c r="F972">
        <v>98.3</v>
      </c>
    </row>
    <row r="973" spans="1:6" x14ac:dyDescent="0.25">
      <c r="A973" t="s">
        <v>13807</v>
      </c>
      <c r="B973" t="s">
        <v>4832</v>
      </c>
      <c r="C973">
        <v>133</v>
      </c>
      <c r="D973">
        <v>73</v>
      </c>
      <c r="E973">
        <v>76</v>
      </c>
      <c r="F973">
        <v>98.7</v>
      </c>
    </row>
    <row r="974" spans="1:6" x14ac:dyDescent="0.25">
      <c r="A974" t="s">
        <v>13808</v>
      </c>
      <c r="B974" t="s">
        <v>4834</v>
      </c>
      <c r="C974">
        <v>127</v>
      </c>
      <c r="D974">
        <v>76</v>
      </c>
      <c r="E974">
        <v>70</v>
      </c>
      <c r="F974">
        <v>97.6</v>
      </c>
    </row>
    <row r="975" spans="1:6" x14ac:dyDescent="0.25">
      <c r="A975" t="s">
        <v>13809</v>
      </c>
      <c r="B975" t="s">
        <v>4835</v>
      </c>
      <c r="C975">
        <v>129</v>
      </c>
      <c r="D975">
        <v>84</v>
      </c>
      <c r="E975">
        <v>86</v>
      </c>
      <c r="F975">
        <v>99</v>
      </c>
    </row>
    <row r="976" spans="1:6" x14ac:dyDescent="0.25">
      <c r="A976" t="s">
        <v>13810</v>
      </c>
      <c r="B976" t="s">
        <v>4837</v>
      </c>
      <c r="C976">
        <v>126</v>
      </c>
      <c r="D976">
        <v>75</v>
      </c>
      <c r="E976">
        <v>63</v>
      </c>
      <c r="F976">
        <v>98.9</v>
      </c>
    </row>
    <row r="977" spans="1:6" x14ac:dyDescent="0.25">
      <c r="A977" t="s">
        <v>13811</v>
      </c>
      <c r="B977" t="s">
        <v>4839</v>
      </c>
      <c r="C977">
        <v>136</v>
      </c>
      <c r="D977">
        <v>74</v>
      </c>
      <c r="E977">
        <v>90</v>
      </c>
      <c r="F977">
        <v>98.9</v>
      </c>
    </row>
    <row r="978" spans="1:6" x14ac:dyDescent="0.25">
      <c r="A978" t="s">
        <v>13812</v>
      </c>
      <c r="B978" t="s">
        <v>4840</v>
      </c>
      <c r="C978">
        <v>121</v>
      </c>
      <c r="D978">
        <v>89</v>
      </c>
      <c r="E978">
        <v>95</v>
      </c>
      <c r="F978">
        <v>99</v>
      </c>
    </row>
    <row r="979" spans="1:6" x14ac:dyDescent="0.25">
      <c r="A979" t="s">
        <v>13813</v>
      </c>
      <c r="B979" t="s">
        <v>4841</v>
      </c>
      <c r="C979">
        <v>139</v>
      </c>
      <c r="D979">
        <v>75</v>
      </c>
      <c r="E979">
        <v>68</v>
      </c>
      <c r="F979">
        <v>98.2</v>
      </c>
    </row>
    <row r="980" spans="1:6" x14ac:dyDescent="0.25">
      <c r="A980" t="s">
        <v>13814</v>
      </c>
      <c r="B980" t="s">
        <v>4843</v>
      </c>
      <c r="C980">
        <v>113</v>
      </c>
      <c r="D980">
        <v>81</v>
      </c>
      <c r="E980">
        <v>63</v>
      </c>
      <c r="F980">
        <v>97.9</v>
      </c>
    </row>
    <row r="981" spans="1:6" x14ac:dyDescent="0.25">
      <c r="A981" t="s">
        <v>13815</v>
      </c>
      <c r="B981" t="s">
        <v>4844</v>
      </c>
      <c r="C981">
        <v>111</v>
      </c>
      <c r="D981">
        <v>76</v>
      </c>
      <c r="E981">
        <v>87</v>
      </c>
      <c r="F981">
        <v>98.5</v>
      </c>
    </row>
    <row r="982" spans="1:6" x14ac:dyDescent="0.25">
      <c r="A982" t="s">
        <v>13816</v>
      </c>
      <c r="B982" t="s">
        <v>4845</v>
      </c>
      <c r="C982">
        <v>111</v>
      </c>
      <c r="D982">
        <v>76</v>
      </c>
      <c r="E982">
        <v>85</v>
      </c>
      <c r="F982">
        <v>99.3</v>
      </c>
    </row>
    <row r="983" spans="1:6" x14ac:dyDescent="0.25">
      <c r="A983" t="s">
        <v>13817</v>
      </c>
      <c r="B983" t="s">
        <v>4847</v>
      </c>
      <c r="C983">
        <v>123</v>
      </c>
      <c r="D983">
        <v>77</v>
      </c>
      <c r="E983">
        <v>95</v>
      </c>
      <c r="F983">
        <v>99.1</v>
      </c>
    </row>
    <row r="984" spans="1:6" x14ac:dyDescent="0.25">
      <c r="A984" t="s">
        <v>13818</v>
      </c>
      <c r="B984" t="s">
        <v>4848</v>
      </c>
      <c r="C984">
        <v>120</v>
      </c>
      <c r="D984">
        <v>80</v>
      </c>
      <c r="E984">
        <v>80</v>
      </c>
      <c r="F984">
        <v>97.7</v>
      </c>
    </row>
    <row r="985" spans="1:6" x14ac:dyDescent="0.25">
      <c r="A985" t="s">
        <v>13819</v>
      </c>
      <c r="B985" t="s">
        <v>4850</v>
      </c>
      <c r="C985">
        <v>131</v>
      </c>
      <c r="D985">
        <v>90</v>
      </c>
      <c r="E985">
        <v>69</v>
      </c>
      <c r="F985">
        <v>98.4</v>
      </c>
    </row>
    <row r="986" spans="1:6" x14ac:dyDescent="0.25">
      <c r="A986" t="s">
        <v>13820</v>
      </c>
      <c r="B986" t="s">
        <v>4851</v>
      </c>
      <c r="C986">
        <v>123</v>
      </c>
      <c r="D986">
        <v>80</v>
      </c>
      <c r="E986">
        <v>95</v>
      </c>
      <c r="F986">
        <v>99.3</v>
      </c>
    </row>
    <row r="987" spans="1:6" x14ac:dyDescent="0.25">
      <c r="A987" t="s">
        <v>13821</v>
      </c>
      <c r="B987" t="s">
        <v>4852</v>
      </c>
      <c r="C987">
        <v>131</v>
      </c>
      <c r="D987">
        <v>74</v>
      </c>
      <c r="E987">
        <v>61</v>
      </c>
      <c r="F987">
        <v>98.9</v>
      </c>
    </row>
    <row r="988" spans="1:6" x14ac:dyDescent="0.25">
      <c r="A988" t="s">
        <v>13822</v>
      </c>
      <c r="B988" t="s">
        <v>4853</v>
      </c>
      <c r="C988">
        <v>140</v>
      </c>
      <c r="D988">
        <v>82</v>
      </c>
      <c r="E988">
        <v>97</v>
      </c>
      <c r="F988">
        <v>99.3</v>
      </c>
    </row>
    <row r="989" spans="1:6" x14ac:dyDescent="0.25">
      <c r="A989" t="s">
        <v>13823</v>
      </c>
      <c r="B989" t="s">
        <v>4854</v>
      </c>
      <c r="C989">
        <v>137</v>
      </c>
      <c r="D989">
        <v>77</v>
      </c>
      <c r="E989">
        <v>71</v>
      </c>
      <c r="F989">
        <v>98.7</v>
      </c>
    </row>
    <row r="990" spans="1:6" x14ac:dyDescent="0.25">
      <c r="A990" t="s">
        <v>13824</v>
      </c>
      <c r="B990" t="s">
        <v>4856</v>
      </c>
      <c r="C990">
        <v>137</v>
      </c>
      <c r="D990">
        <v>79</v>
      </c>
      <c r="E990">
        <v>63</v>
      </c>
      <c r="F990">
        <v>99.1</v>
      </c>
    </row>
    <row r="991" spans="1:6" x14ac:dyDescent="0.25">
      <c r="A991" t="s">
        <v>13825</v>
      </c>
      <c r="B991" t="s">
        <v>4858</v>
      </c>
      <c r="C991">
        <v>130</v>
      </c>
      <c r="D991">
        <v>76</v>
      </c>
      <c r="E991">
        <v>76</v>
      </c>
      <c r="F991">
        <v>99</v>
      </c>
    </row>
    <row r="992" spans="1:6" x14ac:dyDescent="0.25">
      <c r="A992" t="s">
        <v>13826</v>
      </c>
      <c r="B992" t="s">
        <v>4859</v>
      </c>
      <c r="C992">
        <v>129</v>
      </c>
      <c r="D992">
        <v>77</v>
      </c>
      <c r="E992">
        <v>93</v>
      </c>
      <c r="F992">
        <v>98.1</v>
      </c>
    </row>
    <row r="993" spans="1:6" x14ac:dyDescent="0.25">
      <c r="A993" t="s">
        <v>13827</v>
      </c>
      <c r="B993" t="s">
        <v>4860</v>
      </c>
      <c r="C993">
        <v>134</v>
      </c>
      <c r="D993">
        <v>84</v>
      </c>
      <c r="E993">
        <v>91</v>
      </c>
      <c r="F993">
        <v>98.3</v>
      </c>
    </row>
    <row r="994" spans="1:6" x14ac:dyDescent="0.25">
      <c r="A994" t="s">
        <v>13828</v>
      </c>
      <c r="B994" t="s">
        <v>4862</v>
      </c>
      <c r="C994">
        <v>132</v>
      </c>
      <c r="D994">
        <v>74</v>
      </c>
      <c r="E994">
        <v>62</v>
      </c>
      <c r="F994">
        <v>99.3</v>
      </c>
    </row>
    <row r="995" spans="1:6" x14ac:dyDescent="0.25">
      <c r="A995" t="s">
        <v>13829</v>
      </c>
      <c r="B995" t="s">
        <v>4863</v>
      </c>
      <c r="C995">
        <v>134</v>
      </c>
      <c r="D995">
        <v>77</v>
      </c>
      <c r="E995">
        <v>100</v>
      </c>
      <c r="F995">
        <v>98.2</v>
      </c>
    </row>
    <row r="996" spans="1:6" x14ac:dyDescent="0.25">
      <c r="A996" t="s">
        <v>13830</v>
      </c>
      <c r="B996" t="s">
        <v>4865</v>
      </c>
      <c r="C996">
        <v>133</v>
      </c>
      <c r="D996">
        <v>72</v>
      </c>
      <c r="E996">
        <v>84</v>
      </c>
      <c r="F996">
        <v>98.9</v>
      </c>
    </row>
    <row r="997" spans="1:6" x14ac:dyDescent="0.25">
      <c r="A997" t="s">
        <v>13831</v>
      </c>
      <c r="B997" t="s">
        <v>4866</v>
      </c>
      <c r="C997">
        <v>126</v>
      </c>
      <c r="D997">
        <v>73</v>
      </c>
      <c r="E997">
        <v>70</v>
      </c>
      <c r="F997">
        <v>99.5</v>
      </c>
    </row>
    <row r="998" spans="1:6" x14ac:dyDescent="0.25">
      <c r="A998" t="s">
        <v>13832</v>
      </c>
      <c r="B998" t="s">
        <v>4868</v>
      </c>
      <c r="C998">
        <v>118</v>
      </c>
      <c r="D998">
        <v>90</v>
      </c>
      <c r="E998">
        <v>65</v>
      </c>
      <c r="F998">
        <v>98.3</v>
      </c>
    </row>
    <row r="999" spans="1:6" x14ac:dyDescent="0.25">
      <c r="A999" t="s">
        <v>13833</v>
      </c>
      <c r="B999" t="s">
        <v>4870</v>
      </c>
      <c r="C999">
        <v>131</v>
      </c>
      <c r="D999">
        <v>77</v>
      </c>
      <c r="E999">
        <v>67</v>
      </c>
      <c r="F999">
        <v>97.8</v>
      </c>
    </row>
    <row r="1000" spans="1:6" x14ac:dyDescent="0.25">
      <c r="A1000" t="s">
        <v>13834</v>
      </c>
      <c r="B1000" t="s">
        <v>4872</v>
      </c>
      <c r="C1000">
        <v>137</v>
      </c>
      <c r="D1000">
        <v>77</v>
      </c>
      <c r="E1000">
        <v>69</v>
      </c>
      <c r="F1000">
        <v>98.8</v>
      </c>
    </row>
    <row r="1001" spans="1:6" x14ac:dyDescent="0.25">
      <c r="A1001" t="s">
        <v>13835</v>
      </c>
      <c r="B1001" t="s">
        <v>4873</v>
      </c>
      <c r="C1001">
        <v>123</v>
      </c>
      <c r="D1001">
        <v>81</v>
      </c>
      <c r="E1001">
        <v>80</v>
      </c>
      <c r="F1001">
        <v>98.1</v>
      </c>
    </row>
    <row r="1002" spans="1:6" x14ac:dyDescent="0.25">
      <c r="A1002" t="s">
        <v>13836</v>
      </c>
      <c r="B1002" t="s">
        <v>4874</v>
      </c>
      <c r="C1002">
        <v>119</v>
      </c>
      <c r="D1002">
        <v>81</v>
      </c>
      <c r="E1002">
        <v>65</v>
      </c>
      <c r="F1002">
        <v>98.1</v>
      </c>
    </row>
    <row r="1003" spans="1:6" x14ac:dyDescent="0.25">
      <c r="A1003" t="s">
        <v>13837</v>
      </c>
      <c r="B1003" t="s">
        <v>4876</v>
      </c>
      <c r="C1003">
        <v>139</v>
      </c>
      <c r="D1003">
        <v>77</v>
      </c>
      <c r="E1003">
        <v>98</v>
      </c>
      <c r="F1003">
        <v>98.8</v>
      </c>
    </row>
    <row r="1004" spans="1:6" x14ac:dyDescent="0.25">
      <c r="A1004" t="s">
        <v>13838</v>
      </c>
      <c r="B1004" t="s">
        <v>4878</v>
      </c>
      <c r="C1004">
        <v>114</v>
      </c>
      <c r="D1004">
        <v>85</v>
      </c>
      <c r="E1004">
        <v>92</v>
      </c>
      <c r="F1004">
        <v>98.6</v>
      </c>
    </row>
    <row r="1005" spans="1:6" x14ac:dyDescent="0.25">
      <c r="A1005" t="s">
        <v>13839</v>
      </c>
      <c r="B1005" t="s">
        <v>4880</v>
      </c>
      <c r="C1005">
        <v>125</v>
      </c>
      <c r="D1005">
        <v>78</v>
      </c>
      <c r="E1005">
        <v>60</v>
      </c>
      <c r="F1005">
        <v>98.7</v>
      </c>
    </row>
    <row r="1006" spans="1:6" x14ac:dyDescent="0.25">
      <c r="A1006" t="s">
        <v>13840</v>
      </c>
      <c r="B1006" t="s">
        <v>4882</v>
      </c>
      <c r="C1006">
        <v>125</v>
      </c>
      <c r="D1006">
        <v>81</v>
      </c>
      <c r="E1006">
        <v>64</v>
      </c>
      <c r="F1006">
        <v>99</v>
      </c>
    </row>
    <row r="1007" spans="1:6" x14ac:dyDescent="0.25">
      <c r="A1007" t="s">
        <v>13841</v>
      </c>
      <c r="B1007" t="s">
        <v>4883</v>
      </c>
      <c r="C1007">
        <v>127</v>
      </c>
      <c r="D1007">
        <v>87</v>
      </c>
      <c r="E1007">
        <v>86</v>
      </c>
      <c r="F1007">
        <v>98.6</v>
      </c>
    </row>
    <row r="1008" spans="1:6" x14ac:dyDescent="0.25">
      <c r="A1008" t="s">
        <v>13842</v>
      </c>
      <c r="B1008" t="s">
        <v>4884</v>
      </c>
      <c r="C1008">
        <v>132</v>
      </c>
      <c r="D1008">
        <v>88</v>
      </c>
      <c r="E1008">
        <v>82</v>
      </c>
      <c r="F1008">
        <v>98</v>
      </c>
    </row>
    <row r="1009" spans="1:6" x14ac:dyDescent="0.25">
      <c r="A1009" t="s">
        <v>13843</v>
      </c>
      <c r="B1009" t="s">
        <v>4886</v>
      </c>
      <c r="C1009">
        <v>124</v>
      </c>
      <c r="D1009">
        <v>71</v>
      </c>
      <c r="E1009">
        <v>75</v>
      </c>
      <c r="F1009">
        <v>97.6</v>
      </c>
    </row>
    <row r="1010" spans="1:6" x14ac:dyDescent="0.25">
      <c r="A1010" t="s">
        <v>13844</v>
      </c>
      <c r="B1010" t="s">
        <v>4887</v>
      </c>
      <c r="C1010">
        <v>139</v>
      </c>
      <c r="D1010">
        <v>84</v>
      </c>
      <c r="E1010">
        <v>77</v>
      </c>
      <c r="F1010">
        <v>98.5</v>
      </c>
    </row>
    <row r="1011" spans="1:6" x14ac:dyDescent="0.25">
      <c r="A1011" t="s">
        <v>13845</v>
      </c>
      <c r="B1011" t="s">
        <v>4889</v>
      </c>
      <c r="C1011">
        <v>130</v>
      </c>
      <c r="D1011">
        <v>83</v>
      </c>
      <c r="E1011">
        <v>63</v>
      </c>
      <c r="F1011">
        <v>99</v>
      </c>
    </row>
    <row r="1012" spans="1:6" x14ac:dyDescent="0.25">
      <c r="A1012" t="s">
        <v>13846</v>
      </c>
      <c r="B1012" t="s">
        <v>4891</v>
      </c>
      <c r="C1012">
        <v>122</v>
      </c>
      <c r="D1012">
        <v>75</v>
      </c>
      <c r="E1012">
        <v>81</v>
      </c>
      <c r="F1012">
        <v>98.5</v>
      </c>
    </row>
    <row r="1013" spans="1:6" x14ac:dyDescent="0.25">
      <c r="A1013" t="s">
        <v>13847</v>
      </c>
      <c r="B1013" t="s">
        <v>4892</v>
      </c>
      <c r="C1013">
        <v>130</v>
      </c>
      <c r="D1013">
        <v>86</v>
      </c>
      <c r="E1013">
        <v>75</v>
      </c>
      <c r="F1013">
        <v>98.8</v>
      </c>
    </row>
    <row r="1014" spans="1:6" x14ac:dyDescent="0.25">
      <c r="A1014" t="s">
        <v>13848</v>
      </c>
      <c r="B1014" t="s">
        <v>4893</v>
      </c>
      <c r="C1014">
        <v>110</v>
      </c>
      <c r="D1014">
        <v>70</v>
      </c>
      <c r="E1014">
        <v>61</v>
      </c>
      <c r="F1014">
        <v>98.3</v>
      </c>
    </row>
    <row r="1015" spans="1:6" x14ac:dyDescent="0.25">
      <c r="A1015" t="s">
        <v>13849</v>
      </c>
      <c r="B1015" t="s">
        <v>4895</v>
      </c>
      <c r="C1015">
        <v>124</v>
      </c>
      <c r="D1015">
        <v>76</v>
      </c>
      <c r="E1015">
        <v>66</v>
      </c>
      <c r="F1015">
        <v>99.1</v>
      </c>
    </row>
    <row r="1016" spans="1:6" x14ac:dyDescent="0.25">
      <c r="A1016" t="s">
        <v>13850</v>
      </c>
      <c r="B1016" t="s">
        <v>4896</v>
      </c>
      <c r="C1016">
        <v>135</v>
      </c>
      <c r="D1016">
        <v>87</v>
      </c>
      <c r="E1016">
        <v>82</v>
      </c>
      <c r="F1016">
        <v>99.4</v>
      </c>
    </row>
    <row r="1017" spans="1:6" x14ac:dyDescent="0.25">
      <c r="A1017" t="s">
        <v>13851</v>
      </c>
      <c r="B1017" t="s">
        <v>4897</v>
      </c>
      <c r="C1017">
        <v>122</v>
      </c>
      <c r="D1017">
        <v>88</v>
      </c>
      <c r="E1017">
        <v>63</v>
      </c>
      <c r="F1017">
        <v>99</v>
      </c>
    </row>
    <row r="1018" spans="1:6" x14ac:dyDescent="0.25">
      <c r="A1018" t="s">
        <v>13852</v>
      </c>
      <c r="B1018" t="s">
        <v>4899</v>
      </c>
      <c r="C1018">
        <v>138</v>
      </c>
      <c r="D1018">
        <v>89</v>
      </c>
      <c r="E1018">
        <v>85</v>
      </c>
      <c r="F1018">
        <v>97.5</v>
      </c>
    </row>
    <row r="1019" spans="1:6" x14ac:dyDescent="0.25">
      <c r="A1019" t="s">
        <v>13853</v>
      </c>
      <c r="B1019" t="s">
        <v>4900</v>
      </c>
      <c r="C1019">
        <v>125</v>
      </c>
      <c r="D1019">
        <v>77</v>
      </c>
      <c r="E1019">
        <v>90</v>
      </c>
      <c r="F1019">
        <v>99.1</v>
      </c>
    </row>
    <row r="1020" spans="1:6" x14ac:dyDescent="0.25">
      <c r="A1020" t="s">
        <v>13854</v>
      </c>
      <c r="B1020" t="s">
        <v>4902</v>
      </c>
      <c r="C1020">
        <v>136</v>
      </c>
      <c r="D1020">
        <v>83</v>
      </c>
      <c r="E1020">
        <v>84</v>
      </c>
      <c r="F1020">
        <v>99</v>
      </c>
    </row>
    <row r="1021" spans="1:6" x14ac:dyDescent="0.25">
      <c r="A1021" t="s">
        <v>13855</v>
      </c>
      <c r="B1021" t="s">
        <v>4903</v>
      </c>
      <c r="C1021">
        <v>134</v>
      </c>
      <c r="D1021">
        <v>83</v>
      </c>
      <c r="E1021">
        <v>84</v>
      </c>
      <c r="F1021">
        <v>97.6</v>
      </c>
    </row>
    <row r="1022" spans="1:6" x14ac:dyDescent="0.25">
      <c r="A1022" t="s">
        <v>13856</v>
      </c>
      <c r="B1022" t="s">
        <v>4905</v>
      </c>
      <c r="C1022">
        <v>140</v>
      </c>
      <c r="D1022">
        <v>73</v>
      </c>
      <c r="E1022">
        <v>79</v>
      </c>
      <c r="F1022">
        <v>99.2</v>
      </c>
    </row>
    <row r="1023" spans="1:6" x14ac:dyDescent="0.25">
      <c r="A1023" t="s">
        <v>13857</v>
      </c>
      <c r="B1023" t="s">
        <v>4907</v>
      </c>
      <c r="C1023">
        <v>118</v>
      </c>
      <c r="D1023">
        <v>90</v>
      </c>
      <c r="E1023">
        <v>65</v>
      </c>
      <c r="F1023">
        <v>97.6</v>
      </c>
    </row>
    <row r="1024" spans="1:6" x14ac:dyDescent="0.25">
      <c r="A1024" t="s">
        <v>13858</v>
      </c>
      <c r="B1024" t="s">
        <v>4908</v>
      </c>
      <c r="C1024">
        <v>138</v>
      </c>
      <c r="D1024">
        <v>80</v>
      </c>
      <c r="E1024">
        <v>94</v>
      </c>
      <c r="F1024">
        <v>99</v>
      </c>
    </row>
    <row r="1025" spans="1:6" x14ac:dyDescent="0.25">
      <c r="A1025" t="s">
        <v>13859</v>
      </c>
      <c r="B1025" t="s">
        <v>4910</v>
      </c>
      <c r="C1025">
        <v>132</v>
      </c>
      <c r="D1025">
        <v>71</v>
      </c>
      <c r="E1025">
        <v>88</v>
      </c>
      <c r="F1025">
        <v>99.4</v>
      </c>
    </row>
    <row r="1026" spans="1:6" x14ac:dyDescent="0.25">
      <c r="A1026" t="s">
        <v>13860</v>
      </c>
      <c r="B1026" t="s">
        <v>4912</v>
      </c>
      <c r="C1026">
        <v>134</v>
      </c>
      <c r="D1026">
        <v>90</v>
      </c>
      <c r="E1026">
        <v>89</v>
      </c>
      <c r="F1026">
        <v>98.5</v>
      </c>
    </row>
    <row r="1027" spans="1:6" x14ac:dyDescent="0.25">
      <c r="A1027" t="s">
        <v>13861</v>
      </c>
      <c r="B1027" t="s">
        <v>4913</v>
      </c>
      <c r="C1027">
        <v>138</v>
      </c>
      <c r="D1027">
        <v>87</v>
      </c>
      <c r="E1027">
        <v>81</v>
      </c>
      <c r="F1027">
        <v>98.7</v>
      </c>
    </row>
    <row r="1028" spans="1:6" x14ac:dyDescent="0.25">
      <c r="A1028" t="s">
        <v>13862</v>
      </c>
      <c r="B1028" t="s">
        <v>4914</v>
      </c>
      <c r="C1028">
        <v>128</v>
      </c>
      <c r="D1028">
        <v>89</v>
      </c>
      <c r="E1028">
        <v>67</v>
      </c>
      <c r="F1028">
        <v>98.7</v>
      </c>
    </row>
    <row r="1029" spans="1:6" x14ac:dyDescent="0.25">
      <c r="A1029" t="s">
        <v>13863</v>
      </c>
      <c r="B1029" t="s">
        <v>4916</v>
      </c>
      <c r="C1029">
        <v>140</v>
      </c>
      <c r="D1029">
        <v>73</v>
      </c>
      <c r="E1029">
        <v>86</v>
      </c>
      <c r="F1029">
        <v>97.8</v>
      </c>
    </row>
    <row r="1030" spans="1:6" x14ac:dyDescent="0.25">
      <c r="A1030" t="s">
        <v>13864</v>
      </c>
      <c r="B1030" t="s">
        <v>4918</v>
      </c>
      <c r="C1030">
        <v>136</v>
      </c>
      <c r="D1030">
        <v>90</v>
      </c>
      <c r="E1030">
        <v>66</v>
      </c>
      <c r="F1030">
        <v>99.2</v>
      </c>
    </row>
    <row r="1031" spans="1:6" x14ac:dyDescent="0.25">
      <c r="A1031" t="s">
        <v>13865</v>
      </c>
      <c r="B1031" t="s">
        <v>4919</v>
      </c>
      <c r="C1031">
        <v>110</v>
      </c>
      <c r="D1031">
        <v>81</v>
      </c>
      <c r="E1031">
        <v>100</v>
      </c>
      <c r="F1031">
        <v>99.2</v>
      </c>
    </row>
    <row r="1032" spans="1:6" x14ac:dyDescent="0.25">
      <c r="A1032" t="s">
        <v>13866</v>
      </c>
      <c r="B1032" t="s">
        <v>4921</v>
      </c>
      <c r="C1032">
        <v>135</v>
      </c>
      <c r="D1032">
        <v>74</v>
      </c>
      <c r="E1032">
        <v>87</v>
      </c>
      <c r="F1032">
        <v>97.9</v>
      </c>
    </row>
    <row r="1033" spans="1:6" x14ac:dyDescent="0.25">
      <c r="A1033" t="s">
        <v>13867</v>
      </c>
      <c r="B1033" t="s">
        <v>4923</v>
      </c>
      <c r="C1033">
        <v>116</v>
      </c>
      <c r="D1033">
        <v>76</v>
      </c>
      <c r="E1033">
        <v>99</v>
      </c>
      <c r="F1033">
        <v>98.9</v>
      </c>
    </row>
    <row r="1034" spans="1:6" x14ac:dyDescent="0.25">
      <c r="A1034" t="s">
        <v>13868</v>
      </c>
      <c r="B1034" t="s">
        <v>4924</v>
      </c>
      <c r="C1034">
        <v>133</v>
      </c>
      <c r="D1034">
        <v>77</v>
      </c>
      <c r="E1034">
        <v>96</v>
      </c>
      <c r="F1034">
        <v>98.4</v>
      </c>
    </row>
    <row r="1035" spans="1:6" x14ac:dyDescent="0.25">
      <c r="A1035" t="s">
        <v>13869</v>
      </c>
      <c r="B1035" t="s">
        <v>4925</v>
      </c>
      <c r="C1035">
        <v>110</v>
      </c>
      <c r="D1035">
        <v>83</v>
      </c>
      <c r="E1035">
        <v>86</v>
      </c>
      <c r="F1035">
        <v>98.2</v>
      </c>
    </row>
    <row r="1036" spans="1:6" x14ac:dyDescent="0.25">
      <c r="A1036" t="s">
        <v>13870</v>
      </c>
      <c r="B1036" t="s">
        <v>4927</v>
      </c>
      <c r="C1036">
        <v>112</v>
      </c>
      <c r="D1036">
        <v>78</v>
      </c>
      <c r="E1036">
        <v>90</v>
      </c>
      <c r="F1036">
        <v>98.3</v>
      </c>
    </row>
    <row r="1037" spans="1:6" x14ac:dyDescent="0.25">
      <c r="A1037" t="s">
        <v>13871</v>
      </c>
      <c r="B1037" t="s">
        <v>4929</v>
      </c>
      <c r="C1037">
        <v>119</v>
      </c>
      <c r="D1037">
        <v>80</v>
      </c>
      <c r="E1037">
        <v>75</v>
      </c>
      <c r="F1037">
        <v>97.8</v>
      </c>
    </row>
    <row r="1038" spans="1:6" x14ac:dyDescent="0.25">
      <c r="A1038" t="s">
        <v>13872</v>
      </c>
      <c r="B1038" t="s">
        <v>4931</v>
      </c>
      <c r="C1038">
        <v>136</v>
      </c>
      <c r="D1038">
        <v>76</v>
      </c>
      <c r="E1038">
        <v>74</v>
      </c>
      <c r="F1038">
        <v>99.3</v>
      </c>
    </row>
    <row r="1039" spans="1:6" x14ac:dyDescent="0.25">
      <c r="A1039" t="s">
        <v>13873</v>
      </c>
      <c r="B1039" t="s">
        <v>4933</v>
      </c>
      <c r="C1039">
        <v>138</v>
      </c>
      <c r="D1039">
        <v>76</v>
      </c>
      <c r="E1039">
        <v>95</v>
      </c>
      <c r="F1039">
        <v>97.6</v>
      </c>
    </row>
    <row r="1040" spans="1:6" x14ac:dyDescent="0.25">
      <c r="A1040" t="s">
        <v>13874</v>
      </c>
      <c r="B1040" t="s">
        <v>4935</v>
      </c>
      <c r="C1040">
        <v>131</v>
      </c>
      <c r="D1040">
        <v>85</v>
      </c>
      <c r="E1040">
        <v>72</v>
      </c>
      <c r="F1040">
        <v>98.9</v>
      </c>
    </row>
    <row r="1041" spans="1:6" x14ac:dyDescent="0.25">
      <c r="A1041" t="s">
        <v>13875</v>
      </c>
      <c r="B1041" t="s">
        <v>4936</v>
      </c>
      <c r="C1041">
        <v>129</v>
      </c>
      <c r="D1041">
        <v>71</v>
      </c>
      <c r="E1041">
        <v>74</v>
      </c>
      <c r="F1041">
        <v>98.3</v>
      </c>
    </row>
    <row r="1042" spans="1:6" x14ac:dyDescent="0.25">
      <c r="A1042" t="s">
        <v>13876</v>
      </c>
      <c r="B1042" t="s">
        <v>4938</v>
      </c>
      <c r="C1042">
        <v>113</v>
      </c>
      <c r="D1042">
        <v>88</v>
      </c>
      <c r="E1042">
        <v>70</v>
      </c>
      <c r="F1042">
        <v>97.5</v>
      </c>
    </row>
    <row r="1043" spans="1:6" x14ac:dyDescent="0.25">
      <c r="A1043" t="s">
        <v>13877</v>
      </c>
      <c r="B1043" t="s">
        <v>4939</v>
      </c>
      <c r="C1043">
        <v>119</v>
      </c>
      <c r="D1043">
        <v>81</v>
      </c>
      <c r="E1043">
        <v>98</v>
      </c>
      <c r="F1043">
        <v>99.2</v>
      </c>
    </row>
    <row r="1044" spans="1:6" x14ac:dyDescent="0.25">
      <c r="A1044" t="s">
        <v>13878</v>
      </c>
      <c r="B1044" t="s">
        <v>4940</v>
      </c>
      <c r="C1044">
        <v>136</v>
      </c>
      <c r="D1044">
        <v>70</v>
      </c>
      <c r="E1044">
        <v>98</v>
      </c>
      <c r="F1044">
        <v>99.4</v>
      </c>
    </row>
    <row r="1045" spans="1:6" x14ac:dyDescent="0.25">
      <c r="A1045" t="s">
        <v>13879</v>
      </c>
      <c r="B1045" t="s">
        <v>4941</v>
      </c>
      <c r="C1045">
        <v>130</v>
      </c>
      <c r="D1045">
        <v>82</v>
      </c>
      <c r="E1045">
        <v>73</v>
      </c>
      <c r="F1045">
        <v>98.5</v>
      </c>
    </row>
    <row r="1046" spans="1:6" x14ac:dyDescent="0.25">
      <c r="A1046" t="s">
        <v>13880</v>
      </c>
      <c r="B1046" t="s">
        <v>4942</v>
      </c>
      <c r="C1046">
        <v>129</v>
      </c>
      <c r="D1046">
        <v>74</v>
      </c>
      <c r="E1046">
        <v>92</v>
      </c>
      <c r="F1046">
        <v>99.2</v>
      </c>
    </row>
    <row r="1047" spans="1:6" x14ac:dyDescent="0.25">
      <c r="A1047" t="s">
        <v>13881</v>
      </c>
      <c r="B1047" t="s">
        <v>4944</v>
      </c>
      <c r="C1047">
        <v>113</v>
      </c>
      <c r="D1047">
        <v>81</v>
      </c>
      <c r="E1047">
        <v>93</v>
      </c>
      <c r="F1047">
        <v>99.4</v>
      </c>
    </row>
    <row r="1048" spans="1:6" x14ac:dyDescent="0.25">
      <c r="A1048" t="s">
        <v>13882</v>
      </c>
      <c r="B1048" t="s">
        <v>4945</v>
      </c>
      <c r="C1048">
        <v>122</v>
      </c>
      <c r="D1048">
        <v>82</v>
      </c>
      <c r="E1048">
        <v>99</v>
      </c>
      <c r="F1048">
        <v>99.3</v>
      </c>
    </row>
    <row r="1049" spans="1:6" x14ac:dyDescent="0.25">
      <c r="A1049" t="s">
        <v>13883</v>
      </c>
      <c r="B1049" t="s">
        <v>4947</v>
      </c>
      <c r="C1049">
        <v>120</v>
      </c>
      <c r="D1049">
        <v>74</v>
      </c>
      <c r="E1049">
        <v>75</v>
      </c>
      <c r="F1049">
        <v>98.1</v>
      </c>
    </row>
    <row r="1050" spans="1:6" x14ac:dyDescent="0.25">
      <c r="A1050" t="s">
        <v>13884</v>
      </c>
      <c r="B1050" t="s">
        <v>4949</v>
      </c>
      <c r="C1050">
        <v>112</v>
      </c>
      <c r="D1050">
        <v>76</v>
      </c>
      <c r="E1050">
        <v>93</v>
      </c>
      <c r="F1050">
        <v>97.6</v>
      </c>
    </row>
    <row r="1051" spans="1:6" x14ac:dyDescent="0.25">
      <c r="A1051" t="s">
        <v>13885</v>
      </c>
      <c r="B1051" t="s">
        <v>4951</v>
      </c>
      <c r="C1051">
        <v>135</v>
      </c>
      <c r="D1051">
        <v>70</v>
      </c>
      <c r="E1051">
        <v>99</v>
      </c>
      <c r="F1051">
        <v>97.6</v>
      </c>
    </row>
    <row r="1052" spans="1:6" x14ac:dyDescent="0.25">
      <c r="A1052" t="s">
        <v>13886</v>
      </c>
      <c r="B1052" t="s">
        <v>4952</v>
      </c>
      <c r="C1052">
        <v>113</v>
      </c>
      <c r="D1052">
        <v>86</v>
      </c>
      <c r="E1052">
        <v>85</v>
      </c>
      <c r="F1052">
        <v>97.7</v>
      </c>
    </row>
    <row r="1053" spans="1:6" x14ac:dyDescent="0.25">
      <c r="A1053" t="s">
        <v>13887</v>
      </c>
      <c r="B1053" t="s">
        <v>4953</v>
      </c>
      <c r="C1053">
        <v>133</v>
      </c>
      <c r="D1053">
        <v>76</v>
      </c>
      <c r="E1053">
        <v>93</v>
      </c>
      <c r="F1053">
        <v>97.6</v>
      </c>
    </row>
    <row r="1054" spans="1:6" x14ac:dyDescent="0.25">
      <c r="A1054" t="s">
        <v>13888</v>
      </c>
      <c r="B1054" t="s">
        <v>4955</v>
      </c>
      <c r="C1054">
        <v>136</v>
      </c>
      <c r="D1054">
        <v>70</v>
      </c>
      <c r="E1054">
        <v>90</v>
      </c>
      <c r="F1054">
        <v>99.3</v>
      </c>
    </row>
    <row r="1055" spans="1:6" x14ac:dyDescent="0.25">
      <c r="A1055" t="s">
        <v>13889</v>
      </c>
      <c r="B1055" t="s">
        <v>4957</v>
      </c>
      <c r="C1055">
        <v>128</v>
      </c>
      <c r="D1055">
        <v>79</v>
      </c>
      <c r="E1055">
        <v>69</v>
      </c>
      <c r="F1055">
        <v>98.4</v>
      </c>
    </row>
    <row r="1056" spans="1:6" x14ac:dyDescent="0.25">
      <c r="A1056" t="s">
        <v>13890</v>
      </c>
      <c r="B1056" t="s">
        <v>4959</v>
      </c>
      <c r="C1056">
        <v>139</v>
      </c>
      <c r="D1056">
        <v>70</v>
      </c>
      <c r="E1056">
        <v>89</v>
      </c>
      <c r="F1056">
        <v>98.5</v>
      </c>
    </row>
    <row r="1057" spans="1:6" x14ac:dyDescent="0.25">
      <c r="A1057" t="s">
        <v>13891</v>
      </c>
      <c r="B1057" t="s">
        <v>4960</v>
      </c>
      <c r="C1057">
        <v>129</v>
      </c>
      <c r="D1057">
        <v>81</v>
      </c>
      <c r="E1057">
        <v>80</v>
      </c>
      <c r="F1057">
        <v>98.8</v>
      </c>
    </row>
    <row r="1058" spans="1:6" x14ac:dyDescent="0.25">
      <c r="A1058" t="s">
        <v>13892</v>
      </c>
      <c r="B1058" t="s">
        <v>4962</v>
      </c>
      <c r="C1058">
        <v>123</v>
      </c>
      <c r="D1058">
        <v>86</v>
      </c>
      <c r="E1058">
        <v>76</v>
      </c>
      <c r="F1058">
        <v>99.1</v>
      </c>
    </row>
    <row r="1059" spans="1:6" x14ac:dyDescent="0.25">
      <c r="A1059" t="s">
        <v>13893</v>
      </c>
      <c r="B1059" t="s">
        <v>4964</v>
      </c>
      <c r="C1059">
        <v>132</v>
      </c>
      <c r="D1059">
        <v>71</v>
      </c>
      <c r="E1059">
        <v>68</v>
      </c>
      <c r="F1059">
        <v>97.8</v>
      </c>
    </row>
    <row r="1060" spans="1:6" x14ac:dyDescent="0.25">
      <c r="A1060" t="s">
        <v>13894</v>
      </c>
      <c r="B1060" t="s">
        <v>4966</v>
      </c>
      <c r="C1060">
        <v>116</v>
      </c>
      <c r="D1060">
        <v>85</v>
      </c>
      <c r="E1060">
        <v>86</v>
      </c>
      <c r="F1060">
        <v>99</v>
      </c>
    </row>
    <row r="1061" spans="1:6" x14ac:dyDescent="0.25">
      <c r="A1061" t="s">
        <v>13895</v>
      </c>
      <c r="B1061" t="s">
        <v>4967</v>
      </c>
      <c r="C1061">
        <v>118</v>
      </c>
      <c r="D1061">
        <v>83</v>
      </c>
      <c r="E1061">
        <v>84</v>
      </c>
      <c r="F1061">
        <v>98.1</v>
      </c>
    </row>
    <row r="1062" spans="1:6" x14ac:dyDescent="0.25">
      <c r="A1062" t="s">
        <v>13896</v>
      </c>
      <c r="B1062" t="s">
        <v>4969</v>
      </c>
      <c r="C1062">
        <v>121</v>
      </c>
      <c r="D1062">
        <v>90</v>
      </c>
      <c r="E1062">
        <v>84</v>
      </c>
      <c r="F1062">
        <v>98.8</v>
      </c>
    </row>
    <row r="1063" spans="1:6" x14ac:dyDescent="0.25">
      <c r="A1063" t="s">
        <v>13897</v>
      </c>
      <c r="B1063" t="s">
        <v>4970</v>
      </c>
      <c r="C1063">
        <v>134</v>
      </c>
      <c r="D1063">
        <v>74</v>
      </c>
      <c r="E1063">
        <v>90</v>
      </c>
      <c r="F1063">
        <v>98.2</v>
      </c>
    </row>
    <row r="1064" spans="1:6" x14ac:dyDescent="0.25">
      <c r="A1064" t="s">
        <v>13898</v>
      </c>
      <c r="B1064" t="s">
        <v>4972</v>
      </c>
      <c r="C1064">
        <v>118</v>
      </c>
      <c r="D1064">
        <v>82</v>
      </c>
      <c r="E1064">
        <v>88</v>
      </c>
      <c r="F1064">
        <v>99.3</v>
      </c>
    </row>
    <row r="1065" spans="1:6" x14ac:dyDescent="0.25">
      <c r="A1065" t="s">
        <v>13899</v>
      </c>
      <c r="B1065" t="s">
        <v>4974</v>
      </c>
      <c r="C1065">
        <v>131</v>
      </c>
      <c r="D1065">
        <v>70</v>
      </c>
      <c r="E1065">
        <v>95</v>
      </c>
      <c r="F1065">
        <v>97.6</v>
      </c>
    </row>
    <row r="1066" spans="1:6" x14ac:dyDescent="0.25">
      <c r="A1066" t="s">
        <v>13900</v>
      </c>
      <c r="B1066" t="s">
        <v>4976</v>
      </c>
      <c r="C1066">
        <v>138</v>
      </c>
      <c r="D1066">
        <v>87</v>
      </c>
      <c r="E1066">
        <v>78</v>
      </c>
      <c r="F1066">
        <v>99.5</v>
      </c>
    </row>
    <row r="1067" spans="1:6" x14ac:dyDescent="0.25">
      <c r="A1067" t="s">
        <v>13901</v>
      </c>
      <c r="B1067" t="s">
        <v>4978</v>
      </c>
      <c r="C1067">
        <v>136</v>
      </c>
      <c r="D1067">
        <v>89</v>
      </c>
      <c r="E1067">
        <v>67</v>
      </c>
      <c r="F1067">
        <v>97.6</v>
      </c>
    </row>
    <row r="1068" spans="1:6" x14ac:dyDescent="0.25">
      <c r="A1068" t="s">
        <v>13902</v>
      </c>
      <c r="B1068" t="s">
        <v>4980</v>
      </c>
      <c r="C1068">
        <v>114</v>
      </c>
      <c r="D1068">
        <v>72</v>
      </c>
      <c r="E1068">
        <v>68</v>
      </c>
      <c r="F1068">
        <v>97.8</v>
      </c>
    </row>
    <row r="1069" spans="1:6" x14ac:dyDescent="0.25">
      <c r="A1069" t="s">
        <v>13903</v>
      </c>
      <c r="B1069" t="s">
        <v>4982</v>
      </c>
      <c r="C1069">
        <v>122</v>
      </c>
      <c r="D1069">
        <v>84</v>
      </c>
      <c r="E1069">
        <v>76</v>
      </c>
      <c r="F1069">
        <v>99</v>
      </c>
    </row>
    <row r="1070" spans="1:6" x14ac:dyDescent="0.25">
      <c r="A1070" t="s">
        <v>13904</v>
      </c>
      <c r="B1070" t="s">
        <v>4983</v>
      </c>
      <c r="C1070">
        <v>114</v>
      </c>
      <c r="D1070">
        <v>80</v>
      </c>
      <c r="E1070">
        <v>80</v>
      </c>
      <c r="F1070">
        <v>99</v>
      </c>
    </row>
    <row r="1071" spans="1:6" x14ac:dyDescent="0.25">
      <c r="A1071" t="s">
        <v>13905</v>
      </c>
      <c r="B1071" t="s">
        <v>4985</v>
      </c>
      <c r="C1071">
        <v>133</v>
      </c>
      <c r="D1071">
        <v>82</v>
      </c>
      <c r="E1071">
        <v>88</v>
      </c>
      <c r="F1071">
        <v>98.3</v>
      </c>
    </row>
    <row r="1072" spans="1:6" x14ac:dyDescent="0.25">
      <c r="A1072" t="s">
        <v>13906</v>
      </c>
      <c r="B1072" t="s">
        <v>4987</v>
      </c>
      <c r="C1072">
        <v>129</v>
      </c>
      <c r="D1072">
        <v>71</v>
      </c>
      <c r="E1072">
        <v>71</v>
      </c>
      <c r="F1072">
        <v>99.1</v>
      </c>
    </row>
    <row r="1073" spans="1:6" x14ac:dyDescent="0.25">
      <c r="A1073" t="s">
        <v>13907</v>
      </c>
      <c r="B1073" t="s">
        <v>4989</v>
      </c>
      <c r="C1073">
        <v>136</v>
      </c>
      <c r="D1073">
        <v>75</v>
      </c>
      <c r="E1073">
        <v>86</v>
      </c>
      <c r="F1073">
        <v>98.8</v>
      </c>
    </row>
    <row r="1074" spans="1:6" x14ac:dyDescent="0.25">
      <c r="A1074" t="s">
        <v>13908</v>
      </c>
      <c r="B1074" t="s">
        <v>4990</v>
      </c>
      <c r="C1074">
        <v>119</v>
      </c>
      <c r="D1074">
        <v>89</v>
      </c>
      <c r="E1074">
        <v>99</v>
      </c>
      <c r="F1074">
        <v>99.5</v>
      </c>
    </row>
    <row r="1075" spans="1:6" x14ac:dyDescent="0.25">
      <c r="A1075" t="s">
        <v>13909</v>
      </c>
      <c r="B1075" t="s">
        <v>4991</v>
      </c>
      <c r="C1075">
        <v>133</v>
      </c>
      <c r="D1075">
        <v>89</v>
      </c>
      <c r="E1075">
        <v>62</v>
      </c>
      <c r="F1075">
        <v>98.5</v>
      </c>
    </row>
    <row r="1076" spans="1:6" x14ac:dyDescent="0.25">
      <c r="A1076" t="s">
        <v>13910</v>
      </c>
      <c r="B1076" t="s">
        <v>4993</v>
      </c>
      <c r="C1076">
        <v>118</v>
      </c>
      <c r="D1076">
        <v>73</v>
      </c>
      <c r="E1076">
        <v>88</v>
      </c>
      <c r="F1076">
        <v>98.9</v>
      </c>
    </row>
    <row r="1077" spans="1:6" x14ac:dyDescent="0.25">
      <c r="A1077" t="s">
        <v>13911</v>
      </c>
      <c r="B1077" t="s">
        <v>4995</v>
      </c>
      <c r="C1077">
        <v>111</v>
      </c>
      <c r="D1077">
        <v>90</v>
      </c>
      <c r="E1077">
        <v>99</v>
      </c>
      <c r="F1077">
        <v>97.8</v>
      </c>
    </row>
    <row r="1078" spans="1:6" x14ac:dyDescent="0.25">
      <c r="A1078" t="s">
        <v>13912</v>
      </c>
      <c r="B1078" t="s">
        <v>4997</v>
      </c>
      <c r="C1078">
        <v>119</v>
      </c>
      <c r="D1078">
        <v>73</v>
      </c>
      <c r="E1078">
        <v>75</v>
      </c>
      <c r="F1078">
        <v>99.1</v>
      </c>
    </row>
    <row r="1079" spans="1:6" x14ac:dyDescent="0.25">
      <c r="A1079" t="s">
        <v>13913</v>
      </c>
      <c r="B1079" t="s">
        <v>4998</v>
      </c>
      <c r="C1079">
        <v>113</v>
      </c>
      <c r="D1079">
        <v>77</v>
      </c>
      <c r="E1079">
        <v>86</v>
      </c>
      <c r="F1079">
        <v>98.2</v>
      </c>
    </row>
    <row r="1080" spans="1:6" x14ac:dyDescent="0.25">
      <c r="A1080" t="s">
        <v>13914</v>
      </c>
      <c r="B1080" t="s">
        <v>5000</v>
      </c>
      <c r="C1080">
        <v>110</v>
      </c>
      <c r="D1080">
        <v>73</v>
      </c>
      <c r="E1080">
        <v>92</v>
      </c>
      <c r="F1080">
        <v>97.9</v>
      </c>
    </row>
    <row r="1081" spans="1:6" x14ac:dyDescent="0.25">
      <c r="A1081" t="s">
        <v>13915</v>
      </c>
      <c r="B1081" t="s">
        <v>5001</v>
      </c>
      <c r="C1081">
        <v>138</v>
      </c>
      <c r="D1081">
        <v>88</v>
      </c>
      <c r="E1081">
        <v>82</v>
      </c>
      <c r="F1081">
        <v>97.6</v>
      </c>
    </row>
    <row r="1082" spans="1:6" x14ac:dyDescent="0.25">
      <c r="A1082" t="s">
        <v>13916</v>
      </c>
      <c r="B1082" t="s">
        <v>5003</v>
      </c>
      <c r="C1082">
        <v>111</v>
      </c>
      <c r="D1082">
        <v>86</v>
      </c>
      <c r="E1082">
        <v>92</v>
      </c>
      <c r="F1082">
        <v>98.5</v>
      </c>
    </row>
    <row r="1083" spans="1:6" x14ac:dyDescent="0.25">
      <c r="A1083" t="s">
        <v>13917</v>
      </c>
      <c r="B1083" t="s">
        <v>5005</v>
      </c>
      <c r="C1083">
        <v>135</v>
      </c>
      <c r="D1083">
        <v>84</v>
      </c>
      <c r="E1083">
        <v>96</v>
      </c>
      <c r="F1083">
        <v>98.6</v>
      </c>
    </row>
    <row r="1084" spans="1:6" x14ac:dyDescent="0.25">
      <c r="A1084" t="s">
        <v>13918</v>
      </c>
      <c r="B1084" t="s">
        <v>5007</v>
      </c>
      <c r="C1084">
        <v>129</v>
      </c>
      <c r="D1084">
        <v>74</v>
      </c>
      <c r="E1084">
        <v>94</v>
      </c>
      <c r="F1084">
        <v>97.7</v>
      </c>
    </row>
    <row r="1085" spans="1:6" x14ac:dyDescent="0.25">
      <c r="A1085" t="s">
        <v>13919</v>
      </c>
      <c r="B1085" t="s">
        <v>5009</v>
      </c>
      <c r="C1085">
        <v>116</v>
      </c>
      <c r="D1085">
        <v>73</v>
      </c>
      <c r="E1085">
        <v>87</v>
      </c>
      <c r="F1085">
        <v>98.5</v>
      </c>
    </row>
    <row r="1086" spans="1:6" x14ac:dyDescent="0.25">
      <c r="A1086" t="s">
        <v>13920</v>
      </c>
      <c r="B1086" t="s">
        <v>5011</v>
      </c>
      <c r="C1086">
        <v>138</v>
      </c>
      <c r="D1086">
        <v>85</v>
      </c>
      <c r="E1086">
        <v>75</v>
      </c>
      <c r="F1086">
        <v>99.1</v>
      </c>
    </row>
    <row r="1087" spans="1:6" x14ac:dyDescent="0.25">
      <c r="A1087" t="s">
        <v>13921</v>
      </c>
      <c r="B1087" t="s">
        <v>5012</v>
      </c>
      <c r="C1087">
        <v>129</v>
      </c>
      <c r="D1087">
        <v>86</v>
      </c>
      <c r="E1087">
        <v>93</v>
      </c>
      <c r="F1087">
        <v>99.1</v>
      </c>
    </row>
    <row r="1088" spans="1:6" x14ac:dyDescent="0.25">
      <c r="A1088" t="s">
        <v>13922</v>
      </c>
      <c r="B1088" t="s">
        <v>5013</v>
      </c>
      <c r="C1088">
        <v>120</v>
      </c>
      <c r="D1088">
        <v>90</v>
      </c>
      <c r="E1088">
        <v>81</v>
      </c>
      <c r="F1088">
        <v>98.7</v>
      </c>
    </row>
    <row r="1089" spans="1:6" x14ac:dyDescent="0.25">
      <c r="A1089" t="s">
        <v>13923</v>
      </c>
      <c r="B1089" t="s">
        <v>5014</v>
      </c>
      <c r="C1089">
        <v>110</v>
      </c>
      <c r="D1089">
        <v>79</v>
      </c>
      <c r="E1089">
        <v>69</v>
      </c>
      <c r="F1089">
        <v>99.1</v>
      </c>
    </row>
    <row r="1090" spans="1:6" x14ac:dyDescent="0.25">
      <c r="A1090" t="s">
        <v>13924</v>
      </c>
      <c r="B1090" t="s">
        <v>5016</v>
      </c>
      <c r="C1090">
        <v>138</v>
      </c>
      <c r="D1090">
        <v>90</v>
      </c>
      <c r="E1090">
        <v>87</v>
      </c>
      <c r="F1090">
        <v>99.1</v>
      </c>
    </row>
    <row r="1091" spans="1:6" x14ac:dyDescent="0.25">
      <c r="A1091" t="s">
        <v>13925</v>
      </c>
      <c r="B1091" t="s">
        <v>5017</v>
      </c>
      <c r="C1091">
        <v>132</v>
      </c>
      <c r="D1091">
        <v>86</v>
      </c>
      <c r="E1091">
        <v>96</v>
      </c>
      <c r="F1091">
        <v>99.1</v>
      </c>
    </row>
    <row r="1092" spans="1:6" x14ac:dyDescent="0.25">
      <c r="A1092" t="s">
        <v>13926</v>
      </c>
      <c r="B1092" t="s">
        <v>5019</v>
      </c>
      <c r="C1092">
        <v>138</v>
      </c>
      <c r="D1092">
        <v>79</v>
      </c>
      <c r="E1092">
        <v>70</v>
      </c>
      <c r="F1092">
        <v>99</v>
      </c>
    </row>
    <row r="1093" spans="1:6" x14ac:dyDescent="0.25">
      <c r="A1093" t="s">
        <v>13927</v>
      </c>
      <c r="B1093" t="s">
        <v>5021</v>
      </c>
      <c r="C1093">
        <v>113</v>
      </c>
      <c r="D1093">
        <v>84</v>
      </c>
      <c r="E1093">
        <v>92</v>
      </c>
      <c r="F1093">
        <v>97.7</v>
      </c>
    </row>
    <row r="1094" spans="1:6" x14ac:dyDescent="0.25">
      <c r="A1094" t="s">
        <v>13928</v>
      </c>
      <c r="B1094" t="s">
        <v>5022</v>
      </c>
      <c r="C1094">
        <v>117</v>
      </c>
      <c r="D1094">
        <v>73</v>
      </c>
      <c r="E1094">
        <v>77</v>
      </c>
      <c r="F1094">
        <v>98</v>
      </c>
    </row>
    <row r="1095" spans="1:6" x14ac:dyDescent="0.25">
      <c r="A1095" t="s">
        <v>13929</v>
      </c>
      <c r="B1095" t="s">
        <v>5024</v>
      </c>
      <c r="C1095">
        <v>112</v>
      </c>
      <c r="D1095">
        <v>80</v>
      </c>
      <c r="E1095">
        <v>89</v>
      </c>
      <c r="F1095">
        <v>98.2</v>
      </c>
    </row>
    <row r="1096" spans="1:6" x14ac:dyDescent="0.25">
      <c r="A1096" t="s">
        <v>13930</v>
      </c>
      <c r="B1096" t="s">
        <v>5026</v>
      </c>
      <c r="C1096">
        <v>111</v>
      </c>
      <c r="D1096">
        <v>77</v>
      </c>
      <c r="E1096">
        <v>86</v>
      </c>
      <c r="F1096">
        <v>97.6</v>
      </c>
    </row>
    <row r="1097" spans="1:6" x14ac:dyDescent="0.25">
      <c r="A1097" t="s">
        <v>13931</v>
      </c>
      <c r="B1097" t="s">
        <v>5028</v>
      </c>
      <c r="C1097">
        <v>123</v>
      </c>
      <c r="D1097">
        <v>78</v>
      </c>
      <c r="E1097">
        <v>85</v>
      </c>
      <c r="F1097">
        <v>99.3</v>
      </c>
    </row>
    <row r="1098" spans="1:6" x14ac:dyDescent="0.25">
      <c r="A1098" t="s">
        <v>13932</v>
      </c>
      <c r="B1098" t="s">
        <v>5030</v>
      </c>
      <c r="C1098">
        <v>130</v>
      </c>
      <c r="D1098">
        <v>75</v>
      </c>
      <c r="E1098">
        <v>64</v>
      </c>
      <c r="F1098">
        <v>99</v>
      </c>
    </row>
    <row r="1099" spans="1:6" x14ac:dyDescent="0.25">
      <c r="A1099" t="s">
        <v>13933</v>
      </c>
      <c r="B1099" t="s">
        <v>5031</v>
      </c>
      <c r="C1099">
        <v>116</v>
      </c>
      <c r="D1099">
        <v>80</v>
      </c>
      <c r="E1099">
        <v>74</v>
      </c>
      <c r="F1099">
        <v>98.3</v>
      </c>
    </row>
    <row r="1100" spans="1:6" x14ac:dyDescent="0.25">
      <c r="A1100" t="s">
        <v>13934</v>
      </c>
      <c r="B1100" t="s">
        <v>5033</v>
      </c>
      <c r="C1100">
        <v>112</v>
      </c>
      <c r="D1100">
        <v>81</v>
      </c>
      <c r="E1100">
        <v>67</v>
      </c>
      <c r="F1100">
        <v>98.4</v>
      </c>
    </row>
    <row r="1101" spans="1:6" x14ac:dyDescent="0.25">
      <c r="A1101" t="s">
        <v>13935</v>
      </c>
      <c r="B1101" t="s">
        <v>5035</v>
      </c>
      <c r="C1101">
        <v>119</v>
      </c>
      <c r="D1101">
        <v>70</v>
      </c>
      <c r="E1101">
        <v>100</v>
      </c>
      <c r="F1101">
        <v>98.2</v>
      </c>
    </row>
    <row r="1102" spans="1:6" x14ac:dyDescent="0.25">
      <c r="A1102" t="s">
        <v>13936</v>
      </c>
      <c r="B1102" t="s">
        <v>5036</v>
      </c>
      <c r="C1102">
        <v>125</v>
      </c>
      <c r="D1102">
        <v>78</v>
      </c>
      <c r="E1102">
        <v>63</v>
      </c>
      <c r="F1102">
        <v>98</v>
      </c>
    </row>
    <row r="1103" spans="1:6" x14ac:dyDescent="0.25">
      <c r="A1103" t="s">
        <v>13937</v>
      </c>
      <c r="B1103" t="s">
        <v>5037</v>
      </c>
      <c r="C1103">
        <v>130</v>
      </c>
      <c r="D1103">
        <v>83</v>
      </c>
      <c r="E1103">
        <v>66</v>
      </c>
      <c r="F1103">
        <v>98.4</v>
      </c>
    </row>
    <row r="1104" spans="1:6" x14ac:dyDescent="0.25">
      <c r="A1104" t="s">
        <v>13938</v>
      </c>
      <c r="B1104" t="s">
        <v>5038</v>
      </c>
      <c r="C1104">
        <v>117</v>
      </c>
      <c r="D1104">
        <v>90</v>
      </c>
      <c r="E1104">
        <v>90</v>
      </c>
      <c r="F1104">
        <v>98.2</v>
      </c>
    </row>
    <row r="1105" spans="1:6" x14ac:dyDescent="0.25">
      <c r="A1105" t="s">
        <v>13939</v>
      </c>
      <c r="B1105" t="s">
        <v>5040</v>
      </c>
      <c r="C1105">
        <v>132</v>
      </c>
      <c r="D1105">
        <v>79</v>
      </c>
      <c r="E1105">
        <v>99</v>
      </c>
      <c r="F1105">
        <v>98.1</v>
      </c>
    </row>
    <row r="1106" spans="1:6" x14ac:dyDescent="0.25">
      <c r="A1106" t="s">
        <v>13940</v>
      </c>
      <c r="B1106" t="s">
        <v>5041</v>
      </c>
      <c r="C1106">
        <v>129</v>
      </c>
      <c r="D1106">
        <v>77</v>
      </c>
      <c r="E1106">
        <v>92</v>
      </c>
      <c r="F1106">
        <v>98.3</v>
      </c>
    </row>
    <row r="1107" spans="1:6" x14ac:dyDescent="0.25">
      <c r="A1107" t="s">
        <v>13941</v>
      </c>
      <c r="B1107" t="s">
        <v>5042</v>
      </c>
      <c r="C1107">
        <v>114</v>
      </c>
      <c r="D1107">
        <v>86</v>
      </c>
      <c r="E1107">
        <v>74</v>
      </c>
      <c r="F1107">
        <v>98</v>
      </c>
    </row>
    <row r="1108" spans="1:6" x14ac:dyDescent="0.25">
      <c r="A1108" t="s">
        <v>13942</v>
      </c>
      <c r="B1108" t="s">
        <v>5044</v>
      </c>
      <c r="C1108">
        <v>133</v>
      </c>
      <c r="D1108">
        <v>82</v>
      </c>
      <c r="E1108">
        <v>65</v>
      </c>
      <c r="F1108">
        <v>97.7</v>
      </c>
    </row>
    <row r="1109" spans="1:6" x14ac:dyDescent="0.25">
      <c r="A1109" t="s">
        <v>13943</v>
      </c>
      <c r="B1109" t="s">
        <v>5045</v>
      </c>
      <c r="C1109">
        <v>137</v>
      </c>
      <c r="D1109">
        <v>73</v>
      </c>
      <c r="E1109">
        <v>76</v>
      </c>
      <c r="F1109">
        <v>97.6</v>
      </c>
    </row>
    <row r="1110" spans="1:6" x14ac:dyDescent="0.25">
      <c r="A1110" t="s">
        <v>13944</v>
      </c>
      <c r="B1110" t="s">
        <v>5047</v>
      </c>
      <c r="C1110">
        <v>126</v>
      </c>
      <c r="D1110">
        <v>81</v>
      </c>
      <c r="E1110">
        <v>93</v>
      </c>
      <c r="F1110">
        <v>99.3</v>
      </c>
    </row>
    <row r="1111" spans="1:6" x14ac:dyDescent="0.25">
      <c r="A1111" t="s">
        <v>13945</v>
      </c>
      <c r="B1111" t="s">
        <v>5048</v>
      </c>
      <c r="C1111">
        <v>123</v>
      </c>
      <c r="D1111">
        <v>86</v>
      </c>
      <c r="E1111">
        <v>76</v>
      </c>
      <c r="F1111">
        <v>99.4</v>
      </c>
    </row>
    <row r="1112" spans="1:6" x14ac:dyDescent="0.25">
      <c r="A1112" t="s">
        <v>13946</v>
      </c>
      <c r="B1112" t="s">
        <v>5049</v>
      </c>
      <c r="C1112">
        <v>113</v>
      </c>
      <c r="D1112">
        <v>75</v>
      </c>
      <c r="E1112">
        <v>79</v>
      </c>
      <c r="F1112">
        <v>99</v>
      </c>
    </row>
    <row r="1113" spans="1:6" x14ac:dyDescent="0.25">
      <c r="A1113" t="s">
        <v>13947</v>
      </c>
      <c r="B1113" t="s">
        <v>5051</v>
      </c>
      <c r="C1113">
        <v>121</v>
      </c>
      <c r="D1113">
        <v>78</v>
      </c>
      <c r="E1113">
        <v>66</v>
      </c>
      <c r="F1113">
        <v>98</v>
      </c>
    </row>
    <row r="1114" spans="1:6" x14ac:dyDescent="0.25">
      <c r="A1114" t="s">
        <v>13948</v>
      </c>
      <c r="B1114" t="s">
        <v>5052</v>
      </c>
      <c r="C1114">
        <v>111</v>
      </c>
      <c r="D1114">
        <v>89</v>
      </c>
      <c r="E1114">
        <v>86</v>
      </c>
      <c r="F1114">
        <v>98.7</v>
      </c>
    </row>
    <row r="1115" spans="1:6" x14ac:dyDescent="0.25">
      <c r="A1115" t="s">
        <v>13949</v>
      </c>
      <c r="B1115" t="s">
        <v>5054</v>
      </c>
      <c r="C1115">
        <v>130</v>
      </c>
      <c r="D1115">
        <v>71</v>
      </c>
      <c r="E1115">
        <v>62</v>
      </c>
      <c r="F1115">
        <v>98</v>
      </c>
    </row>
    <row r="1116" spans="1:6" x14ac:dyDescent="0.25">
      <c r="A1116" t="s">
        <v>13950</v>
      </c>
      <c r="B1116" t="s">
        <v>5056</v>
      </c>
      <c r="C1116">
        <v>138</v>
      </c>
      <c r="D1116">
        <v>86</v>
      </c>
      <c r="E1116">
        <v>94</v>
      </c>
      <c r="F1116">
        <v>97.7</v>
      </c>
    </row>
    <row r="1117" spans="1:6" x14ac:dyDescent="0.25">
      <c r="A1117" t="s">
        <v>13951</v>
      </c>
      <c r="B1117" t="s">
        <v>5058</v>
      </c>
      <c r="C1117">
        <v>128</v>
      </c>
      <c r="D1117">
        <v>87</v>
      </c>
      <c r="E1117">
        <v>86</v>
      </c>
      <c r="F1117">
        <v>97.8</v>
      </c>
    </row>
    <row r="1118" spans="1:6" x14ac:dyDescent="0.25">
      <c r="A1118" t="s">
        <v>13952</v>
      </c>
      <c r="B1118" t="s">
        <v>5059</v>
      </c>
      <c r="C1118">
        <v>120</v>
      </c>
      <c r="D1118">
        <v>79</v>
      </c>
      <c r="E1118">
        <v>90</v>
      </c>
      <c r="F1118">
        <v>98.2</v>
      </c>
    </row>
    <row r="1119" spans="1:6" x14ac:dyDescent="0.25">
      <c r="A1119" t="s">
        <v>13953</v>
      </c>
      <c r="B1119" t="s">
        <v>5061</v>
      </c>
      <c r="C1119">
        <v>139</v>
      </c>
      <c r="D1119">
        <v>89</v>
      </c>
      <c r="E1119">
        <v>91</v>
      </c>
      <c r="F1119">
        <v>98.9</v>
      </c>
    </row>
    <row r="1120" spans="1:6" x14ac:dyDescent="0.25">
      <c r="A1120" t="s">
        <v>13954</v>
      </c>
      <c r="B1120" t="s">
        <v>5063</v>
      </c>
      <c r="C1120">
        <v>124</v>
      </c>
      <c r="D1120">
        <v>83</v>
      </c>
      <c r="E1120">
        <v>64</v>
      </c>
      <c r="F1120">
        <v>99.5</v>
      </c>
    </row>
    <row r="1121" spans="1:6" x14ac:dyDescent="0.25">
      <c r="A1121" t="s">
        <v>13955</v>
      </c>
      <c r="B1121" t="s">
        <v>5065</v>
      </c>
      <c r="C1121">
        <v>130</v>
      </c>
      <c r="D1121">
        <v>79</v>
      </c>
      <c r="E1121">
        <v>82</v>
      </c>
      <c r="F1121">
        <v>98.9</v>
      </c>
    </row>
    <row r="1122" spans="1:6" x14ac:dyDescent="0.25">
      <c r="A1122" t="s">
        <v>13956</v>
      </c>
      <c r="B1122" t="s">
        <v>5067</v>
      </c>
      <c r="C1122">
        <v>113</v>
      </c>
      <c r="D1122">
        <v>76</v>
      </c>
      <c r="E1122">
        <v>85</v>
      </c>
      <c r="F1122">
        <v>98.4</v>
      </c>
    </row>
    <row r="1123" spans="1:6" x14ac:dyDescent="0.25">
      <c r="A1123" t="s">
        <v>13957</v>
      </c>
      <c r="B1123" t="s">
        <v>5068</v>
      </c>
      <c r="C1123">
        <v>114</v>
      </c>
      <c r="D1123">
        <v>85</v>
      </c>
      <c r="E1123">
        <v>73</v>
      </c>
      <c r="F1123">
        <v>98.8</v>
      </c>
    </row>
    <row r="1124" spans="1:6" x14ac:dyDescent="0.25">
      <c r="A1124" t="s">
        <v>13958</v>
      </c>
      <c r="B1124" t="s">
        <v>5070</v>
      </c>
      <c r="C1124">
        <v>127</v>
      </c>
      <c r="D1124">
        <v>86</v>
      </c>
      <c r="E1124">
        <v>98</v>
      </c>
      <c r="F1124">
        <v>98.7</v>
      </c>
    </row>
    <row r="1125" spans="1:6" x14ac:dyDescent="0.25">
      <c r="A1125" t="s">
        <v>13959</v>
      </c>
      <c r="B1125" t="s">
        <v>5072</v>
      </c>
      <c r="C1125">
        <v>112</v>
      </c>
      <c r="D1125">
        <v>87</v>
      </c>
      <c r="E1125">
        <v>89</v>
      </c>
      <c r="F1125">
        <v>97.6</v>
      </c>
    </row>
    <row r="1126" spans="1:6" x14ac:dyDescent="0.25">
      <c r="A1126" t="s">
        <v>13960</v>
      </c>
      <c r="B1126" t="s">
        <v>5074</v>
      </c>
      <c r="C1126">
        <v>131</v>
      </c>
      <c r="D1126">
        <v>82</v>
      </c>
      <c r="E1126">
        <v>63</v>
      </c>
      <c r="F1126">
        <v>98.1</v>
      </c>
    </row>
    <row r="1127" spans="1:6" x14ac:dyDescent="0.25">
      <c r="A1127" t="s">
        <v>13961</v>
      </c>
      <c r="B1127" t="s">
        <v>5075</v>
      </c>
      <c r="C1127">
        <v>139</v>
      </c>
      <c r="D1127">
        <v>88</v>
      </c>
      <c r="E1127">
        <v>77</v>
      </c>
      <c r="F1127">
        <v>97.9</v>
      </c>
    </row>
    <row r="1128" spans="1:6" x14ac:dyDescent="0.25">
      <c r="A1128" t="s">
        <v>13962</v>
      </c>
      <c r="B1128" t="s">
        <v>5076</v>
      </c>
      <c r="C1128">
        <v>111</v>
      </c>
      <c r="D1128">
        <v>75</v>
      </c>
      <c r="E1128">
        <v>65</v>
      </c>
      <c r="F1128">
        <v>98.4</v>
      </c>
    </row>
    <row r="1129" spans="1:6" x14ac:dyDescent="0.25">
      <c r="A1129" t="s">
        <v>13963</v>
      </c>
      <c r="B1129" t="s">
        <v>5078</v>
      </c>
      <c r="C1129">
        <v>118</v>
      </c>
      <c r="D1129">
        <v>78</v>
      </c>
      <c r="E1129">
        <v>69</v>
      </c>
      <c r="F1129">
        <v>98.3</v>
      </c>
    </row>
    <row r="1130" spans="1:6" x14ac:dyDescent="0.25">
      <c r="A1130" t="s">
        <v>13964</v>
      </c>
      <c r="B1130" t="s">
        <v>5080</v>
      </c>
      <c r="C1130">
        <v>129</v>
      </c>
      <c r="D1130">
        <v>85</v>
      </c>
      <c r="E1130">
        <v>77</v>
      </c>
      <c r="F1130">
        <v>98.3</v>
      </c>
    </row>
    <row r="1131" spans="1:6" x14ac:dyDescent="0.25">
      <c r="A1131" t="s">
        <v>13965</v>
      </c>
      <c r="B1131" t="s">
        <v>5082</v>
      </c>
      <c r="C1131">
        <v>125</v>
      </c>
      <c r="D1131">
        <v>72</v>
      </c>
      <c r="E1131">
        <v>76</v>
      </c>
      <c r="F1131">
        <v>99.5</v>
      </c>
    </row>
    <row r="1132" spans="1:6" x14ac:dyDescent="0.25">
      <c r="A1132" t="s">
        <v>13966</v>
      </c>
      <c r="B1132" t="s">
        <v>5083</v>
      </c>
      <c r="C1132">
        <v>120</v>
      </c>
      <c r="D1132">
        <v>77</v>
      </c>
      <c r="E1132">
        <v>79</v>
      </c>
      <c r="F1132">
        <v>98.3</v>
      </c>
    </row>
    <row r="1133" spans="1:6" x14ac:dyDescent="0.25">
      <c r="A1133" t="s">
        <v>13967</v>
      </c>
      <c r="B1133" t="s">
        <v>5084</v>
      </c>
      <c r="C1133">
        <v>129</v>
      </c>
      <c r="D1133">
        <v>85</v>
      </c>
      <c r="E1133">
        <v>71</v>
      </c>
      <c r="F1133">
        <v>97.9</v>
      </c>
    </row>
    <row r="1134" spans="1:6" x14ac:dyDescent="0.25">
      <c r="A1134" t="s">
        <v>13968</v>
      </c>
      <c r="B1134" t="s">
        <v>5086</v>
      </c>
      <c r="C1134">
        <v>110</v>
      </c>
      <c r="D1134">
        <v>75</v>
      </c>
      <c r="E1134">
        <v>72</v>
      </c>
      <c r="F1134">
        <v>97.8</v>
      </c>
    </row>
    <row r="1135" spans="1:6" x14ac:dyDescent="0.25">
      <c r="A1135" t="s">
        <v>13969</v>
      </c>
      <c r="B1135" t="s">
        <v>5088</v>
      </c>
      <c r="C1135">
        <v>133</v>
      </c>
      <c r="D1135">
        <v>80</v>
      </c>
      <c r="E1135">
        <v>89</v>
      </c>
      <c r="F1135">
        <v>98.8</v>
      </c>
    </row>
    <row r="1136" spans="1:6" x14ac:dyDescent="0.25">
      <c r="A1136" t="s">
        <v>13970</v>
      </c>
      <c r="B1136" t="s">
        <v>5090</v>
      </c>
      <c r="C1136">
        <v>123</v>
      </c>
      <c r="D1136">
        <v>81</v>
      </c>
      <c r="E1136">
        <v>67</v>
      </c>
      <c r="F1136">
        <v>97.8</v>
      </c>
    </row>
    <row r="1137" spans="1:6" x14ac:dyDescent="0.25">
      <c r="A1137" t="s">
        <v>13971</v>
      </c>
      <c r="B1137" t="s">
        <v>5091</v>
      </c>
      <c r="C1137">
        <v>139</v>
      </c>
      <c r="D1137">
        <v>84</v>
      </c>
      <c r="E1137">
        <v>72</v>
      </c>
      <c r="F1137">
        <v>99.2</v>
      </c>
    </row>
    <row r="1138" spans="1:6" x14ac:dyDescent="0.25">
      <c r="A1138" t="s">
        <v>13972</v>
      </c>
      <c r="B1138" t="s">
        <v>5093</v>
      </c>
      <c r="C1138">
        <v>119</v>
      </c>
      <c r="D1138">
        <v>77</v>
      </c>
      <c r="E1138">
        <v>75</v>
      </c>
      <c r="F1138">
        <v>98.9</v>
      </c>
    </row>
    <row r="1139" spans="1:6" x14ac:dyDescent="0.25">
      <c r="A1139" t="s">
        <v>13973</v>
      </c>
      <c r="B1139" t="s">
        <v>5094</v>
      </c>
      <c r="C1139">
        <v>140</v>
      </c>
      <c r="D1139">
        <v>88</v>
      </c>
      <c r="E1139">
        <v>92</v>
      </c>
      <c r="F1139">
        <v>98.6</v>
      </c>
    </row>
    <row r="1140" spans="1:6" x14ac:dyDescent="0.25">
      <c r="A1140" t="s">
        <v>13974</v>
      </c>
      <c r="B1140" t="s">
        <v>5096</v>
      </c>
      <c r="C1140">
        <v>112</v>
      </c>
      <c r="D1140">
        <v>78</v>
      </c>
      <c r="E1140">
        <v>67</v>
      </c>
      <c r="F1140">
        <v>98.8</v>
      </c>
    </row>
    <row r="1141" spans="1:6" x14ac:dyDescent="0.25">
      <c r="A1141" t="s">
        <v>13975</v>
      </c>
      <c r="B1141" t="s">
        <v>5098</v>
      </c>
      <c r="C1141">
        <v>140</v>
      </c>
      <c r="D1141">
        <v>85</v>
      </c>
      <c r="E1141">
        <v>69</v>
      </c>
      <c r="F1141">
        <v>98.9</v>
      </c>
    </row>
    <row r="1142" spans="1:6" x14ac:dyDescent="0.25">
      <c r="A1142" t="s">
        <v>13976</v>
      </c>
      <c r="B1142" t="s">
        <v>5100</v>
      </c>
      <c r="C1142">
        <v>124</v>
      </c>
      <c r="D1142">
        <v>87</v>
      </c>
      <c r="E1142">
        <v>87</v>
      </c>
      <c r="F1142">
        <v>98</v>
      </c>
    </row>
    <row r="1143" spans="1:6" x14ac:dyDescent="0.25">
      <c r="A1143" t="s">
        <v>13977</v>
      </c>
      <c r="B1143" t="s">
        <v>5101</v>
      </c>
      <c r="C1143">
        <v>121</v>
      </c>
      <c r="D1143">
        <v>82</v>
      </c>
      <c r="E1143">
        <v>73</v>
      </c>
      <c r="F1143">
        <v>98.3</v>
      </c>
    </row>
    <row r="1144" spans="1:6" x14ac:dyDescent="0.25">
      <c r="A1144" t="s">
        <v>13978</v>
      </c>
      <c r="B1144" t="s">
        <v>5103</v>
      </c>
      <c r="C1144">
        <v>124</v>
      </c>
      <c r="D1144">
        <v>85</v>
      </c>
      <c r="E1144">
        <v>68</v>
      </c>
      <c r="F1144">
        <v>99.1</v>
      </c>
    </row>
    <row r="1145" spans="1:6" x14ac:dyDescent="0.25">
      <c r="A1145" t="s">
        <v>13979</v>
      </c>
      <c r="B1145" t="s">
        <v>5104</v>
      </c>
      <c r="C1145">
        <v>112</v>
      </c>
      <c r="D1145">
        <v>89</v>
      </c>
      <c r="E1145">
        <v>77</v>
      </c>
      <c r="F1145">
        <v>99.4</v>
      </c>
    </row>
    <row r="1146" spans="1:6" x14ac:dyDescent="0.25">
      <c r="A1146" t="s">
        <v>13980</v>
      </c>
      <c r="B1146" t="s">
        <v>5106</v>
      </c>
      <c r="C1146">
        <v>119</v>
      </c>
      <c r="D1146">
        <v>77</v>
      </c>
      <c r="E1146">
        <v>65</v>
      </c>
      <c r="F1146">
        <v>99.1</v>
      </c>
    </row>
    <row r="1147" spans="1:6" x14ac:dyDescent="0.25">
      <c r="A1147" t="s">
        <v>13981</v>
      </c>
      <c r="B1147" t="s">
        <v>5107</v>
      </c>
      <c r="C1147">
        <v>136</v>
      </c>
      <c r="D1147">
        <v>82</v>
      </c>
      <c r="E1147">
        <v>89</v>
      </c>
      <c r="F1147">
        <v>98.9</v>
      </c>
    </row>
    <row r="1148" spans="1:6" x14ac:dyDescent="0.25">
      <c r="A1148" t="s">
        <v>13982</v>
      </c>
      <c r="B1148" t="s">
        <v>5108</v>
      </c>
      <c r="C1148">
        <v>122</v>
      </c>
      <c r="D1148">
        <v>75</v>
      </c>
      <c r="E1148">
        <v>78</v>
      </c>
      <c r="F1148">
        <v>97.8</v>
      </c>
    </row>
    <row r="1149" spans="1:6" x14ac:dyDescent="0.25">
      <c r="A1149" t="s">
        <v>13983</v>
      </c>
      <c r="B1149" t="s">
        <v>5109</v>
      </c>
      <c r="C1149">
        <v>110</v>
      </c>
      <c r="D1149">
        <v>72</v>
      </c>
      <c r="E1149">
        <v>100</v>
      </c>
      <c r="F1149">
        <v>98.6</v>
      </c>
    </row>
    <row r="1150" spans="1:6" x14ac:dyDescent="0.25">
      <c r="A1150" t="s">
        <v>13984</v>
      </c>
      <c r="B1150" t="s">
        <v>5110</v>
      </c>
      <c r="C1150">
        <v>124</v>
      </c>
      <c r="D1150">
        <v>77</v>
      </c>
      <c r="E1150">
        <v>91</v>
      </c>
      <c r="F1150">
        <v>98.9</v>
      </c>
    </row>
    <row r="1151" spans="1:6" x14ac:dyDescent="0.25">
      <c r="A1151" t="s">
        <v>13985</v>
      </c>
      <c r="B1151" t="s">
        <v>5111</v>
      </c>
      <c r="C1151">
        <v>118</v>
      </c>
      <c r="D1151">
        <v>73</v>
      </c>
      <c r="E1151">
        <v>95</v>
      </c>
      <c r="F1151">
        <v>97.5</v>
      </c>
    </row>
    <row r="1152" spans="1:6" x14ac:dyDescent="0.25">
      <c r="A1152" t="s">
        <v>13986</v>
      </c>
      <c r="B1152" t="s">
        <v>5113</v>
      </c>
      <c r="C1152">
        <v>118</v>
      </c>
      <c r="D1152">
        <v>87</v>
      </c>
      <c r="E1152">
        <v>82</v>
      </c>
      <c r="F1152">
        <v>98.5</v>
      </c>
    </row>
    <row r="1153" spans="1:6" x14ac:dyDescent="0.25">
      <c r="A1153" t="s">
        <v>13987</v>
      </c>
      <c r="B1153" t="s">
        <v>5114</v>
      </c>
      <c r="C1153">
        <v>115</v>
      </c>
      <c r="D1153">
        <v>82</v>
      </c>
      <c r="E1153">
        <v>79</v>
      </c>
      <c r="F1153">
        <v>98.8</v>
      </c>
    </row>
    <row r="1154" spans="1:6" x14ac:dyDescent="0.25">
      <c r="A1154" t="s">
        <v>13988</v>
      </c>
      <c r="B1154" t="s">
        <v>5115</v>
      </c>
      <c r="C1154">
        <v>135</v>
      </c>
      <c r="D1154">
        <v>88</v>
      </c>
      <c r="E1154">
        <v>75</v>
      </c>
      <c r="F1154">
        <v>98</v>
      </c>
    </row>
    <row r="1155" spans="1:6" x14ac:dyDescent="0.25">
      <c r="A1155" t="s">
        <v>13989</v>
      </c>
      <c r="B1155" t="s">
        <v>5116</v>
      </c>
      <c r="C1155">
        <v>115</v>
      </c>
      <c r="D1155">
        <v>71</v>
      </c>
      <c r="E1155">
        <v>88</v>
      </c>
      <c r="F1155">
        <v>98.4</v>
      </c>
    </row>
    <row r="1156" spans="1:6" x14ac:dyDescent="0.25">
      <c r="A1156" t="s">
        <v>13990</v>
      </c>
      <c r="B1156" t="s">
        <v>5118</v>
      </c>
      <c r="C1156">
        <v>129</v>
      </c>
      <c r="D1156">
        <v>82</v>
      </c>
      <c r="E1156">
        <v>63</v>
      </c>
      <c r="F1156">
        <v>99.4</v>
      </c>
    </row>
    <row r="1157" spans="1:6" x14ac:dyDescent="0.25">
      <c r="A1157" t="s">
        <v>13991</v>
      </c>
      <c r="B1157" t="s">
        <v>5119</v>
      </c>
      <c r="C1157">
        <v>116</v>
      </c>
      <c r="D1157">
        <v>90</v>
      </c>
      <c r="E1157">
        <v>89</v>
      </c>
      <c r="F1157">
        <v>97.8</v>
      </c>
    </row>
    <row r="1158" spans="1:6" x14ac:dyDescent="0.25">
      <c r="A1158" t="s">
        <v>13992</v>
      </c>
      <c r="B1158" t="s">
        <v>5121</v>
      </c>
      <c r="C1158">
        <v>130</v>
      </c>
      <c r="D1158">
        <v>75</v>
      </c>
      <c r="E1158">
        <v>79</v>
      </c>
      <c r="F1158">
        <v>98.4</v>
      </c>
    </row>
    <row r="1159" spans="1:6" x14ac:dyDescent="0.25">
      <c r="A1159" t="s">
        <v>13993</v>
      </c>
      <c r="B1159" t="s">
        <v>5122</v>
      </c>
      <c r="C1159">
        <v>128</v>
      </c>
      <c r="D1159">
        <v>85</v>
      </c>
      <c r="E1159">
        <v>67</v>
      </c>
      <c r="F1159">
        <v>97.6</v>
      </c>
    </row>
    <row r="1160" spans="1:6" x14ac:dyDescent="0.25">
      <c r="A1160" t="s">
        <v>13994</v>
      </c>
      <c r="B1160" t="s">
        <v>5123</v>
      </c>
      <c r="C1160">
        <v>113</v>
      </c>
      <c r="D1160">
        <v>74</v>
      </c>
      <c r="E1160">
        <v>92</v>
      </c>
      <c r="F1160">
        <v>97.6</v>
      </c>
    </row>
    <row r="1161" spans="1:6" x14ac:dyDescent="0.25">
      <c r="A1161" t="s">
        <v>13995</v>
      </c>
      <c r="B1161" t="s">
        <v>5125</v>
      </c>
      <c r="C1161">
        <v>111</v>
      </c>
      <c r="D1161">
        <v>78</v>
      </c>
      <c r="E1161">
        <v>70</v>
      </c>
      <c r="F1161">
        <v>97.9</v>
      </c>
    </row>
    <row r="1162" spans="1:6" x14ac:dyDescent="0.25">
      <c r="A1162" t="s">
        <v>13996</v>
      </c>
      <c r="B1162" t="s">
        <v>5126</v>
      </c>
      <c r="C1162">
        <v>120</v>
      </c>
      <c r="D1162">
        <v>79</v>
      </c>
      <c r="E1162">
        <v>100</v>
      </c>
      <c r="F1162">
        <v>98.7</v>
      </c>
    </row>
    <row r="1163" spans="1:6" x14ac:dyDescent="0.25">
      <c r="A1163" t="s">
        <v>13997</v>
      </c>
      <c r="B1163" t="s">
        <v>5128</v>
      </c>
      <c r="C1163">
        <v>133</v>
      </c>
      <c r="D1163">
        <v>82</v>
      </c>
      <c r="E1163">
        <v>74</v>
      </c>
      <c r="F1163">
        <v>99.4</v>
      </c>
    </row>
    <row r="1164" spans="1:6" x14ac:dyDescent="0.25">
      <c r="A1164" t="s">
        <v>13998</v>
      </c>
      <c r="B1164" t="s">
        <v>5130</v>
      </c>
      <c r="C1164">
        <v>132</v>
      </c>
      <c r="D1164">
        <v>80</v>
      </c>
      <c r="E1164">
        <v>74</v>
      </c>
      <c r="F1164">
        <v>99.3</v>
      </c>
    </row>
    <row r="1165" spans="1:6" x14ac:dyDescent="0.25">
      <c r="A1165" t="s">
        <v>13999</v>
      </c>
      <c r="B1165" t="s">
        <v>5131</v>
      </c>
      <c r="C1165">
        <v>134</v>
      </c>
      <c r="D1165">
        <v>81</v>
      </c>
      <c r="E1165">
        <v>74</v>
      </c>
      <c r="F1165">
        <v>99.3</v>
      </c>
    </row>
    <row r="1166" spans="1:6" x14ac:dyDescent="0.25">
      <c r="A1166" t="s">
        <v>14000</v>
      </c>
      <c r="B1166" t="s">
        <v>5132</v>
      </c>
      <c r="C1166">
        <v>110</v>
      </c>
      <c r="D1166">
        <v>84</v>
      </c>
      <c r="E1166">
        <v>88</v>
      </c>
      <c r="F1166">
        <v>98.8</v>
      </c>
    </row>
    <row r="1167" spans="1:6" x14ac:dyDescent="0.25">
      <c r="A1167" t="s">
        <v>14001</v>
      </c>
      <c r="B1167" t="s">
        <v>5133</v>
      </c>
      <c r="C1167">
        <v>135</v>
      </c>
      <c r="D1167">
        <v>81</v>
      </c>
      <c r="E1167">
        <v>87</v>
      </c>
      <c r="F1167">
        <v>99.1</v>
      </c>
    </row>
    <row r="1168" spans="1:6" x14ac:dyDescent="0.25">
      <c r="A1168" t="s">
        <v>14002</v>
      </c>
      <c r="B1168" t="s">
        <v>5135</v>
      </c>
      <c r="C1168">
        <v>136</v>
      </c>
      <c r="D1168">
        <v>80</v>
      </c>
      <c r="E1168">
        <v>74</v>
      </c>
      <c r="F1168">
        <v>99.2</v>
      </c>
    </row>
    <row r="1169" spans="1:6" x14ac:dyDescent="0.25">
      <c r="A1169" t="s">
        <v>14003</v>
      </c>
      <c r="B1169" t="s">
        <v>5137</v>
      </c>
      <c r="C1169">
        <v>119</v>
      </c>
      <c r="D1169">
        <v>70</v>
      </c>
      <c r="E1169">
        <v>87</v>
      </c>
      <c r="F1169">
        <v>98.2</v>
      </c>
    </row>
    <row r="1170" spans="1:6" x14ac:dyDescent="0.25">
      <c r="A1170" t="s">
        <v>14004</v>
      </c>
      <c r="B1170" t="s">
        <v>5139</v>
      </c>
      <c r="C1170">
        <v>122</v>
      </c>
      <c r="D1170">
        <v>82</v>
      </c>
      <c r="E1170">
        <v>72</v>
      </c>
      <c r="F1170">
        <v>99.1</v>
      </c>
    </row>
    <row r="1171" spans="1:6" x14ac:dyDescent="0.25">
      <c r="A1171" t="s">
        <v>14005</v>
      </c>
      <c r="B1171" t="s">
        <v>5140</v>
      </c>
      <c r="C1171">
        <v>112</v>
      </c>
      <c r="D1171">
        <v>72</v>
      </c>
      <c r="E1171">
        <v>74</v>
      </c>
      <c r="F1171">
        <v>97.5</v>
      </c>
    </row>
    <row r="1172" spans="1:6" x14ac:dyDescent="0.25">
      <c r="A1172" t="s">
        <v>14006</v>
      </c>
      <c r="B1172" t="s">
        <v>5142</v>
      </c>
      <c r="C1172">
        <v>125</v>
      </c>
      <c r="D1172">
        <v>77</v>
      </c>
      <c r="E1172">
        <v>84</v>
      </c>
      <c r="F1172">
        <v>97.8</v>
      </c>
    </row>
    <row r="1173" spans="1:6" x14ac:dyDescent="0.25">
      <c r="A1173" t="s">
        <v>14007</v>
      </c>
      <c r="B1173" t="s">
        <v>5144</v>
      </c>
      <c r="C1173">
        <v>132</v>
      </c>
      <c r="D1173">
        <v>71</v>
      </c>
      <c r="E1173">
        <v>95</v>
      </c>
      <c r="F1173">
        <v>99.5</v>
      </c>
    </row>
    <row r="1174" spans="1:6" x14ac:dyDescent="0.25">
      <c r="A1174" t="s">
        <v>14008</v>
      </c>
      <c r="B1174" t="s">
        <v>5145</v>
      </c>
      <c r="C1174">
        <v>140</v>
      </c>
      <c r="D1174">
        <v>72</v>
      </c>
      <c r="E1174">
        <v>75</v>
      </c>
      <c r="F1174">
        <v>99.4</v>
      </c>
    </row>
    <row r="1175" spans="1:6" x14ac:dyDescent="0.25">
      <c r="A1175" t="s">
        <v>14009</v>
      </c>
      <c r="B1175" t="s">
        <v>5146</v>
      </c>
      <c r="C1175">
        <v>134</v>
      </c>
      <c r="D1175">
        <v>75</v>
      </c>
      <c r="E1175">
        <v>63</v>
      </c>
      <c r="F1175">
        <v>98.5</v>
      </c>
    </row>
    <row r="1176" spans="1:6" x14ac:dyDescent="0.25">
      <c r="A1176" t="s">
        <v>14010</v>
      </c>
      <c r="B1176" t="s">
        <v>5147</v>
      </c>
      <c r="C1176">
        <v>122</v>
      </c>
      <c r="D1176">
        <v>70</v>
      </c>
      <c r="E1176">
        <v>86</v>
      </c>
      <c r="F1176">
        <v>97.6</v>
      </c>
    </row>
    <row r="1177" spans="1:6" x14ac:dyDescent="0.25">
      <c r="A1177" t="s">
        <v>14011</v>
      </c>
      <c r="B1177" t="s">
        <v>5148</v>
      </c>
      <c r="C1177">
        <v>111</v>
      </c>
      <c r="D1177">
        <v>88</v>
      </c>
      <c r="E1177">
        <v>75</v>
      </c>
      <c r="F1177">
        <v>98.4</v>
      </c>
    </row>
    <row r="1178" spans="1:6" x14ac:dyDescent="0.25">
      <c r="A1178" t="s">
        <v>14012</v>
      </c>
      <c r="B1178" t="s">
        <v>5149</v>
      </c>
      <c r="C1178">
        <v>110</v>
      </c>
      <c r="D1178">
        <v>82</v>
      </c>
      <c r="E1178">
        <v>100</v>
      </c>
      <c r="F1178">
        <v>97.7</v>
      </c>
    </row>
    <row r="1179" spans="1:6" x14ac:dyDescent="0.25">
      <c r="A1179" t="s">
        <v>14013</v>
      </c>
      <c r="B1179" t="s">
        <v>5150</v>
      </c>
      <c r="C1179">
        <v>126</v>
      </c>
      <c r="D1179">
        <v>80</v>
      </c>
      <c r="E1179">
        <v>78</v>
      </c>
      <c r="F1179">
        <v>97.5</v>
      </c>
    </row>
    <row r="1180" spans="1:6" x14ac:dyDescent="0.25">
      <c r="A1180" t="s">
        <v>14014</v>
      </c>
      <c r="B1180" t="s">
        <v>5152</v>
      </c>
      <c r="C1180">
        <v>111</v>
      </c>
      <c r="D1180">
        <v>72</v>
      </c>
      <c r="E1180">
        <v>62</v>
      </c>
      <c r="F1180">
        <v>98.5</v>
      </c>
    </row>
    <row r="1181" spans="1:6" x14ac:dyDescent="0.25">
      <c r="A1181" t="s">
        <v>14015</v>
      </c>
      <c r="B1181" t="s">
        <v>5153</v>
      </c>
      <c r="C1181">
        <v>131</v>
      </c>
      <c r="D1181">
        <v>88</v>
      </c>
      <c r="E1181">
        <v>69</v>
      </c>
      <c r="F1181">
        <v>98</v>
      </c>
    </row>
    <row r="1182" spans="1:6" x14ac:dyDescent="0.25">
      <c r="A1182" t="s">
        <v>14016</v>
      </c>
      <c r="B1182" t="s">
        <v>5155</v>
      </c>
      <c r="C1182">
        <v>112</v>
      </c>
      <c r="D1182">
        <v>88</v>
      </c>
      <c r="E1182">
        <v>85</v>
      </c>
      <c r="F1182">
        <v>97.5</v>
      </c>
    </row>
    <row r="1183" spans="1:6" x14ac:dyDescent="0.25">
      <c r="A1183" t="s">
        <v>14017</v>
      </c>
      <c r="B1183" t="s">
        <v>5156</v>
      </c>
      <c r="C1183">
        <v>134</v>
      </c>
      <c r="D1183">
        <v>70</v>
      </c>
      <c r="E1183">
        <v>80</v>
      </c>
      <c r="F1183">
        <v>97.6</v>
      </c>
    </row>
    <row r="1184" spans="1:6" x14ac:dyDescent="0.25">
      <c r="A1184" t="s">
        <v>14018</v>
      </c>
      <c r="B1184" t="s">
        <v>5157</v>
      </c>
      <c r="C1184">
        <v>132</v>
      </c>
      <c r="D1184">
        <v>90</v>
      </c>
      <c r="E1184">
        <v>80</v>
      </c>
      <c r="F1184">
        <v>99.4</v>
      </c>
    </row>
    <row r="1185" spans="1:6" x14ac:dyDescent="0.25">
      <c r="A1185" t="s">
        <v>14019</v>
      </c>
      <c r="B1185" t="s">
        <v>5159</v>
      </c>
      <c r="C1185">
        <v>140</v>
      </c>
      <c r="D1185">
        <v>71</v>
      </c>
      <c r="E1185">
        <v>79</v>
      </c>
      <c r="F1185">
        <v>98.5</v>
      </c>
    </row>
    <row r="1186" spans="1:6" x14ac:dyDescent="0.25">
      <c r="A1186" t="s">
        <v>14020</v>
      </c>
      <c r="B1186" t="s">
        <v>5161</v>
      </c>
      <c r="C1186">
        <v>113</v>
      </c>
      <c r="D1186">
        <v>73</v>
      </c>
      <c r="E1186">
        <v>91</v>
      </c>
      <c r="F1186">
        <v>98.5</v>
      </c>
    </row>
    <row r="1187" spans="1:6" x14ac:dyDescent="0.25">
      <c r="A1187" t="s">
        <v>14021</v>
      </c>
      <c r="B1187" t="s">
        <v>5163</v>
      </c>
      <c r="C1187">
        <v>127</v>
      </c>
      <c r="D1187">
        <v>87</v>
      </c>
      <c r="E1187">
        <v>69</v>
      </c>
      <c r="F1187">
        <v>99.1</v>
      </c>
    </row>
    <row r="1188" spans="1:6" x14ac:dyDescent="0.25">
      <c r="A1188" t="s">
        <v>14022</v>
      </c>
      <c r="B1188" t="s">
        <v>5164</v>
      </c>
      <c r="C1188">
        <v>128</v>
      </c>
      <c r="D1188">
        <v>71</v>
      </c>
      <c r="E1188">
        <v>83</v>
      </c>
      <c r="F1188">
        <v>99.4</v>
      </c>
    </row>
    <row r="1189" spans="1:6" x14ac:dyDescent="0.25">
      <c r="A1189" t="s">
        <v>14023</v>
      </c>
      <c r="B1189" t="s">
        <v>5165</v>
      </c>
      <c r="C1189">
        <v>117</v>
      </c>
      <c r="D1189">
        <v>83</v>
      </c>
      <c r="E1189">
        <v>82</v>
      </c>
      <c r="F1189">
        <v>99.1</v>
      </c>
    </row>
    <row r="1190" spans="1:6" x14ac:dyDescent="0.25">
      <c r="A1190" t="s">
        <v>14024</v>
      </c>
      <c r="B1190" t="s">
        <v>5166</v>
      </c>
      <c r="C1190">
        <v>139</v>
      </c>
      <c r="D1190">
        <v>78</v>
      </c>
      <c r="E1190">
        <v>99</v>
      </c>
      <c r="F1190">
        <v>98.9</v>
      </c>
    </row>
    <row r="1191" spans="1:6" x14ac:dyDescent="0.25">
      <c r="A1191" t="s">
        <v>14025</v>
      </c>
      <c r="B1191" t="s">
        <v>5168</v>
      </c>
      <c r="C1191">
        <v>115</v>
      </c>
      <c r="D1191">
        <v>89</v>
      </c>
      <c r="E1191">
        <v>76</v>
      </c>
      <c r="F1191">
        <v>97.8</v>
      </c>
    </row>
    <row r="1192" spans="1:6" x14ac:dyDescent="0.25">
      <c r="A1192" t="s">
        <v>14026</v>
      </c>
      <c r="B1192" t="s">
        <v>5169</v>
      </c>
      <c r="C1192">
        <v>139</v>
      </c>
      <c r="D1192">
        <v>82</v>
      </c>
      <c r="E1192">
        <v>89</v>
      </c>
      <c r="F1192">
        <v>97.8</v>
      </c>
    </row>
    <row r="1193" spans="1:6" x14ac:dyDescent="0.25">
      <c r="A1193" t="s">
        <v>14027</v>
      </c>
      <c r="B1193" t="s">
        <v>5171</v>
      </c>
      <c r="C1193">
        <v>139</v>
      </c>
      <c r="D1193">
        <v>73</v>
      </c>
      <c r="E1193">
        <v>80</v>
      </c>
      <c r="F1193">
        <v>98.8</v>
      </c>
    </row>
    <row r="1194" spans="1:6" x14ac:dyDescent="0.25">
      <c r="A1194" t="s">
        <v>14028</v>
      </c>
      <c r="B1194" t="s">
        <v>5173</v>
      </c>
      <c r="C1194">
        <v>134</v>
      </c>
      <c r="D1194">
        <v>85</v>
      </c>
      <c r="E1194">
        <v>93</v>
      </c>
      <c r="F1194">
        <v>97.9</v>
      </c>
    </row>
    <row r="1195" spans="1:6" x14ac:dyDescent="0.25">
      <c r="A1195" t="s">
        <v>14029</v>
      </c>
      <c r="B1195" t="s">
        <v>5175</v>
      </c>
      <c r="C1195">
        <v>139</v>
      </c>
      <c r="D1195">
        <v>83</v>
      </c>
      <c r="E1195">
        <v>63</v>
      </c>
      <c r="F1195">
        <v>97.7</v>
      </c>
    </row>
    <row r="1196" spans="1:6" x14ac:dyDescent="0.25">
      <c r="A1196" t="s">
        <v>14030</v>
      </c>
      <c r="B1196" t="s">
        <v>5177</v>
      </c>
      <c r="C1196">
        <v>111</v>
      </c>
      <c r="D1196">
        <v>87</v>
      </c>
      <c r="E1196">
        <v>79</v>
      </c>
      <c r="F1196">
        <v>99.2</v>
      </c>
    </row>
    <row r="1197" spans="1:6" x14ac:dyDescent="0.25">
      <c r="A1197" t="s">
        <v>14031</v>
      </c>
      <c r="B1197" t="s">
        <v>5178</v>
      </c>
      <c r="C1197">
        <v>130</v>
      </c>
      <c r="D1197">
        <v>71</v>
      </c>
      <c r="E1197">
        <v>84</v>
      </c>
      <c r="F1197">
        <v>98.5</v>
      </c>
    </row>
    <row r="1198" spans="1:6" x14ac:dyDescent="0.25">
      <c r="A1198" t="s">
        <v>14032</v>
      </c>
      <c r="B1198" t="s">
        <v>5179</v>
      </c>
      <c r="C1198">
        <v>110</v>
      </c>
      <c r="D1198">
        <v>76</v>
      </c>
      <c r="E1198">
        <v>88</v>
      </c>
      <c r="F1198">
        <v>98.3</v>
      </c>
    </row>
    <row r="1199" spans="1:6" x14ac:dyDescent="0.25">
      <c r="A1199" t="s">
        <v>14033</v>
      </c>
      <c r="B1199" t="s">
        <v>5180</v>
      </c>
      <c r="C1199">
        <v>130</v>
      </c>
      <c r="D1199">
        <v>74</v>
      </c>
      <c r="E1199">
        <v>87</v>
      </c>
      <c r="F1199">
        <v>98.2</v>
      </c>
    </row>
    <row r="1200" spans="1:6" x14ac:dyDescent="0.25">
      <c r="A1200" t="s">
        <v>14034</v>
      </c>
      <c r="B1200" t="s">
        <v>5181</v>
      </c>
      <c r="C1200">
        <v>128</v>
      </c>
      <c r="D1200">
        <v>88</v>
      </c>
      <c r="E1200">
        <v>70</v>
      </c>
      <c r="F1200">
        <v>97.5</v>
      </c>
    </row>
    <row r="1201" spans="1:6" x14ac:dyDescent="0.25">
      <c r="A1201" t="s">
        <v>14035</v>
      </c>
      <c r="B1201" t="s">
        <v>5183</v>
      </c>
      <c r="C1201">
        <v>130</v>
      </c>
      <c r="D1201">
        <v>72</v>
      </c>
      <c r="E1201">
        <v>72</v>
      </c>
      <c r="F1201">
        <v>99.5</v>
      </c>
    </row>
    <row r="1202" spans="1:6" x14ac:dyDescent="0.25">
      <c r="A1202" t="s">
        <v>14036</v>
      </c>
      <c r="B1202" t="s">
        <v>5184</v>
      </c>
      <c r="C1202">
        <v>122</v>
      </c>
      <c r="D1202">
        <v>89</v>
      </c>
      <c r="E1202">
        <v>65</v>
      </c>
      <c r="F1202">
        <v>98.9</v>
      </c>
    </row>
    <row r="1203" spans="1:6" x14ac:dyDescent="0.25">
      <c r="A1203" t="s">
        <v>14037</v>
      </c>
      <c r="B1203" t="s">
        <v>5185</v>
      </c>
      <c r="C1203">
        <v>135</v>
      </c>
      <c r="D1203">
        <v>80</v>
      </c>
      <c r="E1203">
        <v>80</v>
      </c>
      <c r="F1203">
        <v>97.5</v>
      </c>
    </row>
    <row r="1204" spans="1:6" x14ac:dyDescent="0.25">
      <c r="A1204" t="s">
        <v>14038</v>
      </c>
      <c r="B1204" t="s">
        <v>5187</v>
      </c>
      <c r="C1204">
        <v>131</v>
      </c>
      <c r="D1204">
        <v>86</v>
      </c>
      <c r="E1204">
        <v>97</v>
      </c>
      <c r="F1204">
        <v>98.6</v>
      </c>
    </row>
    <row r="1205" spans="1:6" x14ac:dyDescent="0.25">
      <c r="A1205" t="s">
        <v>14039</v>
      </c>
      <c r="B1205" t="s">
        <v>5189</v>
      </c>
      <c r="C1205">
        <v>123</v>
      </c>
      <c r="D1205">
        <v>73</v>
      </c>
      <c r="E1205">
        <v>83</v>
      </c>
      <c r="F1205">
        <v>97.8</v>
      </c>
    </row>
    <row r="1206" spans="1:6" x14ac:dyDescent="0.25">
      <c r="A1206" t="s">
        <v>14040</v>
      </c>
      <c r="B1206" t="s">
        <v>5190</v>
      </c>
      <c r="C1206">
        <v>140</v>
      </c>
      <c r="D1206">
        <v>89</v>
      </c>
      <c r="E1206">
        <v>74</v>
      </c>
      <c r="F1206">
        <v>98</v>
      </c>
    </row>
    <row r="1207" spans="1:6" x14ac:dyDescent="0.25">
      <c r="A1207" t="s">
        <v>14041</v>
      </c>
      <c r="B1207" t="s">
        <v>5192</v>
      </c>
      <c r="C1207">
        <v>130</v>
      </c>
      <c r="D1207">
        <v>84</v>
      </c>
      <c r="E1207">
        <v>74</v>
      </c>
      <c r="F1207">
        <v>98.1</v>
      </c>
    </row>
    <row r="1208" spans="1:6" x14ac:dyDescent="0.25">
      <c r="A1208" t="s">
        <v>14042</v>
      </c>
      <c r="B1208" t="s">
        <v>5194</v>
      </c>
      <c r="C1208">
        <v>128</v>
      </c>
      <c r="D1208">
        <v>70</v>
      </c>
      <c r="E1208">
        <v>89</v>
      </c>
      <c r="F1208">
        <v>98</v>
      </c>
    </row>
    <row r="1209" spans="1:6" x14ac:dyDescent="0.25">
      <c r="A1209" t="s">
        <v>14043</v>
      </c>
      <c r="B1209" t="s">
        <v>5196</v>
      </c>
      <c r="C1209">
        <v>122</v>
      </c>
      <c r="D1209">
        <v>78</v>
      </c>
      <c r="E1209">
        <v>67</v>
      </c>
      <c r="F1209">
        <v>98.9</v>
      </c>
    </row>
    <row r="1210" spans="1:6" x14ac:dyDescent="0.25">
      <c r="A1210" t="s">
        <v>14044</v>
      </c>
      <c r="B1210" t="s">
        <v>5198</v>
      </c>
      <c r="C1210">
        <v>137</v>
      </c>
      <c r="D1210">
        <v>78</v>
      </c>
      <c r="E1210">
        <v>83</v>
      </c>
      <c r="F1210">
        <v>98.3</v>
      </c>
    </row>
    <row r="1211" spans="1:6" x14ac:dyDescent="0.25">
      <c r="A1211" t="s">
        <v>14045</v>
      </c>
      <c r="B1211" t="s">
        <v>5200</v>
      </c>
      <c r="C1211">
        <v>121</v>
      </c>
      <c r="D1211">
        <v>86</v>
      </c>
      <c r="E1211">
        <v>92</v>
      </c>
      <c r="F1211">
        <v>98.3</v>
      </c>
    </row>
    <row r="1212" spans="1:6" x14ac:dyDescent="0.25">
      <c r="A1212" t="s">
        <v>14046</v>
      </c>
      <c r="B1212" t="s">
        <v>5201</v>
      </c>
      <c r="C1212">
        <v>128</v>
      </c>
      <c r="D1212">
        <v>80</v>
      </c>
      <c r="E1212">
        <v>99</v>
      </c>
      <c r="F1212">
        <v>97.6</v>
      </c>
    </row>
    <row r="1213" spans="1:6" x14ac:dyDescent="0.25">
      <c r="A1213" t="s">
        <v>14047</v>
      </c>
      <c r="B1213" t="s">
        <v>5202</v>
      </c>
      <c r="C1213">
        <v>133</v>
      </c>
      <c r="D1213">
        <v>85</v>
      </c>
      <c r="E1213">
        <v>98</v>
      </c>
      <c r="F1213">
        <v>98.6</v>
      </c>
    </row>
    <row r="1214" spans="1:6" x14ac:dyDescent="0.25">
      <c r="A1214" t="s">
        <v>14048</v>
      </c>
      <c r="B1214" t="s">
        <v>5203</v>
      </c>
      <c r="C1214">
        <v>136</v>
      </c>
      <c r="D1214">
        <v>77</v>
      </c>
      <c r="E1214">
        <v>66</v>
      </c>
      <c r="F1214">
        <v>98.3</v>
      </c>
    </row>
    <row r="1215" spans="1:6" x14ac:dyDescent="0.25">
      <c r="A1215" t="s">
        <v>14049</v>
      </c>
      <c r="B1215" t="s">
        <v>5204</v>
      </c>
      <c r="C1215">
        <v>114</v>
      </c>
      <c r="D1215">
        <v>87</v>
      </c>
      <c r="E1215">
        <v>84</v>
      </c>
      <c r="F1215">
        <v>98.8</v>
      </c>
    </row>
    <row r="1216" spans="1:6" x14ac:dyDescent="0.25">
      <c r="A1216" t="s">
        <v>14050</v>
      </c>
      <c r="B1216" t="s">
        <v>5206</v>
      </c>
      <c r="C1216">
        <v>129</v>
      </c>
      <c r="D1216">
        <v>78</v>
      </c>
      <c r="E1216">
        <v>80</v>
      </c>
      <c r="F1216">
        <v>99.4</v>
      </c>
    </row>
    <row r="1217" spans="1:6" x14ac:dyDescent="0.25">
      <c r="A1217" t="s">
        <v>14051</v>
      </c>
      <c r="B1217" t="s">
        <v>5208</v>
      </c>
      <c r="C1217">
        <v>118</v>
      </c>
      <c r="D1217">
        <v>75</v>
      </c>
      <c r="E1217">
        <v>78</v>
      </c>
      <c r="F1217">
        <v>98.9</v>
      </c>
    </row>
    <row r="1218" spans="1:6" x14ac:dyDescent="0.25">
      <c r="A1218" t="s">
        <v>14052</v>
      </c>
      <c r="B1218" t="s">
        <v>5209</v>
      </c>
      <c r="C1218">
        <v>140</v>
      </c>
      <c r="D1218">
        <v>74</v>
      </c>
      <c r="E1218">
        <v>62</v>
      </c>
      <c r="F1218">
        <v>98.8</v>
      </c>
    </row>
    <row r="1219" spans="1:6" x14ac:dyDescent="0.25">
      <c r="A1219" t="s">
        <v>14053</v>
      </c>
      <c r="B1219" t="s">
        <v>5210</v>
      </c>
      <c r="C1219">
        <v>122</v>
      </c>
      <c r="D1219">
        <v>81</v>
      </c>
      <c r="E1219">
        <v>98</v>
      </c>
      <c r="F1219">
        <v>98.2</v>
      </c>
    </row>
    <row r="1220" spans="1:6" x14ac:dyDescent="0.25">
      <c r="A1220" t="s">
        <v>14054</v>
      </c>
      <c r="B1220" t="s">
        <v>5212</v>
      </c>
      <c r="C1220">
        <v>127</v>
      </c>
      <c r="D1220">
        <v>82</v>
      </c>
      <c r="E1220">
        <v>85</v>
      </c>
      <c r="F1220">
        <v>99</v>
      </c>
    </row>
    <row r="1221" spans="1:6" x14ac:dyDescent="0.25">
      <c r="A1221" t="s">
        <v>14055</v>
      </c>
      <c r="B1221" t="s">
        <v>5214</v>
      </c>
      <c r="C1221">
        <v>136</v>
      </c>
      <c r="D1221">
        <v>90</v>
      </c>
      <c r="E1221">
        <v>93</v>
      </c>
      <c r="F1221">
        <v>99.5</v>
      </c>
    </row>
    <row r="1222" spans="1:6" x14ac:dyDescent="0.25">
      <c r="A1222" t="s">
        <v>14056</v>
      </c>
      <c r="B1222" t="s">
        <v>5216</v>
      </c>
      <c r="C1222">
        <v>115</v>
      </c>
      <c r="D1222">
        <v>82</v>
      </c>
      <c r="E1222">
        <v>95</v>
      </c>
      <c r="F1222">
        <v>98.7</v>
      </c>
    </row>
    <row r="1223" spans="1:6" x14ac:dyDescent="0.25">
      <c r="A1223" t="s">
        <v>14057</v>
      </c>
      <c r="B1223" t="s">
        <v>5217</v>
      </c>
      <c r="C1223">
        <v>132</v>
      </c>
      <c r="D1223">
        <v>85</v>
      </c>
      <c r="E1223">
        <v>87</v>
      </c>
      <c r="F1223">
        <v>98.8</v>
      </c>
    </row>
    <row r="1224" spans="1:6" x14ac:dyDescent="0.25">
      <c r="A1224" t="s">
        <v>14058</v>
      </c>
      <c r="B1224" t="s">
        <v>5218</v>
      </c>
      <c r="C1224">
        <v>113</v>
      </c>
      <c r="D1224">
        <v>79</v>
      </c>
      <c r="E1224">
        <v>62</v>
      </c>
      <c r="F1224">
        <v>97.8</v>
      </c>
    </row>
    <row r="1225" spans="1:6" x14ac:dyDescent="0.25">
      <c r="A1225" t="s">
        <v>14059</v>
      </c>
      <c r="B1225" t="s">
        <v>5220</v>
      </c>
      <c r="C1225">
        <v>135</v>
      </c>
      <c r="D1225">
        <v>88</v>
      </c>
      <c r="E1225">
        <v>82</v>
      </c>
      <c r="F1225">
        <v>99.5</v>
      </c>
    </row>
    <row r="1226" spans="1:6" x14ac:dyDescent="0.25">
      <c r="A1226" t="s">
        <v>14060</v>
      </c>
      <c r="B1226" t="s">
        <v>5221</v>
      </c>
      <c r="C1226">
        <v>111</v>
      </c>
      <c r="D1226">
        <v>78</v>
      </c>
      <c r="E1226">
        <v>65</v>
      </c>
      <c r="F1226">
        <v>98.1</v>
      </c>
    </row>
    <row r="1227" spans="1:6" x14ac:dyDescent="0.25">
      <c r="A1227" t="s">
        <v>14061</v>
      </c>
      <c r="B1227" t="s">
        <v>5222</v>
      </c>
      <c r="C1227">
        <v>137</v>
      </c>
      <c r="D1227">
        <v>74</v>
      </c>
      <c r="E1227">
        <v>84</v>
      </c>
      <c r="F1227">
        <v>98.7</v>
      </c>
    </row>
    <row r="1228" spans="1:6" x14ac:dyDescent="0.25">
      <c r="A1228" t="s">
        <v>14062</v>
      </c>
      <c r="B1228" t="s">
        <v>5223</v>
      </c>
      <c r="C1228">
        <v>138</v>
      </c>
      <c r="D1228">
        <v>71</v>
      </c>
      <c r="E1228">
        <v>95</v>
      </c>
      <c r="F1228">
        <v>97.9</v>
      </c>
    </row>
    <row r="1229" spans="1:6" x14ac:dyDescent="0.25">
      <c r="A1229" t="s">
        <v>14063</v>
      </c>
      <c r="B1229" t="s">
        <v>5224</v>
      </c>
      <c r="C1229">
        <v>113</v>
      </c>
      <c r="D1229">
        <v>79</v>
      </c>
      <c r="E1229">
        <v>75</v>
      </c>
      <c r="F1229">
        <v>98.4</v>
      </c>
    </row>
    <row r="1230" spans="1:6" x14ac:dyDescent="0.25">
      <c r="A1230" t="s">
        <v>14064</v>
      </c>
      <c r="B1230" t="s">
        <v>5226</v>
      </c>
      <c r="C1230">
        <v>122</v>
      </c>
      <c r="D1230">
        <v>86</v>
      </c>
      <c r="E1230">
        <v>92</v>
      </c>
      <c r="F1230">
        <v>98.6</v>
      </c>
    </row>
    <row r="1231" spans="1:6" x14ac:dyDescent="0.25">
      <c r="A1231" t="s">
        <v>14065</v>
      </c>
      <c r="B1231" t="s">
        <v>5227</v>
      </c>
      <c r="C1231">
        <v>140</v>
      </c>
      <c r="D1231">
        <v>73</v>
      </c>
      <c r="E1231">
        <v>72</v>
      </c>
      <c r="F1231">
        <v>98.1</v>
      </c>
    </row>
    <row r="1232" spans="1:6" x14ac:dyDescent="0.25">
      <c r="A1232" t="s">
        <v>14066</v>
      </c>
      <c r="B1232" t="s">
        <v>5228</v>
      </c>
      <c r="C1232">
        <v>137</v>
      </c>
      <c r="D1232">
        <v>87</v>
      </c>
      <c r="E1232">
        <v>83</v>
      </c>
      <c r="F1232">
        <v>99.4</v>
      </c>
    </row>
    <row r="1233" spans="1:6" x14ac:dyDescent="0.25">
      <c r="A1233" t="s">
        <v>14067</v>
      </c>
      <c r="B1233" t="s">
        <v>5230</v>
      </c>
      <c r="C1233">
        <v>119</v>
      </c>
      <c r="D1233">
        <v>86</v>
      </c>
      <c r="E1233">
        <v>68</v>
      </c>
      <c r="F1233">
        <v>99</v>
      </c>
    </row>
    <row r="1234" spans="1:6" x14ac:dyDescent="0.25">
      <c r="A1234" t="s">
        <v>14068</v>
      </c>
      <c r="B1234" t="s">
        <v>5232</v>
      </c>
      <c r="C1234">
        <v>123</v>
      </c>
      <c r="D1234">
        <v>76</v>
      </c>
      <c r="E1234">
        <v>74</v>
      </c>
      <c r="F1234">
        <v>98.6</v>
      </c>
    </row>
    <row r="1235" spans="1:6" x14ac:dyDescent="0.25">
      <c r="A1235" t="s">
        <v>14069</v>
      </c>
      <c r="B1235" t="s">
        <v>5233</v>
      </c>
      <c r="C1235">
        <v>140</v>
      </c>
      <c r="D1235">
        <v>71</v>
      </c>
      <c r="E1235">
        <v>79</v>
      </c>
      <c r="F1235">
        <v>97.9</v>
      </c>
    </row>
    <row r="1236" spans="1:6" x14ac:dyDescent="0.25">
      <c r="A1236" t="s">
        <v>14070</v>
      </c>
      <c r="B1236" t="s">
        <v>5234</v>
      </c>
      <c r="C1236">
        <v>127</v>
      </c>
      <c r="D1236">
        <v>70</v>
      </c>
      <c r="E1236">
        <v>90</v>
      </c>
      <c r="F1236">
        <v>98.2</v>
      </c>
    </row>
    <row r="1237" spans="1:6" x14ac:dyDescent="0.25">
      <c r="A1237" t="s">
        <v>14071</v>
      </c>
      <c r="B1237" t="s">
        <v>5236</v>
      </c>
      <c r="C1237">
        <v>126</v>
      </c>
      <c r="D1237">
        <v>81</v>
      </c>
      <c r="E1237">
        <v>76</v>
      </c>
      <c r="F1237">
        <v>97.7</v>
      </c>
    </row>
    <row r="1238" spans="1:6" x14ac:dyDescent="0.25">
      <c r="A1238" t="s">
        <v>14072</v>
      </c>
      <c r="B1238" t="s">
        <v>5237</v>
      </c>
      <c r="C1238">
        <v>112</v>
      </c>
      <c r="D1238">
        <v>70</v>
      </c>
      <c r="E1238">
        <v>65</v>
      </c>
      <c r="F1238">
        <v>99.5</v>
      </c>
    </row>
    <row r="1239" spans="1:6" x14ac:dyDescent="0.25">
      <c r="A1239" t="s">
        <v>14073</v>
      </c>
      <c r="B1239" t="s">
        <v>5238</v>
      </c>
      <c r="C1239">
        <v>115</v>
      </c>
      <c r="D1239">
        <v>72</v>
      </c>
      <c r="E1239">
        <v>66</v>
      </c>
      <c r="F1239">
        <v>98.7</v>
      </c>
    </row>
    <row r="1240" spans="1:6" x14ac:dyDescent="0.25">
      <c r="A1240" t="s">
        <v>14074</v>
      </c>
      <c r="B1240" t="s">
        <v>5239</v>
      </c>
      <c r="C1240">
        <v>123</v>
      </c>
      <c r="D1240">
        <v>76</v>
      </c>
      <c r="E1240">
        <v>84</v>
      </c>
      <c r="F1240">
        <v>98.7</v>
      </c>
    </row>
    <row r="1241" spans="1:6" x14ac:dyDescent="0.25">
      <c r="A1241" t="s">
        <v>14075</v>
      </c>
      <c r="B1241" t="s">
        <v>5241</v>
      </c>
      <c r="C1241">
        <v>137</v>
      </c>
      <c r="D1241">
        <v>80</v>
      </c>
      <c r="E1241">
        <v>84</v>
      </c>
      <c r="F1241">
        <v>97.9</v>
      </c>
    </row>
    <row r="1242" spans="1:6" x14ac:dyDescent="0.25">
      <c r="A1242" t="s">
        <v>14076</v>
      </c>
      <c r="B1242" t="s">
        <v>5242</v>
      </c>
      <c r="C1242">
        <v>111</v>
      </c>
      <c r="D1242">
        <v>78</v>
      </c>
      <c r="E1242">
        <v>82</v>
      </c>
      <c r="F1242">
        <v>99.4</v>
      </c>
    </row>
    <row r="1243" spans="1:6" x14ac:dyDescent="0.25">
      <c r="A1243" t="s">
        <v>14077</v>
      </c>
      <c r="B1243" t="s">
        <v>5244</v>
      </c>
      <c r="C1243">
        <v>133</v>
      </c>
      <c r="D1243">
        <v>70</v>
      </c>
      <c r="E1243">
        <v>74</v>
      </c>
      <c r="F1243">
        <v>98.7</v>
      </c>
    </row>
    <row r="1244" spans="1:6" x14ac:dyDescent="0.25">
      <c r="A1244" t="s">
        <v>14078</v>
      </c>
      <c r="B1244" t="s">
        <v>5246</v>
      </c>
      <c r="C1244">
        <v>139</v>
      </c>
      <c r="D1244">
        <v>77</v>
      </c>
      <c r="E1244">
        <v>99</v>
      </c>
      <c r="F1244">
        <v>98.6</v>
      </c>
    </row>
    <row r="1245" spans="1:6" x14ac:dyDescent="0.25">
      <c r="A1245" t="s">
        <v>14079</v>
      </c>
      <c r="B1245" t="s">
        <v>5247</v>
      </c>
      <c r="C1245">
        <v>114</v>
      </c>
      <c r="D1245">
        <v>80</v>
      </c>
      <c r="E1245">
        <v>69</v>
      </c>
      <c r="F1245">
        <v>98.9</v>
      </c>
    </row>
    <row r="1246" spans="1:6" x14ac:dyDescent="0.25">
      <c r="A1246" t="s">
        <v>14080</v>
      </c>
      <c r="B1246" t="s">
        <v>5248</v>
      </c>
      <c r="C1246">
        <v>129</v>
      </c>
      <c r="D1246">
        <v>74</v>
      </c>
      <c r="E1246">
        <v>98</v>
      </c>
      <c r="F1246">
        <v>99.2</v>
      </c>
    </row>
    <row r="1247" spans="1:6" x14ac:dyDescent="0.25">
      <c r="A1247" t="s">
        <v>14081</v>
      </c>
      <c r="B1247" t="s">
        <v>5250</v>
      </c>
      <c r="C1247">
        <v>128</v>
      </c>
      <c r="D1247">
        <v>71</v>
      </c>
      <c r="E1247">
        <v>82</v>
      </c>
      <c r="F1247">
        <v>99.1</v>
      </c>
    </row>
    <row r="1248" spans="1:6" x14ac:dyDescent="0.25">
      <c r="A1248" t="s">
        <v>14082</v>
      </c>
      <c r="B1248" t="s">
        <v>5251</v>
      </c>
      <c r="C1248">
        <v>129</v>
      </c>
      <c r="D1248">
        <v>70</v>
      </c>
      <c r="E1248">
        <v>93</v>
      </c>
      <c r="F1248">
        <v>98.8</v>
      </c>
    </row>
    <row r="1249" spans="1:6" x14ac:dyDescent="0.25">
      <c r="A1249" t="s">
        <v>14083</v>
      </c>
      <c r="B1249" t="s">
        <v>5253</v>
      </c>
      <c r="C1249">
        <v>123</v>
      </c>
      <c r="D1249">
        <v>82</v>
      </c>
      <c r="E1249">
        <v>83</v>
      </c>
      <c r="F1249">
        <v>98.9</v>
      </c>
    </row>
    <row r="1250" spans="1:6" x14ac:dyDescent="0.25">
      <c r="A1250" t="s">
        <v>14084</v>
      </c>
      <c r="B1250" t="s">
        <v>5255</v>
      </c>
      <c r="C1250">
        <v>139</v>
      </c>
      <c r="D1250">
        <v>81</v>
      </c>
      <c r="E1250">
        <v>63</v>
      </c>
      <c r="F1250">
        <v>98.9</v>
      </c>
    </row>
    <row r="1251" spans="1:6" x14ac:dyDescent="0.25">
      <c r="A1251" t="s">
        <v>14085</v>
      </c>
      <c r="B1251" t="s">
        <v>5257</v>
      </c>
      <c r="C1251">
        <v>129</v>
      </c>
      <c r="D1251">
        <v>88</v>
      </c>
      <c r="E1251">
        <v>77</v>
      </c>
      <c r="F1251">
        <v>99.3</v>
      </c>
    </row>
    <row r="1252" spans="1:6" x14ac:dyDescent="0.25">
      <c r="A1252" t="s">
        <v>14086</v>
      </c>
      <c r="B1252" t="s">
        <v>5259</v>
      </c>
      <c r="C1252">
        <v>130</v>
      </c>
      <c r="D1252">
        <v>83</v>
      </c>
      <c r="E1252">
        <v>96</v>
      </c>
      <c r="F1252">
        <v>98.3</v>
      </c>
    </row>
    <row r="1253" spans="1:6" x14ac:dyDescent="0.25">
      <c r="A1253" t="s">
        <v>14087</v>
      </c>
      <c r="B1253" t="s">
        <v>5261</v>
      </c>
      <c r="C1253">
        <v>134</v>
      </c>
      <c r="D1253">
        <v>80</v>
      </c>
      <c r="E1253">
        <v>72</v>
      </c>
      <c r="F1253">
        <v>98</v>
      </c>
    </row>
    <row r="1254" spans="1:6" x14ac:dyDescent="0.25">
      <c r="A1254" t="s">
        <v>14088</v>
      </c>
      <c r="B1254" t="s">
        <v>5263</v>
      </c>
      <c r="C1254">
        <v>140</v>
      </c>
      <c r="D1254">
        <v>75</v>
      </c>
      <c r="E1254">
        <v>63</v>
      </c>
      <c r="F1254">
        <v>99.4</v>
      </c>
    </row>
    <row r="1255" spans="1:6" x14ac:dyDescent="0.25">
      <c r="A1255" t="s">
        <v>14089</v>
      </c>
      <c r="B1255" t="s">
        <v>5264</v>
      </c>
      <c r="C1255">
        <v>117</v>
      </c>
      <c r="D1255">
        <v>84</v>
      </c>
      <c r="E1255">
        <v>88</v>
      </c>
      <c r="F1255">
        <v>98.4</v>
      </c>
    </row>
    <row r="1256" spans="1:6" x14ac:dyDescent="0.25">
      <c r="A1256" t="s">
        <v>14090</v>
      </c>
      <c r="B1256" t="s">
        <v>5265</v>
      </c>
      <c r="C1256">
        <v>136</v>
      </c>
      <c r="D1256">
        <v>87</v>
      </c>
      <c r="E1256">
        <v>74</v>
      </c>
      <c r="F1256">
        <v>98.1</v>
      </c>
    </row>
    <row r="1257" spans="1:6" x14ac:dyDescent="0.25">
      <c r="A1257" t="s">
        <v>14091</v>
      </c>
      <c r="B1257" t="s">
        <v>5266</v>
      </c>
      <c r="C1257">
        <v>124</v>
      </c>
      <c r="D1257">
        <v>79</v>
      </c>
      <c r="E1257">
        <v>66</v>
      </c>
      <c r="F1257">
        <v>99</v>
      </c>
    </row>
    <row r="1258" spans="1:6" x14ac:dyDescent="0.25">
      <c r="A1258" t="s">
        <v>14092</v>
      </c>
      <c r="B1258" t="s">
        <v>5267</v>
      </c>
      <c r="C1258">
        <v>112</v>
      </c>
      <c r="D1258">
        <v>85</v>
      </c>
      <c r="E1258">
        <v>99</v>
      </c>
      <c r="F1258">
        <v>99.3</v>
      </c>
    </row>
    <row r="1259" spans="1:6" x14ac:dyDescent="0.25">
      <c r="A1259" t="s">
        <v>14093</v>
      </c>
      <c r="B1259" t="s">
        <v>5268</v>
      </c>
      <c r="C1259">
        <v>129</v>
      </c>
      <c r="D1259">
        <v>80</v>
      </c>
      <c r="E1259">
        <v>98</v>
      </c>
      <c r="F1259">
        <v>99</v>
      </c>
    </row>
    <row r="1260" spans="1:6" x14ac:dyDescent="0.25">
      <c r="A1260" t="s">
        <v>14094</v>
      </c>
      <c r="B1260" t="s">
        <v>5270</v>
      </c>
      <c r="C1260">
        <v>126</v>
      </c>
      <c r="D1260">
        <v>89</v>
      </c>
      <c r="E1260">
        <v>83</v>
      </c>
      <c r="F1260">
        <v>97.9</v>
      </c>
    </row>
    <row r="1261" spans="1:6" x14ac:dyDescent="0.25">
      <c r="A1261" t="s">
        <v>14095</v>
      </c>
      <c r="B1261" t="s">
        <v>5271</v>
      </c>
      <c r="C1261">
        <v>133</v>
      </c>
      <c r="D1261">
        <v>89</v>
      </c>
      <c r="E1261">
        <v>64</v>
      </c>
      <c r="F1261">
        <v>97.6</v>
      </c>
    </row>
    <row r="1262" spans="1:6" x14ac:dyDescent="0.25">
      <c r="A1262" t="s">
        <v>14096</v>
      </c>
      <c r="B1262" t="s">
        <v>5273</v>
      </c>
      <c r="C1262">
        <v>130</v>
      </c>
      <c r="D1262">
        <v>86</v>
      </c>
      <c r="E1262">
        <v>72</v>
      </c>
      <c r="F1262">
        <v>98.4</v>
      </c>
    </row>
    <row r="1263" spans="1:6" x14ac:dyDescent="0.25">
      <c r="A1263" t="s">
        <v>14097</v>
      </c>
      <c r="B1263" t="s">
        <v>5275</v>
      </c>
      <c r="C1263">
        <v>138</v>
      </c>
      <c r="D1263">
        <v>84</v>
      </c>
      <c r="E1263">
        <v>97</v>
      </c>
      <c r="F1263">
        <v>99.5</v>
      </c>
    </row>
    <row r="1264" spans="1:6" x14ac:dyDescent="0.25">
      <c r="A1264" t="s">
        <v>14098</v>
      </c>
      <c r="B1264" t="s">
        <v>5276</v>
      </c>
      <c r="C1264">
        <v>120</v>
      </c>
      <c r="D1264">
        <v>89</v>
      </c>
      <c r="E1264">
        <v>87</v>
      </c>
      <c r="F1264">
        <v>98.8</v>
      </c>
    </row>
    <row r="1265" spans="1:6" x14ac:dyDescent="0.25">
      <c r="A1265" t="s">
        <v>14099</v>
      </c>
      <c r="B1265" t="s">
        <v>5277</v>
      </c>
      <c r="C1265">
        <v>130</v>
      </c>
      <c r="D1265">
        <v>84</v>
      </c>
      <c r="E1265">
        <v>65</v>
      </c>
      <c r="F1265">
        <v>98.5</v>
      </c>
    </row>
    <row r="1266" spans="1:6" x14ac:dyDescent="0.25">
      <c r="A1266" t="s">
        <v>14100</v>
      </c>
      <c r="B1266" t="s">
        <v>5279</v>
      </c>
      <c r="C1266">
        <v>119</v>
      </c>
      <c r="D1266">
        <v>89</v>
      </c>
      <c r="E1266">
        <v>82</v>
      </c>
      <c r="F1266">
        <v>98.7</v>
      </c>
    </row>
    <row r="1267" spans="1:6" x14ac:dyDescent="0.25">
      <c r="A1267" t="s">
        <v>14101</v>
      </c>
      <c r="B1267" t="s">
        <v>5280</v>
      </c>
      <c r="C1267">
        <v>111</v>
      </c>
      <c r="D1267">
        <v>89</v>
      </c>
      <c r="E1267">
        <v>93</v>
      </c>
      <c r="F1267">
        <v>99.2</v>
      </c>
    </row>
    <row r="1268" spans="1:6" x14ac:dyDescent="0.25">
      <c r="A1268" t="s">
        <v>14102</v>
      </c>
      <c r="B1268" t="s">
        <v>5281</v>
      </c>
      <c r="C1268">
        <v>120</v>
      </c>
      <c r="D1268">
        <v>85</v>
      </c>
      <c r="E1268">
        <v>82</v>
      </c>
      <c r="F1268">
        <v>98.3</v>
      </c>
    </row>
    <row r="1269" spans="1:6" x14ac:dyDescent="0.25">
      <c r="A1269" t="s">
        <v>14103</v>
      </c>
      <c r="B1269" t="s">
        <v>5283</v>
      </c>
      <c r="C1269">
        <v>131</v>
      </c>
      <c r="D1269">
        <v>74</v>
      </c>
      <c r="E1269">
        <v>67</v>
      </c>
      <c r="F1269">
        <v>98.9</v>
      </c>
    </row>
    <row r="1270" spans="1:6" x14ac:dyDescent="0.25">
      <c r="A1270" t="s">
        <v>14104</v>
      </c>
      <c r="B1270" t="s">
        <v>5285</v>
      </c>
      <c r="C1270">
        <v>116</v>
      </c>
      <c r="D1270">
        <v>75</v>
      </c>
      <c r="E1270">
        <v>99</v>
      </c>
      <c r="F1270">
        <v>98.7</v>
      </c>
    </row>
    <row r="1271" spans="1:6" x14ac:dyDescent="0.25">
      <c r="A1271" t="s">
        <v>14105</v>
      </c>
      <c r="B1271" t="s">
        <v>5286</v>
      </c>
      <c r="C1271">
        <v>115</v>
      </c>
      <c r="D1271">
        <v>89</v>
      </c>
      <c r="E1271">
        <v>79</v>
      </c>
      <c r="F1271">
        <v>99</v>
      </c>
    </row>
    <row r="1272" spans="1:6" x14ac:dyDescent="0.25">
      <c r="A1272" t="s">
        <v>14106</v>
      </c>
      <c r="B1272" t="s">
        <v>5288</v>
      </c>
      <c r="C1272">
        <v>110</v>
      </c>
      <c r="D1272">
        <v>72</v>
      </c>
      <c r="E1272">
        <v>92</v>
      </c>
      <c r="F1272">
        <v>99.4</v>
      </c>
    </row>
    <row r="1273" spans="1:6" x14ac:dyDescent="0.25">
      <c r="A1273" t="s">
        <v>14107</v>
      </c>
      <c r="B1273" t="s">
        <v>5289</v>
      </c>
      <c r="C1273">
        <v>129</v>
      </c>
      <c r="D1273">
        <v>88</v>
      </c>
      <c r="E1273">
        <v>94</v>
      </c>
      <c r="F1273">
        <v>98.5</v>
      </c>
    </row>
    <row r="1274" spans="1:6" x14ac:dyDescent="0.25">
      <c r="A1274" t="s">
        <v>14108</v>
      </c>
      <c r="B1274" t="s">
        <v>5291</v>
      </c>
      <c r="C1274">
        <v>128</v>
      </c>
      <c r="D1274">
        <v>73</v>
      </c>
      <c r="E1274">
        <v>98</v>
      </c>
      <c r="F1274">
        <v>99.3</v>
      </c>
    </row>
    <row r="1275" spans="1:6" x14ac:dyDescent="0.25">
      <c r="A1275" t="s">
        <v>14109</v>
      </c>
      <c r="B1275" t="s">
        <v>5293</v>
      </c>
      <c r="C1275">
        <v>110</v>
      </c>
      <c r="D1275">
        <v>72</v>
      </c>
      <c r="E1275">
        <v>67</v>
      </c>
      <c r="F1275">
        <v>98.2</v>
      </c>
    </row>
    <row r="1276" spans="1:6" x14ac:dyDescent="0.25">
      <c r="A1276" t="s">
        <v>14110</v>
      </c>
      <c r="B1276" t="s">
        <v>5295</v>
      </c>
      <c r="C1276">
        <v>128</v>
      </c>
      <c r="D1276">
        <v>86</v>
      </c>
      <c r="E1276">
        <v>98</v>
      </c>
      <c r="F1276">
        <v>98.5</v>
      </c>
    </row>
    <row r="1277" spans="1:6" x14ac:dyDescent="0.25">
      <c r="A1277" t="s">
        <v>14111</v>
      </c>
      <c r="B1277" t="s">
        <v>5297</v>
      </c>
      <c r="C1277">
        <v>124</v>
      </c>
      <c r="D1277">
        <v>85</v>
      </c>
      <c r="E1277">
        <v>76</v>
      </c>
      <c r="F1277">
        <v>97.7</v>
      </c>
    </row>
    <row r="1278" spans="1:6" x14ac:dyDescent="0.25">
      <c r="A1278" t="s">
        <v>14112</v>
      </c>
      <c r="B1278" t="s">
        <v>5299</v>
      </c>
      <c r="C1278">
        <v>138</v>
      </c>
      <c r="D1278">
        <v>74</v>
      </c>
      <c r="E1278">
        <v>95</v>
      </c>
      <c r="F1278">
        <v>98.9</v>
      </c>
    </row>
    <row r="1279" spans="1:6" x14ac:dyDescent="0.25">
      <c r="A1279" t="s">
        <v>14113</v>
      </c>
      <c r="B1279" t="s">
        <v>5300</v>
      </c>
      <c r="C1279">
        <v>113</v>
      </c>
      <c r="D1279">
        <v>71</v>
      </c>
      <c r="E1279">
        <v>79</v>
      </c>
      <c r="F1279">
        <v>98.5</v>
      </c>
    </row>
    <row r="1280" spans="1:6" x14ac:dyDescent="0.25">
      <c r="A1280" t="s">
        <v>14114</v>
      </c>
      <c r="B1280" t="s">
        <v>5302</v>
      </c>
      <c r="C1280">
        <v>124</v>
      </c>
      <c r="D1280">
        <v>78</v>
      </c>
      <c r="E1280">
        <v>82</v>
      </c>
      <c r="F1280">
        <v>98.7</v>
      </c>
    </row>
    <row r="1281" spans="1:6" x14ac:dyDescent="0.25">
      <c r="A1281" t="s">
        <v>14115</v>
      </c>
      <c r="B1281" t="s">
        <v>5303</v>
      </c>
      <c r="C1281">
        <v>116</v>
      </c>
      <c r="D1281">
        <v>83</v>
      </c>
      <c r="E1281">
        <v>93</v>
      </c>
      <c r="F1281">
        <v>99.4</v>
      </c>
    </row>
    <row r="1282" spans="1:6" x14ac:dyDescent="0.25">
      <c r="A1282" t="s">
        <v>14116</v>
      </c>
      <c r="B1282" t="s">
        <v>5305</v>
      </c>
      <c r="C1282">
        <v>133</v>
      </c>
      <c r="D1282">
        <v>75</v>
      </c>
      <c r="E1282">
        <v>85</v>
      </c>
      <c r="F1282">
        <v>99.4</v>
      </c>
    </row>
    <row r="1283" spans="1:6" x14ac:dyDescent="0.25">
      <c r="A1283" t="s">
        <v>14117</v>
      </c>
      <c r="B1283" t="s">
        <v>5307</v>
      </c>
      <c r="C1283">
        <v>129</v>
      </c>
      <c r="D1283">
        <v>81</v>
      </c>
      <c r="E1283">
        <v>66</v>
      </c>
      <c r="F1283">
        <v>97.8</v>
      </c>
    </row>
    <row r="1284" spans="1:6" x14ac:dyDescent="0.25">
      <c r="A1284" t="s">
        <v>14118</v>
      </c>
      <c r="B1284" t="s">
        <v>5309</v>
      </c>
      <c r="C1284">
        <v>113</v>
      </c>
      <c r="D1284">
        <v>71</v>
      </c>
      <c r="E1284">
        <v>80</v>
      </c>
      <c r="F1284">
        <v>98.2</v>
      </c>
    </row>
    <row r="1285" spans="1:6" x14ac:dyDescent="0.25">
      <c r="A1285" t="s">
        <v>14119</v>
      </c>
      <c r="B1285" t="s">
        <v>5310</v>
      </c>
      <c r="C1285">
        <v>111</v>
      </c>
      <c r="D1285">
        <v>71</v>
      </c>
      <c r="E1285">
        <v>89</v>
      </c>
      <c r="F1285">
        <v>97.8</v>
      </c>
    </row>
    <row r="1286" spans="1:6" x14ac:dyDescent="0.25">
      <c r="A1286" t="s">
        <v>14120</v>
      </c>
      <c r="B1286" t="s">
        <v>5312</v>
      </c>
      <c r="C1286">
        <v>119</v>
      </c>
      <c r="D1286">
        <v>78</v>
      </c>
      <c r="E1286">
        <v>92</v>
      </c>
      <c r="F1286">
        <v>98.3</v>
      </c>
    </row>
    <row r="1287" spans="1:6" x14ac:dyDescent="0.25">
      <c r="A1287" t="s">
        <v>14121</v>
      </c>
      <c r="B1287" t="s">
        <v>5313</v>
      </c>
      <c r="C1287">
        <v>118</v>
      </c>
      <c r="D1287">
        <v>86</v>
      </c>
      <c r="E1287">
        <v>77</v>
      </c>
      <c r="F1287">
        <v>99.4</v>
      </c>
    </row>
    <row r="1288" spans="1:6" x14ac:dyDescent="0.25">
      <c r="A1288" t="s">
        <v>14122</v>
      </c>
      <c r="B1288" t="s">
        <v>5314</v>
      </c>
      <c r="C1288">
        <v>136</v>
      </c>
      <c r="D1288">
        <v>77</v>
      </c>
      <c r="E1288">
        <v>61</v>
      </c>
      <c r="F1288">
        <v>99.4</v>
      </c>
    </row>
    <row r="1289" spans="1:6" x14ac:dyDescent="0.25">
      <c r="A1289" t="s">
        <v>14123</v>
      </c>
      <c r="B1289" t="s">
        <v>5316</v>
      </c>
      <c r="C1289">
        <v>127</v>
      </c>
      <c r="D1289">
        <v>84</v>
      </c>
      <c r="E1289">
        <v>95</v>
      </c>
      <c r="F1289">
        <v>97.6</v>
      </c>
    </row>
    <row r="1290" spans="1:6" x14ac:dyDescent="0.25">
      <c r="A1290" t="s">
        <v>14124</v>
      </c>
      <c r="B1290" t="s">
        <v>5318</v>
      </c>
      <c r="C1290">
        <v>115</v>
      </c>
      <c r="D1290">
        <v>75</v>
      </c>
      <c r="E1290">
        <v>97</v>
      </c>
      <c r="F1290">
        <v>99.1</v>
      </c>
    </row>
    <row r="1291" spans="1:6" x14ac:dyDescent="0.25">
      <c r="A1291" t="s">
        <v>14125</v>
      </c>
      <c r="B1291" t="s">
        <v>5320</v>
      </c>
      <c r="C1291">
        <v>115</v>
      </c>
      <c r="D1291">
        <v>80</v>
      </c>
      <c r="E1291">
        <v>70</v>
      </c>
      <c r="F1291">
        <v>97.9</v>
      </c>
    </row>
    <row r="1292" spans="1:6" x14ac:dyDescent="0.25">
      <c r="A1292" t="s">
        <v>14126</v>
      </c>
      <c r="B1292" t="s">
        <v>5322</v>
      </c>
      <c r="C1292">
        <v>135</v>
      </c>
      <c r="D1292">
        <v>79</v>
      </c>
      <c r="E1292">
        <v>60</v>
      </c>
      <c r="F1292">
        <v>97.5</v>
      </c>
    </row>
    <row r="1293" spans="1:6" x14ac:dyDescent="0.25">
      <c r="A1293" t="s">
        <v>14127</v>
      </c>
      <c r="B1293" t="s">
        <v>5324</v>
      </c>
      <c r="C1293">
        <v>112</v>
      </c>
      <c r="D1293">
        <v>88</v>
      </c>
      <c r="E1293">
        <v>64</v>
      </c>
      <c r="F1293">
        <v>99.4</v>
      </c>
    </row>
    <row r="1294" spans="1:6" x14ac:dyDescent="0.25">
      <c r="A1294" t="s">
        <v>14128</v>
      </c>
      <c r="B1294" t="s">
        <v>5326</v>
      </c>
      <c r="C1294">
        <v>111</v>
      </c>
      <c r="D1294">
        <v>85</v>
      </c>
      <c r="E1294">
        <v>81</v>
      </c>
      <c r="F1294">
        <v>98.2</v>
      </c>
    </row>
    <row r="1295" spans="1:6" x14ac:dyDescent="0.25">
      <c r="A1295" t="s">
        <v>14129</v>
      </c>
      <c r="B1295" t="s">
        <v>5328</v>
      </c>
      <c r="C1295">
        <v>124</v>
      </c>
      <c r="D1295">
        <v>72</v>
      </c>
      <c r="E1295">
        <v>70</v>
      </c>
      <c r="F1295">
        <v>99.2</v>
      </c>
    </row>
    <row r="1296" spans="1:6" x14ac:dyDescent="0.25">
      <c r="A1296" t="s">
        <v>14130</v>
      </c>
      <c r="B1296" t="s">
        <v>5329</v>
      </c>
      <c r="C1296">
        <v>137</v>
      </c>
      <c r="D1296">
        <v>82</v>
      </c>
      <c r="E1296">
        <v>67</v>
      </c>
      <c r="F1296">
        <v>98.9</v>
      </c>
    </row>
    <row r="1297" spans="1:6" x14ac:dyDescent="0.25">
      <c r="A1297" t="s">
        <v>14131</v>
      </c>
      <c r="B1297" t="s">
        <v>5331</v>
      </c>
      <c r="C1297">
        <v>129</v>
      </c>
      <c r="D1297">
        <v>83</v>
      </c>
      <c r="E1297">
        <v>62</v>
      </c>
      <c r="F1297">
        <v>98.3</v>
      </c>
    </row>
    <row r="1298" spans="1:6" x14ac:dyDescent="0.25">
      <c r="A1298" t="s">
        <v>14132</v>
      </c>
      <c r="B1298" t="s">
        <v>5332</v>
      </c>
      <c r="C1298">
        <v>133</v>
      </c>
      <c r="D1298">
        <v>89</v>
      </c>
      <c r="E1298">
        <v>72</v>
      </c>
      <c r="F1298">
        <v>99.4</v>
      </c>
    </row>
    <row r="1299" spans="1:6" x14ac:dyDescent="0.25">
      <c r="A1299" t="s">
        <v>14133</v>
      </c>
      <c r="B1299" t="s">
        <v>5334</v>
      </c>
      <c r="C1299">
        <v>120</v>
      </c>
      <c r="D1299">
        <v>71</v>
      </c>
      <c r="E1299">
        <v>69</v>
      </c>
      <c r="F1299">
        <v>99.1</v>
      </c>
    </row>
    <row r="1300" spans="1:6" x14ac:dyDescent="0.25">
      <c r="A1300" t="s">
        <v>14134</v>
      </c>
      <c r="B1300" t="s">
        <v>5336</v>
      </c>
      <c r="C1300">
        <v>124</v>
      </c>
      <c r="D1300">
        <v>83</v>
      </c>
      <c r="E1300">
        <v>73</v>
      </c>
      <c r="F1300">
        <v>97.5</v>
      </c>
    </row>
    <row r="1301" spans="1:6" x14ac:dyDescent="0.25">
      <c r="A1301" t="s">
        <v>14135</v>
      </c>
      <c r="B1301" t="s">
        <v>5338</v>
      </c>
      <c r="C1301">
        <v>133</v>
      </c>
      <c r="D1301">
        <v>72</v>
      </c>
      <c r="E1301">
        <v>62</v>
      </c>
      <c r="F1301">
        <v>97.7</v>
      </c>
    </row>
    <row r="1302" spans="1:6" x14ac:dyDescent="0.25">
      <c r="A1302" t="s">
        <v>14136</v>
      </c>
      <c r="B1302" t="s">
        <v>5340</v>
      </c>
      <c r="C1302">
        <v>139</v>
      </c>
      <c r="D1302">
        <v>74</v>
      </c>
      <c r="E1302">
        <v>67</v>
      </c>
      <c r="F1302">
        <v>97.8</v>
      </c>
    </row>
    <row r="1303" spans="1:6" x14ac:dyDescent="0.25">
      <c r="A1303" t="s">
        <v>14137</v>
      </c>
      <c r="B1303" t="s">
        <v>5341</v>
      </c>
      <c r="C1303">
        <v>135</v>
      </c>
      <c r="D1303">
        <v>79</v>
      </c>
      <c r="E1303">
        <v>99</v>
      </c>
      <c r="F1303">
        <v>98.4</v>
      </c>
    </row>
    <row r="1304" spans="1:6" x14ac:dyDescent="0.25">
      <c r="A1304" t="s">
        <v>14138</v>
      </c>
      <c r="B1304" t="s">
        <v>5342</v>
      </c>
      <c r="C1304">
        <v>118</v>
      </c>
      <c r="D1304">
        <v>79</v>
      </c>
      <c r="E1304">
        <v>99</v>
      </c>
      <c r="F1304">
        <v>99</v>
      </c>
    </row>
    <row r="1305" spans="1:6" x14ac:dyDescent="0.25">
      <c r="A1305" t="s">
        <v>14139</v>
      </c>
      <c r="B1305" t="s">
        <v>5343</v>
      </c>
      <c r="C1305">
        <v>123</v>
      </c>
      <c r="D1305">
        <v>78</v>
      </c>
      <c r="E1305">
        <v>83</v>
      </c>
      <c r="F1305">
        <v>97.8</v>
      </c>
    </row>
    <row r="1306" spans="1:6" x14ac:dyDescent="0.25">
      <c r="A1306" t="s">
        <v>14140</v>
      </c>
      <c r="B1306" t="s">
        <v>5345</v>
      </c>
      <c r="C1306">
        <v>130</v>
      </c>
      <c r="D1306">
        <v>79</v>
      </c>
      <c r="E1306">
        <v>80</v>
      </c>
      <c r="F1306">
        <v>98.1</v>
      </c>
    </row>
    <row r="1307" spans="1:6" x14ac:dyDescent="0.25">
      <c r="A1307" t="s">
        <v>14141</v>
      </c>
      <c r="B1307" t="s">
        <v>5347</v>
      </c>
      <c r="C1307">
        <v>120</v>
      </c>
      <c r="D1307">
        <v>89</v>
      </c>
      <c r="E1307">
        <v>74</v>
      </c>
      <c r="F1307">
        <v>99.3</v>
      </c>
    </row>
    <row r="1308" spans="1:6" x14ac:dyDescent="0.25">
      <c r="A1308" t="s">
        <v>14142</v>
      </c>
      <c r="B1308" t="s">
        <v>5348</v>
      </c>
      <c r="C1308">
        <v>137</v>
      </c>
      <c r="D1308">
        <v>70</v>
      </c>
      <c r="E1308">
        <v>71</v>
      </c>
      <c r="F1308">
        <v>98.4</v>
      </c>
    </row>
    <row r="1309" spans="1:6" x14ac:dyDescent="0.25">
      <c r="A1309" t="s">
        <v>14143</v>
      </c>
      <c r="B1309" t="s">
        <v>5349</v>
      </c>
      <c r="C1309">
        <v>140</v>
      </c>
      <c r="D1309">
        <v>71</v>
      </c>
      <c r="E1309">
        <v>70</v>
      </c>
      <c r="F1309">
        <v>97.6</v>
      </c>
    </row>
    <row r="1310" spans="1:6" x14ac:dyDescent="0.25">
      <c r="A1310" t="s">
        <v>14144</v>
      </c>
      <c r="B1310" t="s">
        <v>5351</v>
      </c>
      <c r="C1310">
        <v>131</v>
      </c>
      <c r="D1310">
        <v>77</v>
      </c>
      <c r="E1310">
        <v>99</v>
      </c>
      <c r="F1310">
        <v>99</v>
      </c>
    </row>
    <row r="1311" spans="1:6" x14ac:dyDescent="0.25">
      <c r="A1311" t="s">
        <v>14145</v>
      </c>
      <c r="B1311" t="s">
        <v>5353</v>
      </c>
      <c r="C1311">
        <v>124</v>
      </c>
      <c r="D1311">
        <v>82</v>
      </c>
      <c r="E1311">
        <v>66</v>
      </c>
      <c r="F1311">
        <v>98.2</v>
      </c>
    </row>
    <row r="1312" spans="1:6" x14ac:dyDescent="0.25">
      <c r="A1312" t="s">
        <v>14146</v>
      </c>
      <c r="B1312" t="s">
        <v>5354</v>
      </c>
      <c r="C1312">
        <v>136</v>
      </c>
      <c r="D1312">
        <v>73</v>
      </c>
      <c r="E1312">
        <v>63</v>
      </c>
      <c r="F1312">
        <v>99.5</v>
      </c>
    </row>
    <row r="1313" spans="1:6" x14ac:dyDescent="0.25">
      <c r="A1313" t="s">
        <v>14147</v>
      </c>
      <c r="B1313" t="s">
        <v>5356</v>
      </c>
      <c r="C1313">
        <v>137</v>
      </c>
      <c r="D1313">
        <v>83</v>
      </c>
      <c r="E1313">
        <v>68</v>
      </c>
      <c r="F1313">
        <v>98.4</v>
      </c>
    </row>
    <row r="1314" spans="1:6" x14ac:dyDescent="0.25">
      <c r="A1314" t="s">
        <v>14148</v>
      </c>
      <c r="B1314" t="s">
        <v>5358</v>
      </c>
      <c r="C1314">
        <v>117</v>
      </c>
      <c r="D1314">
        <v>85</v>
      </c>
      <c r="E1314">
        <v>91</v>
      </c>
      <c r="F1314">
        <v>98.3</v>
      </c>
    </row>
    <row r="1315" spans="1:6" x14ac:dyDescent="0.25">
      <c r="A1315" t="s">
        <v>14149</v>
      </c>
      <c r="B1315" t="s">
        <v>5359</v>
      </c>
      <c r="C1315">
        <v>123</v>
      </c>
      <c r="D1315">
        <v>79</v>
      </c>
      <c r="E1315">
        <v>100</v>
      </c>
      <c r="F1315">
        <v>98</v>
      </c>
    </row>
    <row r="1316" spans="1:6" x14ac:dyDescent="0.25">
      <c r="A1316" t="s">
        <v>14150</v>
      </c>
      <c r="B1316" t="s">
        <v>5360</v>
      </c>
      <c r="C1316">
        <v>111</v>
      </c>
      <c r="D1316">
        <v>85</v>
      </c>
      <c r="E1316">
        <v>62</v>
      </c>
      <c r="F1316">
        <v>98.8</v>
      </c>
    </row>
    <row r="1317" spans="1:6" x14ac:dyDescent="0.25">
      <c r="A1317" t="s">
        <v>14151</v>
      </c>
      <c r="B1317" t="s">
        <v>5362</v>
      </c>
      <c r="C1317">
        <v>116</v>
      </c>
      <c r="D1317">
        <v>87</v>
      </c>
      <c r="E1317">
        <v>64</v>
      </c>
      <c r="F1317">
        <v>99.1</v>
      </c>
    </row>
    <row r="1318" spans="1:6" x14ac:dyDescent="0.25">
      <c r="A1318" t="s">
        <v>14152</v>
      </c>
      <c r="B1318" t="s">
        <v>5363</v>
      </c>
      <c r="C1318">
        <v>139</v>
      </c>
      <c r="D1318">
        <v>81</v>
      </c>
      <c r="E1318">
        <v>85</v>
      </c>
      <c r="F1318">
        <v>97.7</v>
      </c>
    </row>
    <row r="1319" spans="1:6" x14ac:dyDescent="0.25">
      <c r="A1319" t="s">
        <v>14153</v>
      </c>
      <c r="B1319" t="s">
        <v>5364</v>
      </c>
      <c r="C1319">
        <v>112</v>
      </c>
      <c r="D1319">
        <v>70</v>
      </c>
      <c r="E1319">
        <v>94</v>
      </c>
      <c r="F1319">
        <v>99.1</v>
      </c>
    </row>
    <row r="1320" spans="1:6" x14ac:dyDescent="0.25">
      <c r="A1320" t="s">
        <v>14154</v>
      </c>
      <c r="B1320" t="s">
        <v>5366</v>
      </c>
      <c r="C1320">
        <v>124</v>
      </c>
      <c r="D1320">
        <v>85</v>
      </c>
      <c r="E1320">
        <v>78</v>
      </c>
      <c r="F1320">
        <v>98.5</v>
      </c>
    </row>
    <row r="1321" spans="1:6" x14ac:dyDescent="0.25">
      <c r="A1321" t="s">
        <v>14155</v>
      </c>
      <c r="B1321" t="s">
        <v>5368</v>
      </c>
      <c r="C1321">
        <v>111</v>
      </c>
      <c r="D1321">
        <v>75</v>
      </c>
      <c r="E1321">
        <v>74</v>
      </c>
      <c r="F1321">
        <v>99.5</v>
      </c>
    </row>
    <row r="1322" spans="1:6" x14ac:dyDescent="0.25">
      <c r="A1322" t="s">
        <v>14156</v>
      </c>
      <c r="B1322" t="s">
        <v>5369</v>
      </c>
      <c r="C1322">
        <v>110</v>
      </c>
      <c r="D1322">
        <v>77</v>
      </c>
      <c r="E1322">
        <v>68</v>
      </c>
      <c r="F1322">
        <v>98.5</v>
      </c>
    </row>
    <row r="1323" spans="1:6" x14ac:dyDescent="0.25">
      <c r="A1323" t="s">
        <v>14157</v>
      </c>
      <c r="B1323" t="s">
        <v>5370</v>
      </c>
      <c r="C1323">
        <v>127</v>
      </c>
      <c r="D1323">
        <v>70</v>
      </c>
      <c r="E1323">
        <v>71</v>
      </c>
      <c r="F1323">
        <v>98.3</v>
      </c>
    </row>
    <row r="1324" spans="1:6" x14ac:dyDescent="0.25">
      <c r="A1324" t="s">
        <v>14158</v>
      </c>
      <c r="B1324" t="s">
        <v>5371</v>
      </c>
      <c r="C1324">
        <v>114</v>
      </c>
      <c r="D1324">
        <v>82</v>
      </c>
      <c r="E1324">
        <v>84</v>
      </c>
      <c r="F1324">
        <v>97.7</v>
      </c>
    </row>
    <row r="1325" spans="1:6" x14ac:dyDescent="0.25">
      <c r="A1325" t="s">
        <v>14159</v>
      </c>
      <c r="B1325" t="s">
        <v>5372</v>
      </c>
      <c r="C1325">
        <v>111</v>
      </c>
      <c r="D1325">
        <v>76</v>
      </c>
      <c r="E1325">
        <v>86</v>
      </c>
      <c r="F1325">
        <v>98.2</v>
      </c>
    </row>
    <row r="1326" spans="1:6" x14ac:dyDescent="0.25">
      <c r="A1326" t="s">
        <v>14160</v>
      </c>
      <c r="B1326" t="s">
        <v>5373</v>
      </c>
      <c r="C1326">
        <v>113</v>
      </c>
      <c r="D1326">
        <v>84</v>
      </c>
      <c r="E1326">
        <v>72</v>
      </c>
      <c r="F1326">
        <v>99.4</v>
      </c>
    </row>
    <row r="1327" spans="1:6" x14ac:dyDescent="0.25">
      <c r="A1327" t="s">
        <v>14161</v>
      </c>
      <c r="B1327" t="s">
        <v>5374</v>
      </c>
      <c r="C1327">
        <v>130</v>
      </c>
      <c r="D1327">
        <v>78</v>
      </c>
      <c r="E1327">
        <v>85</v>
      </c>
      <c r="F1327">
        <v>97.7</v>
      </c>
    </row>
    <row r="1328" spans="1:6" x14ac:dyDescent="0.25">
      <c r="A1328" t="s">
        <v>14162</v>
      </c>
      <c r="B1328" t="s">
        <v>5376</v>
      </c>
      <c r="C1328">
        <v>121</v>
      </c>
      <c r="D1328">
        <v>73</v>
      </c>
      <c r="E1328">
        <v>77</v>
      </c>
      <c r="F1328">
        <v>99.2</v>
      </c>
    </row>
    <row r="1329" spans="1:6" x14ac:dyDescent="0.25">
      <c r="A1329" t="s">
        <v>14163</v>
      </c>
      <c r="B1329" t="s">
        <v>5378</v>
      </c>
      <c r="C1329">
        <v>123</v>
      </c>
      <c r="D1329">
        <v>76</v>
      </c>
      <c r="E1329">
        <v>73</v>
      </c>
      <c r="F1329">
        <v>98.3</v>
      </c>
    </row>
    <row r="1330" spans="1:6" x14ac:dyDescent="0.25">
      <c r="A1330" t="s">
        <v>14164</v>
      </c>
      <c r="B1330" t="s">
        <v>5380</v>
      </c>
      <c r="C1330">
        <v>128</v>
      </c>
      <c r="D1330">
        <v>87</v>
      </c>
      <c r="E1330">
        <v>87</v>
      </c>
      <c r="F1330">
        <v>99.5</v>
      </c>
    </row>
    <row r="1331" spans="1:6" x14ac:dyDescent="0.25">
      <c r="A1331" t="s">
        <v>14165</v>
      </c>
      <c r="B1331" t="s">
        <v>5381</v>
      </c>
      <c r="C1331">
        <v>125</v>
      </c>
      <c r="D1331">
        <v>89</v>
      </c>
      <c r="E1331">
        <v>77</v>
      </c>
      <c r="F1331">
        <v>97.8</v>
      </c>
    </row>
    <row r="1332" spans="1:6" x14ac:dyDescent="0.25">
      <c r="A1332" t="s">
        <v>14166</v>
      </c>
      <c r="B1332" t="s">
        <v>5382</v>
      </c>
      <c r="C1332">
        <v>111</v>
      </c>
      <c r="D1332">
        <v>80</v>
      </c>
      <c r="E1332">
        <v>92</v>
      </c>
      <c r="F1332">
        <v>98.4</v>
      </c>
    </row>
    <row r="1333" spans="1:6" x14ac:dyDescent="0.25">
      <c r="A1333" t="s">
        <v>14167</v>
      </c>
      <c r="B1333" t="s">
        <v>5383</v>
      </c>
      <c r="C1333">
        <v>116</v>
      </c>
      <c r="D1333">
        <v>76</v>
      </c>
      <c r="E1333">
        <v>90</v>
      </c>
      <c r="F1333">
        <v>98.9</v>
      </c>
    </row>
    <row r="1334" spans="1:6" x14ac:dyDescent="0.25">
      <c r="A1334" t="s">
        <v>14168</v>
      </c>
      <c r="B1334" t="s">
        <v>5385</v>
      </c>
      <c r="C1334">
        <v>116</v>
      </c>
      <c r="D1334">
        <v>79</v>
      </c>
      <c r="E1334">
        <v>78</v>
      </c>
      <c r="F1334">
        <v>98.6</v>
      </c>
    </row>
    <row r="1335" spans="1:6" x14ac:dyDescent="0.25">
      <c r="A1335" t="s">
        <v>14169</v>
      </c>
      <c r="B1335" t="s">
        <v>5386</v>
      </c>
      <c r="C1335">
        <v>116</v>
      </c>
      <c r="D1335">
        <v>86</v>
      </c>
      <c r="E1335">
        <v>62</v>
      </c>
      <c r="F1335">
        <v>99</v>
      </c>
    </row>
    <row r="1336" spans="1:6" x14ac:dyDescent="0.25">
      <c r="A1336" t="s">
        <v>14170</v>
      </c>
      <c r="B1336" t="s">
        <v>5388</v>
      </c>
      <c r="C1336">
        <v>122</v>
      </c>
      <c r="D1336">
        <v>87</v>
      </c>
      <c r="E1336">
        <v>82</v>
      </c>
      <c r="F1336">
        <v>99</v>
      </c>
    </row>
    <row r="1337" spans="1:6" x14ac:dyDescent="0.25">
      <c r="A1337" t="s">
        <v>14171</v>
      </c>
      <c r="B1337" t="s">
        <v>5389</v>
      </c>
      <c r="C1337">
        <v>137</v>
      </c>
      <c r="D1337">
        <v>88</v>
      </c>
      <c r="E1337">
        <v>62</v>
      </c>
      <c r="F1337">
        <v>98.5</v>
      </c>
    </row>
    <row r="1338" spans="1:6" x14ac:dyDescent="0.25">
      <c r="A1338" t="s">
        <v>14172</v>
      </c>
      <c r="B1338" t="s">
        <v>5390</v>
      </c>
      <c r="C1338">
        <v>130</v>
      </c>
      <c r="D1338">
        <v>89</v>
      </c>
      <c r="E1338">
        <v>72</v>
      </c>
      <c r="F1338">
        <v>98.7</v>
      </c>
    </row>
    <row r="1339" spans="1:6" x14ac:dyDescent="0.25">
      <c r="A1339" t="s">
        <v>14173</v>
      </c>
      <c r="B1339" t="s">
        <v>5392</v>
      </c>
      <c r="C1339">
        <v>113</v>
      </c>
      <c r="D1339">
        <v>74</v>
      </c>
      <c r="E1339">
        <v>69</v>
      </c>
      <c r="F1339">
        <v>98.6</v>
      </c>
    </row>
    <row r="1340" spans="1:6" x14ac:dyDescent="0.25">
      <c r="A1340" t="s">
        <v>14174</v>
      </c>
      <c r="B1340" t="s">
        <v>5394</v>
      </c>
      <c r="C1340">
        <v>121</v>
      </c>
      <c r="D1340">
        <v>71</v>
      </c>
      <c r="E1340">
        <v>88</v>
      </c>
      <c r="F1340">
        <v>97.8</v>
      </c>
    </row>
    <row r="1341" spans="1:6" x14ac:dyDescent="0.25">
      <c r="A1341" t="s">
        <v>14175</v>
      </c>
      <c r="B1341" t="s">
        <v>5396</v>
      </c>
      <c r="C1341">
        <v>118</v>
      </c>
      <c r="D1341">
        <v>71</v>
      </c>
      <c r="E1341">
        <v>79</v>
      </c>
      <c r="F1341">
        <v>99.2</v>
      </c>
    </row>
    <row r="1342" spans="1:6" x14ac:dyDescent="0.25">
      <c r="A1342" t="s">
        <v>14176</v>
      </c>
      <c r="B1342" t="s">
        <v>5397</v>
      </c>
      <c r="C1342">
        <v>126</v>
      </c>
      <c r="D1342">
        <v>70</v>
      </c>
      <c r="E1342">
        <v>99</v>
      </c>
      <c r="F1342">
        <v>99.2</v>
      </c>
    </row>
    <row r="1343" spans="1:6" x14ac:dyDescent="0.25">
      <c r="A1343" t="s">
        <v>14177</v>
      </c>
      <c r="B1343" t="s">
        <v>5398</v>
      </c>
      <c r="C1343">
        <v>121</v>
      </c>
      <c r="D1343">
        <v>77</v>
      </c>
      <c r="E1343">
        <v>69</v>
      </c>
      <c r="F1343">
        <v>98.4</v>
      </c>
    </row>
    <row r="1344" spans="1:6" x14ac:dyDescent="0.25">
      <c r="A1344" t="s">
        <v>14178</v>
      </c>
      <c r="B1344" t="s">
        <v>5399</v>
      </c>
      <c r="C1344">
        <v>121</v>
      </c>
      <c r="D1344">
        <v>74</v>
      </c>
      <c r="E1344">
        <v>89</v>
      </c>
      <c r="F1344">
        <v>99.3</v>
      </c>
    </row>
    <row r="1345" spans="1:6" x14ac:dyDescent="0.25">
      <c r="A1345" t="s">
        <v>14179</v>
      </c>
      <c r="B1345" t="s">
        <v>5400</v>
      </c>
      <c r="C1345">
        <v>138</v>
      </c>
      <c r="D1345">
        <v>71</v>
      </c>
      <c r="E1345">
        <v>89</v>
      </c>
      <c r="F1345">
        <v>97.6</v>
      </c>
    </row>
    <row r="1346" spans="1:6" x14ac:dyDescent="0.25">
      <c r="A1346" t="s">
        <v>14180</v>
      </c>
      <c r="B1346" t="s">
        <v>5402</v>
      </c>
      <c r="C1346">
        <v>134</v>
      </c>
      <c r="D1346">
        <v>71</v>
      </c>
      <c r="E1346">
        <v>78</v>
      </c>
      <c r="F1346">
        <v>98.1</v>
      </c>
    </row>
    <row r="1347" spans="1:6" x14ac:dyDescent="0.25">
      <c r="A1347" t="s">
        <v>14181</v>
      </c>
      <c r="B1347" t="s">
        <v>5404</v>
      </c>
      <c r="C1347">
        <v>116</v>
      </c>
      <c r="D1347">
        <v>84</v>
      </c>
      <c r="E1347">
        <v>62</v>
      </c>
      <c r="F1347">
        <v>98</v>
      </c>
    </row>
    <row r="1348" spans="1:6" x14ac:dyDescent="0.25">
      <c r="A1348" t="s">
        <v>14182</v>
      </c>
      <c r="B1348" t="s">
        <v>5405</v>
      </c>
      <c r="C1348">
        <v>113</v>
      </c>
      <c r="D1348">
        <v>90</v>
      </c>
      <c r="E1348">
        <v>80</v>
      </c>
      <c r="F1348">
        <v>98.7</v>
      </c>
    </row>
    <row r="1349" spans="1:6" x14ac:dyDescent="0.25">
      <c r="A1349" t="s">
        <v>14183</v>
      </c>
      <c r="B1349" t="s">
        <v>5407</v>
      </c>
      <c r="C1349">
        <v>130</v>
      </c>
      <c r="D1349">
        <v>84</v>
      </c>
      <c r="E1349">
        <v>87</v>
      </c>
      <c r="F1349">
        <v>98.6</v>
      </c>
    </row>
    <row r="1350" spans="1:6" x14ac:dyDescent="0.25">
      <c r="A1350" t="s">
        <v>14184</v>
      </c>
      <c r="B1350" t="s">
        <v>5408</v>
      </c>
      <c r="C1350">
        <v>134</v>
      </c>
      <c r="D1350">
        <v>70</v>
      </c>
      <c r="E1350">
        <v>78</v>
      </c>
      <c r="F1350">
        <v>97.8</v>
      </c>
    </row>
    <row r="1351" spans="1:6" x14ac:dyDescent="0.25">
      <c r="A1351" t="s">
        <v>14185</v>
      </c>
      <c r="B1351" t="s">
        <v>5409</v>
      </c>
      <c r="C1351">
        <v>118</v>
      </c>
      <c r="D1351">
        <v>72</v>
      </c>
      <c r="E1351">
        <v>61</v>
      </c>
      <c r="F1351">
        <v>97.6</v>
      </c>
    </row>
    <row r="1352" spans="1:6" x14ac:dyDescent="0.25">
      <c r="A1352" t="s">
        <v>14186</v>
      </c>
      <c r="B1352" t="s">
        <v>5411</v>
      </c>
      <c r="C1352">
        <v>116</v>
      </c>
      <c r="D1352">
        <v>79</v>
      </c>
      <c r="E1352">
        <v>79</v>
      </c>
      <c r="F1352">
        <v>98.8</v>
      </c>
    </row>
    <row r="1353" spans="1:6" x14ac:dyDescent="0.25">
      <c r="A1353" t="s">
        <v>14187</v>
      </c>
      <c r="B1353" t="s">
        <v>5412</v>
      </c>
      <c r="C1353">
        <v>136</v>
      </c>
      <c r="D1353">
        <v>75</v>
      </c>
      <c r="E1353">
        <v>74</v>
      </c>
      <c r="F1353">
        <v>98.3</v>
      </c>
    </row>
    <row r="1354" spans="1:6" x14ac:dyDescent="0.25">
      <c r="A1354" t="s">
        <v>14188</v>
      </c>
      <c r="B1354" t="s">
        <v>5414</v>
      </c>
      <c r="C1354">
        <v>133</v>
      </c>
      <c r="D1354">
        <v>84</v>
      </c>
      <c r="E1354">
        <v>87</v>
      </c>
      <c r="F1354">
        <v>98.6</v>
      </c>
    </row>
    <row r="1355" spans="1:6" x14ac:dyDescent="0.25">
      <c r="A1355" t="s">
        <v>14189</v>
      </c>
      <c r="B1355" t="s">
        <v>5416</v>
      </c>
      <c r="C1355">
        <v>137</v>
      </c>
      <c r="D1355">
        <v>81</v>
      </c>
      <c r="E1355">
        <v>79</v>
      </c>
      <c r="F1355">
        <v>99</v>
      </c>
    </row>
    <row r="1356" spans="1:6" x14ac:dyDescent="0.25">
      <c r="A1356" t="s">
        <v>14190</v>
      </c>
      <c r="B1356" t="s">
        <v>5417</v>
      </c>
      <c r="C1356">
        <v>110</v>
      </c>
      <c r="D1356">
        <v>90</v>
      </c>
      <c r="E1356">
        <v>94</v>
      </c>
      <c r="F1356">
        <v>99</v>
      </c>
    </row>
    <row r="1357" spans="1:6" x14ac:dyDescent="0.25">
      <c r="A1357" t="s">
        <v>14191</v>
      </c>
      <c r="B1357" t="s">
        <v>5419</v>
      </c>
      <c r="C1357">
        <v>132</v>
      </c>
      <c r="D1357">
        <v>88</v>
      </c>
      <c r="E1357">
        <v>60</v>
      </c>
      <c r="F1357">
        <v>97.6</v>
      </c>
    </row>
    <row r="1358" spans="1:6" x14ac:dyDescent="0.25">
      <c r="A1358" t="s">
        <v>14192</v>
      </c>
      <c r="B1358" t="s">
        <v>5420</v>
      </c>
      <c r="C1358">
        <v>115</v>
      </c>
      <c r="D1358">
        <v>87</v>
      </c>
      <c r="E1358">
        <v>82</v>
      </c>
      <c r="F1358">
        <v>98.6</v>
      </c>
    </row>
    <row r="1359" spans="1:6" x14ac:dyDescent="0.25">
      <c r="A1359" t="s">
        <v>14193</v>
      </c>
      <c r="B1359" t="s">
        <v>5422</v>
      </c>
      <c r="C1359">
        <v>117</v>
      </c>
      <c r="D1359">
        <v>90</v>
      </c>
      <c r="E1359">
        <v>95</v>
      </c>
      <c r="F1359">
        <v>99.2</v>
      </c>
    </row>
    <row r="1360" spans="1:6" x14ac:dyDescent="0.25">
      <c r="A1360" t="s">
        <v>14194</v>
      </c>
      <c r="B1360" t="s">
        <v>5424</v>
      </c>
      <c r="C1360">
        <v>116</v>
      </c>
      <c r="D1360">
        <v>70</v>
      </c>
      <c r="E1360">
        <v>84</v>
      </c>
      <c r="F1360">
        <v>99</v>
      </c>
    </row>
    <row r="1361" spans="1:6" x14ac:dyDescent="0.25">
      <c r="A1361" t="s">
        <v>14195</v>
      </c>
      <c r="B1361" t="s">
        <v>5426</v>
      </c>
      <c r="C1361">
        <v>117</v>
      </c>
      <c r="D1361">
        <v>77</v>
      </c>
      <c r="E1361">
        <v>80</v>
      </c>
      <c r="F1361">
        <v>98.8</v>
      </c>
    </row>
    <row r="1362" spans="1:6" x14ac:dyDescent="0.25">
      <c r="A1362" t="s">
        <v>14196</v>
      </c>
      <c r="B1362" t="s">
        <v>5427</v>
      </c>
      <c r="C1362">
        <v>119</v>
      </c>
      <c r="D1362">
        <v>71</v>
      </c>
      <c r="E1362">
        <v>69</v>
      </c>
      <c r="F1362">
        <v>98.4</v>
      </c>
    </row>
    <row r="1363" spans="1:6" x14ac:dyDescent="0.25">
      <c r="A1363" t="s">
        <v>14197</v>
      </c>
      <c r="B1363" t="s">
        <v>5428</v>
      </c>
      <c r="C1363">
        <v>124</v>
      </c>
      <c r="D1363">
        <v>74</v>
      </c>
      <c r="E1363">
        <v>77</v>
      </c>
      <c r="F1363">
        <v>98.2</v>
      </c>
    </row>
    <row r="1364" spans="1:6" x14ac:dyDescent="0.25">
      <c r="A1364" t="s">
        <v>14198</v>
      </c>
      <c r="B1364" t="s">
        <v>5430</v>
      </c>
      <c r="C1364">
        <v>137</v>
      </c>
      <c r="D1364">
        <v>88</v>
      </c>
      <c r="E1364">
        <v>82</v>
      </c>
      <c r="F1364">
        <v>98</v>
      </c>
    </row>
    <row r="1365" spans="1:6" x14ac:dyDescent="0.25">
      <c r="A1365" t="s">
        <v>14199</v>
      </c>
      <c r="B1365" t="s">
        <v>5432</v>
      </c>
      <c r="C1365">
        <v>126</v>
      </c>
      <c r="D1365">
        <v>76</v>
      </c>
      <c r="E1365">
        <v>84</v>
      </c>
      <c r="F1365">
        <v>98.9</v>
      </c>
    </row>
    <row r="1366" spans="1:6" x14ac:dyDescent="0.25">
      <c r="A1366" t="s">
        <v>14200</v>
      </c>
      <c r="B1366" t="s">
        <v>5434</v>
      </c>
      <c r="C1366">
        <v>113</v>
      </c>
      <c r="D1366">
        <v>85</v>
      </c>
      <c r="E1366">
        <v>65</v>
      </c>
      <c r="F1366">
        <v>99.3</v>
      </c>
    </row>
    <row r="1367" spans="1:6" x14ac:dyDescent="0.25">
      <c r="A1367" t="s">
        <v>14201</v>
      </c>
      <c r="B1367" t="s">
        <v>5435</v>
      </c>
      <c r="C1367">
        <v>110</v>
      </c>
      <c r="D1367">
        <v>87</v>
      </c>
      <c r="E1367">
        <v>69</v>
      </c>
      <c r="F1367">
        <v>98.5</v>
      </c>
    </row>
    <row r="1368" spans="1:6" x14ac:dyDescent="0.25">
      <c r="A1368" t="s">
        <v>14202</v>
      </c>
      <c r="B1368" t="s">
        <v>5437</v>
      </c>
      <c r="C1368">
        <v>135</v>
      </c>
      <c r="D1368">
        <v>70</v>
      </c>
      <c r="E1368">
        <v>66</v>
      </c>
      <c r="F1368">
        <v>98</v>
      </c>
    </row>
    <row r="1369" spans="1:6" x14ac:dyDescent="0.25">
      <c r="A1369" t="s">
        <v>14203</v>
      </c>
      <c r="B1369" t="s">
        <v>5439</v>
      </c>
      <c r="C1369">
        <v>126</v>
      </c>
      <c r="D1369">
        <v>89</v>
      </c>
      <c r="E1369">
        <v>84</v>
      </c>
      <c r="F1369">
        <v>98.7</v>
      </c>
    </row>
    <row r="1370" spans="1:6" x14ac:dyDescent="0.25">
      <c r="A1370" t="s">
        <v>14204</v>
      </c>
      <c r="B1370" t="s">
        <v>5440</v>
      </c>
      <c r="C1370">
        <v>118</v>
      </c>
      <c r="D1370">
        <v>87</v>
      </c>
      <c r="E1370">
        <v>62</v>
      </c>
      <c r="F1370">
        <v>99</v>
      </c>
    </row>
    <row r="1371" spans="1:6" x14ac:dyDescent="0.25">
      <c r="A1371" t="s">
        <v>14205</v>
      </c>
      <c r="B1371" t="s">
        <v>5441</v>
      </c>
      <c r="C1371">
        <v>125</v>
      </c>
      <c r="D1371">
        <v>78</v>
      </c>
      <c r="E1371">
        <v>82</v>
      </c>
      <c r="F1371">
        <v>97.7</v>
      </c>
    </row>
    <row r="1372" spans="1:6" x14ac:dyDescent="0.25">
      <c r="A1372" t="s">
        <v>14206</v>
      </c>
      <c r="B1372" t="s">
        <v>5442</v>
      </c>
      <c r="C1372">
        <v>115</v>
      </c>
      <c r="D1372">
        <v>86</v>
      </c>
      <c r="E1372">
        <v>73</v>
      </c>
      <c r="F1372">
        <v>97.9</v>
      </c>
    </row>
    <row r="1373" spans="1:6" x14ac:dyDescent="0.25">
      <c r="A1373" t="s">
        <v>14207</v>
      </c>
      <c r="B1373" t="s">
        <v>5443</v>
      </c>
      <c r="C1373">
        <v>120</v>
      </c>
      <c r="D1373">
        <v>80</v>
      </c>
      <c r="E1373">
        <v>97</v>
      </c>
      <c r="F1373">
        <v>98</v>
      </c>
    </row>
    <row r="1374" spans="1:6" x14ac:dyDescent="0.25">
      <c r="A1374" t="s">
        <v>14208</v>
      </c>
      <c r="B1374" t="s">
        <v>5444</v>
      </c>
      <c r="C1374">
        <v>113</v>
      </c>
      <c r="D1374">
        <v>75</v>
      </c>
      <c r="E1374">
        <v>77</v>
      </c>
      <c r="F1374">
        <v>99.3</v>
      </c>
    </row>
    <row r="1375" spans="1:6" x14ac:dyDescent="0.25">
      <c r="A1375" t="s">
        <v>14209</v>
      </c>
      <c r="B1375" t="s">
        <v>5446</v>
      </c>
      <c r="C1375">
        <v>111</v>
      </c>
      <c r="D1375">
        <v>79</v>
      </c>
      <c r="E1375">
        <v>99</v>
      </c>
      <c r="F1375">
        <v>99</v>
      </c>
    </row>
    <row r="1376" spans="1:6" x14ac:dyDescent="0.25">
      <c r="A1376" t="s">
        <v>14210</v>
      </c>
      <c r="B1376" t="s">
        <v>5447</v>
      </c>
      <c r="C1376">
        <v>133</v>
      </c>
      <c r="D1376">
        <v>77</v>
      </c>
      <c r="E1376">
        <v>75</v>
      </c>
      <c r="F1376">
        <v>99</v>
      </c>
    </row>
    <row r="1377" spans="1:6" x14ac:dyDescent="0.25">
      <c r="A1377" t="s">
        <v>14211</v>
      </c>
      <c r="B1377" t="s">
        <v>5449</v>
      </c>
      <c r="C1377">
        <v>140</v>
      </c>
      <c r="D1377">
        <v>89</v>
      </c>
      <c r="E1377">
        <v>74</v>
      </c>
      <c r="F1377">
        <v>98.1</v>
      </c>
    </row>
    <row r="1378" spans="1:6" x14ac:dyDescent="0.25">
      <c r="A1378" t="s">
        <v>14212</v>
      </c>
      <c r="B1378" t="s">
        <v>5451</v>
      </c>
      <c r="C1378">
        <v>126</v>
      </c>
      <c r="D1378">
        <v>81</v>
      </c>
      <c r="E1378">
        <v>90</v>
      </c>
      <c r="F1378">
        <v>97.6</v>
      </c>
    </row>
    <row r="1379" spans="1:6" x14ac:dyDescent="0.25">
      <c r="A1379" t="s">
        <v>14213</v>
      </c>
      <c r="B1379" t="s">
        <v>5452</v>
      </c>
      <c r="C1379">
        <v>116</v>
      </c>
      <c r="D1379">
        <v>73</v>
      </c>
      <c r="E1379">
        <v>84</v>
      </c>
      <c r="F1379">
        <v>97.7</v>
      </c>
    </row>
    <row r="1380" spans="1:6" x14ac:dyDescent="0.25">
      <c r="A1380" t="s">
        <v>14214</v>
      </c>
      <c r="B1380" t="s">
        <v>5453</v>
      </c>
      <c r="C1380">
        <v>135</v>
      </c>
      <c r="D1380">
        <v>72</v>
      </c>
      <c r="E1380">
        <v>85</v>
      </c>
      <c r="F1380">
        <v>98.5</v>
      </c>
    </row>
    <row r="1381" spans="1:6" x14ac:dyDescent="0.25">
      <c r="A1381" t="s">
        <v>14215</v>
      </c>
      <c r="B1381" t="s">
        <v>5454</v>
      </c>
      <c r="C1381">
        <v>121</v>
      </c>
      <c r="D1381">
        <v>84</v>
      </c>
      <c r="E1381">
        <v>66</v>
      </c>
      <c r="F1381">
        <v>98.6</v>
      </c>
    </row>
    <row r="1382" spans="1:6" x14ac:dyDescent="0.25">
      <c r="A1382" t="s">
        <v>14216</v>
      </c>
      <c r="B1382" t="s">
        <v>5455</v>
      </c>
      <c r="C1382">
        <v>126</v>
      </c>
      <c r="D1382">
        <v>74</v>
      </c>
      <c r="E1382">
        <v>61</v>
      </c>
      <c r="F1382">
        <v>98.6</v>
      </c>
    </row>
    <row r="1383" spans="1:6" x14ac:dyDescent="0.25">
      <c r="A1383" t="s">
        <v>14217</v>
      </c>
      <c r="B1383" t="s">
        <v>5457</v>
      </c>
      <c r="C1383">
        <v>114</v>
      </c>
      <c r="D1383">
        <v>82</v>
      </c>
      <c r="E1383">
        <v>83</v>
      </c>
      <c r="F1383">
        <v>97.5</v>
      </c>
    </row>
    <row r="1384" spans="1:6" x14ac:dyDescent="0.25">
      <c r="A1384" t="s">
        <v>14218</v>
      </c>
      <c r="B1384" t="s">
        <v>5459</v>
      </c>
      <c r="C1384">
        <v>122</v>
      </c>
      <c r="D1384">
        <v>84</v>
      </c>
      <c r="E1384">
        <v>99</v>
      </c>
      <c r="F1384">
        <v>97.6</v>
      </c>
    </row>
    <row r="1385" spans="1:6" x14ac:dyDescent="0.25">
      <c r="A1385" t="s">
        <v>14219</v>
      </c>
      <c r="B1385" t="s">
        <v>5460</v>
      </c>
      <c r="C1385">
        <v>124</v>
      </c>
      <c r="D1385">
        <v>72</v>
      </c>
      <c r="E1385">
        <v>84</v>
      </c>
      <c r="F1385">
        <v>99.1</v>
      </c>
    </row>
    <row r="1386" spans="1:6" x14ac:dyDescent="0.25">
      <c r="A1386" t="s">
        <v>14220</v>
      </c>
      <c r="B1386" t="s">
        <v>5461</v>
      </c>
      <c r="C1386">
        <v>119</v>
      </c>
      <c r="D1386">
        <v>78</v>
      </c>
      <c r="E1386">
        <v>74</v>
      </c>
      <c r="F1386">
        <v>98</v>
      </c>
    </row>
    <row r="1387" spans="1:6" x14ac:dyDescent="0.25">
      <c r="A1387" t="s">
        <v>14221</v>
      </c>
      <c r="B1387" t="s">
        <v>5463</v>
      </c>
      <c r="C1387">
        <v>118</v>
      </c>
      <c r="D1387">
        <v>75</v>
      </c>
      <c r="E1387">
        <v>77</v>
      </c>
      <c r="F1387">
        <v>97.8</v>
      </c>
    </row>
    <row r="1388" spans="1:6" x14ac:dyDescent="0.25">
      <c r="A1388" t="s">
        <v>14222</v>
      </c>
      <c r="B1388" t="s">
        <v>5465</v>
      </c>
      <c r="C1388">
        <v>127</v>
      </c>
      <c r="D1388">
        <v>85</v>
      </c>
      <c r="E1388">
        <v>88</v>
      </c>
      <c r="F1388">
        <v>97.8</v>
      </c>
    </row>
    <row r="1389" spans="1:6" x14ac:dyDescent="0.25">
      <c r="A1389" t="s">
        <v>14223</v>
      </c>
      <c r="B1389" t="s">
        <v>5467</v>
      </c>
      <c r="C1389">
        <v>111</v>
      </c>
      <c r="D1389">
        <v>73</v>
      </c>
      <c r="E1389">
        <v>96</v>
      </c>
      <c r="F1389">
        <v>98</v>
      </c>
    </row>
    <row r="1390" spans="1:6" x14ac:dyDescent="0.25">
      <c r="A1390" t="s">
        <v>14224</v>
      </c>
      <c r="B1390" t="s">
        <v>5469</v>
      </c>
      <c r="C1390">
        <v>135</v>
      </c>
      <c r="D1390">
        <v>78</v>
      </c>
      <c r="E1390">
        <v>88</v>
      </c>
      <c r="F1390">
        <v>98.6</v>
      </c>
    </row>
    <row r="1391" spans="1:6" x14ac:dyDescent="0.25">
      <c r="A1391" t="s">
        <v>14225</v>
      </c>
      <c r="B1391" t="s">
        <v>5470</v>
      </c>
      <c r="C1391">
        <v>117</v>
      </c>
      <c r="D1391">
        <v>87</v>
      </c>
      <c r="E1391">
        <v>69</v>
      </c>
      <c r="F1391">
        <v>97.6</v>
      </c>
    </row>
    <row r="1392" spans="1:6" x14ac:dyDescent="0.25">
      <c r="A1392" t="s">
        <v>14226</v>
      </c>
      <c r="B1392" t="s">
        <v>5472</v>
      </c>
      <c r="C1392">
        <v>110</v>
      </c>
      <c r="D1392">
        <v>82</v>
      </c>
      <c r="E1392">
        <v>77</v>
      </c>
      <c r="F1392">
        <v>97.7</v>
      </c>
    </row>
    <row r="1393" spans="1:6" x14ac:dyDescent="0.25">
      <c r="A1393" t="s">
        <v>14227</v>
      </c>
      <c r="B1393" t="s">
        <v>5473</v>
      </c>
      <c r="C1393">
        <v>115</v>
      </c>
      <c r="D1393">
        <v>86</v>
      </c>
      <c r="E1393">
        <v>63</v>
      </c>
      <c r="F1393">
        <v>99.2</v>
      </c>
    </row>
    <row r="1394" spans="1:6" x14ac:dyDescent="0.25">
      <c r="A1394" t="s">
        <v>14228</v>
      </c>
      <c r="B1394" t="s">
        <v>5475</v>
      </c>
      <c r="C1394">
        <v>140</v>
      </c>
      <c r="D1394">
        <v>77</v>
      </c>
      <c r="E1394">
        <v>77</v>
      </c>
      <c r="F1394">
        <v>98.8</v>
      </c>
    </row>
    <row r="1395" spans="1:6" x14ac:dyDescent="0.25">
      <c r="A1395" t="s">
        <v>14229</v>
      </c>
      <c r="B1395" t="s">
        <v>5477</v>
      </c>
      <c r="C1395">
        <v>137</v>
      </c>
      <c r="D1395">
        <v>78</v>
      </c>
      <c r="E1395">
        <v>67</v>
      </c>
      <c r="F1395">
        <v>99.2</v>
      </c>
    </row>
    <row r="1396" spans="1:6" x14ac:dyDescent="0.25">
      <c r="A1396" t="s">
        <v>14230</v>
      </c>
      <c r="B1396" t="s">
        <v>5478</v>
      </c>
      <c r="C1396">
        <v>111</v>
      </c>
      <c r="D1396">
        <v>73</v>
      </c>
      <c r="E1396">
        <v>65</v>
      </c>
      <c r="F1396">
        <v>98</v>
      </c>
    </row>
    <row r="1397" spans="1:6" x14ac:dyDescent="0.25">
      <c r="A1397" t="s">
        <v>14231</v>
      </c>
      <c r="B1397" t="s">
        <v>5479</v>
      </c>
      <c r="C1397">
        <v>117</v>
      </c>
      <c r="D1397">
        <v>75</v>
      </c>
      <c r="E1397">
        <v>96</v>
      </c>
      <c r="F1397">
        <v>98.1</v>
      </c>
    </row>
    <row r="1398" spans="1:6" x14ac:dyDescent="0.25">
      <c r="A1398" t="s">
        <v>14232</v>
      </c>
      <c r="B1398" t="s">
        <v>5480</v>
      </c>
      <c r="C1398">
        <v>117</v>
      </c>
      <c r="D1398">
        <v>74</v>
      </c>
      <c r="E1398">
        <v>89</v>
      </c>
      <c r="F1398">
        <v>99.3</v>
      </c>
    </row>
    <row r="1399" spans="1:6" x14ac:dyDescent="0.25">
      <c r="A1399" t="s">
        <v>14233</v>
      </c>
      <c r="B1399" t="s">
        <v>5482</v>
      </c>
      <c r="C1399">
        <v>115</v>
      </c>
      <c r="D1399">
        <v>86</v>
      </c>
      <c r="E1399">
        <v>99</v>
      </c>
      <c r="F1399">
        <v>99.1</v>
      </c>
    </row>
    <row r="1400" spans="1:6" x14ac:dyDescent="0.25">
      <c r="A1400" t="s">
        <v>14234</v>
      </c>
      <c r="B1400" t="s">
        <v>5483</v>
      </c>
      <c r="C1400">
        <v>119</v>
      </c>
      <c r="D1400">
        <v>70</v>
      </c>
      <c r="E1400">
        <v>87</v>
      </c>
      <c r="F1400">
        <v>98.5</v>
      </c>
    </row>
    <row r="1401" spans="1:6" x14ac:dyDescent="0.25">
      <c r="A1401" t="s">
        <v>14235</v>
      </c>
      <c r="B1401" t="s">
        <v>5484</v>
      </c>
      <c r="C1401">
        <v>136</v>
      </c>
      <c r="D1401">
        <v>86</v>
      </c>
      <c r="E1401">
        <v>60</v>
      </c>
      <c r="F1401">
        <v>98.3</v>
      </c>
    </row>
    <row r="1402" spans="1:6" x14ac:dyDescent="0.25">
      <c r="A1402" t="s">
        <v>14236</v>
      </c>
      <c r="B1402" t="s">
        <v>5486</v>
      </c>
      <c r="C1402">
        <v>118</v>
      </c>
      <c r="D1402">
        <v>80</v>
      </c>
      <c r="E1402">
        <v>96</v>
      </c>
      <c r="F1402">
        <v>98.9</v>
      </c>
    </row>
    <row r="1403" spans="1:6" x14ac:dyDescent="0.25">
      <c r="A1403" t="s">
        <v>14237</v>
      </c>
      <c r="B1403" t="s">
        <v>5488</v>
      </c>
      <c r="C1403">
        <v>113</v>
      </c>
      <c r="D1403">
        <v>74</v>
      </c>
      <c r="E1403">
        <v>66</v>
      </c>
      <c r="F1403">
        <v>97.7</v>
      </c>
    </row>
    <row r="1404" spans="1:6" x14ac:dyDescent="0.25">
      <c r="A1404" t="s">
        <v>14238</v>
      </c>
      <c r="B1404" t="s">
        <v>5489</v>
      </c>
      <c r="C1404">
        <v>120</v>
      </c>
      <c r="D1404">
        <v>87</v>
      </c>
      <c r="E1404">
        <v>79</v>
      </c>
      <c r="F1404">
        <v>97.7</v>
      </c>
    </row>
    <row r="1405" spans="1:6" x14ac:dyDescent="0.25">
      <c r="A1405" t="s">
        <v>14239</v>
      </c>
      <c r="B1405" t="s">
        <v>5490</v>
      </c>
      <c r="C1405">
        <v>112</v>
      </c>
      <c r="D1405">
        <v>79</v>
      </c>
      <c r="E1405">
        <v>98</v>
      </c>
      <c r="F1405">
        <v>98.3</v>
      </c>
    </row>
    <row r="1406" spans="1:6" x14ac:dyDescent="0.25">
      <c r="A1406" t="s">
        <v>14240</v>
      </c>
      <c r="B1406" t="s">
        <v>5491</v>
      </c>
      <c r="C1406">
        <v>125</v>
      </c>
      <c r="D1406">
        <v>81</v>
      </c>
      <c r="E1406">
        <v>93</v>
      </c>
      <c r="F1406">
        <v>98.5</v>
      </c>
    </row>
    <row r="1407" spans="1:6" x14ac:dyDescent="0.25">
      <c r="A1407" t="s">
        <v>14241</v>
      </c>
      <c r="B1407" t="s">
        <v>5492</v>
      </c>
      <c r="C1407">
        <v>123</v>
      </c>
      <c r="D1407">
        <v>75</v>
      </c>
      <c r="E1407">
        <v>66</v>
      </c>
      <c r="F1407">
        <v>97.6</v>
      </c>
    </row>
    <row r="1408" spans="1:6" x14ac:dyDescent="0.25">
      <c r="A1408" t="s">
        <v>14242</v>
      </c>
      <c r="B1408" t="s">
        <v>5493</v>
      </c>
      <c r="C1408">
        <v>140</v>
      </c>
      <c r="D1408">
        <v>85</v>
      </c>
      <c r="E1408">
        <v>64</v>
      </c>
      <c r="F1408">
        <v>99.4</v>
      </c>
    </row>
    <row r="1409" spans="1:6" x14ac:dyDescent="0.25">
      <c r="A1409" t="s">
        <v>14243</v>
      </c>
      <c r="B1409" t="s">
        <v>5495</v>
      </c>
      <c r="C1409">
        <v>118</v>
      </c>
      <c r="D1409">
        <v>82</v>
      </c>
      <c r="E1409">
        <v>73</v>
      </c>
      <c r="F1409">
        <v>99.4</v>
      </c>
    </row>
    <row r="1410" spans="1:6" x14ac:dyDescent="0.25">
      <c r="A1410" t="s">
        <v>14244</v>
      </c>
      <c r="B1410" t="s">
        <v>5497</v>
      </c>
      <c r="C1410">
        <v>123</v>
      </c>
      <c r="D1410">
        <v>77</v>
      </c>
      <c r="E1410">
        <v>83</v>
      </c>
      <c r="F1410">
        <v>97.7</v>
      </c>
    </row>
    <row r="1411" spans="1:6" x14ac:dyDescent="0.25">
      <c r="A1411" t="s">
        <v>14245</v>
      </c>
      <c r="B1411" t="s">
        <v>5498</v>
      </c>
      <c r="C1411">
        <v>111</v>
      </c>
      <c r="D1411">
        <v>78</v>
      </c>
      <c r="E1411">
        <v>90</v>
      </c>
      <c r="F1411">
        <v>99.2</v>
      </c>
    </row>
    <row r="1412" spans="1:6" x14ac:dyDescent="0.25">
      <c r="A1412" t="s">
        <v>14246</v>
      </c>
      <c r="B1412" t="s">
        <v>5499</v>
      </c>
      <c r="C1412">
        <v>113</v>
      </c>
      <c r="D1412">
        <v>74</v>
      </c>
      <c r="E1412">
        <v>67</v>
      </c>
      <c r="F1412">
        <v>98.7</v>
      </c>
    </row>
    <row r="1413" spans="1:6" x14ac:dyDescent="0.25">
      <c r="A1413" t="s">
        <v>14247</v>
      </c>
      <c r="B1413" t="s">
        <v>5500</v>
      </c>
      <c r="C1413">
        <v>138</v>
      </c>
      <c r="D1413">
        <v>76</v>
      </c>
      <c r="E1413">
        <v>74</v>
      </c>
      <c r="F1413">
        <v>99.4</v>
      </c>
    </row>
    <row r="1414" spans="1:6" x14ac:dyDescent="0.25">
      <c r="A1414" t="s">
        <v>14248</v>
      </c>
      <c r="B1414" t="s">
        <v>5502</v>
      </c>
      <c r="C1414">
        <v>112</v>
      </c>
      <c r="D1414">
        <v>90</v>
      </c>
      <c r="E1414">
        <v>76</v>
      </c>
      <c r="F1414">
        <v>99.5</v>
      </c>
    </row>
    <row r="1415" spans="1:6" x14ac:dyDescent="0.25">
      <c r="A1415" t="s">
        <v>14249</v>
      </c>
      <c r="B1415" t="s">
        <v>5504</v>
      </c>
      <c r="C1415">
        <v>127</v>
      </c>
      <c r="D1415">
        <v>79</v>
      </c>
      <c r="E1415">
        <v>76</v>
      </c>
      <c r="F1415">
        <v>98.1</v>
      </c>
    </row>
    <row r="1416" spans="1:6" x14ac:dyDescent="0.25">
      <c r="A1416" t="s">
        <v>14250</v>
      </c>
      <c r="B1416" t="s">
        <v>5506</v>
      </c>
      <c r="C1416">
        <v>126</v>
      </c>
      <c r="D1416">
        <v>81</v>
      </c>
      <c r="E1416">
        <v>83</v>
      </c>
      <c r="F1416">
        <v>98.6</v>
      </c>
    </row>
    <row r="1417" spans="1:6" x14ac:dyDescent="0.25">
      <c r="A1417" t="s">
        <v>14251</v>
      </c>
      <c r="B1417" t="s">
        <v>5507</v>
      </c>
      <c r="C1417">
        <v>138</v>
      </c>
      <c r="D1417">
        <v>82</v>
      </c>
      <c r="E1417">
        <v>98</v>
      </c>
      <c r="F1417">
        <v>97.7</v>
      </c>
    </row>
    <row r="1418" spans="1:6" x14ac:dyDescent="0.25">
      <c r="A1418" t="s">
        <v>14252</v>
      </c>
      <c r="B1418" t="s">
        <v>5508</v>
      </c>
      <c r="C1418">
        <v>135</v>
      </c>
      <c r="D1418">
        <v>89</v>
      </c>
      <c r="E1418">
        <v>80</v>
      </c>
      <c r="F1418">
        <v>98.2</v>
      </c>
    </row>
    <row r="1419" spans="1:6" x14ac:dyDescent="0.25">
      <c r="A1419" t="s">
        <v>14253</v>
      </c>
      <c r="B1419" t="s">
        <v>5509</v>
      </c>
      <c r="C1419">
        <v>120</v>
      </c>
      <c r="D1419">
        <v>70</v>
      </c>
      <c r="E1419">
        <v>75</v>
      </c>
      <c r="F1419">
        <v>98.9</v>
      </c>
    </row>
    <row r="1420" spans="1:6" x14ac:dyDescent="0.25">
      <c r="A1420" t="s">
        <v>14254</v>
      </c>
      <c r="B1420" t="s">
        <v>5511</v>
      </c>
      <c r="C1420">
        <v>122</v>
      </c>
      <c r="D1420">
        <v>76</v>
      </c>
      <c r="E1420">
        <v>69</v>
      </c>
      <c r="F1420">
        <v>99.2</v>
      </c>
    </row>
    <row r="1421" spans="1:6" x14ac:dyDescent="0.25">
      <c r="A1421" t="s">
        <v>14255</v>
      </c>
      <c r="B1421" t="s">
        <v>5512</v>
      </c>
      <c r="C1421">
        <v>122</v>
      </c>
      <c r="D1421">
        <v>78</v>
      </c>
      <c r="E1421">
        <v>90</v>
      </c>
      <c r="F1421">
        <v>98.2</v>
      </c>
    </row>
    <row r="1422" spans="1:6" x14ac:dyDescent="0.25">
      <c r="A1422" t="s">
        <v>14256</v>
      </c>
      <c r="B1422" t="s">
        <v>5514</v>
      </c>
      <c r="C1422">
        <v>117</v>
      </c>
      <c r="D1422">
        <v>83</v>
      </c>
      <c r="E1422">
        <v>96</v>
      </c>
      <c r="F1422">
        <v>97.9</v>
      </c>
    </row>
    <row r="1423" spans="1:6" x14ac:dyDescent="0.25">
      <c r="A1423" t="s">
        <v>14257</v>
      </c>
      <c r="B1423" t="s">
        <v>5515</v>
      </c>
      <c r="C1423">
        <v>139</v>
      </c>
      <c r="D1423">
        <v>73</v>
      </c>
      <c r="E1423">
        <v>82</v>
      </c>
      <c r="F1423">
        <v>98.7</v>
      </c>
    </row>
    <row r="1424" spans="1:6" x14ac:dyDescent="0.25">
      <c r="A1424" t="s">
        <v>14258</v>
      </c>
      <c r="B1424" t="s">
        <v>5516</v>
      </c>
      <c r="C1424">
        <v>111</v>
      </c>
      <c r="D1424">
        <v>83</v>
      </c>
      <c r="E1424">
        <v>67</v>
      </c>
      <c r="F1424">
        <v>98.8</v>
      </c>
    </row>
    <row r="1425" spans="1:6" x14ac:dyDescent="0.25">
      <c r="A1425" t="s">
        <v>14259</v>
      </c>
      <c r="B1425" t="s">
        <v>5518</v>
      </c>
      <c r="C1425">
        <v>117</v>
      </c>
      <c r="D1425">
        <v>84</v>
      </c>
      <c r="E1425">
        <v>60</v>
      </c>
      <c r="F1425">
        <v>99.3</v>
      </c>
    </row>
    <row r="1426" spans="1:6" x14ac:dyDescent="0.25">
      <c r="A1426" t="s">
        <v>14260</v>
      </c>
      <c r="B1426" t="s">
        <v>5519</v>
      </c>
      <c r="C1426">
        <v>135</v>
      </c>
      <c r="D1426">
        <v>74</v>
      </c>
      <c r="E1426">
        <v>64</v>
      </c>
      <c r="F1426">
        <v>97.8</v>
      </c>
    </row>
    <row r="1427" spans="1:6" x14ac:dyDescent="0.25">
      <c r="A1427" t="s">
        <v>14261</v>
      </c>
      <c r="B1427" t="s">
        <v>5520</v>
      </c>
      <c r="C1427">
        <v>118</v>
      </c>
      <c r="D1427">
        <v>87</v>
      </c>
      <c r="E1427">
        <v>81</v>
      </c>
      <c r="F1427">
        <v>98.8</v>
      </c>
    </row>
    <row r="1428" spans="1:6" x14ac:dyDescent="0.25">
      <c r="A1428" t="s">
        <v>14262</v>
      </c>
      <c r="B1428" t="s">
        <v>5521</v>
      </c>
      <c r="C1428">
        <v>111</v>
      </c>
      <c r="D1428">
        <v>70</v>
      </c>
      <c r="E1428">
        <v>86</v>
      </c>
      <c r="F1428">
        <v>99.2</v>
      </c>
    </row>
    <row r="1429" spans="1:6" x14ac:dyDescent="0.25">
      <c r="A1429" t="s">
        <v>14263</v>
      </c>
      <c r="B1429" t="s">
        <v>5522</v>
      </c>
      <c r="C1429">
        <v>127</v>
      </c>
      <c r="D1429">
        <v>88</v>
      </c>
      <c r="E1429">
        <v>83</v>
      </c>
      <c r="F1429">
        <v>97.9</v>
      </c>
    </row>
    <row r="1430" spans="1:6" x14ac:dyDescent="0.25">
      <c r="A1430" t="s">
        <v>14264</v>
      </c>
      <c r="B1430" t="s">
        <v>5523</v>
      </c>
      <c r="C1430">
        <v>123</v>
      </c>
      <c r="D1430">
        <v>73</v>
      </c>
      <c r="E1430">
        <v>61</v>
      </c>
      <c r="F1430">
        <v>98.8</v>
      </c>
    </row>
    <row r="1431" spans="1:6" x14ac:dyDescent="0.25">
      <c r="A1431" t="s">
        <v>14265</v>
      </c>
      <c r="B1431" t="s">
        <v>5525</v>
      </c>
      <c r="C1431">
        <v>129</v>
      </c>
      <c r="D1431">
        <v>76</v>
      </c>
      <c r="E1431">
        <v>96</v>
      </c>
      <c r="F1431">
        <v>98.7</v>
      </c>
    </row>
    <row r="1432" spans="1:6" x14ac:dyDescent="0.25">
      <c r="A1432" t="s">
        <v>14266</v>
      </c>
      <c r="B1432" t="s">
        <v>5526</v>
      </c>
      <c r="C1432">
        <v>113</v>
      </c>
      <c r="D1432">
        <v>71</v>
      </c>
      <c r="E1432">
        <v>72</v>
      </c>
      <c r="F1432">
        <v>98.5</v>
      </c>
    </row>
    <row r="1433" spans="1:6" x14ac:dyDescent="0.25">
      <c r="A1433" t="s">
        <v>14267</v>
      </c>
      <c r="B1433" t="s">
        <v>5527</v>
      </c>
      <c r="C1433">
        <v>131</v>
      </c>
      <c r="D1433">
        <v>88</v>
      </c>
      <c r="E1433">
        <v>84</v>
      </c>
      <c r="F1433">
        <v>97.7</v>
      </c>
    </row>
    <row r="1434" spans="1:6" x14ac:dyDescent="0.25">
      <c r="A1434" t="s">
        <v>14268</v>
      </c>
      <c r="B1434" t="s">
        <v>5528</v>
      </c>
      <c r="C1434">
        <v>115</v>
      </c>
      <c r="D1434">
        <v>81</v>
      </c>
      <c r="E1434">
        <v>91</v>
      </c>
      <c r="F1434">
        <v>98.6</v>
      </c>
    </row>
    <row r="1435" spans="1:6" x14ac:dyDescent="0.25">
      <c r="A1435" t="s">
        <v>14269</v>
      </c>
      <c r="B1435" t="s">
        <v>5530</v>
      </c>
      <c r="C1435">
        <v>117</v>
      </c>
      <c r="D1435">
        <v>82</v>
      </c>
      <c r="E1435">
        <v>84</v>
      </c>
      <c r="F1435">
        <v>99.1</v>
      </c>
    </row>
    <row r="1436" spans="1:6" x14ac:dyDescent="0.25">
      <c r="A1436" t="s">
        <v>14270</v>
      </c>
      <c r="B1436" t="s">
        <v>5531</v>
      </c>
      <c r="C1436">
        <v>139</v>
      </c>
      <c r="D1436">
        <v>85</v>
      </c>
      <c r="E1436">
        <v>75</v>
      </c>
      <c r="F1436">
        <v>99</v>
      </c>
    </row>
    <row r="1437" spans="1:6" x14ac:dyDescent="0.25">
      <c r="A1437" t="s">
        <v>14271</v>
      </c>
      <c r="B1437" t="s">
        <v>5532</v>
      </c>
      <c r="C1437">
        <v>117</v>
      </c>
      <c r="D1437">
        <v>75</v>
      </c>
      <c r="E1437">
        <v>94</v>
      </c>
      <c r="F1437">
        <v>98.9</v>
      </c>
    </row>
    <row r="1438" spans="1:6" x14ac:dyDescent="0.25">
      <c r="A1438" t="s">
        <v>14272</v>
      </c>
      <c r="B1438" t="s">
        <v>5533</v>
      </c>
      <c r="C1438">
        <v>113</v>
      </c>
      <c r="D1438">
        <v>84</v>
      </c>
      <c r="E1438">
        <v>84</v>
      </c>
      <c r="F1438">
        <v>98.6</v>
      </c>
    </row>
    <row r="1439" spans="1:6" x14ac:dyDescent="0.25">
      <c r="A1439" t="s">
        <v>14273</v>
      </c>
      <c r="B1439" t="s">
        <v>5534</v>
      </c>
      <c r="C1439">
        <v>137</v>
      </c>
      <c r="D1439">
        <v>75</v>
      </c>
      <c r="E1439">
        <v>94</v>
      </c>
      <c r="F1439">
        <v>97.8</v>
      </c>
    </row>
    <row r="1440" spans="1:6" x14ac:dyDescent="0.25">
      <c r="A1440" t="s">
        <v>14274</v>
      </c>
      <c r="B1440" t="s">
        <v>5536</v>
      </c>
      <c r="C1440">
        <v>120</v>
      </c>
      <c r="D1440">
        <v>79</v>
      </c>
      <c r="E1440">
        <v>71</v>
      </c>
      <c r="F1440">
        <v>97.6</v>
      </c>
    </row>
    <row r="1441" spans="1:6" x14ac:dyDescent="0.25">
      <c r="A1441" t="s">
        <v>14275</v>
      </c>
      <c r="B1441" t="s">
        <v>5538</v>
      </c>
      <c r="C1441">
        <v>124</v>
      </c>
      <c r="D1441">
        <v>71</v>
      </c>
      <c r="E1441">
        <v>81</v>
      </c>
      <c r="F1441">
        <v>99.3</v>
      </c>
    </row>
    <row r="1442" spans="1:6" x14ac:dyDescent="0.25">
      <c r="A1442" t="s">
        <v>14276</v>
      </c>
      <c r="B1442" t="s">
        <v>5539</v>
      </c>
      <c r="C1442">
        <v>124</v>
      </c>
      <c r="D1442">
        <v>72</v>
      </c>
      <c r="E1442">
        <v>78</v>
      </c>
      <c r="F1442">
        <v>98.8</v>
      </c>
    </row>
    <row r="1443" spans="1:6" x14ac:dyDescent="0.25">
      <c r="A1443" t="s">
        <v>14277</v>
      </c>
      <c r="B1443" t="s">
        <v>5540</v>
      </c>
      <c r="C1443">
        <v>124</v>
      </c>
      <c r="D1443">
        <v>73</v>
      </c>
      <c r="E1443">
        <v>96</v>
      </c>
      <c r="F1443">
        <v>98</v>
      </c>
    </row>
    <row r="1444" spans="1:6" x14ac:dyDescent="0.25">
      <c r="A1444" t="s">
        <v>14278</v>
      </c>
      <c r="B1444" t="s">
        <v>5542</v>
      </c>
      <c r="C1444">
        <v>113</v>
      </c>
      <c r="D1444">
        <v>86</v>
      </c>
      <c r="E1444">
        <v>61</v>
      </c>
      <c r="F1444">
        <v>99</v>
      </c>
    </row>
    <row r="1445" spans="1:6" x14ac:dyDescent="0.25">
      <c r="A1445" t="s">
        <v>14279</v>
      </c>
      <c r="B1445" t="s">
        <v>5543</v>
      </c>
      <c r="C1445">
        <v>132</v>
      </c>
      <c r="D1445">
        <v>79</v>
      </c>
      <c r="E1445">
        <v>81</v>
      </c>
      <c r="F1445">
        <v>98.5</v>
      </c>
    </row>
    <row r="1446" spans="1:6" x14ac:dyDescent="0.25">
      <c r="A1446" t="s">
        <v>14280</v>
      </c>
      <c r="B1446" t="s">
        <v>5545</v>
      </c>
      <c r="C1446">
        <v>122</v>
      </c>
      <c r="D1446">
        <v>77</v>
      </c>
      <c r="E1446">
        <v>66</v>
      </c>
      <c r="F1446">
        <v>98.3</v>
      </c>
    </row>
    <row r="1447" spans="1:6" x14ac:dyDescent="0.25">
      <c r="A1447" t="s">
        <v>14281</v>
      </c>
      <c r="B1447" t="s">
        <v>5546</v>
      </c>
      <c r="C1447">
        <v>111</v>
      </c>
      <c r="D1447">
        <v>73</v>
      </c>
      <c r="E1447">
        <v>66</v>
      </c>
      <c r="F1447">
        <v>98.5</v>
      </c>
    </row>
    <row r="1448" spans="1:6" x14ac:dyDescent="0.25">
      <c r="A1448" t="s">
        <v>14282</v>
      </c>
      <c r="B1448" t="s">
        <v>5548</v>
      </c>
      <c r="C1448">
        <v>135</v>
      </c>
      <c r="D1448">
        <v>90</v>
      </c>
      <c r="E1448">
        <v>99</v>
      </c>
      <c r="F1448">
        <v>98.7</v>
      </c>
    </row>
    <row r="1449" spans="1:6" x14ac:dyDescent="0.25">
      <c r="A1449" t="s">
        <v>14283</v>
      </c>
      <c r="B1449" t="s">
        <v>5549</v>
      </c>
      <c r="C1449">
        <v>118</v>
      </c>
      <c r="D1449">
        <v>90</v>
      </c>
      <c r="E1449">
        <v>70</v>
      </c>
      <c r="F1449">
        <v>98.6</v>
      </c>
    </row>
    <row r="1450" spans="1:6" x14ac:dyDescent="0.25">
      <c r="A1450" t="s">
        <v>14284</v>
      </c>
      <c r="B1450" t="s">
        <v>5550</v>
      </c>
      <c r="C1450">
        <v>134</v>
      </c>
      <c r="D1450">
        <v>73</v>
      </c>
      <c r="E1450">
        <v>68</v>
      </c>
      <c r="F1450">
        <v>98.7</v>
      </c>
    </row>
    <row r="1451" spans="1:6" x14ac:dyDescent="0.25">
      <c r="A1451" t="s">
        <v>14285</v>
      </c>
      <c r="B1451" t="s">
        <v>5551</v>
      </c>
      <c r="C1451">
        <v>137</v>
      </c>
      <c r="D1451">
        <v>90</v>
      </c>
      <c r="E1451">
        <v>79</v>
      </c>
      <c r="F1451">
        <v>97.8</v>
      </c>
    </row>
    <row r="1452" spans="1:6" x14ac:dyDescent="0.25">
      <c r="A1452" t="s">
        <v>14286</v>
      </c>
      <c r="B1452" t="s">
        <v>5552</v>
      </c>
      <c r="C1452">
        <v>131</v>
      </c>
      <c r="D1452">
        <v>73</v>
      </c>
      <c r="E1452">
        <v>68</v>
      </c>
      <c r="F1452">
        <v>98.6</v>
      </c>
    </row>
    <row r="1453" spans="1:6" x14ac:dyDescent="0.25">
      <c r="A1453" t="s">
        <v>14287</v>
      </c>
      <c r="B1453" t="s">
        <v>5553</v>
      </c>
      <c r="C1453">
        <v>112</v>
      </c>
      <c r="D1453">
        <v>70</v>
      </c>
      <c r="E1453">
        <v>77</v>
      </c>
      <c r="F1453">
        <v>99.5</v>
      </c>
    </row>
    <row r="1454" spans="1:6" x14ac:dyDescent="0.25">
      <c r="A1454" t="s">
        <v>14288</v>
      </c>
      <c r="B1454" t="s">
        <v>5554</v>
      </c>
      <c r="C1454">
        <v>111</v>
      </c>
      <c r="D1454">
        <v>85</v>
      </c>
      <c r="E1454">
        <v>92</v>
      </c>
      <c r="F1454">
        <v>97.7</v>
      </c>
    </row>
    <row r="1455" spans="1:6" x14ac:dyDescent="0.25">
      <c r="A1455" t="s">
        <v>14289</v>
      </c>
      <c r="B1455" t="s">
        <v>5556</v>
      </c>
      <c r="C1455">
        <v>129</v>
      </c>
      <c r="D1455">
        <v>78</v>
      </c>
      <c r="E1455">
        <v>91</v>
      </c>
      <c r="F1455">
        <v>98.6</v>
      </c>
    </row>
    <row r="1456" spans="1:6" x14ac:dyDescent="0.25">
      <c r="A1456" t="s">
        <v>14290</v>
      </c>
      <c r="B1456" t="s">
        <v>5558</v>
      </c>
      <c r="C1456">
        <v>134</v>
      </c>
      <c r="D1456">
        <v>77</v>
      </c>
      <c r="E1456">
        <v>69</v>
      </c>
      <c r="F1456">
        <v>99.3</v>
      </c>
    </row>
    <row r="1457" spans="1:6" x14ac:dyDescent="0.25">
      <c r="A1457" t="s">
        <v>14291</v>
      </c>
      <c r="B1457" t="s">
        <v>5559</v>
      </c>
      <c r="C1457">
        <v>113</v>
      </c>
      <c r="D1457">
        <v>89</v>
      </c>
      <c r="E1457">
        <v>95</v>
      </c>
      <c r="F1457">
        <v>98.4</v>
      </c>
    </row>
    <row r="1458" spans="1:6" x14ac:dyDescent="0.25">
      <c r="A1458" t="s">
        <v>14292</v>
      </c>
      <c r="B1458" t="s">
        <v>5561</v>
      </c>
      <c r="C1458">
        <v>130</v>
      </c>
      <c r="D1458">
        <v>90</v>
      </c>
      <c r="E1458">
        <v>96</v>
      </c>
      <c r="F1458">
        <v>98</v>
      </c>
    </row>
    <row r="1459" spans="1:6" x14ac:dyDescent="0.25">
      <c r="A1459" t="s">
        <v>14293</v>
      </c>
      <c r="B1459" t="s">
        <v>5563</v>
      </c>
      <c r="C1459">
        <v>133</v>
      </c>
      <c r="D1459">
        <v>71</v>
      </c>
      <c r="E1459">
        <v>84</v>
      </c>
      <c r="F1459">
        <v>98.1</v>
      </c>
    </row>
    <row r="1460" spans="1:6" x14ac:dyDescent="0.25">
      <c r="A1460" t="s">
        <v>14294</v>
      </c>
      <c r="B1460" t="s">
        <v>5564</v>
      </c>
      <c r="C1460">
        <v>126</v>
      </c>
      <c r="D1460">
        <v>90</v>
      </c>
      <c r="E1460">
        <v>73</v>
      </c>
      <c r="F1460">
        <v>98</v>
      </c>
    </row>
    <row r="1461" spans="1:6" x14ac:dyDescent="0.25">
      <c r="A1461" t="s">
        <v>14295</v>
      </c>
      <c r="B1461" t="s">
        <v>5566</v>
      </c>
      <c r="C1461">
        <v>125</v>
      </c>
      <c r="D1461">
        <v>82</v>
      </c>
      <c r="E1461">
        <v>63</v>
      </c>
      <c r="F1461">
        <v>98.6</v>
      </c>
    </row>
    <row r="1462" spans="1:6" x14ac:dyDescent="0.25">
      <c r="A1462" t="s">
        <v>14296</v>
      </c>
      <c r="B1462" t="s">
        <v>5568</v>
      </c>
      <c r="C1462">
        <v>133</v>
      </c>
      <c r="D1462">
        <v>73</v>
      </c>
      <c r="E1462">
        <v>85</v>
      </c>
      <c r="F1462">
        <v>99.1</v>
      </c>
    </row>
    <row r="1463" spans="1:6" x14ac:dyDescent="0.25">
      <c r="A1463" t="s">
        <v>14297</v>
      </c>
      <c r="B1463" t="s">
        <v>5570</v>
      </c>
      <c r="C1463">
        <v>111</v>
      </c>
      <c r="D1463">
        <v>87</v>
      </c>
      <c r="E1463">
        <v>82</v>
      </c>
      <c r="F1463">
        <v>98.9</v>
      </c>
    </row>
    <row r="1464" spans="1:6" x14ac:dyDescent="0.25">
      <c r="A1464" t="s">
        <v>14298</v>
      </c>
      <c r="B1464" t="s">
        <v>5571</v>
      </c>
      <c r="C1464">
        <v>131</v>
      </c>
      <c r="D1464">
        <v>81</v>
      </c>
      <c r="E1464">
        <v>64</v>
      </c>
      <c r="F1464">
        <v>98.9</v>
      </c>
    </row>
    <row r="1465" spans="1:6" x14ac:dyDescent="0.25">
      <c r="A1465" t="s">
        <v>14299</v>
      </c>
      <c r="B1465" t="s">
        <v>5573</v>
      </c>
      <c r="C1465">
        <v>140</v>
      </c>
      <c r="D1465">
        <v>83</v>
      </c>
      <c r="E1465">
        <v>83</v>
      </c>
      <c r="F1465">
        <v>98.2</v>
      </c>
    </row>
    <row r="1466" spans="1:6" x14ac:dyDescent="0.25">
      <c r="A1466" t="s">
        <v>14300</v>
      </c>
      <c r="B1466" t="s">
        <v>5574</v>
      </c>
      <c r="C1466">
        <v>126</v>
      </c>
      <c r="D1466">
        <v>76</v>
      </c>
      <c r="E1466">
        <v>84</v>
      </c>
      <c r="F1466">
        <v>98.5</v>
      </c>
    </row>
    <row r="1467" spans="1:6" x14ac:dyDescent="0.25">
      <c r="A1467" t="s">
        <v>14301</v>
      </c>
      <c r="B1467" t="s">
        <v>5576</v>
      </c>
      <c r="C1467">
        <v>121</v>
      </c>
      <c r="D1467">
        <v>79</v>
      </c>
      <c r="E1467">
        <v>63</v>
      </c>
      <c r="F1467">
        <v>98.7</v>
      </c>
    </row>
    <row r="1468" spans="1:6" x14ac:dyDescent="0.25">
      <c r="A1468" t="s">
        <v>14302</v>
      </c>
      <c r="B1468" t="s">
        <v>5577</v>
      </c>
      <c r="C1468">
        <v>139</v>
      </c>
      <c r="D1468">
        <v>70</v>
      </c>
      <c r="E1468">
        <v>61</v>
      </c>
      <c r="F1468">
        <v>98.9</v>
      </c>
    </row>
    <row r="1469" spans="1:6" x14ac:dyDescent="0.25">
      <c r="A1469" t="s">
        <v>14303</v>
      </c>
      <c r="B1469" t="s">
        <v>5579</v>
      </c>
      <c r="C1469">
        <v>130</v>
      </c>
      <c r="D1469">
        <v>80</v>
      </c>
      <c r="E1469">
        <v>97</v>
      </c>
      <c r="F1469">
        <v>98.8</v>
      </c>
    </row>
    <row r="1470" spans="1:6" x14ac:dyDescent="0.25">
      <c r="A1470" t="s">
        <v>14304</v>
      </c>
      <c r="B1470" t="s">
        <v>5581</v>
      </c>
      <c r="C1470">
        <v>112</v>
      </c>
      <c r="D1470">
        <v>83</v>
      </c>
      <c r="E1470">
        <v>65</v>
      </c>
      <c r="F1470">
        <v>98.8</v>
      </c>
    </row>
    <row r="1471" spans="1:6" x14ac:dyDescent="0.25">
      <c r="A1471" t="s">
        <v>14305</v>
      </c>
      <c r="B1471" t="s">
        <v>5582</v>
      </c>
      <c r="C1471">
        <v>112</v>
      </c>
      <c r="D1471">
        <v>79</v>
      </c>
      <c r="E1471">
        <v>62</v>
      </c>
      <c r="F1471">
        <v>98.8</v>
      </c>
    </row>
    <row r="1472" spans="1:6" x14ac:dyDescent="0.25">
      <c r="A1472" t="s">
        <v>14306</v>
      </c>
      <c r="B1472" t="s">
        <v>5583</v>
      </c>
      <c r="C1472">
        <v>120</v>
      </c>
      <c r="D1472">
        <v>83</v>
      </c>
      <c r="E1472">
        <v>97</v>
      </c>
      <c r="F1472">
        <v>97.5</v>
      </c>
    </row>
    <row r="1473" spans="1:6" x14ac:dyDescent="0.25">
      <c r="A1473" t="s">
        <v>14307</v>
      </c>
      <c r="B1473" t="s">
        <v>5585</v>
      </c>
      <c r="C1473">
        <v>125</v>
      </c>
      <c r="D1473">
        <v>70</v>
      </c>
      <c r="E1473">
        <v>64</v>
      </c>
      <c r="F1473">
        <v>98.8</v>
      </c>
    </row>
    <row r="1474" spans="1:6" x14ac:dyDescent="0.25">
      <c r="A1474" t="s">
        <v>14308</v>
      </c>
      <c r="B1474" t="s">
        <v>5586</v>
      </c>
      <c r="C1474">
        <v>129</v>
      </c>
      <c r="D1474">
        <v>86</v>
      </c>
      <c r="E1474">
        <v>92</v>
      </c>
      <c r="F1474">
        <v>97.8</v>
      </c>
    </row>
    <row r="1475" spans="1:6" x14ac:dyDescent="0.25">
      <c r="A1475" t="s">
        <v>14309</v>
      </c>
      <c r="B1475" t="s">
        <v>5588</v>
      </c>
      <c r="C1475">
        <v>124</v>
      </c>
      <c r="D1475">
        <v>84</v>
      </c>
      <c r="E1475">
        <v>65</v>
      </c>
      <c r="F1475">
        <v>98.3</v>
      </c>
    </row>
    <row r="1476" spans="1:6" x14ac:dyDescent="0.25">
      <c r="A1476" t="s">
        <v>14310</v>
      </c>
      <c r="B1476" t="s">
        <v>5589</v>
      </c>
      <c r="C1476">
        <v>122</v>
      </c>
      <c r="D1476">
        <v>79</v>
      </c>
      <c r="E1476">
        <v>66</v>
      </c>
      <c r="F1476">
        <v>97.8</v>
      </c>
    </row>
    <row r="1477" spans="1:6" x14ac:dyDescent="0.25">
      <c r="A1477" t="s">
        <v>14311</v>
      </c>
      <c r="B1477" t="s">
        <v>5591</v>
      </c>
      <c r="C1477">
        <v>132</v>
      </c>
      <c r="D1477">
        <v>78</v>
      </c>
      <c r="E1477">
        <v>92</v>
      </c>
      <c r="F1477">
        <v>99.2</v>
      </c>
    </row>
    <row r="1478" spans="1:6" x14ac:dyDescent="0.25">
      <c r="A1478" t="s">
        <v>14312</v>
      </c>
      <c r="B1478" t="s">
        <v>5593</v>
      </c>
      <c r="C1478">
        <v>131</v>
      </c>
      <c r="D1478">
        <v>75</v>
      </c>
      <c r="E1478">
        <v>72</v>
      </c>
      <c r="F1478">
        <v>98.7</v>
      </c>
    </row>
    <row r="1479" spans="1:6" x14ac:dyDescent="0.25">
      <c r="A1479" t="s">
        <v>14313</v>
      </c>
      <c r="B1479" t="s">
        <v>5594</v>
      </c>
      <c r="C1479">
        <v>133</v>
      </c>
      <c r="D1479">
        <v>70</v>
      </c>
      <c r="E1479">
        <v>78</v>
      </c>
      <c r="F1479">
        <v>98.5</v>
      </c>
    </row>
    <row r="1480" spans="1:6" x14ac:dyDescent="0.25">
      <c r="A1480" t="s">
        <v>14314</v>
      </c>
      <c r="B1480" t="s">
        <v>5595</v>
      </c>
      <c r="C1480">
        <v>140</v>
      </c>
      <c r="D1480">
        <v>84</v>
      </c>
      <c r="E1480">
        <v>70</v>
      </c>
      <c r="F1480">
        <v>98.8</v>
      </c>
    </row>
    <row r="1481" spans="1:6" x14ac:dyDescent="0.25">
      <c r="A1481" t="s">
        <v>14315</v>
      </c>
      <c r="B1481" t="s">
        <v>5596</v>
      </c>
      <c r="C1481">
        <v>115</v>
      </c>
      <c r="D1481">
        <v>87</v>
      </c>
      <c r="E1481">
        <v>84</v>
      </c>
      <c r="F1481">
        <v>98.6</v>
      </c>
    </row>
    <row r="1482" spans="1:6" x14ac:dyDescent="0.25">
      <c r="A1482" t="s">
        <v>14316</v>
      </c>
      <c r="B1482" t="s">
        <v>5598</v>
      </c>
      <c r="C1482">
        <v>138</v>
      </c>
      <c r="D1482">
        <v>76</v>
      </c>
      <c r="E1482">
        <v>86</v>
      </c>
      <c r="F1482">
        <v>99.2</v>
      </c>
    </row>
    <row r="1483" spans="1:6" x14ac:dyDescent="0.25">
      <c r="A1483" t="s">
        <v>14317</v>
      </c>
      <c r="B1483" t="s">
        <v>5599</v>
      </c>
      <c r="C1483">
        <v>118</v>
      </c>
      <c r="D1483">
        <v>86</v>
      </c>
      <c r="E1483">
        <v>86</v>
      </c>
      <c r="F1483">
        <v>99</v>
      </c>
    </row>
    <row r="1484" spans="1:6" x14ac:dyDescent="0.25">
      <c r="A1484" t="s">
        <v>14318</v>
      </c>
      <c r="B1484" t="s">
        <v>5600</v>
      </c>
      <c r="C1484">
        <v>123</v>
      </c>
      <c r="D1484">
        <v>81</v>
      </c>
      <c r="E1484">
        <v>88</v>
      </c>
      <c r="F1484">
        <v>98.7</v>
      </c>
    </row>
    <row r="1485" spans="1:6" x14ac:dyDescent="0.25">
      <c r="A1485" t="s">
        <v>14319</v>
      </c>
      <c r="B1485" t="s">
        <v>5601</v>
      </c>
      <c r="C1485">
        <v>114</v>
      </c>
      <c r="D1485">
        <v>77</v>
      </c>
      <c r="E1485">
        <v>87</v>
      </c>
      <c r="F1485">
        <v>98.9</v>
      </c>
    </row>
    <row r="1486" spans="1:6" x14ac:dyDescent="0.25">
      <c r="A1486" t="s">
        <v>14320</v>
      </c>
      <c r="B1486" t="s">
        <v>5602</v>
      </c>
      <c r="C1486">
        <v>129</v>
      </c>
      <c r="D1486">
        <v>78</v>
      </c>
      <c r="E1486">
        <v>87</v>
      </c>
      <c r="F1486">
        <v>99.3</v>
      </c>
    </row>
    <row r="1487" spans="1:6" x14ac:dyDescent="0.25">
      <c r="A1487" t="s">
        <v>14321</v>
      </c>
      <c r="B1487" t="s">
        <v>5603</v>
      </c>
      <c r="C1487">
        <v>110</v>
      </c>
      <c r="D1487">
        <v>80</v>
      </c>
      <c r="E1487">
        <v>67</v>
      </c>
      <c r="F1487">
        <v>99</v>
      </c>
    </row>
    <row r="1488" spans="1:6" x14ac:dyDescent="0.25">
      <c r="A1488" t="s">
        <v>14322</v>
      </c>
      <c r="B1488" t="s">
        <v>5604</v>
      </c>
      <c r="C1488">
        <v>138</v>
      </c>
      <c r="D1488">
        <v>73</v>
      </c>
      <c r="E1488">
        <v>74</v>
      </c>
      <c r="F1488">
        <v>99</v>
      </c>
    </row>
    <row r="1489" spans="1:6" x14ac:dyDescent="0.25">
      <c r="A1489" t="s">
        <v>14323</v>
      </c>
      <c r="B1489" t="s">
        <v>5605</v>
      </c>
      <c r="C1489">
        <v>133</v>
      </c>
      <c r="D1489">
        <v>76</v>
      </c>
      <c r="E1489">
        <v>94</v>
      </c>
      <c r="F1489">
        <v>98.6</v>
      </c>
    </row>
    <row r="1490" spans="1:6" x14ac:dyDescent="0.25">
      <c r="A1490" t="s">
        <v>14324</v>
      </c>
      <c r="B1490" t="s">
        <v>5606</v>
      </c>
      <c r="C1490">
        <v>127</v>
      </c>
      <c r="D1490">
        <v>80</v>
      </c>
      <c r="E1490">
        <v>62</v>
      </c>
      <c r="F1490">
        <v>98.3</v>
      </c>
    </row>
    <row r="1491" spans="1:6" x14ac:dyDescent="0.25">
      <c r="A1491" t="s">
        <v>14325</v>
      </c>
      <c r="B1491" t="s">
        <v>5607</v>
      </c>
      <c r="C1491">
        <v>116</v>
      </c>
      <c r="D1491">
        <v>84</v>
      </c>
      <c r="E1491">
        <v>70</v>
      </c>
      <c r="F1491">
        <v>99.3</v>
      </c>
    </row>
    <row r="1492" spans="1:6" x14ac:dyDescent="0.25">
      <c r="A1492" t="s">
        <v>14326</v>
      </c>
      <c r="B1492" t="s">
        <v>5609</v>
      </c>
      <c r="C1492">
        <v>130</v>
      </c>
      <c r="D1492">
        <v>75</v>
      </c>
      <c r="E1492">
        <v>100</v>
      </c>
      <c r="F1492">
        <v>99.4</v>
      </c>
    </row>
    <row r="1493" spans="1:6" x14ac:dyDescent="0.25">
      <c r="A1493" t="s">
        <v>14327</v>
      </c>
      <c r="B1493" t="s">
        <v>5610</v>
      </c>
      <c r="C1493">
        <v>140</v>
      </c>
      <c r="D1493">
        <v>79</v>
      </c>
      <c r="E1493">
        <v>80</v>
      </c>
      <c r="F1493">
        <v>99.5</v>
      </c>
    </row>
    <row r="1494" spans="1:6" x14ac:dyDescent="0.25">
      <c r="A1494" t="s">
        <v>14328</v>
      </c>
      <c r="B1494" t="s">
        <v>5611</v>
      </c>
      <c r="C1494">
        <v>134</v>
      </c>
      <c r="D1494">
        <v>74</v>
      </c>
      <c r="E1494">
        <v>91</v>
      </c>
      <c r="F1494">
        <v>99</v>
      </c>
    </row>
    <row r="1495" spans="1:6" x14ac:dyDescent="0.25">
      <c r="A1495" t="s">
        <v>14329</v>
      </c>
      <c r="B1495" t="s">
        <v>5612</v>
      </c>
      <c r="C1495">
        <v>134</v>
      </c>
      <c r="D1495">
        <v>78</v>
      </c>
      <c r="E1495">
        <v>99</v>
      </c>
      <c r="F1495">
        <v>98.7</v>
      </c>
    </row>
    <row r="1496" spans="1:6" x14ac:dyDescent="0.25">
      <c r="A1496" t="s">
        <v>14330</v>
      </c>
      <c r="B1496" t="s">
        <v>5614</v>
      </c>
      <c r="C1496">
        <v>126</v>
      </c>
      <c r="D1496">
        <v>73</v>
      </c>
      <c r="E1496">
        <v>72</v>
      </c>
      <c r="F1496">
        <v>97.6</v>
      </c>
    </row>
    <row r="1497" spans="1:6" x14ac:dyDescent="0.25">
      <c r="A1497" t="s">
        <v>14331</v>
      </c>
      <c r="B1497" t="s">
        <v>5615</v>
      </c>
      <c r="C1497">
        <v>119</v>
      </c>
      <c r="D1497">
        <v>79</v>
      </c>
      <c r="E1497">
        <v>79</v>
      </c>
      <c r="F1497">
        <v>98.2</v>
      </c>
    </row>
    <row r="1498" spans="1:6" x14ac:dyDescent="0.25">
      <c r="A1498" t="s">
        <v>14332</v>
      </c>
      <c r="B1498" t="s">
        <v>5617</v>
      </c>
      <c r="C1498">
        <v>128</v>
      </c>
      <c r="D1498">
        <v>82</v>
      </c>
      <c r="E1498">
        <v>93</v>
      </c>
      <c r="F1498">
        <v>98.9</v>
      </c>
    </row>
    <row r="1499" spans="1:6" x14ac:dyDescent="0.25">
      <c r="A1499" t="s">
        <v>14333</v>
      </c>
      <c r="B1499" t="s">
        <v>5619</v>
      </c>
      <c r="C1499">
        <v>138</v>
      </c>
      <c r="D1499">
        <v>74</v>
      </c>
      <c r="E1499">
        <v>75</v>
      </c>
      <c r="F1499">
        <v>98.9</v>
      </c>
    </row>
    <row r="1500" spans="1:6" x14ac:dyDescent="0.25">
      <c r="A1500" t="s">
        <v>14334</v>
      </c>
      <c r="B1500" t="s">
        <v>5621</v>
      </c>
      <c r="C1500">
        <v>110</v>
      </c>
      <c r="D1500">
        <v>74</v>
      </c>
      <c r="E1500">
        <v>61</v>
      </c>
      <c r="F1500">
        <v>97.5</v>
      </c>
    </row>
    <row r="1501" spans="1:6" x14ac:dyDescent="0.25">
      <c r="A1501" t="s">
        <v>14335</v>
      </c>
      <c r="B1501" t="s">
        <v>5622</v>
      </c>
      <c r="C1501">
        <v>120</v>
      </c>
      <c r="D1501">
        <v>74</v>
      </c>
      <c r="E1501">
        <v>70</v>
      </c>
      <c r="F1501">
        <v>97.9</v>
      </c>
    </row>
    <row r="1502" spans="1:6" x14ac:dyDescent="0.25">
      <c r="A1502" t="s">
        <v>14336</v>
      </c>
      <c r="B1502" t="s">
        <v>5623</v>
      </c>
      <c r="C1502">
        <v>115</v>
      </c>
      <c r="D1502">
        <v>83</v>
      </c>
      <c r="E1502">
        <v>63</v>
      </c>
      <c r="F1502">
        <v>99.5</v>
      </c>
    </row>
    <row r="1503" spans="1:6" x14ac:dyDescent="0.25">
      <c r="A1503" t="s">
        <v>14337</v>
      </c>
      <c r="B1503" t="s">
        <v>5625</v>
      </c>
      <c r="C1503">
        <v>121</v>
      </c>
      <c r="D1503">
        <v>70</v>
      </c>
      <c r="E1503">
        <v>64</v>
      </c>
      <c r="F1503">
        <v>98.1</v>
      </c>
    </row>
    <row r="1504" spans="1:6" x14ac:dyDescent="0.25">
      <c r="A1504" t="s">
        <v>14338</v>
      </c>
      <c r="B1504" t="s">
        <v>5627</v>
      </c>
      <c r="C1504">
        <v>138</v>
      </c>
      <c r="D1504">
        <v>79</v>
      </c>
      <c r="E1504">
        <v>95</v>
      </c>
      <c r="F1504">
        <v>97.9</v>
      </c>
    </row>
    <row r="1505" spans="1:6" x14ac:dyDescent="0.25">
      <c r="A1505" t="s">
        <v>14339</v>
      </c>
      <c r="B1505" t="s">
        <v>5628</v>
      </c>
      <c r="C1505">
        <v>140</v>
      </c>
      <c r="D1505">
        <v>88</v>
      </c>
      <c r="E1505">
        <v>71</v>
      </c>
      <c r="F1505">
        <v>97.9</v>
      </c>
    </row>
    <row r="1506" spans="1:6" x14ac:dyDescent="0.25">
      <c r="A1506" t="s">
        <v>14340</v>
      </c>
      <c r="B1506" t="s">
        <v>5630</v>
      </c>
      <c r="C1506">
        <v>123</v>
      </c>
      <c r="D1506">
        <v>85</v>
      </c>
      <c r="E1506">
        <v>64</v>
      </c>
      <c r="F1506">
        <v>98.7</v>
      </c>
    </row>
    <row r="1507" spans="1:6" x14ac:dyDescent="0.25">
      <c r="A1507" t="s">
        <v>14341</v>
      </c>
      <c r="B1507" t="s">
        <v>5632</v>
      </c>
      <c r="C1507">
        <v>137</v>
      </c>
      <c r="D1507">
        <v>74</v>
      </c>
      <c r="E1507">
        <v>96</v>
      </c>
      <c r="F1507">
        <v>98.2</v>
      </c>
    </row>
    <row r="1508" spans="1:6" x14ac:dyDescent="0.25">
      <c r="A1508" t="s">
        <v>14342</v>
      </c>
      <c r="B1508" t="s">
        <v>5633</v>
      </c>
      <c r="C1508">
        <v>129</v>
      </c>
      <c r="D1508">
        <v>90</v>
      </c>
      <c r="E1508">
        <v>69</v>
      </c>
      <c r="F1508">
        <v>99.1</v>
      </c>
    </row>
    <row r="1509" spans="1:6" x14ac:dyDescent="0.25">
      <c r="A1509" t="s">
        <v>14343</v>
      </c>
      <c r="B1509" t="s">
        <v>5635</v>
      </c>
      <c r="C1509">
        <v>122</v>
      </c>
      <c r="D1509">
        <v>78</v>
      </c>
      <c r="E1509">
        <v>75</v>
      </c>
      <c r="F1509">
        <v>97.6</v>
      </c>
    </row>
    <row r="1510" spans="1:6" x14ac:dyDescent="0.25">
      <c r="A1510" t="s">
        <v>14344</v>
      </c>
      <c r="B1510" t="s">
        <v>5637</v>
      </c>
      <c r="C1510">
        <v>140</v>
      </c>
      <c r="D1510">
        <v>79</v>
      </c>
      <c r="E1510">
        <v>76</v>
      </c>
      <c r="F1510">
        <v>97.7</v>
      </c>
    </row>
    <row r="1511" spans="1:6" x14ac:dyDescent="0.25">
      <c r="A1511" t="s">
        <v>14345</v>
      </c>
      <c r="B1511" t="s">
        <v>5638</v>
      </c>
      <c r="C1511">
        <v>116</v>
      </c>
      <c r="D1511">
        <v>88</v>
      </c>
      <c r="E1511">
        <v>84</v>
      </c>
      <c r="F1511">
        <v>97.9</v>
      </c>
    </row>
    <row r="1512" spans="1:6" x14ac:dyDescent="0.25">
      <c r="A1512" t="s">
        <v>14346</v>
      </c>
      <c r="B1512" t="s">
        <v>5639</v>
      </c>
      <c r="C1512">
        <v>133</v>
      </c>
      <c r="D1512">
        <v>84</v>
      </c>
      <c r="E1512">
        <v>60</v>
      </c>
      <c r="F1512">
        <v>98.8</v>
      </c>
    </row>
    <row r="1513" spans="1:6" x14ac:dyDescent="0.25">
      <c r="A1513" t="s">
        <v>14347</v>
      </c>
      <c r="B1513" t="s">
        <v>5641</v>
      </c>
      <c r="C1513">
        <v>133</v>
      </c>
      <c r="D1513">
        <v>76</v>
      </c>
      <c r="E1513">
        <v>71</v>
      </c>
      <c r="F1513">
        <v>97.7</v>
      </c>
    </row>
    <row r="1514" spans="1:6" x14ac:dyDescent="0.25">
      <c r="A1514" t="s">
        <v>14348</v>
      </c>
      <c r="B1514" t="s">
        <v>5642</v>
      </c>
      <c r="C1514">
        <v>120</v>
      </c>
      <c r="D1514">
        <v>80</v>
      </c>
      <c r="E1514">
        <v>69</v>
      </c>
      <c r="F1514">
        <v>98.2</v>
      </c>
    </row>
    <row r="1515" spans="1:6" x14ac:dyDescent="0.25">
      <c r="A1515" t="s">
        <v>14349</v>
      </c>
      <c r="B1515" t="s">
        <v>5643</v>
      </c>
      <c r="C1515">
        <v>110</v>
      </c>
      <c r="D1515">
        <v>85</v>
      </c>
      <c r="E1515">
        <v>63</v>
      </c>
      <c r="F1515">
        <v>99</v>
      </c>
    </row>
    <row r="1516" spans="1:6" x14ac:dyDescent="0.25">
      <c r="A1516" t="s">
        <v>14350</v>
      </c>
      <c r="B1516" t="s">
        <v>5645</v>
      </c>
      <c r="C1516">
        <v>135</v>
      </c>
      <c r="D1516">
        <v>81</v>
      </c>
      <c r="E1516">
        <v>93</v>
      </c>
      <c r="F1516">
        <v>97.9</v>
      </c>
    </row>
    <row r="1517" spans="1:6" x14ac:dyDescent="0.25">
      <c r="A1517" t="s">
        <v>14351</v>
      </c>
      <c r="B1517" t="s">
        <v>5646</v>
      </c>
      <c r="C1517">
        <v>113</v>
      </c>
      <c r="D1517">
        <v>83</v>
      </c>
      <c r="E1517">
        <v>85</v>
      </c>
      <c r="F1517">
        <v>98.8</v>
      </c>
    </row>
    <row r="1518" spans="1:6" x14ac:dyDescent="0.25">
      <c r="A1518" t="s">
        <v>14352</v>
      </c>
      <c r="B1518" t="s">
        <v>5647</v>
      </c>
      <c r="C1518">
        <v>111</v>
      </c>
      <c r="D1518">
        <v>87</v>
      </c>
      <c r="E1518">
        <v>77</v>
      </c>
      <c r="F1518">
        <v>98.6</v>
      </c>
    </row>
    <row r="1519" spans="1:6" x14ac:dyDescent="0.25">
      <c r="A1519" t="s">
        <v>14353</v>
      </c>
      <c r="B1519" t="s">
        <v>5648</v>
      </c>
      <c r="C1519">
        <v>130</v>
      </c>
      <c r="D1519">
        <v>71</v>
      </c>
      <c r="E1519">
        <v>68</v>
      </c>
      <c r="F1519">
        <v>99.2</v>
      </c>
    </row>
    <row r="1520" spans="1:6" x14ac:dyDescent="0.25">
      <c r="A1520" t="s">
        <v>14354</v>
      </c>
      <c r="B1520" t="s">
        <v>5649</v>
      </c>
      <c r="C1520">
        <v>115</v>
      </c>
      <c r="D1520">
        <v>83</v>
      </c>
      <c r="E1520">
        <v>94</v>
      </c>
      <c r="F1520">
        <v>98.7</v>
      </c>
    </row>
    <row r="1521" spans="1:6" x14ac:dyDescent="0.25">
      <c r="A1521" t="s">
        <v>14355</v>
      </c>
      <c r="B1521" t="s">
        <v>5651</v>
      </c>
      <c r="C1521">
        <v>126</v>
      </c>
      <c r="D1521">
        <v>83</v>
      </c>
      <c r="E1521">
        <v>86</v>
      </c>
      <c r="F1521">
        <v>97.6</v>
      </c>
    </row>
    <row r="1522" spans="1:6" x14ac:dyDescent="0.25">
      <c r="A1522" t="s">
        <v>14356</v>
      </c>
      <c r="B1522" t="s">
        <v>5653</v>
      </c>
      <c r="C1522">
        <v>121</v>
      </c>
      <c r="D1522">
        <v>86</v>
      </c>
      <c r="E1522">
        <v>94</v>
      </c>
      <c r="F1522">
        <v>98.6</v>
      </c>
    </row>
    <row r="1523" spans="1:6" x14ac:dyDescent="0.25">
      <c r="A1523" t="s">
        <v>14357</v>
      </c>
      <c r="B1523" t="s">
        <v>5654</v>
      </c>
      <c r="C1523">
        <v>137</v>
      </c>
      <c r="D1523">
        <v>87</v>
      </c>
      <c r="E1523">
        <v>90</v>
      </c>
      <c r="F1523">
        <v>97.8</v>
      </c>
    </row>
    <row r="1524" spans="1:6" x14ac:dyDescent="0.25">
      <c r="A1524" t="s">
        <v>14358</v>
      </c>
      <c r="B1524" t="s">
        <v>5655</v>
      </c>
      <c r="C1524">
        <v>130</v>
      </c>
      <c r="D1524">
        <v>81</v>
      </c>
      <c r="E1524">
        <v>61</v>
      </c>
      <c r="F1524">
        <v>98.1</v>
      </c>
    </row>
    <row r="1525" spans="1:6" x14ac:dyDescent="0.25">
      <c r="A1525" t="s">
        <v>14359</v>
      </c>
      <c r="B1525" t="s">
        <v>5656</v>
      </c>
      <c r="C1525">
        <v>130</v>
      </c>
      <c r="D1525">
        <v>84</v>
      </c>
      <c r="E1525">
        <v>88</v>
      </c>
      <c r="F1525">
        <v>97.6</v>
      </c>
    </row>
    <row r="1526" spans="1:6" x14ac:dyDescent="0.25">
      <c r="A1526" t="s">
        <v>14360</v>
      </c>
      <c r="B1526" t="s">
        <v>5657</v>
      </c>
      <c r="C1526">
        <v>121</v>
      </c>
      <c r="D1526">
        <v>74</v>
      </c>
      <c r="E1526">
        <v>75</v>
      </c>
      <c r="F1526">
        <v>98.3</v>
      </c>
    </row>
    <row r="1527" spans="1:6" x14ac:dyDescent="0.25">
      <c r="A1527" t="s">
        <v>14361</v>
      </c>
      <c r="B1527" t="s">
        <v>5659</v>
      </c>
      <c r="C1527">
        <v>128</v>
      </c>
      <c r="D1527">
        <v>88</v>
      </c>
      <c r="E1527">
        <v>62</v>
      </c>
      <c r="F1527">
        <v>97.6</v>
      </c>
    </row>
    <row r="1528" spans="1:6" x14ac:dyDescent="0.25">
      <c r="A1528" t="s">
        <v>14362</v>
      </c>
      <c r="B1528" t="s">
        <v>5661</v>
      </c>
      <c r="C1528">
        <v>126</v>
      </c>
      <c r="D1528">
        <v>80</v>
      </c>
      <c r="E1528">
        <v>75</v>
      </c>
      <c r="F1528">
        <v>97.9</v>
      </c>
    </row>
    <row r="1529" spans="1:6" x14ac:dyDescent="0.25">
      <c r="A1529" t="s">
        <v>14363</v>
      </c>
      <c r="B1529" t="s">
        <v>5662</v>
      </c>
      <c r="C1529">
        <v>127</v>
      </c>
      <c r="D1529">
        <v>70</v>
      </c>
      <c r="E1529">
        <v>96</v>
      </c>
      <c r="F1529">
        <v>98.4</v>
      </c>
    </row>
    <row r="1530" spans="1:6" x14ac:dyDescent="0.25">
      <c r="A1530" t="s">
        <v>14364</v>
      </c>
      <c r="B1530" t="s">
        <v>5663</v>
      </c>
      <c r="C1530">
        <v>133</v>
      </c>
      <c r="D1530">
        <v>70</v>
      </c>
      <c r="E1530">
        <v>95</v>
      </c>
      <c r="F1530">
        <v>98.2</v>
      </c>
    </row>
    <row r="1531" spans="1:6" x14ac:dyDescent="0.25">
      <c r="A1531" t="s">
        <v>14365</v>
      </c>
      <c r="B1531" t="s">
        <v>5664</v>
      </c>
      <c r="C1531">
        <v>111</v>
      </c>
      <c r="D1531">
        <v>74</v>
      </c>
      <c r="E1531">
        <v>84</v>
      </c>
      <c r="F1531">
        <v>97.6</v>
      </c>
    </row>
    <row r="1532" spans="1:6" x14ac:dyDescent="0.25">
      <c r="A1532" t="s">
        <v>14366</v>
      </c>
      <c r="B1532" t="s">
        <v>5666</v>
      </c>
      <c r="C1532">
        <v>130</v>
      </c>
      <c r="D1532">
        <v>73</v>
      </c>
      <c r="E1532">
        <v>92</v>
      </c>
      <c r="F1532">
        <v>97.6</v>
      </c>
    </row>
    <row r="1533" spans="1:6" x14ac:dyDescent="0.25">
      <c r="A1533" t="s">
        <v>14367</v>
      </c>
      <c r="B1533" t="s">
        <v>5667</v>
      </c>
      <c r="C1533">
        <v>121</v>
      </c>
      <c r="D1533">
        <v>87</v>
      </c>
      <c r="E1533">
        <v>84</v>
      </c>
      <c r="F1533">
        <v>98.2</v>
      </c>
    </row>
    <row r="1534" spans="1:6" x14ac:dyDescent="0.25">
      <c r="A1534" t="s">
        <v>14368</v>
      </c>
      <c r="B1534" t="s">
        <v>5668</v>
      </c>
      <c r="C1534">
        <v>133</v>
      </c>
      <c r="D1534">
        <v>78</v>
      </c>
      <c r="E1534">
        <v>60</v>
      </c>
      <c r="F1534">
        <v>98.9</v>
      </c>
    </row>
    <row r="1535" spans="1:6" x14ac:dyDescent="0.25">
      <c r="A1535" t="s">
        <v>14369</v>
      </c>
      <c r="B1535" t="s">
        <v>5669</v>
      </c>
      <c r="C1535">
        <v>126</v>
      </c>
      <c r="D1535">
        <v>87</v>
      </c>
      <c r="E1535">
        <v>69</v>
      </c>
      <c r="F1535">
        <v>97.8</v>
      </c>
    </row>
    <row r="1536" spans="1:6" x14ac:dyDescent="0.25">
      <c r="A1536" t="s">
        <v>14370</v>
      </c>
      <c r="B1536" t="s">
        <v>5670</v>
      </c>
      <c r="C1536">
        <v>135</v>
      </c>
      <c r="D1536">
        <v>87</v>
      </c>
      <c r="E1536">
        <v>69</v>
      </c>
      <c r="F1536">
        <v>99.2</v>
      </c>
    </row>
    <row r="1537" spans="1:6" x14ac:dyDescent="0.25">
      <c r="A1537" t="s">
        <v>14371</v>
      </c>
      <c r="B1537" t="s">
        <v>5671</v>
      </c>
      <c r="C1537">
        <v>121</v>
      </c>
      <c r="D1537">
        <v>87</v>
      </c>
      <c r="E1537">
        <v>79</v>
      </c>
      <c r="F1537">
        <v>99.1</v>
      </c>
    </row>
    <row r="1538" spans="1:6" x14ac:dyDescent="0.25">
      <c r="A1538" t="s">
        <v>14372</v>
      </c>
      <c r="B1538" t="s">
        <v>5672</v>
      </c>
      <c r="C1538">
        <v>120</v>
      </c>
      <c r="D1538">
        <v>82</v>
      </c>
      <c r="E1538">
        <v>73</v>
      </c>
      <c r="F1538">
        <v>99.4</v>
      </c>
    </row>
    <row r="1539" spans="1:6" x14ac:dyDescent="0.25">
      <c r="A1539" t="s">
        <v>14373</v>
      </c>
      <c r="B1539" t="s">
        <v>5673</v>
      </c>
      <c r="C1539">
        <v>132</v>
      </c>
      <c r="D1539">
        <v>85</v>
      </c>
      <c r="E1539">
        <v>89</v>
      </c>
      <c r="F1539">
        <v>98.6</v>
      </c>
    </row>
    <row r="1540" spans="1:6" x14ac:dyDescent="0.25">
      <c r="A1540" t="s">
        <v>14374</v>
      </c>
      <c r="B1540" t="s">
        <v>5674</v>
      </c>
      <c r="C1540">
        <v>119</v>
      </c>
      <c r="D1540">
        <v>79</v>
      </c>
      <c r="E1540">
        <v>70</v>
      </c>
      <c r="F1540">
        <v>98</v>
      </c>
    </row>
    <row r="1541" spans="1:6" x14ac:dyDescent="0.25">
      <c r="A1541" t="s">
        <v>14375</v>
      </c>
      <c r="B1541" t="s">
        <v>5675</v>
      </c>
      <c r="C1541">
        <v>132</v>
      </c>
      <c r="D1541">
        <v>70</v>
      </c>
      <c r="E1541">
        <v>99</v>
      </c>
      <c r="F1541">
        <v>98.2</v>
      </c>
    </row>
    <row r="1542" spans="1:6" x14ac:dyDescent="0.25">
      <c r="A1542" t="s">
        <v>14376</v>
      </c>
      <c r="B1542" t="s">
        <v>5676</v>
      </c>
      <c r="C1542">
        <v>140</v>
      </c>
      <c r="D1542">
        <v>83</v>
      </c>
      <c r="E1542">
        <v>75</v>
      </c>
      <c r="F1542">
        <v>98.4</v>
      </c>
    </row>
    <row r="1543" spans="1:6" x14ac:dyDescent="0.25">
      <c r="A1543" t="s">
        <v>14377</v>
      </c>
      <c r="B1543" t="s">
        <v>5678</v>
      </c>
      <c r="C1543">
        <v>124</v>
      </c>
      <c r="D1543">
        <v>73</v>
      </c>
      <c r="E1543">
        <v>90</v>
      </c>
      <c r="F1543">
        <v>97.9</v>
      </c>
    </row>
    <row r="1544" spans="1:6" x14ac:dyDescent="0.25">
      <c r="A1544" t="s">
        <v>14378</v>
      </c>
      <c r="B1544" t="s">
        <v>5680</v>
      </c>
      <c r="C1544">
        <v>112</v>
      </c>
      <c r="D1544">
        <v>75</v>
      </c>
      <c r="E1544">
        <v>72</v>
      </c>
      <c r="F1544">
        <v>97.5</v>
      </c>
    </row>
    <row r="1545" spans="1:6" x14ac:dyDescent="0.25">
      <c r="A1545" t="s">
        <v>14379</v>
      </c>
      <c r="B1545" t="s">
        <v>5681</v>
      </c>
      <c r="C1545">
        <v>134</v>
      </c>
      <c r="D1545">
        <v>79</v>
      </c>
      <c r="E1545">
        <v>64</v>
      </c>
      <c r="F1545">
        <v>98.7</v>
      </c>
    </row>
    <row r="1546" spans="1:6" x14ac:dyDescent="0.25">
      <c r="A1546" t="s">
        <v>14380</v>
      </c>
      <c r="B1546" t="s">
        <v>5682</v>
      </c>
      <c r="C1546">
        <v>128</v>
      </c>
      <c r="D1546">
        <v>71</v>
      </c>
      <c r="E1546">
        <v>90</v>
      </c>
      <c r="F1546">
        <v>99.3</v>
      </c>
    </row>
    <row r="1547" spans="1:6" x14ac:dyDescent="0.25">
      <c r="A1547" t="s">
        <v>14381</v>
      </c>
      <c r="B1547" t="s">
        <v>5683</v>
      </c>
      <c r="C1547">
        <v>123</v>
      </c>
      <c r="D1547">
        <v>90</v>
      </c>
      <c r="E1547">
        <v>98</v>
      </c>
      <c r="F1547">
        <v>98</v>
      </c>
    </row>
    <row r="1548" spans="1:6" x14ac:dyDescent="0.25">
      <c r="A1548" t="s">
        <v>14382</v>
      </c>
      <c r="B1548" t="s">
        <v>5684</v>
      </c>
      <c r="C1548">
        <v>132</v>
      </c>
      <c r="D1548">
        <v>75</v>
      </c>
      <c r="E1548">
        <v>82</v>
      </c>
      <c r="F1548">
        <v>99</v>
      </c>
    </row>
    <row r="1549" spans="1:6" x14ac:dyDescent="0.25">
      <c r="A1549" t="s">
        <v>14383</v>
      </c>
      <c r="B1549" t="s">
        <v>5686</v>
      </c>
      <c r="C1549">
        <v>133</v>
      </c>
      <c r="D1549">
        <v>75</v>
      </c>
      <c r="E1549">
        <v>75</v>
      </c>
      <c r="F1549">
        <v>98.4</v>
      </c>
    </row>
    <row r="1550" spans="1:6" x14ac:dyDescent="0.25">
      <c r="A1550" t="s">
        <v>14384</v>
      </c>
      <c r="B1550" t="s">
        <v>5688</v>
      </c>
      <c r="C1550">
        <v>131</v>
      </c>
      <c r="D1550">
        <v>82</v>
      </c>
      <c r="E1550">
        <v>98</v>
      </c>
      <c r="F1550">
        <v>98.7</v>
      </c>
    </row>
    <row r="1551" spans="1:6" x14ac:dyDescent="0.25">
      <c r="A1551" t="s">
        <v>14385</v>
      </c>
      <c r="B1551" t="s">
        <v>5690</v>
      </c>
      <c r="C1551">
        <v>132</v>
      </c>
      <c r="D1551">
        <v>90</v>
      </c>
      <c r="E1551">
        <v>68</v>
      </c>
      <c r="F1551">
        <v>98.5</v>
      </c>
    </row>
    <row r="1552" spans="1:6" x14ac:dyDescent="0.25">
      <c r="A1552" t="s">
        <v>14386</v>
      </c>
      <c r="B1552" t="s">
        <v>5691</v>
      </c>
      <c r="C1552">
        <v>128</v>
      </c>
      <c r="D1552">
        <v>82</v>
      </c>
      <c r="E1552">
        <v>86</v>
      </c>
      <c r="F1552">
        <v>98.7</v>
      </c>
    </row>
    <row r="1553" spans="1:6" x14ac:dyDescent="0.25">
      <c r="A1553" t="s">
        <v>14387</v>
      </c>
      <c r="B1553" t="s">
        <v>5692</v>
      </c>
      <c r="C1553">
        <v>119</v>
      </c>
      <c r="D1553">
        <v>77</v>
      </c>
      <c r="E1553">
        <v>99</v>
      </c>
      <c r="F1553">
        <v>98.5</v>
      </c>
    </row>
    <row r="1554" spans="1:6" x14ac:dyDescent="0.25">
      <c r="A1554" t="s">
        <v>14388</v>
      </c>
      <c r="B1554" t="s">
        <v>5693</v>
      </c>
      <c r="C1554">
        <v>126</v>
      </c>
      <c r="D1554">
        <v>75</v>
      </c>
      <c r="E1554">
        <v>76</v>
      </c>
      <c r="F1554">
        <v>98.8</v>
      </c>
    </row>
    <row r="1555" spans="1:6" x14ac:dyDescent="0.25">
      <c r="A1555" t="s">
        <v>14389</v>
      </c>
      <c r="B1555" t="s">
        <v>5694</v>
      </c>
      <c r="C1555">
        <v>128</v>
      </c>
      <c r="D1555">
        <v>71</v>
      </c>
      <c r="E1555">
        <v>73</v>
      </c>
      <c r="F1555">
        <v>98</v>
      </c>
    </row>
    <row r="1556" spans="1:6" x14ac:dyDescent="0.25">
      <c r="A1556" t="s">
        <v>14390</v>
      </c>
      <c r="B1556" t="s">
        <v>5696</v>
      </c>
      <c r="C1556">
        <v>130</v>
      </c>
      <c r="D1556">
        <v>90</v>
      </c>
      <c r="E1556">
        <v>92</v>
      </c>
      <c r="F1556">
        <v>97.9</v>
      </c>
    </row>
    <row r="1557" spans="1:6" x14ac:dyDescent="0.25">
      <c r="A1557" t="s">
        <v>14391</v>
      </c>
      <c r="B1557" t="s">
        <v>5698</v>
      </c>
      <c r="C1557">
        <v>113</v>
      </c>
      <c r="D1557">
        <v>83</v>
      </c>
      <c r="E1557">
        <v>78</v>
      </c>
      <c r="F1557">
        <v>97.9</v>
      </c>
    </row>
    <row r="1558" spans="1:6" x14ac:dyDescent="0.25">
      <c r="A1558" t="s">
        <v>14392</v>
      </c>
      <c r="B1558" t="s">
        <v>5700</v>
      </c>
      <c r="C1558">
        <v>117</v>
      </c>
      <c r="D1558">
        <v>74</v>
      </c>
      <c r="E1558">
        <v>77</v>
      </c>
      <c r="F1558">
        <v>97.6</v>
      </c>
    </row>
    <row r="1559" spans="1:6" x14ac:dyDescent="0.25">
      <c r="A1559" t="s">
        <v>14393</v>
      </c>
      <c r="B1559" t="s">
        <v>5701</v>
      </c>
      <c r="C1559">
        <v>128</v>
      </c>
      <c r="D1559">
        <v>78</v>
      </c>
      <c r="E1559">
        <v>80</v>
      </c>
      <c r="F1559">
        <v>98.6</v>
      </c>
    </row>
    <row r="1560" spans="1:6" x14ac:dyDescent="0.25">
      <c r="A1560" t="s">
        <v>14394</v>
      </c>
      <c r="B1560" t="s">
        <v>5703</v>
      </c>
      <c r="C1560">
        <v>136</v>
      </c>
      <c r="D1560">
        <v>88</v>
      </c>
      <c r="E1560">
        <v>96</v>
      </c>
      <c r="F1560">
        <v>97.8</v>
      </c>
    </row>
    <row r="1561" spans="1:6" x14ac:dyDescent="0.25">
      <c r="A1561" t="s">
        <v>14395</v>
      </c>
      <c r="B1561" t="s">
        <v>5704</v>
      </c>
      <c r="C1561">
        <v>110</v>
      </c>
      <c r="D1561">
        <v>71</v>
      </c>
      <c r="E1561">
        <v>78</v>
      </c>
      <c r="F1561">
        <v>98.7</v>
      </c>
    </row>
    <row r="1562" spans="1:6" x14ac:dyDescent="0.25">
      <c r="A1562" t="s">
        <v>14396</v>
      </c>
      <c r="B1562" t="s">
        <v>5705</v>
      </c>
      <c r="C1562">
        <v>140</v>
      </c>
      <c r="D1562">
        <v>79</v>
      </c>
      <c r="E1562">
        <v>68</v>
      </c>
      <c r="F1562">
        <v>98.6</v>
      </c>
    </row>
    <row r="1563" spans="1:6" x14ac:dyDescent="0.25">
      <c r="A1563" t="s">
        <v>14397</v>
      </c>
      <c r="B1563" t="s">
        <v>5706</v>
      </c>
      <c r="C1563">
        <v>119</v>
      </c>
      <c r="D1563">
        <v>71</v>
      </c>
      <c r="E1563">
        <v>77</v>
      </c>
      <c r="F1563">
        <v>99.1</v>
      </c>
    </row>
    <row r="1564" spans="1:6" x14ac:dyDescent="0.25">
      <c r="A1564" t="s">
        <v>14398</v>
      </c>
      <c r="B1564" t="s">
        <v>5708</v>
      </c>
      <c r="C1564">
        <v>123</v>
      </c>
      <c r="D1564">
        <v>80</v>
      </c>
      <c r="E1564">
        <v>91</v>
      </c>
      <c r="F1564">
        <v>98</v>
      </c>
    </row>
    <row r="1565" spans="1:6" x14ac:dyDescent="0.25">
      <c r="A1565" t="s">
        <v>14399</v>
      </c>
      <c r="B1565" t="s">
        <v>5710</v>
      </c>
      <c r="C1565">
        <v>140</v>
      </c>
      <c r="D1565">
        <v>87</v>
      </c>
      <c r="E1565">
        <v>60</v>
      </c>
      <c r="F1565">
        <v>97.6</v>
      </c>
    </row>
    <row r="1566" spans="1:6" x14ac:dyDescent="0.25">
      <c r="A1566" t="s">
        <v>14400</v>
      </c>
      <c r="B1566" t="s">
        <v>5711</v>
      </c>
      <c r="C1566">
        <v>112</v>
      </c>
      <c r="D1566">
        <v>70</v>
      </c>
      <c r="E1566">
        <v>85</v>
      </c>
      <c r="F1566">
        <v>98.8</v>
      </c>
    </row>
    <row r="1567" spans="1:6" x14ac:dyDescent="0.25">
      <c r="A1567" t="s">
        <v>14401</v>
      </c>
      <c r="B1567" t="s">
        <v>5712</v>
      </c>
      <c r="C1567">
        <v>110</v>
      </c>
      <c r="D1567">
        <v>90</v>
      </c>
      <c r="E1567">
        <v>62</v>
      </c>
      <c r="F1567">
        <v>98.6</v>
      </c>
    </row>
    <row r="1568" spans="1:6" x14ac:dyDescent="0.25">
      <c r="A1568" t="s">
        <v>14402</v>
      </c>
      <c r="B1568" t="s">
        <v>5713</v>
      </c>
      <c r="C1568">
        <v>111</v>
      </c>
      <c r="D1568">
        <v>74</v>
      </c>
      <c r="E1568">
        <v>65</v>
      </c>
      <c r="F1568">
        <v>98.1</v>
      </c>
    </row>
    <row r="1569" spans="1:6" x14ac:dyDescent="0.25">
      <c r="A1569" t="s">
        <v>14403</v>
      </c>
      <c r="B1569" t="s">
        <v>5715</v>
      </c>
      <c r="C1569">
        <v>112</v>
      </c>
      <c r="D1569">
        <v>84</v>
      </c>
      <c r="E1569">
        <v>70</v>
      </c>
      <c r="F1569">
        <v>99</v>
      </c>
    </row>
    <row r="1570" spans="1:6" x14ac:dyDescent="0.25">
      <c r="A1570" t="s">
        <v>14404</v>
      </c>
      <c r="B1570" t="s">
        <v>5716</v>
      </c>
      <c r="C1570">
        <v>138</v>
      </c>
      <c r="D1570">
        <v>76</v>
      </c>
      <c r="E1570">
        <v>86</v>
      </c>
      <c r="F1570">
        <v>98.2</v>
      </c>
    </row>
    <row r="1571" spans="1:6" x14ac:dyDescent="0.25">
      <c r="A1571" t="s">
        <v>14405</v>
      </c>
      <c r="B1571" t="s">
        <v>5717</v>
      </c>
      <c r="C1571">
        <v>131</v>
      </c>
      <c r="D1571">
        <v>80</v>
      </c>
      <c r="E1571">
        <v>70</v>
      </c>
      <c r="F1571">
        <v>98.2</v>
      </c>
    </row>
    <row r="1572" spans="1:6" x14ac:dyDescent="0.25">
      <c r="A1572" t="s">
        <v>14406</v>
      </c>
      <c r="B1572" t="s">
        <v>5719</v>
      </c>
      <c r="C1572">
        <v>139</v>
      </c>
      <c r="D1572">
        <v>82</v>
      </c>
      <c r="E1572">
        <v>97</v>
      </c>
      <c r="F1572">
        <v>98.6</v>
      </c>
    </row>
    <row r="1573" spans="1:6" x14ac:dyDescent="0.25">
      <c r="A1573" t="s">
        <v>14407</v>
      </c>
      <c r="B1573" t="s">
        <v>5720</v>
      </c>
      <c r="C1573">
        <v>114</v>
      </c>
      <c r="D1573">
        <v>70</v>
      </c>
      <c r="E1573">
        <v>66</v>
      </c>
      <c r="F1573">
        <v>99</v>
      </c>
    </row>
    <row r="1574" spans="1:6" x14ac:dyDescent="0.25">
      <c r="A1574" t="s">
        <v>14408</v>
      </c>
      <c r="B1574" t="s">
        <v>5721</v>
      </c>
      <c r="C1574">
        <v>111</v>
      </c>
      <c r="D1574">
        <v>77</v>
      </c>
      <c r="E1574">
        <v>80</v>
      </c>
      <c r="F1574">
        <v>99.1</v>
      </c>
    </row>
    <row r="1575" spans="1:6" x14ac:dyDescent="0.25">
      <c r="A1575" t="s">
        <v>14409</v>
      </c>
      <c r="B1575" t="s">
        <v>5723</v>
      </c>
      <c r="C1575">
        <v>131</v>
      </c>
      <c r="D1575">
        <v>76</v>
      </c>
      <c r="E1575">
        <v>99</v>
      </c>
      <c r="F1575">
        <v>99.3</v>
      </c>
    </row>
    <row r="1576" spans="1:6" x14ac:dyDescent="0.25">
      <c r="A1576" t="s">
        <v>14410</v>
      </c>
      <c r="B1576" t="s">
        <v>5725</v>
      </c>
      <c r="C1576">
        <v>138</v>
      </c>
      <c r="D1576">
        <v>70</v>
      </c>
      <c r="E1576">
        <v>92</v>
      </c>
      <c r="F1576">
        <v>98.9</v>
      </c>
    </row>
    <row r="1577" spans="1:6" x14ac:dyDescent="0.25">
      <c r="A1577" t="s">
        <v>14411</v>
      </c>
      <c r="B1577" t="s">
        <v>5727</v>
      </c>
      <c r="C1577">
        <v>130</v>
      </c>
      <c r="D1577">
        <v>73</v>
      </c>
      <c r="E1577">
        <v>80</v>
      </c>
      <c r="F1577">
        <v>99</v>
      </c>
    </row>
    <row r="1578" spans="1:6" x14ac:dyDescent="0.25">
      <c r="A1578" t="s">
        <v>14412</v>
      </c>
      <c r="B1578" t="s">
        <v>5728</v>
      </c>
      <c r="C1578">
        <v>116</v>
      </c>
      <c r="D1578">
        <v>77</v>
      </c>
      <c r="E1578">
        <v>75</v>
      </c>
      <c r="F1578">
        <v>98.2</v>
      </c>
    </row>
    <row r="1579" spans="1:6" x14ac:dyDescent="0.25">
      <c r="A1579" t="s">
        <v>14413</v>
      </c>
      <c r="B1579" t="s">
        <v>5729</v>
      </c>
      <c r="C1579">
        <v>139</v>
      </c>
      <c r="D1579">
        <v>78</v>
      </c>
      <c r="E1579">
        <v>83</v>
      </c>
      <c r="F1579">
        <v>98.6</v>
      </c>
    </row>
    <row r="1580" spans="1:6" x14ac:dyDescent="0.25">
      <c r="A1580" t="s">
        <v>14414</v>
      </c>
      <c r="B1580" t="s">
        <v>5731</v>
      </c>
      <c r="C1580">
        <v>138</v>
      </c>
      <c r="D1580">
        <v>74</v>
      </c>
      <c r="E1580">
        <v>95</v>
      </c>
      <c r="F1580">
        <v>97.9</v>
      </c>
    </row>
    <row r="1581" spans="1:6" x14ac:dyDescent="0.25">
      <c r="A1581" t="s">
        <v>14415</v>
      </c>
      <c r="B1581" t="s">
        <v>5733</v>
      </c>
      <c r="C1581">
        <v>131</v>
      </c>
      <c r="D1581">
        <v>80</v>
      </c>
      <c r="E1581">
        <v>73</v>
      </c>
      <c r="F1581">
        <v>97.6</v>
      </c>
    </row>
    <row r="1582" spans="1:6" x14ac:dyDescent="0.25">
      <c r="A1582" t="s">
        <v>14416</v>
      </c>
      <c r="B1582" t="s">
        <v>5734</v>
      </c>
      <c r="C1582">
        <v>120</v>
      </c>
      <c r="D1582">
        <v>76</v>
      </c>
      <c r="E1582">
        <v>60</v>
      </c>
      <c r="F1582">
        <v>99.1</v>
      </c>
    </row>
    <row r="1583" spans="1:6" x14ac:dyDescent="0.25">
      <c r="A1583" t="s">
        <v>14417</v>
      </c>
      <c r="B1583" t="s">
        <v>5735</v>
      </c>
      <c r="C1583">
        <v>118</v>
      </c>
      <c r="D1583">
        <v>78</v>
      </c>
      <c r="E1583">
        <v>83</v>
      </c>
      <c r="F1583">
        <v>98.5</v>
      </c>
    </row>
    <row r="1584" spans="1:6" x14ac:dyDescent="0.25">
      <c r="A1584" t="s">
        <v>14418</v>
      </c>
      <c r="B1584" t="s">
        <v>5737</v>
      </c>
      <c r="C1584">
        <v>110</v>
      </c>
      <c r="D1584">
        <v>72</v>
      </c>
      <c r="E1584">
        <v>70</v>
      </c>
      <c r="F1584">
        <v>98.3</v>
      </c>
    </row>
    <row r="1585" spans="1:6" x14ac:dyDescent="0.25">
      <c r="A1585" t="s">
        <v>14419</v>
      </c>
      <c r="B1585" t="s">
        <v>5739</v>
      </c>
      <c r="C1585">
        <v>117</v>
      </c>
      <c r="D1585">
        <v>83</v>
      </c>
      <c r="E1585">
        <v>99</v>
      </c>
      <c r="F1585">
        <v>99</v>
      </c>
    </row>
    <row r="1586" spans="1:6" x14ac:dyDescent="0.25">
      <c r="A1586" t="s">
        <v>14420</v>
      </c>
      <c r="B1586" t="s">
        <v>5740</v>
      </c>
      <c r="C1586">
        <v>126</v>
      </c>
      <c r="D1586">
        <v>74</v>
      </c>
      <c r="E1586">
        <v>87</v>
      </c>
      <c r="F1586">
        <v>98.5</v>
      </c>
    </row>
    <row r="1587" spans="1:6" x14ac:dyDescent="0.25">
      <c r="A1587" t="s">
        <v>14421</v>
      </c>
      <c r="B1587" t="s">
        <v>5742</v>
      </c>
      <c r="C1587">
        <v>117</v>
      </c>
      <c r="D1587">
        <v>88</v>
      </c>
      <c r="E1587">
        <v>69</v>
      </c>
      <c r="F1587">
        <v>99.3</v>
      </c>
    </row>
    <row r="1588" spans="1:6" x14ac:dyDescent="0.25">
      <c r="A1588" t="s">
        <v>14422</v>
      </c>
      <c r="B1588" t="s">
        <v>5743</v>
      </c>
      <c r="C1588">
        <v>119</v>
      </c>
      <c r="D1588">
        <v>84</v>
      </c>
      <c r="E1588">
        <v>77</v>
      </c>
      <c r="F1588">
        <v>99</v>
      </c>
    </row>
    <row r="1589" spans="1:6" x14ac:dyDescent="0.25">
      <c r="A1589" t="s">
        <v>14423</v>
      </c>
      <c r="B1589" t="s">
        <v>5744</v>
      </c>
      <c r="C1589">
        <v>116</v>
      </c>
      <c r="D1589">
        <v>88</v>
      </c>
      <c r="E1589">
        <v>80</v>
      </c>
      <c r="F1589">
        <v>99.4</v>
      </c>
    </row>
    <row r="1590" spans="1:6" x14ac:dyDescent="0.25">
      <c r="A1590" t="s">
        <v>14424</v>
      </c>
      <c r="B1590" t="s">
        <v>5746</v>
      </c>
      <c r="C1590">
        <v>139</v>
      </c>
      <c r="D1590">
        <v>81</v>
      </c>
      <c r="E1590">
        <v>88</v>
      </c>
      <c r="F1590">
        <v>98</v>
      </c>
    </row>
    <row r="1591" spans="1:6" x14ac:dyDescent="0.25">
      <c r="A1591" t="s">
        <v>14425</v>
      </c>
      <c r="B1591" t="s">
        <v>5747</v>
      </c>
      <c r="C1591">
        <v>112</v>
      </c>
      <c r="D1591">
        <v>90</v>
      </c>
      <c r="E1591">
        <v>93</v>
      </c>
      <c r="F1591">
        <v>98.9</v>
      </c>
    </row>
    <row r="1592" spans="1:6" x14ac:dyDescent="0.25">
      <c r="A1592" t="s">
        <v>14426</v>
      </c>
      <c r="B1592" t="s">
        <v>5748</v>
      </c>
      <c r="C1592">
        <v>140</v>
      </c>
      <c r="D1592">
        <v>74</v>
      </c>
      <c r="E1592">
        <v>76</v>
      </c>
      <c r="F1592">
        <v>97.6</v>
      </c>
    </row>
    <row r="1593" spans="1:6" x14ac:dyDescent="0.25">
      <c r="A1593" t="s">
        <v>14427</v>
      </c>
      <c r="B1593" t="s">
        <v>5750</v>
      </c>
      <c r="C1593">
        <v>118</v>
      </c>
      <c r="D1593">
        <v>71</v>
      </c>
      <c r="E1593">
        <v>78</v>
      </c>
      <c r="F1593">
        <v>99.2</v>
      </c>
    </row>
    <row r="1594" spans="1:6" x14ac:dyDescent="0.25">
      <c r="A1594" t="s">
        <v>14428</v>
      </c>
      <c r="B1594" t="s">
        <v>5752</v>
      </c>
      <c r="C1594">
        <v>119</v>
      </c>
      <c r="D1594">
        <v>73</v>
      </c>
      <c r="E1594">
        <v>98</v>
      </c>
      <c r="F1594">
        <v>99.4</v>
      </c>
    </row>
    <row r="1595" spans="1:6" x14ac:dyDescent="0.25">
      <c r="A1595" t="s">
        <v>14429</v>
      </c>
      <c r="B1595" t="s">
        <v>5753</v>
      </c>
      <c r="C1595">
        <v>125</v>
      </c>
      <c r="D1595">
        <v>85</v>
      </c>
      <c r="E1595">
        <v>68</v>
      </c>
      <c r="F1595">
        <v>99.1</v>
      </c>
    </row>
    <row r="1596" spans="1:6" x14ac:dyDescent="0.25">
      <c r="A1596" t="s">
        <v>14430</v>
      </c>
      <c r="B1596" t="s">
        <v>5754</v>
      </c>
      <c r="C1596">
        <v>118</v>
      </c>
      <c r="D1596">
        <v>74</v>
      </c>
      <c r="E1596">
        <v>71</v>
      </c>
      <c r="F1596">
        <v>98.9</v>
      </c>
    </row>
    <row r="1597" spans="1:6" x14ac:dyDescent="0.25">
      <c r="A1597" t="s">
        <v>14431</v>
      </c>
      <c r="B1597" t="s">
        <v>5755</v>
      </c>
      <c r="C1597">
        <v>112</v>
      </c>
      <c r="D1597">
        <v>71</v>
      </c>
      <c r="E1597">
        <v>94</v>
      </c>
      <c r="F1597">
        <v>99.1</v>
      </c>
    </row>
    <row r="1598" spans="1:6" x14ac:dyDescent="0.25">
      <c r="A1598" t="s">
        <v>14432</v>
      </c>
      <c r="B1598" t="s">
        <v>5756</v>
      </c>
      <c r="C1598">
        <v>127</v>
      </c>
      <c r="D1598">
        <v>77</v>
      </c>
      <c r="E1598">
        <v>98</v>
      </c>
      <c r="F1598">
        <v>98.7</v>
      </c>
    </row>
    <row r="1599" spans="1:6" x14ac:dyDescent="0.25">
      <c r="A1599" t="s">
        <v>14433</v>
      </c>
      <c r="B1599" t="s">
        <v>5757</v>
      </c>
      <c r="C1599">
        <v>125</v>
      </c>
      <c r="D1599">
        <v>82</v>
      </c>
      <c r="E1599">
        <v>100</v>
      </c>
      <c r="F1599">
        <v>99.2</v>
      </c>
    </row>
    <row r="1600" spans="1:6" x14ac:dyDescent="0.25">
      <c r="A1600" t="s">
        <v>14434</v>
      </c>
      <c r="B1600" t="s">
        <v>5759</v>
      </c>
      <c r="C1600">
        <v>132</v>
      </c>
      <c r="D1600">
        <v>77</v>
      </c>
      <c r="E1600">
        <v>87</v>
      </c>
      <c r="F1600">
        <v>98.1</v>
      </c>
    </row>
    <row r="1601" spans="1:6" x14ac:dyDescent="0.25">
      <c r="A1601" t="s">
        <v>14435</v>
      </c>
      <c r="B1601" t="s">
        <v>5761</v>
      </c>
      <c r="C1601">
        <v>113</v>
      </c>
      <c r="D1601">
        <v>83</v>
      </c>
      <c r="E1601">
        <v>67</v>
      </c>
      <c r="F1601">
        <v>98.2</v>
      </c>
    </row>
    <row r="1602" spans="1:6" x14ac:dyDescent="0.25">
      <c r="A1602" t="s">
        <v>14436</v>
      </c>
      <c r="B1602" t="s">
        <v>5763</v>
      </c>
      <c r="C1602">
        <v>120</v>
      </c>
      <c r="D1602">
        <v>88</v>
      </c>
      <c r="E1602">
        <v>63</v>
      </c>
      <c r="F1602">
        <v>99.3</v>
      </c>
    </row>
    <row r="1603" spans="1:6" x14ac:dyDescent="0.25">
      <c r="A1603" t="s">
        <v>14437</v>
      </c>
      <c r="B1603" t="s">
        <v>5764</v>
      </c>
      <c r="C1603">
        <v>111</v>
      </c>
      <c r="D1603">
        <v>77</v>
      </c>
      <c r="E1603">
        <v>93</v>
      </c>
      <c r="F1603">
        <v>98.1</v>
      </c>
    </row>
    <row r="1604" spans="1:6" x14ac:dyDescent="0.25">
      <c r="A1604" t="s">
        <v>14438</v>
      </c>
      <c r="B1604" t="s">
        <v>5765</v>
      </c>
      <c r="C1604">
        <v>138</v>
      </c>
      <c r="D1604">
        <v>74</v>
      </c>
      <c r="E1604">
        <v>82</v>
      </c>
      <c r="F1604">
        <v>97.7</v>
      </c>
    </row>
    <row r="1605" spans="1:6" x14ac:dyDescent="0.25">
      <c r="A1605" t="s">
        <v>14439</v>
      </c>
      <c r="B1605" t="s">
        <v>5766</v>
      </c>
      <c r="C1605">
        <v>134</v>
      </c>
      <c r="D1605">
        <v>86</v>
      </c>
      <c r="E1605">
        <v>77</v>
      </c>
      <c r="F1605">
        <v>99.3</v>
      </c>
    </row>
    <row r="1606" spans="1:6" x14ac:dyDescent="0.25">
      <c r="A1606" t="s">
        <v>14440</v>
      </c>
      <c r="B1606" t="s">
        <v>5768</v>
      </c>
      <c r="C1606">
        <v>118</v>
      </c>
      <c r="D1606">
        <v>83</v>
      </c>
      <c r="E1606">
        <v>74</v>
      </c>
      <c r="F1606">
        <v>99.2</v>
      </c>
    </row>
    <row r="1607" spans="1:6" x14ac:dyDescent="0.25">
      <c r="A1607" t="s">
        <v>14441</v>
      </c>
      <c r="B1607" t="s">
        <v>5769</v>
      </c>
      <c r="C1607">
        <v>130</v>
      </c>
      <c r="D1607">
        <v>90</v>
      </c>
      <c r="E1607">
        <v>78</v>
      </c>
      <c r="F1607">
        <v>98.3</v>
      </c>
    </row>
    <row r="1608" spans="1:6" x14ac:dyDescent="0.25">
      <c r="A1608" t="s">
        <v>14442</v>
      </c>
      <c r="B1608" t="s">
        <v>5770</v>
      </c>
      <c r="C1608">
        <v>135</v>
      </c>
      <c r="D1608">
        <v>90</v>
      </c>
      <c r="E1608">
        <v>97</v>
      </c>
      <c r="F1608">
        <v>98.1</v>
      </c>
    </row>
    <row r="1609" spans="1:6" x14ac:dyDescent="0.25">
      <c r="A1609" t="s">
        <v>14443</v>
      </c>
      <c r="B1609" t="s">
        <v>5771</v>
      </c>
      <c r="C1609">
        <v>131</v>
      </c>
      <c r="D1609">
        <v>85</v>
      </c>
      <c r="E1609">
        <v>66</v>
      </c>
      <c r="F1609">
        <v>99</v>
      </c>
    </row>
    <row r="1610" spans="1:6" x14ac:dyDescent="0.25">
      <c r="A1610" t="s">
        <v>14444</v>
      </c>
      <c r="B1610" t="s">
        <v>5772</v>
      </c>
      <c r="C1610">
        <v>118</v>
      </c>
      <c r="D1610">
        <v>88</v>
      </c>
      <c r="E1610">
        <v>89</v>
      </c>
      <c r="F1610">
        <v>98.1</v>
      </c>
    </row>
    <row r="1611" spans="1:6" x14ac:dyDescent="0.25">
      <c r="A1611" t="s">
        <v>14445</v>
      </c>
      <c r="B1611" t="s">
        <v>5773</v>
      </c>
      <c r="C1611">
        <v>137</v>
      </c>
      <c r="D1611">
        <v>81</v>
      </c>
      <c r="E1611">
        <v>84</v>
      </c>
      <c r="F1611">
        <v>98.4</v>
      </c>
    </row>
    <row r="1612" spans="1:6" x14ac:dyDescent="0.25">
      <c r="A1612" t="s">
        <v>14446</v>
      </c>
      <c r="B1612" t="s">
        <v>5774</v>
      </c>
      <c r="C1612">
        <v>129</v>
      </c>
      <c r="D1612">
        <v>70</v>
      </c>
      <c r="E1612">
        <v>84</v>
      </c>
      <c r="F1612">
        <v>99.3</v>
      </c>
    </row>
    <row r="1613" spans="1:6" x14ac:dyDescent="0.25">
      <c r="A1613" t="s">
        <v>14447</v>
      </c>
      <c r="B1613" t="s">
        <v>5775</v>
      </c>
      <c r="C1613">
        <v>138</v>
      </c>
      <c r="D1613">
        <v>88</v>
      </c>
      <c r="E1613">
        <v>91</v>
      </c>
      <c r="F1613">
        <v>98</v>
      </c>
    </row>
    <row r="1614" spans="1:6" x14ac:dyDescent="0.25">
      <c r="A1614" t="s">
        <v>14448</v>
      </c>
      <c r="B1614" t="s">
        <v>5777</v>
      </c>
      <c r="C1614">
        <v>136</v>
      </c>
      <c r="D1614">
        <v>76</v>
      </c>
      <c r="E1614">
        <v>66</v>
      </c>
      <c r="F1614">
        <v>98.9</v>
      </c>
    </row>
    <row r="1615" spans="1:6" x14ac:dyDescent="0.25">
      <c r="A1615" t="s">
        <v>14449</v>
      </c>
      <c r="B1615" t="s">
        <v>5778</v>
      </c>
      <c r="C1615">
        <v>125</v>
      </c>
      <c r="D1615">
        <v>77</v>
      </c>
      <c r="E1615">
        <v>98</v>
      </c>
      <c r="F1615">
        <v>97.7</v>
      </c>
    </row>
    <row r="1616" spans="1:6" x14ac:dyDescent="0.25">
      <c r="A1616" t="s">
        <v>14450</v>
      </c>
      <c r="B1616" t="s">
        <v>5779</v>
      </c>
      <c r="C1616">
        <v>118</v>
      </c>
      <c r="D1616">
        <v>90</v>
      </c>
      <c r="E1616">
        <v>93</v>
      </c>
      <c r="F1616">
        <v>98.6</v>
      </c>
    </row>
    <row r="1617" spans="1:6" x14ac:dyDescent="0.25">
      <c r="A1617" t="s">
        <v>14451</v>
      </c>
      <c r="B1617" t="s">
        <v>5781</v>
      </c>
      <c r="C1617">
        <v>140</v>
      </c>
      <c r="D1617">
        <v>75</v>
      </c>
      <c r="E1617">
        <v>83</v>
      </c>
      <c r="F1617">
        <v>98.6</v>
      </c>
    </row>
    <row r="1618" spans="1:6" x14ac:dyDescent="0.25">
      <c r="A1618" t="s">
        <v>14452</v>
      </c>
      <c r="B1618" t="s">
        <v>5783</v>
      </c>
      <c r="C1618">
        <v>140</v>
      </c>
      <c r="D1618">
        <v>80</v>
      </c>
      <c r="E1618">
        <v>75</v>
      </c>
      <c r="F1618">
        <v>97.7</v>
      </c>
    </row>
    <row r="1619" spans="1:6" x14ac:dyDescent="0.25">
      <c r="A1619" t="s">
        <v>14453</v>
      </c>
      <c r="B1619" t="s">
        <v>5784</v>
      </c>
      <c r="C1619">
        <v>124</v>
      </c>
      <c r="D1619">
        <v>86</v>
      </c>
      <c r="E1619">
        <v>96</v>
      </c>
      <c r="F1619">
        <v>98.7</v>
      </c>
    </row>
    <row r="1620" spans="1:6" x14ac:dyDescent="0.25">
      <c r="A1620" t="s">
        <v>14454</v>
      </c>
      <c r="B1620" t="s">
        <v>5786</v>
      </c>
      <c r="C1620">
        <v>128</v>
      </c>
      <c r="D1620">
        <v>81</v>
      </c>
      <c r="E1620">
        <v>90</v>
      </c>
      <c r="F1620">
        <v>98.3</v>
      </c>
    </row>
    <row r="1621" spans="1:6" x14ac:dyDescent="0.25">
      <c r="A1621" t="s">
        <v>14455</v>
      </c>
      <c r="B1621" t="s">
        <v>5788</v>
      </c>
      <c r="C1621">
        <v>136</v>
      </c>
      <c r="D1621">
        <v>71</v>
      </c>
      <c r="E1621">
        <v>61</v>
      </c>
      <c r="F1621">
        <v>98.3</v>
      </c>
    </row>
    <row r="1622" spans="1:6" x14ac:dyDescent="0.25">
      <c r="A1622" t="s">
        <v>14456</v>
      </c>
      <c r="B1622" t="s">
        <v>5790</v>
      </c>
      <c r="C1622">
        <v>137</v>
      </c>
      <c r="D1622">
        <v>73</v>
      </c>
      <c r="E1622">
        <v>87</v>
      </c>
      <c r="F1622">
        <v>99.1</v>
      </c>
    </row>
    <row r="1623" spans="1:6" x14ac:dyDescent="0.25">
      <c r="A1623" t="s">
        <v>14457</v>
      </c>
      <c r="B1623" t="s">
        <v>5791</v>
      </c>
      <c r="C1623">
        <v>131</v>
      </c>
      <c r="D1623">
        <v>86</v>
      </c>
      <c r="E1623">
        <v>85</v>
      </c>
      <c r="F1623">
        <v>99.3</v>
      </c>
    </row>
    <row r="1624" spans="1:6" x14ac:dyDescent="0.25">
      <c r="A1624" t="s">
        <v>14458</v>
      </c>
      <c r="B1624" t="s">
        <v>5793</v>
      </c>
      <c r="C1624">
        <v>127</v>
      </c>
      <c r="D1624">
        <v>78</v>
      </c>
      <c r="E1624">
        <v>90</v>
      </c>
      <c r="F1624">
        <v>98.4</v>
      </c>
    </row>
    <row r="1625" spans="1:6" x14ac:dyDescent="0.25">
      <c r="A1625" t="s">
        <v>14459</v>
      </c>
      <c r="B1625" t="s">
        <v>5794</v>
      </c>
      <c r="C1625">
        <v>133</v>
      </c>
      <c r="D1625">
        <v>74</v>
      </c>
      <c r="E1625">
        <v>62</v>
      </c>
      <c r="F1625">
        <v>99</v>
      </c>
    </row>
    <row r="1626" spans="1:6" x14ac:dyDescent="0.25">
      <c r="A1626" t="s">
        <v>14460</v>
      </c>
      <c r="B1626" t="s">
        <v>5796</v>
      </c>
      <c r="C1626">
        <v>124</v>
      </c>
      <c r="D1626">
        <v>71</v>
      </c>
      <c r="E1626">
        <v>74</v>
      </c>
      <c r="F1626">
        <v>99.4</v>
      </c>
    </row>
    <row r="1627" spans="1:6" x14ac:dyDescent="0.25">
      <c r="A1627" t="s">
        <v>14461</v>
      </c>
      <c r="B1627" t="s">
        <v>5797</v>
      </c>
      <c r="C1627">
        <v>115</v>
      </c>
      <c r="D1627">
        <v>85</v>
      </c>
      <c r="E1627">
        <v>88</v>
      </c>
      <c r="F1627">
        <v>99</v>
      </c>
    </row>
    <row r="1628" spans="1:6" x14ac:dyDescent="0.25">
      <c r="A1628" t="s">
        <v>14462</v>
      </c>
      <c r="B1628" t="s">
        <v>5798</v>
      </c>
      <c r="C1628">
        <v>111</v>
      </c>
      <c r="D1628">
        <v>74</v>
      </c>
      <c r="E1628">
        <v>66</v>
      </c>
      <c r="F1628">
        <v>98.4</v>
      </c>
    </row>
    <row r="1629" spans="1:6" x14ac:dyDescent="0.25">
      <c r="A1629" t="s">
        <v>14463</v>
      </c>
      <c r="B1629" t="s">
        <v>5799</v>
      </c>
      <c r="C1629">
        <v>139</v>
      </c>
      <c r="D1629">
        <v>71</v>
      </c>
      <c r="E1629">
        <v>79</v>
      </c>
      <c r="F1629">
        <v>98.8</v>
      </c>
    </row>
    <row r="1630" spans="1:6" x14ac:dyDescent="0.25">
      <c r="A1630" t="s">
        <v>14464</v>
      </c>
      <c r="B1630" t="s">
        <v>5800</v>
      </c>
      <c r="C1630">
        <v>130</v>
      </c>
      <c r="D1630">
        <v>77</v>
      </c>
      <c r="E1630">
        <v>72</v>
      </c>
      <c r="F1630">
        <v>98.3</v>
      </c>
    </row>
    <row r="1631" spans="1:6" x14ac:dyDescent="0.25">
      <c r="A1631" t="s">
        <v>14465</v>
      </c>
      <c r="B1631" t="s">
        <v>5802</v>
      </c>
      <c r="C1631">
        <v>114</v>
      </c>
      <c r="D1631">
        <v>79</v>
      </c>
      <c r="E1631">
        <v>76</v>
      </c>
      <c r="F1631">
        <v>98.4</v>
      </c>
    </row>
    <row r="1632" spans="1:6" x14ac:dyDescent="0.25">
      <c r="A1632" t="s">
        <v>14466</v>
      </c>
      <c r="B1632" t="s">
        <v>5804</v>
      </c>
      <c r="C1632">
        <v>116</v>
      </c>
      <c r="D1632">
        <v>78</v>
      </c>
      <c r="E1632">
        <v>89</v>
      </c>
      <c r="F1632">
        <v>98</v>
      </c>
    </row>
    <row r="1633" spans="1:6" x14ac:dyDescent="0.25">
      <c r="A1633" t="s">
        <v>14467</v>
      </c>
      <c r="B1633" t="s">
        <v>5805</v>
      </c>
      <c r="C1633">
        <v>113</v>
      </c>
      <c r="D1633">
        <v>80</v>
      </c>
      <c r="E1633">
        <v>70</v>
      </c>
      <c r="F1633">
        <v>98.2</v>
      </c>
    </row>
    <row r="1634" spans="1:6" x14ac:dyDescent="0.25">
      <c r="A1634" t="s">
        <v>14468</v>
      </c>
      <c r="B1634" t="s">
        <v>5807</v>
      </c>
      <c r="C1634">
        <v>114</v>
      </c>
      <c r="D1634">
        <v>75</v>
      </c>
      <c r="E1634">
        <v>66</v>
      </c>
      <c r="F1634">
        <v>99</v>
      </c>
    </row>
    <row r="1635" spans="1:6" x14ac:dyDescent="0.25">
      <c r="A1635" t="s">
        <v>14469</v>
      </c>
      <c r="B1635" t="s">
        <v>5808</v>
      </c>
      <c r="C1635">
        <v>125</v>
      </c>
      <c r="D1635">
        <v>83</v>
      </c>
      <c r="E1635">
        <v>86</v>
      </c>
      <c r="F1635">
        <v>98.2</v>
      </c>
    </row>
    <row r="1636" spans="1:6" x14ac:dyDescent="0.25">
      <c r="A1636" t="s">
        <v>14470</v>
      </c>
      <c r="B1636" t="s">
        <v>5809</v>
      </c>
      <c r="C1636">
        <v>126</v>
      </c>
      <c r="D1636">
        <v>78</v>
      </c>
      <c r="E1636">
        <v>69</v>
      </c>
      <c r="F1636">
        <v>98.7</v>
      </c>
    </row>
    <row r="1637" spans="1:6" x14ac:dyDescent="0.25">
      <c r="A1637" t="s">
        <v>14471</v>
      </c>
      <c r="B1637" t="s">
        <v>5810</v>
      </c>
      <c r="C1637">
        <v>111</v>
      </c>
      <c r="D1637">
        <v>87</v>
      </c>
      <c r="E1637">
        <v>82</v>
      </c>
      <c r="F1637">
        <v>97.9</v>
      </c>
    </row>
    <row r="1638" spans="1:6" x14ac:dyDescent="0.25">
      <c r="A1638" t="s">
        <v>14472</v>
      </c>
      <c r="B1638" t="s">
        <v>5812</v>
      </c>
      <c r="C1638">
        <v>122</v>
      </c>
      <c r="D1638">
        <v>71</v>
      </c>
      <c r="E1638">
        <v>76</v>
      </c>
      <c r="F1638">
        <v>99.2</v>
      </c>
    </row>
    <row r="1639" spans="1:6" x14ac:dyDescent="0.25">
      <c r="A1639" t="s">
        <v>14473</v>
      </c>
      <c r="B1639" t="s">
        <v>5814</v>
      </c>
      <c r="C1639">
        <v>119</v>
      </c>
      <c r="D1639">
        <v>90</v>
      </c>
      <c r="E1639">
        <v>84</v>
      </c>
      <c r="F1639">
        <v>98.7</v>
      </c>
    </row>
    <row r="1640" spans="1:6" x14ac:dyDescent="0.25">
      <c r="A1640" t="s">
        <v>14474</v>
      </c>
      <c r="B1640" t="s">
        <v>5815</v>
      </c>
      <c r="C1640">
        <v>135</v>
      </c>
      <c r="D1640">
        <v>73</v>
      </c>
      <c r="E1640">
        <v>99</v>
      </c>
      <c r="F1640">
        <v>98.5</v>
      </c>
    </row>
    <row r="1641" spans="1:6" x14ac:dyDescent="0.25">
      <c r="A1641" t="s">
        <v>14475</v>
      </c>
      <c r="B1641" t="s">
        <v>5816</v>
      </c>
      <c r="C1641">
        <v>120</v>
      </c>
      <c r="D1641">
        <v>77</v>
      </c>
      <c r="E1641">
        <v>65</v>
      </c>
      <c r="F1641">
        <v>98.4</v>
      </c>
    </row>
    <row r="1642" spans="1:6" x14ac:dyDescent="0.25">
      <c r="A1642" t="s">
        <v>14476</v>
      </c>
      <c r="B1642" t="s">
        <v>5817</v>
      </c>
      <c r="C1642">
        <v>138</v>
      </c>
      <c r="D1642">
        <v>82</v>
      </c>
      <c r="E1642">
        <v>97</v>
      </c>
      <c r="F1642">
        <v>99.4</v>
      </c>
    </row>
    <row r="1643" spans="1:6" x14ac:dyDescent="0.25">
      <c r="A1643" t="s">
        <v>14477</v>
      </c>
      <c r="B1643" t="s">
        <v>5819</v>
      </c>
      <c r="C1643">
        <v>119</v>
      </c>
      <c r="D1643">
        <v>75</v>
      </c>
      <c r="E1643">
        <v>99</v>
      </c>
      <c r="F1643">
        <v>99</v>
      </c>
    </row>
    <row r="1644" spans="1:6" x14ac:dyDescent="0.25">
      <c r="A1644" t="s">
        <v>14478</v>
      </c>
      <c r="B1644" t="s">
        <v>5821</v>
      </c>
      <c r="C1644">
        <v>125</v>
      </c>
      <c r="D1644">
        <v>87</v>
      </c>
      <c r="E1644">
        <v>91</v>
      </c>
      <c r="F1644">
        <v>97.8</v>
      </c>
    </row>
    <row r="1645" spans="1:6" x14ac:dyDescent="0.25">
      <c r="A1645" t="s">
        <v>14479</v>
      </c>
      <c r="B1645" t="s">
        <v>5823</v>
      </c>
      <c r="C1645">
        <v>119</v>
      </c>
      <c r="D1645">
        <v>74</v>
      </c>
      <c r="E1645">
        <v>100</v>
      </c>
      <c r="F1645">
        <v>98.2</v>
      </c>
    </row>
    <row r="1646" spans="1:6" x14ac:dyDescent="0.25">
      <c r="A1646" t="s">
        <v>14480</v>
      </c>
      <c r="B1646" t="s">
        <v>5825</v>
      </c>
      <c r="C1646">
        <v>116</v>
      </c>
      <c r="D1646">
        <v>86</v>
      </c>
      <c r="E1646">
        <v>65</v>
      </c>
      <c r="F1646">
        <v>97.7</v>
      </c>
    </row>
    <row r="1647" spans="1:6" x14ac:dyDescent="0.25">
      <c r="A1647" t="s">
        <v>14481</v>
      </c>
      <c r="B1647" t="s">
        <v>5827</v>
      </c>
      <c r="C1647">
        <v>116</v>
      </c>
      <c r="D1647">
        <v>84</v>
      </c>
      <c r="E1647">
        <v>81</v>
      </c>
      <c r="F1647">
        <v>98</v>
      </c>
    </row>
    <row r="1648" spans="1:6" x14ac:dyDescent="0.25">
      <c r="A1648" t="s">
        <v>14482</v>
      </c>
      <c r="B1648" t="s">
        <v>5828</v>
      </c>
      <c r="C1648">
        <v>112</v>
      </c>
      <c r="D1648">
        <v>74</v>
      </c>
      <c r="E1648">
        <v>81</v>
      </c>
      <c r="F1648">
        <v>98.7</v>
      </c>
    </row>
    <row r="1649" spans="1:6" x14ac:dyDescent="0.25">
      <c r="A1649" t="s">
        <v>14483</v>
      </c>
      <c r="B1649" t="s">
        <v>5829</v>
      </c>
      <c r="C1649">
        <v>127</v>
      </c>
      <c r="D1649">
        <v>85</v>
      </c>
      <c r="E1649">
        <v>64</v>
      </c>
      <c r="F1649">
        <v>99</v>
      </c>
    </row>
    <row r="1650" spans="1:6" x14ac:dyDescent="0.25">
      <c r="A1650" t="s">
        <v>14484</v>
      </c>
      <c r="B1650" t="s">
        <v>5831</v>
      </c>
      <c r="C1650">
        <v>139</v>
      </c>
      <c r="D1650">
        <v>73</v>
      </c>
      <c r="E1650">
        <v>76</v>
      </c>
      <c r="F1650">
        <v>98.6</v>
      </c>
    </row>
    <row r="1651" spans="1:6" x14ac:dyDescent="0.25">
      <c r="A1651" t="s">
        <v>14485</v>
      </c>
      <c r="B1651" t="s">
        <v>5832</v>
      </c>
      <c r="C1651">
        <v>139</v>
      </c>
      <c r="D1651">
        <v>78</v>
      </c>
      <c r="E1651">
        <v>67</v>
      </c>
      <c r="F1651">
        <v>98.1</v>
      </c>
    </row>
    <row r="1652" spans="1:6" x14ac:dyDescent="0.25">
      <c r="A1652" t="s">
        <v>14486</v>
      </c>
      <c r="B1652" t="s">
        <v>5833</v>
      </c>
      <c r="C1652">
        <v>130</v>
      </c>
      <c r="D1652">
        <v>80</v>
      </c>
      <c r="E1652">
        <v>63</v>
      </c>
      <c r="F1652">
        <v>98.3</v>
      </c>
    </row>
    <row r="1653" spans="1:6" x14ac:dyDescent="0.25">
      <c r="A1653" t="s">
        <v>14487</v>
      </c>
      <c r="B1653" t="s">
        <v>5835</v>
      </c>
      <c r="C1653">
        <v>134</v>
      </c>
      <c r="D1653">
        <v>89</v>
      </c>
      <c r="E1653">
        <v>80</v>
      </c>
      <c r="F1653">
        <v>99.3</v>
      </c>
    </row>
    <row r="1654" spans="1:6" x14ac:dyDescent="0.25">
      <c r="A1654" t="s">
        <v>14488</v>
      </c>
      <c r="B1654" t="s">
        <v>5837</v>
      </c>
      <c r="C1654">
        <v>135</v>
      </c>
      <c r="D1654">
        <v>85</v>
      </c>
      <c r="E1654">
        <v>75</v>
      </c>
      <c r="F1654">
        <v>98</v>
      </c>
    </row>
    <row r="1655" spans="1:6" x14ac:dyDescent="0.25">
      <c r="A1655" t="s">
        <v>14489</v>
      </c>
      <c r="B1655" t="s">
        <v>5838</v>
      </c>
      <c r="C1655">
        <v>140</v>
      </c>
      <c r="D1655">
        <v>88</v>
      </c>
      <c r="E1655">
        <v>89</v>
      </c>
      <c r="F1655">
        <v>98</v>
      </c>
    </row>
    <row r="1656" spans="1:6" x14ac:dyDescent="0.25">
      <c r="A1656" t="s">
        <v>14490</v>
      </c>
      <c r="B1656" t="s">
        <v>5839</v>
      </c>
      <c r="C1656">
        <v>137</v>
      </c>
      <c r="D1656">
        <v>70</v>
      </c>
      <c r="E1656">
        <v>92</v>
      </c>
      <c r="F1656">
        <v>98.1</v>
      </c>
    </row>
    <row r="1657" spans="1:6" x14ac:dyDescent="0.25">
      <c r="A1657" t="s">
        <v>14491</v>
      </c>
      <c r="B1657" t="s">
        <v>5840</v>
      </c>
      <c r="C1657">
        <v>135</v>
      </c>
      <c r="D1657">
        <v>83</v>
      </c>
      <c r="E1657">
        <v>62</v>
      </c>
      <c r="F1657">
        <v>98</v>
      </c>
    </row>
    <row r="1658" spans="1:6" x14ac:dyDescent="0.25">
      <c r="A1658" t="s">
        <v>14492</v>
      </c>
      <c r="B1658" t="s">
        <v>5842</v>
      </c>
      <c r="C1658">
        <v>113</v>
      </c>
      <c r="D1658">
        <v>79</v>
      </c>
      <c r="E1658">
        <v>84</v>
      </c>
      <c r="F1658">
        <v>98.2</v>
      </c>
    </row>
    <row r="1659" spans="1:6" x14ac:dyDescent="0.25">
      <c r="A1659" t="s">
        <v>14493</v>
      </c>
      <c r="B1659" t="s">
        <v>5843</v>
      </c>
      <c r="C1659">
        <v>137</v>
      </c>
      <c r="D1659">
        <v>85</v>
      </c>
      <c r="E1659">
        <v>79</v>
      </c>
      <c r="F1659">
        <v>98.4</v>
      </c>
    </row>
    <row r="1660" spans="1:6" x14ac:dyDescent="0.25">
      <c r="A1660" t="s">
        <v>14494</v>
      </c>
      <c r="B1660" t="s">
        <v>5845</v>
      </c>
      <c r="C1660">
        <v>136</v>
      </c>
      <c r="D1660">
        <v>71</v>
      </c>
      <c r="E1660">
        <v>83</v>
      </c>
      <c r="F1660">
        <v>98</v>
      </c>
    </row>
    <row r="1661" spans="1:6" x14ac:dyDescent="0.25">
      <c r="A1661" t="s">
        <v>14495</v>
      </c>
      <c r="B1661" t="s">
        <v>5847</v>
      </c>
      <c r="C1661">
        <v>123</v>
      </c>
      <c r="D1661">
        <v>85</v>
      </c>
      <c r="E1661">
        <v>69</v>
      </c>
      <c r="F1661">
        <v>97.8</v>
      </c>
    </row>
    <row r="1662" spans="1:6" x14ac:dyDescent="0.25">
      <c r="A1662" t="s">
        <v>14496</v>
      </c>
      <c r="B1662" t="s">
        <v>5849</v>
      </c>
      <c r="C1662">
        <v>113</v>
      </c>
      <c r="D1662">
        <v>78</v>
      </c>
      <c r="E1662">
        <v>61</v>
      </c>
      <c r="F1662">
        <v>98.9</v>
      </c>
    </row>
    <row r="1663" spans="1:6" x14ac:dyDescent="0.25">
      <c r="A1663" t="s">
        <v>14497</v>
      </c>
      <c r="B1663" t="s">
        <v>5850</v>
      </c>
      <c r="C1663">
        <v>130</v>
      </c>
      <c r="D1663">
        <v>82</v>
      </c>
      <c r="E1663">
        <v>97</v>
      </c>
      <c r="F1663">
        <v>99</v>
      </c>
    </row>
    <row r="1664" spans="1:6" x14ac:dyDescent="0.25">
      <c r="A1664" t="s">
        <v>14498</v>
      </c>
      <c r="B1664" t="s">
        <v>5851</v>
      </c>
      <c r="C1664">
        <v>124</v>
      </c>
      <c r="D1664">
        <v>79</v>
      </c>
      <c r="E1664">
        <v>65</v>
      </c>
      <c r="F1664">
        <v>97.8</v>
      </c>
    </row>
    <row r="1665" spans="1:6" x14ac:dyDescent="0.25">
      <c r="A1665" t="s">
        <v>14499</v>
      </c>
      <c r="B1665" t="s">
        <v>5853</v>
      </c>
      <c r="C1665">
        <v>140</v>
      </c>
      <c r="D1665">
        <v>82</v>
      </c>
      <c r="E1665">
        <v>93</v>
      </c>
      <c r="F1665">
        <v>97.9</v>
      </c>
    </row>
    <row r="1666" spans="1:6" x14ac:dyDescent="0.25">
      <c r="A1666" t="s">
        <v>14500</v>
      </c>
      <c r="B1666" t="s">
        <v>5855</v>
      </c>
      <c r="C1666">
        <v>121</v>
      </c>
      <c r="D1666">
        <v>84</v>
      </c>
      <c r="E1666">
        <v>85</v>
      </c>
      <c r="F1666">
        <v>99.3</v>
      </c>
    </row>
    <row r="1667" spans="1:6" x14ac:dyDescent="0.25">
      <c r="A1667" t="s">
        <v>14501</v>
      </c>
      <c r="B1667" t="s">
        <v>5856</v>
      </c>
      <c r="C1667">
        <v>130</v>
      </c>
      <c r="D1667">
        <v>71</v>
      </c>
      <c r="E1667">
        <v>81</v>
      </c>
      <c r="F1667">
        <v>99</v>
      </c>
    </row>
    <row r="1668" spans="1:6" x14ac:dyDescent="0.25">
      <c r="A1668" t="s">
        <v>14502</v>
      </c>
      <c r="B1668" t="s">
        <v>5858</v>
      </c>
      <c r="C1668">
        <v>118</v>
      </c>
      <c r="D1668">
        <v>80</v>
      </c>
      <c r="E1668">
        <v>87</v>
      </c>
      <c r="F1668">
        <v>98.9</v>
      </c>
    </row>
    <row r="1669" spans="1:6" x14ac:dyDescent="0.25">
      <c r="A1669" t="s">
        <v>14503</v>
      </c>
      <c r="B1669" t="s">
        <v>5859</v>
      </c>
      <c r="C1669">
        <v>127</v>
      </c>
      <c r="D1669">
        <v>88</v>
      </c>
      <c r="E1669">
        <v>86</v>
      </c>
      <c r="F1669">
        <v>99.2</v>
      </c>
    </row>
    <row r="1670" spans="1:6" x14ac:dyDescent="0.25">
      <c r="A1670" t="s">
        <v>14504</v>
      </c>
      <c r="B1670" t="s">
        <v>5860</v>
      </c>
      <c r="C1670">
        <v>117</v>
      </c>
      <c r="D1670">
        <v>70</v>
      </c>
      <c r="E1670">
        <v>67</v>
      </c>
      <c r="F1670">
        <v>98.3</v>
      </c>
    </row>
    <row r="1671" spans="1:6" x14ac:dyDescent="0.25">
      <c r="A1671" t="s">
        <v>14505</v>
      </c>
      <c r="B1671" t="s">
        <v>5862</v>
      </c>
      <c r="C1671">
        <v>118</v>
      </c>
      <c r="D1671">
        <v>76</v>
      </c>
      <c r="E1671">
        <v>100</v>
      </c>
      <c r="F1671">
        <v>97.9</v>
      </c>
    </row>
    <row r="1672" spans="1:6" x14ac:dyDescent="0.25">
      <c r="A1672" t="s">
        <v>14506</v>
      </c>
      <c r="B1672" t="s">
        <v>5864</v>
      </c>
      <c r="C1672">
        <v>122</v>
      </c>
      <c r="D1672">
        <v>78</v>
      </c>
      <c r="E1672">
        <v>89</v>
      </c>
      <c r="F1672">
        <v>98.9</v>
      </c>
    </row>
    <row r="1673" spans="1:6" x14ac:dyDescent="0.25">
      <c r="A1673" t="s">
        <v>14507</v>
      </c>
      <c r="B1673" t="s">
        <v>5865</v>
      </c>
      <c r="C1673">
        <v>134</v>
      </c>
      <c r="D1673">
        <v>74</v>
      </c>
      <c r="E1673">
        <v>74</v>
      </c>
      <c r="F1673">
        <v>98.6</v>
      </c>
    </row>
    <row r="1674" spans="1:6" x14ac:dyDescent="0.25">
      <c r="A1674" t="s">
        <v>14508</v>
      </c>
      <c r="B1674" t="s">
        <v>5866</v>
      </c>
      <c r="C1674">
        <v>113</v>
      </c>
      <c r="D1674">
        <v>71</v>
      </c>
      <c r="E1674">
        <v>96</v>
      </c>
      <c r="F1674">
        <v>99.5</v>
      </c>
    </row>
    <row r="1675" spans="1:6" x14ac:dyDescent="0.25">
      <c r="A1675" t="s">
        <v>14509</v>
      </c>
      <c r="B1675" t="s">
        <v>5867</v>
      </c>
      <c r="C1675">
        <v>133</v>
      </c>
      <c r="D1675">
        <v>82</v>
      </c>
      <c r="E1675">
        <v>64</v>
      </c>
      <c r="F1675">
        <v>99.2</v>
      </c>
    </row>
    <row r="1676" spans="1:6" x14ac:dyDescent="0.25">
      <c r="A1676" t="s">
        <v>14510</v>
      </c>
      <c r="B1676" t="s">
        <v>5869</v>
      </c>
      <c r="C1676">
        <v>133</v>
      </c>
      <c r="D1676">
        <v>74</v>
      </c>
      <c r="E1676">
        <v>80</v>
      </c>
      <c r="F1676">
        <v>99.1</v>
      </c>
    </row>
    <row r="1677" spans="1:6" x14ac:dyDescent="0.25">
      <c r="A1677" t="s">
        <v>14511</v>
      </c>
      <c r="B1677" t="s">
        <v>5870</v>
      </c>
      <c r="C1677">
        <v>126</v>
      </c>
      <c r="D1677">
        <v>70</v>
      </c>
      <c r="E1677">
        <v>83</v>
      </c>
      <c r="F1677">
        <v>98.6</v>
      </c>
    </row>
    <row r="1678" spans="1:6" x14ac:dyDescent="0.25">
      <c r="A1678" t="s">
        <v>14512</v>
      </c>
      <c r="B1678" t="s">
        <v>5871</v>
      </c>
      <c r="C1678">
        <v>136</v>
      </c>
      <c r="D1678">
        <v>78</v>
      </c>
      <c r="E1678">
        <v>88</v>
      </c>
      <c r="F1678">
        <v>98.2</v>
      </c>
    </row>
    <row r="1679" spans="1:6" x14ac:dyDescent="0.25">
      <c r="A1679" t="s">
        <v>14513</v>
      </c>
      <c r="B1679" t="s">
        <v>5873</v>
      </c>
      <c r="C1679">
        <v>126</v>
      </c>
      <c r="D1679">
        <v>75</v>
      </c>
      <c r="E1679">
        <v>83</v>
      </c>
      <c r="F1679">
        <v>99.3</v>
      </c>
    </row>
    <row r="1680" spans="1:6" x14ac:dyDescent="0.25">
      <c r="A1680" t="s">
        <v>14514</v>
      </c>
      <c r="B1680" t="s">
        <v>5875</v>
      </c>
      <c r="C1680">
        <v>133</v>
      </c>
      <c r="D1680">
        <v>74</v>
      </c>
      <c r="E1680">
        <v>80</v>
      </c>
      <c r="F1680">
        <v>98.4</v>
      </c>
    </row>
    <row r="1681" spans="1:6" x14ac:dyDescent="0.25">
      <c r="A1681" t="s">
        <v>14515</v>
      </c>
      <c r="B1681" t="s">
        <v>5876</v>
      </c>
      <c r="C1681">
        <v>111</v>
      </c>
      <c r="D1681">
        <v>88</v>
      </c>
      <c r="E1681">
        <v>61</v>
      </c>
      <c r="F1681">
        <v>97.9</v>
      </c>
    </row>
    <row r="1682" spans="1:6" x14ac:dyDescent="0.25">
      <c r="A1682" t="s">
        <v>14516</v>
      </c>
      <c r="B1682" t="s">
        <v>5878</v>
      </c>
      <c r="C1682">
        <v>131</v>
      </c>
      <c r="D1682">
        <v>87</v>
      </c>
      <c r="E1682">
        <v>94</v>
      </c>
      <c r="F1682">
        <v>98.9</v>
      </c>
    </row>
    <row r="1683" spans="1:6" x14ac:dyDescent="0.25">
      <c r="A1683" t="s">
        <v>14517</v>
      </c>
      <c r="B1683" t="s">
        <v>5879</v>
      </c>
      <c r="C1683">
        <v>140</v>
      </c>
      <c r="D1683">
        <v>77</v>
      </c>
      <c r="E1683">
        <v>93</v>
      </c>
      <c r="F1683">
        <v>98</v>
      </c>
    </row>
    <row r="1684" spans="1:6" x14ac:dyDescent="0.25">
      <c r="A1684" t="s">
        <v>14518</v>
      </c>
      <c r="B1684" t="s">
        <v>5880</v>
      </c>
      <c r="C1684">
        <v>119</v>
      </c>
      <c r="D1684">
        <v>81</v>
      </c>
      <c r="E1684">
        <v>62</v>
      </c>
      <c r="F1684">
        <v>98.4</v>
      </c>
    </row>
    <row r="1685" spans="1:6" x14ac:dyDescent="0.25">
      <c r="A1685" t="s">
        <v>14519</v>
      </c>
      <c r="B1685" t="s">
        <v>5881</v>
      </c>
      <c r="C1685">
        <v>133</v>
      </c>
      <c r="D1685">
        <v>75</v>
      </c>
      <c r="E1685">
        <v>73</v>
      </c>
      <c r="F1685">
        <v>98.6</v>
      </c>
    </row>
    <row r="1686" spans="1:6" x14ac:dyDescent="0.25">
      <c r="A1686" t="s">
        <v>14520</v>
      </c>
      <c r="B1686" t="s">
        <v>5882</v>
      </c>
      <c r="C1686">
        <v>128</v>
      </c>
      <c r="D1686">
        <v>84</v>
      </c>
      <c r="E1686">
        <v>100</v>
      </c>
      <c r="F1686">
        <v>98.3</v>
      </c>
    </row>
    <row r="1687" spans="1:6" x14ac:dyDescent="0.25">
      <c r="A1687" t="s">
        <v>14521</v>
      </c>
      <c r="B1687" t="s">
        <v>5883</v>
      </c>
      <c r="C1687">
        <v>134</v>
      </c>
      <c r="D1687">
        <v>72</v>
      </c>
      <c r="E1687">
        <v>96</v>
      </c>
      <c r="F1687">
        <v>99.5</v>
      </c>
    </row>
    <row r="1688" spans="1:6" x14ac:dyDescent="0.25">
      <c r="A1688" t="s">
        <v>14522</v>
      </c>
      <c r="B1688" t="s">
        <v>5884</v>
      </c>
      <c r="C1688">
        <v>133</v>
      </c>
      <c r="D1688">
        <v>90</v>
      </c>
      <c r="E1688">
        <v>68</v>
      </c>
      <c r="F1688">
        <v>98.7</v>
      </c>
    </row>
    <row r="1689" spans="1:6" x14ac:dyDescent="0.25">
      <c r="A1689" t="s">
        <v>14523</v>
      </c>
      <c r="B1689" t="s">
        <v>5886</v>
      </c>
      <c r="C1689">
        <v>128</v>
      </c>
      <c r="D1689">
        <v>86</v>
      </c>
      <c r="E1689">
        <v>93</v>
      </c>
      <c r="F1689">
        <v>98.4</v>
      </c>
    </row>
    <row r="1690" spans="1:6" x14ac:dyDescent="0.25">
      <c r="A1690" t="s">
        <v>14524</v>
      </c>
      <c r="B1690" t="s">
        <v>5888</v>
      </c>
      <c r="C1690">
        <v>113</v>
      </c>
      <c r="D1690">
        <v>72</v>
      </c>
      <c r="E1690">
        <v>97</v>
      </c>
      <c r="F1690">
        <v>98.6</v>
      </c>
    </row>
    <row r="1691" spans="1:6" x14ac:dyDescent="0.25">
      <c r="A1691" t="s">
        <v>14525</v>
      </c>
      <c r="B1691" t="s">
        <v>5890</v>
      </c>
      <c r="C1691">
        <v>134</v>
      </c>
      <c r="D1691">
        <v>77</v>
      </c>
      <c r="E1691">
        <v>73</v>
      </c>
      <c r="F1691">
        <v>97.9</v>
      </c>
    </row>
    <row r="1692" spans="1:6" x14ac:dyDescent="0.25">
      <c r="A1692" t="s">
        <v>14526</v>
      </c>
      <c r="B1692" t="s">
        <v>5892</v>
      </c>
      <c r="C1692">
        <v>119</v>
      </c>
      <c r="D1692">
        <v>85</v>
      </c>
      <c r="E1692">
        <v>62</v>
      </c>
      <c r="F1692">
        <v>98.6</v>
      </c>
    </row>
    <row r="1693" spans="1:6" x14ac:dyDescent="0.25">
      <c r="A1693" t="s">
        <v>14527</v>
      </c>
      <c r="B1693" t="s">
        <v>5893</v>
      </c>
      <c r="C1693">
        <v>135</v>
      </c>
      <c r="D1693">
        <v>83</v>
      </c>
      <c r="E1693">
        <v>74</v>
      </c>
      <c r="F1693">
        <v>98.5</v>
      </c>
    </row>
    <row r="1694" spans="1:6" x14ac:dyDescent="0.25">
      <c r="A1694" t="s">
        <v>14528</v>
      </c>
      <c r="B1694" t="s">
        <v>5894</v>
      </c>
      <c r="C1694">
        <v>134</v>
      </c>
      <c r="D1694">
        <v>78</v>
      </c>
      <c r="E1694">
        <v>61</v>
      </c>
      <c r="F1694">
        <v>98.6</v>
      </c>
    </row>
    <row r="1695" spans="1:6" x14ac:dyDescent="0.25">
      <c r="A1695" t="s">
        <v>14529</v>
      </c>
      <c r="B1695" t="s">
        <v>5895</v>
      </c>
      <c r="C1695">
        <v>121</v>
      </c>
      <c r="D1695">
        <v>79</v>
      </c>
      <c r="E1695">
        <v>88</v>
      </c>
      <c r="F1695">
        <v>98.9</v>
      </c>
    </row>
    <row r="1696" spans="1:6" x14ac:dyDescent="0.25">
      <c r="A1696" t="s">
        <v>14530</v>
      </c>
      <c r="B1696" t="s">
        <v>5896</v>
      </c>
      <c r="C1696">
        <v>112</v>
      </c>
      <c r="D1696">
        <v>89</v>
      </c>
      <c r="E1696">
        <v>87</v>
      </c>
      <c r="F1696">
        <v>99.1</v>
      </c>
    </row>
    <row r="1697" spans="1:6" x14ac:dyDescent="0.25">
      <c r="A1697" t="s">
        <v>14531</v>
      </c>
      <c r="B1697" t="s">
        <v>5897</v>
      </c>
      <c r="C1697">
        <v>114</v>
      </c>
      <c r="D1697">
        <v>76</v>
      </c>
      <c r="E1697">
        <v>66</v>
      </c>
      <c r="F1697">
        <v>98.2</v>
      </c>
    </row>
    <row r="1698" spans="1:6" x14ac:dyDescent="0.25">
      <c r="A1698" t="s">
        <v>14532</v>
      </c>
      <c r="B1698" t="s">
        <v>5899</v>
      </c>
      <c r="C1698">
        <v>113</v>
      </c>
      <c r="D1698">
        <v>77</v>
      </c>
      <c r="E1698">
        <v>81</v>
      </c>
      <c r="F1698">
        <v>99.3</v>
      </c>
    </row>
    <row r="1699" spans="1:6" x14ac:dyDescent="0.25">
      <c r="A1699" t="s">
        <v>14533</v>
      </c>
      <c r="B1699" t="s">
        <v>5900</v>
      </c>
      <c r="C1699">
        <v>136</v>
      </c>
      <c r="D1699">
        <v>82</v>
      </c>
      <c r="E1699">
        <v>90</v>
      </c>
      <c r="F1699">
        <v>98.8</v>
      </c>
    </row>
    <row r="1700" spans="1:6" x14ac:dyDescent="0.25">
      <c r="A1700" t="s">
        <v>14534</v>
      </c>
      <c r="B1700" t="s">
        <v>5901</v>
      </c>
      <c r="C1700">
        <v>125</v>
      </c>
      <c r="D1700">
        <v>76</v>
      </c>
      <c r="E1700">
        <v>86</v>
      </c>
      <c r="F1700">
        <v>99.2</v>
      </c>
    </row>
    <row r="1701" spans="1:6" x14ac:dyDescent="0.25">
      <c r="A1701" t="s">
        <v>14535</v>
      </c>
      <c r="B1701" t="s">
        <v>5903</v>
      </c>
      <c r="C1701">
        <v>111</v>
      </c>
      <c r="D1701">
        <v>90</v>
      </c>
      <c r="E1701">
        <v>94</v>
      </c>
      <c r="F1701">
        <v>99.2</v>
      </c>
    </row>
    <row r="1702" spans="1:6" x14ac:dyDescent="0.25">
      <c r="A1702" t="s">
        <v>14536</v>
      </c>
      <c r="B1702" t="s">
        <v>5905</v>
      </c>
      <c r="C1702">
        <v>115</v>
      </c>
      <c r="D1702">
        <v>74</v>
      </c>
      <c r="E1702">
        <v>82</v>
      </c>
      <c r="F1702">
        <v>99.4</v>
      </c>
    </row>
    <row r="1703" spans="1:6" x14ac:dyDescent="0.25">
      <c r="A1703" t="s">
        <v>14537</v>
      </c>
      <c r="B1703" t="s">
        <v>5907</v>
      </c>
      <c r="C1703">
        <v>134</v>
      </c>
      <c r="D1703">
        <v>89</v>
      </c>
      <c r="E1703">
        <v>93</v>
      </c>
      <c r="F1703">
        <v>98.1</v>
      </c>
    </row>
    <row r="1704" spans="1:6" x14ac:dyDescent="0.25">
      <c r="A1704" t="s">
        <v>14538</v>
      </c>
      <c r="B1704" t="s">
        <v>5908</v>
      </c>
      <c r="C1704">
        <v>139</v>
      </c>
      <c r="D1704">
        <v>90</v>
      </c>
      <c r="E1704">
        <v>84</v>
      </c>
      <c r="F1704">
        <v>98.2</v>
      </c>
    </row>
    <row r="1705" spans="1:6" x14ac:dyDescent="0.25">
      <c r="A1705" t="s">
        <v>14539</v>
      </c>
      <c r="B1705" t="s">
        <v>5910</v>
      </c>
      <c r="C1705">
        <v>134</v>
      </c>
      <c r="D1705">
        <v>88</v>
      </c>
      <c r="E1705">
        <v>79</v>
      </c>
      <c r="F1705">
        <v>98</v>
      </c>
    </row>
    <row r="1706" spans="1:6" x14ac:dyDescent="0.25">
      <c r="A1706" t="s">
        <v>14540</v>
      </c>
      <c r="B1706" t="s">
        <v>5912</v>
      </c>
      <c r="C1706">
        <v>134</v>
      </c>
      <c r="D1706">
        <v>88</v>
      </c>
      <c r="E1706">
        <v>74</v>
      </c>
      <c r="F1706">
        <v>98.1</v>
      </c>
    </row>
    <row r="1707" spans="1:6" x14ac:dyDescent="0.25">
      <c r="A1707" t="s">
        <v>14541</v>
      </c>
      <c r="B1707" t="s">
        <v>5913</v>
      </c>
      <c r="C1707">
        <v>136</v>
      </c>
      <c r="D1707">
        <v>70</v>
      </c>
      <c r="E1707">
        <v>100</v>
      </c>
      <c r="F1707">
        <v>98.9</v>
      </c>
    </row>
    <row r="1708" spans="1:6" x14ac:dyDescent="0.25">
      <c r="A1708" t="s">
        <v>14542</v>
      </c>
      <c r="B1708" t="s">
        <v>5914</v>
      </c>
      <c r="C1708">
        <v>111</v>
      </c>
      <c r="D1708">
        <v>76</v>
      </c>
      <c r="E1708">
        <v>70</v>
      </c>
      <c r="F1708">
        <v>99.4</v>
      </c>
    </row>
    <row r="1709" spans="1:6" x14ac:dyDescent="0.25">
      <c r="A1709" t="s">
        <v>14543</v>
      </c>
      <c r="B1709" t="s">
        <v>5915</v>
      </c>
      <c r="C1709">
        <v>122</v>
      </c>
      <c r="D1709">
        <v>73</v>
      </c>
      <c r="E1709">
        <v>90</v>
      </c>
      <c r="F1709">
        <v>98.8</v>
      </c>
    </row>
    <row r="1710" spans="1:6" x14ac:dyDescent="0.25">
      <c r="A1710" t="s">
        <v>14544</v>
      </c>
      <c r="B1710" t="s">
        <v>5916</v>
      </c>
      <c r="C1710">
        <v>120</v>
      </c>
      <c r="D1710">
        <v>71</v>
      </c>
      <c r="E1710">
        <v>93</v>
      </c>
      <c r="F1710">
        <v>97.9</v>
      </c>
    </row>
    <row r="1711" spans="1:6" x14ac:dyDescent="0.25">
      <c r="A1711" t="s">
        <v>14545</v>
      </c>
      <c r="B1711" t="s">
        <v>5917</v>
      </c>
      <c r="C1711">
        <v>131</v>
      </c>
      <c r="D1711">
        <v>72</v>
      </c>
      <c r="E1711">
        <v>62</v>
      </c>
      <c r="F1711">
        <v>99.2</v>
      </c>
    </row>
    <row r="1712" spans="1:6" x14ac:dyDescent="0.25">
      <c r="A1712" t="s">
        <v>14546</v>
      </c>
      <c r="B1712" t="s">
        <v>5918</v>
      </c>
      <c r="C1712">
        <v>127</v>
      </c>
      <c r="D1712">
        <v>77</v>
      </c>
      <c r="E1712">
        <v>87</v>
      </c>
      <c r="F1712">
        <v>98.9</v>
      </c>
    </row>
    <row r="1713" spans="1:6" x14ac:dyDescent="0.25">
      <c r="A1713" t="s">
        <v>14547</v>
      </c>
      <c r="B1713" t="s">
        <v>5920</v>
      </c>
      <c r="C1713">
        <v>125</v>
      </c>
      <c r="D1713">
        <v>84</v>
      </c>
      <c r="E1713">
        <v>91</v>
      </c>
      <c r="F1713">
        <v>99</v>
      </c>
    </row>
    <row r="1714" spans="1:6" x14ac:dyDescent="0.25">
      <c r="A1714" t="s">
        <v>14548</v>
      </c>
      <c r="B1714" t="s">
        <v>5922</v>
      </c>
      <c r="C1714">
        <v>134</v>
      </c>
      <c r="D1714">
        <v>90</v>
      </c>
      <c r="E1714">
        <v>79</v>
      </c>
      <c r="F1714">
        <v>98.4</v>
      </c>
    </row>
    <row r="1715" spans="1:6" x14ac:dyDescent="0.25">
      <c r="A1715" t="s">
        <v>14549</v>
      </c>
      <c r="B1715" t="s">
        <v>5924</v>
      </c>
      <c r="C1715">
        <v>122</v>
      </c>
      <c r="D1715">
        <v>83</v>
      </c>
      <c r="E1715">
        <v>66</v>
      </c>
      <c r="F1715">
        <v>97.5</v>
      </c>
    </row>
    <row r="1716" spans="1:6" x14ac:dyDescent="0.25">
      <c r="A1716" t="s">
        <v>14550</v>
      </c>
      <c r="B1716" t="s">
        <v>5925</v>
      </c>
      <c r="C1716">
        <v>138</v>
      </c>
      <c r="D1716">
        <v>82</v>
      </c>
      <c r="E1716">
        <v>74</v>
      </c>
      <c r="F1716">
        <v>99.2</v>
      </c>
    </row>
    <row r="1717" spans="1:6" x14ac:dyDescent="0.25">
      <c r="A1717" t="s">
        <v>14551</v>
      </c>
      <c r="B1717" t="s">
        <v>5927</v>
      </c>
      <c r="C1717">
        <v>138</v>
      </c>
      <c r="D1717">
        <v>87</v>
      </c>
      <c r="E1717">
        <v>82</v>
      </c>
      <c r="F1717">
        <v>98.4</v>
      </c>
    </row>
    <row r="1718" spans="1:6" x14ac:dyDescent="0.25">
      <c r="A1718" t="s">
        <v>14552</v>
      </c>
      <c r="B1718" t="s">
        <v>5928</v>
      </c>
      <c r="C1718">
        <v>123</v>
      </c>
      <c r="D1718">
        <v>72</v>
      </c>
      <c r="E1718">
        <v>80</v>
      </c>
      <c r="F1718">
        <v>98.4</v>
      </c>
    </row>
    <row r="1719" spans="1:6" x14ac:dyDescent="0.25">
      <c r="A1719" t="s">
        <v>14553</v>
      </c>
      <c r="B1719" t="s">
        <v>5929</v>
      </c>
      <c r="C1719">
        <v>118</v>
      </c>
      <c r="D1719">
        <v>83</v>
      </c>
      <c r="E1719">
        <v>89</v>
      </c>
      <c r="F1719">
        <v>99.1</v>
      </c>
    </row>
    <row r="1720" spans="1:6" x14ac:dyDescent="0.25">
      <c r="A1720" t="s">
        <v>14554</v>
      </c>
      <c r="B1720" t="s">
        <v>5930</v>
      </c>
      <c r="C1720">
        <v>138</v>
      </c>
      <c r="D1720">
        <v>71</v>
      </c>
      <c r="E1720">
        <v>99</v>
      </c>
      <c r="F1720">
        <v>97.6</v>
      </c>
    </row>
    <row r="1721" spans="1:6" x14ac:dyDescent="0.25">
      <c r="A1721" t="s">
        <v>14555</v>
      </c>
      <c r="B1721" t="s">
        <v>5932</v>
      </c>
      <c r="C1721">
        <v>135</v>
      </c>
      <c r="D1721">
        <v>79</v>
      </c>
      <c r="E1721">
        <v>90</v>
      </c>
      <c r="F1721">
        <v>98.7</v>
      </c>
    </row>
    <row r="1722" spans="1:6" x14ac:dyDescent="0.25">
      <c r="A1722" t="s">
        <v>14556</v>
      </c>
      <c r="B1722" t="s">
        <v>5933</v>
      </c>
      <c r="C1722">
        <v>122</v>
      </c>
      <c r="D1722">
        <v>79</v>
      </c>
      <c r="E1722">
        <v>92</v>
      </c>
      <c r="F1722">
        <v>99.1</v>
      </c>
    </row>
    <row r="1723" spans="1:6" x14ac:dyDescent="0.25">
      <c r="A1723" t="s">
        <v>14557</v>
      </c>
      <c r="B1723" t="s">
        <v>5935</v>
      </c>
      <c r="C1723">
        <v>132</v>
      </c>
      <c r="D1723">
        <v>79</v>
      </c>
      <c r="E1723">
        <v>68</v>
      </c>
      <c r="F1723">
        <v>97.6</v>
      </c>
    </row>
    <row r="1724" spans="1:6" x14ac:dyDescent="0.25">
      <c r="A1724" t="s">
        <v>14558</v>
      </c>
      <c r="B1724" t="s">
        <v>5936</v>
      </c>
      <c r="C1724">
        <v>117</v>
      </c>
      <c r="D1724">
        <v>87</v>
      </c>
      <c r="E1724">
        <v>99</v>
      </c>
      <c r="F1724">
        <v>97.7</v>
      </c>
    </row>
    <row r="1725" spans="1:6" x14ac:dyDescent="0.25">
      <c r="A1725" t="s">
        <v>14559</v>
      </c>
      <c r="B1725" t="s">
        <v>5937</v>
      </c>
      <c r="C1725">
        <v>117</v>
      </c>
      <c r="D1725">
        <v>80</v>
      </c>
      <c r="E1725">
        <v>89</v>
      </c>
      <c r="F1725">
        <v>99</v>
      </c>
    </row>
    <row r="1726" spans="1:6" x14ac:dyDescent="0.25">
      <c r="A1726" t="s">
        <v>14560</v>
      </c>
      <c r="B1726" t="s">
        <v>5938</v>
      </c>
      <c r="C1726">
        <v>139</v>
      </c>
      <c r="D1726">
        <v>77</v>
      </c>
      <c r="E1726">
        <v>83</v>
      </c>
      <c r="F1726">
        <v>99</v>
      </c>
    </row>
    <row r="1727" spans="1:6" x14ac:dyDescent="0.25">
      <c r="A1727" t="s">
        <v>14561</v>
      </c>
      <c r="B1727" t="s">
        <v>5939</v>
      </c>
      <c r="C1727">
        <v>118</v>
      </c>
      <c r="D1727">
        <v>70</v>
      </c>
      <c r="E1727">
        <v>73</v>
      </c>
      <c r="F1727">
        <v>98.3</v>
      </c>
    </row>
    <row r="1728" spans="1:6" x14ac:dyDescent="0.25">
      <c r="A1728" t="s">
        <v>14562</v>
      </c>
      <c r="B1728" t="s">
        <v>5941</v>
      </c>
      <c r="C1728">
        <v>122</v>
      </c>
      <c r="D1728">
        <v>89</v>
      </c>
      <c r="E1728">
        <v>81</v>
      </c>
      <c r="F1728">
        <v>99</v>
      </c>
    </row>
    <row r="1729" spans="1:6" x14ac:dyDescent="0.25">
      <c r="A1729" t="s">
        <v>14563</v>
      </c>
      <c r="B1729" t="s">
        <v>5942</v>
      </c>
      <c r="C1729">
        <v>126</v>
      </c>
      <c r="D1729">
        <v>77</v>
      </c>
      <c r="E1729">
        <v>71</v>
      </c>
      <c r="F1729">
        <v>98.1</v>
      </c>
    </row>
    <row r="1730" spans="1:6" x14ac:dyDescent="0.25">
      <c r="A1730" t="s">
        <v>14564</v>
      </c>
      <c r="B1730" t="s">
        <v>5943</v>
      </c>
      <c r="C1730">
        <v>111</v>
      </c>
      <c r="D1730">
        <v>84</v>
      </c>
      <c r="E1730">
        <v>89</v>
      </c>
      <c r="F1730">
        <v>97.6</v>
      </c>
    </row>
    <row r="1731" spans="1:6" x14ac:dyDescent="0.25">
      <c r="A1731" t="s">
        <v>14565</v>
      </c>
      <c r="B1731" t="s">
        <v>5945</v>
      </c>
      <c r="C1731">
        <v>140</v>
      </c>
      <c r="D1731">
        <v>77</v>
      </c>
      <c r="E1731">
        <v>61</v>
      </c>
      <c r="F1731">
        <v>99</v>
      </c>
    </row>
    <row r="1732" spans="1:6" x14ac:dyDescent="0.25">
      <c r="A1732" t="s">
        <v>14566</v>
      </c>
      <c r="B1732" t="s">
        <v>5946</v>
      </c>
      <c r="C1732">
        <v>117</v>
      </c>
      <c r="D1732">
        <v>84</v>
      </c>
      <c r="E1732">
        <v>73</v>
      </c>
      <c r="F1732">
        <v>99.4</v>
      </c>
    </row>
    <row r="1733" spans="1:6" x14ac:dyDescent="0.25">
      <c r="A1733" t="s">
        <v>14567</v>
      </c>
      <c r="B1733" t="s">
        <v>5948</v>
      </c>
      <c r="C1733">
        <v>115</v>
      </c>
      <c r="D1733">
        <v>89</v>
      </c>
      <c r="E1733">
        <v>66</v>
      </c>
      <c r="F1733">
        <v>98.2</v>
      </c>
    </row>
    <row r="1734" spans="1:6" x14ac:dyDescent="0.25">
      <c r="A1734" t="s">
        <v>14568</v>
      </c>
      <c r="B1734" t="s">
        <v>5950</v>
      </c>
      <c r="C1734">
        <v>133</v>
      </c>
      <c r="D1734">
        <v>86</v>
      </c>
      <c r="E1734">
        <v>90</v>
      </c>
      <c r="F1734">
        <v>98.9</v>
      </c>
    </row>
    <row r="1735" spans="1:6" x14ac:dyDescent="0.25">
      <c r="A1735" t="s">
        <v>14569</v>
      </c>
      <c r="B1735" t="s">
        <v>5952</v>
      </c>
      <c r="C1735">
        <v>133</v>
      </c>
      <c r="D1735">
        <v>85</v>
      </c>
      <c r="E1735">
        <v>61</v>
      </c>
      <c r="F1735">
        <v>97.5</v>
      </c>
    </row>
    <row r="1736" spans="1:6" x14ac:dyDescent="0.25">
      <c r="A1736" t="s">
        <v>14570</v>
      </c>
      <c r="B1736" t="s">
        <v>5953</v>
      </c>
      <c r="C1736">
        <v>120</v>
      </c>
      <c r="D1736">
        <v>74</v>
      </c>
      <c r="E1736">
        <v>69</v>
      </c>
      <c r="F1736">
        <v>97.5</v>
      </c>
    </row>
    <row r="1737" spans="1:6" x14ac:dyDescent="0.25">
      <c r="A1737" t="s">
        <v>14571</v>
      </c>
      <c r="B1737" t="s">
        <v>5955</v>
      </c>
      <c r="C1737">
        <v>130</v>
      </c>
      <c r="D1737">
        <v>76</v>
      </c>
      <c r="E1737">
        <v>77</v>
      </c>
      <c r="F1737">
        <v>99.1</v>
      </c>
    </row>
    <row r="1738" spans="1:6" x14ac:dyDescent="0.25">
      <c r="A1738" t="s">
        <v>14572</v>
      </c>
      <c r="B1738" t="s">
        <v>5957</v>
      </c>
      <c r="C1738">
        <v>129</v>
      </c>
      <c r="D1738">
        <v>87</v>
      </c>
      <c r="E1738">
        <v>81</v>
      </c>
      <c r="F1738">
        <v>98.1</v>
      </c>
    </row>
    <row r="1739" spans="1:6" x14ac:dyDescent="0.25">
      <c r="A1739" t="s">
        <v>14573</v>
      </c>
      <c r="B1739" t="s">
        <v>5958</v>
      </c>
      <c r="C1739">
        <v>131</v>
      </c>
      <c r="D1739">
        <v>80</v>
      </c>
      <c r="E1739">
        <v>61</v>
      </c>
      <c r="F1739">
        <v>98.4</v>
      </c>
    </row>
    <row r="1740" spans="1:6" x14ac:dyDescent="0.25">
      <c r="A1740" t="s">
        <v>14574</v>
      </c>
      <c r="B1740" t="s">
        <v>5959</v>
      </c>
      <c r="C1740">
        <v>119</v>
      </c>
      <c r="D1740">
        <v>82</v>
      </c>
      <c r="E1740">
        <v>73</v>
      </c>
      <c r="F1740">
        <v>98.4</v>
      </c>
    </row>
    <row r="1741" spans="1:6" x14ac:dyDescent="0.25">
      <c r="A1741" t="s">
        <v>14575</v>
      </c>
      <c r="B1741" t="s">
        <v>5960</v>
      </c>
      <c r="C1741">
        <v>125</v>
      </c>
      <c r="D1741">
        <v>78</v>
      </c>
      <c r="E1741">
        <v>70</v>
      </c>
      <c r="F1741">
        <v>99.4</v>
      </c>
    </row>
    <row r="1742" spans="1:6" x14ac:dyDescent="0.25">
      <c r="A1742" t="s">
        <v>14576</v>
      </c>
      <c r="B1742" t="s">
        <v>5961</v>
      </c>
      <c r="C1742">
        <v>121</v>
      </c>
      <c r="D1742">
        <v>72</v>
      </c>
      <c r="E1742">
        <v>70</v>
      </c>
      <c r="F1742">
        <v>97.8</v>
      </c>
    </row>
    <row r="1743" spans="1:6" x14ac:dyDescent="0.25">
      <c r="A1743" t="s">
        <v>14577</v>
      </c>
      <c r="B1743" t="s">
        <v>5962</v>
      </c>
      <c r="C1743">
        <v>115</v>
      </c>
      <c r="D1743">
        <v>89</v>
      </c>
      <c r="E1743">
        <v>88</v>
      </c>
      <c r="F1743">
        <v>98.4</v>
      </c>
    </row>
    <row r="1744" spans="1:6" x14ac:dyDescent="0.25">
      <c r="A1744" t="s">
        <v>14578</v>
      </c>
      <c r="B1744" t="s">
        <v>5964</v>
      </c>
      <c r="C1744">
        <v>116</v>
      </c>
      <c r="D1744">
        <v>85</v>
      </c>
      <c r="E1744">
        <v>67</v>
      </c>
      <c r="F1744">
        <v>99.5</v>
      </c>
    </row>
    <row r="1745" spans="1:6" x14ac:dyDescent="0.25">
      <c r="A1745" t="s">
        <v>14579</v>
      </c>
      <c r="B1745" t="s">
        <v>5966</v>
      </c>
      <c r="C1745">
        <v>116</v>
      </c>
      <c r="D1745">
        <v>77</v>
      </c>
      <c r="E1745">
        <v>85</v>
      </c>
      <c r="F1745">
        <v>99.4</v>
      </c>
    </row>
    <row r="1746" spans="1:6" x14ac:dyDescent="0.25">
      <c r="A1746" t="s">
        <v>14580</v>
      </c>
      <c r="B1746" t="s">
        <v>5967</v>
      </c>
      <c r="C1746">
        <v>128</v>
      </c>
      <c r="D1746">
        <v>83</v>
      </c>
      <c r="E1746">
        <v>83</v>
      </c>
      <c r="F1746">
        <v>98.8</v>
      </c>
    </row>
    <row r="1747" spans="1:6" x14ac:dyDescent="0.25">
      <c r="A1747" t="s">
        <v>14581</v>
      </c>
      <c r="B1747" t="s">
        <v>5968</v>
      </c>
      <c r="C1747">
        <v>122</v>
      </c>
      <c r="D1747">
        <v>84</v>
      </c>
      <c r="E1747">
        <v>64</v>
      </c>
      <c r="F1747">
        <v>97.6</v>
      </c>
    </row>
    <row r="1748" spans="1:6" x14ac:dyDescent="0.25">
      <c r="A1748" t="s">
        <v>14582</v>
      </c>
      <c r="B1748" t="s">
        <v>5969</v>
      </c>
      <c r="C1748">
        <v>120</v>
      </c>
      <c r="D1748">
        <v>70</v>
      </c>
      <c r="E1748">
        <v>76</v>
      </c>
      <c r="F1748">
        <v>98.5</v>
      </c>
    </row>
    <row r="1749" spans="1:6" x14ac:dyDescent="0.25">
      <c r="A1749" t="s">
        <v>14583</v>
      </c>
      <c r="B1749" t="s">
        <v>5970</v>
      </c>
      <c r="C1749">
        <v>117</v>
      </c>
      <c r="D1749">
        <v>88</v>
      </c>
      <c r="E1749">
        <v>79</v>
      </c>
      <c r="F1749">
        <v>99.5</v>
      </c>
    </row>
    <row r="1750" spans="1:6" x14ac:dyDescent="0.25">
      <c r="A1750" t="s">
        <v>14584</v>
      </c>
      <c r="B1750" t="s">
        <v>5972</v>
      </c>
      <c r="C1750">
        <v>122</v>
      </c>
      <c r="D1750">
        <v>88</v>
      </c>
      <c r="E1750">
        <v>80</v>
      </c>
      <c r="F1750">
        <v>97.6</v>
      </c>
    </row>
    <row r="1751" spans="1:6" x14ac:dyDescent="0.25">
      <c r="A1751" t="s">
        <v>14585</v>
      </c>
      <c r="B1751" t="s">
        <v>5974</v>
      </c>
      <c r="C1751">
        <v>111</v>
      </c>
      <c r="D1751">
        <v>75</v>
      </c>
      <c r="E1751">
        <v>91</v>
      </c>
      <c r="F1751">
        <v>97.9</v>
      </c>
    </row>
    <row r="1752" spans="1:6" x14ac:dyDescent="0.25">
      <c r="A1752" t="s">
        <v>14586</v>
      </c>
      <c r="B1752" t="s">
        <v>5975</v>
      </c>
      <c r="C1752">
        <v>111</v>
      </c>
      <c r="D1752">
        <v>78</v>
      </c>
      <c r="E1752">
        <v>86</v>
      </c>
      <c r="F1752">
        <v>99.2</v>
      </c>
    </row>
    <row r="1753" spans="1:6" x14ac:dyDescent="0.25">
      <c r="A1753" t="s">
        <v>14587</v>
      </c>
      <c r="B1753" t="s">
        <v>5976</v>
      </c>
      <c r="C1753">
        <v>120</v>
      </c>
      <c r="D1753">
        <v>72</v>
      </c>
      <c r="E1753">
        <v>78</v>
      </c>
      <c r="F1753">
        <v>98.6</v>
      </c>
    </row>
    <row r="1754" spans="1:6" x14ac:dyDescent="0.25">
      <c r="A1754" t="s">
        <v>14588</v>
      </c>
      <c r="B1754" t="s">
        <v>5978</v>
      </c>
      <c r="C1754">
        <v>137</v>
      </c>
      <c r="D1754">
        <v>83</v>
      </c>
      <c r="E1754">
        <v>64</v>
      </c>
      <c r="F1754">
        <v>98.7</v>
      </c>
    </row>
    <row r="1755" spans="1:6" x14ac:dyDescent="0.25">
      <c r="A1755" t="s">
        <v>14589</v>
      </c>
      <c r="B1755" t="s">
        <v>5980</v>
      </c>
      <c r="C1755">
        <v>137</v>
      </c>
      <c r="D1755">
        <v>73</v>
      </c>
      <c r="E1755">
        <v>94</v>
      </c>
      <c r="F1755">
        <v>98.4</v>
      </c>
    </row>
    <row r="1756" spans="1:6" x14ac:dyDescent="0.25">
      <c r="A1756" t="s">
        <v>14590</v>
      </c>
      <c r="B1756" t="s">
        <v>5981</v>
      </c>
      <c r="C1756">
        <v>132</v>
      </c>
      <c r="D1756">
        <v>83</v>
      </c>
      <c r="E1756">
        <v>83</v>
      </c>
      <c r="F1756">
        <v>98.7</v>
      </c>
    </row>
    <row r="1757" spans="1:6" x14ac:dyDescent="0.25">
      <c r="A1757" t="s">
        <v>14591</v>
      </c>
      <c r="B1757" t="s">
        <v>5983</v>
      </c>
      <c r="C1757">
        <v>116</v>
      </c>
      <c r="D1757">
        <v>78</v>
      </c>
      <c r="E1757">
        <v>97</v>
      </c>
      <c r="F1757">
        <v>97.7</v>
      </c>
    </row>
    <row r="1758" spans="1:6" x14ac:dyDescent="0.25">
      <c r="A1758" t="s">
        <v>14592</v>
      </c>
      <c r="B1758" t="s">
        <v>5985</v>
      </c>
      <c r="C1758">
        <v>110</v>
      </c>
      <c r="D1758">
        <v>73</v>
      </c>
      <c r="E1758">
        <v>97</v>
      </c>
      <c r="F1758">
        <v>98.8</v>
      </c>
    </row>
    <row r="1759" spans="1:6" x14ac:dyDescent="0.25">
      <c r="A1759" t="s">
        <v>14593</v>
      </c>
      <c r="B1759" t="s">
        <v>5986</v>
      </c>
      <c r="C1759">
        <v>119</v>
      </c>
      <c r="D1759">
        <v>90</v>
      </c>
      <c r="E1759">
        <v>90</v>
      </c>
      <c r="F1759">
        <v>98</v>
      </c>
    </row>
    <row r="1760" spans="1:6" x14ac:dyDescent="0.25">
      <c r="A1760" t="s">
        <v>14594</v>
      </c>
      <c r="B1760" t="s">
        <v>5987</v>
      </c>
      <c r="C1760">
        <v>129</v>
      </c>
      <c r="D1760">
        <v>84</v>
      </c>
      <c r="E1760">
        <v>82</v>
      </c>
      <c r="F1760">
        <v>99.3</v>
      </c>
    </row>
    <row r="1761" spans="1:6" x14ac:dyDescent="0.25">
      <c r="A1761" t="s">
        <v>14595</v>
      </c>
      <c r="B1761" t="s">
        <v>5989</v>
      </c>
      <c r="C1761">
        <v>140</v>
      </c>
      <c r="D1761">
        <v>78</v>
      </c>
      <c r="E1761">
        <v>76</v>
      </c>
      <c r="F1761">
        <v>98.5</v>
      </c>
    </row>
    <row r="1762" spans="1:6" x14ac:dyDescent="0.25">
      <c r="A1762" t="s">
        <v>14596</v>
      </c>
      <c r="B1762" t="s">
        <v>5991</v>
      </c>
      <c r="C1762">
        <v>125</v>
      </c>
      <c r="D1762">
        <v>73</v>
      </c>
      <c r="E1762">
        <v>97</v>
      </c>
      <c r="F1762">
        <v>97.8</v>
      </c>
    </row>
    <row r="1763" spans="1:6" x14ac:dyDescent="0.25">
      <c r="A1763" t="s">
        <v>14597</v>
      </c>
      <c r="B1763" t="s">
        <v>5993</v>
      </c>
      <c r="C1763">
        <v>127</v>
      </c>
      <c r="D1763">
        <v>88</v>
      </c>
      <c r="E1763">
        <v>99</v>
      </c>
      <c r="F1763">
        <v>97.9</v>
      </c>
    </row>
    <row r="1764" spans="1:6" x14ac:dyDescent="0.25">
      <c r="A1764" t="s">
        <v>14598</v>
      </c>
      <c r="B1764" t="s">
        <v>5994</v>
      </c>
      <c r="C1764">
        <v>137</v>
      </c>
      <c r="D1764">
        <v>80</v>
      </c>
      <c r="E1764">
        <v>87</v>
      </c>
      <c r="F1764">
        <v>98</v>
      </c>
    </row>
    <row r="1765" spans="1:6" x14ac:dyDescent="0.25">
      <c r="A1765" t="s">
        <v>14599</v>
      </c>
      <c r="B1765" t="s">
        <v>5996</v>
      </c>
      <c r="C1765">
        <v>120</v>
      </c>
      <c r="D1765">
        <v>90</v>
      </c>
      <c r="E1765">
        <v>61</v>
      </c>
      <c r="F1765">
        <v>98.2</v>
      </c>
    </row>
    <row r="1766" spans="1:6" x14ac:dyDescent="0.25">
      <c r="A1766" t="s">
        <v>14600</v>
      </c>
      <c r="B1766" t="s">
        <v>5997</v>
      </c>
      <c r="C1766">
        <v>137</v>
      </c>
      <c r="D1766">
        <v>78</v>
      </c>
      <c r="E1766">
        <v>60</v>
      </c>
      <c r="F1766">
        <v>98.8</v>
      </c>
    </row>
    <row r="1767" spans="1:6" x14ac:dyDescent="0.25">
      <c r="A1767" t="s">
        <v>14601</v>
      </c>
      <c r="B1767" t="s">
        <v>5998</v>
      </c>
      <c r="C1767">
        <v>131</v>
      </c>
      <c r="D1767">
        <v>76</v>
      </c>
      <c r="E1767">
        <v>68</v>
      </c>
      <c r="F1767">
        <v>97.9</v>
      </c>
    </row>
    <row r="1768" spans="1:6" x14ac:dyDescent="0.25">
      <c r="A1768" t="s">
        <v>14602</v>
      </c>
      <c r="B1768" t="s">
        <v>5999</v>
      </c>
      <c r="C1768">
        <v>119</v>
      </c>
      <c r="D1768">
        <v>74</v>
      </c>
      <c r="E1768">
        <v>95</v>
      </c>
      <c r="F1768">
        <v>98.9</v>
      </c>
    </row>
    <row r="1769" spans="1:6" x14ac:dyDescent="0.25">
      <c r="A1769" t="s">
        <v>14603</v>
      </c>
      <c r="B1769" t="s">
        <v>6001</v>
      </c>
      <c r="C1769">
        <v>115</v>
      </c>
      <c r="D1769">
        <v>81</v>
      </c>
      <c r="E1769">
        <v>95</v>
      </c>
      <c r="F1769">
        <v>99.2</v>
      </c>
    </row>
    <row r="1770" spans="1:6" x14ac:dyDescent="0.25">
      <c r="A1770" t="s">
        <v>14604</v>
      </c>
      <c r="B1770" t="s">
        <v>6003</v>
      </c>
      <c r="C1770">
        <v>138</v>
      </c>
      <c r="D1770">
        <v>90</v>
      </c>
      <c r="E1770">
        <v>84</v>
      </c>
      <c r="F1770">
        <v>98.3</v>
      </c>
    </row>
    <row r="1771" spans="1:6" x14ac:dyDescent="0.25">
      <c r="A1771" t="s">
        <v>14605</v>
      </c>
      <c r="B1771" t="s">
        <v>6005</v>
      </c>
      <c r="C1771">
        <v>123</v>
      </c>
      <c r="D1771">
        <v>85</v>
      </c>
      <c r="E1771">
        <v>61</v>
      </c>
      <c r="F1771">
        <v>98.1</v>
      </c>
    </row>
    <row r="1772" spans="1:6" x14ac:dyDescent="0.25">
      <c r="A1772" t="s">
        <v>14606</v>
      </c>
      <c r="B1772" t="s">
        <v>6007</v>
      </c>
      <c r="C1772">
        <v>115</v>
      </c>
      <c r="D1772">
        <v>84</v>
      </c>
      <c r="E1772">
        <v>75</v>
      </c>
      <c r="F1772">
        <v>98.1</v>
      </c>
    </row>
    <row r="1773" spans="1:6" x14ac:dyDescent="0.25">
      <c r="A1773" t="s">
        <v>14607</v>
      </c>
      <c r="B1773" t="s">
        <v>6008</v>
      </c>
      <c r="C1773">
        <v>139</v>
      </c>
      <c r="D1773">
        <v>70</v>
      </c>
      <c r="E1773">
        <v>78</v>
      </c>
      <c r="F1773">
        <v>99.4</v>
      </c>
    </row>
    <row r="1774" spans="1:6" x14ac:dyDescent="0.25">
      <c r="A1774" t="s">
        <v>14608</v>
      </c>
      <c r="B1774" t="s">
        <v>6010</v>
      </c>
      <c r="C1774">
        <v>125</v>
      </c>
      <c r="D1774">
        <v>84</v>
      </c>
      <c r="E1774">
        <v>75</v>
      </c>
      <c r="F1774">
        <v>98.8</v>
      </c>
    </row>
    <row r="1775" spans="1:6" x14ac:dyDescent="0.25">
      <c r="A1775" t="s">
        <v>14609</v>
      </c>
      <c r="B1775" t="s">
        <v>6011</v>
      </c>
      <c r="C1775">
        <v>117</v>
      </c>
      <c r="D1775">
        <v>74</v>
      </c>
      <c r="E1775">
        <v>98</v>
      </c>
      <c r="F1775">
        <v>99.3</v>
      </c>
    </row>
    <row r="1776" spans="1:6" x14ac:dyDescent="0.25">
      <c r="A1776" t="s">
        <v>14610</v>
      </c>
      <c r="B1776" t="s">
        <v>6012</v>
      </c>
      <c r="C1776">
        <v>110</v>
      </c>
      <c r="D1776">
        <v>81</v>
      </c>
      <c r="E1776">
        <v>94</v>
      </c>
      <c r="F1776">
        <v>99.4</v>
      </c>
    </row>
    <row r="1777" spans="1:6" x14ac:dyDescent="0.25">
      <c r="A1777" t="s">
        <v>14611</v>
      </c>
      <c r="B1777" t="s">
        <v>6013</v>
      </c>
      <c r="C1777">
        <v>128</v>
      </c>
      <c r="D1777">
        <v>80</v>
      </c>
      <c r="E1777">
        <v>75</v>
      </c>
      <c r="F1777">
        <v>98.5</v>
      </c>
    </row>
    <row r="1778" spans="1:6" x14ac:dyDescent="0.25">
      <c r="A1778" t="s">
        <v>14612</v>
      </c>
      <c r="B1778" t="s">
        <v>6015</v>
      </c>
      <c r="C1778">
        <v>111</v>
      </c>
      <c r="D1778">
        <v>84</v>
      </c>
      <c r="E1778">
        <v>82</v>
      </c>
      <c r="F1778">
        <v>98.6</v>
      </c>
    </row>
    <row r="1779" spans="1:6" x14ac:dyDescent="0.25">
      <c r="A1779" t="s">
        <v>14613</v>
      </c>
      <c r="B1779" t="s">
        <v>6017</v>
      </c>
      <c r="C1779">
        <v>118</v>
      </c>
      <c r="D1779">
        <v>79</v>
      </c>
      <c r="E1779">
        <v>96</v>
      </c>
      <c r="F1779">
        <v>99.4</v>
      </c>
    </row>
    <row r="1780" spans="1:6" x14ac:dyDescent="0.25">
      <c r="A1780" t="s">
        <v>14614</v>
      </c>
      <c r="B1780" t="s">
        <v>6019</v>
      </c>
      <c r="C1780">
        <v>137</v>
      </c>
      <c r="D1780">
        <v>80</v>
      </c>
      <c r="E1780">
        <v>86</v>
      </c>
      <c r="F1780">
        <v>98.2</v>
      </c>
    </row>
    <row r="1781" spans="1:6" x14ac:dyDescent="0.25">
      <c r="A1781" t="s">
        <v>14615</v>
      </c>
      <c r="B1781" t="s">
        <v>6020</v>
      </c>
      <c r="C1781">
        <v>135</v>
      </c>
      <c r="D1781">
        <v>75</v>
      </c>
      <c r="E1781">
        <v>75</v>
      </c>
      <c r="F1781">
        <v>97.9</v>
      </c>
    </row>
    <row r="1782" spans="1:6" x14ac:dyDescent="0.25">
      <c r="A1782" t="s">
        <v>14616</v>
      </c>
      <c r="B1782" t="s">
        <v>6021</v>
      </c>
      <c r="C1782">
        <v>139</v>
      </c>
      <c r="D1782">
        <v>89</v>
      </c>
      <c r="E1782">
        <v>60</v>
      </c>
      <c r="F1782">
        <v>98.1</v>
      </c>
    </row>
    <row r="1783" spans="1:6" x14ac:dyDescent="0.25">
      <c r="A1783" t="s">
        <v>14617</v>
      </c>
      <c r="B1783" t="s">
        <v>6022</v>
      </c>
      <c r="C1783">
        <v>129</v>
      </c>
      <c r="D1783">
        <v>87</v>
      </c>
      <c r="E1783">
        <v>80</v>
      </c>
      <c r="F1783">
        <v>99.2</v>
      </c>
    </row>
    <row r="1784" spans="1:6" x14ac:dyDescent="0.25">
      <c r="A1784" t="s">
        <v>14618</v>
      </c>
      <c r="B1784" t="s">
        <v>6024</v>
      </c>
      <c r="C1784">
        <v>127</v>
      </c>
      <c r="D1784">
        <v>78</v>
      </c>
      <c r="E1784">
        <v>71</v>
      </c>
      <c r="F1784">
        <v>98.7</v>
      </c>
    </row>
    <row r="1785" spans="1:6" x14ac:dyDescent="0.25">
      <c r="A1785" t="s">
        <v>14619</v>
      </c>
      <c r="B1785" t="s">
        <v>6025</v>
      </c>
      <c r="C1785">
        <v>137</v>
      </c>
      <c r="D1785">
        <v>77</v>
      </c>
      <c r="E1785">
        <v>95</v>
      </c>
      <c r="F1785">
        <v>99.4</v>
      </c>
    </row>
    <row r="1786" spans="1:6" x14ac:dyDescent="0.25">
      <c r="A1786" t="s">
        <v>14620</v>
      </c>
      <c r="B1786" t="s">
        <v>6026</v>
      </c>
      <c r="C1786">
        <v>121</v>
      </c>
      <c r="D1786">
        <v>87</v>
      </c>
      <c r="E1786">
        <v>93</v>
      </c>
      <c r="F1786">
        <v>97.8</v>
      </c>
    </row>
    <row r="1787" spans="1:6" x14ac:dyDescent="0.25">
      <c r="A1787" t="s">
        <v>14621</v>
      </c>
      <c r="B1787" t="s">
        <v>6028</v>
      </c>
      <c r="C1787">
        <v>131</v>
      </c>
      <c r="D1787">
        <v>88</v>
      </c>
      <c r="E1787">
        <v>78</v>
      </c>
      <c r="F1787">
        <v>99.1</v>
      </c>
    </row>
    <row r="1788" spans="1:6" x14ac:dyDescent="0.25">
      <c r="A1788" t="s">
        <v>14622</v>
      </c>
      <c r="B1788" t="s">
        <v>6029</v>
      </c>
      <c r="C1788">
        <v>113</v>
      </c>
      <c r="D1788">
        <v>73</v>
      </c>
      <c r="E1788">
        <v>71</v>
      </c>
      <c r="F1788">
        <v>99.4</v>
      </c>
    </row>
    <row r="1789" spans="1:6" x14ac:dyDescent="0.25">
      <c r="A1789" t="s">
        <v>14623</v>
      </c>
      <c r="B1789" t="s">
        <v>6031</v>
      </c>
      <c r="C1789">
        <v>135</v>
      </c>
      <c r="D1789">
        <v>71</v>
      </c>
      <c r="E1789">
        <v>88</v>
      </c>
      <c r="F1789">
        <v>97.6</v>
      </c>
    </row>
    <row r="1790" spans="1:6" x14ac:dyDescent="0.25">
      <c r="A1790" t="s">
        <v>14624</v>
      </c>
      <c r="B1790" t="s">
        <v>6032</v>
      </c>
      <c r="C1790">
        <v>131</v>
      </c>
      <c r="D1790">
        <v>74</v>
      </c>
      <c r="E1790">
        <v>65</v>
      </c>
      <c r="F1790">
        <v>98.3</v>
      </c>
    </row>
    <row r="1791" spans="1:6" x14ac:dyDescent="0.25">
      <c r="A1791" t="s">
        <v>14625</v>
      </c>
      <c r="B1791" t="s">
        <v>6034</v>
      </c>
      <c r="C1791">
        <v>125</v>
      </c>
      <c r="D1791">
        <v>70</v>
      </c>
      <c r="E1791">
        <v>60</v>
      </c>
      <c r="F1791">
        <v>98.2</v>
      </c>
    </row>
    <row r="1792" spans="1:6" x14ac:dyDescent="0.25">
      <c r="A1792" t="s">
        <v>14626</v>
      </c>
      <c r="B1792" t="s">
        <v>6036</v>
      </c>
      <c r="C1792">
        <v>110</v>
      </c>
      <c r="D1792">
        <v>86</v>
      </c>
      <c r="E1792">
        <v>91</v>
      </c>
      <c r="F1792">
        <v>98.9</v>
      </c>
    </row>
    <row r="1793" spans="1:6" x14ac:dyDescent="0.25">
      <c r="A1793" t="s">
        <v>14627</v>
      </c>
      <c r="B1793" t="s">
        <v>6038</v>
      </c>
      <c r="C1793">
        <v>122</v>
      </c>
      <c r="D1793">
        <v>77</v>
      </c>
      <c r="E1793">
        <v>90</v>
      </c>
      <c r="F1793">
        <v>99.1</v>
      </c>
    </row>
    <row r="1794" spans="1:6" x14ac:dyDescent="0.25">
      <c r="A1794" t="s">
        <v>14628</v>
      </c>
      <c r="B1794" t="s">
        <v>6039</v>
      </c>
      <c r="C1794">
        <v>113</v>
      </c>
      <c r="D1794">
        <v>80</v>
      </c>
      <c r="E1794">
        <v>78</v>
      </c>
      <c r="F1794">
        <v>97.6</v>
      </c>
    </row>
    <row r="1795" spans="1:6" x14ac:dyDescent="0.25">
      <c r="A1795" t="s">
        <v>14629</v>
      </c>
      <c r="B1795" t="s">
        <v>6041</v>
      </c>
      <c r="C1795">
        <v>113</v>
      </c>
      <c r="D1795">
        <v>71</v>
      </c>
      <c r="E1795">
        <v>75</v>
      </c>
      <c r="F1795">
        <v>98.5</v>
      </c>
    </row>
    <row r="1796" spans="1:6" x14ac:dyDescent="0.25">
      <c r="A1796" t="s">
        <v>14630</v>
      </c>
      <c r="B1796" t="s">
        <v>6042</v>
      </c>
      <c r="C1796">
        <v>126</v>
      </c>
      <c r="D1796">
        <v>89</v>
      </c>
      <c r="E1796">
        <v>60</v>
      </c>
      <c r="F1796">
        <v>98.2</v>
      </c>
    </row>
    <row r="1797" spans="1:6" x14ac:dyDescent="0.25">
      <c r="A1797" t="s">
        <v>14631</v>
      </c>
      <c r="B1797" t="s">
        <v>6043</v>
      </c>
      <c r="C1797">
        <v>129</v>
      </c>
      <c r="D1797">
        <v>85</v>
      </c>
      <c r="E1797">
        <v>68</v>
      </c>
      <c r="F1797">
        <v>99.3</v>
      </c>
    </row>
    <row r="1798" spans="1:6" x14ac:dyDescent="0.25">
      <c r="A1798" t="s">
        <v>14632</v>
      </c>
      <c r="B1798" t="s">
        <v>6044</v>
      </c>
      <c r="C1798">
        <v>124</v>
      </c>
      <c r="D1798">
        <v>77</v>
      </c>
      <c r="E1798">
        <v>95</v>
      </c>
      <c r="F1798">
        <v>97.5</v>
      </c>
    </row>
    <row r="1799" spans="1:6" x14ac:dyDescent="0.25">
      <c r="A1799" t="s">
        <v>14633</v>
      </c>
      <c r="B1799" t="s">
        <v>6045</v>
      </c>
      <c r="C1799">
        <v>131</v>
      </c>
      <c r="D1799">
        <v>79</v>
      </c>
      <c r="E1799">
        <v>81</v>
      </c>
      <c r="F1799">
        <v>97.9</v>
      </c>
    </row>
    <row r="1800" spans="1:6" x14ac:dyDescent="0.25">
      <c r="A1800" t="s">
        <v>14634</v>
      </c>
      <c r="B1800" t="s">
        <v>6046</v>
      </c>
      <c r="C1800">
        <v>127</v>
      </c>
      <c r="D1800">
        <v>77</v>
      </c>
      <c r="E1800">
        <v>79</v>
      </c>
      <c r="F1800">
        <v>97.7</v>
      </c>
    </row>
    <row r="1801" spans="1:6" x14ac:dyDescent="0.25">
      <c r="A1801" t="s">
        <v>14635</v>
      </c>
      <c r="B1801" t="s">
        <v>6048</v>
      </c>
      <c r="C1801">
        <v>116</v>
      </c>
      <c r="D1801">
        <v>81</v>
      </c>
      <c r="E1801">
        <v>94</v>
      </c>
      <c r="F1801">
        <v>98.8</v>
      </c>
    </row>
    <row r="1802" spans="1:6" x14ac:dyDescent="0.25">
      <c r="A1802" t="s">
        <v>14636</v>
      </c>
      <c r="B1802" t="s">
        <v>6049</v>
      </c>
      <c r="C1802">
        <v>118</v>
      </c>
      <c r="D1802">
        <v>79</v>
      </c>
      <c r="E1802">
        <v>96</v>
      </c>
      <c r="F1802">
        <v>98.6</v>
      </c>
    </row>
    <row r="1803" spans="1:6" x14ac:dyDescent="0.25">
      <c r="A1803" t="s">
        <v>14637</v>
      </c>
      <c r="B1803" t="s">
        <v>6050</v>
      </c>
      <c r="C1803">
        <v>112</v>
      </c>
      <c r="D1803">
        <v>74</v>
      </c>
      <c r="E1803">
        <v>96</v>
      </c>
      <c r="F1803">
        <v>97.7</v>
      </c>
    </row>
    <row r="1804" spans="1:6" x14ac:dyDescent="0.25">
      <c r="A1804" t="s">
        <v>14638</v>
      </c>
      <c r="B1804" t="s">
        <v>6051</v>
      </c>
      <c r="C1804">
        <v>114</v>
      </c>
      <c r="D1804">
        <v>75</v>
      </c>
      <c r="E1804">
        <v>61</v>
      </c>
      <c r="F1804">
        <v>98.3</v>
      </c>
    </row>
    <row r="1805" spans="1:6" x14ac:dyDescent="0.25">
      <c r="A1805" t="s">
        <v>14639</v>
      </c>
      <c r="B1805" t="s">
        <v>6053</v>
      </c>
      <c r="C1805">
        <v>121</v>
      </c>
      <c r="D1805">
        <v>84</v>
      </c>
      <c r="E1805">
        <v>99</v>
      </c>
      <c r="F1805">
        <v>98.8</v>
      </c>
    </row>
    <row r="1806" spans="1:6" x14ac:dyDescent="0.25">
      <c r="A1806" t="s">
        <v>14640</v>
      </c>
      <c r="B1806" t="s">
        <v>6055</v>
      </c>
      <c r="C1806">
        <v>123</v>
      </c>
      <c r="D1806">
        <v>82</v>
      </c>
      <c r="E1806">
        <v>93</v>
      </c>
      <c r="F1806">
        <v>99.3</v>
      </c>
    </row>
    <row r="1807" spans="1:6" x14ac:dyDescent="0.25">
      <c r="A1807" t="s">
        <v>14641</v>
      </c>
      <c r="B1807" t="s">
        <v>6057</v>
      </c>
      <c r="C1807">
        <v>113</v>
      </c>
      <c r="D1807">
        <v>74</v>
      </c>
      <c r="E1807">
        <v>94</v>
      </c>
      <c r="F1807">
        <v>99.1</v>
      </c>
    </row>
    <row r="1808" spans="1:6" x14ac:dyDescent="0.25">
      <c r="A1808" t="s">
        <v>14642</v>
      </c>
      <c r="B1808" t="s">
        <v>6058</v>
      </c>
      <c r="C1808">
        <v>139</v>
      </c>
      <c r="D1808">
        <v>80</v>
      </c>
      <c r="E1808">
        <v>65</v>
      </c>
      <c r="F1808">
        <v>98.6</v>
      </c>
    </row>
    <row r="1809" spans="1:6" x14ac:dyDescent="0.25">
      <c r="A1809" t="s">
        <v>14643</v>
      </c>
      <c r="B1809" t="s">
        <v>6059</v>
      </c>
      <c r="C1809">
        <v>130</v>
      </c>
      <c r="D1809">
        <v>75</v>
      </c>
      <c r="E1809">
        <v>90</v>
      </c>
      <c r="F1809">
        <v>98.5</v>
      </c>
    </row>
    <row r="1810" spans="1:6" x14ac:dyDescent="0.25">
      <c r="A1810" t="s">
        <v>14644</v>
      </c>
      <c r="B1810" t="s">
        <v>6060</v>
      </c>
      <c r="C1810">
        <v>127</v>
      </c>
      <c r="D1810">
        <v>90</v>
      </c>
      <c r="E1810">
        <v>64</v>
      </c>
      <c r="F1810">
        <v>98.6</v>
      </c>
    </row>
    <row r="1811" spans="1:6" x14ac:dyDescent="0.25">
      <c r="A1811" t="s">
        <v>14645</v>
      </c>
      <c r="B1811" t="s">
        <v>6061</v>
      </c>
      <c r="C1811">
        <v>112</v>
      </c>
      <c r="D1811">
        <v>76</v>
      </c>
      <c r="E1811">
        <v>93</v>
      </c>
      <c r="F1811">
        <v>98.8</v>
      </c>
    </row>
    <row r="1812" spans="1:6" x14ac:dyDescent="0.25">
      <c r="A1812" t="s">
        <v>14646</v>
      </c>
      <c r="B1812" t="s">
        <v>6063</v>
      </c>
      <c r="C1812">
        <v>132</v>
      </c>
      <c r="D1812">
        <v>87</v>
      </c>
      <c r="E1812">
        <v>83</v>
      </c>
      <c r="F1812">
        <v>97.7</v>
      </c>
    </row>
    <row r="1813" spans="1:6" x14ac:dyDescent="0.25">
      <c r="A1813" t="s">
        <v>14647</v>
      </c>
      <c r="B1813" t="s">
        <v>6064</v>
      </c>
      <c r="C1813">
        <v>115</v>
      </c>
      <c r="D1813">
        <v>82</v>
      </c>
      <c r="E1813">
        <v>76</v>
      </c>
      <c r="F1813">
        <v>99.1</v>
      </c>
    </row>
    <row r="1814" spans="1:6" x14ac:dyDescent="0.25">
      <c r="A1814" t="s">
        <v>14648</v>
      </c>
      <c r="B1814" t="s">
        <v>6065</v>
      </c>
      <c r="C1814">
        <v>121</v>
      </c>
      <c r="D1814">
        <v>76</v>
      </c>
      <c r="E1814">
        <v>75</v>
      </c>
      <c r="F1814">
        <v>99.5</v>
      </c>
    </row>
    <row r="1815" spans="1:6" x14ac:dyDescent="0.25">
      <c r="A1815" t="s">
        <v>14649</v>
      </c>
      <c r="B1815" t="s">
        <v>6066</v>
      </c>
      <c r="C1815">
        <v>129</v>
      </c>
      <c r="D1815">
        <v>86</v>
      </c>
      <c r="E1815">
        <v>91</v>
      </c>
      <c r="F1815">
        <v>98.7</v>
      </c>
    </row>
    <row r="1816" spans="1:6" x14ac:dyDescent="0.25">
      <c r="A1816" t="s">
        <v>14650</v>
      </c>
      <c r="B1816" t="s">
        <v>6067</v>
      </c>
      <c r="C1816">
        <v>124</v>
      </c>
      <c r="D1816">
        <v>74</v>
      </c>
      <c r="E1816">
        <v>87</v>
      </c>
      <c r="F1816">
        <v>97.7</v>
      </c>
    </row>
    <row r="1817" spans="1:6" x14ac:dyDescent="0.25">
      <c r="A1817" t="s">
        <v>14651</v>
      </c>
      <c r="B1817" t="s">
        <v>6068</v>
      </c>
      <c r="C1817">
        <v>120</v>
      </c>
      <c r="D1817">
        <v>84</v>
      </c>
      <c r="E1817">
        <v>68</v>
      </c>
      <c r="F1817">
        <v>99.4</v>
      </c>
    </row>
    <row r="1818" spans="1:6" x14ac:dyDescent="0.25">
      <c r="A1818" t="s">
        <v>14652</v>
      </c>
      <c r="B1818" t="s">
        <v>6070</v>
      </c>
      <c r="C1818">
        <v>130</v>
      </c>
      <c r="D1818">
        <v>71</v>
      </c>
      <c r="E1818">
        <v>97</v>
      </c>
      <c r="F1818">
        <v>98.2</v>
      </c>
    </row>
    <row r="1819" spans="1:6" x14ac:dyDescent="0.25">
      <c r="A1819" t="s">
        <v>14653</v>
      </c>
      <c r="B1819" t="s">
        <v>6071</v>
      </c>
      <c r="C1819">
        <v>130</v>
      </c>
      <c r="D1819">
        <v>79</v>
      </c>
      <c r="E1819">
        <v>63</v>
      </c>
      <c r="F1819">
        <v>98.4</v>
      </c>
    </row>
    <row r="1820" spans="1:6" x14ac:dyDescent="0.25">
      <c r="A1820" t="s">
        <v>14654</v>
      </c>
      <c r="B1820" t="s">
        <v>6072</v>
      </c>
      <c r="C1820">
        <v>116</v>
      </c>
      <c r="D1820">
        <v>84</v>
      </c>
      <c r="E1820">
        <v>86</v>
      </c>
      <c r="F1820">
        <v>98.3</v>
      </c>
    </row>
    <row r="1821" spans="1:6" x14ac:dyDescent="0.25">
      <c r="A1821" t="s">
        <v>14655</v>
      </c>
      <c r="B1821" t="s">
        <v>6074</v>
      </c>
      <c r="C1821">
        <v>130</v>
      </c>
      <c r="D1821">
        <v>77</v>
      </c>
      <c r="E1821">
        <v>81</v>
      </c>
      <c r="F1821">
        <v>98</v>
      </c>
    </row>
    <row r="1822" spans="1:6" x14ac:dyDescent="0.25">
      <c r="A1822" t="s">
        <v>14656</v>
      </c>
      <c r="B1822" t="s">
        <v>6076</v>
      </c>
      <c r="C1822">
        <v>122</v>
      </c>
      <c r="D1822">
        <v>80</v>
      </c>
      <c r="E1822">
        <v>96</v>
      </c>
      <c r="F1822">
        <v>98.8</v>
      </c>
    </row>
    <row r="1823" spans="1:6" x14ac:dyDescent="0.25">
      <c r="A1823" t="s">
        <v>14657</v>
      </c>
      <c r="B1823" t="s">
        <v>6078</v>
      </c>
      <c r="C1823">
        <v>129</v>
      </c>
      <c r="D1823">
        <v>76</v>
      </c>
      <c r="E1823">
        <v>84</v>
      </c>
      <c r="F1823">
        <v>99.4</v>
      </c>
    </row>
    <row r="1824" spans="1:6" x14ac:dyDescent="0.25">
      <c r="A1824" t="s">
        <v>14658</v>
      </c>
      <c r="B1824" t="s">
        <v>6079</v>
      </c>
      <c r="C1824">
        <v>115</v>
      </c>
      <c r="D1824">
        <v>83</v>
      </c>
      <c r="E1824">
        <v>93</v>
      </c>
      <c r="F1824">
        <v>97.8</v>
      </c>
    </row>
    <row r="1825" spans="1:6" x14ac:dyDescent="0.25">
      <c r="A1825" t="s">
        <v>14659</v>
      </c>
      <c r="B1825" t="s">
        <v>6080</v>
      </c>
      <c r="C1825">
        <v>115</v>
      </c>
      <c r="D1825">
        <v>78</v>
      </c>
      <c r="E1825">
        <v>87</v>
      </c>
      <c r="F1825">
        <v>98.2</v>
      </c>
    </row>
    <row r="1826" spans="1:6" x14ac:dyDescent="0.25">
      <c r="A1826" t="s">
        <v>14660</v>
      </c>
      <c r="B1826" t="s">
        <v>6082</v>
      </c>
      <c r="C1826">
        <v>138</v>
      </c>
      <c r="D1826">
        <v>79</v>
      </c>
      <c r="E1826">
        <v>93</v>
      </c>
      <c r="F1826">
        <v>98.8</v>
      </c>
    </row>
    <row r="1827" spans="1:6" x14ac:dyDescent="0.25">
      <c r="A1827" t="s">
        <v>14661</v>
      </c>
      <c r="B1827" t="s">
        <v>6083</v>
      </c>
      <c r="C1827">
        <v>125</v>
      </c>
      <c r="D1827">
        <v>82</v>
      </c>
      <c r="E1827">
        <v>91</v>
      </c>
      <c r="F1827">
        <v>98.2</v>
      </c>
    </row>
    <row r="1828" spans="1:6" x14ac:dyDescent="0.25">
      <c r="A1828" t="s">
        <v>14662</v>
      </c>
      <c r="B1828" t="s">
        <v>6084</v>
      </c>
      <c r="C1828">
        <v>129</v>
      </c>
      <c r="D1828">
        <v>77</v>
      </c>
      <c r="E1828">
        <v>83</v>
      </c>
      <c r="F1828">
        <v>97.9</v>
      </c>
    </row>
    <row r="1829" spans="1:6" x14ac:dyDescent="0.25">
      <c r="A1829" t="s">
        <v>14663</v>
      </c>
      <c r="B1829" t="s">
        <v>6085</v>
      </c>
      <c r="C1829">
        <v>115</v>
      </c>
      <c r="D1829">
        <v>89</v>
      </c>
      <c r="E1829">
        <v>81</v>
      </c>
      <c r="F1829">
        <v>97.7</v>
      </c>
    </row>
    <row r="1830" spans="1:6" x14ac:dyDescent="0.25">
      <c r="A1830" t="s">
        <v>14664</v>
      </c>
      <c r="B1830" t="s">
        <v>6086</v>
      </c>
      <c r="C1830">
        <v>138</v>
      </c>
      <c r="D1830">
        <v>75</v>
      </c>
      <c r="E1830">
        <v>82</v>
      </c>
      <c r="F1830">
        <v>98.7</v>
      </c>
    </row>
    <row r="1831" spans="1:6" x14ac:dyDescent="0.25">
      <c r="A1831" t="s">
        <v>14665</v>
      </c>
      <c r="B1831" t="s">
        <v>6088</v>
      </c>
      <c r="C1831">
        <v>123</v>
      </c>
      <c r="D1831">
        <v>81</v>
      </c>
      <c r="E1831">
        <v>63</v>
      </c>
      <c r="F1831">
        <v>97.6</v>
      </c>
    </row>
    <row r="1832" spans="1:6" x14ac:dyDescent="0.25">
      <c r="A1832" t="s">
        <v>14666</v>
      </c>
      <c r="B1832" t="s">
        <v>6090</v>
      </c>
      <c r="C1832">
        <v>118</v>
      </c>
      <c r="D1832">
        <v>72</v>
      </c>
      <c r="E1832">
        <v>93</v>
      </c>
      <c r="F1832">
        <v>99</v>
      </c>
    </row>
    <row r="1833" spans="1:6" x14ac:dyDescent="0.25">
      <c r="A1833" t="s">
        <v>14667</v>
      </c>
      <c r="B1833" t="s">
        <v>6092</v>
      </c>
      <c r="C1833">
        <v>120</v>
      </c>
      <c r="D1833">
        <v>88</v>
      </c>
      <c r="E1833">
        <v>93</v>
      </c>
      <c r="F1833">
        <v>97.7</v>
      </c>
    </row>
    <row r="1834" spans="1:6" x14ac:dyDescent="0.25">
      <c r="A1834" t="s">
        <v>14668</v>
      </c>
      <c r="B1834" t="s">
        <v>6093</v>
      </c>
      <c r="C1834">
        <v>131</v>
      </c>
      <c r="D1834">
        <v>79</v>
      </c>
      <c r="E1834">
        <v>82</v>
      </c>
      <c r="F1834">
        <v>98.4</v>
      </c>
    </row>
    <row r="1835" spans="1:6" x14ac:dyDescent="0.25">
      <c r="A1835" t="s">
        <v>14669</v>
      </c>
      <c r="B1835" t="s">
        <v>6094</v>
      </c>
      <c r="C1835">
        <v>136</v>
      </c>
      <c r="D1835">
        <v>82</v>
      </c>
      <c r="E1835">
        <v>90</v>
      </c>
      <c r="F1835">
        <v>98.2</v>
      </c>
    </row>
    <row r="1836" spans="1:6" x14ac:dyDescent="0.25">
      <c r="A1836" t="s">
        <v>14670</v>
      </c>
      <c r="B1836" t="s">
        <v>6095</v>
      </c>
      <c r="C1836">
        <v>131</v>
      </c>
      <c r="D1836">
        <v>74</v>
      </c>
      <c r="E1836">
        <v>73</v>
      </c>
      <c r="F1836">
        <v>98.9</v>
      </c>
    </row>
    <row r="1837" spans="1:6" x14ac:dyDescent="0.25">
      <c r="A1837" t="s">
        <v>14671</v>
      </c>
      <c r="B1837" t="s">
        <v>6097</v>
      </c>
      <c r="C1837">
        <v>112</v>
      </c>
      <c r="D1837">
        <v>87</v>
      </c>
      <c r="E1837">
        <v>61</v>
      </c>
      <c r="F1837">
        <v>99.2</v>
      </c>
    </row>
    <row r="1838" spans="1:6" x14ac:dyDescent="0.25">
      <c r="A1838" t="s">
        <v>14672</v>
      </c>
      <c r="B1838" t="s">
        <v>6098</v>
      </c>
      <c r="C1838">
        <v>140</v>
      </c>
      <c r="D1838">
        <v>87</v>
      </c>
      <c r="E1838">
        <v>73</v>
      </c>
      <c r="F1838">
        <v>99.2</v>
      </c>
    </row>
    <row r="1839" spans="1:6" x14ac:dyDescent="0.25">
      <c r="A1839" t="s">
        <v>14673</v>
      </c>
      <c r="B1839" t="s">
        <v>6099</v>
      </c>
      <c r="C1839">
        <v>115</v>
      </c>
      <c r="D1839">
        <v>71</v>
      </c>
      <c r="E1839">
        <v>81</v>
      </c>
      <c r="F1839">
        <v>98.5</v>
      </c>
    </row>
    <row r="1840" spans="1:6" x14ac:dyDescent="0.25">
      <c r="A1840" t="s">
        <v>14674</v>
      </c>
      <c r="B1840" t="s">
        <v>6101</v>
      </c>
      <c r="C1840">
        <v>132</v>
      </c>
      <c r="D1840">
        <v>72</v>
      </c>
      <c r="E1840">
        <v>78</v>
      </c>
      <c r="F1840">
        <v>99.4</v>
      </c>
    </row>
    <row r="1841" spans="1:6" x14ac:dyDescent="0.25">
      <c r="A1841" t="s">
        <v>14675</v>
      </c>
      <c r="B1841" t="s">
        <v>6102</v>
      </c>
      <c r="C1841">
        <v>120</v>
      </c>
      <c r="D1841">
        <v>83</v>
      </c>
      <c r="E1841">
        <v>87</v>
      </c>
      <c r="F1841">
        <v>98.5</v>
      </c>
    </row>
    <row r="1842" spans="1:6" x14ac:dyDescent="0.25">
      <c r="A1842" t="s">
        <v>14676</v>
      </c>
      <c r="B1842" t="s">
        <v>6104</v>
      </c>
      <c r="C1842">
        <v>132</v>
      </c>
      <c r="D1842">
        <v>72</v>
      </c>
      <c r="E1842">
        <v>88</v>
      </c>
      <c r="F1842">
        <v>98.6</v>
      </c>
    </row>
    <row r="1843" spans="1:6" x14ac:dyDescent="0.25">
      <c r="A1843" t="s">
        <v>14677</v>
      </c>
      <c r="B1843" t="s">
        <v>6105</v>
      </c>
      <c r="C1843">
        <v>117</v>
      </c>
      <c r="D1843">
        <v>79</v>
      </c>
      <c r="E1843">
        <v>91</v>
      </c>
      <c r="F1843">
        <v>99.1</v>
      </c>
    </row>
    <row r="1844" spans="1:6" x14ac:dyDescent="0.25">
      <c r="A1844" t="s">
        <v>14678</v>
      </c>
      <c r="B1844" t="s">
        <v>6107</v>
      </c>
      <c r="C1844">
        <v>118</v>
      </c>
      <c r="D1844">
        <v>71</v>
      </c>
      <c r="E1844">
        <v>74</v>
      </c>
      <c r="F1844">
        <v>99</v>
      </c>
    </row>
    <row r="1845" spans="1:6" x14ac:dyDescent="0.25">
      <c r="A1845" t="s">
        <v>14679</v>
      </c>
      <c r="B1845" t="s">
        <v>6109</v>
      </c>
      <c r="C1845">
        <v>116</v>
      </c>
      <c r="D1845">
        <v>79</v>
      </c>
      <c r="E1845">
        <v>74</v>
      </c>
      <c r="F1845">
        <v>97.6</v>
      </c>
    </row>
    <row r="1846" spans="1:6" x14ac:dyDescent="0.25">
      <c r="A1846" t="s">
        <v>14680</v>
      </c>
      <c r="B1846" t="s">
        <v>6110</v>
      </c>
      <c r="C1846">
        <v>117</v>
      </c>
      <c r="D1846">
        <v>74</v>
      </c>
      <c r="E1846">
        <v>97</v>
      </c>
      <c r="F1846">
        <v>98.1</v>
      </c>
    </row>
    <row r="1847" spans="1:6" x14ac:dyDescent="0.25">
      <c r="A1847" t="s">
        <v>14681</v>
      </c>
      <c r="B1847" t="s">
        <v>6111</v>
      </c>
      <c r="C1847">
        <v>127</v>
      </c>
      <c r="D1847">
        <v>71</v>
      </c>
      <c r="E1847">
        <v>65</v>
      </c>
      <c r="F1847">
        <v>99.2</v>
      </c>
    </row>
    <row r="1848" spans="1:6" x14ac:dyDescent="0.25">
      <c r="A1848" t="s">
        <v>14682</v>
      </c>
      <c r="B1848" t="s">
        <v>6112</v>
      </c>
      <c r="C1848">
        <v>134</v>
      </c>
      <c r="D1848">
        <v>89</v>
      </c>
      <c r="E1848">
        <v>90</v>
      </c>
      <c r="F1848">
        <v>98.2</v>
      </c>
    </row>
    <row r="1849" spans="1:6" x14ac:dyDescent="0.25">
      <c r="A1849" t="s">
        <v>14683</v>
      </c>
      <c r="B1849" t="s">
        <v>6113</v>
      </c>
      <c r="C1849">
        <v>124</v>
      </c>
      <c r="D1849">
        <v>79</v>
      </c>
      <c r="E1849">
        <v>74</v>
      </c>
      <c r="F1849">
        <v>98.9</v>
      </c>
    </row>
    <row r="1850" spans="1:6" x14ac:dyDescent="0.25">
      <c r="A1850" t="s">
        <v>14684</v>
      </c>
      <c r="B1850" t="s">
        <v>6115</v>
      </c>
      <c r="C1850">
        <v>118</v>
      </c>
      <c r="D1850">
        <v>77</v>
      </c>
      <c r="E1850">
        <v>77</v>
      </c>
      <c r="F1850">
        <v>97.7</v>
      </c>
    </row>
    <row r="1851" spans="1:6" x14ac:dyDescent="0.25">
      <c r="A1851" t="s">
        <v>14685</v>
      </c>
      <c r="B1851" t="s">
        <v>6116</v>
      </c>
      <c r="C1851">
        <v>133</v>
      </c>
      <c r="D1851">
        <v>75</v>
      </c>
      <c r="E1851">
        <v>75</v>
      </c>
      <c r="F1851">
        <v>99</v>
      </c>
    </row>
    <row r="1852" spans="1:6" x14ac:dyDescent="0.25">
      <c r="A1852" t="s">
        <v>14686</v>
      </c>
      <c r="B1852" t="s">
        <v>6118</v>
      </c>
      <c r="C1852">
        <v>139</v>
      </c>
      <c r="D1852">
        <v>70</v>
      </c>
      <c r="E1852">
        <v>78</v>
      </c>
      <c r="F1852">
        <v>97.6</v>
      </c>
    </row>
    <row r="1853" spans="1:6" x14ac:dyDescent="0.25">
      <c r="A1853" t="s">
        <v>14687</v>
      </c>
      <c r="B1853" t="s">
        <v>6120</v>
      </c>
      <c r="C1853">
        <v>135</v>
      </c>
      <c r="D1853">
        <v>80</v>
      </c>
      <c r="E1853">
        <v>98</v>
      </c>
      <c r="F1853">
        <v>98.7</v>
      </c>
    </row>
    <row r="1854" spans="1:6" x14ac:dyDescent="0.25">
      <c r="A1854" t="s">
        <v>14688</v>
      </c>
      <c r="B1854" t="s">
        <v>6121</v>
      </c>
      <c r="C1854">
        <v>128</v>
      </c>
      <c r="D1854">
        <v>86</v>
      </c>
      <c r="E1854">
        <v>80</v>
      </c>
      <c r="F1854">
        <v>97.6</v>
      </c>
    </row>
    <row r="1855" spans="1:6" x14ac:dyDescent="0.25">
      <c r="A1855" t="s">
        <v>14689</v>
      </c>
      <c r="B1855" t="s">
        <v>6122</v>
      </c>
      <c r="C1855">
        <v>113</v>
      </c>
      <c r="D1855">
        <v>74</v>
      </c>
      <c r="E1855">
        <v>83</v>
      </c>
      <c r="F1855">
        <v>99.1</v>
      </c>
    </row>
    <row r="1856" spans="1:6" x14ac:dyDescent="0.25">
      <c r="A1856" t="s">
        <v>14690</v>
      </c>
      <c r="B1856" t="s">
        <v>6124</v>
      </c>
      <c r="C1856">
        <v>121</v>
      </c>
      <c r="D1856">
        <v>80</v>
      </c>
      <c r="E1856">
        <v>97</v>
      </c>
      <c r="F1856">
        <v>97.6</v>
      </c>
    </row>
    <row r="1857" spans="1:6" x14ac:dyDescent="0.25">
      <c r="A1857" t="s">
        <v>14691</v>
      </c>
      <c r="B1857" t="s">
        <v>6126</v>
      </c>
      <c r="C1857">
        <v>117</v>
      </c>
      <c r="D1857">
        <v>84</v>
      </c>
      <c r="E1857">
        <v>95</v>
      </c>
      <c r="F1857">
        <v>97.5</v>
      </c>
    </row>
    <row r="1858" spans="1:6" x14ac:dyDescent="0.25">
      <c r="A1858" t="s">
        <v>14692</v>
      </c>
      <c r="B1858" t="s">
        <v>6128</v>
      </c>
      <c r="C1858">
        <v>130</v>
      </c>
      <c r="D1858">
        <v>78</v>
      </c>
      <c r="E1858">
        <v>80</v>
      </c>
      <c r="F1858">
        <v>98.7</v>
      </c>
    </row>
    <row r="1859" spans="1:6" x14ac:dyDescent="0.25">
      <c r="A1859" t="s">
        <v>14693</v>
      </c>
      <c r="B1859" t="s">
        <v>6130</v>
      </c>
      <c r="C1859">
        <v>128</v>
      </c>
      <c r="D1859">
        <v>82</v>
      </c>
      <c r="E1859">
        <v>80</v>
      </c>
      <c r="F1859">
        <v>98.9</v>
      </c>
    </row>
    <row r="1860" spans="1:6" x14ac:dyDescent="0.25">
      <c r="A1860" t="s">
        <v>14694</v>
      </c>
      <c r="B1860" t="s">
        <v>6131</v>
      </c>
      <c r="C1860">
        <v>121</v>
      </c>
      <c r="D1860">
        <v>77</v>
      </c>
      <c r="E1860">
        <v>83</v>
      </c>
      <c r="F1860">
        <v>99.2</v>
      </c>
    </row>
    <row r="1861" spans="1:6" x14ac:dyDescent="0.25">
      <c r="A1861" t="s">
        <v>14695</v>
      </c>
      <c r="B1861" t="s">
        <v>6132</v>
      </c>
      <c r="C1861">
        <v>128</v>
      </c>
      <c r="D1861">
        <v>81</v>
      </c>
      <c r="E1861">
        <v>69</v>
      </c>
      <c r="F1861">
        <v>99.3</v>
      </c>
    </row>
    <row r="1862" spans="1:6" x14ac:dyDescent="0.25">
      <c r="A1862" t="s">
        <v>14696</v>
      </c>
      <c r="B1862" t="s">
        <v>6133</v>
      </c>
      <c r="C1862">
        <v>125</v>
      </c>
      <c r="D1862">
        <v>74</v>
      </c>
      <c r="E1862">
        <v>100</v>
      </c>
      <c r="F1862">
        <v>99.1</v>
      </c>
    </row>
    <row r="1863" spans="1:6" x14ac:dyDescent="0.25">
      <c r="A1863" t="s">
        <v>14697</v>
      </c>
      <c r="B1863" t="s">
        <v>6134</v>
      </c>
      <c r="C1863">
        <v>118</v>
      </c>
      <c r="D1863">
        <v>83</v>
      </c>
      <c r="E1863">
        <v>67</v>
      </c>
      <c r="F1863">
        <v>99.3</v>
      </c>
    </row>
    <row r="1864" spans="1:6" x14ac:dyDescent="0.25">
      <c r="A1864" t="s">
        <v>14698</v>
      </c>
      <c r="B1864" t="s">
        <v>6135</v>
      </c>
      <c r="C1864">
        <v>125</v>
      </c>
      <c r="D1864">
        <v>71</v>
      </c>
      <c r="E1864">
        <v>89</v>
      </c>
      <c r="F1864">
        <v>97.9</v>
      </c>
    </row>
    <row r="1865" spans="1:6" x14ac:dyDescent="0.25">
      <c r="A1865" t="s">
        <v>14699</v>
      </c>
      <c r="B1865" t="s">
        <v>6137</v>
      </c>
      <c r="C1865">
        <v>127</v>
      </c>
      <c r="D1865">
        <v>78</v>
      </c>
      <c r="E1865">
        <v>99</v>
      </c>
      <c r="F1865">
        <v>98.3</v>
      </c>
    </row>
    <row r="1866" spans="1:6" x14ac:dyDescent="0.25">
      <c r="A1866" t="s">
        <v>14700</v>
      </c>
      <c r="B1866" t="s">
        <v>6138</v>
      </c>
      <c r="C1866">
        <v>131</v>
      </c>
      <c r="D1866">
        <v>71</v>
      </c>
      <c r="E1866">
        <v>96</v>
      </c>
      <c r="F1866">
        <v>98</v>
      </c>
    </row>
    <row r="1867" spans="1:6" x14ac:dyDescent="0.25">
      <c r="A1867" t="s">
        <v>14701</v>
      </c>
      <c r="B1867" t="s">
        <v>6139</v>
      </c>
      <c r="C1867">
        <v>132</v>
      </c>
      <c r="D1867">
        <v>89</v>
      </c>
      <c r="E1867">
        <v>75</v>
      </c>
      <c r="F1867">
        <v>98.1</v>
      </c>
    </row>
    <row r="1868" spans="1:6" x14ac:dyDescent="0.25">
      <c r="A1868" t="s">
        <v>14702</v>
      </c>
      <c r="B1868" t="s">
        <v>6140</v>
      </c>
      <c r="C1868">
        <v>110</v>
      </c>
      <c r="D1868">
        <v>84</v>
      </c>
      <c r="E1868">
        <v>95</v>
      </c>
      <c r="F1868">
        <v>97.9</v>
      </c>
    </row>
    <row r="1869" spans="1:6" x14ac:dyDescent="0.25">
      <c r="A1869" t="s">
        <v>14703</v>
      </c>
      <c r="B1869" t="s">
        <v>6141</v>
      </c>
      <c r="C1869">
        <v>129</v>
      </c>
      <c r="D1869">
        <v>87</v>
      </c>
      <c r="E1869">
        <v>88</v>
      </c>
      <c r="F1869">
        <v>98.4</v>
      </c>
    </row>
    <row r="1870" spans="1:6" x14ac:dyDescent="0.25">
      <c r="A1870" t="s">
        <v>14704</v>
      </c>
      <c r="B1870" t="s">
        <v>6142</v>
      </c>
      <c r="C1870">
        <v>121</v>
      </c>
      <c r="D1870">
        <v>82</v>
      </c>
      <c r="E1870">
        <v>60</v>
      </c>
      <c r="F1870">
        <v>98.4</v>
      </c>
    </row>
    <row r="1871" spans="1:6" x14ac:dyDescent="0.25">
      <c r="A1871" t="s">
        <v>14705</v>
      </c>
      <c r="B1871" t="s">
        <v>6143</v>
      </c>
      <c r="C1871">
        <v>119</v>
      </c>
      <c r="D1871">
        <v>90</v>
      </c>
      <c r="E1871">
        <v>93</v>
      </c>
      <c r="F1871">
        <v>97.5</v>
      </c>
    </row>
    <row r="1872" spans="1:6" x14ac:dyDescent="0.25">
      <c r="A1872" t="s">
        <v>14706</v>
      </c>
      <c r="B1872" t="s">
        <v>6144</v>
      </c>
      <c r="C1872">
        <v>126</v>
      </c>
      <c r="D1872">
        <v>90</v>
      </c>
      <c r="E1872">
        <v>91</v>
      </c>
      <c r="F1872">
        <v>98.7</v>
      </c>
    </row>
    <row r="1873" spans="1:6" x14ac:dyDescent="0.25">
      <c r="A1873" t="s">
        <v>14707</v>
      </c>
      <c r="B1873" t="s">
        <v>6145</v>
      </c>
      <c r="C1873">
        <v>140</v>
      </c>
      <c r="D1873">
        <v>83</v>
      </c>
      <c r="E1873">
        <v>64</v>
      </c>
      <c r="F1873">
        <v>99.5</v>
      </c>
    </row>
    <row r="1874" spans="1:6" x14ac:dyDescent="0.25">
      <c r="A1874" t="s">
        <v>14708</v>
      </c>
      <c r="B1874" t="s">
        <v>6146</v>
      </c>
      <c r="C1874">
        <v>116</v>
      </c>
      <c r="D1874">
        <v>83</v>
      </c>
      <c r="E1874">
        <v>72</v>
      </c>
      <c r="F1874">
        <v>99.2</v>
      </c>
    </row>
    <row r="1875" spans="1:6" x14ac:dyDescent="0.25">
      <c r="A1875" t="s">
        <v>14709</v>
      </c>
      <c r="B1875" t="s">
        <v>6147</v>
      </c>
      <c r="C1875">
        <v>140</v>
      </c>
      <c r="D1875">
        <v>79</v>
      </c>
      <c r="E1875">
        <v>80</v>
      </c>
      <c r="F1875">
        <v>99.5</v>
      </c>
    </row>
    <row r="1876" spans="1:6" x14ac:dyDescent="0.25">
      <c r="A1876" t="s">
        <v>14710</v>
      </c>
      <c r="B1876" t="s">
        <v>6148</v>
      </c>
      <c r="C1876">
        <v>111</v>
      </c>
      <c r="D1876">
        <v>74</v>
      </c>
      <c r="E1876">
        <v>75</v>
      </c>
      <c r="F1876">
        <v>97.8</v>
      </c>
    </row>
    <row r="1877" spans="1:6" x14ac:dyDescent="0.25">
      <c r="A1877" t="s">
        <v>14711</v>
      </c>
      <c r="B1877" t="s">
        <v>6149</v>
      </c>
      <c r="C1877">
        <v>115</v>
      </c>
      <c r="D1877">
        <v>83</v>
      </c>
      <c r="E1877">
        <v>85</v>
      </c>
      <c r="F1877">
        <v>99.4</v>
      </c>
    </row>
    <row r="1878" spans="1:6" x14ac:dyDescent="0.25">
      <c r="A1878" t="s">
        <v>14712</v>
      </c>
      <c r="B1878" t="s">
        <v>6150</v>
      </c>
      <c r="C1878">
        <v>136</v>
      </c>
      <c r="D1878">
        <v>80</v>
      </c>
      <c r="E1878">
        <v>69</v>
      </c>
      <c r="F1878">
        <v>98.1</v>
      </c>
    </row>
    <row r="1879" spans="1:6" x14ac:dyDescent="0.25">
      <c r="A1879" t="s">
        <v>14713</v>
      </c>
      <c r="B1879" t="s">
        <v>6151</v>
      </c>
      <c r="C1879">
        <v>138</v>
      </c>
      <c r="D1879">
        <v>72</v>
      </c>
      <c r="E1879">
        <v>100</v>
      </c>
      <c r="F1879">
        <v>97.7</v>
      </c>
    </row>
    <row r="1880" spans="1:6" x14ac:dyDescent="0.25">
      <c r="A1880" t="s">
        <v>14714</v>
      </c>
      <c r="B1880" t="s">
        <v>6152</v>
      </c>
      <c r="C1880">
        <v>135</v>
      </c>
      <c r="D1880">
        <v>81</v>
      </c>
      <c r="E1880">
        <v>72</v>
      </c>
      <c r="F1880">
        <v>98.3</v>
      </c>
    </row>
    <row r="1881" spans="1:6" x14ac:dyDescent="0.25">
      <c r="A1881" t="s">
        <v>14715</v>
      </c>
      <c r="B1881" t="s">
        <v>6153</v>
      </c>
      <c r="C1881">
        <v>118</v>
      </c>
      <c r="D1881">
        <v>87</v>
      </c>
      <c r="E1881">
        <v>62</v>
      </c>
      <c r="F1881">
        <v>98.8</v>
      </c>
    </row>
    <row r="1882" spans="1:6" x14ac:dyDescent="0.25">
      <c r="A1882" t="s">
        <v>14716</v>
      </c>
      <c r="B1882" t="s">
        <v>6154</v>
      </c>
      <c r="C1882">
        <v>113</v>
      </c>
      <c r="D1882">
        <v>89</v>
      </c>
      <c r="E1882">
        <v>69</v>
      </c>
      <c r="F1882">
        <v>99</v>
      </c>
    </row>
    <row r="1883" spans="1:6" x14ac:dyDescent="0.25">
      <c r="A1883" t="s">
        <v>14717</v>
      </c>
      <c r="B1883" t="s">
        <v>6155</v>
      </c>
      <c r="C1883">
        <v>135</v>
      </c>
      <c r="D1883">
        <v>73</v>
      </c>
      <c r="E1883">
        <v>62</v>
      </c>
      <c r="F1883">
        <v>97.7</v>
      </c>
    </row>
    <row r="1884" spans="1:6" x14ac:dyDescent="0.25">
      <c r="A1884" t="s">
        <v>14718</v>
      </c>
      <c r="B1884" t="s">
        <v>6156</v>
      </c>
      <c r="C1884">
        <v>132</v>
      </c>
      <c r="D1884">
        <v>85</v>
      </c>
      <c r="E1884">
        <v>63</v>
      </c>
      <c r="F1884">
        <v>97.7</v>
      </c>
    </row>
    <row r="1885" spans="1:6" x14ac:dyDescent="0.25">
      <c r="A1885" t="s">
        <v>14719</v>
      </c>
      <c r="B1885" t="s">
        <v>6157</v>
      </c>
      <c r="C1885">
        <v>134</v>
      </c>
      <c r="D1885">
        <v>70</v>
      </c>
      <c r="E1885">
        <v>76</v>
      </c>
      <c r="F1885">
        <v>99.3</v>
      </c>
    </row>
    <row r="1886" spans="1:6" x14ac:dyDescent="0.25">
      <c r="A1886" t="s">
        <v>14720</v>
      </c>
      <c r="B1886" t="s">
        <v>6158</v>
      </c>
      <c r="C1886">
        <v>131</v>
      </c>
      <c r="D1886">
        <v>90</v>
      </c>
      <c r="E1886">
        <v>80</v>
      </c>
      <c r="F1886">
        <v>98.7</v>
      </c>
    </row>
    <row r="1887" spans="1:6" x14ac:dyDescent="0.25">
      <c r="A1887" t="s">
        <v>14721</v>
      </c>
      <c r="B1887" t="s">
        <v>6159</v>
      </c>
      <c r="C1887">
        <v>116</v>
      </c>
      <c r="D1887">
        <v>77</v>
      </c>
      <c r="E1887">
        <v>91</v>
      </c>
      <c r="F1887">
        <v>98.9</v>
      </c>
    </row>
    <row r="1888" spans="1:6" x14ac:dyDescent="0.25">
      <c r="A1888" t="s">
        <v>14722</v>
      </c>
      <c r="B1888" t="s">
        <v>6160</v>
      </c>
      <c r="C1888">
        <v>120</v>
      </c>
      <c r="D1888">
        <v>90</v>
      </c>
      <c r="E1888">
        <v>68</v>
      </c>
      <c r="F1888">
        <v>97.8</v>
      </c>
    </row>
    <row r="1889" spans="1:6" x14ac:dyDescent="0.25">
      <c r="A1889" t="s">
        <v>14723</v>
      </c>
      <c r="B1889" t="s">
        <v>6161</v>
      </c>
      <c r="C1889">
        <v>140</v>
      </c>
      <c r="D1889">
        <v>73</v>
      </c>
      <c r="E1889">
        <v>92</v>
      </c>
      <c r="F1889">
        <v>97.9</v>
      </c>
    </row>
    <row r="1890" spans="1:6" x14ac:dyDescent="0.25">
      <c r="A1890" t="s">
        <v>14724</v>
      </c>
      <c r="B1890" t="s">
        <v>6163</v>
      </c>
      <c r="C1890">
        <v>126</v>
      </c>
      <c r="D1890">
        <v>70</v>
      </c>
      <c r="E1890">
        <v>82</v>
      </c>
      <c r="F1890">
        <v>99</v>
      </c>
    </row>
    <row r="1891" spans="1:6" x14ac:dyDescent="0.25">
      <c r="A1891" t="s">
        <v>14725</v>
      </c>
      <c r="B1891" t="s">
        <v>6164</v>
      </c>
      <c r="C1891">
        <v>136</v>
      </c>
      <c r="D1891">
        <v>88</v>
      </c>
      <c r="E1891">
        <v>75</v>
      </c>
      <c r="F1891">
        <v>98.8</v>
      </c>
    </row>
    <row r="1892" spans="1:6" x14ac:dyDescent="0.25">
      <c r="A1892" t="s">
        <v>14726</v>
      </c>
      <c r="B1892" t="s">
        <v>6166</v>
      </c>
      <c r="C1892">
        <v>129</v>
      </c>
      <c r="D1892">
        <v>70</v>
      </c>
      <c r="E1892">
        <v>95</v>
      </c>
      <c r="F1892">
        <v>99</v>
      </c>
    </row>
    <row r="1893" spans="1:6" x14ac:dyDescent="0.25">
      <c r="A1893" t="s">
        <v>14727</v>
      </c>
      <c r="B1893" t="s">
        <v>6168</v>
      </c>
      <c r="C1893">
        <v>130</v>
      </c>
      <c r="D1893">
        <v>89</v>
      </c>
      <c r="E1893">
        <v>71</v>
      </c>
      <c r="F1893">
        <v>98.3</v>
      </c>
    </row>
    <row r="1894" spans="1:6" x14ac:dyDescent="0.25">
      <c r="A1894" t="s">
        <v>14728</v>
      </c>
      <c r="B1894" t="s">
        <v>6169</v>
      </c>
      <c r="C1894">
        <v>119</v>
      </c>
      <c r="D1894">
        <v>73</v>
      </c>
      <c r="E1894">
        <v>96</v>
      </c>
      <c r="F1894">
        <v>97.8</v>
      </c>
    </row>
    <row r="1895" spans="1:6" x14ac:dyDescent="0.25">
      <c r="A1895" t="s">
        <v>14729</v>
      </c>
      <c r="B1895" t="s">
        <v>6170</v>
      </c>
      <c r="C1895">
        <v>118</v>
      </c>
      <c r="D1895">
        <v>86</v>
      </c>
      <c r="E1895">
        <v>89</v>
      </c>
      <c r="F1895">
        <v>98.7</v>
      </c>
    </row>
    <row r="1896" spans="1:6" x14ac:dyDescent="0.25">
      <c r="A1896" t="s">
        <v>14730</v>
      </c>
      <c r="B1896" t="s">
        <v>6171</v>
      </c>
      <c r="C1896">
        <v>139</v>
      </c>
      <c r="D1896">
        <v>80</v>
      </c>
      <c r="E1896">
        <v>80</v>
      </c>
      <c r="F1896">
        <v>98.4</v>
      </c>
    </row>
    <row r="1897" spans="1:6" x14ac:dyDescent="0.25">
      <c r="A1897" t="s">
        <v>14731</v>
      </c>
      <c r="B1897" t="s">
        <v>6173</v>
      </c>
      <c r="C1897">
        <v>118</v>
      </c>
      <c r="D1897">
        <v>89</v>
      </c>
      <c r="E1897">
        <v>69</v>
      </c>
      <c r="F1897">
        <v>99.3</v>
      </c>
    </row>
    <row r="1898" spans="1:6" x14ac:dyDescent="0.25">
      <c r="A1898" t="s">
        <v>14732</v>
      </c>
      <c r="B1898" t="s">
        <v>6175</v>
      </c>
      <c r="C1898">
        <v>135</v>
      </c>
      <c r="D1898">
        <v>82</v>
      </c>
      <c r="E1898">
        <v>98</v>
      </c>
      <c r="F1898">
        <v>97.9</v>
      </c>
    </row>
    <row r="1899" spans="1:6" x14ac:dyDescent="0.25">
      <c r="A1899" t="s">
        <v>14733</v>
      </c>
      <c r="B1899" t="s">
        <v>6176</v>
      </c>
      <c r="C1899">
        <v>134</v>
      </c>
      <c r="D1899">
        <v>73</v>
      </c>
      <c r="E1899">
        <v>83</v>
      </c>
      <c r="F1899">
        <v>99.3</v>
      </c>
    </row>
    <row r="1900" spans="1:6" x14ac:dyDescent="0.25">
      <c r="A1900" t="s">
        <v>14734</v>
      </c>
      <c r="B1900" t="s">
        <v>6177</v>
      </c>
      <c r="C1900">
        <v>127</v>
      </c>
      <c r="D1900">
        <v>79</v>
      </c>
      <c r="E1900">
        <v>72</v>
      </c>
      <c r="F1900">
        <v>98.9</v>
      </c>
    </row>
    <row r="1901" spans="1:6" x14ac:dyDescent="0.25">
      <c r="A1901" t="s">
        <v>14735</v>
      </c>
      <c r="B1901" t="s">
        <v>6179</v>
      </c>
      <c r="C1901">
        <v>116</v>
      </c>
      <c r="D1901">
        <v>73</v>
      </c>
      <c r="E1901">
        <v>84</v>
      </c>
      <c r="F1901">
        <v>98.2</v>
      </c>
    </row>
    <row r="1902" spans="1:6" x14ac:dyDescent="0.25">
      <c r="A1902" t="s">
        <v>14736</v>
      </c>
      <c r="B1902" t="s">
        <v>6180</v>
      </c>
      <c r="C1902">
        <v>119</v>
      </c>
      <c r="D1902">
        <v>77</v>
      </c>
      <c r="E1902">
        <v>68</v>
      </c>
      <c r="F1902">
        <v>99.3</v>
      </c>
    </row>
    <row r="1903" spans="1:6" x14ac:dyDescent="0.25">
      <c r="A1903" t="s">
        <v>14737</v>
      </c>
      <c r="B1903" t="s">
        <v>6181</v>
      </c>
      <c r="C1903">
        <v>114</v>
      </c>
      <c r="D1903">
        <v>83</v>
      </c>
      <c r="E1903">
        <v>93</v>
      </c>
      <c r="F1903">
        <v>98.6</v>
      </c>
    </row>
    <row r="1904" spans="1:6" x14ac:dyDescent="0.25">
      <c r="A1904" t="s">
        <v>14738</v>
      </c>
      <c r="B1904" t="s">
        <v>6182</v>
      </c>
      <c r="C1904">
        <v>120</v>
      </c>
      <c r="D1904">
        <v>76</v>
      </c>
      <c r="E1904">
        <v>81</v>
      </c>
      <c r="F1904">
        <v>99.4</v>
      </c>
    </row>
    <row r="1905" spans="1:6" x14ac:dyDescent="0.25">
      <c r="A1905" t="s">
        <v>14739</v>
      </c>
      <c r="B1905" t="s">
        <v>6184</v>
      </c>
      <c r="C1905">
        <v>118</v>
      </c>
      <c r="D1905">
        <v>80</v>
      </c>
      <c r="E1905">
        <v>71</v>
      </c>
      <c r="F1905">
        <v>98</v>
      </c>
    </row>
    <row r="1906" spans="1:6" x14ac:dyDescent="0.25">
      <c r="A1906" t="s">
        <v>14740</v>
      </c>
      <c r="B1906" t="s">
        <v>6186</v>
      </c>
      <c r="C1906">
        <v>125</v>
      </c>
      <c r="D1906">
        <v>85</v>
      </c>
      <c r="E1906">
        <v>69</v>
      </c>
      <c r="F1906">
        <v>99.2</v>
      </c>
    </row>
    <row r="1907" spans="1:6" x14ac:dyDescent="0.25">
      <c r="A1907" t="s">
        <v>14741</v>
      </c>
      <c r="B1907" t="s">
        <v>6187</v>
      </c>
      <c r="C1907">
        <v>136</v>
      </c>
      <c r="D1907">
        <v>83</v>
      </c>
      <c r="E1907">
        <v>93</v>
      </c>
      <c r="F1907">
        <v>99.4</v>
      </c>
    </row>
    <row r="1908" spans="1:6" x14ac:dyDescent="0.25">
      <c r="A1908" t="s">
        <v>14742</v>
      </c>
      <c r="B1908" t="s">
        <v>6188</v>
      </c>
      <c r="C1908">
        <v>116</v>
      </c>
      <c r="D1908">
        <v>86</v>
      </c>
      <c r="E1908">
        <v>90</v>
      </c>
      <c r="F1908">
        <v>98</v>
      </c>
    </row>
    <row r="1909" spans="1:6" x14ac:dyDescent="0.25">
      <c r="A1909" t="s">
        <v>14743</v>
      </c>
      <c r="B1909" t="s">
        <v>6189</v>
      </c>
      <c r="C1909">
        <v>125</v>
      </c>
      <c r="D1909">
        <v>80</v>
      </c>
      <c r="E1909">
        <v>86</v>
      </c>
      <c r="F1909">
        <v>97.9</v>
      </c>
    </row>
    <row r="1910" spans="1:6" x14ac:dyDescent="0.25">
      <c r="A1910" t="s">
        <v>14744</v>
      </c>
      <c r="B1910" t="s">
        <v>6190</v>
      </c>
      <c r="C1910">
        <v>115</v>
      </c>
      <c r="D1910">
        <v>74</v>
      </c>
      <c r="E1910">
        <v>67</v>
      </c>
      <c r="F1910">
        <v>99.3</v>
      </c>
    </row>
    <row r="1911" spans="1:6" x14ac:dyDescent="0.25">
      <c r="A1911" t="s">
        <v>14745</v>
      </c>
      <c r="B1911" t="s">
        <v>6192</v>
      </c>
      <c r="C1911">
        <v>140</v>
      </c>
      <c r="D1911">
        <v>81</v>
      </c>
      <c r="E1911">
        <v>94</v>
      </c>
      <c r="F1911">
        <v>99.5</v>
      </c>
    </row>
    <row r="1912" spans="1:6" x14ac:dyDescent="0.25">
      <c r="A1912" t="s">
        <v>14746</v>
      </c>
      <c r="B1912" t="s">
        <v>6193</v>
      </c>
      <c r="C1912">
        <v>122</v>
      </c>
      <c r="D1912">
        <v>72</v>
      </c>
      <c r="E1912">
        <v>92</v>
      </c>
      <c r="F1912">
        <v>99.1</v>
      </c>
    </row>
    <row r="1913" spans="1:6" x14ac:dyDescent="0.25">
      <c r="A1913" t="s">
        <v>14747</v>
      </c>
      <c r="B1913" t="s">
        <v>6195</v>
      </c>
      <c r="C1913">
        <v>131</v>
      </c>
      <c r="D1913">
        <v>82</v>
      </c>
      <c r="E1913">
        <v>81</v>
      </c>
      <c r="F1913">
        <v>98.8</v>
      </c>
    </row>
    <row r="1914" spans="1:6" x14ac:dyDescent="0.25">
      <c r="A1914" t="s">
        <v>14748</v>
      </c>
      <c r="B1914" t="s">
        <v>6197</v>
      </c>
      <c r="C1914">
        <v>116</v>
      </c>
      <c r="D1914">
        <v>79</v>
      </c>
      <c r="E1914">
        <v>77</v>
      </c>
      <c r="F1914">
        <v>98.5</v>
      </c>
    </row>
    <row r="1915" spans="1:6" x14ac:dyDescent="0.25">
      <c r="A1915" t="s">
        <v>14749</v>
      </c>
      <c r="B1915" t="s">
        <v>6198</v>
      </c>
      <c r="C1915">
        <v>115</v>
      </c>
      <c r="D1915">
        <v>82</v>
      </c>
      <c r="E1915">
        <v>71</v>
      </c>
      <c r="F1915">
        <v>98.2</v>
      </c>
    </row>
    <row r="1916" spans="1:6" x14ac:dyDescent="0.25">
      <c r="A1916" t="s">
        <v>14750</v>
      </c>
      <c r="B1916" t="s">
        <v>6200</v>
      </c>
      <c r="C1916">
        <v>133</v>
      </c>
      <c r="D1916">
        <v>79</v>
      </c>
      <c r="E1916">
        <v>95</v>
      </c>
      <c r="F1916">
        <v>98.9</v>
      </c>
    </row>
    <row r="1917" spans="1:6" x14ac:dyDescent="0.25">
      <c r="A1917" t="s">
        <v>14751</v>
      </c>
      <c r="B1917" t="s">
        <v>6201</v>
      </c>
      <c r="C1917">
        <v>116</v>
      </c>
      <c r="D1917">
        <v>82</v>
      </c>
      <c r="E1917">
        <v>89</v>
      </c>
      <c r="F1917">
        <v>98.1</v>
      </c>
    </row>
    <row r="1918" spans="1:6" x14ac:dyDescent="0.25">
      <c r="A1918" t="s">
        <v>14752</v>
      </c>
      <c r="B1918" t="s">
        <v>6202</v>
      </c>
      <c r="C1918">
        <v>139</v>
      </c>
      <c r="D1918">
        <v>83</v>
      </c>
      <c r="E1918">
        <v>67</v>
      </c>
      <c r="F1918">
        <v>97.8</v>
      </c>
    </row>
    <row r="1919" spans="1:6" x14ac:dyDescent="0.25">
      <c r="A1919" t="s">
        <v>14753</v>
      </c>
      <c r="B1919" t="s">
        <v>6204</v>
      </c>
      <c r="C1919">
        <v>131</v>
      </c>
      <c r="D1919">
        <v>77</v>
      </c>
      <c r="E1919">
        <v>62</v>
      </c>
      <c r="F1919">
        <v>98.1</v>
      </c>
    </row>
    <row r="1920" spans="1:6" x14ac:dyDescent="0.25">
      <c r="A1920" t="s">
        <v>14754</v>
      </c>
      <c r="B1920" t="s">
        <v>6205</v>
      </c>
      <c r="C1920">
        <v>132</v>
      </c>
      <c r="D1920">
        <v>72</v>
      </c>
      <c r="E1920">
        <v>80</v>
      </c>
      <c r="F1920">
        <v>98.4</v>
      </c>
    </row>
    <row r="1921" spans="1:6" x14ac:dyDescent="0.25">
      <c r="A1921" t="s">
        <v>14755</v>
      </c>
      <c r="B1921" t="s">
        <v>6206</v>
      </c>
      <c r="C1921">
        <v>115</v>
      </c>
      <c r="D1921">
        <v>87</v>
      </c>
      <c r="E1921">
        <v>74</v>
      </c>
      <c r="F1921">
        <v>98.1</v>
      </c>
    </row>
    <row r="1922" spans="1:6" x14ac:dyDescent="0.25">
      <c r="A1922" t="s">
        <v>14756</v>
      </c>
      <c r="B1922" t="s">
        <v>6207</v>
      </c>
      <c r="C1922">
        <v>110</v>
      </c>
      <c r="D1922">
        <v>74</v>
      </c>
      <c r="E1922">
        <v>69</v>
      </c>
      <c r="F1922">
        <v>98.4</v>
      </c>
    </row>
    <row r="1923" spans="1:6" x14ac:dyDescent="0.25">
      <c r="A1923" t="s">
        <v>14757</v>
      </c>
      <c r="B1923" t="s">
        <v>6208</v>
      </c>
      <c r="C1923">
        <v>126</v>
      </c>
      <c r="D1923">
        <v>72</v>
      </c>
      <c r="E1923">
        <v>72</v>
      </c>
      <c r="F1923">
        <v>98.5</v>
      </c>
    </row>
    <row r="1924" spans="1:6" x14ac:dyDescent="0.25">
      <c r="A1924" t="s">
        <v>14758</v>
      </c>
      <c r="B1924" t="s">
        <v>6209</v>
      </c>
      <c r="C1924">
        <v>139</v>
      </c>
      <c r="D1924">
        <v>79</v>
      </c>
      <c r="E1924">
        <v>83</v>
      </c>
      <c r="F1924">
        <v>98.6</v>
      </c>
    </row>
    <row r="1925" spans="1:6" x14ac:dyDescent="0.25">
      <c r="A1925" t="s">
        <v>14759</v>
      </c>
      <c r="B1925" t="s">
        <v>6211</v>
      </c>
      <c r="C1925">
        <v>121</v>
      </c>
      <c r="D1925">
        <v>89</v>
      </c>
      <c r="E1925">
        <v>97</v>
      </c>
      <c r="F1925">
        <v>99.4</v>
      </c>
    </row>
    <row r="1926" spans="1:6" x14ac:dyDescent="0.25">
      <c r="A1926" t="s">
        <v>14760</v>
      </c>
      <c r="B1926" t="s">
        <v>6213</v>
      </c>
      <c r="C1926">
        <v>135</v>
      </c>
      <c r="D1926">
        <v>86</v>
      </c>
      <c r="E1926">
        <v>63</v>
      </c>
      <c r="F1926">
        <v>98.3</v>
      </c>
    </row>
    <row r="1927" spans="1:6" x14ac:dyDescent="0.25">
      <c r="A1927" t="s">
        <v>14761</v>
      </c>
      <c r="B1927" t="s">
        <v>6214</v>
      </c>
      <c r="C1927">
        <v>112</v>
      </c>
      <c r="D1927">
        <v>79</v>
      </c>
      <c r="E1927">
        <v>93</v>
      </c>
      <c r="F1927">
        <v>97.9</v>
      </c>
    </row>
    <row r="1928" spans="1:6" x14ac:dyDescent="0.25">
      <c r="A1928" t="s">
        <v>14762</v>
      </c>
      <c r="B1928" t="s">
        <v>6215</v>
      </c>
      <c r="C1928">
        <v>140</v>
      </c>
      <c r="D1928">
        <v>83</v>
      </c>
      <c r="E1928">
        <v>62</v>
      </c>
      <c r="F1928">
        <v>99.3</v>
      </c>
    </row>
    <row r="1929" spans="1:6" x14ac:dyDescent="0.25">
      <c r="A1929" t="s">
        <v>14763</v>
      </c>
      <c r="B1929" t="s">
        <v>6216</v>
      </c>
      <c r="C1929">
        <v>123</v>
      </c>
      <c r="D1929">
        <v>73</v>
      </c>
      <c r="E1929">
        <v>60</v>
      </c>
      <c r="F1929">
        <v>98.1</v>
      </c>
    </row>
    <row r="1930" spans="1:6" x14ac:dyDescent="0.25">
      <c r="A1930" t="s">
        <v>14764</v>
      </c>
      <c r="B1930" t="s">
        <v>6217</v>
      </c>
      <c r="C1930">
        <v>139</v>
      </c>
      <c r="D1930">
        <v>79</v>
      </c>
      <c r="E1930">
        <v>92</v>
      </c>
      <c r="F1930">
        <v>97.6</v>
      </c>
    </row>
    <row r="1931" spans="1:6" x14ac:dyDescent="0.25">
      <c r="A1931" t="s">
        <v>14765</v>
      </c>
      <c r="B1931" t="s">
        <v>6218</v>
      </c>
      <c r="C1931">
        <v>113</v>
      </c>
      <c r="D1931">
        <v>76</v>
      </c>
      <c r="E1931">
        <v>84</v>
      </c>
      <c r="F1931">
        <v>99.3</v>
      </c>
    </row>
    <row r="1932" spans="1:6" x14ac:dyDescent="0.25">
      <c r="A1932" t="s">
        <v>14766</v>
      </c>
      <c r="B1932" t="s">
        <v>6219</v>
      </c>
      <c r="C1932">
        <v>123</v>
      </c>
      <c r="D1932">
        <v>87</v>
      </c>
      <c r="E1932">
        <v>93</v>
      </c>
      <c r="F1932">
        <v>98</v>
      </c>
    </row>
    <row r="1933" spans="1:6" x14ac:dyDescent="0.25">
      <c r="A1933" t="s">
        <v>14767</v>
      </c>
      <c r="B1933" t="s">
        <v>6221</v>
      </c>
      <c r="C1933">
        <v>124</v>
      </c>
      <c r="D1933">
        <v>82</v>
      </c>
      <c r="E1933">
        <v>72</v>
      </c>
      <c r="F1933">
        <v>98.7</v>
      </c>
    </row>
    <row r="1934" spans="1:6" x14ac:dyDescent="0.25">
      <c r="A1934" t="s">
        <v>14768</v>
      </c>
      <c r="B1934" t="s">
        <v>6222</v>
      </c>
      <c r="C1934">
        <v>120</v>
      </c>
      <c r="D1934">
        <v>79</v>
      </c>
      <c r="E1934">
        <v>70</v>
      </c>
      <c r="F1934">
        <v>97.6</v>
      </c>
    </row>
    <row r="1935" spans="1:6" x14ac:dyDescent="0.25">
      <c r="A1935" t="s">
        <v>14769</v>
      </c>
      <c r="B1935" t="s">
        <v>6224</v>
      </c>
      <c r="C1935">
        <v>138</v>
      </c>
      <c r="D1935">
        <v>73</v>
      </c>
      <c r="E1935">
        <v>93</v>
      </c>
      <c r="F1935">
        <v>98.7</v>
      </c>
    </row>
    <row r="1936" spans="1:6" x14ac:dyDescent="0.25">
      <c r="A1936" t="s">
        <v>14770</v>
      </c>
      <c r="B1936" t="s">
        <v>6225</v>
      </c>
      <c r="C1936">
        <v>116</v>
      </c>
      <c r="D1936">
        <v>75</v>
      </c>
      <c r="E1936">
        <v>68</v>
      </c>
      <c r="F1936">
        <v>98.9</v>
      </c>
    </row>
    <row r="1937" spans="1:6" x14ac:dyDescent="0.25">
      <c r="A1937" t="s">
        <v>14771</v>
      </c>
      <c r="B1937" t="s">
        <v>6226</v>
      </c>
      <c r="C1937">
        <v>137</v>
      </c>
      <c r="D1937">
        <v>70</v>
      </c>
      <c r="E1937">
        <v>82</v>
      </c>
      <c r="F1937">
        <v>97.5</v>
      </c>
    </row>
    <row r="1938" spans="1:6" x14ac:dyDescent="0.25">
      <c r="A1938" t="s">
        <v>14772</v>
      </c>
      <c r="B1938" t="s">
        <v>6228</v>
      </c>
      <c r="C1938">
        <v>117</v>
      </c>
      <c r="D1938">
        <v>88</v>
      </c>
      <c r="E1938">
        <v>81</v>
      </c>
      <c r="F1938">
        <v>98.3</v>
      </c>
    </row>
    <row r="1939" spans="1:6" x14ac:dyDescent="0.25">
      <c r="A1939" t="s">
        <v>14773</v>
      </c>
      <c r="B1939" t="s">
        <v>6230</v>
      </c>
      <c r="C1939">
        <v>130</v>
      </c>
      <c r="D1939">
        <v>80</v>
      </c>
      <c r="E1939">
        <v>86</v>
      </c>
      <c r="F1939">
        <v>98.5</v>
      </c>
    </row>
    <row r="1940" spans="1:6" x14ac:dyDescent="0.25">
      <c r="A1940" t="s">
        <v>14774</v>
      </c>
      <c r="B1940" t="s">
        <v>6232</v>
      </c>
      <c r="C1940">
        <v>116</v>
      </c>
      <c r="D1940">
        <v>76</v>
      </c>
      <c r="E1940">
        <v>71</v>
      </c>
      <c r="F1940">
        <v>98.1</v>
      </c>
    </row>
    <row r="1941" spans="1:6" x14ac:dyDescent="0.25">
      <c r="A1941" t="s">
        <v>14775</v>
      </c>
      <c r="B1941" t="s">
        <v>6234</v>
      </c>
      <c r="C1941">
        <v>121</v>
      </c>
      <c r="D1941">
        <v>71</v>
      </c>
      <c r="E1941">
        <v>76</v>
      </c>
      <c r="F1941">
        <v>99.1</v>
      </c>
    </row>
    <row r="1942" spans="1:6" x14ac:dyDescent="0.25">
      <c r="A1942" t="s">
        <v>14776</v>
      </c>
      <c r="B1942" t="s">
        <v>6235</v>
      </c>
      <c r="C1942">
        <v>129</v>
      </c>
      <c r="D1942">
        <v>87</v>
      </c>
      <c r="E1942">
        <v>77</v>
      </c>
      <c r="F1942">
        <v>98.2</v>
      </c>
    </row>
    <row r="1943" spans="1:6" x14ac:dyDescent="0.25">
      <c r="A1943" t="s">
        <v>14777</v>
      </c>
      <c r="B1943" t="s">
        <v>6237</v>
      </c>
      <c r="C1943">
        <v>135</v>
      </c>
      <c r="D1943">
        <v>86</v>
      </c>
      <c r="E1943">
        <v>83</v>
      </c>
      <c r="F1943">
        <v>98.7</v>
      </c>
    </row>
    <row r="1944" spans="1:6" x14ac:dyDescent="0.25">
      <c r="A1944" t="s">
        <v>14778</v>
      </c>
      <c r="B1944" t="s">
        <v>6238</v>
      </c>
      <c r="C1944">
        <v>133</v>
      </c>
      <c r="D1944">
        <v>73</v>
      </c>
      <c r="E1944">
        <v>82</v>
      </c>
      <c r="F1944">
        <v>98.9</v>
      </c>
    </row>
    <row r="1945" spans="1:6" x14ac:dyDescent="0.25">
      <c r="A1945" t="s">
        <v>14779</v>
      </c>
      <c r="B1945" t="s">
        <v>6239</v>
      </c>
      <c r="C1945">
        <v>127</v>
      </c>
      <c r="D1945">
        <v>75</v>
      </c>
      <c r="E1945">
        <v>72</v>
      </c>
      <c r="F1945">
        <v>97.9</v>
      </c>
    </row>
    <row r="1946" spans="1:6" x14ac:dyDescent="0.25">
      <c r="A1946" t="s">
        <v>14780</v>
      </c>
      <c r="B1946" t="s">
        <v>6240</v>
      </c>
      <c r="C1946">
        <v>113</v>
      </c>
      <c r="D1946">
        <v>90</v>
      </c>
      <c r="E1946">
        <v>70</v>
      </c>
      <c r="F1946">
        <v>98.6</v>
      </c>
    </row>
    <row r="1947" spans="1:6" x14ac:dyDescent="0.25">
      <c r="A1947" t="s">
        <v>14781</v>
      </c>
      <c r="B1947" t="s">
        <v>6242</v>
      </c>
      <c r="C1947">
        <v>114</v>
      </c>
      <c r="D1947">
        <v>82</v>
      </c>
      <c r="E1947">
        <v>96</v>
      </c>
      <c r="F1947">
        <v>98.7</v>
      </c>
    </row>
    <row r="1948" spans="1:6" x14ac:dyDescent="0.25">
      <c r="A1948" t="s">
        <v>14782</v>
      </c>
      <c r="B1948" t="s">
        <v>6243</v>
      </c>
      <c r="C1948">
        <v>115</v>
      </c>
      <c r="D1948">
        <v>75</v>
      </c>
      <c r="E1948">
        <v>75</v>
      </c>
      <c r="F1948">
        <v>98.6</v>
      </c>
    </row>
    <row r="1949" spans="1:6" x14ac:dyDescent="0.25">
      <c r="A1949" t="s">
        <v>14783</v>
      </c>
      <c r="B1949" t="s">
        <v>6244</v>
      </c>
      <c r="C1949">
        <v>135</v>
      </c>
      <c r="D1949">
        <v>89</v>
      </c>
      <c r="E1949">
        <v>80</v>
      </c>
      <c r="F1949">
        <v>97.6</v>
      </c>
    </row>
    <row r="1950" spans="1:6" x14ac:dyDescent="0.25">
      <c r="A1950" t="s">
        <v>14784</v>
      </c>
      <c r="B1950" t="s">
        <v>6245</v>
      </c>
      <c r="C1950">
        <v>127</v>
      </c>
      <c r="D1950">
        <v>71</v>
      </c>
      <c r="E1950">
        <v>96</v>
      </c>
      <c r="F1950">
        <v>97.9</v>
      </c>
    </row>
    <row r="1951" spans="1:6" x14ac:dyDescent="0.25">
      <c r="A1951" t="s">
        <v>14785</v>
      </c>
      <c r="B1951" t="s">
        <v>6247</v>
      </c>
      <c r="C1951">
        <v>114</v>
      </c>
      <c r="D1951">
        <v>86</v>
      </c>
      <c r="E1951">
        <v>63</v>
      </c>
      <c r="F1951">
        <v>98.7</v>
      </c>
    </row>
    <row r="1952" spans="1:6" x14ac:dyDescent="0.25">
      <c r="A1952" t="s">
        <v>14786</v>
      </c>
      <c r="B1952" t="s">
        <v>6249</v>
      </c>
      <c r="C1952">
        <v>130</v>
      </c>
      <c r="D1952">
        <v>77</v>
      </c>
      <c r="E1952">
        <v>68</v>
      </c>
      <c r="F1952">
        <v>98.6</v>
      </c>
    </row>
    <row r="1953" spans="1:6" x14ac:dyDescent="0.25">
      <c r="A1953" t="s">
        <v>14787</v>
      </c>
      <c r="B1953" t="s">
        <v>6250</v>
      </c>
      <c r="C1953">
        <v>118</v>
      </c>
      <c r="D1953">
        <v>73</v>
      </c>
      <c r="E1953">
        <v>83</v>
      </c>
      <c r="F1953">
        <v>99.4</v>
      </c>
    </row>
    <row r="1954" spans="1:6" x14ac:dyDescent="0.25">
      <c r="A1954" t="s">
        <v>14788</v>
      </c>
      <c r="B1954" t="s">
        <v>6251</v>
      </c>
      <c r="C1954">
        <v>117</v>
      </c>
      <c r="D1954">
        <v>83</v>
      </c>
      <c r="E1954">
        <v>95</v>
      </c>
      <c r="F1954">
        <v>98.1</v>
      </c>
    </row>
    <row r="1955" spans="1:6" x14ac:dyDescent="0.25">
      <c r="A1955" t="s">
        <v>14789</v>
      </c>
      <c r="B1955" t="s">
        <v>6253</v>
      </c>
      <c r="C1955">
        <v>133</v>
      </c>
      <c r="D1955">
        <v>79</v>
      </c>
      <c r="E1955">
        <v>92</v>
      </c>
      <c r="F1955">
        <v>99</v>
      </c>
    </row>
    <row r="1956" spans="1:6" x14ac:dyDescent="0.25">
      <c r="A1956" t="s">
        <v>14790</v>
      </c>
      <c r="B1956" t="s">
        <v>6254</v>
      </c>
      <c r="C1956">
        <v>122</v>
      </c>
      <c r="D1956">
        <v>84</v>
      </c>
      <c r="E1956">
        <v>78</v>
      </c>
      <c r="F1956">
        <v>98.5</v>
      </c>
    </row>
    <row r="1957" spans="1:6" x14ac:dyDescent="0.25">
      <c r="A1957" t="s">
        <v>14791</v>
      </c>
      <c r="B1957" t="s">
        <v>6255</v>
      </c>
      <c r="C1957">
        <v>123</v>
      </c>
      <c r="D1957">
        <v>87</v>
      </c>
      <c r="E1957">
        <v>63</v>
      </c>
      <c r="F1957">
        <v>98.1</v>
      </c>
    </row>
    <row r="1958" spans="1:6" x14ac:dyDescent="0.25">
      <c r="A1958" t="s">
        <v>14792</v>
      </c>
      <c r="B1958" t="s">
        <v>6257</v>
      </c>
      <c r="C1958">
        <v>127</v>
      </c>
      <c r="D1958">
        <v>84</v>
      </c>
      <c r="E1958">
        <v>69</v>
      </c>
      <c r="F1958">
        <v>98.9</v>
      </c>
    </row>
    <row r="1959" spans="1:6" x14ac:dyDescent="0.25">
      <c r="A1959" t="s">
        <v>14793</v>
      </c>
      <c r="B1959" t="s">
        <v>6258</v>
      </c>
      <c r="C1959">
        <v>121</v>
      </c>
      <c r="D1959">
        <v>71</v>
      </c>
      <c r="E1959">
        <v>90</v>
      </c>
      <c r="F1959">
        <v>99.2</v>
      </c>
    </row>
    <row r="1960" spans="1:6" x14ac:dyDescent="0.25">
      <c r="A1960" t="s">
        <v>14794</v>
      </c>
      <c r="B1960" t="s">
        <v>6260</v>
      </c>
      <c r="C1960">
        <v>117</v>
      </c>
      <c r="D1960">
        <v>75</v>
      </c>
      <c r="E1960">
        <v>73</v>
      </c>
      <c r="F1960">
        <v>99.4</v>
      </c>
    </row>
    <row r="1961" spans="1:6" x14ac:dyDescent="0.25">
      <c r="A1961" t="s">
        <v>14795</v>
      </c>
      <c r="B1961" t="s">
        <v>6261</v>
      </c>
      <c r="C1961">
        <v>113</v>
      </c>
      <c r="D1961">
        <v>85</v>
      </c>
      <c r="E1961">
        <v>77</v>
      </c>
      <c r="F1961">
        <v>99.4</v>
      </c>
    </row>
    <row r="1962" spans="1:6" x14ac:dyDescent="0.25">
      <c r="A1962" t="s">
        <v>14796</v>
      </c>
      <c r="B1962" t="s">
        <v>6263</v>
      </c>
      <c r="C1962">
        <v>118</v>
      </c>
      <c r="D1962">
        <v>87</v>
      </c>
      <c r="E1962">
        <v>94</v>
      </c>
      <c r="F1962">
        <v>99</v>
      </c>
    </row>
    <row r="1963" spans="1:6" x14ac:dyDescent="0.25">
      <c r="A1963" t="s">
        <v>14797</v>
      </c>
      <c r="B1963" t="s">
        <v>6265</v>
      </c>
      <c r="C1963">
        <v>115</v>
      </c>
      <c r="D1963">
        <v>72</v>
      </c>
      <c r="E1963">
        <v>77</v>
      </c>
      <c r="F1963">
        <v>98.4</v>
      </c>
    </row>
    <row r="1964" spans="1:6" x14ac:dyDescent="0.25">
      <c r="A1964" t="s">
        <v>14798</v>
      </c>
      <c r="B1964" t="s">
        <v>6266</v>
      </c>
      <c r="C1964">
        <v>140</v>
      </c>
      <c r="D1964">
        <v>88</v>
      </c>
      <c r="E1964">
        <v>79</v>
      </c>
      <c r="F1964">
        <v>98.5</v>
      </c>
    </row>
    <row r="1965" spans="1:6" x14ac:dyDescent="0.25">
      <c r="A1965" t="s">
        <v>14799</v>
      </c>
      <c r="B1965" t="s">
        <v>6268</v>
      </c>
      <c r="C1965">
        <v>128</v>
      </c>
      <c r="D1965">
        <v>80</v>
      </c>
      <c r="E1965">
        <v>71</v>
      </c>
      <c r="F1965">
        <v>99.3</v>
      </c>
    </row>
    <row r="1966" spans="1:6" x14ac:dyDescent="0.25">
      <c r="A1966" t="s">
        <v>14800</v>
      </c>
      <c r="B1966" t="s">
        <v>6269</v>
      </c>
      <c r="C1966">
        <v>131</v>
      </c>
      <c r="D1966">
        <v>74</v>
      </c>
      <c r="E1966">
        <v>61</v>
      </c>
      <c r="F1966">
        <v>97.8</v>
      </c>
    </row>
    <row r="1967" spans="1:6" x14ac:dyDescent="0.25">
      <c r="A1967" t="s">
        <v>14801</v>
      </c>
      <c r="B1967" t="s">
        <v>6270</v>
      </c>
      <c r="C1967">
        <v>135</v>
      </c>
      <c r="D1967">
        <v>80</v>
      </c>
      <c r="E1967">
        <v>84</v>
      </c>
      <c r="F1967">
        <v>99</v>
      </c>
    </row>
    <row r="1968" spans="1:6" x14ac:dyDescent="0.25">
      <c r="A1968" t="s">
        <v>14802</v>
      </c>
      <c r="B1968" t="s">
        <v>6271</v>
      </c>
      <c r="C1968">
        <v>118</v>
      </c>
      <c r="D1968">
        <v>73</v>
      </c>
      <c r="E1968">
        <v>60</v>
      </c>
      <c r="F1968">
        <v>98.1</v>
      </c>
    </row>
    <row r="1969" spans="1:6" x14ac:dyDescent="0.25">
      <c r="A1969" t="s">
        <v>14803</v>
      </c>
      <c r="B1969" t="s">
        <v>6272</v>
      </c>
      <c r="C1969">
        <v>118</v>
      </c>
      <c r="D1969">
        <v>83</v>
      </c>
      <c r="E1969">
        <v>84</v>
      </c>
      <c r="F1969">
        <v>99</v>
      </c>
    </row>
    <row r="1970" spans="1:6" x14ac:dyDescent="0.25">
      <c r="A1970" t="s">
        <v>14804</v>
      </c>
      <c r="B1970" t="s">
        <v>6273</v>
      </c>
      <c r="C1970">
        <v>121</v>
      </c>
      <c r="D1970">
        <v>87</v>
      </c>
      <c r="E1970">
        <v>81</v>
      </c>
      <c r="F1970">
        <v>99</v>
      </c>
    </row>
    <row r="1971" spans="1:6" x14ac:dyDescent="0.25">
      <c r="A1971" t="s">
        <v>14805</v>
      </c>
      <c r="B1971" t="s">
        <v>6275</v>
      </c>
      <c r="C1971">
        <v>114</v>
      </c>
      <c r="D1971">
        <v>70</v>
      </c>
      <c r="E1971">
        <v>67</v>
      </c>
      <c r="F1971">
        <v>98.7</v>
      </c>
    </row>
    <row r="1972" spans="1:6" x14ac:dyDescent="0.25">
      <c r="A1972" t="s">
        <v>14806</v>
      </c>
      <c r="B1972" t="s">
        <v>6276</v>
      </c>
      <c r="C1972">
        <v>117</v>
      </c>
      <c r="D1972">
        <v>88</v>
      </c>
      <c r="E1972">
        <v>88</v>
      </c>
      <c r="F1972">
        <v>99.4</v>
      </c>
    </row>
    <row r="1973" spans="1:6" x14ac:dyDescent="0.25">
      <c r="A1973" t="s">
        <v>14807</v>
      </c>
      <c r="B1973" t="s">
        <v>6277</v>
      </c>
      <c r="C1973">
        <v>126</v>
      </c>
      <c r="D1973">
        <v>76</v>
      </c>
      <c r="E1973">
        <v>64</v>
      </c>
      <c r="F1973">
        <v>98.1</v>
      </c>
    </row>
    <row r="1974" spans="1:6" x14ac:dyDescent="0.25">
      <c r="A1974" t="s">
        <v>14808</v>
      </c>
      <c r="B1974" t="s">
        <v>6278</v>
      </c>
      <c r="C1974">
        <v>112</v>
      </c>
      <c r="D1974">
        <v>86</v>
      </c>
      <c r="E1974">
        <v>84</v>
      </c>
      <c r="F1974">
        <v>98</v>
      </c>
    </row>
    <row r="1975" spans="1:6" x14ac:dyDescent="0.25">
      <c r="A1975" t="s">
        <v>14809</v>
      </c>
      <c r="B1975" t="s">
        <v>6279</v>
      </c>
      <c r="C1975">
        <v>116</v>
      </c>
      <c r="D1975">
        <v>87</v>
      </c>
      <c r="E1975">
        <v>93</v>
      </c>
      <c r="F1975">
        <v>97.9</v>
      </c>
    </row>
    <row r="1976" spans="1:6" x14ac:dyDescent="0.25">
      <c r="A1976" t="s">
        <v>14810</v>
      </c>
      <c r="B1976" t="s">
        <v>6280</v>
      </c>
      <c r="C1976">
        <v>113</v>
      </c>
      <c r="D1976">
        <v>83</v>
      </c>
      <c r="E1976">
        <v>99</v>
      </c>
      <c r="F1976">
        <v>98.7</v>
      </c>
    </row>
    <row r="1977" spans="1:6" x14ac:dyDescent="0.25">
      <c r="A1977" t="s">
        <v>14811</v>
      </c>
      <c r="B1977" t="s">
        <v>6281</v>
      </c>
      <c r="C1977">
        <v>116</v>
      </c>
      <c r="D1977">
        <v>70</v>
      </c>
      <c r="E1977">
        <v>69</v>
      </c>
      <c r="F1977">
        <v>98.8</v>
      </c>
    </row>
    <row r="1978" spans="1:6" x14ac:dyDescent="0.25">
      <c r="A1978" t="s">
        <v>14812</v>
      </c>
      <c r="B1978" t="s">
        <v>6282</v>
      </c>
      <c r="C1978">
        <v>127</v>
      </c>
      <c r="D1978">
        <v>88</v>
      </c>
      <c r="E1978">
        <v>68</v>
      </c>
      <c r="F1978">
        <v>97.7</v>
      </c>
    </row>
    <row r="1979" spans="1:6" x14ac:dyDescent="0.25">
      <c r="A1979" t="s">
        <v>14813</v>
      </c>
      <c r="B1979" t="s">
        <v>6284</v>
      </c>
      <c r="C1979">
        <v>118</v>
      </c>
      <c r="D1979">
        <v>73</v>
      </c>
      <c r="E1979">
        <v>62</v>
      </c>
      <c r="F1979">
        <v>97.6</v>
      </c>
    </row>
    <row r="1980" spans="1:6" x14ac:dyDescent="0.25">
      <c r="A1980" t="s">
        <v>14814</v>
      </c>
      <c r="B1980" t="s">
        <v>6285</v>
      </c>
      <c r="C1980">
        <v>115</v>
      </c>
      <c r="D1980">
        <v>73</v>
      </c>
      <c r="E1980">
        <v>68</v>
      </c>
      <c r="F1980">
        <v>99</v>
      </c>
    </row>
    <row r="1981" spans="1:6" x14ac:dyDescent="0.25">
      <c r="A1981" t="s">
        <v>14815</v>
      </c>
      <c r="B1981" t="s">
        <v>6287</v>
      </c>
      <c r="C1981">
        <v>132</v>
      </c>
      <c r="D1981">
        <v>71</v>
      </c>
      <c r="E1981">
        <v>95</v>
      </c>
      <c r="F1981">
        <v>99.2</v>
      </c>
    </row>
    <row r="1982" spans="1:6" x14ac:dyDescent="0.25">
      <c r="A1982" t="s">
        <v>14816</v>
      </c>
      <c r="B1982" t="s">
        <v>6288</v>
      </c>
      <c r="C1982">
        <v>113</v>
      </c>
      <c r="D1982">
        <v>71</v>
      </c>
      <c r="E1982">
        <v>79</v>
      </c>
      <c r="F1982">
        <v>98.9</v>
      </c>
    </row>
    <row r="1983" spans="1:6" x14ac:dyDescent="0.25">
      <c r="A1983" t="s">
        <v>14817</v>
      </c>
      <c r="B1983" t="s">
        <v>6289</v>
      </c>
      <c r="C1983">
        <v>136</v>
      </c>
      <c r="D1983">
        <v>80</v>
      </c>
      <c r="E1983">
        <v>98</v>
      </c>
      <c r="F1983">
        <v>99.5</v>
      </c>
    </row>
    <row r="1984" spans="1:6" x14ac:dyDescent="0.25">
      <c r="A1984" t="s">
        <v>14818</v>
      </c>
      <c r="B1984" t="s">
        <v>6290</v>
      </c>
      <c r="C1984">
        <v>137</v>
      </c>
      <c r="D1984">
        <v>79</v>
      </c>
      <c r="E1984">
        <v>60</v>
      </c>
      <c r="F1984">
        <v>98.1</v>
      </c>
    </row>
    <row r="1985" spans="1:6" x14ac:dyDescent="0.25">
      <c r="A1985" t="s">
        <v>14819</v>
      </c>
      <c r="B1985" t="s">
        <v>6291</v>
      </c>
      <c r="C1985">
        <v>137</v>
      </c>
      <c r="D1985">
        <v>71</v>
      </c>
      <c r="E1985">
        <v>76</v>
      </c>
      <c r="F1985">
        <v>98.1</v>
      </c>
    </row>
    <row r="1986" spans="1:6" x14ac:dyDescent="0.25">
      <c r="A1986" t="s">
        <v>14820</v>
      </c>
      <c r="B1986" t="s">
        <v>6292</v>
      </c>
      <c r="C1986">
        <v>132</v>
      </c>
      <c r="D1986">
        <v>86</v>
      </c>
      <c r="E1986">
        <v>94</v>
      </c>
      <c r="F1986">
        <v>98.4</v>
      </c>
    </row>
    <row r="1987" spans="1:6" x14ac:dyDescent="0.25">
      <c r="A1987" t="s">
        <v>14821</v>
      </c>
      <c r="B1987" t="s">
        <v>6294</v>
      </c>
      <c r="C1987">
        <v>113</v>
      </c>
      <c r="D1987">
        <v>84</v>
      </c>
      <c r="E1987">
        <v>97</v>
      </c>
      <c r="F1987">
        <v>98.2</v>
      </c>
    </row>
    <row r="1988" spans="1:6" x14ac:dyDescent="0.25">
      <c r="A1988" t="s">
        <v>14822</v>
      </c>
      <c r="B1988" t="s">
        <v>6296</v>
      </c>
      <c r="C1988">
        <v>112</v>
      </c>
      <c r="D1988">
        <v>74</v>
      </c>
      <c r="E1988">
        <v>90</v>
      </c>
      <c r="F1988">
        <v>97.7</v>
      </c>
    </row>
    <row r="1989" spans="1:6" x14ac:dyDescent="0.25">
      <c r="A1989" t="s">
        <v>14823</v>
      </c>
      <c r="B1989" t="s">
        <v>6297</v>
      </c>
      <c r="C1989">
        <v>128</v>
      </c>
      <c r="D1989">
        <v>72</v>
      </c>
      <c r="E1989">
        <v>72</v>
      </c>
      <c r="F1989">
        <v>98.3</v>
      </c>
    </row>
    <row r="1990" spans="1:6" x14ac:dyDescent="0.25">
      <c r="A1990" t="s">
        <v>14824</v>
      </c>
      <c r="B1990" t="s">
        <v>6299</v>
      </c>
      <c r="C1990">
        <v>124</v>
      </c>
      <c r="D1990">
        <v>72</v>
      </c>
      <c r="E1990">
        <v>83</v>
      </c>
      <c r="F1990">
        <v>99</v>
      </c>
    </row>
    <row r="1991" spans="1:6" x14ac:dyDescent="0.25">
      <c r="A1991" t="s">
        <v>14825</v>
      </c>
      <c r="B1991" t="s">
        <v>6300</v>
      </c>
      <c r="C1991">
        <v>137</v>
      </c>
      <c r="D1991">
        <v>70</v>
      </c>
      <c r="E1991">
        <v>92</v>
      </c>
      <c r="F1991">
        <v>98.4</v>
      </c>
    </row>
    <row r="1992" spans="1:6" x14ac:dyDescent="0.25">
      <c r="A1992" t="s">
        <v>14826</v>
      </c>
      <c r="B1992" t="s">
        <v>6301</v>
      </c>
      <c r="C1992">
        <v>117</v>
      </c>
      <c r="D1992">
        <v>85</v>
      </c>
      <c r="E1992">
        <v>72</v>
      </c>
      <c r="F1992">
        <v>99.1</v>
      </c>
    </row>
    <row r="1993" spans="1:6" x14ac:dyDescent="0.25">
      <c r="A1993" t="s">
        <v>14827</v>
      </c>
      <c r="B1993" t="s">
        <v>6302</v>
      </c>
      <c r="C1993">
        <v>125</v>
      </c>
      <c r="D1993">
        <v>73</v>
      </c>
      <c r="E1993">
        <v>100</v>
      </c>
      <c r="F1993">
        <v>98.7</v>
      </c>
    </row>
    <row r="1994" spans="1:6" x14ac:dyDescent="0.25">
      <c r="A1994" t="s">
        <v>14828</v>
      </c>
      <c r="B1994" t="s">
        <v>6304</v>
      </c>
      <c r="C1994">
        <v>111</v>
      </c>
      <c r="D1994">
        <v>83</v>
      </c>
      <c r="E1994">
        <v>97</v>
      </c>
      <c r="F1994">
        <v>98.7</v>
      </c>
    </row>
    <row r="1995" spans="1:6" x14ac:dyDescent="0.25">
      <c r="A1995" t="s">
        <v>14829</v>
      </c>
      <c r="B1995" t="s">
        <v>6305</v>
      </c>
      <c r="C1995">
        <v>131</v>
      </c>
      <c r="D1995">
        <v>90</v>
      </c>
      <c r="E1995">
        <v>88</v>
      </c>
      <c r="F1995">
        <v>98.9</v>
      </c>
    </row>
    <row r="1996" spans="1:6" x14ac:dyDescent="0.25">
      <c r="A1996" t="s">
        <v>14830</v>
      </c>
      <c r="B1996" t="s">
        <v>6306</v>
      </c>
      <c r="C1996">
        <v>131</v>
      </c>
      <c r="D1996">
        <v>82</v>
      </c>
      <c r="E1996">
        <v>86</v>
      </c>
      <c r="F1996">
        <v>98.7</v>
      </c>
    </row>
    <row r="1997" spans="1:6" x14ac:dyDescent="0.25">
      <c r="A1997" t="s">
        <v>14831</v>
      </c>
      <c r="B1997" t="s">
        <v>6307</v>
      </c>
      <c r="C1997">
        <v>126</v>
      </c>
      <c r="D1997">
        <v>82</v>
      </c>
      <c r="E1997">
        <v>99</v>
      </c>
      <c r="F1997">
        <v>98.5</v>
      </c>
    </row>
    <row r="1998" spans="1:6" x14ac:dyDescent="0.25">
      <c r="A1998" t="s">
        <v>14832</v>
      </c>
      <c r="B1998" t="s">
        <v>6308</v>
      </c>
      <c r="C1998">
        <v>118</v>
      </c>
      <c r="D1998">
        <v>81</v>
      </c>
      <c r="E1998">
        <v>94</v>
      </c>
      <c r="F1998">
        <v>98.7</v>
      </c>
    </row>
    <row r="1999" spans="1:6" x14ac:dyDescent="0.25">
      <c r="A1999" t="s">
        <v>14833</v>
      </c>
      <c r="B1999" t="s">
        <v>6310</v>
      </c>
      <c r="C1999">
        <v>113</v>
      </c>
      <c r="D1999">
        <v>80</v>
      </c>
      <c r="E1999">
        <v>91</v>
      </c>
      <c r="F1999">
        <v>99.3</v>
      </c>
    </row>
    <row r="2000" spans="1:6" x14ac:dyDescent="0.25">
      <c r="A2000" t="s">
        <v>14834</v>
      </c>
      <c r="B2000" t="s">
        <v>6311</v>
      </c>
      <c r="C2000">
        <v>136</v>
      </c>
      <c r="D2000">
        <v>77</v>
      </c>
      <c r="E2000">
        <v>67</v>
      </c>
      <c r="F2000">
        <v>99.4</v>
      </c>
    </row>
    <row r="2001" spans="1:6" x14ac:dyDescent="0.25">
      <c r="A2001" t="s">
        <v>14835</v>
      </c>
      <c r="B2001" t="s">
        <v>6313</v>
      </c>
      <c r="C2001">
        <v>123</v>
      </c>
      <c r="D2001">
        <v>87</v>
      </c>
      <c r="E2001">
        <v>100</v>
      </c>
      <c r="F2001">
        <v>98.7</v>
      </c>
    </row>
    <row r="2002" spans="1:6" x14ac:dyDescent="0.25">
      <c r="A2002" t="s">
        <v>14836</v>
      </c>
      <c r="B2002" t="s">
        <v>6314</v>
      </c>
      <c r="C2002">
        <v>110</v>
      </c>
      <c r="D2002">
        <v>71</v>
      </c>
      <c r="E2002">
        <v>80</v>
      </c>
      <c r="F2002">
        <v>98.2</v>
      </c>
    </row>
    <row r="2003" spans="1:6" x14ac:dyDescent="0.25">
      <c r="A2003" t="s">
        <v>14837</v>
      </c>
      <c r="B2003" t="s">
        <v>6315</v>
      </c>
      <c r="C2003">
        <v>113</v>
      </c>
      <c r="D2003">
        <v>79</v>
      </c>
      <c r="E2003">
        <v>99</v>
      </c>
      <c r="F2003">
        <v>97.9</v>
      </c>
    </row>
    <row r="2004" spans="1:6" x14ac:dyDescent="0.25">
      <c r="A2004" t="s">
        <v>14838</v>
      </c>
      <c r="B2004" t="s">
        <v>6316</v>
      </c>
      <c r="C2004">
        <v>120</v>
      </c>
      <c r="D2004">
        <v>71</v>
      </c>
      <c r="E2004">
        <v>89</v>
      </c>
      <c r="F2004">
        <v>98.4</v>
      </c>
    </row>
    <row r="2005" spans="1:6" x14ac:dyDescent="0.25">
      <c r="A2005" t="s">
        <v>14839</v>
      </c>
      <c r="B2005" t="s">
        <v>6317</v>
      </c>
      <c r="C2005">
        <v>133</v>
      </c>
      <c r="D2005">
        <v>85</v>
      </c>
      <c r="E2005">
        <v>76</v>
      </c>
      <c r="F2005">
        <v>98.3</v>
      </c>
    </row>
    <row r="2006" spans="1:6" x14ac:dyDescent="0.25">
      <c r="A2006" t="s">
        <v>14840</v>
      </c>
      <c r="B2006" t="s">
        <v>6318</v>
      </c>
      <c r="C2006">
        <v>126</v>
      </c>
      <c r="D2006">
        <v>88</v>
      </c>
      <c r="E2006">
        <v>94</v>
      </c>
      <c r="F2006">
        <v>98.1</v>
      </c>
    </row>
    <row r="2007" spans="1:6" x14ac:dyDescent="0.25">
      <c r="A2007" t="s">
        <v>14841</v>
      </c>
      <c r="B2007" t="s">
        <v>6319</v>
      </c>
      <c r="C2007">
        <v>130</v>
      </c>
      <c r="D2007">
        <v>72</v>
      </c>
      <c r="E2007">
        <v>95</v>
      </c>
      <c r="F2007">
        <v>97.6</v>
      </c>
    </row>
    <row r="2008" spans="1:6" x14ac:dyDescent="0.25">
      <c r="A2008" t="s">
        <v>14842</v>
      </c>
      <c r="B2008" t="s">
        <v>6320</v>
      </c>
      <c r="C2008">
        <v>124</v>
      </c>
      <c r="D2008">
        <v>87</v>
      </c>
      <c r="E2008">
        <v>96</v>
      </c>
      <c r="F2008">
        <v>99.2</v>
      </c>
    </row>
    <row r="2009" spans="1:6" x14ac:dyDescent="0.25">
      <c r="A2009" t="s">
        <v>14843</v>
      </c>
      <c r="B2009" t="s">
        <v>6321</v>
      </c>
      <c r="C2009">
        <v>129</v>
      </c>
      <c r="D2009">
        <v>73</v>
      </c>
      <c r="E2009">
        <v>62</v>
      </c>
      <c r="F2009">
        <v>97.7</v>
      </c>
    </row>
    <row r="2010" spans="1:6" x14ac:dyDescent="0.25">
      <c r="A2010" t="s">
        <v>14844</v>
      </c>
      <c r="B2010" t="s">
        <v>6323</v>
      </c>
      <c r="C2010">
        <v>116</v>
      </c>
      <c r="D2010">
        <v>78</v>
      </c>
      <c r="E2010">
        <v>98</v>
      </c>
      <c r="F2010">
        <v>98.9</v>
      </c>
    </row>
    <row r="2011" spans="1:6" x14ac:dyDescent="0.25">
      <c r="A2011" t="s">
        <v>14845</v>
      </c>
      <c r="B2011" t="s">
        <v>6324</v>
      </c>
      <c r="C2011">
        <v>120</v>
      </c>
      <c r="D2011">
        <v>85</v>
      </c>
      <c r="E2011">
        <v>93</v>
      </c>
      <c r="F2011">
        <v>97.9</v>
      </c>
    </row>
    <row r="2012" spans="1:6" x14ac:dyDescent="0.25">
      <c r="A2012" t="s">
        <v>14846</v>
      </c>
      <c r="B2012" t="s">
        <v>6326</v>
      </c>
      <c r="C2012">
        <v>116</v>
      </c>
      <c r="D2012">
        <v>72</v>
      </c>
      <c r="E2012">
        <v>92</v>
      </c>
      <c r="F2012">
        <v>98.7</v>
      </c>
    </row>
    <row r="2013" spans="1:6" x14ac:dyDescent="0.25">
      <c r="A2013" t="s">
        <v>14847</v>
      </c>
      <c r="B2013" t="s">
        <v>6327</v>
      </c>
      <c r="C2013">
        <v>114</v>
      </c>
      <c r="D2013">
        <v>78</v>
      </c>
      <c r="E2013">
        <v>100</v>
      </c>
      <c r="F2013">
        <v>99.5</v>
      </c>
    </row>
    <row r="2014" spans="1:6" x14ac:dyDescent="0.25">
      <c r="A2014" t="s">
        <v>14848</v>
      </c>
      <c r="B2014" t="s">
        <v>6328</v>
      </c>
      <c r="C2014">
        <v>136</v>
      </c>
      <c r="D2014">
        <v>86</v>
      </c>
      <c r="E2014">
        <v>79</v>
      </c>
      <c r="F2014">
        <v>99.3</v>
      </c>
    </row>
    <row r="2015" spans="1:6" x14ac:dyDescent="0.25">
      <c r="A2015" t="s">
        <v>14849</v>
      </c>
      <c r="B2015" t="s">
        <v>6329</v>
      </c>
      <c r="C2015">
        <v>111</v>
      </c>
      <c r="D2015">
        <v>90</v>
      </c>
      <c r="E2015">
        <v>94</v>
      </c>
      <c r="F2015">
        <v>98.9</v>
      </c>
    </row>
    <row r="2016" spans="1:6" x14ac:dyDescent="0.25">
      <c r="A2016" t="s">
        <v>14850</v>
      </c>
      <c r="B2016" t="s">
        <v>6330</v>
      </c>
      <c r="C2016">
        <v>140</v>
      </c>
      <c r="D2016">
        <v>86</v>
      </c>
      <c r="E2016">
        <v>67</v>
      </c>
      <c r="F2016">
        <v>98.2</v>
      </c>
    </row>
    <row r="2017" spans="1:6" x14ac:dyDescent="0.25">
      <c r="A2017" t="s">
        <v>14851</v>
      </c>
      <c r="B2017" t="s">
        <v>6331</v>
      </c>
      <c r="C2017">
        <v>134</v>
      </c>
      <c r="D2017">
        <v>88</v>
      </c>
      <c r="E2017">
        <v>67</v>
      </c>
      <c r="F2017">
        <v>99.3</v>
      </c>
    </row>
    <row r="2018" spans="1:6" x14ac:dyDescent="0.25">
      <c r="A2018" t="s">
        <v>14852</v>
      </c>
      <c r="B2018" t="s">
        <v>6332</v>
      </c>
      <c r="C2018">
        <v>138</v>
      </c>
      <c r="D2018">
        <v>72</v>
      </c>
      <c r="E2018">
        <v>93</v>
      </c>
      <c r="F2018">
        <v>98.9</v>
      </c>
    </row>
    <row r="2019" spans="1:6" x14ac:dyDescent="0.25">
      <c r="A2019" t="s">
        <v>14853</v>
      </c>
      <c r="B2019" t="s">
        <v>6333</v>
      </c>
      <c r="C2019">
        <v>121</v>
      </c>
      <c r="D2019">
        <v>82</v>
      </c>
      <c r="E2019">
        <v>96</v>
      </c>
      <c r="F2019">
        <v>99.5</v>
      </c>
    </row>
    <row r="2020" spans="1:6" x14ac:dyDescent="0.25">
      <c r="A2020" t="s">
        <v>14854</v>
      </c>
      <c r="B2020" t="s">
        <v>6334</v>
      </c>
      <c r="C2020">
        <v>129</v>
      </c>
      <c r="D2020">
        <v>78</v>
      </c>
      <c r="E2020">
        <v>66</v>
      </c>
      <c r="F2020">
        <v>98.8</v>
      </c>
    </row>
    <row r="2021" spans="1:6" x14ac:dyDescent="0.25">
      <c r="A2021" t="s">
        <v>14855</v>
      </c>
      <c r="B2021" t="s">
        <v>6336</v>
      </c>
      <c r="C2021">
        <v>112</v>
      </c>
      <c r="D2021">
        <v>90</v>
      </c>
      <c r="E2021">
        <v>98</v>
      </c>
      <c r="F2021">
        <v>98.1</v>
      </c>
    </row>
    <row r="2022" spans="1:6" x14ac:dyDescent="0.25">
      <c r="A2022" t="s">
        <v>14856</v>
      </c>
      <c r="B2022" t="s">
        <v>6338</v>
      </c>
      <c r="C2022">
        <v>111</v>
      </c>
      <c r="D2022">
        <v>86</v>
      </c>
      <c r="E2022">
        <v>79</v>
      </c>
      <c r="F2022">
        <v>98</v>
      </c>
    </row>
    <row r="2023" spans="1:6" x14ac:dyDescent="0.25">
      <c r="A2023" t="s">
        <v>14857</v>
      </c>
      <c r="B2023" t="s">
        <v>6339</v>
      </c>
      <c r="C2023">
        <v>137</v>
      </c>
      <c r="D2023">
        <v>90</v>
      </c>
      <c r="E2023">
        <v>98</v>
      </c>
      <c r="F2023">
        <v>97.9</v>
      </c>
    </row>
    <row r="2024" spans="1:6" x14ac:dyDescent="0.25">
      <c r="A2024" t="s">
        <v>14858</v>
      </c>
      <c r="B2024" t="s">
        <v>6341</v>
      </c>
      <c r="C2024">
        <v>139</v>
      </c>
      <c r="D2024">
        <v>71</v>
      </c>
      <c r="E2024">
        <v>80</v>
      </c>
      <c r="F2024">
        <v>98.1</v>
      </c>
    </row>
    <row r="2025" spans="1:6" x14ac:dyDescent="0.25">
      <c r="A2025" t="s">
        <v>14859</v>
      </c>
      <c r="B2025" t="s">
        <v>6342</v>
      </c>
      <c r="C2025">
        <v>122</v>
      </c>
      <c r="D2025">
        <v>84</v>
      </c>
      <c r="E2025">
        <v>91</v>
      </c>
      <c r="F2025">
        <v>98.5</v>
      </c>
    </row>
    <row r="2026" spans="1:6" x14ac:dyDescent="0.25">
      <c r="A2026" t="s">
        <v>14860</v>
      </c>
      <c r="B2026" t="s">
        <v>6344</v>
      </c>
      <c r="C2026">
        <v>138</v>
      </c>
      <c r="D2026">
        <v>84</v>
      </c>
      <c r="E2026">
        <v>62</v>
      </c>
      <c r="F2026">
        <v>97.9</v>
      </c>
    </row>
    <row r="2027" spans="1:6" x14ac:dyDescent="0.25">
      <c r="A2027" t="s">
        <v>14861</v>
      </c>
      <c r="B2027" t="s">
        <v>6345</v>
      </c>
      <c r="C2027">
        <v>115</v>
      </c>
      <c r="D2027">
        <v>86</v>
      </c>
      <c r="E2027">
        <v>100</v>
      </c>
      <c r="F2027">
        <v>99.4</v>
      </c>
    </row>
    <row r="2028" spans="1:6" x14ac:dyDescent="0.25">
      <c r="A2028" t="s">
        <v>14862</v>
      </c>
      <c r="B2028" t="s">
        <v>6347</v>
      </c>
      <c r="C2028">
        <v>125</v>
      </c>
      <c r="D2028">
        <v>84</v>
      </c>
      <c r="E2028">
        <v>96</v>
      </c>
      <c r="F2028">
        <v>99.4</v>
      </c>
    </row>
    <row r="2029" spans="1:6" x14ac:dyDescent="0.25">
      <c r="A2029" t="s">
        <v>14863</v>
      </c>
      <c r="B2029" t="s">
        <v>6349</v>
      </c>
      <c r="C2029">
        <v>139</v>
      </c>
      <c r="D2029">
        <v>83</v>
      </c>
      <c r="E2029">
        <v>74</v>
      </c>
      <c r="F2029">
        <v>98.5</v>
      </c>
    </row>
    <row r="2030" spans="1:6" x14ac:dyDescent="0.25">
      <c r="A2030" t="s">
        <v>14864</v>
      </c>
      <c r="B2030" t="s">
        <v>6350</v>
      </c>
      <c r="C2030">
        <v>118</v>
      </c>
      <c r="D2030">
        <v>82</v>
      </c>
      <c r="E2030">
        <v>72</v>
      </c>
      <c r="F2030">
        <v>97.7</v>
      </c>
    </row>
    <row r="2031" spans="1:6" x14ac:dyDescent="0.25">
      <c r="A2031" t="s">
        <v>14865</v>
      </c>
      <c r="B2031" t="s">
        <v>6351</v>
      </c>
      <c r="C2031">
        <v>118</v>
      </c>
      <c r="D2031">
        <v>72</v>
      </c>
      <c r="E2031">
        <v>98</v>
      </c>
      <c r="F2031">
        <v>99.4</v>
      </c>
    </row>
    <row r="2032" spans="1:6" x14ac:dyDescent="0.25">
      <c r="A2032" t="s">
        <v>14866</v>
      </c>
      <c r="B2032" t="s">
        <v>6353</v>
      </c>
      <c r="C2032">
        <v>131</v>
      </c>
      <c r="D2032">
        <v>90</v>
      </c>
      <c r="E2032">
        <v>94</v>
      </c>
      <c r="F2032">
        <v>98.2</v>
      </c>
    </row>
    <row r="2033" spans="1:6" x14ac:dyDescent="0.25">
      <c r="A2033" t="s">
        <v>14867</v>
      </c>
      <c r="B2033" t="s">
        <v>6354</v>
      </c>
      <c r="C2033">
        <v>111</v>
      </c>
      <c r="D2033">
        <v>80</v>
      </c>
      <c r="E2033">
        <v>79</v>
      </c>
      <c r="F2033">
        <v>98.1</v>
      </c>
    </row>
    <row r="2034" spans="1:6" x14ac:dyDescent="0.25">
      <c r="A2034" t="s">
        <v>14868</v>
      </c>
      <c r="B2034" t="s">
        <v>6355</v>
      </c>
      <c r="C2034">
        <v>114</v>
      </c>
      <c r="D2034">
        <v>80</v>
      </c>
      <c r="E2034">
        <v>63</v>
      </c>
      <c r="F2034">
        <v>98.9</v>
      </c>
    </row>
    <row r="2035" spans="1:6" x14ac:dyDescent="0.25">
      <c r="A2035" t="s">
        <v>14869</v>
      </c>
      <c r="B2035" t="s">
        <v>6356</v>
      </c>
      <c r="C2035">
        <v>129</v>
      </c>
      <c r="D2035">
        <v>85</v>
      </c>
      <c r="E2035">
        <v>98</v>
      </c>
      <c r="F2035">
        <v>99.1</v>
      </c>
    </row>
    <row r="2036" spans="1:6" x14ac:dyDescent="0.25">
      <c r="A2036" t="s">
        <v>14870</v>
      </c>
      <c r="B2036" t="s">
        <v>6357</v>
      </c>
      <c r="C2036">
        <v>117</v>
      </c>
      <c r="D2036">
        <v>84</v>
      </c>
      <c r="E2036">
        <v>94</v>
      </c>
      <c r="F2036">
        <v>98.6</v>
      </c>
    </row>
    <row r="2037" spans="1:6" x14ac:dyDescent="0.25">
      <c r="A2037" t="s">
        <v>14871</v>
      </c>
      <c r="B2037" t="s">
        <v>6358</v>
      </c>
      <c r="C2037">
        <v>120</v>
      </c>
      <c r="D2037">
        <v>72</v>
      </c>
      <c r="E2037">
        <v>69</v>
      </c>
      <c r="F2037">
        <v>98.3</v>
      </c>
    </row>
    <row r="2038" spans="1:6" x14ac:dyDescent="0.25">
      <c r="A2038" t="s">
        <v>14872</v>
      </c>
      <c r="B2038" t="s">
        <v>6359</v>
      </c>
      <c r="C2038">
        <v>115</v>
      </c>
      <c r="D2038">
        <v>74</v>
      </c>
      <c r="E2038">
        <v>73</v>
      </c>
      <c r="F2038">
        <v>98.7</v>
      </c>
    </row>
    <row r="2039" spans="1:6" x14ac:dyDescent="0.25">
      <c r="A2039" t="s">
        <v>14873</v>
      </c>
      <c r="B2039" t="s">
        <v>6360</v>
      </c>
      <c r="C2039">
        <v>112</v>
      </c>
      <c r="D2039">
        <v>78</v>
      </c>
      <c r="E2039">
        <v>76</v>
      </c>
      <c r="F2039">
        <v>97.5</v>
      </c>
    </row>
    <row r="2040" spans="1:6" x14ac:dyDescent="0.25">
      <c r="A2040" t="s">
        <v>14874</v>
      </c>
      <c r="B2040" t="s">
        <v>6361</v>
      </c>
      <c r="C2040">
        <v>134</v>
      </c>
      <c r="D2040">
        <v>86</v>
      </c>
      <c r="E2040">
        <v>66</v>
      </c>
      <c r="F2040">
        <v>98.7</v>
      </c>
    </row>
    <row r="2041" spans="1:6" x14ac:dyDescent="0.25">
      <c r="A2041" t="s">
        <v>14875</v>
      </c>
      <c r="B2041" t="s">
        <v>6362</v>
      </c>
      <c r="C2041">
        <v>126</v>
      </c>
      <c r="D2041">
        <v>83</v>
      </c>
      <c r="E2041">
        <v>100</v>
      </c>
      <c r="F2041">
        <v>97.8</v>
      </c>
    </row>
    <row r="2042" spans="1:6" x14ac:dyDescent="0.25">
      <c r="A2042" t="s">
        <v>14876</v>
      </c>
      <c r="B2042" t="s">
        <v>6364</v>
      </c>
      <c r="C2042">
        <v>131</v>
      </c>
      <c r="D2042">
        <v>73</v>
      </c>
      <c r="E2042">
        <v>77</v>
      </c>
      <c r="F2042">
        <v>97.6</v>
      </c>
    </row>
    <row r="2043" spans="1:6" x14ac:dyDescent="0.25">
      <c r="A2043" t="s">
        <v>14877</v>
      </c>
      <c r="B2043" t="s">
        <v>6365</v>
      </c>
      <c r="C2043">
        <v>120</v>
      </c>
      <c r="D2043">
        <v>77</v>
      </c>
      <c r="E2043">
        <v>100</v>
      </c>
      <c r="F2043">
        <v>98.5</v>
      </c>
    </row>
    <row r="2044" spans="1:6" x14ac:dyDescent="0.25">
      <c r="A2044" t="s">
        <v>14878</v>
      </c>
      <c r="B2044" t="s">
        <v>6367</v>
      </c>
      <c r="C2044">
        <v>137</v>
      </c>
      <c r="D2044">
        <v>75</v>
      </c>
      <c r="E2044">
        <v>82</v>
      </c>
      <c r="F2044">
        <v>98.6</v>
      </c>
    </row>
    <row r="2045" spans="1:6" x14ac:dyDescent="0.25">
      <c r="A2045" t="s">
        <v>14879</v>
      </c>
      <c r="B2045" t="s">
        <v>6369</v>
      </c>
      <c r="C2045">
        <v>122</v>
      </c>
      <c r="D2045">
        <v>72</v>
      </c>
      <c r="E2045">
        <v>66</v>
      </c>
      <c r="F2045">
        <v>99.5</v>
      </c>
    </row>
    <row r="2046" spans="1:6" x14ac:dyDescent="0.25">
      <c r="A2046" t="s">
        <v>14880</v>
      </c>
      <c r="B2046" t="s">
        <v>6370</v>
      </c>
      <c r="C2046">
        <v>137</v>
      </c>
      <c r="D2046">
        <v>85</v>
      </c>
      <c r="E2046">
        <v>97</v>
      </c>
      <c r="F2046">
        <v>97.9</v>
      </c>
    </row>
    <row r="2047" spans="1:6" x14ac:dyDescent="0.25">
      <c r="A2047" t="s">
        <v>14881</v>
      </c>
      <c r="B2047" t="s">
        <v>6371</v>
      </c>
      <c r="C2047">
        <v>126</v>
      </c>
      <c r="D2047">
        <v>76</v>
      </c>
      <c r="E2047">
        <v>94</v>
      </c>
      <c r="F2047">
        <v>98</v>
      </c>
    </row>
    <row r="2048" spans="1:6" x14ac:dyDescent="0.25">
      <c r="A2048" t="s">
        <v>14882</v>
      </c>
      <c r="B2048" t="s">
        <v>6372</v>
      </c>
      <c r="C2048">
        <v>131</v>
      </c>
      <c r="D2048">
        <v>82</v>
      </c>
      <c r="E2048">
        <v>77</v>
      </c>
      <c r="F2048">
        <v>97.7</v>
      </c>
    </row>
    <row r="2049" spans="1:6" x14ac:dyDescent="0.25">
      <c r="A2049" t="s">
        <v>14883</v>
      </c>
      <c r="B2049" t="s">
        <v>6374</v>
      </c>
      <c r="C2049">
        <v>134</v>
      </c>
      <c r="D2049">
        <v>82</v>
      </c>
      <c r="E2049">
        <v>95</v>
      </c>
      <c r="F2049">
        <v>99.3</v>
      </c>
    </row>
    <row r="2050" spans="1:6" x14ac:dyDescent="0.25">
      <c r="A2050" t="s">
        <v>14884</v>
      </c>
      <c r="B2050" t="s">
        <v>6375</v>
      </c>
      <c r="C2050">
        <v>140</v>
      </c>
      <c r="D2050">
        <v>77</v>
      </c>
      <c r="E2050">
        <v>73</v>
      </c>
      <c r="F2050">
        <v>97.6</v>
      </c>
    </row>
    <row r="2051" spans="1:6" x14ac:dyDescent="0.25">
      <c r="A2051" t="s">
        <v>14885</v>
      </c>
      <c r="B2051" t="s">
        <v>6377</v>
      </c>
      <c r="C2051">
        <v>117</v>
      </c>
      <c r="D2051">
        <v>80</v>
      </c>
      <c r="E2051">
        <v>66</v>
      </c>
      <c r="F2051">
        <v>98.4</v>
      </c>
    </row>
    <row r="2052" spans="1:6" x14ac:dyDescent="0.25">
      <c r="A2052" t="s">
        <v>14886</v>
      </c>
      <c r="B2052" t="s">
        <v>6379</v>
      </c>
      <c r="C2052">
        <v>131</v>
      </c>
      <c r="D2052">
        <v>78</v>
      </c>
      <c r="E2052">
        <v>82</v>
      </c>
      <c r="F2052">
        <v>98.1</v>
      </c>
    </row>
    <row r="2053" spans="1:6" x14ac:dyDescent="0.25">
      <c r="A2053" t="s">
        <v>14887</v>
      </c>
      <c r="B2053" t="s">
        <v>6380</v>
      </c>
      <c r="C2053">
        <v>129</v>
      </c>
      <c r="D2053">
        <v>81</v>
      </c>
      <c r="E2053">
        <v>92</v>
      </c>
      <c r="F2053">
        <v>99.4</v>
      </c>
    </row>
    <row r="2054" spans="1:6" x14ac:dyDescent="0.25">
      <c r="A2054" t="s">
        <v>14888</v>
      </c>
      <c r="B2054" t="s">
        <v>6381</v>
      </c>
      <c r="C2054">
        <v>116</v>
      </c>
      <c r="D2054">
        <v>80</v>
      </c>
      <c r="E2054">
        <v>84</v>
      </c>
      <c r="F2054">
        <v>98.7</v>
      </c>
    </row>
    <row r="2055" spans="1:6" x14ac:dyDescent="0.25">
      <c r="A2055" t="s">
        <v>14889</v>
      </c>
      <c r="B2055" t="s">
        <v>6382</v>
      </c>
      <c r="C2055">
        <v>126</v>
      </c>
      <c r="D2055">
        <v>77</v>
      </c>
      <c r="E2055">
        <v>84</v>
      </c>
      <c r="F2055">
        <v>99.3</v>
      </c>
    </row>
    <row r="2056" spans="1:6" x14ac:dyDescent="0.25">
      <c r="A2056" t="s">
        <v>14890</v>
      </c>
      <c r="B2056" t="s">
        <v>6384</v>
      </c>
      <c r="C2056">
        <v>131</v>
      </c>
      <c r="D2056">
        <v>87</v>
      </c>
      <c r="E2056">
        <v>83</v>
      </c>
      <c r="F2056">
        <v>98.6</v>
      </c>
    </row>
    <row r="2057" spans="1:6" x14ac:dyDescent="0.25">
      <c r="A2057" t="s">
        <v>14891</v>
      </c>
      <c r="B2057" t="s">
        <v>6385</v>
      </c>
      <c r="C2057">
        <v>136</v>
      </c>
      <c r="D2057">
        <v>76</v>
      </c>
      <c r="E2057">
        <v>65</v>
      </c>
      <c r="F2057">
        <v>98.8</v>
      </c>
    </row>
    <row r="2058" spans="1:6" x14ac:dyDescent="0.25">
      <c r="A2058" t="s">
        <v>14892</v>
      </c>
      <c r="B2058" t="s">
        <v>6387</v>
      </c>
      <c r="C2058">
        <v>119</v>
      </c>
      <c r="D2058">
        <v>74</v>
      </c>
      <c r="E2058">
        <v>65</v>
      </c>
      <c r="F2058">
        <v>98.6</v>
      </c>
    </row>
    <row r="2059" spans="1:6" x14ac:dyDescent="0.25">
      <c r="A2059" t="s">
        <v>14893</v>
      </c>
      <c r="B2059" t="s">
        <v>6388</v>
      </c>
      <c r="C2059">
        <v>114</v>
      </c>
      <c r="D2059">
        <v>76</v>
      </c>
      <c r="E2059">
        <v>66</v>
      </c>
      <c r="F2059">
        <v>97.8</v>
      </c>
    </row>
    <row r="2060" spans="1:6" x14ac:dyDescent="0.25">
      <c r="A2060" t="s">
        <v>14894</v>
      </c>
      <c r="B2060" t="s">
        <v>6389</v>
      </c>
      <c r="C2060">
        <v>132</v>
      </c>
      <c r="D2060">
        <v>73</v>
      </c>
      <c r="E2060">
        <v>77</v>
      </c>
      <c r="F2060">
        <v>97.5</v>
      </c>
    </row>
    <row r="2061" spans="1:6" x14ac:dyDescent="0.25">
      <c r="A2061" t="s">
        <v>14895</v>
      </c>
      <c r="B2061" t="s">
        <v>6391</v>
      </c>
      <c r="C2061">
        <v>123</v>
      </c>
      <c r="D2061">
        <v>86</v>
      </c>
      <c r="E2061">
        <v>67</v>
      </c>
      <c r="F2061">
        <v>98.8</v>
      </c>
    </row>
    <row r="2062" spans="1:6" x14ac:dyDescent="0.25">
      <c r="A2062" t="s">
        <v>14896</v>
      </c>
      <c r="B2062" t="s">
        <v>6392</v>
      </c>
      <c r="C2062">
        <v>129</v>
      </c>
      <c r="D2062">
        <v>84</v>
      </c>
      <c r="E2062">
        <v>66</v>
      </c>
      <c r="F2062">
        <v>98.9</v>
      </c>
    </row>
    <row r="2063" spans="1:6" x14ac:dyDescent="0.25">
      <c r="A2063" t="s">
        <v>14897</v>
      </c>
      <c r="B2063" t="s">
        <v>6394</v>
      </c>
      <c r="C2063">
        <v>132</v>
      </c>
      <c r="D2063">
        <v>73</v>
      </c>
      <c r="E2063">
        <v>86</v>
      </c>
      <c r="F2063">
        <v>98.1</v>
      </c>
    </row>
    <row r="2064" spans="1:6" x14ac:dyDescent="0.25">
      <c r="A2064" t="s">
        <v>14898</v>
      </c>
      <c r="B2064" t="s">
        <v>6395</v>
      </c>
      <c r="C2064">
        <v>124</v>
      </c>
      <c r="D2064">
        <v>77</v>
      </c>
      <c r="E2064">
        <v>91</v>
      </c>
      <c r="F2064">
        <v>98.9</v>
      </c>
    </row>
    <row r="2065" spans="1:6" x14ac:dyDescent="0.25">
      <c r="A2065" t="s">
        <v>14899</v>
      </c>
      <c r="B2065" t="s">
        <v>6396</v>
      </c>
      <c r="C2065">
        <v>122</v>
      </c>
      <c r="D2065">
        <v>81</v>
      </c>
      <c r="E2065">
        <v>82</v>
      </c>
      <c r="F2065">
        <v>99.4</v>
      </c>
    </row>
    <row r="2066" spans="1:6" x14ac:dyDescent="0.25">
      <c r="A2066" t="s">
        <v>14900</v>
      </c>
      <c r="B2066" t="s">
        <v>6397</v>
      </c>
      <c r="C2066">
        <v>139</v>
      </c>
      <c r="D2066">
        <v>84</v>
      </c>
      <c r="E2066">
        <v>60</v>
      </c>
      <c r="F2066">
        <v>99.4</v>
      </c>
    </row>
    <row r="2067" spans="1:6" x14ac:dyDescent="0.25">
      <c r="A2067" t="s">
        <v>14901</v>
      </c>
      <c r="B2067" t="s">
        <v>6398</v>
      </c>
      <c r="C2067">
        <v>120</v>
      </c>
      <c r="D2067">
        <v>74</v>
      </c>
      <c r="E2067">
        <v>93</v>
      </c>
      <c r="F2067">
        <v>97.9</v>
      </c>
    </row>
    <row r="2068" spans="1:6" x14ac:dyDescent="0.25">
      <c r="A2068" t="s">
        <v>14902</v>
      </c>
      <c r="B2068" t="s">
        <v>6399</v>
      </c>
      <c r="C2068">
        <v>117</v>
      </c>
      <c r="D2068">
        <v>86</v>
      </c>
      <c r="E2068">
        <v>80</v>
      </c>
      <c r="F2068">
        <v>98.8</v>
      </c>
    </row>
    <row r="2069" spans="1:6" x14ac:dyDescent="0.25">
      <c r="A2069" t="s">
        <v>14903</v>
      </c>
      <c r="B2069" t="s">
        <v>6400</v>
      </c>
      <c r="C2069">
        <v>117</v>
      </c>
      <c r="D2069">
        <v>85</v>
      </c>
      <c r="E2069">
        <v>74</v>
      </c>
      <c r="F2069">
        <v>98</v>
      </c>
    </row>
    <row r="2070" spans="1:6" x14ac:dyDescent="0.25">
      <c r="A2070" t="s">
        <v>14904</v>
      </c>
      <c r="B2070" t="s">
        <v>6402</v>
      </c>
      <c r="C2070">
        <v>127</v>
      </c>
      <c r="D2070">
        <v>88</v>
      </c>
      <c r="E2070">
        <v>95</v>
      </c>
      <c r="F2070">
        <v>98.1</v>
      </c>
    </row>
    <row r="2071" spans="1:6" x14ac:dyDescent="0.25">
      <c r="A2071" t="s">
        <v>14905</v>
      </c>
      <c r="B2071" t="s">
        <v>6403</v>
      </c>
      <c r="C2071">
        <v>111</v>
      </c>
      <c r="D2071">
        <v>81</v>
      </c>
      <c r="E2071">
        <v>83</v>
      </c>
      <c r="F2071">
        <v>97.5</v>
      </c>
    </row>
    <row r="2072" spans="1:6" x14ac:dyDescent="0.25">
      <c r="A2072" t="s">
        <v>14906</v>
      </c>
      <c r="B2072" t="s">
        <v>6405</v>
      </c>
      <c r="C2072">
        <v>110</v>
      </c>
      <c r="D2072">
        <v>81</v>
      </c>
      <c r="E2072">
        <v>65</v>
      </c>
      <c r="F2072">
        <v>97.8</v>
      </c>
    </row>
    <row r="2073" spans="1:6" x14ac:dyDescent="0.25">
      <c r="A2073" t="s">
        <v>14907</v>
      </c>
      <c r="B2073" t="s">
        <v>6406</v>
      </c>
      <c r="C2073">
        <v>116</v>
      </c>
      <c r="D2073">
        <v>79</v>
      </c>
      <c r="E2073">
        <v>100</v>
      </c>
      <c r="F2073">
        <v>98.9</v>
      </c>
    </row>
    <row r="2074" spans="1:6" x14ac:dyDescent="0.25">
      <c r="A2074" t="s">
        <v>14908</v>
      </c>
      <c r="B2074" t="s">
        <v>6407</v>
      </c>
      <c r="C2074">
        <v>128</v>
      </c>
      <c r="D2074">
        <v>73</v>
      </c>
      <c r="E2074">
        <v>70</v>
      </c>
      <c r="F2074">
        <v>97.6</v>
      </c>
    </row>
    <row r="2075" spans="1:6" x14ac:dyDescent="0.25">
      <c r="A2075" t="s">
        <v>14909</v>
      </c>
      <c r="B2075" t="s">
        <v>6408</v>
      </c>
      <c r="C2075">
        <v>137</v>
      </c>
      <c r="D2075">
        <v>77</v>
      </c>
      <c r="E2075">
        <v>77</v>
      </c>
      <c r="F2075">
        <v>98.5</v>
      </c>
    </row>
    <row r="2076" spans="1:6" x14ac:dyDescent="0.25">
      <c r="A2076" t="s">
        <v>14910</v>
      </c>
      <c r="B2076" t="s">
        <v>6409</v>
      </c>
      <c r="C2076">
        <v>136</v>
      </c>
      <c r="D2076">
        <v>73</v>
      </c>
      <c r="E2076">
        <v>96</v>
      </c>
      <c r="F2076">
        <v>97.8</v>
      </c>
    </row>
    <row r="2077" spans="1:6" x14ac:dyDescent="0.25">
      <c r="A2077" t="s">
        <v>14911</v>
      </c>
      <c r="B2077" t="s">
        <v>6411</v>
      </c>
      <c r="C2077">
        <v>130</v>
      </c>
      <c r="D2077">
        <v>82</v>
      </c>
      <c r="E2077">
        <v>80</v>
      </c>
      <c r="F2077">
        <v>98.6</v>
      </c>
    </row>
    <row r="2078" spans="1:6" x14ac:dyDescent="0.25">
      <c r="A2078" t="s">
        <v>14912</v>
      </c>
      <c r="B2078" t="s">
        <v>6412</v>
      </c>
      <c r="C2078">
        <v>121</v>
      </c>
      <c r="D2078">
        <v>71</v>
      </c>
      <c r="E2078">
        <v>66</v>
      </c>
      <c r="F2078">
        <v>98.9</v>
      </c>
    </row>
    <row r="2079" spans="1:6" x14ac:dyDescent="0.25">
      <c r="A2079" t="s">
        <v>14913</v>
      </c>
      <c r="B2079" t="s">
        <v>6413</v>
      </c>
      <c r="C2079">
        <v>136</v>
      </c>
      <c r="D2079">
        <v>74</v>
      </c>
      <c r="E2079">
        <v>91</v>
      </c>
      <c r="F2079">
        <v>98.9</v>
      </c>
    </row>
    <row r="2080" spans="1:6" x14ac:dyDescent="0.25">
      <c r="A2080" t="s">
        <v>14914</v>
      </c>
      <c r="B2080" t="s">
        <v>6414</v>
      </c>
      <c r="C2080">
        <v>120</v>
      </c>
      <c r="D2080">
        <v>90</v>
      </c>
      <c r="E2080">
        <v>93</v>
      </c>
      <c r="F2080">
        <v>98.3</v>
      </c>
    </row>
    <row r="2081" spans="1:6" x14ac:dyDescent="0.25">
      <c r="A2081" t="s">
        <v>14915</v>
      </c>
      <c r="B2081" t="s">
        <v>6415</v>
      </c>
      <c r="C2081">
        <v>114</v>
      </c>
      <c r="D2081">
        <v>71</v>
      </c>
      <c r="E2081">
        <v>95</v>
      </c>
      <c r="F2081">
        <v>98.2</v>
      </c>
    </row>
    <row r="2082" spans="1:6" x14ac:dyDescent="0.25">
      <c r="A2082" t="s">
        <v>14916</v>
      </c>
      <c r="B2082" t="s">
        <v>6417</v>
      </c>
      <c r="C2082">
        <v>140</v>
      </c>
      <c r="D2082">
        <v>83</v>
      </c>
      <c r="E2082">
        <v>70</v>
      </c>
      <c r="F2082">
        <v>98.9</v>
      </c>
    </row>
    <row r="2083" spans="1:6" x14ac:dyDescent="0.25">
      <c r="A2083" t="s">
        <v>14917</v>
      </c>
      <c r="B2083" t="s">
        <v>6419</v>
      </c>
      <c r="C2083">
        <v>121</v>
      </c>
      <c r="D2083">
        <v>75</v>
      </c>
      <c r="E2083">
        <v>74</v>
      </c>
      <c r="F2083">
        <v>98.1</v>
      </c>
    </row>
    <row r="2084" spans="1:6" x14ac:dyDescent="0.25">
      <c r="A2084" t="s">
        <v>14918</v>
      </c>
      <c r="B2084" t="s">
        <v>6420</v>
      </c>
      <c r="C2084">
        <v>140</v>
      </c>
      <c r="D2084">
        <v>82</v>
      </c>
      <c r="E2084">
        <v>70</v>
      </c>
      <c r="F2084">
        <v>99.1</v>
      </c>
    </row>
    <row r="2085" spans="1:6" x14ac:dyDescent="0.25">
      <c r="A2085" t="s">
        <v>14919</v>
      </c>
      <c r="B2085" t="s">
        <v>6422</v>
      </c>
      <c r="C2085">
        <v>114</v>
      </c>
      <c r="D2085">
        <v>86</v>
      </c>
      <c r="E2085">
        <v>78</v>
      </c>
      <c r="F2085">
        <v>99.5</v>
      </c>
    </row>
    <row r="2086" spans="1:6" x14ac:dyDescent="0.25">
      <c r="A2086" t="s">
        <v>14920</v>
      </c>
      <c r="B2086" t="s">
        <v>6424</v>
      </c>
      <c r="C2086">
        <v>137</v>
      </c>
      <c r="D2086">
        <v>72</v>
      </c>
      <c r="E2086">
        <v>80</v>
      </c>
      <c r="F2086">
        <v>97.7</v>
      </c>
    </row>
    <row r="2087" spans="1:6" x14ac:dyDescent="0.25">
      <c r="A2087" t="s">
        <v>14921</v>
      </c>
      <c r="B2087" t="s">
        <v>6425</v>
      </c>
      <c r="C2087">
        <v>122</v>
      </c>
      <c r="D2087">
        <v>76</v>
      </c>
      <c r="E2087">
        <v>99</v>
      </c>
      <c r="F2087">
        <v>97.9</v>
      </c>
    </row>
    <row r="2088" spans="1:6" x14ac:dyDescent="0.25">
      <c r="A2088" t="s">
        <v>14922</v>
      </c>
      <c r="B2088" t="s">
        <v>6427</v>
      </c>
      <c r="C2088">
        <v>123</v>
      </c>
      <c r="D2088">
        <v>87</v>
      </c>
      <c r="E2088">
        <v>68</v>
      </c>
      <c r="F2088">
        <v>98.9</v>
      </c>
    </row>
    <row r="2089" spans="1:6" x14ac:dyDescent="0.25">
      <c r="A2089" t="s">
        <v>14923</v>
      </c>
      <c r="B2089" t="s">
        <v>6428</v>
      </c>
      <c r="C2089">
        <v>138</v>
      </c>
      <c r="D2089">
        <v>70</v>
      </c>
      <c r="E2089">
        <v>96</v>
      </c>
      <c r="F2089">
        <v>98.6</v>
      </c>
    </row>
    <row r="2090" spans="1:6" x14ac:dyDescent="0.25">
      <c r="A2090" t="s">
        <v>14924</v>
      </c>
      <c r="B2090" t="s">
        <v>6429</v>
      </c>
      <c r="C2090">
        <v>128</v>
      </c>
      <c r="D2090">
        <v>84</v>
      </c>
      <c r="E2090">
        <v>95</v>
      </c>
      <c r="F2090">
        <v>99.4</v>
      </c>
    </row>
    <row r="2091" spans="1:6" x14ac:dyDescent="0.25">
      <c r="A2091" t="s">
        <v>14925</v>
      </c>
      <c r="B2091" t="s">
        <v>6430</v>
      </c>
      <c r="C2091">
        <v>131</v>
      </c>
      <c r="D2091">
        <v>89</v>
      </c>
      <c r="E2091">
        <v>69</v>
      </c>
      <c r="F2091">
        <v>98.5</v>
      </c>
    </row>
    <row r="2092" spans="1:6" x14ac:dyDescent="0.25">
      <c r="A2092" t="s">
        <v>14926</v>
      </c>
      <c r="B2092" t="s">
        <v>6431</v>
      </c>
      <c r="C2092">
        <v>119</v>
      </c>
      <c r="D2092">
        <v>87</v>
      </c>
      <c r="E2092">
        <v>76</v>
      </c>
      <c r="F2092">
        <v>99.4</v>
      </c>
    </row>
    <row r="2093" spans="1:6" x14ac:dyDescent="0.25">
      <c r="A2093" t="s">
        <v>14927</v>
      </c>
      <c r="B2093" t="s">
        <v>6433</v>
      </c>
      <c r="C2093">
        <v>126</v>
      </c>
      <c r="D2093">
        <v>73</v>
      </c>
      <c r="E2093">
        <v>99</v>
      </c>
      <c r="F2093">
        <v>98.7</v>
      </c>
    </row>
    <row r="2094" spans="1:6" x14ac:dyDescent="0.25">
      <c r="A2094" t="s">
        <v>14928</v>
      </c>
      <c r="B2094" t="s">
        <v>6434</v>
      </c>
      <c r="C2094">
        <v>129</v>
      </c>
      <c r="D2094">
        <v>73</v>
      </c>
      <c r="E2094">
        <v>79</v>
      </c>
      <c r="F2094">
        <v>99.4</v>
      </c>
    </row>
    <row r="2095" spans="1:6" x14ac:dyDescent="0.25">
      <c r="A2095" t="s">
        <v>14929</v>
      </c>
      <c r="B2095" t="s">
        <v>6436</v>
      </c>
      <c r="C2095">
        <v>110</v>
      </c>
      <c r="D2095">
        <v>77</v>
      </c>
      <c r="E2095">
        <v>82</v>
      </c>
      <c r="F2095">
        <v>97.9</v>
      </c>
    </row>
    <row r="2096" spans="1:6" x14ac:dyDescent="0.25">
      <c r="A2096" t="s">
        <v>14930</v>
      </c>
      <c r="B2096" t="s">
        <v>6437</v>
      </c>
      <c r="C2096">
        <v>120</v>
      </c>
      <c r="D2096">
        <v>86</v>
      </c>
      <c r="E2096">
        <v>73</v>
      </c>
      <c r="F2096">
        <v>99.5</v>
      </c>
    </row>
    <row r="2097" spans="1:6" x14ac:dyDescent="0.25">
      <c r="A2097" t="s">
        <v>14931</v>
      </c>
      <c r="B2097" t="s">
        <v>6439</v>
      </c>
      <c r="C2097">
        <v>117</v>
      </c>
      <c r="D2097">
        <v>71</v>
      </c>
      <c r="E2097">
        <v>89</v>
      </c>
      <c r="F2097">
        <v>98.2</v>
      </c>
    </row>
    <row r="2098" spans="1:6" x14ac:dyDescent="0.25">
      <c r="A2098" t="s">
        <v>14932</v>
      </c>
      <c r="B2098" t="s">
        <v>6441</v>
      </c>
      <c r="C2098">
        <v>115</v>
      </c>
      <c r="D2098">
        <v>79</v>
      </c>
      <c r="E2098">
        <v>70</v>
      </c>
      <c r="F2098">
        <v>98.2</v>
      </c>
    </row>
    <row r="2099" spans="1:6" x14ac:dyDescent="0.25">
      <c r="A2099" t="s">
        <v>14933</v>
      </c>
      <c r="B2099" t="s">
        <v>6443</v>
      </c>
      <c r="C2099">
        <v>136</v>
      </c>
      <c r="D2099">
        <v>85</v>
      </c>
      <c r="E2099">
        <v>93</v>
      </c>
      <c r="F2099">
        <v>99.5</v>
      </c>
    </row>
    <row r="2100" spans="1:6" x14ac:dyDescent="0.25">
      <c r="A2100" t="s">
        <v>14934</v>
      </c>
      <c r="B2100" t="s">
        <v>6444</v>
      </c>
      <c r="C2100">
        <v>111</v>
      </c>
      <c r="D2100">
        <v>72</v>
      </c>
      <c r="E2100">
        <v>91</v>
      </c>
      <c r="F2100">
        <v>98.3</v>
      </c>
    </row>
    <row r="2101" spans="1:6" x14ac:dyDescent="0.25">
      <c r="A2101" t="s">
        <v>14935</v>
      </c>
      <c r="B2101" t="s">
        <v>6445</v>
      </c>
      <c r="C2101">
        <v>131</v>
      </c>
      <c r="D2101">
        <v>89</v>
      </c>
      <c r="E2101">
        <v>89</v>
      </c>
      <c r="F2101">
        <v>98.7</v>
      </c>
    </row>
    <row r="2102" spans="1:6" x14ac:dyDescent="0.25">
      <c r="A2102" t="s">
        <v>14936</v>
      </c>
      <c r="B2102" t="s">
        <v>6446</v>
      </c>
      <c r="C2102">
        <v>120</v>
      </c>
      <c r="D2102">
        <v>81</v>
      </c>
      <c r="E2102">
        <v>68</v>
      </c>
      <c r="F2102">
        <v>98.9</v>
      </c>
    </row>
    <row r="2103" spans="1:6" x14ac:dyDescent="0.25">
      <c r="A2103" t="s">
        <v>14937</v>
      </c>
      <c r="B2103" t="s">
        <v>6447</v>
      </c>
      <c r="C2103">
        <v>118</v>
      </c>
      <c r="D2103">
        <v>81</v>
      </c>
      <c r="E2103">
        <v>76</v>
      </c>
      <c r="F2103">
        <v>97.9</v>
      </c>
    </row>
    <row r="2104" spans="1:6" x14ac:dyDescent="0.25">
      <c r="A2104" t="s">
        <v>14938</v>
      </c>
      <c r="B2104" t="s">
        <v>6448</v>
      </c>
      <c r="C2104">
        <v>136</v>
      </c>
      <c r="D2104">
        <v>71</v>
      </c>
      <c r="E2104">
        <v>66</v>
      </c>
      <c r="F2104">
        <v>99</v>
      </c>
    </row>
    <row r="2105" spans="1:6" x14ac:dyDescent="0.25">
      <c r="A2105" t="s">
        <v>14939</v>
      </c>
      <c r="B2105" t="s">
        <v>6450</v>
      </c>
      <c r="C2105">
        <v>140</v>
      </c>
      <c r="D2105">
        <v>74</v>
      </c>
      <c r="E2105">
        <v>91</v>
      </c>
      <c r="F2105">
        <v>99.2</v>
      </c>
    </row>
    <row r="2106" spans="1:6" x14ac:dyDescent="0.25">
      <c r="A2106" t="s">
        <v>14940</v>
      </c>
      <c r="B2106" t="s">
        <v>6451</v>
      </c>
      <c r="C2106">
        <v>135</v>
      </c>
      <c r="D2106">
        <v>74</v>
      </c>
      <c r="E2106">
        <v>94</v>
      </c>
      <c r="F2106">
        <v>98.4</v>
      </c>
    </row>
    <row r="2107" spans="1:6" x14ac:dyDescent="0.25">
      <c r="A2107" t="s">
        <v>14941</v>
      </c>
      <c r="B2107" t="s">
        <v>6452</v>
      </c>
      <c r="C2107">
        <v>126</v>
      </c>
      <c r="D2107">
        <v>75</v>
      </c>
      <c r="E2107">
        <v>65</v>
      </c>
      <c r="F2107">
        <v>98.3</v>
      </c>
    </row>
    <row r="2108" spans="1:6" x14ac:dyDescent="0.25">
      <c r="A2108" t="s">
        <v>14942</v>
      </c>
      <c r="B2108" t="s">
        <v>6454</v>
      </c>
      <c r="C2108">
        <v>139</v>
      </c>
      <c r="D2108">
        <v>87</v>
      </c>
      <c r="E2108">
        <v>99</v>
      </c>
      <c r="F2108">
        <v>99.3</v>
      </c>
    </row>
    <row r="2109" spans="1:6" x14ac:dyDescent="0.25">
      <c r="A2109" t="s">
        <v>14943</v>
      </c>
      <c r="B2109" t="s">
        <v>6456</v>
      </c>
      <c r="C2109">
        <v>110</v>
      </c>
      <c r="D2109">
        <v>73</v>
      </c>
      <c r="E2109">
        <v>94</v>
      </c>
      <c r="F2109">
        <v>98.7</v>
      </c>
    </row>
    <row r="2110" spans="1:6" x14ac:dyDescent="0.25">
      <c r="A2110" t="s">
        <v>14944</v>
      </c>
      <c r="B2110" t="s">
        <v>6457</v>
      </c>
      <c r="C2110">
        <v>137</v>
      </c>
      <c r="D2110">
        <v>88</v>
      </c>
      <c r="E2110">
        <v>79</v>
      </c>
      <c r="F2110">
        <v>97.9</v>
      </c>
    </row>
    <row r="2111" spans="1:6" x14ac:dyDescent="0.25">
      <c r="A2111" t="s">
        <v>14945</v>
      </c>
      <c r="B2111" t="s">
        <v>6459</v>
      </c>
      <c r="C2111">
        <v>137</v>
      </c>
      <c r="D2111">
        <v>73</v>
      </c>
      <c r="E2111">
        <v>85</v>
      </c>
      <c r="F2111">
        <v>97.7</v>
      </c>
    </row>
    <row r="2112" spans="1:6" x14ac:dyDescent="0.25">
      <c r="A2112" t="s">
        <v>14946</v>
      </c>
      <c r="B2112" t="s">
        <v>6460</v>
      </c>
      <c r="C2112">
        <v>132</v>
      </c>
      <c r="D2112">
        <v>77</v>
      </c>
      <c r="E2112">
        <v>96</v>
      </c>
      <c r="F2112">
        <v>97.9</v>
      </c>
    </row>
    <row r="2113" spans="1:6" x14ac:dyDescent="0.25">
      <c r="A2113" t="s">
        <v>14947</v>
      </c>
      <c r="B2113" t="s">
        <v>6462</v>
      </c>
      <c r="C2113">
        <v>118</v>
      </c>
      <c r="D2113">
        <v>89</v>
      </c>
      <c r="E2113">
        <v>74</v>
      </c>
      <c r="F2113">
        <v>99.5</v>
      </c>
    </row>
    <row r="2114" spans="1:6" x14ac:dyDescent="0.25">
      <c r="A2114" t="s">
        <v>14948</v>
      </c>
      <c r="B2114" t="s">
        <v>6463</v>
      </c>
      <c r="C2114">
        <v>133</v>
      </c>
      <c r="D2114">
        <v>72</v>
      </c>
      <c r="E2114">
        <v>98</v>
      </c>
      <c r="F2114">
        <v>98.3</v>
      </c>
    </row>
    <row r="2115" spans="1:6" x14ac:dyDescent="0.25">
      <c r="A2115" t="s">
        <v>14949</v>
      </c>
      <c r="B2115" t="s">
        <v>6465</v>
      </c>
      <c r="C2115">
        <v>138</v>
      </c>
      <c r="D2115">
        <v>90</v>
      </c>
      <c r="E2115">
        <v>94</v>
      </c>
      <c r="F2115">
        <v>97.9</v>
      </c>
    </row>
    <row r="2116" spans="1:6" x14ac:dyDescent="0.25">
      <c r="A2116" t="s">
        <v>14950</v>
      </c>
      <c r="B2116" t="s">
        <v>6466</v>
      </c>
      <c r="C2116">
        <v>139</v>
      </c>
      <c r="D2116">
        <v>79</v>
      </c>
      <c r="E2116">
        <v>72</v>
      </c>
      <c r="F2116">
        <v>99</v>
      </c>
    </row>
    <row r="2117" spans="1:6" x14ac:dyDescent="0.25">
      <c r="A2117" t="s">
        <v>14951</v>
      </c>
      <c r="B2117" t="s">
        <v>6467</v>
      </c>
      <c r="C2117">
        <v>113</v>
      </c>
      <c r="D2117">
        <v>76</v>
      </c>
      <c r="E2117">
        <v>84</v>
      </c>
      <c r="F2117">
        <v>99.4</v>
      </c>
    </row>
    <row r="2118" spans="1:6" x14ac:dyDescent="0.25">
      <c r="A2118" t="s">
        <v>14952</v>
      </c>
      <c r="B2118" t="s">
        <v>6469</v>
      </c>
      <c r="C2118">
        <v>112</v>
      </c>
      <c r="D2118">
        <v>77</v>
      </c>
      <c r="E2118">
        <v>98</v>
      </c>
      <c r="F2118">
        <v>99.3</v>
      </c>
    </row>
    <row r="2119" spans="1:6" x14ac:dyDescent="0.25">
      <c r="A2119" t="s">
        <v>14953</v>
      </c>
      <c r="B2119" t="s">
        <v>6470</v>
      </c>
      <c r="C2119">
        <v>132</v>
      </c>
      <c r="D2119">
        <v>90</v>
      </c>
      <c r="E2119">
        <v>72</v>
      </c>
      <c r="F2119">
        <v>97.8</v>
      </c>
    </row>
    <row r="2120" spans="1:6" x14ac:dyDescent="0.25">
      <c r="A2120" t="s">
        <v>14954</v>
      </c>
      <c r="B2120" t="s">
        <v>6471</v>
      </c>
      <c r="C2120">
        <v>117</v>
      </c>
      <c r="D2120">
        <v>79</v>
      </c>
      <c r="E2120">
        <v>78</v>
      </c>
      <c r="F2120">
        <v>97.8</v>
      </c>
    </row>
    <row r="2121" spans="1:6" x14ac:dyDescent="0.25">
      <c r="A2121" t="s">
        <v>14955</v>
      </c>
      <c r="B2121" t="s">
        <v>6473</v>
      </c>
      <c r="C2121">
        <v>127</v>
      </c>
      <c r="D2121">
        <v>71</v>
      </c>
      <c r="E2121">
        <v>80</v>
      </c>
      <c r="F2121">
        <v>98.7</v>
      </c>
    </row>
    <row r="2122" spans="1:6" x14ac:dyDescent="0.25">
      <c r="A2122" t="s">
        <v>14956</v>
      </c>
      <c r="B2122" t="s">
        <v>6475</v>
      </c>
      <c r="C2122">
        <v>120</v>
      </c>
      <c r="D2122">
        <v>85</v>
      </c>
      <c r="E2122">
        <v>92</v>
      </c>
      <c r="F2122">
        <v>98</v>
      </c>
    </row>
    <row r="2123" spans="1:6" x14ac:dyDescent="0.25">
      <c r="A2123" t="s">
        <v>14957</v>
      </c>
      <c r="B2123" t="s">
        <v>6477</v>
      </c>
      <c r="C2123">
        <v>136</v>
      </c>
      <c r="D2123">
        <v>79</v>
      </c>
      <c r="E2123">
        <v>63</v>
      </c>
      <c r="F2123">
        <v>97.6</v>
      </c>
    </row>
    <row r="2124" spans="1:6" x14ac:dyDescent="0.25">
      <c r="A2124" t="s">
        <v>14958</v>
      </c>
      <c r="B2124" t="s">
        <v>6478</v>
      </c>
      <c r="C2124">
        <v>122</v>
      </c>
      <c r="D2124">
        <v>90</v>
      </c>
      <c r="E2124">
        <v>85</v>
      </c>
      <c r="F2124">
        <v>99</v>
      </c>
    </row>
    <row r="2125" spans="1:6" x14ac:dyDescent="0.25">
      <c r="A2125" t="s">
        <v>14959</v>
      </c>
      <c r="B2125" t="s">
        <v>6479</v>
      </c>
      <c r="C2125">
        <v>122</v>
      </c>
      <c r="D2125">
        <v>73</v>
      </c>
      <c r="E2125">
        <v>93</v>
      </c>
      <c r="F2125">
        <v>99.2</v>
      </c>
    </row>
    <row r="2126" spans="1:6" x14ac:dyDescent="0.25">
      <c r="A2126" t="s">
        <v>14960</v>
      </c>
      <c r="B2126" t="s">
        <v>6480</v>
      </c>
      <c r="C2126">
        <v>138</v>
      </c>
      <c r="D2126">
        <v>78</v>
      </c>
      <c r="E2126">
        <v>63</v>
      </c>
      <c r="F2126">
        <v>98.8</v>
      </c>
    </row>
    <row r="2127" spans="1:6" x14ac:dyDescent="0.25">
      <c r="A2127" t="s">
        <v>14961</v>
      </c>
      <c r="B2127" t="s">
        <v>6482</v>
      </c>
      <c r="C2127">
        <v>123</v>
      </c>
      <c r="D2127">
        <v>86</v>
      </c>
      <c r="E2127">
        <v>80</v>
      </c>
      <c r="F2127">
        <v>97.8</v>
      </c>
    </row>
    <row r="2128" spans="1:6" x14ac:dyDescent="0.25">
      <c r="A2128" t="s">
        <v>14962</v>
      </c>
      <c r="B2128" t="s">
        <v>6484</v>
      </c>
      <c r="C2128">
        <v>112</v>
      </c>
      <c r="D2128">
        <v>87</v>
      </c>
      <c r="E2128">
        <v>70</v>
      </c>
      <c r="F2128">
        <v>99.1</v>
      </c>
    </row>
    <row r="2129" spans="1:6" x14ac:dyDescent="0.25">
      <c r="A2129" t="s">
        <v>14963</v>
      </c>
      <c r="B2129" t="s">
        <v>6486</v>
      </c>
      <c r="C2129">
        <v>137</v>
      </c>
      <c r="D2129">
        <v>89</v>
      </c>
      <c r="E2129">
        <v>74</v>
      </c>
      <c r="F2129">
        <v>98.6</v>
      </c>
    </row>
    <row r="2130" spans="1:6" x14ac:dyDescent="0.25">
      <c r="A2130" t="s">
        <v>14964</v>
      </c>
      <c r="B2130" t="s">
        <v>6488</v>
      </c>
      <c r="C2130">
        <v>122</v>
      </c>
      <c r="D2130">
        <v>73</v>
      </c>
      <c r="E2130">
        <v>61</v>
      </c>
      <c r="F2130">
        <v>98.7</v>
      </c>
    </row>
    <row r="2131" spans="1:6" x14ac:dyDescent="0.25">
      <c r="A2131" t="s">
        <v>14965</v>
      </c>
      <c r="B2131" t="s">
        <v>6489</v>
      </c>
      <c r="C2131">
        <v>131</v>
      </c>
      <c r="D2131">
        <v>87</v>
      </c>
      <c r="E2131">
        <v>70</v>
      </c>
      <c r="F2131">
        <v>97.7</v>
      </c>
    </row>
    <row r="2132" spans="1:6" x14ac:dyDescent="0.25">
      <c r="A2132" t="s">
        <v>14966</v>
      </c>
      <c r="B2132" t="s">
        <v>6490</v>
      </c>
      <c r="C2132">
        <v>130</v>
      </c>
      <c r="D2132">
        <v>73</v>
      </c>
      <c r="E2132">
        <v>61</v>
      </c>
      <c r="F2132">
        <v>97.8</v>
      </c>
    </row>
    <row r="2133" spans="1:6" x14ac:dyDescent="0.25">
      <c r="A2133" t="s">
        <v>14967</v>
      </c>
      <c r="B2133" t="s">
        <v>6491</v>
      </c>
      <c r="C2133">
        <v>128</v>
      </c>
      <c r="D2133">
        <v>71</v>
      </c>
      <c r="E2133">
        <v>82</v>
      </c>
      <c r="F2133">
        <v>98.2</v>
      </c>
    </row>
    <row r="2134" spans="1:6" x14ac:dyDescent="0.25">
      <c r="A2134" t="s">
        <v>14968</v>
      </c>
      <c r="B2134" t="s">
        <v>6492</v>
      </c>
      <c r="C2134">
        <v>139</v>
      </c>
      <c r="D2134">
        <v>86</v>
      </c>
      <c r="E2134">
        <v>60</v>
      </c>
      <c r="F2134">
        <v>99.3</v>
      </c>
    </row>
    <row r="2135" spans="1:6" x14ac:dyDescent="0.25">
      <c r="A2135" t="s">
        <v>14969</v>
      </c>
      <c r="B2135" t="s">
        <v>6493</v>
      </c>
      <c r="C2135">
        <v>122</v>
      </c>
      <c r="D2135">
        <v>80</v>
      </c>
      <c r="E2135">
        <v>95</v>
      </c>
      <c r="F2135">
        <v>97.7</v>
      </c>
    </row>
    <row r="2136" spans="1:6" x14ac:dyDescent="0.25">
      <c r="A2136" t="s">
        <v>14970</v>
      </c>
      <c r="B2136" t="s">
        <v>6494</v>
      </c>
      <c r="C2136">
        <v>140</v>
      </c>
      <c r="D2136">
        <v>90</v>
      </c>
      <c r="E2136">
        <v>73</v>
      </c>
      <c r="F2136">
        <v>97.9</v>
      </c>
    </row>
    <row r="2137" spans="1:6" x14ac:dyDescent="0.25">
      <c r="A2137" t="s">
        <v>14971</v>
      </c>
      <c r="B2137" t="s">
        <v>6495</v>
      </c>
      <c r="C2137">
        <v>130</v>
      </c>
      <c r="D2137">
        <v>90</v>
      </c>
      <c r="E2137">
        <v>66</v>
      </c>
      <c r="F2137">
        <v>97.9</v>
      </c>
    </row>
    <row r="2138" spans="1:6" x14ac:dyDescent="0.25">
      <c r="A2138" t="s">
        <v>14972</v>
      </c>
      <c r="B2138" t="s">
        <v>6497</v>
      </c>
      <c r="C2138">
        <v>131</v>
      </c>
      <c r="D2138">
        <v>79</v>
      </c>
      <c r="E2138">
        <v>81</v>
      </c>
      <c r="F2138">
        <v>98.5</v>
      </c>
    </row>
    <row r="2139" spans="1:6" x14ac:dyDescent="0.25">
      <c r="A2139" t="s">
        <v>14973</v>
      </c>
      <c r="B2139" t="s">
        <v>6498</v>
      </c>
      <c r="C2139">
        <v>132</v>
      </c>
      <c r="D2139">
        <v>89</v>
      </c>
      <c r="E2139">
        <v>95</v>
      </c>
      <c r="F2139">
        <v>98.9</v>
      </c>
    </row>
    <row r="2140" spans="1:6" x14ac:dyDescent="0.25">
      <c r="A2140" t="s">
        <v>14974</v>
      </c>
      <c r="B2140" t="s">
        <v>6499</v>
      </c>
      <c r="C2140">
        <v>140</v>
      </c>
      <c r="D2140">
        <v>86</v>
      </c>
      <c r="E2140">
        <v>83</v>
      </c>
      <c r="F2140">
        <v>99.4</v>
      </c>
    </row>
    <row r="2141" spans="1:6" x14ac:dyDescent="0.25">
      <c r="A2141" t="s">
        <v>14975</v>
      </c>
      <c r="B2141" t="s">
        <v>6500</v>
      </c>
      <c r="C2141">
        <v>130</v>
      </c>
      <c r="D2141">
        <v>71</v>
      </c>
      <c r="E2141">
        <v>73</v>
      </c>
      <c r="F2141">
        <v>97.8</v>
      </c>
    </row>
    <row r="2142" spans="1:6" x14ac:dyDescent="0.25">
      <c r="A2142" t="s">
        <v>14976</v>
      </c>
      <c r="B2142" t="s">
        <v>6501</v>
      </c>
      <c r="C2142">
        <v>126</v>
      </c>
      <c r="D2142">
        <v>81</v>
      </c>
      <c r="E2142">
        <v>64</v>
      </c>
      <c r="F2142">
        <v>98.9</v>
      </c>
    </row>
    <row r="2143" spans="1:6" x14ac:dyDescent="0.25">
      <c r="A2143" t="s">
        <v>14977</v>
      </c>
      <c r="B2143" t="s">
        <v>6502</v>
      </c>
      <c r="C2143">
        <v>112</v>
      </c>
      <c r="D2143">
        <v>72</v>
      </c>
      <c r="E2143">
        <v>67</v>
      </c>
      <c r="F2143">
        <v>98.1</v>
      </c>
    </row>
    <row r="2144" spans="1:6" x14ac:dyDescent="0.25">
      <c r="A2144" t="s">
        <v>14978</v>
      </c>
      <c r="B2144" t="s">
        <v>6503</v>
      </c>
      <c r="C2144">
        <v>137</v>
      </c>
      <c r="D2144">
        <v>78</v>
      </c>
      <c r="E2144">
        <v>91</v>
      </c>
      <c r="F2144">
        <v>98.4</v>
      </c>
    </row>
    <row r="2145" spans="1:6" x14ac:dyDescent="0.25">
      <c r="A2145" t="s">
        <v>14979</v>
      </c>
      <c r="B2145" t="s">
        <v>6504</v>
      </c>
      <c r="C2145">
        <v>134</v>
      </c>
      <c r="D2145">
        <v>80</v>
      </c>
      <c r="E2145">
        <v>79</v>
      </c>
      <c r="F2145">
        <v>98.2</v>
      </c>
    </row>
    <row r="2146" spans="1:6" x14ac:dyDescent="0.25">
      <c r="A2146" t="s">
        <v>14980</v>
      </c>
      <c r="B2146" t="s">
        <v>6505</v>
      </c>
      <c r="C2146">
        <v>138</v>
      </c>
      <c r="D2146">
        <v>70</v>
      </c>
      <c r="E2146">
        <v>78</v>
      </c>
      <c r="F2146">
        <v>99.2</v>
      </c>
    </row>
    <row r="2147" spans="1:6" x14ac:dyDescent="0.25">
      <c r="A2147" t="s">
        <v>14981</v>
      </c>
      <c r="B2147" t="s">
        <v>6506</v>
      </c>
      <c r="C2147">
        <v>113</v>
      </c>
      <c r="D2147">
        <v>70</v>
      </c>
      <c r="E2147">
        <v>64</v>
      </c>
      <c r="F2147">
        <v>99.1</v>
      </c>
    </row>
    <row r="2148" spans="1:6" x14ac:dyDescent="0.25">
      <c r="A2148" t="s">
        <v>14982</v>
      </c>
      <c r="B2148" t="s">
        <v>6507</v>
      </c>
      <c r="C2148">
        <v>115</v>
      </c>
      <c r="D2148">
        <v>78</v>
      </c>
      <c r="E2148">
        <v>88</v>
      </c>
      <c r="F2148">
        <v>97.8</v>
      </c>
    </row>
    <row r="2149" spans="1:6" x14ac:dyDescent="0.25">
      <c r="A2149" t="s">
        <v>14983</v>
      </c>
      <c r="B2149" t="s">
        <v>6509</v>
      </c>
      <c r="C2149">
        <v>111</v>
      </c>
      <c r="D2149">
        <v>84</v>
      </c>
      <c r="E2149">
        <v>78</v>
      </c>
      <c r="F2149">
        <v>98.9</v>
      </c>
    </row>
    <row r="2150" spans="1:6" x14ac:dyDescent="0.25">
      <c r="A2150" t="s">
        <v>14984</v>
      </c>
      <c r="B2150" t="s">
        <v>6510</v>
      </c>
      <c r="C2150">
        <v>124</v>
      </c>
      <c r="D2150">
        <v>72</v>
      </c>
      <c r="E2150">
        <v>98</v>
      </c>
      <c r="F2150">
        <v>97.9</v>
      </c>
    </row>
    <row r="2151" spans="1:6" x14ac:dyDescent="0.25">
      <c r="A2151" t="s">
        <v>14985</v>
      </c>
      <c r="B2151" t="s">
        <v>6511</v>
      </c>
      <c r="C2151">
        <v>133</v>
      </c>
      <c r="D2151">
        <v>86</v>
      </c>
      <c r="E2151">
        <v>99</v>
      </c>
      <c r="F2151">
        <v>98.1</v>
      </c>
    </row>
    <row r="2152" spans="1:6" x14ac:dyDescent="0.25">
      <c r="A2152" t="s">
        <v>14986</v>
      </c>
      <c r="B2152" t="s">
        <v>6512</v>
      </c>
      <c r="C2152">
        <v>128</v>
      </c>
      <c r="D2152">
        <v>87</v>
      </c>
      <c r="E2152">
        <v>79</v>
      </c>
      <c r="F2152">
        <v>99.3</v>
      </c>
    </row>
    <row r="2153" spans="1:6" x14ac:dyDescent="0.25">
      <c r="A2153" t="s">
        <v>14987</v>
      </c>
      <c r="B2153" t="s">
        <v>6513</v>
      </c>
      <c r="C2153">
        <v>139</v>
      </c>
      <c r="D2153">
        <v>89</v>
      </c>
      <c r="E2153">
        <v>87</v>
      </c>
      <c r="F2153">
        <v>99.1</v>
      </c>
    </row>
    <row r="2154" spans="1:6" x14ac:dyDescent="0.25">
      <c r="A2154" t="s">
        <v>14988</v>
      </c>
      <c r="B2154" t="s">
        <v>6515</v>
      </c>
      <c r="C2154">
        <v>133</v>
      </c>
      <c r="D2154">
        <v>84</v>
      </c>
      <c r="E2154">
        <v>95</v>
      </c>
      <c r="F2154">
        <v>98.9</v>
      </c>
    </row>
    <row r="2155" spans="1:6" x14ac:dyDescent="0.25">
      <c r="A2155" t="s">
        <v>14989</v>
      </c>
      <c r="B2155" t="s">
        <v>6516</v>
      </c>
      <c r="C2155">
        <v>133</v>
      </c>
      <c r="D2155">
        <v>71</v>
      </c>
      <c r="E2155">
        <v>76</v>
      </c>
      <c r="F2155">
        <v>99.3</v>
      </c>
    </row>
    <row r="2156" spans="1:6" x14ac:dyDescent="0.25">
      <c r="A2156" t="s">
        <v>14990</v>
      </c>
      <c r="B2156" t="s">
        <v>6517</v>
      </c>
      <c r="C2156">
        <v>110</v>
      </c>
      <c r="D2156">
        <v>72</v>
      </c>
      <c r="E2156">
        <v>91</v>
      </c>
      <c r="F2156">
        <v>99</v>
      </c>
    </row>
    <row r="2157" spans="1:6" x14ac:dyDescent="0.25">
      <c r="A2157" t="s">
        <v>14991</v>
      </c>
      <c r="B2157" t="s">
        <v>6518</v>
      </c>
      <c r="C2157">
        <v>123</v>
      </c>
      <c r="D2157">
        <v>81</v>
      </c>
      <c r="E2157">
        <v>71</v>
      </c>
      <c r="F2157">
        <v>98.2</v>
      </c>
    </row>
    <row r="2158" spans="1:6" x14ac:dyDescent="0.25">
      <c r="A2158" t="s">
        <v>14992</v>
      </c>
      <c r="B2158" t="s">
        <v>6520</v>
      </c>
      <c r="C2158">
        <v>138</v>
      </c>
      <c r="D2158">
        <v>86</v>
      </c>
      <c r="E2158">
        <v>60</v>
      </c>
      <c r="F2158">
        <v>99.1</v>
      </c>
    </row>
    <row r="2159" spans="1:6" x14ac:dyDescent="0.25">
      <c r="A2159" t="s">
        <v>14993</v>
      </c>
      <c r="B2159" t="s">
        <v>6521</v>
      </c>
      <c r="C2159">
        <v>111</v>
      </c>
      <c r="D2159">
        <v>90</v>
      </c>
      <c r="E2159">
        <v>73</v>
      </c>
      <c r="F2159">
        <v>98.5</v>
      </c>
    </row>
    <row r="2160" spans="1:6" x14ac:dyDescent="0.25">
      <c r="A2160" t="s">
        <v>14994</v>
      </c>
      <c r="B2160" t="s">
        <v>6522</v>
      </c>
      <c r="C2160">
        <v>122</v>
      </c>
      <c r="D2160">
        <v>78</v>
      </c>
      <c r="E2160">
        <v>89</v>
      </c>
      <c r="F2160">
        <v>97.7</v>
      </c>
    </row>
    <row r="2161" spans="1:6" x14ac:dyDescent="0.25">
      <c r="A2161" t="s">
        <v>14995</v>
      </c>
      <c r="B2161" t="s">
        <v>6523</v>
      </c>
      <c r="C2161">
        <v>133</v>
      </c>
      <c r="D2161">
        <v>86</v>
      </c>
      <c r="E2161">
        <v>78</v>
      </c>
      <c r="F2161">
        <v>99.3</v>
      </c>
    </row>
    <row r="2162" spans="1:6" x14ac:dyDescent="0.25">
      <c r="A2162" t="s">
        <v>14996</v>
      </c>
      <c r="B2162" t="s">
        <v>6524</v>
      </c>
      <c r="C2162">
        <v>124</v>
      </c>
      <c r="D2162">
        <v>76</v>
      </c>
      <c r="E2162">
        <v>83</v>
      </c>
      <c r="F2162">
        <v>97.6</v>
      </c>
    </row>
    <row r="2163" spans="1:6" x14ac:dyDescent="0.25">
      <c r="A2163" t="s">
        <v>14997</v>
      </c>
      <c r="B2163" t="s">
        <v>6525</v>
      </c>
      <c r="C2163">
        <v>118</v>
      </c>
      <c r="D2163">
        <v>72</v>
      </c>
      <c r="E2163">
        <v>83</v>
      </c>
      <c r="F2163">
        <v>99.3</v>
      </c>
    </row>
    <row r="2164" spans="1:6" x14ac:dyDescent="0.25">
      <c r="A2164" t="s">
        <v>14998</v>
      </c>
      <c r="B2164" t="s">
        <v>6526</v>
      </c>
      <c r="C2164">
        <v>137</v>
      </c>
      <c r="D2164">
        <v>80</v>
      </c>
      <c r="E2164">
        <v>94</v>
      </c>
      <c r="F2164">
        <v>97.8</v>
      </c>
    </row>
    <row r="2165" spans="1:6" x14ac:dyDescent="0.25">
      <c r="A2165" t="s">
        <v>14999</v>
      </c>
      <c r="B2165" t="s">
        <v>6528</v>
      </c>
      <c r="C2165">
        <v>112</v>
      </c>
      <c r="D2165">
        <v>89</v>
      </c>
      <c r="E2165">
        <v>99</v>
      </c>
      <c r="F2165">
        <v>98.7</v>
      </c>
    </row>
    <row r="2166" spans="1:6" x14ac:dyDescent="0.25">
      <c r="A2166" t="s">
        <v>15000</v>
      </c>
      <c r="B2166" t="s">
        <v>6529</v>
      </c>
      <c r="C2166">
        <v>136</v>
      </c>
      <c r="D2166">
        <v>86</v>
      </c>
      <c r="E2166">
        <v>80</v>
      </c>
      <c r="F2166">
        <v>97.8</v>
      </c>
    </row>
    <row r="2167" spans="1:6" x14ac:dyDescent="0.25">
      <c r="A2167" t="s">
        <v>15001</v>
      </c>
      <c r="B2167" t="s">
        <v>6531</v>
      </c>
      <c r="C2167">
        <v>131</v>
      </c>
      <c r="D2167">
        <v>89</v>
      </c>
      <c r="E2167">
        <v>99</v>
      </c>
      <c r="F2167">
        <v>97.7</v>
      </c>
    </row>
    <row r="2168" spans="1:6" x14ac:dyDescent="0.25">
      <c r="A2168" t="s">
        <v>15002</v>
      </c>
      <c r="B2168" t="s">
        <v>6533</v>
      </c>
      <c r="C2168">
        <v>119</v>
      </c>
      <c r="D2168">
        <v>88</v>
      </c>
      <c r="E2168">
        <v>64</v>
      </c>
      <c r="F2168">
        <v>99</v>
      </c>
    </row>
    <row r="2169" spans="1:6" x14ac:dyDescent="0.25">
      <c r="A2169" t="s">
        <v>15003</v>
      </c>
      <c r="B2169" t="s">
        <v>6534</v>
      </c>
      <c r="C2169">
        <v>128</v>
      </c>
      <c r="D2169">
        <v>71</v>
      </c>
      <c r="E2169">
        <v>93</v>
      </c>
      <c r="F2169">
        <v>98.5</v>
      </c>
    </row>
    <row r="2170" spans="1:6" x14ac:dyDescent="0.25">
      <c r="A2170" t="s">
        <v>15004</v>
      </c>
      <c r="B2170" t="s">
        <v>6536</v>
      </c>
      <c r="C2170">
        <v>116</v>
      </c>
      <c r="D2170">
        <v>72</v>
      </c>
      <c r="E2170">
        <v>97</v>
      </c>
      <c r="F2170">
        <v>97.8</v>
      </c>
    </row>
    <row r="2171" spans="1:6" x14ac:dyDescent="0.25">
      <c r="A2171" t="s">
        <v>15005</v>
      </c>
      <c r="B2171" t="s">
        <v>6538</v>
      </c>
      <c r="C2171">
        <v>134</v>
      </c>
      <c r="D2171">
        <v>89</v>
      </c>
      <c r="E2171">
        <v>79</v>
      </c>
      <c r="F2171">
        <v>98.6</v>
      </c>
    </row>
    <row r="2172" spans="1:6" x14ac:dyDescent="0.25">
      <c r="A2172" t="s">
        <v>15006</v>
      </c>
      <c r="B2172" t="s">
        <v>6540</v>
      </c>
      <c r="C2172">
        <v>128</v>
      </c>
      <c r="D2172">
        <v>76</v>
      </c>
      <c r="E2172">
        <v>60</v>
      </c>
      <c r="F2172">
        <v>97.5</v>
      </c>
    </row>
    <row r="2173" spans="1:6" x14ac:dyDescent="0.25">
      <c r="A2173" t="s">
        <v>15007</v>
      </c>
      <c r="B2173" t="s">
        <v>6541</v>
      </c>
      <c r="C2173">
        <v>122</v>
      </c>
      <c r="D2173">
        <v>87</v>
      </c>
      <c r="E2173">
        <v>80</v>
      </c>
      <c r="F2173">
        <v>97.6</v>
      </c>
    </row>
    <row r="2174" spans="1:6" x14ac:dyDescent="0.25">
      <c r="A2174" t="s">
        <v>15008</v>
      </c>
      <c r="B2174" t="s">
        <v>6542</v>
      </c>
      <c r="C2174">
        <v>140</v>
      </c>
      <c r="D2174">
        <v>87</v>
      </c>
      <c r="E2174">
        <v>78</v>
      </c>
      <c r="F2174">
        <v>98.7</v>
      </c>
    </row>
    <row r="2175" spans="1:6" x14ac:dyDescent="0.25">
      <c r="A2175" t="s">
        <v>15009</v>
      </c>
      <c r="B2175" t="s">
        <v>6543</v>
      </c>
      <c r="C2175">
        <v>132</v>
      </c>
      <c r="D2175">
        <v>74</v>
      </c>
      <c r="E2175">
        <v>61</v>
      </c>
      <c r="F2175">
        <v>97.8</v>
      </c>
    </row>
    <row r="2176" spans="1:6" x14ac:dyDescent="0.25">
      <c r="A2176" t="s">
        <v>15010</v>
      </c>
      <c r="B2176" t="s">
        <v>6545</v>
      </c>
      <c r="C2176">
        <v>121</v>
      </c>
      <c r="D2176">
        <v>76</v>
      </c>
      <c r="E2176">
        <v>71</v>
      </c>
      <c r="F2176">
        <v>98.7</v>
      </c>
    </row>
    <row r="2177" spans="1:6" x14ac:dyDescent="0.25">
      <c r="A2177" t="s">
        <v>15011</v>
      </c>
      <c r="B2177" t="s">
        <v>6547</v>
      </c>
      <c r="C2177">
        <v>133</v>
      </c>
      <c r="D2177">
        <v>81</v>
      </c>
      <c r="E2177">
        <v>62</v>
      </c>
      <c r="F2177">
        <v>98</v>
      </c>
    </row>
    <row r="2178" spans="1:6" x14ac:dyDescent="0.25">
      <c r="A2178" t="s">
        <v>15012</v>
      </c>
      <c r="B2178" t="s">
        <v>6549</v>
      </c>
      <c r="C2178">
        <v>122</v>
      </c>
      <c r="D2178">
        <v>82</v>
      </c>
      <c r="E2178">
        <v>90</v>
      </c>
      <c r="F2178">
        <v>98.2</v>
      </c>
    </row>
    <row r="2179" spans="1:6" x14ac:dyDescent="0.25">
      <c r="A2179" t="s">
        <v>15013</v>
      </c>
      <c r="B2179" t="s">
        <v>6550</v>
      </c>
      <c r="C2179">
        <v>133</v>
      </c>
      <c r="D2179">
        <v>83</v>
      </c>
      <c r="E2179">
        <v>78</v>
      </c>
      <c r="F2179">
        <v>98.2</v>
      </c>
    </row>
    <row r="2180" spans="1:6" x14ac:dyDescent="0.25">
      <c r="A2180" t="s">
        <v>15014</v>
      </c>
      <c r="B2180" t="s">
        <v>6551</v>
      </c>
      <c r="C2180">
        <v>133</v>
      </c>
      <c r="D2180">
        <v>82</v>
      </c>
      <c r="E2180">
        <v>69</v>
      </c>
      <c r="F2180">
        <v>98.9</v>
      </c>
    </row>
    <row r="2181" spans="1:6" x14ac:dyDescent="0.25">
      <c r="A2181" t="s">
        <v>15015</v>
      </c>
      <c r="B2181" t="s">
        <v>6552</v>
      </c>
      <c r="C2181">
        <v>133</v>
      </c>
      <c r="D2181">
        <v>85</v>
      </c>
      <c r="E2181">
        <v>91</v>
      </c>
      <c r="F2181">
        <v>98.8</v>
      </c>
    </row>
    <row r="2182" spans="1:6" x14ac:dyDescent="0.25">
      <c r="A2182" t="s">
        <v>15016</v>
      </c>
      <c r="B2182" t="s">
        <v>6554</v>
      </c>
      <c r="C2182">
        <v>118</v>
      </c>
      <c r="D2182">
        <v>88</v>
      </c>
      <c r="E2182">
        <v>81</v>
      </c>
      <c r="F2182">
        <v>97.6</v>
      </c>
    </row>
    <row r="2183" spans="1:6" x14ac:dyDescent="0.25">
      <c r="A2183" t="s">
        <v>15017</v>
      </c>
      <c r="B2183" t="s">
        <v>6555</v>
      </c>
      <c r="C2183">
        <v>111</v>
      </c>
      <c r="D2183">
        <v>73</v>
      </c>
      <c r="E2183">
        <v>75</v>
      </c>
      <c r="F2183">
        <v>99.2</v>
      </c>
    </row>
    <row r="2184" spans="1:6" x14ac:dyDescent="0.25">
      <c r="A2184" t="s">
        <v>15018</v>
      </c>
      <c r="B2184" t="s">
        <v>6556</v>
      </c>
      <c r="C2184">
        <v>134</v>
      </c>
      <c r="D2184">
        <v>80</v>
      </c>
      <c r="E2184">
        <v>63</v>
      </c>
      <c r="F2184">
        <v>98.3</v>
      </c>
    </row>
    <row r="2185" spans="1:6" x14ac:dyDescent="0.25">
      <c r="A2185" t="s">
        <v>15019</v>
      </c>
      <c r="B2185" t="s">
        <v>6557</v>
      </c>
      <c r="C2185">
        <v>132</v>
      </c>
      <c r="D2185">
        <v>85</v>
      </c>
      <c r="E2185">
        <v>91</v>
      </c>
      <c r="F2185">
        <v>99.2</v>
      </c>
    </row>
    <row r="2186" spans="1:6" x14ac:dyDescent="0.25">
      <c r="A2186" t="s">
        <v>15020</v>
      </c>
      <c r="B2186" t="s">
        <v>6558</v>
      </c>
      <c r="C2186">
        <v>124</v>
      </c>
      <c r="D2186">
        <v>82</v>
      </c>
      <c r="E2186">
        <v>88</v>
      </c>
      <c r="F2186">
        <v>98</v>
      </c>
    </row>
    <row r="2187" spans="1:6" x14ac:dyDescent="0.25">
      <c r="A2187" t="s">
        <v>15021</v>
      </c>
      <c r="B2187" t="s">
        <v>6559</v>
      </c>
      <c r="C2187">
        <v>116</v>
      </c>
      <c r="D2187">
        <v>78</v>
      </c>
      <c r="E2187">
        <v>62</v>
      </c>
      <c r="F2187">
        <v>98.7</v>
      </c>
    </row>
    <row r="2188" spans="1:6" x14ac:dyDescent="0.25">
      <c r="A2188" t="s">
        <v>15022</v>
      </c>
      <c r="B2188" t="s">
        <v>6561</v>
      </c>
      <c r="C2188">
        <v>129</v>
      </c>
      <c r="D2188">
        <v>75</v>
      </c>
      <c r="E2188">
        <v>60</v>
      </c>
      <c r="F2188">
        <v>99.1</v>
      </c>
    </row>
    <row r="2189" spans="1:6" x14ac:dyDescent="0.25">
      <c r="A2189" t="s">
        <v>15023</v>
      </c>
      <c r="B2189" t="s">
        <v>6562</v>
      </c>
      <c r="C2189">
        <v>137</v>
      </c>
      <c r="D2189">
        <v>83</v>
      </c>
      <c r="E2189">
        <v>67</v>
      </c>
      <c r="F2189">
        <v>99.4</v>
      </c>
    </row>
    <row r="2190" spans="1:6" x14ac:dyDescent="0.25">
      <c r="A2190" t="s">
        <v>15024</v>
      </c>
      <c r="B2190" t="s">
        <v>6563</v>
      </c>
      <c r="C2190">
        <v>124</v>
      </c>
      <c r="D2190">
        <v>70</v>
      </c>
      <c r="E2190">
        <v>78</v>
      </c>
      <c r="F2190">
        <v>98.5</v>
      </c>
    </row>
    <row r="2191" spans="1:6" x14ac:dyDescent="0.25">
      <c r="A2191" t="s">
        <v>15025</v>
      </c>
      <c r="B2191" t="s">
        <v>6564</v>
      </c>
      <c r="C2191">
        <v>129</v>
      </c>
      <c r="D2191">
        <v>72</v>
      </c>
      <c r="E2191">
        <v>93</v>
      </c>
      <c r="F2191">
        <v>98.3</v>
      </c>
    </row>
    <row r="2192" spans="1:6" x14ac:dyDescent="0.25">
      <c r="A2192" t="s">
        <v>15026</v>
      </c>
      <c r="B2192" t="s">
        <v>6565</v>
      </c>
      <c r="C2192">
        <v>138</v>
      </c>
      <c r="D2192">
        <v>70</v>
      </c>
      <c r="E2192">
        <v>82</v>
      </c>
      <c r="F2192">
        <v>97.8</v>
      </c>
    </row>
    <row r="2193" spans="1:6" x14ac:dyDescent="0.25">
      <c r="A2193" t="s">
        <v>15027</v>
      </c>
      <c r="B2193" t="s">
        <v>6566</v>
      </c>
      <c r="C2193">
        <v>113</v>
      </c>
      <c r="D2193">
        <v>77</v>
      </c>
      <c r="E2193">
        <v>94</v>
      </c>
      <c r="F2193">
        <v>97.6</v>
      </c>
    </row>
    <row r="2194" spans="1:6" x14ac:dyDescent="0.25">
      <c r="A2194" t="s">
        <v>15028</v>
      </c>
      <c r="B2194" t="s">
        <v>6567</v>
      </c>
      <c r="C2194">
        <v>116</v>
      </c>
      <c r="D2194">
        <v>86</v>
      </c>
      <c r="E2194">
        <v>78</v>
      </c>
      <c r="F2194">
        <v>98.1</v>
      </c>
    </row>
    <row r="2195" spans="1:6" x14ac:dyDescent="0.25">
      <c r="A2195" t="s">
        <v>15029</v>
      </c>
      <c r="B2195" t="s">
        <v>6568</v>
      </c>
      <c r="C2195">
        <v>115</v>
      </c>
      <c r="D2195">
        <v>89</v>
      </c>
      <c r="E2195">
        <v>82</v>
      </c>
      <c r="F2195">
        <v>98.5</v>
      </c>
    </row>
    <row r="2196" spans="1:6" x14ac:dyDescent="0.25">
      <c r="A2196" t="s">
        <v>15030</v>
      </c>
      <c r="B2196" t="s">
        <v>6569</v>
      </c>
      <c r="C2196">
        <v>116</v>
      </c>
      <c r="D2196">
        <v>83</v>
      </c>
      <c r="E2196">
        <v>98</v>
      </c>
      <c r="F2196">
        <v>97.6</v>
      </c>
    </row>
    <row r="2197" spans="1:6" x14ac:dyDescent="0.25">
      <c r="A2197" t="s">
        <v>15031</v>
      </c>
      <c r="B2197" t="s">
        <v>6570</v>
      </c>
      <c r="C2197">
        <v>137</v>
      </c>
      <c r="D2197">
        <v>70</v>
      </c>
      <c r="E2197">
        <v>73</v>
      </c>
      <c r="F2197">
        <v>98.1</v>
      </c>
    </row>
    <row r="2198" spans="1:6" x14ac:dyDescent="0.25">
      <c r="A2198" t="s">
        <v>15032</v>
      </c>
      <c r="B2198" t="s">
        <v>6571</v>
      </c>
      <c r="C2198">
        <v>110</v>
      </c>
      <c r="D2198">
        <v>79</v>
      </c>
      <c r="E2198">
        <v>61</v>
      </c>
      <c r="F2198">
        <v>97.9</v>
      </c>
    </row>
    <row r="2199" spans="1:6" x14ac:dyDescent="0.25">
      <c r="A2199" t="s">
        <v>15033</v>
      </c>
      <c r="B2199" t="s">
        <v>6573</v>
      </c>
      <c r="C2199">
        <v>134</v>
      </c>
      <c r="D2199">
        <v>79</v>
      </c>
      <c r="E2199">
        <v>100</v>
      </c>
      <c r="F2199">
        <v>97.5</v>
      </c>
    </row>
    <row r="2200" spans="1:6" x14ac:dyDescent="0.25">
      <c r="A2200" t="s">
        <v>15034</v>
      </c>
      <c r="B2200" t="s">
        <v>6575</v>
      </c>
      <c r="C2200">
        <v>139</v>
      </c>
      <c r="D2200">
        <v>89</v>
      </c>
      <c r="E2200">
        <v>87</v>
      </c>
      <c r="F2200">
        <v>99</v>
      </c>
    </row>
    <row r="2201" spans="1:6" x14ac:dyDescent="0.25">
      <c r="A2201" t="s">
        <v>15035</v>
      </c>
      <c r="B2201" t="s">
        <v>6576</v>
      </c>
      <c r="C2201">
        <v>137</v>
      </c>
      <c r="D2201">
        <v>72</v>
      </c>
      <c r="E2201">
        <v>72</v>
      </c>
      <c r="F2201">
        <v>97.9</v>
      </c>
    </row>
    <row r="2202" spans="1:6" x14ac:dyDescent="0.25">
      <c r="A2202" t="s">
        <v>15036</v>
      </c>
      <c r="B2202" t="s">
        <v>6578</v>
      </c>
      <c r="C2202">
        <v>127</v>
      </c>
      <c r="D2202">
        <v>76</v>
      </c>
      <c r="E2202">
        <v>60</v>
      </c>
      <c r="F2202">
        <v>97.7</v>
      </c>
    </row>
    <row r="2203" spans="1:6" x14ac:dyDescent="0.25">
      <c r="A2203" t="s">
        <v>15037</v>
      </c>
      <c r="B2203" t="s">
        <v>6580</v>
      </c>
      <c r="C2203">
        <v>134</v>
      </c>
      <c r="D2203">
        <v>89</v>
      </c>
      <c r="E2203">
        <v>75</v>
      </c>
      <c r="F2203">
        <v>99.5</v>
      </c>
    </row>
    <row r="2204" spans="1:6" x14ac:dyDescent="0.25">
      <c r="A2204" t="s">
        <v>15038</v>
      </c>
      <c r="B2204" t="s">
        <v>6581</v>
      </c>
      <c r="C2204">
        <v>131</v>
      </c>
      <c r="D2204">
        <v>73</v>
      </c>
      <c r="E2204">
        <v>96</v>
      </c>
      <c r="F2204">
        <v>98.5</v>
      </c>
    </row>
    <row r="2205" spans="1:6" x14ac:dyDescent="0.25">
      <c r="A2205" t="s">
        <v>15039</v>
      </c>
      <c r="B2205" t="s">
        <v>6582</v>
      </c>
      <c r="C2205">
        <v>118</v>
      </c>
      <c r="D2205">
        <v>75</v>
      </c>
      <c r="E2205">
        <v>64</v>
      </c>
      <c r="F2205">
        <v>97.5</v>
      </c>
    </row>
    <row r="2206" spans="1:6" x14ac:dyDescent="0.25">
      <c r="A2206" t="s">
        <v>15040</v>
      </c>
      <c r="B2206" t="s">
        <v>6584</v>
      </c>
      <c r="C2206">
        <v>132</v>
      </c>
      <c r="D2206">
        <v>72</v>
      </c>
      <c r="E2206">
        <v>82</v>
      </c>
      <c r="F2206">
        <v>98.5</v>
      </c>
    </row>
    <row r="2207" spans="1:6" x14ac:dyDescent="0.25">
      <c r="A2207" t="s">
        <v>15041</v>
      </c>
      <c r="B2207" t="s">
        <v>6585</v>
      </c>
      <c r="C2207">
        <v>129</v>
      </c>
      <c r="D2207">
        <v>89</v>
      </c>
      <c r="E2207">
        <v>86</v>
      </c>
      <c r="F2207">
        <v>99.4</v>
      </c>
    </row>
    <row r="2208" spans="1:6" x14ac:dyDescent="0.25">
      <c r="A2208" t="s">
        <v>15042</v>
      </c>
      <c r="B2208" t="s">
        <v>6586</v>
      </c>
      <c r="C2208">
        <v>110</v>
      </c>
      <c r="D2208">
        <v>80</v>
      </c>
      <c r="E2208">
        <v>71</v>
      </c>
      <c r="F2208">
        <v>98.7</v>
      </c>
    </row>
    <row r="2209" spans="1:6" x14ac:dyDescent="0.25">
      <c r="A2209" t="s">
        <v>15043</v>
      </c>
      <c r="B2209" t="s">
        <v>6587</v>
      </c>
      <c r="C2209">
        <v>140</v>
      </c>
      <c r="D2209">
        <v>87</v>
      </c>
      <c r="E2209">
        <v>89</v>
      </c>
      <c r="F2209">
        <v>98.1</v>
      </c>
    </row>
    <row r="2210" spans="1:6" x14ac:dyDescent="0.25">
      <c r="A2210" t="s">
        <v>15044</v>
      </c>
      <c r="B2210" t="s">
        <v>6588</v>
      </c>
      <c r="C2210">
        <v>110</v>
      </c>
      <c r="D2210">
        <v>78</v>
      </c>
      <c r="E2210">
        <v>70</v>
      </c>
      <c r="F2210">
        <v>97.6</v>
      </c>
    </row>
    <row r="2211" spans="1:6" x14ac:dyDescent="0.25">
      <c r="A2211" t="s">
        <v>15045</v>
      </c>
      <c r="B2211" t="s">
        <v>6589</v>
      </c>
      <c r="C2211">
        <v>116</v>
      </c>
      <c r="D2211">
        <v>86</v>
      </c>
      <c r="E2211">
        <v>90</v>
      </c>
      <c r="F2211">
        <v>98.1</v>
      </c>
    </row>
    <row r="2212" spans="1:6" x14ac:dyDescent="0.25">
      <c r="A2212" t="s">
        <v>15046</v>
      </c>
      <c r="B2212" t="s">
        <v>6591</v>
      </c>
      <c r="C2212">
        <v>136</v>
      </c>
      <c r="D2212">
        <v>77</v>
      </c>
      <c r="E2212">
        <v>91</v>
      </c>
      <c r="F2212">
        <v>97.6</v>
      </c>
    </row>
    <row r="2213" spans="1:6" x14ac:dyDescent="0.25">
      <c r="A2213" t="s">
        <v>15047</v>
      </c>
      <c r="B2213" t="s">
        <v>6592</v>
      </c>
      <c r="C2213">
        <v>117</v>
      </c>
      <c r="D2213">
        <v>80</v>
      </c>
      <c r="E2213">
        <v>60</v>
      </c>
      <c r="F2213">
        <v>98.9</v>
      </c>
    </row>
    <row r="2214" spans="1:6" x14ac:dyDescent="0.25">
      <c r="A2214" t="s">
        <v>15048</v>
      </c>
      <c r="B2214" t="s">
        <v>6594</v>
      </c>
      <c r="C2214">
        <v>132</v>
      </c>
      <c r="D2214">
        <v>86</v>
      </c>
      <c r="E2214">
        <v>89</v>
      </c>
      <c r="F2214">
        <v>97.9</v>
      </c>
    </row>
    <row r="2215" spans="1:6" x14ac:dyDescent="0.25">
      <c r="A2215" t="s">
        <v>15049</v>
      </c>
      <c r="B2215" t="s">
        <v>6596</v>
      </c>
      <c r="C2215">
        <v>133</v>
      </c>
      <c r="D2215">
        <v>72</v>
      </c>
      <c r="E2215">
        <v>74</v>
      </c>
      <c r="F2215">
        <v>98.5</v>
      </c>
    </row>
    <row r="2216" spans="1:6" x14ac:dyDescent="0.25">
      <c r="A2216" t="s">
        <v>15050</v>
      </c>
      <c r="B2216" t="s">
        <v>6597</v>
      </c>
      <c r="C2216">
        <v>138</v>
      </c>
      <c r="D2216">
        <v>83</v>
      </c>
      <c r="E2216">
        <v>75</v>
      </c>
      <c r="F2216">
        <v>99.3</v>
      </c>
    </row>
    <row r="2217" spans="1:6" x14ac:dyDescent="0.25">
      <c r="A2217" t="s">
        <v>15051</v>
      </c>
      <c r="B2217" t="s">
        <v>6599</v>
      </c>
      <c r="C2217">
        <v>112</v>
      </c>
      <c r="D2217">
        <v>82</v>
      </c>
      <c r="E2217">
        <v>99</v>
      </c>
      <c r="F2217">
        <v>98</v>
      </c>
    </row>
    <row r="2218" spans="1:6" x14ac:dyDescent="0.25">
      <c r="A2218" t="s">
        <v>15052</v>
      </c>
      <c r="B2218" t="s">
        <v>6601</v>
      </c>
      <c r="C2218">
        <v>127</v>
      </c>
      <c r="D2218">
        <v>83</v>
      </c>
      <c r="E2218">
        <v>80</v>
      </c>
      <c r="F2218">
        <v>98.6</v>
      </c>
    </row>
    <row r="2219" spans="1:6" x14ac:dyDescent="0.25">
      <c r="A2219" t="s">
        <v>15053</v>
      </c>
      <c r="B2219" t="s">
        <v>6602</v>
      </c>
      <c r="C2219">
        <v>114</v>
      </c>
      <c r="D2219">
        <v>83</v>
      </c>
      <c r="E2219">
        <v>62</v>
      </c>
      <c r="F2219">
        <v>99.5</v>
      </c>
    </row>
    <row r="2220" spans="1:6" x14ac:dyDescent="0.25">
      <c r="A2220" t="s">
        <v>15054</v>
      </c>
      <c r="B2220" t="s">
        <v>6603</v>
      </c>
      <c r="C2220">
        <v>125</v>
      </c>
      <c r="D2220">
        <v>74</v>
      </c>
      <c r="E2220">
        <v>67</v>
      </c>
      <c r="F2220">
        <v>98.5</v>
      </c>
    </row>
    <row r="2221" spans="1:6" x14ac:dyDescent="0.25">
      <c r="A2221" t="s">
        <v>15055</v>
      </c>
      <c r="B2221" t="s">
        <v>6604</v>
      </c>
      <c r="C2221">
        <v>123</v>
      </c>
      <c r="D2221">
        <v>72</v>
      </c>
      <c r="E2221">
        <v>67</v>
      </c>
      <c r="F2221">
        <v>98.9</v>
      </c>
    </row>
    <row r="2222" spans="1:6" x14ac:dyDescent="0.25">
      <c r="A2222" t="s">
        <v>15056</v>
      </c>
      <c r="B2222" t="s">
        <v>6605</v>
      </c>
      <c r="C2222">
        <v>118</v>
      </c>
      <c r="D2222">
        <v>73</v>
      </c>
      <c r="E2222">
        <v>67</v>
      </c>
      <c r="F2222">
        <v>98.6</v>
      </c>
    </row>
    <row r="2223" spans="1:6" x14ac:dyDescent="0.25">
      <c r="A2223" t="s">
        <v>15057</v>
      </c>
      <c r="B2223" t="s">
        <v>6606</v>
      </c>
      <c r="C2223">
        <v>128</v>
      </c>
      <c r="D2223">
        <v>87</v>
      </c>
      <c r="E2223">
        <v>61</v>
      </c>
      <c r="F2223">
        <v>97.9</v>
      </c>
    </row>
    <row r="2224" spans="1:6" x14ac:dyDescent="0.25">
      <c r="A2224" t="s">
        <v>15058</v>
      </c>
      <c r="B2224" t="s">
        <v>6608</v>
      </c>
      <c r="C2224">
        <v>110</v>
      </c>
      <c r="D2224">
        <v>75</v>
      </c>
      <c r="E2224">
        <v>100</v>
      </c>
      <c r="F2224">
        <v>98.4</v>
      </c>
    </row>
    <row r="2225" spans="1:6" x14ac:dyDescent="0.25">
      <c r="A2225" t="s">
        <v>15059</v>
      </c>
      <c r="B2225" t="s">
        <v>6610</v>
      </c>
      <c r="C2225">
        <v>135</v>
      </c>
      <c r="D2225">
        <v>71</v>
      </c>
      <c r="E2225">
        <v>82</v>
      </c>
      <c r="F2225">
        <v>98</v>
      </c>
    </row>
    <row r="2226" spans="1:6" x14ac:dyDescent="0.25">
      <c r="A2226" t="s">
        <v>15060</v>
      </c>
      <c r="B2226" t="s">
        <v>6611</v>
      </c>
      <c r="C2226">
        <v>119</v>
      </c>
      <c r="D2226">
        <v>79</v>
      </c>
      <c r="E2226">
        <v>77</v>
      </c>
      <c r="F2226">
        <v>99.3</v>
      </c>
    </row>
    <row r="2227" spans="1:6" x14ac:dyDescent="0.25">
      <c r="A2227" t="s">
        <v>15061</v>
      </c>
      <c r="B2227" t="s">
        <v>6613</v>
      </c>
      <c r="C2227">
        <v>113</v>
      </c>
      <c r="D2227">
        <v>82</v>
      </c>
      <c r="E2227">
        <v>63</v>
      </c>
      <c r="F2227">
        <v>97.9</v>
      </c>
    </row>
    <row r="2228" spans="1:6" x14ac:dyDescent="0.25">
      <c r="A2228" t="s">
        <v>15062</v>
      </c>
      <c r="B2228" t="s">
        <v>6614</v>
      </c>
      <c r="C2228">
        <v>119</v>
      </c>
      <c r="D2228">
        <v>88</v>
      </c>
      <c r="E2228">
        <v>67</v>
      </c>
      <c r="F2228">
        <v>99</v>
      </c>
    </row>
    <row r="2229" spans="1:6" x14ac:dyDescent="0.25">
      <c r="A2229" t="s">
        <v>15063</v>
      </c>
      <c r="B2229" t="s">
        <v>6616</v>
      </c>
      <c r="C2229">
        <v>115</v>
      </c>
      <c r="D2229">
        <v>75</v>
      </c>
      <c r="E2229">
        <v>94</v>
      </c>
      <c r="F2229">
        <v>98.3</v>
      </c>
    </row>
    <row r="2230" spans="1:6" x14ac:dyDescent="0.25">
      <c r="A2230" t="s">
        <v>15064</v>
      </c>
      <c r="B2230" t="s">
        <v>6617</v>
      </c>
      <c r="C2230">
        <v>126</v>
      </c>
      <c r="D2230">
        <v>88</v>
      </c>
      <c r="E2230">
        <v>83</v>
      </c>
      <c r="F2230">
        <v>97.5</v>
      </c>
    </row>
    <row r="2231" spans="1:6" x14ac:dyDescent="0.25">
      <c r="A2231" t="s">
        <v>15065</v>
      </c>
      <c r="B2231" t="s">
        <v>6619</v>
      </c>
      <c r="C2231">
        <v>134</v>
      </c>
      <c r="D2231">
        <v>89</v>
      </c>
      <c r="E2231">
        <v>84</v>
      </c>
      <c r="F2231">
        <v>98.7</v>
      </c>
    </row>
    <row r="2232" spans="1:6" x14ac:dyDescent="0.25">
      <c r="A2232" t="s">
        <v>15066</v>
      </c>
      <c r="B2232" t="s">
        <v>6620</v>
      </c>
      <c r="C2232">
        <v>118</v>
      </c>
      <c r="D2232">
        <v>72</v>
      </c>
      <c r="E2232">
        <v>81</v>
      </c>
      <c r="F2232">
        <v>97.7</v>
      </c>
    </row>
    <row r="2233" spans="1:6" x14ac:dyDescent="0.25">
      <c r="A2233" t="s">
        <v>15067</v>
      </c>
      <c r="B2233" t="s">
        <v>6622</v>
      </c>
      <c r="C2233">
        <v>112</v>
      </c>
      <c r="D2233">
        <v>85</v>
      </c>
      <c r="E2233">
        <v>76</v>
      </c>
      <c r="F2233">
        <v>98.5</v>
      </c>
    </row>
    <row r="2234" spans="1:6" x14ac:dyDescent="0.25">
      <c r="A2234" t="s">
        <v>15068</v>
      </c>
      <c r="B2234" t="s">
        <v>6623</v>
      </c>
      <c r="C2234">
        <v>126</v>
      </c>
      <c r="D2234">
        <v>73</v>
      </c>
      <c r="E2234">
        <v>97</v>
      </c>
      <c r="F2234">
        <v>98.7</v>
      </c>
    </row>
    <row r="2235" spans="1:6" x14ac:dyDescent="0.25">
      <c r="A2235" t="s">
        <v>15069</v>
      </c>
      <c r="B2235" t="s">
        <v>6624</v>
      </c>
      <c r="C2235">
        <v>120</v>
      </c>
      <c r="D2235">
        <v>86</v>
      </c>
      <c r="E2235">
        <v>97</v>
      </c>
      <c r="F2235">
        <v>99.3</v>
      </c>
    </row>
    <row r="2236" spans="1:6" x14ac:dyDescent="0.25">
      <c r="A2236" t="s">
        <v>15070</v>
      </c>
      <c r="B2236" t="s">
        <v>6625</v>
      </c>
      <c r="C2236">
        <v>133</v>
      </c>
      <c r="D2236">
        <v>72</v>
      </c>
      <c r="E2236">
        <v>65</v>
      </c>
      <c r="F2236">
        <v>98</v>
      </c>
    </row>
    <row r="2237" spans="1:6" x14ac:dyDescent="0.25">
      <c r="A2237" t="s">
        <v>15071</v>
      </c>
      <c r="B2237" t="s">
        <v>6626</v>
      </c>
      <c r="C2237">
        <v>126</v>
      </c>
      <c r="D2237">
        <v>80</v>
      </c>
      <c r="E2237">
        <v>85</v>
      </c>
      <c r="F2237">
        <v>98.4</v>
      </c>
    </row>
    <row r="2238" spans="1:6" x14ac:dyDescent="0.25">
      <c r="A2238" t="s">
        <v>15072</v>
      </c>
      <c r="B2238" t="s">
        <v>6628</v>
      </c>
      <c r="C2238">
        <v>115</v>
      </c>
      <c r="D2238">
        <v>75</v>
      </c>
      <c r="E2238">
        <v>63</v>
      </c>
      <c r="F2238">
        <v>98.9</v>
      </c>
    </row>
    <row r="2239" spans="1:6" x14ac:dyDescent="0.25">
      <c r="A2239" t="s">
        <v>15073</v>
      </c>
      <c r="B2239" t="s">
        <v>6630</v>
      </c>
      <c r="C2239">
        <v>124</v>
      </c>
      <c r="D2239">
        <v>71</v>
      </c>
      <c r="E2239">
        <v>61</v>
      </c>
      <c r="F2239">
        <v>98.2</v>
      </c>
    </row>
    <row r="2240" spans="1:6" x14ac:dyDescent="0.25">
      <c r="A2240" t="s">
        <v>15074</v>
      </c>
      <c r="B2240" t="s">
        <v>6631</v>
      </c>
      <c r="C2240">
        <v>133</v>
      </c>
      <c r="D2240">
        <v>89</v>
      </c>
      <c r="E2240">
        <v>69</v>
      </c>
      <c r="F2240">
        <v>98.1</v>
      </c>
    </row>
    <row r="2241" spans="1:6" x14ac:dyDescent="0.25">
      <c r="A2241" t="s">
        <v>15075</v>
      </c>
      <c r="B2241" t="s">
        <v>6632</v>
      </c>
      <c r="C2241">
        <v>127</v>
      </c>
      <c r="D2241">
        <v>75</v>
      </c>
      <c r="E2241">
        <v>87</v>
      </c>
      <c r="F2241">
        <v>99</v>
      </c>
    </row>
    <row r="2242" spans="1:6" x14ac:dyDescent="0.25">
      <c r="A2242" t="s">
        <v>15076</v>
      </c>
      <c r="B2242" t="s">
        <v>6633</v>
      </c>
      <c r="C2242">
        <v>140</v>
      </c>
      <c r="D2242">
        <v>80</v>
      </c>
      <c r="E2242">
        <v>69</v>
      </c>
      <c r="F2242">
        <v>98</v>
      </c>
    </row>
    <row r="2243" spans="1:6" x14ac:dyDescent="0.25">
      <c r="A2243" t="s">
        <v>15077</v>
      </c>
      <c r="B2243" t="s">
        <v>6634</v>
      </c>
      <c r="C2243">
        <v>115</v>
      </c>
      <c r="D2243">
        <v>89</v>
      </c>
      <c r="E2243">
        <v>78</v>
      </c>
      <c r="F2243">
        <v>99.2</v>
      </c>
    </row>
    <row r="2244" spans="1:6" x14ac:dyDescent="0.25">
      <c r="A2244" t="s">
        <v>15078</v>
      </c>
      <c r="B2244" t="s">
        <v>6635</v>
      </c>
      <c r="C2244">
        <v>120</v>
      </c>
      <c r="D2244">
        <v>83</v>
      </c>
      <c r="E2244">
        <v>61</v>
      </c>
      <c r="F2244">
        <v>99</v>
      </c>
    </row>
    <row r="2245" spans="1:6" x14ac:dyDescent="0.25">
      <c r="A2245" t="s">
        <v>15079</v>
      </c>
      <c r="B2245" t="s">
        <v>6637</v>
      </c>
      <c r="C2245">
        <v>113</v>
      </c>
      <c r="D2245">
        <v>79</v>
      </c>
      <c r="E2245">
        <v>69</v>
      </c>
      <c r="F2245">
        <v>99.5</v>
      </c>
    </row>
    <row r="2246" spans="1:6" x14ac:dyDescent="0.25">
      <c r="A2246" t="s">
        <v>15080</v>
      </c>
      <c r="B2246" t="s">
        <v>6638</v>
      </c>
      <c r="C2246">
        <v>114</v>
      </c>
      <c r="D2246">
        <v>77</v>
      </c>
      <c r="E2246">
        <v>80</v>
      </c>
      <c r="F2246">
        <v>99.4</v>
      </c>
    </row>
    <row r="2247" spans="1:6" x14ac:dyDescent="0.25">
      <c r="A2247" t="s">
        <v>15081</v>
      </c>
      <c r="B2247" t="s">
        <v>6639</v>
      </c>
      <c r="C2247">
        <v>139</v>
      </c>
      <c r="D2247">
        <v>83</v>
      </c>
      <c r="E2247">
        <v>79</v>
      </c>
      <c r="F2247">
        <v>97.5</v>
      </c>
    </row>
    <row r="2248" spans="1:6" x14ac:dyDescent="0.25">
      <c r="A2248" t="s">
        <v>15082</v>
      </c>
      <c r="B2248" t="s">
        <v>6640</v>
      </c>
      <c r="C2248">
        <v>131</v>
      </c>
      <c r="D2248">
        <v>81</v>
      </c>
      <c r="E2248">
        <v>63</v>
      </c>
      <c r="F2248">
        <v>98.6</v>
      </c>
    </row>
    <row r="2249" spans="1:6" x14ac:dyDescent="0.25">
      <c r="A2249" t="s">
        <v>15083</v>
      </c>
      <c r="B2249" t="s">
        <v>6641</v>
      </c>
      <c r="C2249">
        <v>119</v>
      </c>
      <c r="D2249">
        <v>78</v>
      </c>
      <c r="E2249">
        <v>65</v>
      </c>
      <c r="F2249">
        <v>99</v>
      </c>
    </row>
    <row r="2250" spans="1:6" x14ac:dyDescent="0.25">
      <c r="A2250" t="s">
        <v>15084</v>
      </c>
      <c r="B2250" t="s">
        <v>6643</v>
      </c>
      <c r="C2250">
        <v>112</v>
      </c>
      <c r="D2250">
        <v>73</v>
      </c>
      <c r="E2250">
        <v>97</v>
      </c>
      <c r="F2250">
        <v>98.6</v>
      </c>
    </row>
    <row r="2251" spans="1:6" x14ac:dyDescent="0.25">
      <c r="A2251" t="s">
        <v>15085</v>
      </c>
      <c r="B2251" t="s">
        <v>6644</v>
      </c>
      <c r="C2251">
        <v>138</v>
      </c>
      <c r="D2251">
        <v>71</v>
      </c>
      <c r="E2251">
        <v>96</v>
      </c>
      <c r="F2251">
        <v>97.7</v>
      </c>
    </row>
    <row r="2252" spans="1:6" x14ac:dyDescent="0.25">
      <c r="A2252" t="s">
        <v>15086</v>
      </c>
      <c r="B2252" t="s">
        <v>6646</v>
      </c>
      <c r="C2252">
        <v>124</v>
      </c>
      <c r="D2252">
        <v>74</v>
      </c>
      <c r="E2252">
        <v>96</v>
      </c>
      <c r="F2252">
        <v>98.4</v>
      </c>
    </row>
    <row r="2253" spans="1:6" x14ac:dyDescent="0.25">
      <c r="A2253" t="s">
        <v>15087</v>
      </c>
      <c r="B2253" t="s">
        <v>6648</v>
      </c>
      <c r="C2253">
        <v>134</v>
      </c>
      <c r="D2253">
        <v>90</v>
      </c>
      <c r="E2253">
        <v>81</v>
      </c>
      <c r="F2253">
        <v>99</v>
      </c>
    </row>
    <row r="2254" spans="1:6" x14ac:dyDescent="0.25">
      <c r="A2254" t="s">
        <v>15088</v>
      </c>
      <c r="B2254" t="s">
        <v>6649</v>
      </c>
      <c r="C2254">
        <v>114</v>
      </c>
      <c r="D2254">
        <v>73</v>
      </c>
      <c r="E2254">
        <v>92</v>
      </c>
      <c r="F2254">
        <v>98.8</v>
      </c>
    </row>
    <row r="2255" spans="1:6" x14ac:dyDescent="0.25">
      <c r="A2255" t="s">
        <v>15089</v>
      </c>
      <c r="B2255" t="s">
        <v>6650</v>
      </c>
      <c r="C2255">
        <v>124</v>
      </c>
      <c r="D2255">
        <v>86</v>
      </c>
      <c r="E2255">
        <v>71</v>
      </c>
      <c r="F2255">
        <v>97.8</v>
      </c>
    </row>
    <row r="2256" spans="1:6" x14ac:dyDescent="0.25">
      <c r="A2256" t="s">
        <v>15090</v>
      </c>
      <c r="B2256" t="s">
        <v>6651</v>
      </c>
      <c r="C2256">
        <v>119</v>
      </c>
      <c r="D2256">
        <v>87</v>
      </c>
      <c r="E2256">
        <v>99</v>
      </c>
      <c r="F2256">
        <v>98.2</v>
      </c>
    </row>
    <row r="2257" spans="1:6" x14ac:dyDescent="0.25">
      <c r="A2257" t="s">
        <v>15091</v>
      </c>
      <c r="B2257" t="s">
        <v>6652</v>
      </c>
      <c r="C2257">
        <v>114</v>
      </c>
      <c r="D2257">
        <v>86</v>
      </c>
      <c r="E2257">
        <v>89</v>
      </c>
      <c r="F2257">
        <v>98.5</v>
      </c>
    </row>
    <row r="2258" spans="1:6" x14ac:dyDescent="0.25">
      <c r="A2258" t="s">
        <v>15092</v>
      </c>
      <c r="B2258" t="s">
        <v>6653</v>
      </c>
      <c r="C2258">
        <v>137</v>
      </c>
      <c r="D2258">
        <v>85</v>
      </c>
      <c r="E2258">
        <v>74</v>
      </c>
      <c r="F2258">
        <v>99.1</v>
      </c>
    </row>
    <row r="2259" spans="1:6" x14ac:dyDescent="0.25">
      <c r="A2259" t="s">
        <v>15093</v>
      </c>
      <c r="B2259" t="s">
        <v>6654</v>
      </c>
      <c r="C2259">
        <v>114</v>
      </c>
      <c r="D2259">
        <v>73</v>
      </c>
      <c r="E2259">
        <v>89</v>
      </c>
      <c r="F2259">
        <v>99</v>
      </c>
    </row>
    <row r="2260" spans="1:6" x14ac:dyDescent="0.25">
      <c r="A2260" t="s">
        <v>15094</v>
      </c>
      <c r="B2260" t="s">
        <v>6656</v>
      </c>
      <c r="C2260">
        <v>126</v>
      </c>
      <c r="D2260">
        <v>75</v>
      </c>
      <c r="E2260">
        <v>72</v>
      </c>
      <c r="F2260">
        <v>98.2</v>
      </c>
    </row>
    <row r="2261" spans="1:6" x14ac:dyDescent="0.25">
      <c r="A2261" t="s">
        <v>15095</v>
      </c>
      <c r="B2261" t="s">
        <v>6657</v>
      </c>
      <c r="C2261">
        <v>121</v>
      </c>
      <c r="D2261">
        <v>88</v>
      </c>
      <c r="E2261">
        <v>92</v>
      </c>
      <c r="F2261">
        <v>98.1</v>
      </c>
    </row>
    <row r="2262" spans="1:6" x14ac:dyDescent="0.25">
      <c r="A2262" t="s">
        <v>15096</v>
      </c>
      <c r="B2262" t="s">
        <v>6658</v>
      </c>
      <c r="C2262">
        <v>140</v>
      </c>
      <c r="D2262">
        <v>75</v>
      </c>
      <c r="E2262">
        <v>85</v>
      </c>
      <c r="F2262">
        <v>97.6</v>
      </c>
    </row>
    <row r="2263" spans="1:6" x14ac:dyDescent="0.25">
      <c r="A2263" t="s">
        <v>15097</v>
      </c>
      <c r="B2263" t="s">
        <v>6660</v>
      </c>
      <c r="C2263">
        <v>128</v>
      </c>
      <c r="D2263">
        <v>78</v>
      </c>
      <c r="E2263">
        <v>97</v>
      </c>
      <c r="F2263">
        <v>97.6</v>
      </c>
    </row>
    <row r="2264" spans="1:6" x14ac:dyDescent="0.25">
      <c r="A2264" t="s">
        <v>15098</v>
      </c>
      <c r="B2264" t="s">
        <v>6662</v>
      </c>
      <c r="C2264">
        <v>136</v>
      </c>
      <c r="D2264">
        <v>84</v>
      </c>
      <c r="E2264">
        <v>81</v>
      </c>
      <c r="F2264">
        <v>97.6</v>
      </c>
    </row>
    <row r="2265" spans="1:6" x14ac:dyDescent="0.25">
      <c r="A2265" t="s">
        <v>15099</v>
      </c>
      <c r="B2265" t="s">
        <v>6664</v>
      </c>
      <c r="C2265">
        <v>118</v>
      </c>
      <c r="D2265">
        <v>81</v>
      </c>
      <c r="E2265">
        <v>96</v>
      </c>
      <c r="F2265">
        <v>99.4</v>
      </c>
    </row>
    <row r="2266" spans="1:6" x14ac:dyDescent="0.25">
      <c r="A2266" t="s">
        <v>15100</v>
      </c>
      <c r="B2266" t="s">
        <v>6666</v>
      </c>
      <c r="C2266">
        <v>116</v>
      </c>
      <c r="D2266">
        <v>79</v>
      </c>
      <c r="E2266">
        <v>79</v>
      </c>
      <c r="F2266">
        <v>98.5</v>
      </c>
    </row>
    <row r="2267" spans="1:6" x14ac:dyDescent="0.25">
      <c r="A2267" t="s">
        <v>15101</v>
      </c>
      <c r="B2267" t="s">
        <v>6667</v>
      </c>
      <c r="C2267">
        <v>123</v>
      </c>
      <c r="D2267">
        <v>84</v>
      </c>
      <c r="E2267">
        <v>87</v>
      </c>
      <c r="F2267">
        <v>99.5</v>
      </c>
    </row>
    <row r="2268" spans="1:6" x14ac:dyDescent="0.25">
      <c r="A2268" t="s">
        <v>15102</v>
      </c>
      <c r="B2268" t="s">
        <v>6668</v>
      </c>
      <c r="C2268">
        <v>110</v>
      </c>
      <c r="D2268">
        <v>89</v>
      </c>
      <c r="E2268">
        <v>75</v>
      </c>
      <c r="F2268">
        <v>98.2</v>
      </c>
    </row>
    <row r="2269" spans="1:6" x14ac:dyDescent="0.25">
      <c r="A2269" t="s">
        <v>15103</v>
      </c>
      <c r="B2269" t="s">
        <v>6669</v>
      </c>
      <c r="C2269">
        <v>138</v>
      </c>
      <c r="D2269">
        <v>82</v>
      </c>
      <c r="E2269">
        <v>75</v>
      </c>
      <c r="F2269">
        <v>99</v>
      </c>
    </row>
    <row r="2270" spans="1:6" x14ac:dyDescent="0.25">
      <c r="A2270" t="s">
        <v>15104</v>
      </c>
      <c r="B2270" t="s">
        <v>6670</v>
      </c>
      <c r="C2270">
        <v>124</v>
      </c>
      <c r="D2270">
        <v>82</v>
      </c>
      <c r="E2270">
        <v>96</v>
      </c>
      <c r="F2270">
        <v>99</v>
      </c>
    </row>
    <row r="2271" spans="1:6" x14ac:dyDescent="0.25">
      <c r="A2271" t="s">
        <v>15105</v>
      </c>
      <c r="B2271" t="s">
        <v>6671</v>
      </c>
      <c r="C2271">
        <v>136</v>
      </c>
      <c r="D2271">
        <v>72</v>
      </c>
      <c r="E2271">
        <v>60</v>
      </c>
      <c r="F2271">
        <v>98.4</v>
      </c>
    </row>
    <row r="2272" spans="1:6" x14ac:dyDescent="0.25">
      <c r="A2272" t="s">
        <v>15106</v>
      </c>
      <c r="B2272" t="s">
        <v>6672</v>
      </c>
      <c r="C2272">
        <v>129</v>
      </c>
      <c r="D2272">
        <v>85</v>
      </c>
      <c r="E2272">
        <v>69</v>
      </c>
      <c r="F2272">
        <v>98.5</v>
      </c>
    </row>
    <row r="2273" spans="1:6" x14ac:dyDescent="0.25">
      <c r="A2273" t="s">
        <v>15107</v>
      </c>
      <c r="B2273" t="s">
        <v>6673</v>
      </c>
      <c r="C2273">
        <v>114</v>
      </c>
      <c r="D2273">
        <v>79</v>
      </c>
      <c r="E2273">
        <v>91</v>
      </c>
      <c r="F2273">
        <v>98.6</v>
      </c>
    </row>
    <row r="2274" spans="1:6" x14ac:dyDescent="0.25">
      <c r="A2274" t="s">
        <v>15108</v>
      </c>
      <c r="B2274" t="s">
        <v>6675</v>
      </c>
      <c r="C2274">
        <v>136</v>
      </c>
      <c r="D2274">
        <v>85</v>
      </c>
      <c r="E2274">
        <v>70</v>
      </c>
      <c r="F2274">
        <v>97.7</v>
      </c>
    </row>
    <row r="2275" spans="1:6" x14ac:dyDescent="0.25">
      <c r="A2275" t="s">
        <v>15109</v>
      </c>
      <c r="B2275" t="s">
        <v>6676</v>
      </c>
      <c r="C2275">
        <v>130</v>
      </c>
      <c r="D2275">
        <v>73</v>
      </c>
      <c r="E2275">
        <v>96</v>
      </c>
      <c r="F2275">
        <v>97.6</v>
      </c>
    </row>
    <row r="2276" spans="1:6" x14ac:dyDescent="0.25">
      <c r="A2276" t="s">
        <v>15110</v>
      </c>
      <c r="B2276" t="s">
        <v>6678</v>
      </c>
      <c r="C2276">
        <v>126</v>
      </c>
      <c r="D2276">
        <v>88</v>
      </c>
      <c r="E2276">
        <v>84</v>
      </c>
      <c r="F2276">
        <v>97.8</v>
      </c>
    </row>
    <row r="2277" spans="1:6" x14ac:dyDescent="0.25">
      <c r="A2277" t="s">
        <v>15111</v>
      </c>
      <c r="B2277" t="s">
        <v>6679</v>
      </c>
      <c r="C2277">
        <v>135</v>
      </c>
      <c r="D2277">
        <v>84</v>
      </c>
      <c r="E2277">
        <v>73</v>
      </c>
      <c r="F2277">
        <v>98.9</v>
      </c>
    </row>
    <row r="2278" spans="1:6" x14ac:dyDescent="0.25">
      <c r="A2278" t="s">
        <v>15112</v>
      </c>
      <c r="B2278" t="s">
        <v>6681</v>
      </c>
      <c r="C2278">
        <v>137</v>
      </c>
      <c r="D2278">
        <v>70</v>
      </c>
      <c r="E2278">
        <v>95</v>
      </c>
      <c r="F2278">
        <v>98.3</v>
      </c>
    </row>
    <row r="2279" spans="1:6" x14ac:dyDescent="0.25">
      <c r="A2279" t="s">
        <v>15113</v>
      </c>
      <c r="B2279" t="s">
        <v>6682</v>
      </c>
      <c r="C2279">
        <v>127</v>
      </c>
      <c r="D2279">
        <v>82</v>
      </c>
      <c r="E2279">
        <v>87</v>
      </c>
      <c r="F2279">
        <v>98.3</v>
      </c>
    </row>
    <row r="2280" spans="1:6" x14ac:dyDescent="0.25">
      <c r="A2280" t="s">
        <v>15114</v>
      </c>
      <c r="B2280" t="s">
        <v>6683</v>
      </c>
      <c r="C2280">
        <v>121</v>
      </c>
      <c r="D2280">
        <v>79</v>
      </c>
      <c r="E2280">
        <v>62</v>
      </c>
      <c r="F2280">
        <v>99.1</v>
      </c>
    </row>
    <row r="2281" spans="1:6" x14ac:dyDescent="0.25">
      <c r="A2281" t="s">
        <v>15115</v>
      </c>
      <c r="B2281" t="s">
        <v>6685</v>
      </c>
      <c r="C2281">
        <v>136</v>
      </c>
      <c r="D2281">
        <v>86</v>
      </c>
      <c r="E2281">
        <v>88</v>
      </c>
      <c r="F2281">
        <v>98.5</v>
      </c>
    </row>
    <row r="2282" spans="1:6" x14ac:dyDescent="0.25">
      <c r="A2282" t="s">
        <v>15116</v>
      </c>
      <c r="B2282" t="s">
        <v>6686</v>
      </c>
      <c r="C2282">
        <v>114</v>
      </c>
      <c r="D2282">
        <v>81</v>
      </c>
      <c r="E2282">
        <v>78</v>
      </c>
      <c r="F2282">
        <v>99.5</v>
      </c>
    </row>
    <row r="2283" spans="1:6" x14ac:dyDescent="0.25">
      <c r="A2283" t="s">
        <v>15117</v>
      </c>
      <c r="B2283" t="s">
        <v>6687</v>
      </c>
      <c r="C2283">
        <v>126</v>
      </c>
      <c r="D2283">
        <v>84</v>
      </c>
      <c r="E2283">
        <v>78</v>
      </c>
      <c r="F2283">
        <v>98.1</v>
      </c>
    </row>
    <row r="2284" spans="1:6" x14ac:dyDescent="0.25">
      <c r="A2284" t="s">
        <v>15118</v>
      </c>
      <c r="B2284" t="s">
        <v>6688</v>
      </c>
      <c r="C2284">
        <v>139</v>
      </c>
      <c r="D2284">
        <v>73</v>
      </c>
      <c r="E2284">
        <v>70</v>
      </c>
      <c r="F2284">
        <v>99.3</v>
      </c>
    </row>
    <row r="2285" spans="1:6" x14ac:dyDescent="0.25">
      <c r="A2285" t="s">
        <v>15119</v>
      </c>
      <c r="B2285" t="s">
        <v>6689</v>
      </c>
      <c r="C2285">
        <v>120</v>
      </c>
      <c r="D2285">
        <v>79</v>
      </c>
      <c r="E2285">
        <v>84</v>
      </c>
      <c r="F2285">
        <v>99.1</v>
      </c>
    </row>
    <row r="2286" spans="1:6" x14ac:dyDescent="0.25">
      <c r="A2286" t="s">
        <v>15120</v>
      </c>
      <c r="B2286" t="s">
        <v>6690</v>
      </c>
      <c r="C2286">
        <v>128</v>
      </c>
      <c r="D2286">
        <v>82</v>
      </c>
      <c r="E2286">
        <v>62</v>
      </c>
      <c r="F2286">
        <v>98.2</v>
      </c>
    </row>
    <row r="2287" spans="1:6" x14ac:dyDescent="0.25">
      <c r="A2287" t="s">
        <v>15121</v>
      </c>
      <c r="B2287" t="s">
        <v>6692</v>
      </c>
      <c r="C2287">
        <v>121</v>
      </c>
      <c r="D2287">
        <v>76</v>
      </c>
      <c r="E2287">
        <v>100</v>
      </c>
      <c r="F2287">
        <v>97.5</v>
      </c>
    </row>
    <row r="2288" spans="1:6" x14ac:dyDescent="0.25">
      <c r="A2288" t="s">
        <v>15122</v>
      </c>
      <c r="B2288" t="s">
        <v>6693</v>
      </c>
      <c r="C2288">
        <v>118</v>
      </c>
      <c r="D2288">
        <v>75</v>
      </c>
      <c r="E2288">
        <v>77</v>
      </c>
      <c r="F2288">
        <v>98.1</v>
      </c>
    </row>
    <row r="2289" spans="1:6" x14ac:dyDescent="0.25">
      <c r="A2289" t="s">
        <v>15123</v>
      </c>
      <c r="B2289" t="s">
        <v>6695</v>
      </c>
      <c r="C2289">
        <v>118</v>
      </c>
      <c r="D2289">
        <v>82</v>
      </c>
      <c r="E2289">
        <v>68</v>
      </c>
      <c r="F2289">
        <v>97.8</v>
      </c>
    </row>
    <row r="2290" spans="1:6" x14ac:dyDescent="0.25">
      <c r="A2290" t="s">
        <v>15124</v>
      </c>
      <c r="B2290" t="s">
        <v>6696</v>
      </c>
      <c r="C2290">
        <v>124</v>
      </c>
      <c r="D2290">
        <v>75</v>
      </c>
      <c r="E2290">
        <v>95</v>
      </c>
      <c r="F2290">
        <v>98.7</v>
      </c>
    </row>
    <row r="2291" spans="1:6" x14ac:dyDescent="0.25">
      <c r="A2291" t="s">
        <v>15125</v>
      </c>
      <c r="B2291" t="s">
        <v>6698</v>
      </c>
      <c r="C2291">
        <v>116</v>
      </c>
      <c r="D2291">
        <v>83</v>
      </c>
      <c r="E2291">
        <v>86</v>
      </c>
      <c r="F2291">
        <v>99.4</v>
      </c>
    </row>
    <row r="2292" spans="1:6" x14ac:dyDescent="0.25">
      <c r="A2292" t="s">
        <v>15126</v>
      </c>
      <c r="B2292" t="s">
        <v>6699</v>
      </c>
      <c r="C2292">
        <v>137</v>
      </c>
      <c r="D2292">
        <v>87</v>
      </c>
      <c r="E2292">
        <v>74</v>
      </c>
      <c r="F2292">
        <v>98.4</v>
      </c>
    </row>
    <row r="2293" spans="1:6" x14ac:dyDescent="0.25">
      <c r="A2293" t="s">
        <v>15127</v>
      </c>
      <c r="B2293" t="s">
        <v>6701</v>
      </c>
      <c r="C2293">
        <v>139</v>
      </c>
      <c r="D2293">
        <v>80</v>
      </c>
      <c r="E2293">
        <v>68</v>
      </c>
      <c r="F2293">
        <v>97.7</v>
      </c>
    </row>
    <row r="2294" spans="1:6" x14ac:dyDescent="0.25">
      <c r="A2294" t="s">
        <v>15128</v>
      </c>
      <c r="B2294" t="s">
        <v>6702</v>
      </c>
      <c r="C2294">
        <v>116</v>
      </c>
      <c r="D2294">
        <v>77</v>
      </c>
      <c r="E2294">
        <v>64</v>
      </c>
      <c r="F2294">
        <v>99</v>
      </c>
    </row>
    <row r="2295" spans="1:6" x14ac:dyDescent="0.25">
      <c r="A2295" t="s">
        <v>15129</v>
      </c>
      <c r="B2295" t="s">
        <v>6703</v>
      </c>
      <c r="C2295">
        <v>135</v>
      </c>
      <c r="D2295">
        <v>79</v>
      </c>
      <c r="E2295">
        <v>88</v>
      </c>
      <c r="F2295">
        <v>98.1</v>
      </c>
    </row>
    <row r="2296" spans="1:6" x14ac:dyDescent="0.25">
      <c r="A2296" t="s">
        <v>15130</v>
      </c>
      <c r="B2296" t="s">
        <v>6704</v>
      </c>
      <c r="C2296">
        <v>123</v>
      </c>
      <c r="D2296">
        <v>90</v>
      </c>
      <c r="E2296">
        <v>79</v>
      </c>
      <c r="F2296">
        <v>98.8</v>
      </c>
    </row>
    <row r="2297" spans="1:6" x14ac:dyDescent="0.25">
      <c r="A2297" t="s">
        <v>15131</v>
      </c>
      <c r="B2297" t="s">
        <v>6705</v>
      </c>
      <c r="C2297">
        <v>126</v>
      </c>
      <c r="D2297">
        <v>75</v>
      </c>
      <c r="E2297">
        <v>97</v>
      </c>
      <c r="F2297">
        <v>99.1</v>
      </c>
    </row>
    <row r="2298" spans="1:6" x14ac:dyDescent="0.25">
      <c r="A2298" t="s">
        <v>15132</v>
      </c>
      <c r="B2298" t="s">
        <v>6706</v>
      </c>
      <c r="C2298">
        <v>119</v>
      </c>
      <c r="D2298">
        <v>72</v>
      </c>
      <c r="E2298">
        <v>97</v>
      </c>
      <c r="F2298">
        <v>98.9</v>
      </c>
    </row>
    <row r="2299" spans="1:6" x14ac:dyDescent="0.25">
      <c r="A2299" t="s">
        <v>15133</v>
      </c>
      <c r="B2299" t="s">
        <v>6708</v>
      </c>
      <c r="C2299">
        <v>138</v>
      </c>
      <c r="D2299">
        <v>75</v>
      </c>
      <c r="E2299">
        <v>94</v>
      </c>
      <c r="F2299">
        <v>98.9</v>
      </c>
    </row>
    <row r="2300" spans="1:6" x14ac:dyDescent="0.25">
      <c r="A2300" t="s">
        <v>15134</v>
      </c>
      <c r="B2300" t="s">
        <v>6709</v>
      </c>
      <c r="C2300">
        <v>137</v>
      </c>
      <c r="D2300">
        <v>75</v>
      </c>
      <c r="E2300">
        <v>68</v>
      </c>
      <c r="F2300">
        <v>98.8</v>
      </c>
    </row>
    <row r="2301" spans="1:6" x14ac:dyDescent="0.25">
      <c r="A2301" t="s">
        <v>15135</v>
      </c>
      <c r="B2301" t="s">
        <v>6710</v>
      </c>
      <c r="C2301">
        <v>110</v>
      </c>
      <c r="D2301">
        <v>74</v>
      </c>
      <c r="E2301">
        <v>99</v>
      </c>
      <c r="F2301">
        <v>99.2</v>
      </c>
    </row>
    <row r="2302" spans="1:6" x14ac:dyDescent="0.25">
      <c r="A2302" t="s">
        <v>15136</v>
      </c>
      <c r="B2302" t="s">
        <v>6711</v>
      </c>
      <c r="C2302">
        <v>116</v>
      </c>
      <c r="D2302">
        <v>75</v>
      </c>
      <c r="E2302">
        <v>77</v>
      </c>
      <c r="F2302">
        <v>99.4</v>
      </c>
    </row>
    <row r="2303" spans="1:6" x14ac:dyDescent="0.25">
      <c r="A2303" t="s">
        <v>15137</v>
      </c>
      <c r="B2303" t="s">
        <v>6712</v>
      </c>
      <c r="C2303">
        <v>119</v>
      </c>
      <c r="D2303">
        <v>85</v>
      </c>
      <c r="E2303">
        <v>66</v>
      </c>
      <c r="F2303">
        <v>97.8</v>
      </c>
    </row>
    <row r="2304" spans="1:6" x14ac:dyDescent="0.25">
      <c r="A2304" t="s">
        <v>15138</v>
      </c>
      <c r="B2304" t="s">
        <v>6714</v>
      </c>
      <c r="C2304">
        <v>112</v>
      </c>
      <c r="D2304">
        <v>77</v>
      </c>
      <c r="E2304">
        <v>84</v>
      </c>
      <c r="F2304">
        <v>98</v>
      </c>
    </row>
    <row r="2305" spans="1:6" x14ac:dyDescent="0.25">
      <c r="A2305" t="s">
        <v>15139</v>
      </c>
      <c r="B2305" t="s">
        <v>6715</v>
      </c>
      <c r="C2305">
        <v>124</v>
      </c>
      <c r="D2305">
        <v>70</v>
      </c>
      <c r="E2305">
        <v>72</v>
      </c>
      <c r="F2305">
        <v>98.2</v>
      </c>
    </row>
    <row r="2306" spans="1:6" x14ac:dyDescent="0.25">
      <c r="A2306" t="s">
        <v>15140</v>
      </c>
      <c r="B2306" t="s">
        <v>6716</v>
      </c>
      <c r="C2306">
        <v>128</v>
      </c>
      <c r="D2306">
        <v>80</v>
      </c>
      <c r="E2306">
        <v>68</v>
      </c>
      <c r="F2306">
        <v>97.6</v>
      </c>
    </row>
    <row r="2307" spans="1:6" x14ac:dyDescent="0.25">
      <c r="A2307" t="s">
        <v>15141</v>
      </c>
      <c r="B2307" t="s">
        <v>6717</v>
      </c>
      <c r="C2307">
        <v>110</v>
      </c>
      <c r="D2307">
        <v>79</v>
      </c>
      <c r="E2307">
        <v>60</v>
      </c>
      <c r="F2307">
        <v>98.3</v>
      </c>
    </row>
    <row r="2308" spans="1:6" x14ac:dyDescent="0.25">
      <c r="A2308" t="s">
        <v>15142</v>
      </c>
      <c r="B2308" t="s">
        <v>6718</v>
      </c>
      <c r="C2308">
        <v>134</v>
      </c>
      <c r="D2308">
        <v>78</v>
      </c>
      <c r="E2308">
        <v>82</v>
      </c>
      <c r="F2308">
        <v>97.9</v>
      </c>
    </row>
    <row r="2309" spans="1:6" x14ac:dyDescent="0.25">
      <c r="A2309" t="s">
        <v>15143</v>
      </c>
      <c r="B2309" t="s">
        <v>6719</v>
      </c>
      <c r="C2309">
        <v>112</v>
      </c>
      <c r="D2309">
        <v>78</v>
      </c>
      <c r="E2309">
        <v>88</v>
      </c>
      <c r="F2309">
        <v>97.6</v>
      </c>
    </row>
    <row r="2310" spans="1:6" x14ac:dyDescent="0.25">
      <c r="A2310" t="s">
        <v>15144</v>
      </c>
      <c r="B2310" t="s">
        <v>6720</v>
      </c>
      <c r="C2310">
        <v>132</v>
      </c>
      <c r="D2310">
        <v>76</v>
      </c>
      <c r="E2310">
        <v>94</v>
      </c>
      <c r="F2310">
        <v>97.8</v>
      </c>
    </row>
    <row r="2311" spans="1:6" x14ac:dyDescent="0.25">
      <c r="A2311" t="s">
        <v>15145</v>
      </c>
      <c r="B2311" t="s">
        <v>6722</v>
      </c>
      <c r="C2311">
        <v>116</v>
      </c>
      <c r="D2311">
        <v>80</v>
      </c>
      <c r="E2311">
        <v>91</v>
      </c>
      <c r="F2311">
        <v>97.5</v>
      </c>
    </row>
    <row r="2312" spans="1:6" x14ac:dyDescent="0.25">
      <c r="A2312" t="s">
        <v>15146</v>
      </c>
      <c r="B2312" t="s">
        <v>6723</v>
      </c>
      <c r="C2312">
        <v>130</v>
      </c>
      <c r="D2312">
        <v>80</v>
      </c>
      <c r="E2312">
        <v>60</v>
      </c>
      <c r="F2312">
        <v>99.3</v>
      </c>
    </row>
    <row r="2313" spans="1:6" x14ac:dyDescent="0.25">
      <c r="A2313" t="s">
        <v>15147</v>
      </c>
      <c r="B2313" t="s">
        <v>6724</v>
      </c>
      <c r="C2313">
        <v>122</v>
      </c>
      <c r="D2313">
        <v>84</v>
      </c>
      <c r="E2313">
        <v>70</v>
      </c>
      <c r="F2313">
        <v>98.8</v>
      </c>
    </row>
    <row r="2314" spans="1:6" x14ac:dyDescent="0.25">
      <c r="A2314" t="s">
        <v>15148</v>
      </c>
      <c r="B2314" t="s">
        <v>6725</v>
      </c>
      <c r="C2314">
        <v>135</v>
      </c>
      <c r="D2314">
        <v>74</v>
      </c>
      <c r="E2314">
        <v>91</v>
      </c>
      <c r="F2314">
        <v>98.9</v>
      </c>
    </row>
    <row r="2315" spans="1:6" x14ac:dyDescent="0.25">
      <c r="A2315" t="s">
        <v>15149</v>
      </c>
      <c r="B2315" t="s">
        <v>6727</v>
      </c>
      <c r="C2315">
        <v>137</v>
      </c>
      <c r="D2315">
        <v>79</v>
      </c>
      <c r="E2315">
        <v>84</v>
      </c>
      <c r="F2315">
        <v>97.6</v>
      </c>
    </row>
    <row r="2316" spans="1:6" x14ac:dyDescent="0.25">
      <c r="A2316" t="s">
        <v>15150</v>
      </c>
      <c r="B2316" t="s">
        <v>6728</v>
      </c>
      <c r="C2316">
        <v>138</v>
      </c>
      <c r="D2316">
        <v>86</v>
      </c>
      <c r="E2316">
        <v>70</v>
      </c>
      <c r="F2316">
        <v>98.8</v>
      </c>
    </row>
    <row r="2317" spans="1:6" x14ac:dyDescent="0.25">
      <c r="A2317" t="s">
        <v>15151</v>
      </c>
      <c r="B2317" t="s">
        <v>6730</v>
      </c>
      <c r="C2317">
        <v>116</v>
      </c>
      <c r="D2317">
        <v>76</v>
      </c>
      <c r="E2317">
        <v>94</v>
      </c>
      <c r="F2317">
        <v>99</v>
      </c>
    </row>
    <row r="2318" spans="1:6" x14ac:dyDescent="0.25">
      <c r="A2318" t="s">
        <v>15152</v>
      </c>
      <c r="B2318" t="s">
        <v>6732</v>
      </c>
      <c r="C2318">
        <v>136</v>
      </c>
      <c r="D2318">
        <v>89</v>
      </c>
      <c r="E2318">
        <v>62</v>
      </c>
      <c r="F2318">
        <v>98.9</v>
      </c>
    </row>
    <row r="2319" spans="1:6" x14ac:dyDescent="0.25">
      <c r="A2319" t="s">
        <v>15153</v>
      </c>
      <c r="B2319" t="s">
        <v>6733</v>
      </c>
      <c r="C2319">
        <v>120</v>
      </c>
      <c r="D2319">
        <v>72</v>
      </c>
      <c r="E2319">
        <v>82</v>
      </c>
      <c r="F2319">
        <v>99</v>
      </c>
    </row>
    <row r="2320" spans="1:6" x14ac:dyDescent="0.25">
      <c r="A2320" t="s">
        <v>15154</v>
      </c>
      <c r="B2320" t="s">
        <v>6735</v>
      </c>
      <c r="C2320">
        <v>139</v>
      </c>
      <c r="D2320">
        <v>81</v>
      </c>
      <c r="E2320">
        <v>86</v>
      </c>
      <c r="F2320">
        <v>99.1</v>
      </c>
    </row>
    <row r="2321" spans="1:6" x14ac:dyDescent="0.25">
      <c r="A2321" t="s">
        <v>15155</v>
      </c>
      <c r="B2321" t="s">
        <v>6736</v>
      </c>
      <c r="C2321">
        <v>119</v>
      </c>
      <c r="D2321">
        <v>90</v>
      </c>
      <c r="E2321">
        <v>74</v>
      </c>
      <c r="F2321">
        <v>98.5</v>
      </c>
    </row>
    <row r="2322" spans="1:6" x14ac:dyDescent="0.25">
      <c r="A2322" t="s">
        <v>15156</v>
      </c>
      <c r="B2322" t="s">
        <v>6737</v>
      </c>
      <c r="C2322">
        <v>119</v>
      </c>
      <c r="D2322">
        <v>88</v>
      </c>
      <c r="E2322">
        <v>82</v>
      </c>
      <c r="F2322">
        <v>98.2</v>
      </c>
    </row>
    <row r="2323" spans="1:6" x14ac:dyDescent="0.25">
      <c r="A2323" t="s">
        <v>15157</v>
      </c>
      <c r="B2323" t="s">
        <v>6738</v>
      </c>
      <c r="C2323">
        <v>130</v>
      </c>
      <c r="D2323">
        <v>86</v>
      </c>
      <c r="E2323">
        <v>92</v>
      </c>
      <c r="F2323">
        <v>97.9</v>
      </c>
    </row>
    <row r="2324" spans="1:6" x14ac:dyDescent="0.25">
      <c r="A2324" t="s">
        <v>15158</v>
      </c>
      <c r="B2324" t="s">
        <v>6740</v>
      </c>
      <c r="C2324">
        <v>134</v>
      </c>
      <c r="D2324">
        <v>71</v>
      </c>
      <c r="E2324">
        <v>95</v>
      </c>
      <c r="F2324">
        <v>98.1</v>
      </c>
    </row>
    <row r="2325" spans="1:6" x14ac:dyDescent="0.25">
      <c r="A2325" t="s">
        <v>15159</v>
      </c>
      <c r="B2325" t="s">
        <v>6741</v>
      </c>
      <c r="C2325">
        <v>120</v>
      </c>
      <c r="D2325">
        <v>77</v>
      </c>
      <c r="E2325">
        <v>99</v>
      </c>
      <c r="F2325">
        <v>98.6</v>
      </c>
    </row>
    <row r="2326" spans="1:6" x14ac:dyDescent="0.25">
      <c r="A2326" t="s">
        <v>15160</v>
      </c>
      <c r="B2326" t="s">
        <v>6742</v>
      </c>
      <c r="C2326">
        <v>124</v>
      </c>
      <c r="D2326">
        <v>71</v>
      </c>
      <c r="E2326">
        <v>62</v>
      </c>
      <c r="F2326">
        <v>98.7</v>
      </c>
    </row>
    <row r="2327" spans="1:6" x14ac:dyDescent="0.25">
      <c r="A2327" t="s">
        <v>15161</v>
      </c>
      <c r="B2327" t="s">
        <v>6743</v>
      </c>
      <c r="C2327">
        <v>115</v>
      </c>
      <c r="D2327">
        <v>86</v>
      </c>
      <c r="E2327">
        <v>83</v>
      </c>
      <c r="F2327">
        <v>98.1</v>
      </c>
    </row>
    <row r="2328" spans="1:6" x14ac:dyDescent="0.25">
      <c r="A2328" t="s">
        <v>15162</v>
      </c>
      <c r="B2328" t="s">
        <v>6745</v>
      </c>
      <c r="C2328">
        <v>111</v>
      </c>
      <c r="D2328">
        <v>88</v>
      </c>
      <c r="E2328">
        <v>79</v>
      </c>
      <c r="F2328">
        <v>99.1</v>
      </c>
    </row>
    <row r="2329" spans="1:6" x14ac:dyDescent="0.25">
      <c r="A2329" t="s">
        <v>15163</v>
      </c>
      <c r="B2329" t="s">
        <v>6746</v>
      </c>
      <c r="C2329">
        <v>118</v>
      </c>
      <c r="D2329">
        <v>80</v>
      </c>
      <c r="E2329">
        <v>99</v>
      </c>
      <c r="F2329">
        <v>99.2</v>
      </c>
    </row>
    <row r="2330" spans="1:6" x14ac:dyDescent="0.25">
      <c r="A2330" t="s">
        <v>15164</v>
      </c>
      <c r="B2330" t="s">
        <v>6748</v>
      </c>
      <c r="C2330">
        <v>131</v>
      </c>
      <c r="D2330">
        <v>87</v>
      </c>
      <c r="E2330">
        <v>89</v>
      </c>
      <c r="F2330">
        <v>98.2</v>
      </c>
    </row>
    <row r="2331" spans="1:6" x14ac:dyDescent="0.25">
      <c r="A2331" t="s">
        <v>15165</v>
      </c>
      <c r="B2331" t="s">
        <v>6749</v>
      </c>
      <c r="C2331">
        <v>139</v>
      </c>
      <c r="D2331">
        <v>76</v>
      </c>
      <c r="E2331">
        <v>73</v>
      </c>
      <c r="F2331">
        <v>97.6</v>
      </c>
    </row>
    <row r="2332" spans="1:6" x14ac:dyDescent="0.25">
      <c r="A2332" t="s">
        <v>15166</v>
      </c>
      <c r="B2332" t="s">
        <v>6751</v>
      </c>
      <c r="C2332">
        <v>134</v>
      </c>
      <c r="D2332">
        <v>86</v>
      </c>
      <c r="E2332">
        <v>67</v>
      </c>
      <c r="F2332">
        <v>98</v>
      </c>
    </row>
    <row r="2333" spans="1:6" x14ac:dyDescent="0.25">
      <c r="A2333" t="s">
        <v>15167</v>
      </c>
      <c r="B2333" t="s">
        <v>6752</v>
      </c>
      <c r="C2333">
        <v>114</v>
      </c>
      <c r="D2333">
        <v>74</v>
      </c>
      <c r="E2333">
        <v>90</v>
      </c>
      <c r="F2333">
        <v>98.3</v>
      </c>
    </row>
    <row r="2334" spans="1:6" x14ac:dyDescent="0.25">
      <c r="A2334" t="s">
        <v>15168</v>
      </c>
      <c r="B2334" t="s">
        <v>6754</v>
      </c>
      <c r="C2334">
        <v>121</v>
      </c>
      <c r="D2334">
        <v>85</v>
      </c>
      <c r="E2334">
        <v>93</v>
      </c>
      <c r="F2334">
        <v>98.7</v>
      </c>
    </row>
    <row r="2335" spans="1:6" x14ac:dyDescent="0.25">
      <c r="A2335" t="s">
        <v>15169</v>
      </c>
      <c r="B2335" t="s">
        <v>6755</v>
      </c>
      <c r="C2335">
        <v>125</v>
      </c>
      <c r="D2335">
        <v>80</v>
      </c>
      <c r="E2335">
        <v>98</v>
      </c>
      <c r="F2335">
        <v>99.1</v>
      </c>
    </row>
    <row r="2336" spans="1:6" x14ac:dyDescent="0.25">
      <c r="A2336" t="s">
        <v>15170</v>
      </c>
      <c r="B2336" t="s">
        <v>6756</v>
      </c>
      <c r="C2336">
        <v>135</v>
      </c>
      <c r="D2336">
        <v>79</v>
      </c>
      <c r="E2336">
        <v>84</v>
      </c>
      <c r="F2336">
        <v>99.3</v>
      </c>
    </row>
    <row r="2337" spans="1:6" x14ac:dyDescent="0.25">
      <c r="A2337" t="s">
        <v>15171</v>
      </c>
      <c r="B2337" t="s">
        <v>6757</v>
      </c>
      <c r="C2337">
        <v>129</v>
      </c>
      <c r="D2337">
        <v>83</v>
      </c>
      <c r="E2337">
        <v>65</v>
      </c>
      <c r="F2337">
        <v>98.2</v>
      </c>
    </row>
    <row r="2338" spans="1:6" x14ac:dyDescent="0.25">
      <c r="A2338" t="s">
        <v>15172</v>
      </c>
      <c r="B2338" t="s">
        <v>6758</v>
      </c>
      <c r="C2338">
        <v>116</v>
      </c>
      <c r="D2338">
        <v>83</v>
      </c>
      <c r="E2338">
        <v>99</v>
      </c>
      <c r="F2338">
        <v>99.4</v>
      </c>
    </row>
    <row r="2339" spans="1:6" x14ac:dyDescent="0.25">
      <c r="A2339" t="s">
        <v>15173</v>
      </c>
      <c r="B2339" t="s">
        <v>6759</v>
      </c>
      <c r="C2339">
        <v>125</v>
      </c>
      <c r="D2339">
        <v>81</v>
      </c>
      <c r="E2339">
        <v>86</v>
      </c>
      <c r="F2339">
        <v>99.2</v>
      </c>
    </row>
    <row r="2340" spans="1:6" x14ac:dyDescent="0.25">
      <c r="A2340" t="s">
        <v>15174</v>
      </c>
      <c r="B2340" t="s">
        <v>6760</v>
      </c>
      <c r="C2340">
        <v>131</v>
      </c>
      <c r="D2340">
        <v>83</v>
      </c>
      <c r="E2340">
        <v>70</v>
      </c>
      <c r="F2340">
        <v>98</v>
      </c>
    </row>
    <row r="2341" spans="1:6" x14ac:dyDescent="0.25">
      <c r="A2341" t="s">
        <v>15175</v>
      </c>
      <c r="B2341" t="s">
        <v>6762</v>
      </c>
      <c r="C2341">
        <v>132</v>
      </c>
      <c r="D2341">
        <v>90</v>
      </c>
      <c r="E2341">
        <v>96</v>
      </c>
      <c r="F2341">
        <v>98</v>
      </c>
    </row>
    <row r="2342" spans="1:6" x14ac:dyDescent="0.25">
      <c r="A2342" t="s">
        <v>15176</v>
      </c>
      <c r="B2342" t="s">
        <v>6763</v>
      </c>
      <c r="C2342">
        <v>133</v>
      </c>
      <c r="D2342">
        <v>70</v>
      </c>
      <c r="E2342">
        <v>92</v>
      </c>
      <c r="F2342">
        <v>99.1</v>
      </c>
    </row>
    <row r="2343" spans="1:6" x14ac:dyDescent="0.25">
      <c r="A2343" t="s">
        <v>15177</v>
      </c>
      <c r="B2343" t="s">
        <v>6764</v>
      </c>
      <c r="C2343">
        <v>119</v>
      </c>
      <c r="D2343">
        <v>70</v>
      </c>
      <c r="E2343">
        <v>83</v>
      </c>
      <c r="F2343">
        <v>98.3</v>
      </c>
    </row>
    <row r="2344" spans="1:6" x14ac:dyDescent="0.25">
      <c r="A2344" t="s">
        <v>15178</v>
      </c>
      <c r="B2344" t="s">
        <v>6765</v>
      </c>
      <c r="C2344">
        <v>127</v>
      </c>
      <c r="D2344">
        <v>81</v>
      </c>
      <c r="E2344">
        <v>86</v>
      </c>
      <c r="F2344">
        <v>98.1</v>
      </c>
    </row>
    <row r="2345" spans="1:6" x14ac:dyDescent="0.25">
      <c r="A2345" t="s">
        <v>15179</v>
      </c>
      <c r="B2345" t="s">
        <v>6766</v>
      </c>
      <c r="C2345">
        <v>123</v>
      </c>
      <c r="D2345">
        <v>82</v>
      </c>
      <c r="E2345">
        <v>100</v>
      </c>
      <c r="F2345">
        <v>98.3</v>
      </c>
    </row>
    <row r="2346" spans="1:6" x14ac:dyDescent="0.25">
      <c r="A2346" t="s">
        <v>15180</v>
      </c>
      <c r="B2346" t="s">
        <v>6767</v>
      </c>
      <c r="C2346">
        <v>123</v>
      </c>
      <c r="D2346">
        <v>84</v>
      </c>
      <c r="E2346">
        <v>86</v>
      </c>
      <c r="F2346">
        <v>99.3</v>
      </c>
    </row>
    <row r="2347" spans="1:6" x14ac:dyDescent="0.25">
      <c r="A2347" t="s">
        <v>15181</v>
      </c>
      <c r="B2347" t="s">
        <v>6768</v>
      </c>
      <c r="C2347">
        <v>135</v>
      </c>
      <c r="D2347">
        <v>74</v>
      </c>
      <c r="E2347">
        <v>94</v>
      </c>
      <c r="F2347">
        <v>98.1</v>
      </c>
    </row>
    <row r="2348" spans="1:6" x14ac:dyDescent="0.25">
      <c r="A2348" t="s">
        <v>15182</v>
      </c>
      <c r="B2348" t="s">
        <v>6769</v>
      </c>
      <c r="C2348">
        <v>138</v>
      </c>
      <c r="D2348">
        <v>87</v>
      </c>
      <c r="E2348">
        <v>61</v>
      </c>
      <c r="F2348">
        <v>98.4</v>
      </c>
    </row>
    <row r="2349" spans="1:6" x14ac:dyDescent="0.25">
      <c r="A2349" t="s">
        <v>15183</v>
      </c>
      <c r="B2349" t="s">
        <v>6770</v>
      </c>
      <c r="C2349">
        <v>117</v>
      </c>
      <c r="D2349">
        <v>71</v>
      </c>
      <c r="E2349">
        <v>99</v>
      </c>
      <c r="F2349">
        <v>98.7</v>
      </c>
    </row>
    <row r="2350" spans="1:6" x14ac:dyDescent="0.25">
      <c r="A2350" t="s">
        <v>15184</v>
      </c>
      <c r="B2350" t="s">
        <v>6771</v>
      </c>
      <c r="C2350">
        <v>112</v>
      </c>
      <c r="D2350">
        <v>71</v>
      </c>
      <c r="E2350">
        <v>71</v>
      </c>
      <c r="F2350">
        <v>98.7</v>
      </c>
    </row>
    <row r="2351" spans="1:6" x14ac:dyDescent="0.25">
      <c r="A2351" t="s">
        <v>15185</v>
      </c>
      <c r="B2351" t="s">
        <v>6772</v>
      </c>
      <c r="C2351">
        <v>130</v>
      </c>
      <c r="D2351">
        <v>85</v>
      </c>
      <c r="E2351">
        <v>88</v>
      </c>
      <c r="F2351">
        <v>99.4</v>
      </c>
    </row>
    <row r="2352" spans="1:6" x14ac:dyDescent="0.25">
      <c r="A2352" t="s">
        <v>15186</v>
      </c>
      <c r="B2352" t="s">
        <v>6773</v>
      </c>
      <c r="C2352">
        <v>112</v>
      </c>
      <c r="D2352">
        <v>84</v>
      </c>
      <c r="E2352">
        <v>95</v>
      </c>
      <c r="F2352">
        <v>98.2</v>
      </c>
    </row>
    <row r="2353" spans="1:6" x14ac:dyDescent="0.25">
      <c r="A2353" t="s">
        <v>15187</v>
      </c>
      <c r="B2353" t="s">
        <v>6774</v>
      </c>
      <c r="C2353">
        <v>125</v>
      </c>
      <c r="D2353">
        <v>80</v>
      </c>
      <c r="E2353">
        <v>83</v>
      </c>
      <c r="F2353">
        <v>98.3</v>
      </c>
    </row>
    <row r="2354" spans="1:6" x14ac:dyDescent="0.25">
      <c r="A2354" t="s">
        <v>15188</v>
      </c>
      <c r="B2354" t="s">
        <v>6775</v>
      </c>
      <c r="C2354">
        <v>139</v>
      </c>
      <c r="D2354">
        <v>80</v>
      </c>
      <c r="E2354">
        <v>90</v>
      </c>
      <c r="F2354">
        <v>98</v>
      </c>
    </row>
    <row r="2355" spans="1:6" x14ac:dyDescent="0.25">
      <c r="A2355" t="s">
        <v>15189</v>
      </c>
      <c r="B2355" t="s">
        <v>6777</v>
      </c>
      <c r="C2355">
        <v>116</v>
      </c>
      <c r="D2355">
        <v>87</v>
      </c>
      <c r="E2355">
        <v>90</v>
      </c>
      <c r="F2355">
        <v>97.8</v>
      </c>
    </row>
    <row r="2356" spans="1:6" x14ac:dyDescent="0.25">
      <c r="A2356" t="s">
        <v>15190</v>
      </c>
      <c r="B2356" t="s">
        <v>6779</v>
      </c>
      <c r="C2356">
        <v>136</v>
      </c>
      <c r="D2356">
        <v>80</v>
      </c>
      <c r="E2356">
        <v>64</v>
      </c>
      <c r="F2356">
        <v>99.4</v>
      </c>
    </row>
    <row r="2357" spans="1:6" x14ac:dyDescent="0.25">
      <c r="A2357" t="s">
        <v>15191</v>
      </c>
      <c r="B2357" t="s">
        <v>6780</v>
      </c>
      <c r="C2357">
        <v>112</v>
      </c>
      <c r="D2357">
        <v>75</v>
      </c>
      <c r="E2357">
        <v>86</v>
      </c>
      <c r="F2357">
        <v>99</v>
      </c>
    </row>
    <row r="2358" spans="1:6" x14ac:dyDescent="0.25">
      <c r="A2358" t="s">
        <v>15192</v>
      </c>
      <c r="B2358" t="s">
        <v>6781</v>
      </c>
      <c r="C2358">
        <v>110</v>
      </c>
      <c r="D2358">
        <v>80</v>
      </c>
      <c r="E2358">
        <v>69</v>
      </c>
      <c r="F2358">
        <v>98.2</v>
      </c>
    </row>
    <row r="2359" spans="1:6" x14ac:dyDescent="0.25">
      <c r="A2359" t="s">
        <v>15193</v>
      </c>
      <c r="B2359" t="s">
        <v>6782</v>
      </c>
      <c r="C2359">
        <v>127</v>
      </c>
      <c r="D2359">
        <v>72</v>
      </c>
      <c r="E2359">
        <v>61</v>
      </c>
      <c r="F2359">
        <v>97.9</v>
      </c>
    </row>
    <row r="2360" spans="1:6" x14ac:dyDescent="0.25">
      <c r="A2360" t="s">
        <v>15194</v>
      </c>
      <c r="B2360" t="s">
        <v>6783</v>
      </c>
      <c r="C2360">
        <v>119</v>
      </c>
      <c r="D2360">
        <v>85</v>
      </c>
      <c r="E2360">
        <v>73</v>
      </c>
      <c r="F2360">
        <v>97.9</v>
      </c>
    </row>
    <row r="2361" spans="1:6" x14ac:dyDescent="0.25">
      <c r="A2361" t="s">
        <v>15195</v>
      </c>
      <c r="B2361" t="s">
        <v>6785</v>
      </c>
      <c r="C2361">
        <v>134</v>
      </c>
      <c r="D2361">
        <v>76</v>
      </c>
      <c r="E2361">
        <v>100</v>
      </c>
      <c r="F2361">
        <v>98.1</v>
      </c>
    </row>
    <row r="2362" spans="1:6" x14ac:dyDescent="0.25">
      <c r="A2362" t="s">
        <v>15196</v>
      </c>
      <c r="B2362" t="s">
        <v>6786</v>
      </c>
      <c r="C2362">
        <v>111</v>
      </c>
      <c r="D2362">
        <v>87</v>
      </c>
      <c r="E2362">
        <v>100</v>
      </c>
      <c r="F2362">
        <v>98</v>
      </c>
    </row>
    <row r="2363" spans="1:6" x14ac:dyDescent="0.25">
      <c r="A2363" t="s">
        <v>15197</v>
      </c>
      <c r="B2363" t="s">
        <v>6787</v>
      </c>
      <c r="C2363">
        <v>126</v>
      </c>
      <c r="D2363">
        <v>80</v>
      </c>
      <c r="E2363">
        <v>66</v>
      </c>
      <c r="F2363">
        <v>97.8</v>
      </c>
    </row>
    <row r="2364" spans="1:6" x14ac:dyDescent="0.25">
      <c r="A2364" t="s">
        <v>15198</v>
      </c>
      <c r="B2364" t="s">
        <v>6788</v>
      </c>
      <c r="C2364">
        <v>131</v>
      </c>
      <c r="D2364">
        <v>72</v>
      </c>
      <c r="E2364">
        <v>91</v>
      </c>
      <c r="F2364">
        <v>99.2</v>
      </c>
    </row>
    <row r="2365" spans="1:6" x14ac:dyDescent="0.25">
      <c r="A2365" t="s">
        <v>15199</v>
      </c>
      <c r="B2365" t="s">
        <v>6789</v>
      </c>
      <c r="C2365">
        <v>118</v>
      </c>
      <c r="D2365">
        <v>82</v>
      </c>
      <c r="E2365">
        <v>78</v>
      </c>
      <c r="F2365">
        <v>98.4</v>
      </c>
    </row>
    <row r="2366" spans="1:6" x14ac:dyDescent="0.25">
      <c r="A2366" t="s">
        <v>15200</v>
      </c>
      <c r="B2366" t="s">
        <v>6790</v>
      </c>
      <c r="C2366">
        <v>110</v>
      </c>
      <c r="D2366">
        <v>87</v>
      </c>
      <c r="E2366">
        <v>77</v>
      </c>
      <c r="F2366">
        <v>97.5</v>
      </c>
    </row>
    <row r="2367" spans="1:6" x14ac:dyDescent="0.25">
      <c r="A2367" t="s">
        <v>15201</v>
      </c>
      <c r="B2367" t="s">
        <v>6791</v>
      </c>
      <c r="C2367">
        <v>137</v>
      </c>
      <c r="D2367">
        <v>77</v>
      </c>
      <c r="E2367">
        <v>69</v>
      </c>
      <c r="F2367">
        <v>97.8</v>
      </c>
    </row>
    <row r="2368" spans="1:6" x14ac:dyDescent="0.25">
      <c r="A2368" t="s">
        <v>15202</v>
      </c>
      <c r="B2368" t="s">
        <v>6792</v>
      </c>
      <c r="C2368">
        <v>115</v>
      </c>
      <c r="D2368">
        <v>83</v>
      </c>
      <c r="E2368">
        <v>67</v>
      </c>
      <c r="F2368">
        <v>97.9</v>
      </c>
    </row>
    <row r="2369" spans="1:6" x14ac:dyDescent="0.25">
      <c r="A2369" t="s">
        <v>15203</v>
      </c>
      <c r="B2369" t="s">
        <v>6793</v>
      </c>
      <c r="C2369">
        <v>126</v>
      </c>
      <c r="D2369">
        <v>88</v>
      </c>
      <c r="E2369">
        <v>63</v>
      </c>
      <c r="F2369">
        <v>98</v>
      </c>
    </row>
    <row r="2370" spans="1:6" x14ac:dyDescent="0.25">
      <c r="A2370" t="s">
        <v>15204</v>
      </c>
      <c r="B2370" t="s">
        <v>6794</v>
      </c>
      <c r="C2370">
        <v>118</v>
      </c>
      <c r="D2370">
        <v>89</v>
      </c>
      <c r="E2370">
        <v>72</v>
      </c>
      <c r="F2370">
        <v>97.5</v>
      </c>
    </row>
    <row r="2371" spans="1:6" x14ac:dyDescent="0.25">
      <c r="A2371" t="s">
        <v>15205</v>
      </c>
      <c r="B2371" t="s">
        <v>6795</v>
      </c>
      <c r="C2371">
        <v>118</v>
      </c>
      <c r="D2371">
        <v>82</v>
      </c>
      <c r="E2371">
        <v>100</v>
      </c>
      <c r="F2371">
        <v>99.2</v>
      </c>
    </row>
    <row r="2372" spans="1:6" x14ac:dyDescent="0.25">
      <c r="A2372" t="s">
        <v>15206</v>
      </c>
      <c r="B2372" t="s">
        <v>6796</v>
      </c>
      <c r="C2372">
        <v>114</v>
      </c>
      <c r="D2372">
        <v>72</v>
      </c>
      <c r="E2372">
        <v>98</v>
      </c>
      <c r="F2372">
        <v>99.4</v>
      </c>
    </row>
    <row r="2373" spans="1:6" x14ac:dyDescent="0.25">
      <c r="A2373" t="s">
        <v>15207</v>
      </c>
      <c r="B2373" t="s">
        <v>6797</v>
      </c>
      <c r="C2373">
        <v>110</v>
      </c>
      <c r="D2373">
        <v>89</v>
      </c>
      <c r="E2373">
        <v>79</v>
      </c>
      <c r="F2373">
        <v>98.2</v>
      </c>
    </row>
    <row r="2374" spans="1:6" x14ac:dyDescent="0.25">
      <c r="A2374" t="s">
        <v>15208</v>
      </c>
      <c r="B2374" t="s">
        <v>6799</v>
      </c>
      <c r="C2374">
        <v>138</v>
      </c>
      <c r="D2374">
        <v>89</v>
      </c>
      <c r="E2374">
        <v>98</v>
      </c>
      <c r="F2374">
        <v>97.9</v>
      </c>
    </row>
    <row r="2375" spans="1:6" x14ac:dyDescent="0.25">
      <c r="A2375" t="s">
        <v>15209</v>
      </c>
      <c r="B2375" t="s">
        <v>6800</v>
      </c>
      <c r="C2375">
        <v>128</v>
      </c>
      <c r="D2375">
        <v>84</v>
      </c>
      <c r="E2375">
        <v>63</v>
      </c>
      <c r="F2375">
        <v>98.9</v>
      </c>
    </row>
    <row r="2376" spans="1:6" x14ac:dyDescent="0.25">
      <c r="A2376" t="s">
        <v>15210</v>
      </c>
      <c r="B2376" t="s">
        <v>6802</v>
      </c>
      <c r="C2376">
        <v>115</v>
      </c>
      <c r="D2376">
        <v>77</v>
      </c>
      <c r="E2376">
        <v>83</v>
      </c>
      <c r="F2376">
        <v>98.8</v>
      </c>
    </row>
    <row r="2377" spans="1:6" x14ac:dyDescent="0.25">
      <c r="A2377" t="s">
        <v>15211</v>
      </c>
      <c r="B2377" t="s">
        <v>6804</v>
      </c>
      <c r="C2377">
        <v>112</v>
      </c>
      <c r="D2377">
        <v>89</v>
      </c>
      <c r="E2377">
        <v>98</v>
      </c>
      <c r="F2377">
        <v>98.3</v>
      </c>
    </row>
    <row r="2378" spans="1:6" x14ac:dyDescent="0.25">
      <c r="A2378" t="s">
        <v>15212</v>
      </c>
      <c r="B2378" t="s">
        <v>6805</v>
      </c>
      <c r="C2378">
        <v>136</v>
      </c>
      <c r="D2378">
        <v>70</v>
      </c>
      <c r="E2378">
        <v>78</v>
      </c>
      <c r="F2378">
        <v>99.2</v>
      </c>
    </row>
    <row r="2379" spans="1:6" x14ac:dyDescent="0.25">
      <c r="A2379" t="s">
        <v>15213</v>
      </c>
      <c r="B2379" t="s">
        <v>6806</v>
      </c>
      <c r="C2379">
        <v>122</v>
      </c>
      <c r="D2379">
        <v>88</v>
      </c>
      <c r="E2379">
        <v>77</v>
      </c>
      <c r="F2379">
        <v>98</v>
      </c>
    </row>
    <row r="2380" spans="1:6" x14ac:dyDescent="0.25">
      <c r="A2380" t="s">
        <v>15214</v>
      </c>
      <c r="B2380" t="s">
        <v>6808</v>
      </c>
      <c r="C2380">
        <v>127</v>
      </c>
      <c r="D2380">
        <v>79</v>
      </c>
      <c r="E2380">
        <v>77</v>
      </c>
      <c r="F2380">
        <v>97.7</v>
      </c>
    </row>
    <row r="2381" spans="1:6" x14ac:dyDescent="0.25">
      <c r="A2381" t="s">
        <v>15215</v>
      </c>
      <c r="B2381" t="s">
        <v>6809</v>
      </c>
      <c r="C2381">
        <v>137</v>
      </c>
      <c r="D2381">
        <v>77</v>
      </c>
      <c r="E2381">
        <v>85</v>
      </c>
      <c r="F2381">
        <v>98.6</v>
      </c>
    </row>
    <row r="2382" spans="1:6" x14ac:dyDescent="0.25">
      <c r="A2382" t="s">
        <v>15216</v>
      </c>
      <c r="B2382" t="s">
        <v>6810</v>
      </c>
      <c r="C2382">
        <v>118</v>
      </c>
      <c r="D2382">
        <v>81</v>
      </c>
      <c r="E2382">
        <v>100</v>
      </c>
      <c r="F2382">
        <v>99.3</v>
      </c>
    </row>
    <row r="2383" spans="1:6" x14ac:dyDescent="0.25">
      <c r="A2383" t="s">
        <v>15217</v>
      </c>
      <c r="B2383" t="s">
        <v>6811</v>
      </c>
      <c r="C2383">
        <v>127</v>
      </c>
      <c r="D2383">
        <v>70</v>
      </c>
      <c r="E2383">
        <v>76</v>
      </c>
      <c r="F2383">
        <v>99.2</v>
      </c>
    </row>
    <row r="2384" spans="1:6" x14ac:dyDescent="0.25">
      <c r="A2384" t="s">
        <v>15218</v>
      </c>
      <c r="B2384" t="s">
        <v>6812</v>
      </c>
      <c r="C2384">
        <v>119</v>
      </c>
      <c r="D2384">
        <v>90</v>
      </c>
      <c r="E2384">
        <v>74</v>
      </c>
      <c r="F2384">
        <v>98.5</v>
      </c>
    </row>
    <row r="2385" spans="1:6" x14ac:dyDescent="0.25">
      <c r="A2385" t="s">
        <v>15219</v>
      </c>
      <c r="B2385" t="s">
        <v>6813</v>
      </c>
      <c r="C2385">
        <v>116</v>
      </c>
      <c r="D2385">
        <v>81</v>
      </c>
      <c r="E2385">
        <v>93</v>
      </c>
      <c r="F2385">
        <v>99.4</v>
      </c>
    </row>
    <row r="2386" spans="1:6" x14ac:dyDescent="0.25">
      <c r="A2386" t="s">
        <v>15220</v>
      </c>
      <c r="B2386" t="s">
        <v>6814</v>
      </c>
      <c r="C2386">
        <v>132</v>
      </c>
      <c r="D2386">
        <v>72</v>
      </c>
      <c r="E2386">
        <v>80</v>
      </c>
      <c r="F2386">
        <v>98.7</v>
      </c>
    </row>
    <row r="2387" spans="1:6" x14ac:dyDescent="0.25">
      <c r="A2387" t="s">
        <v>15221</v>
      </c>
      <c r="B2387" t="s">
        <v>6815</v>
      </c>
      <c r="C2387">
        <v>133</v>
      </c>
      <c r="D2387">
        <v>80</v>
      </c>
      <c r="E2387">
        <v>68</v>
      </c>
      <c r="F2387">
        <v>98.4</v>
      </c>
    </row>
    <row r="2388" spans="1:6" x14ac:dyDescent="0.25">
      <c r="A2388" t="s">
        <v>15222</v>
      </c>
      <c r="B2388" t="s">
        <v>6817</v>
      </c>
      <c r="C2388">
        <v>137</v>
      </c>
      <c r="D2388">
        <v>84</v>
      </c>
      <c r="E2388">
        <v>83</v>
      </c>
      <c r="F2388">
        <v>98.9</v>
      </c>
    </row>
    <row r="2389" spans="1:6" x14ac:dyDescent="0.25">
      <c r="A2389" t="s">
        <v>15223</v>
      </c>
      <c r="B2389" t="s">
        <v>6818</v>
      </c>
      <c r="C2389">
        <v>112</v>
      </c>
      <c r="D2389">
        <v>80</v>
      </c>
      <c r="E2389">
        <v>78</v>
      </c>
      <c r="F2389">
        <v>97.8</v>
      </c>
    </row>
    <row r="2390" spans="1:6" x14ac:dyDescent="0.25">
      <c r="A2390" t="s">
        <v>15224</v>
      </c>
      <c r="B2390" t="s">
        <v>6819</v>
      </c>
      <c r="C2390">
        <v>116</v>
      </c>
      <c r="D2390">
        <v>70</v>
      </c>
      <c r="E2390">
        <v>80</v>
      </c>
      <c r="F2390">
        <v>98.9</v>
      </c>
    </row>
    <row r="2391" spans="1:6" x14ac:dyDescent="0.25">
      <c r="A2391" t="s">
        <v>15225</v>
      </c>
      <c r="B2391" t="s">
        <v>6820</v>
      </c>
      <c r="C2391">
        <v>140</v>
      </c>
      <c r="D2391">
        <v>82</v>
      </c>
      <c r="E2391">
        <v>67</v>
      </c>
      <c r="F2391">
        <v>98.1</v>
      </c>
    </row>
    <row r="2392" spans="1:6" x14ac:dyDescent="0.25">
      <c r="A2392" t="s">
        <v>15226</v>
      </c>
      <c r="B2392" t="s">
        <v>6821</v>
      </c>
      <c r="C2392">
        <v>137</v>
      </c>
      <c r="D2392">
        <v>77</v>
      </c>
      <c r="E2392">
        <v>60</v>
      </c>
      <c r="F2392">
        <v>98.4</v>
      </c>
    </row>
    <row r="2393" spans="1:6" x14ac:dyDescent="0.25">
      <c r="A2393" t="s">
        <v>15227</v>
      </c>
      <c r="B2393" t="s">
        <v>6823</v>
      </c>
      <c r="C2393">
        <v>112</v>
      </c>
      <c r="D2393">
        <v>74</v>
      </c>
      <c r="E2393">
        <v>99</v>
      </c>
      <c r="F2393">
        <v>97.7</v>
      </c>
    </row>
    <row r="2394" spans="1:6" x14ac:dyDescent="0.25">
      <c r="A2394" t="s">
        <v>15228</v>
      </c>
      <c r="B2394" t="s">
        <v>6824</v>
      </c>
      <c r="C2394">
        <v>133</v>
      </c>
      <c r="D2394">
        <v>71</v>
      </c>
      <c r="E2394">
        <v>75</v>
      </c>
      <c r="F2394">
        <v>97.7</v>
      </c>
    </row>
    <row r="2395" spans="1:6" x14ac:dyDescent="0.25">
      <c r="A2395" t="s">
        <v>15229</v>
      </c>
      <c r="B2395" t="s">
        <v>6825</v>
      </c>
      <c r="C2395">
        <v>119</v>
      </c>
      <c r="D2395">
        <v>80</v>
      </c>
      <c r="E2395">
        <v>75</v>
      </c>
      <c r="F2395">
        <v>99.2</v>
      </c>
    </row>
    <row r="2396" spans="1:6" x14ac:dyDescent="0.25">
      <c r="A2396" t="s">
        <v>15230</v>
      </c>
      <c r="B2396" t="s">
        <v>6826</v>
      </c>
      <c r="C2396">
        <v>117</v>
      </c>
      <c r="D2396">
        <v>80</v>
      </c>
      <c r="E2396">
        <v>75</v>
      </c>
      <c r="F2396">
        <v>98.8</v>
      </c>
    </row>
    <row r="2397" spans="1:6" x14ac:dyDescent="0.25">
      <c r="A2397" t="s">
        <v>15231</v>
      </c>
      <c r="B2397" t="s">
        <v>6827</v>
      </c>
      <c r="C2397">
        <v>115</v>
      </c>
      <c r="D2397">
        <v>81</v>
      </c>
      <c r="E2397">
        <v>95</v>
      </c>
      <c r="F2397">
        <v>99.3</v>
      </c>
    </row>
    <row r="2398" spans="1:6" x14ac:dyDescent="0.25">
      <c r="A2398" t="s">
        <v>15232</v>
      </c>
      <c r="B2398" t="s">
        <v>6828</v>
      </c>
      <c r="C2398">
        <v>134</v>
      </c>
      <c r="D2398">
        <v>87</v>
      </c>
      <c r="E2398">
        <v>91</v>
      </c>
      <c r="F2398">
        <v>98.1</v>
      </c>
    </row>
    <row r="2399" spans="1:6" x14ac:dyDescent="0.25">
      <c r="A2399" t="s">
        <v>15233</v>
      </c>
      <c r="B2399" t="s">
        <v>6830</v>
      </c>
      <c r="C2399">
        <v>135</v>
      </c>
      <c r="D2399">
        <v>76</v>
      </c>
      <c r="E2399">
        <v>83</v>
      </c>
      <c r="F2399">
        <v>98.1</v>
      </c>
    </row>
    <row r="2400" spans="1:6" x14ac:dyDescent="0.25">
      <c r="A2400" t="s">
        <v>15234</v>
      </c>
      <c r="B2400" t="s">
        <v>6831</v>
      </c>
      <c r="C2400">
        <v>121</v>
      </c>
      <c r="D2400">
        <v>78</v>
      </c>
      <c r="E2400">
        <v>97</v>
      </c>
      <c r="F2400">
        <v>98.8</v>
      </c>
    </row>
    <row r="2401" spans="1:6" x14ac:dyDescent="0.25">
      <c r="A2401" t="s">
        <v>15235</v>
      </c>
      <c r="B2401" t="s">
        <v>6832</v>
      </c>
      <c r="C2401">
        <v>121</v>
      </c>
      <c r="D2401">
        <v>70</v>
      </c>
      <c r="E2401">
        <v>84</v>
      </c>
      <c r="F2401">
        <v>99.2</v>
      </c>
    </row>
    <row r="2402" spans="1:6" x14ac:dyDescent="0.25">
      <c r="A2402" t="s">
        <v>15236</v>
      </c>
      <c r="B2402" t="s">
        <v>6833</v>
      </c>
      <c r="C2402">
        <v>116</v>
      </c>
      <c r="D2402">
        <v>75</v>
      </c>
      <c r="E2402">
        <v>61</v>
      </c>
      <c r="F2402">
        <v>99.5</v>
      </c>
    </row>
    <row r="2403" spans="1:6" x14ac:dyDescent="0.25">
      <c r="A2403" t="s">
        <v>15237</v>
      </c>
      <c r="B2403" t="s">
        <v>6834</v>
      </c>
      <c r="C2403">
        <v>137</v>
      </c>
      <c r="D2403">
        <v>84</v>
      </c>
      <c r="E2403">
        <v>86</v>
      </c>
      <c r="F2403">
        <v>98.2</v>
      </c>
    </row>
    <row r="2404" spans="1:6" x14ac:dyDescent="0.25">
      <c r="A2404" t="s">
        <v>15238</v>
      </c>
      <c r="B2404" t="s">
        <v>6835</v>
      </c>
      <c r="C2404">
        <v>112</v>
      </c>
      <c r="D2404">
        <v>85</v>
      </c>
      <c r="E2404">
        <v>100</v>
      </c>
      <c r="F2404">
        <v>98.4</v>
      </c>
    </row>
    <row r="2405" spans="1:6" x14ac:dyDescent="0.25">
      <c r="A2405" t="s">
        <v>15239</v>
      </c>
      <c r="B2405" t="s">
        <v>6837</v>
      </c>
      <c r="C2405">
        <v>124</v>
      </c>
      <c r="D2405">
        <v>80</v>
      </c>
      <c r="E2405">
        <v>86</v>
      </c>
      <c r="F2405">
        <v>98.2</v>
      </c>
    </row>
    <row r="2406" spans="1:6" x14ac:dyDescent="0.25">
      <c r="A2406" t="s">
        <v>15240</v>
      </c>
      <c r="B2406" t="s">
        <v>6838</v>
      </c>
      <c r="C2406">
        <v>138</v>
      </c>
      <c r="D2406">
        <v>87</v>
      </c>
      <c r="E2406">
        <v>82</v>
      </c>
      <c r="F2406">
        <v>98.9</v>
      </c>
    </row>
    <row r="2407" spans="1:6" x14ac:dyDescent="0.25">
      <c r="A2407" t="s">
        <v>15241</v>
      </c>
      <c r="B2407" t="s">
        <v>6839</v>
      </c>
      <c r="C2407">
        <v>127</v>
      </c>
      <c r="D2407">
        <v>81</v>
      </c>
      <c r="E2407">
        <v>75</v>
      </c>
      <c r="F2407">
        <v>98</v>
      </c>
    </row>
    <row r="2408" spans="1:6" x14ac:dyDescent="0.25">
      <c r="A2408" t="s">
        <v>15242</v>
      </c>
      <c r="B2408" t="s">
        <v>6841</v>
      </c>
      <c r="C2408">
        <v>123</v>
      </c>
      <c r="D2408">
        <v>84</v>
      </c>
      <c r="E2408">
        <v>78</v>
      </c>
      <c r="F2408">
        <v>99.5</v>
      </c>
    </row>
    <row r="2409" spans="1:6" x14ac:dyDescent="0.25">
      <c r="A2409" t="s">
        <v>15243</v>
      </c>
      <c r="B2409" t="s">
        <v>6842</v>
      </c>
      <c r="C2409">
        <v>137</v>
      </c>
      <c r="D2409">
        <v>71</v>
      </c>
      <c r="E2409">
        <v>87</v>
      </c>
      <c r="F2409">
        <v>98.9</v>
      </c>
    </row>
    <row r="2410" spans="1:6" x14ac:dyDescent="0.25">
      <c r="A2410" t="s">
        <v>15244</v>
      </c>
      <c r="B2410" t="s">
        <v>6843</v>
      </c>
      <c r="C2410">
        <v>134</v>
      </c>
      <c r="D2410">
        <v>83</v>
      </c>
      <c r="E2410">
        <v>96</v>
      </c>
      <c r="F2410">
        <v>98.7</v>
      </c>
    </row>
    <row r="2411" spans="1:6" x14ac:dyDescent="0.25">
      <c r="A2411" t="s">
        <v>15245</v>
      </c>
      <c r="B2411" t="s">
        <v>6844</v>
      </c>
      <c r="C2411">
        <v>132</v>
      </c>
      <c r="D2411">
        <v>78</v>
      </c>
      <c r="E2411">
        <v>60</v>
      </c>
      <c r="F2411">
        <v>98.5</v>
      </c>
    </row>
    <row r="2412" spans="1:6" x14ac:dyDescent="0.25">
      <c r="A2412" t="s">
        <v>15246</v>
      </c>
      <c r="B2412" t="s">
        <v>6845</v>
      </c>
      <c r="C2412">
        <v>114</v>
      </c>
      <c r="D2412">
        <v>76</v>
      </c>
      <c r="E2412">
        <v>76</v>
      </c>
      <c r="F2412">
        <v>98.6</v>
      </c>
    </row>
    <row r="2413" spans="1:6" x14ac:dyDescent="0.25">
      <c r="A2413" t="s">
        <v>15247</v>
      </c>
      <c r="B2413" t="s">
        <v>6846</v>
      </c>
      <c r="C2413">
        <v>137</v>
      </c>
      <c r="D2413">
        <v>84</v>
      </c>
      <c r="E2413">
        <v>75</v>
      </c>
      <c r="F2413">
        <v>97.9</v>
      </c>
    </row>
    <row r="2414" spans="1:6" x14ac:dyDescent="0.25">
      <c r="A2414" t="s">
        <v>15248</v>
      </c>
      <c r="B2414" t="s">
        <v>6848</v>
      </c>
      <c r="C2414">
        <v>113</v>
      </c>
      <c r="D2414">
        <v>72</v>
      </c>
      <c r="E2414">
        <v>62</v>
      </c>
      <c r="F2414">
        <v>98.2</v>
      </c>
    </row>
    <row r="2415" spans="1:6" x14ac:dyDescent="0.25">
      <c r="A2415" t="s">
        <v>15249</v>
      </c>
      <c r="B2415" t="s">
        <v>6849</v>
      </c>
      <c r="C2415">
        <v>139</v>
      </c>
      <c r="D2415">
        <v>84</v>
      </c>
      <c r="E2415">
        <v>68</v>
      </c>
      <c r="F2415">
        <v>97.5</v>
      </c>
    </row>
    <row r="2416" spans="1:6" x14ac:dyDescent="0.25">
      <c r="A2416" t="s">
        <v>15250</v>
      </c>
      <c r="B2416" t="s">
        <v>6850</v>
      </c>
      <c r="C2416">
        <v>112</v>
      </c>
      <c r="D2416">
        <v>77</v>
      </c>
      <c r="E2416">
        <v>64</v>
      </c>
      <c r="F2416">
        <v>99.2</v>
      </c>
    </row>
    <row r="2417" spans="1:6" x14ac:dyDescent="0.25">
      <c r="A2417" t="s">
        <v>15251</v>
      </c>
      <c r="B2417" t="s">
        <v>6851</v>
      </c>
      <c r="C2417">
        <v>133</v>
      </c>
      <c r="D2417">
        <v>89</v>
      </c>
      <c r="E2417">
        <v>82</v>
      </c>
      <c r="F2417">
        <v>98.4</v>
      </c>
    </row>
    <row r="2418" spans="1:6" x14ac:dyDescent="0.25">
      <c r="A2418" t="s">
        <v>15252</v>
      </c>
      <c r="B2418" t="s">
        <v>6852</v>
      </c>
      <c r="C2418">
        <v>125</v>
      </c>
      <c r="D2418">
        <v>73</v>
      </c>
      <c r="E2418">
        <v>65</v>
      </c>
      <c r="F2418">
        <v>97.7</v>
      </c>
    </row>
    <row r="2419" spans="1:6" x14ac:dyDescent="0.25">
      <c r="A2419" t="s">
        <v>15253</v>
      </c>
      <c r="B2419" t="s">
        <v>6853</v>
      </c>
      <c r="C2419">
        <v>124</v>
      </c>
      <c r="D2419">
        <v>70</v>
      </c>
      <c r="E2419">
        <v>64</v>
      </c>
      <c r="F2419">
        <v>97.9</v>
      </c>
    </row>
    <row r="2420" spans="1:6" x14ac:dyDescent="0.25">
      <c r="A2420" t="s">
        <v>15254</v>
      </c>
      <c r="B2420" t="s">
        <v>6854</v>
      </c>
      <c r="C2420">
        <v>131</v>
      </c>
      <c r="D2420">
        <v>87</v>
      </c>
      <c r="E2420">
        <v>68</v>
      </c>
      <c r="F2420">
        <v>97.7</v>
      </c>
    </row>
    <row r="2421" spans="1:6" x14ac:dyDescent="0.25">
      <c r="A2421" t="s">
        <v>15255</v>
      </c>
      <c r="B2421" t="s">
        <v>6855</v>
      </c>
      <c r="C2421">
        <v>140</v>
      </c>
      <c r="D2421">
        <v>82</v>
      </c>
      <c r="E2421">
        <v>92</v>
      </c>
      <c r="F2421">
        <v>97.8</v>
      </c>
    </row>
    <row r="2422" spans="1:6" x14ac:dyDescent="0.25">
      <c r="A2422" t="s">
        <v>15256</v>
      </c>
      <c r="B2422" t="s">
        <v>6857</v>
      </c>
      <c r="C2422">
        <v>139</v>
      </c>
      <c r="D2422">
        <v>87</v>
      </c>
      <c r="E2422">
        <v>73</v>
      </c>
      <c r="F2422">
        <v>98</v>
      </c>
    </row>
    <row r="2423" spans="1:6" x14ac:dyDescent="0.25">
      <c r="A2423" t="s">
        <v>15257</v>
      </c>
      <c r="B2423" t="s">
        <v>6858</v>
      </c>
      <c r="C2423">
        <v>112</v>
      </c>
      <c r="D2423">
        <v>83</v>
      </c>
      <c r="E2423">
        <v>95</v>
      </c>
      <c r="F2423">
        <v>98.7</v>
      </c>
    </row>
    <row r="2424" spans="1:6" x14ac:dyDescent="0.25">
      <c r="A2424" t="s">
        <v>15258</v>
      </c>
      <c r="B2424" t="s">
        <v>6859</v>
      </c>
      <c r="C2424">
        <v>115</v>
      </c>
      <c r="D2424">
        <v>89</v>
      </c>
      <c r="E2424">
        <v>63</v>
      </c>
      <c r="F2424">
        <v>97.6</v>
      </c>
    </row>
    <row r="2425" spans="1:6" x14ac:dyDescent="0.25">
      <c r="A2425" t="s">
        <v>15259</v>
      </c>
      <c r="B2425" t="s">
        <v>6861</v>
      </c>
      <c r="C2425">
        <v>126</v>
      </c>
      <c r="D2425">
        <v>83</v>
      </c>
      <c r="E2425">
        <v>95</v>
      </c>
      <c r="F2425">
        <v>98.2</v>
      </c>
    </row>
    <row r="2426" spans="1:6" x14ac:dyDescent="0.25">
      <c r="A2426" t="s">
        <v>15260</v>
      </c>
      <c r="B2426" t="s">
        <v>6862</v>
      </c>
      <c r="C2426">
        <v>110</v>
      </c>
      <c r="D2426">
        <v>74</v>
      </c>
      <c r="E2426">
        <v>95</v>
      </c>
      <c r="F2426">
        <v>99.4</v>
      </c>
    </row>
    <row r="2427" spans="1:6" x14ac:dyDescent="0.25">
      <c r="A2427" t="s">
        <v>15261</v>
      </c>
      <c r="B2427" t="s">
        <v>6863</v>
      </c>
      <c r="C2427">
        <v>113</v>
      </c>
      <c r="D2427">
        <v>89</v>
      </c>
      <c r="E2427">
        <v>71</v>
      </c>
      <c r="F2427">
        <v>98.6</v>
      </c>
    </row>
    <row r="2428" spans="1:6" x14ac:dyDescent="0.25">
      <c r="A2428" t="s">
        <v>15262</v>
      </c>
      <c r="B2428" t="s">
        <v>6864</v>
      </c>
      <c r="C2428">
        <v>131</v>
      </c>
      <c r="D2428">
        <v>75</v>
      </c>
      <c r="E2428">
        <v>67</v>
      </c>
      <c r="F2428">
        <v>98.6</v>
      </c>
    </row>
    <row r="2429" spans="1:6" x14ac:dyDescent="0.25">
      <c r="A2429" t="s">
        <v>15263</v>
      </c>
      <c r="B2429" t="s">
        <v>6865</v>
      </c>
      <c r="C2429">
        <v>127</v>
      </c>
      <c r="D2429">
        <v>89</v>
      </c>
      <c r="E2429">
        <v>81</v>
      </c>
      <c r="F2429">
        <v>97.7</v>
      </c>
    </row>
    <row r="2430" spans="1:6" x14ac:dyDescent="0.25">
      <c r="A2430" t="s">
        <v>15264</v>
      </c>
      <c r="B2430" t="s">
        <v>6866</v>
      </c>
      <c r="C2430">
        <v>138</v>
      </c>
      <c r="D2430">
        <v>78</v>
      </c>
      <c r="E2430">
        <v>66</v>
      </c>
      <c r="F2430">
        <v>99.4</v>
      </c>
    </row>
    <row r="2431" spans="1:6" x14ac:dyDescent="0.25">
      <c r="A2431" t="s">
        <v>15265</v>
      </c>
      <c r="B2431" t="s">
        <v>6867</v>
      </c>
      <c r="C2431">
        <v>118</v>
      </c>
      <c r="D2431">
        <v>75</v>
      </c>
      <c r="E2431">
        <v>81</v>
      </c>
      <c r="F2431">
        <v>98.9</v>
      </c>
    </row>
    <row r="2432" spans="1:6" x14ac:dyDescent="0.25">
      <c r="A2432" t="s">
        <v>15266</v>
      </c>
      <c r="B2432" t="s">
        <v>6869</v>
      </c>
      <c r="C2432">
        <v>127</v>
      </c>
      <c r="D2432">
        <v>82</v>
      </c>
      <c r="E2432">
        <v>95</v>
      </c>
      <c r="F2432">
        <v>99.4</v>
      </c>
    </row>
    <row r="2433" spans="1:6" x14ac:dyDescent="0.25">
      <c r="A2433" t="s">
        <v>15267</v>
      </c>
      <c r="B2433" t="s">
        <v>6870</v>
      </c>
      <c r="C2433">
        <v>111</v>
      </c>
      <c r="D2433">
        <v>81</v>
      </c>
      <c r="E2433">
        <v>98</v>
      </c>
      <c r="F2433">
        <v>98.7</v>
      </c>
    </row>
    <row r="2434" spans="1:6" x14ac:dyDescent="0.25">
      <c r="A2434" t="s">
        <v>15268</v>
      </c>
      <c r="B2434" t="s">
        <v>6872</v>
      </c>
      <c r="C2434">
        <v>118</v>
      </c>
      <c r="D2434">
        <v>73</v>
      </c>
      <c r="E2434">
        <v>80</v>
      </c>
      <c r="F2434">
        <v>98</v>
      </c>
    </row>
    <row r="2435" spans="1:6" x14ac:dyDescent="0.25">
      <c r="A2435" t="s">
        <v>15269</v>
      </c>
      <c r="B2435" t="s">
        <v>6874</v>
      </c>
      <c r="C2435">
        <v>116</v>
      </c>
      <c r="D2435">
        <v>71</v>
      </c>
      <c r="E2435">
        <v>84</v>
      </c>
      <c r="F2435">
        <v>97.5</v>
      </c>
    </row>
    <row r="2436" spans="1:6" x14ac:dyDescent="0.25">
      <c r="A2436" t="s">
        <v>15270</v>
      </c>
      <c r="B2436" t="s">
        <v>6875</v>
      </c>
      <c r="C2436">
        <v>121</v>
      </c>
      <c r="D2436">
        <v>74</v>
      </c>
      <c r="E2436">
        <v>63</v>
      </c>
      <c r="F2436">
        <v>98.8</v>
      </c>
    </row>
    <row r="2437" spans="1:6" x14ac:dyDescent="0.25">
      <c r="A2437" t="s">
        <v>15271</v>
      </c>
      <c r="B2437" t="s">
        <v>6876</v>
      </c>
      <c r="C2437">
        <v>125</v>
      </c>
      <c r="D2437">
        <v>74</v>
      </c>
      <c r="E2437">
        <v>69</v>
      </c>
      <c r="F2437">
        <v>99</v>
      </c>
    </row>
    <row r="2438" spans="1:6" x14ac:dyDescent="0.25">
      <c r="A2438" t="s">
        <v>15272</v>
      </c>
      <c r="B2438" t="s">
        <v>6878</v>
      </c>
      <c r="C2438">
        <v>112</v>
      </c>
      <c r="D2438">
        <v>88</v>
      </c>
      <c r="E2438">
        <v>97</v>
      </c>
      <c r="F2438">
        <v>99</v>
      </c>
    </row>
    <row r="2439" spans="1:6" x14ac:dyDescent="0.25">
      <c r="A2439" t="s">
        <v>15273</v>
      </c>
      <c r="B2439" t="s">
        <v>6879</v>
      </c>
      <c r="C2439">
        <v>133</v>
      </c>
      <c r="D2439">
        <v>90</v>
      </c>
      <c r="E2439">
        <v>85</v>
      </c>
      <c r="F2439">
        <v>99.1</v>
      </c>
    </row>
    <row r="2440" spans="1:6" x14ac:dyDescent="0.25">
      <c r="A2440" t="s">
        <v>15274</v>
      </c>
      <c r="B2440" t="s">
        <v>6880</v>
      </c>
      <c r="C2440">
        <v>129</v>
      </c>
      <c r="D2440">
        <v>83</v>
      </c>
      <c r="E2440">
        <v>83</v>
      </c>
      <c r="F2440">
        <v>98.3</v>
      </c>
    </row>
    <row r="2441" spans="1:6" x14ac:dyDescent="0.25">
      <c r="A2441" t="s">
        <v>15275</v>
      </c>
      <c r="B2441" t="s">
        <v>6881</v>
      </c>
      <c r="C2441">
        <v>122</v>
      </c>
      <c r="D2441">
        <v>90</v>
      </c>
      <c r="E2441">
        <v>73</v>
      </c>
      <c r="F2441">
        <v>98.4</v>
      </c>
    </row>
    <row r="2442" spans="1:6" x14ac:dyDescent="0.25">
      <c r="A2442" t="s">
        <v>15276</v>
      </c>
      <c r="B2442" t="s">
        <v>6882</v>
      </c>
      <c r="C2442">
        <v>116</v>
      </c>
      <c r="D2442">
        <v>73</v>
      </c>
      <c r="E2442">
        <v>95</v>
      </c>
      <c r="F2442">
        <v>98.7</v>
      </c>
    </row>
    <row r="2443" spans="1:6" x14ac:dyDescent="0.25">
      <c r="A2443" t="s">
        <v>15277</v>
      </c>
      <c r="B2443" t="s">
        <v>6883</v>
      </c>
      <c r="C2443">
        <v>127</v>
      </c>
      <c r="D2443">
        <v>77</v>
      </c>
      <c r="E2443">
        <v>76</v>
      </c>
      <c r="F2443">
        <v>97.5</v>
      </c>
    </row>
    <row r="2444" spans="1:6" x14ac:dyDescent="0.25">
      <c r="A2444" t="s">
        <v>15278</v>
      </c>
      <c r="B2444" t="s">
        <v>6884</v>
      </c>
      <c r="C2444">
        <v>127</v>
      </c>
      <c r="D2444">
        <v>77</v>
      </c>
      <c r="E2444">
        <v>69</v>
      </c>
      <c r="F2444">
        <v>98.9</v>
      </c>
    </row>
    <row r="2445" spans="1:6" x14ac:dyDescent="0.25">
      <c r="A2445" t="s">
        <v>15279</v>
      </c>
      <c r="B2445" t="s">
        <v>6885</v>
      </c>
      <c r="C2445">
        <v>136</v>
      </c>
      <c r="D2445">
        <v>87</v>
      </c>
      <c r="E2445">
        <v>81</v>
      </c>
      <c r="F2445">
        <v>97.8</v>
      </c>
    </row>
    <row r="2446" spans="1:6" x14ac:dyDescent="0.25">
      <c r="A2446" t="s">
        <v>15280</v>
      </c>
      <c r="B2446" t="s">
        <v>6886</v>
      </c>
      <c r="C2446">
        <v>116</v>
      </c>
      <c r="D2446">
        <v>86</v>
      </c>
      <c r="E2446">
        <v>74</v>
      </c>
      <c r="F2446">
        <v>99.1</v>
      </c>
    </row>
    <row r="2447" spans="1:6" x14ac:dyDescent="0.25">
      <c r="A2447" t="s">
        <v>15281</v>
      </c>
      <c r="B2447" t="s">
        <v>6888</v>
      </c>
      <c r="C2447">
        <v>130</v>
      </c>
      <c r="D2447">
        <v>72</v>
      </c>
      <c r="E2447">
        <v>75</v>
      </c>
      <c r="F2447">
        <v>99.3</v>
      </c>
    </row>
    <row r="2448" spans="1:6" x14ac:dyDescent="0.25">
      <c r="A2448" t="s">
        <v>15282</v>
      </c>
      <c r="B2448" t="s">
        <v>6889</v>
      </c>
      <c r="C2448">
        <v>129</v>
      </c>
      <c r="D2448">
        <v>78</v>
      </c>
      <c r="E2448">
        <v>92</v>
      </c>
      <c r="F2448">
        <v>99.5</v>
      </c>
    </row>
    <row r="2449" spans="1:6" x14ac:dyDescent="0.25">
      <c r="A2449" t="s">
        <v>15283</v>
      </c>
      <c r="B2449" t="s">
        <v>6891</v>
      </c>
      <c r="C2449">
        <v>136</v>
      </c>
      <c r="D2449">
        <v>89</v>
      </c>
      <c r="E2449">
        <v>72</v>
      </c>
      <c r="F2449">
        <v>98.1</v>
      </c>
    </row>
    <row r="2450" spans="1:6" x14ac:dyDescent="0.25">
      <c r="A2450" t="s">
        <v>15284</v>
      </c>
      <c r="B2450" t="s">
        <v>6892</v>
      </c>
      <c r="C2450">
        <v>127</v>
      </c>
      <c r="D2450">
        <v>79</v>
      </c>
      <c r="E2450">
        <v>84</v>
      </c>
      <c r="F2450">
        <v>99.2</v>
      </c>
    </row>
    <row r="2451" spans="1:6" x14ac:dyDescent="0.25">
      <c r="A2451" t="s">
        <v>15285</v>
      </c>
      <c r="B2451" t="s">
        <v>6893</v>
      </c>
      <c r="C2451">
        <v>111</v>
      </c>
      <c r="D2451">
        <v>89</v>
      </c>
      <c r="E2451">
        <v>92</v>
      </c>
      <c r="F2451">
        <v>97.7</v>
      </c>
    </row>
    <row r="2452" spans="1:6" x14ac:dyDescent="0.25">
      <c r="A2452" t="s">
        <v>15286</v>
      </c>
      <c r="B2452" t="s">
        <v>6895</v>
      </c>
      <c r="C2452">
        <v>138</v>
      </c>
      <c r="D2452">
        <v>70</v>
      </c>
      <c r="E2452">
        <v>82</v>
      </c>
      <c r="F2452">
        <v>98.8</v>
      </c>
    </row>
    <row r="2453" spans="1:6" x14ac:dyDescent="0.25">
      <c r="A2453" t="s">
        <v>15287</v>
      </c>
      <c r="B2453" t="s">
        <v>6897</v>
      </c>
      <c r="C2453">
        <v>138</v>
      </c>
      <c r="D2453">
        <v>71</v>
      </c>
      <c r="E2453">
        <v>75</v>
      </c>
      <c r="F2453">
        <v>98.6</v>
      </c>
    </row>
    <row r="2454" spans="1:6" x14ac:dyDescent="0.25">
      <c r="A2454" t="s">
        <v>15288</v>
      </c>
      <c r="B2454" t="s">
        <v>6898</v>
      </c>
      <c r="C2454">
        <v>121</v>
      </c>
      <c r="D2454">
        <v>90</v>
      </c>
      <c r="E2454">
        <v>71</v>
      </c>
      <c r="F2454">
        <v>98.3</v>
      </c>
    </row>
    <row r="2455" spans="1:6" x14ac:dyDescent="0.25">
      <c r="A2455" t="s">
        <v>15289</v>
      </c>
      <c r="B2455" t="s">
        <v>6899</v>
      </c>
      <c r="C2455">
        <v>135</v>
      </c>
      <c r="D2455">
        <v>79</v>
      </c>
      <c r="E2455">
        <v>86</v>
      </c>
      <c r="F2455">
        <v>98.9</v>
      </c>
    </row>
    <row r="2456" spans="1:6" x14ac:dyDescent="0.25">
      <c r="A2456" t="s">
        <v>15290</v>
      </c>
      <c r="B2456" t="s">
        <v>6900</v>
      </c>
      <c r="C2456">
        <v>120</v>
      </c>
      <c r="D2456">
        <v>79</v>
      </c>
      <c r="E2456">
        <v>98</v>
      </c>
      <c r="F2456">
        <v>99.5</v>
      </c>
    </row>
    <row r="2457" spans="1:6" x14ac:dyDescent="0.25">
      <c r="A2457" t="s">
        <v>15291</v>
      </c>
      <c r="B2457" t="s">
        <v>6901</v>
      </c>
      <c r="C2457">
        <v>137</v>
      </c>
      <c r="D2457">
        <v>72</v>
      </c>
      <c r="E2457">
        <v>99</v>
      </c>
      <c r="F2457">
        <v>98.4</v>
      </c>
    </row>
    <row r="2458" spans="1:6" x14ac:dyDescent="0.25">
      <c r="A2458" t="s">
        <v>15292</v>
      </c>
      <c r="B2458" t="s">
        <v>6902</v>
      </c>
      <c r="C2458">
        <v>140</v>
      </c>
      <c r="D2458">
        <v>85</v>
      </c>
      <c r="E2458">
        <v>85</v>
      </c>
      <c r="F2458">
        <v>99</v>
      </c>
    </row>
    <row r="2459" spans="1:6" x14ac:dyDescent="0.25">
      <c r="A2459" t="s">
        <v>15293</v>
      </c>
      <c r="B2459" t="s">
        <v>6903</v>
      </c>
      <c r="C2459">
        <v>130</v>
      </c>
      <c r="D2459">
        <v>77</v>
      </c>
      <c r="E2459">
        <v>63</v>
      </c>
      <c r="F2459">
        <v>97.8</v>
      </c>
    </row>
    <row r="2460" spans="1:6" x14ac:dyDescent="0.25">
      <c r="A2460" t="s">
        <v>15294</v>
      </c>
      <c r="B2460" t="s">
        <v>6904</v>
      </c>
      <c r="C2460">
        <v>127</v>
      </c>
      <c r="D2460">
        <v>84</v>
      </c>
      <c r="E2460">
        <v>73</v>
      </c>
      <c r="F2460">
        <v>98</v>
      </c>
    </row>
    <row r="2461" spans="1:6" x14ac:dyDescent="0.25">
      <c r="A2461" t="s">
        <v>15295</v>
      </c>
      <c r="B2461" t="s">
        <v>6905</v>
      </c>
      <c r="C2461">
        <v>134</v>
      </c>
      <c r="D2461">
        <v>81</v>
      </c>
      <c r="E2461">
        <v>98</v>
      </c>
      <c r="F2461">
        <v>98.9</v>
      </c>
    </row>
    <row r="2462" spans="1:6" x14ac:dyDescent="0.25">
      <c r="A2462" t="s">
        <v>15296</v>
      </c>
      <c r="B2462" t="s">
        <v>6906</v>
      </c>
      <c r="C2462">
        <v>137</v>
      </c>
      <c r="D2462">
        <v>74</v>
      </c>
      <c r="E2462">
        <v>62</v>
      </c>
      <c r="F2462">
        <v>98</v>
      </c>
    </row>
    <row r="2463" spans="1:6" x14ac:dyDescent="0.25">
      <c r="A2463" t="s">
        <v>15297</v>
      </c>
      <c r="B2463" t="s">
        <v>6907</v>
      </c>
      <c r="C2463">
        <v>124</v>
      </c>
      <c r="D2463">
        <v>70</v>
      </c>
      <c r="E2463">
        <v>99</v>
      </c>
      <c r="F2463">
        <v>99.3</v>
      </c>
    </row>
    <row r="2464" spans="1:6" x14ac:dyDescent="0.25">
      <c r="A2464" t="s">
        <v>15298</v>
      </c>
      <c r="B2464" t="s">
        <v>6908</v>
      </c>
      <c r="C2464">
        <v>114</v>
      </c>
      <c r="D2464">
        <v>85</v>
      </c>
      <c r="E2464">
        <v>85</v>
      </c>
      <c r="F2464">
        <v>99.2</v>
      </c>
    </row>
    <row r="2465" spans="1:6" x14ac:dyDescent="0.25">
      <c r="A2465" t="s">
        <v>15299</v>
      </c>
      <c r="B2465" t="s">
        <v>6910</v>
      </c>
      <c r="C2465">
        <v>118</v>
      </c>
      <c r="D2465">
        <v>80</v>
      </c>
      <c r="E2465">
        <v>67</v>
      </c>
      <c r="F2465">
        <v>98.4</v>
      </c>
    </row>
    <row r="2466" spans="1:6" x14ac:dyDescent="0.25">
      <c r="A2466" t="s">
        <v>15300</v>
      </c>
      <c r="B2466" t="s">
        <v>6911</v>
      </c>
      <c r="C2466">
        <v>115</v>
      </c>
      <c r="D2466">
        <v>82</v>
      </c>
      <c r="E2466">
        <v>65</v>
      </c>
      <c r="F2466">
        <v>97.6</v>
      </c>
    </row>
    <row r="2467" spans="1:6" x14ac:dyDescent="0.25">
      <c r="A2467" t="s">
        <v>15301</v>
      </c>
      <c r="B2467" t="s">
        <v>6912</v>
      </c>
      <c r="C2467">
        <v>115</v>
      </c>
      <c r="D2467">
        <v>74</v>
      </c>
      <c r="E2467">
        <v>83</v>
      </c>
      <c r="F2467">
        <v>99.1</v>
      </c>
    </row>
    <row r="2468" spans="1:6" x14ac:dyDescent="0.25">
      <c r="A2468" t="s">
        <v>15302</v>
      </c>
      <c r="B2468" t="s">
        <v>6913</v>
      </c>
      <c r="C2468">
        <v>135</v>
      </c>
      <c r="D2468">
        <v>83</v>
      </c>
      <c r="E2468">
        <v>95</v>
      </c>
      <c r="F2468">
        <v>98.9</v>
      </c>
    </row>
    <row r="2469" spans="1:6" x14ac:dyDescent="0.25">
      <c r="A2469" t="s">
        <v>15303</v>
      </c>
      <c r="B2469" t="s">
        <v>6914</v>
      </c>
      <c r="C2469">
        <v>122</v>
      </c>
      <c r="D2469">
        <v>73</v>
      </c>
      <c r="E2469">
        <v>92</v>
      </c>
      <c r="F2469">
        <v>99.1</v>
      </c>
    </row>
    <row r="2470" spans="1:6" x14ac:dyDescent="0.25">
      <c r="A2470" t="s">
        <v>15304</v>
      </c>
      <c r="B2470" t="s">
        <v>6915</v>
      </c>
      <c r="C2470">
        <v>129</v>
      </c>
      <c r="D2470">
        <v>70</v>
      </c>
      <c r="E2470">
        <v>88</v>
      </c>
      <c r="F2470">
        <v>98.6</v>
      </c>
    </row>
    <row r="2471" spans="1:6" x14ac:dyDescent="0.25">
      <c r="A2471" t="s">
        <v>15305</v>
      </c>
      <c r="B2471" t="s">
        <v>6916</v>
      </c>
      <c r="C2471">
        <v>119</v>
      </c>
      <c r="D2471">
        <v>78</v>
      </c>
      <c r="E2471">
        <v>87</v>
      </c>
      <c r="F2471">
        <v>98.4</v>
      </c>
    </row>
    <row r="2472" spans="1:6" x14ac:dyDescent="0.25">
      <c r="A2472" t="s">
        <v>15306</v>
      </c>
      <c r="B2472" t="s">
        <v>6917</v>
      </c>
      <c r="C2472">
        <v>128</v>
      </c>
      <c r="D2472">
        <v>82</v>
      </c>
      <c r="E2472">
        <v>93</v>
      </c>
      <c r="F2472">
        <v>98.3</v>
      </c>
    </row>
    <row r="2473" spans="1:6" x14ac:dyDescent="0.25">
      <c r="A2473" t="s">
        <v>15307</v>
      </c>
      <c r="B2473" t="s">
        <v>6919</v>
      </c>
      <c r="C2473">
        <v>122</v>
      </c>
      <c r="D2473">
        <v>80</v>
      </c>
      <c r="E2473">
        <v>76</v>
      </c>
      <c r="F2473">
        <v>98.7</v>
      </c>
    </row>
    <row r="2474" spans="1:6" x14ac:dyDescent="0.25">
      <c r="A2474" t="s">
        <v>15308</v>
      </c>
      <c r="B2474" t="s">
        <v>6921</v>
      </c>
      <c r="C2474">
        <v>137</v>
      </c>
      <c r="D2474">
        <v>75</v>
      </c>
      <c r="E2474">
        <v>95</v>
      </c>
      <c r="F2474">
        <v>97.9</v>
      </c>
    </row>
    <row r="2475" spans="1:6" x14ac:dyDescent="0.25">
      <c r="A2475" t="s">
        <v>15309</v>
      </c>
      <c r="B2475" t="s">
        <v>6922</v>
      </c>
      <c r="C2475">
        <v>128</v>
      </c>
      <c r="D2475">
        <v>84</v>
      </c>
      <c r="E2475">
        <v>94</v>
      </c>
      <c r="F2475">
        <v>97.6</v>
      </c>
    </row>
    <row r="2476" spans="1:6" x14ac:dyDescent="0.25">
      <c r="A2476" t="s">
        <v>15310</v>
      </c>
      <c r="B2476" t="s">
        <v>6924</v>
      </c>
      <c r="C2476">
        <v>134</v>
      </c>
      <c r="D2476">
        <v>75</v>
      </c>
      <c r="E2476">
        <v>90</v>
      </c>
      <c r="F2476">
        <v>98.2</v>
      </c>
    </row>
    <row r="2477" spans="1:6" x14ac:dyDescent="0.25">
      <c r="A2477" t="s">
        <v>15311</v>
      </c>
      <c r="B2477" t="s">
        <v>6925</v>
      </c>
      <c r="C2477">
        <v>113</v>
      </c>
      <c r="D2477">
        <v>86</v>
      </c>
      <c r="E2477">
        <v>71</v>
      </c>
      <c r="F2477">
        <v>97.5</v>
      </c>
    </row>
    <row r="2478" spans="1:6" x14ac:dyDescent="0.25">
      <c r="A2478" t="s">
        <v>15312</v>
      </c>
      <c r="B2478" t="s">
        <v>6927</v>
      </c>
      <c r="C2478">
        <v>111</v>
      </c>
      <c r="D2478">
        <v>88</v>
      </c>
      <c r="E2478">
        <v>86</v>
      </c>
      <c r="F2478">
        <v>98.3</v>
      </c>
    </row>
    <row r="2479" spans="1:6" x14ac:dyDescent="0.25">
      <c r="A2479" t="s">
        <v>15313</v>
      </c>
      <c r="B2479" t="s">
        <v>6928</v>
      </c>
      <c r="C2479">
        <v>135</v>
      </c>
      <c r="D2479">
        <v>71</v>
      </c>
      <c r="E2479">
        <v>95</v>
      </c>
      <c r="F2479">
        <v>98.7</v>
      </c>
    </row>
    <row r="2480" spans="1:6" x14ac:dyDescent="0.25">
      <c r="A2480" t="s">
        <v>15314</v>
      </c>
      <c r="B2480" t="s">
        <v>6929</v>
      </c>
      <c r="C2480">
        <v>140</v>
      </c>
      <c r="D2480">
        <v>81</v>
      </c>
      <c r="E2480">
        <v>88</v>
      </c>
      <c r="F2480">
        <v>98.8</v>
      </c>
    </row>
    <row r="2481" spans="1:6" x14ac:dyDescent="0.25">
      <c r="A2481" t="s">
        <v>15315</v>
      </c>
      <c r="B2481" t="s">
        <v>6930</v>
      </c>
      <c r="C2481">
        <v>117</v>
      </c>
      <c r="D2481">
        <v>89</v>
      </c>
      <c r="E2481">
        <v>67</v>
      </c>
      <c r="F2481">
        <v>97.8</v>
      </c>
    </row>
    <row r="2482" spans="1:6" x14ac:dyDescent="0.25">
      <c r="A2482" t="s">
        <v>15316</v>
      </c>
      <c r="B2482" t="s">
        <v>6932</v>
      </c>
      <c r="C2482">
        <v>116</v>
      </c>
      <c r="D2482">
        <v>78</v>
      </c>
      <c r="E2482">
        <v>84</v>
      </c>
      <c r="F2482">
        <v>98.9</v>
      </c>
    </row>
    <row r="2483" spans="1:6" x14ac:dyDescent="0.25">
      <c r="A2483" t="s">
        <v>15317</v>
      </c>
      <c r="B2483" t="s">
        <v>6933</v>
      </c>
      <c r="C2483">
        <v>140</v>
      </c>
      <c r="D2483">
        <v>79</v>
      </c>
      <c r="E2483">
        <v>61</v>
      </c>
      <c r="F2483">
        <v>98.6</v>
      </c>
    </row>
    <row r="2484" spans="1:6" x14ac:dyDescent="0.25">
      <c r="A2484" t="s">
        <v>15318</v>
      </c>
      <c r="B2484" t="s">
        <v>6934</v>
      </c>
      <c r="C2484">
        <v>123</v>
      </c>
      <c r="D2484">
        <v>84</v>
      </c>
      <c r="E2484">
        <v>78</v>
      </c>
      <c r="F2484">
        <v>98.8</v>
      </c>
    </row>
    <row r="2485" spans="1:6" x14ac:dyDescent="0.25">
      <c r="A2485" t="s">
        <v>15319</v>
      </c>
      <c r="B2485" t="s">
        <v>6935</v>
      </c>
      <c r="C2485">
        <v>114</v>
      </c>
      <c r="D2485">
        <v>79</v>
      </c>
      <c r="E2485">
        <v>84</v>
      </c>
      <c r="F2485">
        <v>98.2</v>
      </c>
    </row>
    <row r="2486" spans="1:6" x14ac:dyDescent="0.25">
      <c r="A2486" t="s">
        <v>15320</v>
      </c>
      <c r="B2486" t="s">
        <v>6936</v>
      </c>
      <c r="C2486">
        <v>136</v>
      </c>
      <c r="D2486">
        <v>89</v>
      </c>
      <c r="E2486">
        <v>83</v>
      </c>
      <c r="F2486">
        <v>98.1</v>
      </c>
    </row>
    <row r="2487" spans="1:6" x14ac:dyDescent="0.25">
      <c r="A2487" t="s">
        <v>15321</v>
      </c>
      <c r="B2487" t="s">
        <v>6938</v>
      </c>
      <c r="C2487">
        <v>136</v>
      </c>
      <c r="D2487">
        <v>89</v>
      </c>
      <c r="E2487">
        <v>84</v>
      </c>
      <c r="F2487">
        <v>97.6</v>
      </c>
    </row>
    <row r="2488" spans="1:6" x14ac:dyDescent="0.25">
      <c r="A2488" t="s">
        <v>15322</v>
      </c>
      <c r="B2488" t="s">
        <v>6939</v>
      </c>
      <c r="C2488">
        <v>110</v>
      </c>
      <c r="D2488">
        <v>84</v>
      </c>
      <c r="E2488">
        <v>67</v>
      </c>
      <c r="F2488">
        <v>98.5</v>
      </c>
    </row>
    <row r="2489" spans="1:6" x14ac:dyDescent="0.25">
      <c r="A2489" t="s">
        <v>15323</v>
      </c>
      <c r="B2489" t="s">
        <v>6940</v>
      </c>
      <c r="C2489">
        <v>131</v>
      </c>
      <c r="D2489">
        <v>88</v>
      </c>
      <c r="E2489">
        <v>90</v>
      </c>
      <c r="F2489">
        <v>97.8</v>
      </c>
    </row>
    <row r="2490" spans="1:6" x14ac:dyDescent="0.25">
      <c r="A2490" t="s">
        <v>15324</v>
      </c>
      <c r="B2490" t="s">
        <v>6941</v>
      </c>
      <c r="C2490">
        <v>114</v>
      </c>
      <c r="D2490">
        <v>88</v>
      </c>
      <c r="E2490">
        <v>60</v>
      </c>
      <c r="F2490">
        <v>99.1</v>
      </c>
    </row>
    <row r="2491" spans="1:6" x14ac:dyDescent="0.25">
      <c r="A2491" t="s">
        <v>15325</v>
      </c>
      <c r="B2491" t="s">
        <v>6942</v>
      </c>
      <c r="C2491">
        <v>116</v>
      </c>
      <c r="D2491">
        <v>78</v>
      </c>
      <c r="E2491">
        <v>77</v>
      </c>
      <c r="F2491">
        <v>97.9</v>
      </c>
    </row>
    <row r="2492" spans="1:6" x14ac:dyDescent="0.25">
      <c r="A2492" t="s">
        <v>15326</v>
      </c>
      <c r="B2492" t="s">
        <v>6943</v>
      </c>
      <c r="C2492">
        <v>130</v>
      </c>
      <c r="D2492">
        <v>88</v>
      </c>
      <c r="E2492">
        <v>69</v>
      </c>
      <c r="F2492">
        <v>99.4</v>
      </c>
    </row>
    <row r="2493" spans="1:6" x14ac:dyDescent="0.25">
      <c r="A2493" t="s">
        <v>15327</v>
      </c>
      <c r="B2493" t="s">
        <v>6944</v>
      </c>
      <c r="C2493">
        <v>111</v>
      </c>
      <c r="D2493">
        <v>84</v>
      </c>
      <c r="E2493">
        <v>64</v>
      </c>
      <c r="F2493">
        <v>98.6</v>
      </c>
    </row>
    <row r="2494" spans="1:6" x14ac:dyDescent="0.25">
      <c r="A2494" t="s">
        <v>15328</v>
      </c>
      <c r="B2494" t="s">
        <v>6945</v>
      </c>
      <c r="C2494">
        <v>134</v>
      </c>
      <c r="D2494">
        <v>73</v>
      </c>
      <c r="E2494">
        <v>78</v>
      </c>
      <c r="F2494">
        <v>98.1</v>
      </c>
    </row>
    <row r="2495" spans="1:6" x14ac:dyDescent="0.25">
      <c r="A2495" t="s">
        <v>15329</v>
      </c>
      <c r="B2495" t="s">
        <v>6946</v>
      </c>
      <c r="C2495">
        <v>135</v>
      </c>
      <c r="D2495">
        <v>70</v>
      </c>
      <c r="E2495">
        <v>76</v>
      </c>
      <c r="F2495">
        <v>98</v>
      </c>
    </row>
    <row r="2496" spans="1:6" x14ac:dyDescent="0.25">
      <c r="A2496" t="s">
        <v>15330</v>
      </c>
      <c r="B2496" t="s">
        <v>6947</v>
      </c>
      <c r="C2496">
        <v>130</v>
      </c>
      <c r="D2496">
        <v>89</v>
      </c>
      <c r="E2496">
        <v>80</v>
      </c>
      <c r="F2496">
        <v>98.6</v>
      </c>
    </row>
    <row r="2497" spans="1:6" x14ac:dyDescent="0.25">
      <c r="A2497" t="s">
        <v>15331</v>
      </c>
      <c r="B2497" t="s">
        <v>6948</v>
      </c>
      <c r="C2497">
        <v>131</v>
      </c>
      <c r="D2497">
        <v>80</v>
      </c>
      <c r="E2497">
        <v>88</v>
      </c>
      <c r="F2497">
        <v>98.1</v>
      </c>
    </row>
    <row r="2498" spans="1:6" x14ac:dyDescent="0.25">
      <c r="A2498" t="s">
        <v>15332</v>
      </c>
      <c r="B2498" t="s">
        <v>6950</v>
      </c>
      <c r="C2498">
        <v>116</v>
      </c>
      <c r="D2498">
        <v>71</v>
      </c>
      <c r="E2498">
        <v>88</v>
      </c>
      <c r="F2498">
        <v>99.2</v>
      </c>
    </row>
    <row r="2499" spans="1:6" x14ac:dyDescent="0.25">
      <c r="A2499" t="s">
        <v>15333</v>
      </c>
      <c r="B2499" t="s">
        <v>6952</v>
      </c>
      <c r="C2499">
        <v>111</v>
      </c>
      <c r="D2499">
        <v>89</v>
      </c>
      <c r="E2499">
        <v>63</v>
      </c>
      <c r="F2499">
        <v>99</v>
      </c>
    </row>
    <row r="2500" spans="1:6" x14ac:dyDescent="0.25">
      <c r="A2500" t="s">
        <v>15334</v>
      </c>
      <c r="B2500" t="s">
        <v>6954</v>
      </c>
      <c r="C2500">
        <v>136</v>
      </c>
      <c r="D2500">
        <v>73</v>
      </c>
      <c r="E2500">
        <v>91</v>
      </c>
      <c r="F2500">
        <v>97.5</v>
      </c>
    </row>
    <row r="2501" spans="1:6" x14ac:dyDescent="0.25">
      <c r="A2501" t="s">
        <v>15335</v>
      </c>
      <c r="B2501" t="s">
        <v>6956</v>
      </c>
      <c r="C2501">
        <v>127</v>
      </c>
      <c r="D2501">
        <v>70</v>
      </c>
      <c r="E2501">
        <v>70</v>
      </c>
      <c r="F2501">
        <v>99</v>
      </c>
    </row>
    <row r="2502" spans="1:6" x14ac:dyDescent="0.25">
      <c r="A2502" t="s">
        <v>15336</v>
      </c>
      <c r="B2502" t="s">
        <v>6957</v>
      </c>
      <c r="C2502">
        <v>137</v>
      </c>
      <c r="D2502">
        <v>80</v>
      </c>
      <c r="E2502">
        <v>95</v>
      </c>
      <c r="F2502">
        <v>99</v>
      </c>
    </row>
    <row r="2503" spans="1:6" x14ac:dyDescent="0.25">
      <c r="A2503" t="s">
        <v>15337</v>
      </c>
      <c r="B2503" t="s">
        <v>6958</v>
      </c>
      <c r="C2503">
        <v>110</v>
      </c>
      <c r="D2503">
        <v>80</v>
      </c>
      <c r="E2503">
        <v>85</v>
      </c>
      <c r="F2503">
        <v>98.2</v>
      </c>
    </row>
    <row r="2504" spans="1:6" x14ac:dyDescent="0.25">
      <c r="A2504" t="s">
        <v>15338</v>
      </c>
      <c r="B2504" t="s">
        <v>6959</v>
      </c>
      <c r="C2504">
        <v>113</v>
      </c>
      <c r="D2504">
        <v>83</v>
      </c>
      <c r="E2504">
        <v>64</v>
      </c>
      <c r="F2504">
        <v>99.1</v>
      </c>
    </row>
    <row r="2505" spans="1:6" x14ac:dyDescent="0.25">
      <c r="A2505" t="s">
        <v>15339</v>
      </c>
      <c r="B2505" t="s">
        <v>6960</v>
      </c>
      <c r="C2505">
        <v>133</v>
      </c>
      <c r="D2505">
        <v>70</v>
      </c>
      <c r="E2505">
        <v>100</v>
      </c>
      <c r="F2505">
        <v>99.4</v>
      </c>
    </row>
    <row r="2506" spans="1:6" x14ac:dyDescent="0.25">
      <c r="A2506" t="s">
        <v>15340</v>
      </c>
      <c r="B2506" t="s">
        <v>6961</v>
      </c>
      <c r="C2506">
        <v>123</v>
      </c>
      <c r="D2506">
        <v>83</v>
      </c>
      <c r="E2506">
        <v>96</v>
      </c>
      <c r="F2506">
        <v>98.2</v>
      </c>
    </row>
    <row r="2507" spans="1:6" x14ac:dyDescent="0.25">
      <c r="A2507" t="s">
        <v>15341</v>
      </c>
      <c r="B2507" t="s">
        <v>6962</v>
      </c>
      <c r="C2507">
        <v>110</v>
      </c>
      <c r="D2507">
        <v>71</v>
      </c>
      <c r="E2507">
        <v>95</v>
      </c>
      <c r="F2507">
        <v>98.6</v>
      </c>
    </row>
    <row r="2508" spans="1:6" x14ac:dyDescent="0.25">
      <c r="A2508" t="s">
        <v>15342</v>
      </c>
      <c r="B2508" t="s">
        <v>6963</v>
      </c>
      <c r="C2508">
        <v>135</v>
      </c>
      <c r="D2508">
        <v>71</v>
      </c>
      <c r="E2508">
        <v>96</v>
      </c>
      <c r="F2508">
        <v>98.8</v>
      </c>
    </row>
    <row r="2509" spans="1:6" x14ac:dyDescent="0.25">
      <c r="A2509" t="s">
        <v>15343</v>
      </c>
      <c r="B2509" t="s">
        <v>6965</v>
      </c>
      <c r="C2509">
        <v>125</v>
      </c>
      <c r="D2509">
        <v>75</v>
      </c>
      <c r="E2509">
        <v>81</v>
      </c>
      <c r="F2509">
        <v>97.6</v>
      </c>
    </row>
    <row r="2510" spans="1:6" x14ac:dyDescent="0.25">
      <c r="A2510" t="s">
        <v>15344</v>
      </c>
      <c r="B2510" t="s">
        <v>6966</v>
      </c>
      <c r="C2510">
        <v>137</v>
      </c>
      <c r="D2510">
        <v>75</v>
      </c>
      <c r="E2510">
        <v>96</v>
      </c>
      <c r="F2510">
        <v>99.4</v>
      </c>
    </row>
    <row r="2511" spans="1:6" x14ac:dyDescent="0.25">
      <c r="A2511" t="s">
        <v>15345</v>
      </c>
      <c r="B2511" t="s">
        <v>6967</v>
      </c>
      <c r="C2511">
        <v>129</v>
      </c>
      <c r="D2511">
        <v>85</v>
      </c>
      <c r="E2511">
        <v>69</v>
      </c>
      <c r="F2511">
        <v>99.4</v>
      </c>
    </row>
    <row r="2512" spans="1:6" x14ac:dyDescent="0.25">
      <c r="A2512" t="s">
        <v>15346</v>
      </c>
      <c r="B2512" t="s">
        <v>6968</v>
      </c>
      <c r="C2512">
        <v>132</v>
      </c>
      <c r="D2512">
        <v>89</v>
      </c>
      <c r="E2512">
        <v>81</v>
      </c>
      <c r="F2512">
        <v>98.2</v>
      </c>
    </row>
    <row r="2513" spans="1:6" x14ac:dyDescent="0.25">
      <c r="A2513" t="s">
        <v>15347</v>
      </c>
      <c r="B2513" t="s">
        <v>6969</v>
      </c>
      <c r="C2513">
        <v>110</v>
      </c>
      <c r="D2513">
        <v>85</v>
      </c>
      <c r="E2513">
        <v>64</v>
      </c>
      <c r="F2513">
        <v>98.1</v>
      </c>
    </row>
    <row r="2514" spans="1:6" x14ac:dyDescent="0.25">
      <c r="A2514" t="s">
        <v>15348</v>
      </c>
      <c r="B2514" t="s">
        <v>6970</v>
      </c>
      <c r="C2514">
        <v>127</v>
      </c>
      <c r="D2514">
        <v>70</v>
      </c>
      <c r="E2514">
        <v>79</v>
      </c>
      <c r="F2514">
        <v>97.9</v>
      </c>
    </row>
    <row r="2515" spans="1:6" x14ac:dyDescent="0.25">
      <c r="A2515" t="s">
        <v>15349</v>
      </c>
      <c r="B2515" t="s">
        <v>6971</v>
      </c>
      <c r="C2515">
        <v>137</v>
      </c>
      <c r="D2515">
        <v>84</v>
      </c>
      <c r="E2515">
        <v>77</v>
      </c>
      <c r="F2515">
        <v>99.3</v>
      </c>
    </row>
    <row r="2516" spans="1:6" x14ac:dyDescent="0.25">
      <c r="A2516" t="s">
        <v>15350</v>
      </c>
      <c r="B2516" t="s">
        <v>6972</v>
      </c>
      <c r="C2516">
        <v>133</v>
      </c>
      <c r="D2516">
        <v>90</v>
      </c>
      <c r="E2516">
        <v>62</v>
      </c>
      <c r="F2516">
        <v>98.6</v>
      </c>
    </row>
    <row r="2517" spans="1:6" x14ac:dyDescent="0.25">
      <c r="A2517" t="s">
        <v>15351</v>
      </c>
      <c r="B2517" t="s">
        <v>6973</v>
      </c>
      <c r="C2517">
        <v>123</v>
      </c>
      <c r="D2517">
        <v>76</v>
      </c>
      <c r="E2517">
        <v>76</v>
      </c>
      <c r="F2517">
        <v>98.4</v>
      </c>
    </row>
    <row r="2518" spans="1:6" x14ac:dyDescent="0.25">
      <c r="A2518" t="s">
        <v>15352</v>
      </c>
      <c r="B2518" t="s">
        <v>6974</v>
      </c>
      <c r="C2518">
        <v>115</v>
      </c>
      <c r="D2518">
        <v>77</v>
      </c>
      <c r="E2518">
        <v>60</v>
      </c>
      <c r="F2518">
        <v>98.6</v>
      </c>
    </row>
    <row r="2519" spans="1:6" x14ac:dyDescent="0.25">
      <c r="A2519" t="s">
        <v>15353</v>
      </c>
      <c r="B2519" t="s">
        <v>6976</v>
      </c>
      <c r="C2519">
        <v>139</v>
      </c>
      <c r="D2519">
        <v>85</v>
      </c>
      <c r="E2519">
        <v>62</v>
      </c>
      <c r="F2519">
        <v>98.3</v>
      </c>
    </row>
    <row r="2520" spans="1:6" x14ac:dyDescent="0.25">
      <c r="A2520" t="s">
        <v>15354</v>
      </c>
      <c r="B2520" t="s">
        <v>6978</v>
      </c>
      <c r="C2520">
        <v>123</v>
      </c>
      <c r="D2520">
        <v>86</v>
      </c>
      <c r="E2520">
        <v>86</v>
      </c>
      <c r="F2520">
        <v>98.8</v>
      </c>
    </row>
    <row r="2521" spans="1:6" x14ac:dyDescent="0.25">
      <c r="A2521" t="s">
        <v>15355</v>
      </c>
      <c r="B2521" t="s">
        <v>6979</v>
      </c>
      <c r="C2521">
        <v>112</v>
      </c>
      <c r="D2521">
        <v>79</v>
      </c>
      <c r="E2521">
        <v>66</v>
      </c>
      <c r="F2521">
        <v>99.3</v>
      </c>
    </row>
    <row r="2522" spans="1:6" x14ac:dyDescent="0.25">
      <c r="A2522" t="s">
        <v>15356</v>
      </c>
      <c r="B2522" t="s">
        <v>6980</v>
      </c>
      <c r="C2522">
        <v>124</v>
      </c>
      <c r="D2522">
        <v>80</v>
      </c>
      <c r="E2522">
        <v>72</v>
      </c>
      <c r="F2522">
        <v>97.7</v>
      </c>
    </row>
    <row r="2523" spans="1:6" x14ac:dyDescent="0.25">
      <c r="A2523" t="s">
        <v>15357</v>
      </c>
      <c r="B2523" t="s">
        <v>6981</v>
      </c>
      <c r="C2523">
        <v>118</v>
      </c>
      <c r="D2523">
        <v>77</v>
      </c>
      <c r="E2523">
        <v>85</v>
      </c>
      <c r="F2523">
        <v>98.5</v>
      </c>
    </row>
    <row r="2524" spans="1:6" x14ac:dyDescent="0.25">
      <c r="A2524" t="s">
        <v>15358</v>
      </c>
      <c r="B2524" t="s">
        <v>6982</v>
      </c>
      <c r="C2524">
        <v>137</v>
      </c>
      <c r="D2524">
        <v>76</v>
      </c>
      <c r="E2524">
        <v>87</v>
      </c>
      <c r="F2524">
        <v>97.5</v>
      </c>
    </row>
    <row r="2525" spans="1:6" x14ac:dyDescent="0.25">
      <c r="A2525" t="s">
        <v>15359</v>
      </c>
      <c r="B2525" t="s">
        <v>6983</v>
      </c>
      <c r="C2525">
        <v>119</v>
      </c>
      <c r="D2525">
        <v>87</v>
      </c>
      <c r="E2525">
        <v>68</v>
      </c>
      <c r="F2525">
        <v>98.2</v>
      </c>
    </row>
    <row r="2526" spans="1:6" x14ac:dyDescent="0.25">
      <c r="A2526" t="s">
        <v>15360</v>
      </c>
      <c r="B2526" t="s">
        <v>6984</v>
      </c>
      <c r="C2526">
        <v>139</v>
      </c>
      <c r="D2526">
        <v>89</v>
      </c>
      <c r="E2526">
        <v>78</v>
      </c>
      <c r="F2526">
        <v>99</v>
      </c>
    </row>
    <row r="2527" spans="1:6" x14ac:dyDescent="0.25">
      <c r="A2527" t="s">
        <v>15361</v>
      </c>
      <c r="B2527" t="s">
        <v>6986</v>
      </c>
      <c r="C2527">
        <v>130</v>
      </c>
      <c r="D2527">
        <v>87</v>
      </c>
      <c r="E2527">
        <v>73</v>
      </c>
      <c r="F2527">
        <v>98.3</v>
      </c>
    </row>
    <row r="2528" spans="1:6" x14ac:dyDescent="0.25">
      <c r="A2528" t="s">
        <v>15362</v>
      </c>
      <c r="B2528" t="s">
        <v>6987</v>
      </c>
      <c r="C2528">
        <v>130</v>
      </c>
      <c r="D2528">
        <v>85</v>
      </c>
      <c r="E2528">
        <v>66</v>
      </c>
      <c r="F2528">
        <v>98.3</v>
      </c>
    </row>
    <row r="2529" spans="1:6" x14ac:dyDescent="0.25">
      <c r="A2529" t="s">
        <v>15363</v>
      </c>
      <c r="B2529" t="s">
        <v>6988</v>
      </c>
      <c r="C2529">
        <v>115</v>
      </c>
      <c r="D2529">
        <v>83</v>
      </c>
      <c r="E2529">
        <v>65</v>
      </c>
      <c r="F2529">
        <v>98</v>
      </c>
    </row>
    <row r="2530" spans="1:6" x14ac:dyDescent="0.25">
      <c r="A2530" t="s">
        <v>15364</v>
      </c>
      <c r="B2530" t="s">
        <v>6990</v>
      </c>
      <c r="C2530">
        <v>130</v>
      </c>
      <c r="D2530">
        <v>82</v>
      </c>
      <c r="E2530">
        <v>82</v>
      </c>
      <c r="F2530">
        <v>98.1</v>
      </c>
    </row>
    <row r="2531" spans="1:6" x14ac:dyDescent="0.25">
      <c r="A2531" t="s">
        <v>15365</v>
      </c>
      <c r="B2531" t="s">
        <v>6991</v>
      </c>
      <c r="C2531">
        <v>124</v>
      </c>
      <c r="D2531">
        <v>70</v>
      </c>
      <c r="E2531">
        <v>82</v>
      </c>
      <c r="F2531">
        <v>99.1</v>
      </c>
    </row>
    <row r="2532" spans="1:6" x14ac:dyDescent="0.25">
      <c r="A2532" t="s">
        <v>15366</v>
      </c>
      <c r="B2532" t="s">
        <v>6992</v>
      </c>
      <c r="C2532">
        <v>135</v>
      </c>
      <c r="D2532">
        <v>73</v>
      </c>
      <c r="E2532">
        <v>65</v>
      </c>
      <c r="F2532">
        <v>98.8</v>
      </c>
    </row>
    <row r="2533" spans="1:6" x14ac:dyDescent="0.25">
      <c r="A2533" t="s">
        <v>15367</v>
      </c>
      <c r="B2533" t="s">
        <v>6993</v>
      </c>
      <c r="C2533">
        <v>113</v>
      </c>
      <c r="D2533">
        <v>80</v>
      </c>
      <c r="E2533">
        <v>76</v>
      </c>
      <c r="F2533">
        <v>99.4</v>
      </c>
    </row>
    <row r="2534" spans="1:6" x14ac:dyDescent="0.25">
      <c r="A2534" t="s">
        <v>15368</v>
      </c>
      <c r="B2534" t="s">
        <v>6995</v>
      </c>
      <c r="C2534">
        <v>127</v>
      </c>
      <c r="D2534">
        <v>88</v>
      </c>
      <c r="E2534">
        <v>87</v>
      </c>
      <c r="F2534">
        <v>97.6</v>
      </c>
    </row>
    <row r="2535" spans="1:6" x14ac:dyDescent="0.25">
      <c r="A2535" t="s">
        <v>15369</v>
      </c>
      <c r="B2535" t="s">
        <v>6997</v>
      </c>
      <c r="C2535">
        <v>112</v>
      </c>
      <c r="D2535">
        <v>75</v>
      </c>
      <c r="E2535">
        <v>82</v>
      </c>
      <c r="F2535">
        <v>99.3</v>
      </c>
    </row>
    <row r="2536" spans="1:6" x14ac:dyDescent="0.25">
      <c r="A2536" t="s">
        <v>15370</v>
      </c>
      <c r="B2536" t="s">
        <v>6998</v>
      </c>
      <c r="C2536">
        <v>123</v>
      </c>
      <c r="D2536">
        <v>86</v>
      </c>
      <c r="E2536">
        <v>80</v>
      </c>
      <c r="F2536">
        <v>98.5</v>
      </c>
    </row>
    <row r="2537" spans="1:6" x14ac:dyDescent="0.25">
      <c r="A2537" t="s">
        <v>15371</v>
      </c>
      <c r="B2537" t="s">
        <v>6999</v>
      </c>
      <c r="C2537">
        <v>138</v>
      </c>
      <c r="D2537">
        <v>74</v>
      </c>
      <c r="E2537">
        <v>97</v>
      </c>
      <c r="F2537">
        <v>98.7</v>
      </c>
    </row>
    <row r="2538" spans="1:6" x14ac:dyDescent="0.25">
      <c r="A2538" t="s">
        <v>15372</v>
      </c>
      <c r="B2538" t="s">
        <v>7000</v>
      </c>
      <c r="C2538">
        <v>115</v>
      </c>
      <c r="D2538">
        <v>83</v>
      </c>
      <c r="E2538">
        <v>65</v>
      </c>
      <c r="F2538">
        <v>97.8</v>
      </c>
    </row>
    <row r="2539" spans="1:6" x14ac:dyDescent="0.25">
      <c r="A2539" t="s">
        <v>15373</v>
      </c>
      <c r="B2539" t="s">
        <v>7001</v>
      </c>
      <c r="C2539">
        <v>117</v>
      </c>
      <c r="D2539">
        <v>81</v>
      </c>
      <c r="E2539">
        <v>98</v>
      </c>
      <c r="F2539">
        <v>97.7</v>
      </c>
    </row>
    <row r="2540" spans="1:6" x14ac:dyDescent="0.25">
      <c r="A2540" t="s">
        <v>15374</v>
      </c>
      <c r="B2540" t="s">
        <v>7002</v>
      </c>
      <c r="C2540">
        <v>111</v>
      </c>
      <c r="D2540">
        <v>85</v>
      </c>
      <c r="E2540">
        <v>65</v>
      </c>
      <c r="F2540">
        <v>98.3</v>
      </c>
    </row>
    <row r="2541" spans="1:6" x14ac:dyDescent="0.25">
      <c r="A2541" t="s">
        <v>15375</v>
      </c>
      <c r="B2541" t="s">
        <v>7003</v>
      </c>
      <c r="C2541">
        <v>135</v>
      </c>
      <c r="D2541">
        <v>90</v>
      </c>
      <c r="E2541">
        <v>62</v>
      </c>
      <c r="F2541">
        <v>97.7</v>
      </c>
    </row>
    <row r="2542" spans="1:6" x14ac:dyDescent="0.25">
      <c r="A2542" t="s">
        <v>15376</v>
      </c>
      <c r="B2542" t="s">
        <v>7004</v>
      </c>
      <c r="C2542">
        <v>112</v>
      </c>
      <c r="D2542">
        <v>76</v>
      </c>
      <c r="E2542">
        <v>96</v>
      </c>
      <c r="F2542">
        <v>97.8</v>
      </c>
    </row>
    <row r="2543" spans="1:6" x14ac:dyDescent="0.25">
      <c r="A2543" t="s">
        <v>15377</v>
      </c>
      <c r="B2543" t="s">
        <v>7005</v>
      </c>
      <c r="C2543">
        <v>121</v>
      </c>
      <c r="D2543">
        <v>85</v>
      </c>
      <c r="E2543">
        <v>86</v>
      </c>
      <c r="F2543">
        <v>97.7</v>
      </c>
    </row>
    <row r="2544" spans="1:6" x14ac:dyDescent="0.25">
      <c r="A2544" t="s">
        <v>15378</v>
      </c>
      <c r="B2544" t="s">
        <v>7007</v>
      </c>
      <c r="C2544">
        <v>119</v>
      </c>
      <c r="D2544">
        <v>90</v>
      </c>
      <c r="E2544">
        <v>76</v>
      </c>
      <c r="F2544">
        <v>99.3</v>
      </c>
    </row>
    <row r="2545" spans="1:6" x14ac:dyDescent="0.25">
      <c r="A2545" t="s">
        <v>15379</v>
      </c>
      <c r="B2545" t="s">
        <v>7008</v>
      </c>
      <c r="C2545">
        <v>126</v>
      </c>
      <c r="D2545">
        <v>80</v>
      </c>
      <c r="E2545">
        <v>97</v>
      </c>
      <c r="F2545">
        <v>97.7</v>
      </c>
    </row>
    <row r="2546" spans="1:6" x14ac:dyDescent="0.25">
      <c r="A2546" t="s">
        <v>15380</v>
      </c>
      <c r="B2546" t="s">
        <v>7010</v>
      </c>
      <c r="C2546">
        <v>125</v>
      </c>
      <c r="D2546">
        <v>70</v>
      </c>
      <c r="E2546">
        <v>99</v>
      </c>
      <c r="F2546">
        <v>97.6</v>
      </c>
    </row>
    <row r="2547" spans="1:6" x14ac:dyDescent="0.25">
      <c r="A2547" t="s">
        <v>15381</v>
      </c>
      <c r="B2547" t="s">
        <v>7011</v>
      </c>
      <c r="C2547">
        <v>113</v>
      </c>
      <c r="D2547">
        <v>89</v>
      </c>
      <c r="E2547">
        <v>64</v>
      </c>
      <c r="F2547">
        <v>98.4</v>
      </c>
    </row>
    <row r="2548" spans="1:6" x14ac:dyDescent="0.25">
      <c r="A2548" t="s">
        <v>15382</v>
      </c>
      <c r="B2548" t="s">
        <v>7013</v>
      </c>
      <c r="C2548">
        <v>122</v>
      </c>
      <c r="D2548">
        <v>79</v>
      </c>
      <c r="E2548">
        <v>92</v>
      </c>
      <c r="F2548">
        <v>98.8</v>
      </c>
    </row>
    <row r="2549" spans="1:6" x14ac:dyDescent="0.25">
      <c r="A2549" t="s">
        <v>15383</v>
      </c>
      <c r="B2549" t="s">
        <v>7014</v>
      </c>
      <c r="C2549">
        <v>129</v>
      </c>
      <c r="D2549">
        <v>85</v>
      </c>
      <c r="E2549">
        <v>96</v>
      </c>
      <c r="F2549">
        <v>99.2</v>
      </c>
    </row>
    <row r="2550" spans="1:6" x14ac:dyDescent="0.25">
      <c r="A2550" t="s">
        <v>15384</v>
      </c>
      <c r="B2550" t="s">
        <v>7016</v>
      </c>
      <c r="C2550">
        <v>138</v>
      </c>
      <c r="D2550">
        <v>85</v>
      </c>
      <c r="E2550">
        <v>82</v>
      </c>
      <c r="F2550">
        <v>98.9</v>
      </c>
    </row>
    <row r="2551" spans="1:6" x14ac:dyDescent="0.25">
      <c r="A2551" t="s">
        <v>15385</v>
      </c>
      <c r="B2551" t="s">
        <v>7017</v>
      </c>
      <c r="C2551">
        <v>116</v>
      </c>
      <c r="D2551">
        <v>86</v>
      </c>
      <c r="E2551">
        <v>79</v>
      </c>
      <c r="F2551">
        <v>99.4</v>
      </c>
    </row>
    <row r="2552" spans="1:6" x14ac:dyDescent="0.25">
      <c r="A2552" t="s">
        <v>15386</v>
      </c>
      <c r="B2552" t="s">
        <v>7019</v>
      </c>
      <c r="C2552">
        <v>128</v>
      </c>
      <c r="D2552">
        <v>74</v>
      </c>
      <c r="E2552">
        <v>66</v>
      </c>
      <c r="F2552">
        <v>97.8</v>
      </c>
    </row>
    <row r="2553" spans="1:6" x14ac:dyDescent="0.25">
      <c r="A2553" t="s">
        <v>15387</v>
      </c>
      <c r="B2553" t="s">
        <v>7021</v>
      </c>
      <c r="C2553">
        <v>128</v>
      </c>
      <c r="D2553">
        <v>78</v>
      </c>
      <c r="E2553">
        <v>66</v>
      </c>
      <c r="F2553">
        <v>98</v>
      </c>
    </row>
    <row r="2554" spans="1:6" x14ac:dyDescent="0.25">
      <c r="A2554" t="s">
        <v>15388</v>
      </c>
      <c r="B2554" t="s">
        <v>7022</v>
      </c>
      <c r="C2554">
        <v>111</v>
      </c>
      <c r="D2554">
        <v>85</v>
      </c>
      <c r="E2554">
        <v>93</v>
      </c>
      <c r="F2554">
        <v>97.9</v>
      </c>
    </row>
    <row r="2555" spans="1:6" x14ac:dyDescent="0.25">
      <c r="A2555" t="s">
        <v>15389</v>
      </c>
      <c r="B2555" t="s">
        <v>7023</v>
      </c>
      <c r="C2555">
        <v>114</v>
      </c>
      <c r="D2555">
        <v>85</v>
      </c>
      <c r="E2555">
        <v>64</v>
      </c>
      <c r="F2555">
        <v>99</v>
      </c>
    </row>
    <row r="2556" spans="1:6" x14ac:dyDescent="0.25">
      <c r="A2556" t="s">
        <v>15390</v>
      </c>
      <c r="B2556" t="s">
        <v>7024</v>
      </c>
      <c r="C2556">
        <v>124</v>
      </c>
      <c r="D2556">
        <v>73</v>
      </c>
      <c r="E2556">
        <v>97</v>
      </c>
      <c r="F2556">
        <v>98.8</v>
      </c>
    </row>
    <row r="2557" spans="1:6" x14ac:dyDescent="0.25">
      <c r="A2557" t="s">
        <v>15391</v>
      </c>
      <c r="B2557" t="s">
        <v>7025</v>
      </c>
      <c r="C2557">
        <v>134</v>
      </c>
      <c r="D2557">
        <v>70</v>
      </c>
      <c r="E2557">
        <v>96</v>
      </c>
      <c r="F2557">
        <v>99.3</v>
      </c>
    </row>
    <row r="2558" spans="1:6" x14ac:dyDescent="0.25">
      <c r="A2558" t="s">
        <v>15392</v>
      </c>
      <c r="B2558" t="s">
        <v>7027</v>
      </c>
      <c r="C2558">
        <v>128</v>
      </c>
      <c r="D2558">
        <v>74</v>
      </c>
      <c r="E2558">
        <v>76</v>
      </c>
      <c r="F2558">
        <v>99.4</v>
      </c>
    </row>
    <row r="2559" spans="1:6" x14ac:dyDescent="0.25">
      <c r="A2559" t="s">
        <v>15393</v>
      </c>
      <c r="B2559" t="s">
        <v>7028</v>
      </c>
      <c r="C2559">
        <v>137</v>
      </c>
      <c r="D2559">
        <v>78</v>
      </c>
      <c r="E2559">
        <v>98</v>
      </c>
      <c r="F2559">
        <v>99.5</v>
      </c>
    </row>
    <row r="2560" spans="1:6" x14ac:dyDescent="0.25">
      <c r="A2560" t="s">
        <v>15394</v>
      </c>
      <c r="B2560" t="s">
        <v>7029</v>
      </c>
      <c r="C2560">
        <v>118</v>
      </c>
      <c r="D2560">
        <v>89</v>
      </c>
      <c r="E2560">
        <v>98</v>
      </c>
      <c r="F2560">
        <v>98.6</v>
      </c>
    </row>
    <row r="2561" spans="1:6" x14ac:dyDescent="0.25">
      <c r="A2561" t="s">
        <v>15395</v>
      </c>
      <c r="B2561" t="s">
        <v>7030</v>
      </c>
      <c r="C2561">
        <v>139</v>
      </c>
      <c r="D2561">
        <v>77</v>
      </c>
      <c r="E2561">
        <v>88</v>
      </c>
      <c r="F2561">
        <v>99</v>
      </c>
    </row>
    <row r="2562" spans="1:6" x14ac:dyDescent="0.25">
      <c r="A2562" t="s">
        <v>15396</v>
      </c>
      <c r="B2562" t="s">
        <v>7031</v>
      </c>
      <c r="C2562">
        <v>122</v>
      </c>
      <c r="D2562">
        <v>89</v>
      </c>
      <c r="E2562">
        <v>97</v>
      </c>
      <c r="F2562">
        <v>98.1</v>
      </c>
    </row>
    <row r="2563" spans="1:6" x14ac:dyDescent="0.25">
      <c r="A2563" t="s">
        <v>15397</v>
      </c>
      <c r="B2563" t="s">
        <v>7032</v>
      </c>
      <c r="C2563">
        <v>111</v>
      </c>
      <c r="D2563">
        <v>76</v>
      </c>
      <c r="E2563">
        <v>68</v>
      </c>
      <c r="F2563">
        <v>97.9</v>
      </c>
    </row>
    <row r="2564" spans="1:6" x14ac:dyDescent="0.25">
      <c r="A2564" t="s">
        <v>15398</v>
      </c>
      <c r="B2564" t="s">
        <v>7033</v>
      </c>
      <c r="C2564">
        <v>121</v>
      </c>
      <c r="D2564">
        <v>79</v>
      </c>
      <c r="E2564">
        <v>92</v>
      </c>
      <c r="F2564">
        <v>99.2</v>
      </c>
    </row>
    <row r="2565" spans="1:6" x14ac:dyDescent="0.25">
      <c r="A2565" t="s">
        <v>15399</v>
      </c>
      <c r="B2565" t="s">
        <v>7034</v>
      </c>
      <c r="C2565">
        <v>131</v>
      </c>
      <c r="D2565">
        <v>83</v>
      </c>
      <c r="E2565">
        <v>93</v>
      </c>
      <c r="F2565">
        <v>98.7</v>
      </c>
    </row>
    <row r="2566" spans="1:6" x14ac:dyDescent="0.25">
      <c r="A2566" t="s">
        <v>15400</v>
      </c>
      <c r="B2566" t="s">
        <v>7035</v>
      </c>
      <c r="C2566">
        <v>127</v>
      </c>
      <c r="D2566">
        <v>71</v>
      </c>
      <c r="E2566">
        <v>84</v>
      </c>
      <c r="F2566">
        <v>98.5</v>
      </c>
    </row>
    <row r="2567" spans="1:6" x14ac:dyDescent="0.25">
      <c r="A2567" t="s">
        <v>15401</v>
      </c>
      <c r="B2567" t="s">
        <v>7036</v>
      </c>
      <c r="C2567">
        <v>119</v>
      </c>
      <c r="D2567">
        <v>85</v>
      </c>
      <c r="E2567">
        <v>92</v>
      </c>
      <c r="F2567">
        <v>99.1</v>
      </c>
    </row>
    <row r="2568" spans="1:6" x14ac:dyDescent="0.25">
      <c r="A2568" t="s">
        <v>15402</v>
      </c>
      <c r="B2568" t="s">
        <v>7037</v>
      </c>
      <c r="C2568">
        <v>123</v>
      </c>
      <c r="D2568">
        <v>74</v>
      </c>
      <c r="E2568">
        <v>60</v>
      </c>
      <c r="F2568">
        <v>98.7</v>
      </c>
    </row>
    <row r="2569" spans="1:6" x14ac:dyDescent="0.25">
      <c r="A2569" t="s">
        <v>15403</v>
      </c>
      <c r="B2569" t="s">
        <v>7038</v>
      </c>
      <c r="C2569">
        <v>119</v>
      </c>
      <c r="D2569">
        <v>89</v>
      </c>
      <c r="E2569">
        <v>78</v>
      </c>
      <c r="F2569">
        <v>98.4</v>
      </c>
    </row>
    <row r="2570" spans="1:6" x14ac:dyDescent="0.25">
      <c r="A2570" t="s">
        <v>15404</v>
      </c>
      <c r="B2570" t="s">
        <v>7039</v>
      </c>
      <c r="C2570">
        <v>111</v>
      </c>
      <c r="D2570">
        <v>83</v>
      </c>
      <c r="E2570">
        <v>98</v>
      </c>
      <c r="F2570">
        <v>98.8</v>
      </c>
    </row>
    <row r="2571" spans="1:6" x14ac:dyDescent="0.25">
      <c r="A2571" t="s">
        <v>15405</v>
      </c>
      <c r="B2571" t="s">
        <v>7041</v>
      </c>
      <c r="C2571">
        <v>120</v>
      </c>
      <c r="D2571">
        <v>82</v>
      </c>
      <c r="E2571">
        <v>64</v>
      </c>
      <c r="F2571">
        <v>99.3</v>
      </c>
    </row>
    <row r="2572" spans="1:6" x14ac:dyDescent="0.25">
      <c r="A2572" t="s">
        <v>15406</v>
      </c>
      <c r="B2572" t="s">
        <v>7042</v>
      </c>
      <c r="C2572">
        <v>121</v>
      </c>
      <c r="D2572">
        <v>70</v>
      </c>
      <c r="E2572">
        <v>73</v>
      </c>
      <c r="F2572">
        <v>98.7</v>
      </c>
    </row>
    <row r="2573" spans="1:6" x14ac:dyDescent="0.25">
      <c r="A2573" t="s">
        <v>15407</v>
      </c>
      <c r="B2573" t="s">
        <v>7043</v>
      </c>
      <c r="C2573">
        <v>127</v>
      </c>
      <c r="D2573">
        <v>90</v>
      </c>
      <c r="E2573">
        <v>60</v>
      </c>
      <c r="F2573">
        <v>97.8</v>
      </c>
    </row>
    <row r="2574" spans="1:6" x14ac:dyDescent="0.25">
      <c r="A2574" t="s">
        <v>15408</v>
      </c>
      <c r="B2574" t="s">
        <v>7045</v>
      </c>
      <c r="C2574">
        <v>111</v>
      </c>
      <c r="D2574">
        <v>74</v>
      </c>
      <c r="E2574">
        <v>69</v>
      </c>
      <c r="F2574">
        <v>97.7</v>
      </c>
    </row>
    <row r="2575" spans="1:6" x14ac:dyDescent="0.25">
      <c r="A2575" t="s">
        <v>15409</v>
      </c>
      <c r="B2575" t="s">
        <v>7047</v>
      </c>
      <c r="C2575">
        <v>136</v>
      </c>
      <c r="D2575">
        <v>89</v>
      </c>
      <c r="E2575">
        <v>88</v>
      </c>
      <c r="F2575">
        <v>99.4</v>
      </c>
    </row>
    <row r="2576" spans="1:6" x14ac:dyDescent="0.25">
      <c r="A2576" t="s">
        <v>15410</v>
      </c>
      <c r="B2576" t="s">
        <v>7048</v>
      </c>
      <c r="C2576">
        <v>139</v>
      </c>
      <c r="D2576">
        <v>74</v>
      </c>
      <c r="E2576">
        <v>75</v>
      </c>
      <c r="F2576">
        <v>98.2</v>
      </c>
    </row>
    <row r="2577" spans="1:6" x14ac:dyDescent="0.25">
      <c r="A2577" t="s">
        <v>15411</v>
      </c>
      <c r="B2577" t="s">
        <v>7049</v>
      </c>
      <c r="C2577">
        <v>135</v>
      </c>
      <c r="D2577">
        <v>70</v>
      </c>
      <c r="E2577">
        <v>97</v>
      </c>
      <c r="F2577">
        <v>99.3</v>
      </c>
    </row>
    <row r="2578" spans="1:6" x14ac:dyDescent="0.25">
      <c r="A2578" t="s">
        <v>15412</v>
      </c>
      <c r="B2578" t="s">
        <v>7050</v>
      </c>
      <c r="C2578">
        <v>128</v>
      </c>
      <c r="D2578">
        <v>85</v>
      </c>
      <c r="E2578">
        <v>73</v>
      </c>
      <c r="F2578">
        <v>99.2</v>
      </c>
    </row>
    <row r="2579" spans="1:6" x14ac:dyDescent="0.25">
      <c r="A2579" t="s">
        <v>15413</v>
      </c>
      <c r="B2579" t="s">
        <v>7052</v>
      </c>
      <c r="C2579">
        <v>125</v>
      </c>
      <c r="D2579">
        <v>85</v>
      </c>
      <c r="E2579">
        <v>65</v>
      </c>
      <c r="F2579">
        <v>98.6</v>
      </c>
    </row>
    <row r="2580" spans="1:6" x14ac:dyDescent="0.25">
      <c r="A2580" t="s">
        <v>15414</v>
      </c>
      <c r="B2580" t="s">
        <v>7053</v>
      </c>
      <c r="C2580">
        <v>137</v>
      </c>
      <c r="D2580">
        <v>89</v>
      </c>
      <c r="E2580">
        <v>75</v>
      </c>
      <c r="F2580">
        <v>97.9</v>
      </c>
    </row>
    <row r="2581" spans="1:6" x14ac:dyDescent="0.25">
      <c r="A2581" t="s">
        <v>15415</v>
      </c>
      <c r="B2581" t="s">
        <v>7054</v>
      </c>
      <c r="C2581">
        <v>128</v>
      </c>
      <c r="D2581">
        <v>87</v>
      </c>
      <c r="E2581">
        <v>77</v>
      </c>
      <c r="F2581">
        <v>97.7</v>
      </c>
    </row>
    <row r="2582" spans="1:6" x14ac:dyDescent="0.25">
      <c r="A2582" t="s">
        <v>15416</v>
      </c>
      <c r="B2582" t="s">
        <v>7055</v>
      </c>
      <c r="C2582">
        <v>131</v>
      </c>
      <c r="D2582">
        <v>79</v>
      </c>
      <c r="E2582">
        <v>61</v>
      </c>
      <c r="F2582">
        <v>98.3</v>
      </c>
    </row>
    <row r="2583" spans="1:6" x14ac:dyDescent="0.25">
      <c r="A2583" t="s">
        <v>15417</v>
      </c>
      <c r="B2583" t="s">
        <v>7056</v>
      </c>
      <c r="C2583">
        <v>119</v>
      </c>
      <c r="D2583">
        <v>85</v>
      </c>
      <c r="E2583">
        <v>89</v>
      </c>
      <c r="F2583">
        <v>98.8</v>
      </c>
    </row>
    <row r="2584" spans="1:6" x14ac:dyDescent="0.25">
      <c r="A2584" t="s">
        <v>15418</v>
      </c>
      <c r="B2584" t="s">
        <v>7057</v>
      </c>
      <c r="C2584">
        <v>132</v>
      </c>
      <c r="D2584">
        <v>79</v>
      </c>
      <c r="E2584">
        <v>97</v>
      </c>
      <c r="F2584">
        <v>98.7</v>
      </c>
    </row>
    <row r="2585" spans="1:6" x14ac:dyDescent="0.25">
      <c r="A2585" t="s">
        <v>15419</v>
      </c>
      <c r="B2585" t="s">
        <v>7059</v>
      </c>
      <c r="C2585">
        <v>121</v>
      </c>
      <c r="D2585">
        <v>73</v>
      </c>
      <c r="E2585">
        <v>92</v>
      </c>
      <c r="F2585">
        <v>98.4</v>
      </c>
    </row>
    <row r="2586" spans="1:6" x14ac:dyDescent="0.25">
      <c r="A2586" t="s">
        <v>15420</v>
      </c>
      <c r="B2586" t="s">
        <v>7060</v>
      </c>
      <c r="C2586">
        <v>126</v>
      </c>
      <c r="D2586">
        <v>83</v>
      </c>
      <c r="E2586">
        <v>73</v>
      </c>
      <c r="F2586">
        <v>98.5</v>
      </c>
    </row>
    <row r="2587" spans="1:6" x14ac:dyDescent="0.25">
      <c r="A2587" t="s">
        <v>15421</v>
      </c>
      <c r="B2587" t="s">
        <v>7061</v>
      </c>
      <c r="C2587">
        <v>110</v>
      </c>
      <c r="D2587">
        <v>73</v>
      </c>
      <c r="E2587">
        <v>71</v>
      </c>
      <c r="F2587">
        <v>97.9</v>
      </c>
    </row>
    <row r="2588" spans="1:6" x14ac:dyDescent="0.25">
      <c r="A2588" t="s">
        <v>15422</v>
      </c>
      <c r="B2588" t="s">
        <v>7062</v>
      </c>
      <c r="C2588">
        <v>110</v>
      </c>
      <c r="D2588">
        <v>74</v>
      </c>
      <c r="E2588">
        <v>91</v>
      </c>
      <c r="F2588">
        <v>98.3</v>
      </c>
    </row>
    <row r="2589" spans="1:6" x14ac:dyDescent="0.25">
      <c r="A2589" t="s">
        <v>15423</v>
      </c>
      <c r="B2589" t="s">
        <v>7063</v>
      </c>
      <c r="C2589">
        <v>137</v>
      </c>
      <c r="D2589">
        <v>76</v>
      </c>
      <c r="E2589">
        <v>94</v>
      </c>
      <c r="F2589">
        <v>99.4</v>
      </c>
    </row>
    <row r="2590" spans="1:6" x14ac:dyDescent="0.25">
      <c r="A2590" t="s">
        <v>15424</v>
      </c>
      <c r="B2590" t="s">
        <v>7064</v>
      </c>
      <c r="C2590">
        <v>138</v>
      </c>
      <c r="D2590">
        <v>88</v>
      </c>
      <c r="E2590">
        <v>84</v>
      </c>
      <c r="F2590">
        <v>99.5</v>
      </c>
    </row>
    <row r="2591" spans="1:6" x14ac:dyDescent="0.25">
      <c r="A2591" t="s">
        <v>15425</v>
      </c>
      <c r="B2591" t="s">
        <v>7066</v>
      </c>
      <c r="C2591">
        <v>135</v>
      </c>
      <c r="D2591">
        <v>87</v>
      </c>
      <c r="E2591">
        <v>92</v>
      </c>
      <c r="F2591">
        <v>97.7</v>
      </c>
    </row>
    <row r="2592" spans="1:6" x14ac:dyDescent="0.25">
      <c r="A2592" t="s">
        <v>15426</v>
      </c>
      <c r="B2592" t="s">
        <v>7067</v>
      </c>
      <c r="C2592">
        <v>114</v>
      </c>
      <c r="D2592">
        <v>78</v>
      </c>
      <c r="E2592">
        <v>90</v>
      </c>
      <c r="F2592">
        <v>99</v>
      </c>
    </row>
    <row r="2593" spans="1:6" x14ac:dyDescent="0.25">
      <c r="A2593" t="s">
        <v>15427</v>
      </c>
      <c r="B2593" t="s">
        <v>7068</v>
      </c>
      <c r="C2593">
        <v>113</v>
      </c>
      <c r="D2593">
        <v>81</v>
      </c>
      <c r="E2593">
        <v>88</v>
      </c>
      <c r="F2593">
        <v>99.3</v>
      </c>
    </row>
    <row r="2594" spans="1:6" x14ac:dyDescent="0.25">
      <c r="A2594" t="s">
        <v>15428</v>
      </c>
      <c r="B2594" t="s">
        <v>7069</v>
      </c>
      <c r="C2594">
        <v>135</v>
      </c>
      <c r="D2594">
        <v>71</v>
      </c>
      <c r="E2594">
        <v>65</v>
      </c>
      <c r="F2594">
        <v>99.1</v>
      </c>
    </row>
    <row r="2595" spans="1:6" x14ac:dyDescent="0.25">
      <c r="A2595" t="s">
        <v>15429</v>
      </c>
      <c r="B2595" t="s">
        <v>7071</v>
      </c>
      <c r="C2595">
        <v>115</v>
      </c>
      <c r="D2595">
        <v>86</v>
      </c>
      <c r="E2595">
        <v>87</v>
      </c>
      <c r="F2595">
        <v>98.3</v>
      </c>
    </row>
    <row r="2596" spans="1:6" x14ac:dyDescent="0.25">
      <c r="A2596" t="s">
        <v>15430</v>
      </c>
      <c r="B2596" t="s">
        <v>7072</v>
      </c>
      <c r="C2596">
        <v>110</v>
      </c>
      <c r="D2596">
        <v>82</v>
      </c>
      <c r="E2596">
        <v>88</v>
      </c>
      <c r="F2596">
        <v>98.6</v>
      </c>
    </row>
    <row r="2597" spans="1:6" x14ac:dyDescent="0.25">
      <c r="A2597" t="s">
        <v>15431</v>
      </c>
      <c r="B2597" t="s">
        <v>7073</v>
      </c>
      <c r="C2597">
        <v>125</v>
      </c>
      <c r="D2597">
        <v>71</v>
      </c>
      <c r="E2597">
        <v>71</v>
      </c>
      <c r="F2597">
        <v>98.9</v>
      </c>
    </row>
    <row r="2598" spans="1:6" x14ac:dyDescent="0.25">
      <c r="A2598" t="s">
        <v>15432</v>
      </c>
      <c r="B2598" t="s">
        <v>7074</v>
      </c>
      <c r="C2598">
        <v>117</v>
      </c>
      <c r="D2598">
        <v>78</v>
      </c>
      <c r="E2598">
        <v>67</v>
      </c>
      <c r="F2598">
        <v>98</v>
      </c>
    </row>
    <row r="2599" spans="1:6" x14ac:dyDescent="0.25">
      <c r="A2599" t="s">
        <v>15433</v>
      </c>
      <c r="B2599" t="s">
        <v>7075</v>
      </c>
      <c r="C2599">
        <v>132</v>
      </c>
      <c r="D2599">
        <v>74</v>
      </c>
      <c r="E2599">
        <v>92</v>
      </c>
      <c r="F2599">
        <v>99.2</v>
      </c>
    </row>
    <row r="2600" spans="1:6" x14ac:dyDescent="0.25">
      <c r="A2600" t="s">
        <v>15434</v>
      </c>
      <c r="B2600" t="s">
        <v>7077</v>
      </c>
      <c r="C2600">
        <v>113</v>
      </c>
      <c r="D2600">
        <v>88</v>
      </c>
      <c r="E2600">
        <v>63</v>
      </c>
      <c r="F2600">
        <v>99.5</v>
      </c>
    </row>
    <row r="2601" spans="1:6" x14ac:dyDescent="0.25">
      <c r="A2601" t="s">
        <v>15435</v>
      </c>
      <c r="B2601" t="s">
        <v>7078</v>
      </c>
      <c r="C2601">
        <v>112</v>
      </c>
      <c r="D2601">
        <v>87</v>
      </c>
      <c r="E2601">
        <v>98</v>
      </c>
      <c r="F2601">
        <v>97.7</v>
      </c>
    </row>
    <row r="2602" spans="1:6" x14ac:dyDescent="0.25">
      <c r="A2602" t="s">
        <v>15436</v>
      </c>
      <c r="B2602" t="s">
        <v>7080</v>
      </c>
      <c r="C2602">
        <v>130</v>
      </c>
      <c r="D2602">
        <v>89</v>
      </c>
      <c r="E2602">
        <v>92</v>
      </c>
      <c r="F2602">
        <v>99.1</v>
      </c>
    </row>
    <row r="2603" spans="1:6" x14ac:dyDescent="0.25">
      <c r="A2603" t="s">
        <v>15437</v>
      </c>
      <c r="B2603" t="s">
        <v>7081</v>
      </c>
      <c r="C2603">
        <v>128</v>
      </c>
      <c r="D2603">
        <v>82</v>
      </c>
      <c r="E2603">
        <v>74</v>
      </c>
      <c r="F2603">
        <v>97.8</v>
      </c>
    </row>
    <row r="2604" spans="1:6" x14ac:dyDescent="0.25">
      <c r="A2604" t="s">
        <v>15438</v>
      </c>
      <c r="B2604" t="s">
        <v>7083</v>
      </c>
      <c r="C2604">
        <v>138</v>
      </c>
      <c r="D2604">
        <v>70</v>
      </c>
      <c r="E2604">
        <v>65</v>
      </c>
      <c r="F2604">
        <v>98.3</v>
      </c>
    </row>
    <row r="2605" spans="1:6" x14ac:dyDescent="0.25">
      <c r="A2605" t="s">
        <v>15439</v>
      </c>
      <c r="B2605" t="s">
        <v>7085</v>
      </c>
      <c r="C2605">
        <v>110</v>
      </c>
      <c r="D2605">
        <v>70</v>
      </c>
      <c r="E2605">
        <v>86</v>
      </c>
      <c r="F2605">
        <v>98.4</v>
      </c>
    </row>
    <row r="2606" spans="1:6" x14ac:dyDescent="0.25">
      <c r="A2606" t="s">
        <v>15440</v>
      </c>
      <c r="B2606" t="s">
        <v>7086</v>
      </c>
      <c r="C2606">
        <v>135</v>
      </c>
      <c r="D2606">
        <v>82</v>
      </c>
      <c r="E2606">
        <v>71</v>
      </c>
      <c r="F2606">
        <v>98.9</v>
      </c>
    </row>
    <row r="2607" spans="1:6" x14ac:dyDescent="0.25">
      <c r="A2607" t="s">
        <v>15441</v>
      </c>
      <c r="B2607" t="s">
        <v>7087</v>
      </c>
      <c r="C2607">
        <v>117</v>
      </c>
      <c r="D2607">
        <v>74</v>
      </c>
      <c r="E2607">
        <v>98</v>
      </c>
      <c r="F2607">
        <v>98.6</v>
      </c>
    </row>
    <row r="2608" spans="1:6" x14ac:dyDescent="0.25">
      <c r="A2608" t="s">
        <v>15442</v>
      </c>
      <c r="B2608" t="s">
        <v>7088</v>
      </c>
      <c r="C2608">
        <v>122</v>
      </c>
      <c r="D2608">
        <v>76</v>
      </c>
      <c r="E2608">
        <v>68</v>
      </c>
      <c r="F2608">
        <v>98.8</v>
      </c>
    </row>
    <row r="2609" spans="1:6" x14ac:dyDescent="0.25">
      <c r="A2609" t="s">
        <v>15443</v>
      </c>
      <c r="B2609" t="s">
        <v>7089</v>
      </c>
      <c r="C2609">
        <v>124</v>
      </c>
      <c r="D2609">
        <v>80</v>
      </c>
      <c r="E2609">
        <v>68</v>
      </c>
      <c r="F2609">
        <v>99</v>
      </c>
    </row>
    <row r="2610" spans="1:6" x14ac:dyDescent="0.25">
      <c r="A2610" t="s">
        <v>15444</v>
      </c>
      <c r="B2610" t="s">
        <v>7090</v>
      </c>
      <c r="C2610">
        <v>133</v>
      </c>
      <c r="D2610">
        <v>80</v>
      </c>
      <c r="E2610">
        <v>91</v>
      </c>
      <c r="F2610">
        <v>97.9</v>
      </c>
    </row>
    <row r="2611" spans="1:6" x14ac:dyDescent="0.25">
      <c r="A2611" t="s">
        <v>15445</v>
      </c>
      <c r="B2611" t="s">
        <v>7091</v>
      </c>
      <c r="C2611">
        <v>136</v>
      </c>
      <c r="D2611">
        <v>88</v>
      </c>
      <c r="E2611">
        <v>76</v>
      </c>
      <c r="F2611">
        <v>99</v>
      </c>
    </row>
    <row r="2612" spans="1:6" x14ac:dyDescent="0.25">
      <c r="A2612" t="s">
        <v>15446</v>
      </c>
      <c r="B2612" t="s">
        <v>7093</v>
      </c>
      <c r="C2612">
        <v>128</v>
      </c>
      <c r="D2612">
        <v>74</v>
      </c>
      <c r="E2612">
        <v>83</v>
      </c>
      <c r="F2612">
        <v>98.2</v>
      </c>
    </row>
    <row r="2613" spans="1:6" x14ac:dyDescent="0.25">
      <c r="A2613" t="s">
        <v>15447</v>
      </c>
      <c r="B2613" t="s">
        <v>7094</v>
      </c>
      <c r="C2613">
        <v>112</v>
      </c>
      <c r="D2613">
        <v>81</v>
      </c>
      <c r="E2613">
        <v>97</v>
      </c>
      <c r="F2613">
        <v>98.1</v>
      </c>
    </row>
    <row r="2614" spans="1:6" x14ac:dyDescent="0.25">
      <c r="A2614" t="s">
        <v>15448</v>
      </c>
      <c r="B2614" t="s">
        <v>7095</v>
      </c>
      <c r="C2614">
        <v>128</v>
      </c>
      <c r="D2614">
        <v>90</v>
      </c>
      <c r="E2614">
        <v>69</v>
      </c>
      <c r="F2614">
        <v>98.2</v>
      </c>
    </row>
    <row r="2615" spans="1:6" x14ac:dyDescent="0.25">
      <c r="A2615" t="s">
        <v>15449</v>
      </c>
      <c r="B2615" t="s">
        <v>7097</v>
      </c>
      <c r="C2615">
        <v>114</v>
      </c>
      <c r="D2615">
        <v>83</v>
      </c>
      <c r="E2615">
        <v>81</v>
      </c>
      <c r="F2615">
        <v>98.7</v>
      </c>
    </row>
    <row r="2616" spans="1:6" x14ac:dyDescent="0.25">
      <c r="A2616" t="s">
        <v>15450</v>
      </c>
      <c r="B2616" t="s">
        <v>7098</v>
      </c>
      <c r="C2616">
        <v>121</v>
      </c>
      <c r="D2616">
        <v>80</v>
      </c>
      <c r="E2616">
        <v>71</v>
      </c>
      <c r="F2616">
        <v>97.6</v>
      </c>
    </row>
    <row r="2617" spans="1:6" x14ac:dyDescent="0.25">
      <c r="A2617" t="s">
        <v>15451</v>
      </c>
      <c r="B2617" t="s">
        <v>7099</v>
      </c>
      <c r="C2617">
        <v>138</v>
      </c>
      <c r="D2617">
        <v>84</v>
      </c>
      <c r="E2617">
        <v>67</v>
      </c>
      <c r="F2617">
        <v>99.2</v>
      </c>
    </row>
    <row r="2618" spans="1:6" x14ac:dyDescent="0.25">
      <c r="A2618" t="s">
        <v>15452</v>
      </c>
      <c r="B2618" t="s">
        <v>7101</v>
      </c>
      <c r="C2618">
        <v>123</v>
      </c>
      <c r="D2618">
        <v>70</v>
      </c>
      <c r="E2618">
        <v>94</v>
      </c>
      <c r="F2618">
        <v>98</v>
      </c>
    </row>
    <row r="2619" spans="1:6" x14ac:dyDescent="0.25">
      <c r="A2619" t="s">
        <v>15453</v>
      </c>
      <c r="B2619" t="s">
        <v>7102</v>
      </c>
      <c r="C2619">
        <v>128</v>
      </c>
      <c r="D2619">
        <v>79</v>
      </c>
      <c r="E2619">
        <v>69</v>
      </c>
      <c r="F2619">
        <v>99.2</v>
      </c>
    </row>
    <row r="2620" spans="1:6" x14ac:dyDescent="0.25">
      <c r="A2620" t="s">
        <v>15454</v>
      </c>
      <c r="B2620" t="s">
        <v>7103</v>
      </c>
      <c r="C2620">
        <v>126</v>
      </c>
      <c r="D2620">
        <v>90</v>
      </c>
      <c r="E2620">
        <v>92</v>
      </c>
      <c r="F2620">
        <v>98</v>
      </c>
    </row>
    <row r="2621" spans="1:6" x14ac:dyDescent="0.25">
      <c r="A2621" t="s">
        <v>15455</v>
      </c>
      <c r="B2621" t="s">
        <v>7104</v>
      </c>
      <c r="C2621">
        <v>127</v>
      </c>
      <c r="D2621">
        <v>83</v>
      </c>
      <c r="E2621">
        <v>89</v>
      </c>
      <c r="F2621">
        <v>98.3</v>
      </c>
    </row>
    <row r="2622" spans="1:6" x14ac:dyDescent="0.25">
      <c r="A2622" t="s">
        <v>15456</v>
      </c>
      <c r="B2622" t="s">
        <v>7105</v>
      </c>
      <c r="C2622">
        <v>129</v>
      </c>
      <c r="D2622">
        <v>79</v>
      </c>
      <c r="E2622">
        <v>63</v>
      </c>
      <c r="F2622">
        <v>98.6</v>
      </c>
    </row>
    <row r="2623" spans="1:6" x14ac:dyDescent="0.25">
      <c r="A2623" t="s">
        <v>15457</v>
      </c>
      <c r="B2623" t="s">
        <v>7106</v>
      </c>
      <c r="C2623">
        <v>111</v>
      </c>
      <c r="D2623">
        <v>75</v>
      </c>
      <c r="E2623">
        <v>66</v>
      </c>
      <c r="F2623">
        <v>98.5</v>
      </c>
    </row>
    <row r="2624" spans="1:6" x14ac:dyDescent="0.25">
      <c r="A2624" t="s">
        <v>15458</v>
      </c>
      <c r="B2624" t="s">
        <v>7107</v>
      </c>
      <c r="C2624">
        <v>125</v>
      </c>
      <c r="D2624">
        <v>90</v>
      </c>
      <c r="E2624">
        <v>81</v>
      </c>
      <c r="F2624">
        <v>97.6</v>
      </c>
    </row>
    <row r="2625" spans="1:6" x14ac:dyDescent="0.25">
      <c r="A2625" t="s">
        <v>15459</v>
      </c>
      <c r="B2625" t="s">
        <v>7108</v>
      </c>
      <c r="C2625">
        <v>121</v>
      </c>
      <c r="D2625">
        <v>88</v>
      </c>
      <c r="E2625">
        <v>90</v>
      </c>
      <c r="F2625">
        <v>98.5</v>
      </c>
    </row>
    <row r="2626" spans="1:6" x14ac:dyDescent="0.25">
      <c r="A2626" t="s">
        <v>15460</v>
      </c>
      <c r="B2626" t="s">
        <v>7109</v>
      </c>
      <c r="C2626">
        <v>120</v>
      </c>
      <c r="D2626">
        <v>89</v>
      </c>
      <c r="E2626">
        <v>99</v>
      </c>
      <c r="F2626">
        <v>98.6</v>
      </c>
    </row>
    <row r="2627" spans="1:6" x14ac:dyDescent="0.25">
      <c r="A2627" t="s">
        <v>15461</v>
      </c>
      <c r="B2627" t="s">
        <v>7110</v>
      </c>
      <c r="C2627">
        <v>126</v>
      </c>
      <c r="D2627">
        <v>74</v>
      </c>
      <c r="E2627">
        <v>97</v>
      </c>
      <c r="F2627">
        <v>98.1</v>
      </c>
    </row>
    <row r="2628" spans="1:6" x14ac:dyDescent="0.25">
      <c r="A2628" t="s">
        <v>15462</v>
      </c>
      <c r="B2628" t="s">
        <v>7111</v>
      </c>
      <c r="C2628">
        <v>129</v>
      </c>
      <c r="D2628">
        <v>85</v>
      </c>
      <c r="E2628">
        <v>100</v>
      </c>
      <c r="F2628">
        <v>98.3</v>
      </c>
    </row>
    <row r="2629" spans="1:6" x14ac:dyDescent="0.25">
      <c r="A2629" t="s">
        <v>15463</v>
      </c>
      <c r="B2629" t="s">
        <v>7112</v>
      </c>
      <c r="C2629">
        <v>110</v>
      </c>
      <c r="D2629">
        <v>80</v>
      </c>
      <c r="E2629">
        <v>92</v>
      </c>
      <c r="F2629">
        <v>99.4</v>
      </c>
    </row>
    <row r="2630" spans="1:6" x14ac:dyDescent="0.25">
      <c r="A2630" t="s">
        <v>15464</v>
      </c>
      <c r="B2630" t="s">
        <v>7113</v>
      </c>
      <c r="C2630">
        <v>113</v>
      </c>
      <c r="D2630">
        <v>88</v>
      </c>
      <c r="E2630">
        <v>80</v>
      </c>
      <c r="F2630">
        <v>98.9</v>
      </c>
    </row>
    <row r="2631" spans="1:6" x14ac:dyDescent="0.25">
      <c r="A2631" t="s">
        <v>15465</v>
      </c>
      <c r="B2631" t="s">
        <v>7115</v>
      </c>
      <c r="C2631">
        <v>130</v>
      </c>
      <c r="D2631">
        <v>78</v>
      </c>
      <c r="E2631">
        <v>63</v>
      </c>
      <c r="F2631">
        <v>98.8</v>
      </c>
    </row>
    <row r="2632" spans="1:6" x14ac:dyDescent="0.25">
      <c r="A2632" t="s">
        <v>15466</v>
      </c>
      <c r="B2632" t="s">
        <v>7116</v>
      </c>
      <c r="C2632">
        <v>112</v>
      </c>
      <c r="D2632">
        <v>89</v>
      </c>
      <c r="E2632">
        <v>79</v>
      </c>
      <c r="F2632">
        <v>98.9</v>
      </c>
    </row>
    <row r="2633" spans="1:6" x14ac:dyDescent="0.25">
      <c r="A2633" t="s">
        <v>15467</v>
      </c>
      <c r="B2633" t="s">
        <v>7117</v>
      </c>
      <c r="C2633">
        <v>112</v>
      </c>
      <c r="D2633">
        <v>86</v>
      </c>
      <c r="E2633">
        <v>81</v>
      </c>
      <c r="F2633">
        <v>97.9</v>
      </c>
    </row>
    <row r="2634" spans="1:6" x14ac:dyDescent="0.25">
      <c r="A2634" t="s">
        <v>15468</v>
      </c>
      <c r="B2634" t="s">
        <v>7118</v>
      </c>
      <c r="C2634">
        <v>120</v>
      </c>
      <c r="D2634">
        <v>80</v>
      </c>
      <c r="E2634">
        <v>65</v>
      </c>
      <c r="F2634">
        <v>98.4</v>
      </c>
    </row>
    <row r="2635" spans="1:6" x14ac:dyDescent="0.25">
      <c r="A2635" t="s">
        <v>15469</v>
      </c>
      <c r="B2635" t="s">
        <v>7119</v>
      </c>
      <c r="C2635">
        <v>120</v>
      </c>
      <c r="D2635">
        <v>85</v>
      </c>
      <c r="E2635">
        <v>93</v>
      </c>
      <c r="F2635">
        <v>99</v>
      </c>
    </row>
    <row r="2636" spans="1:6" x14ac:dyDescent="0.25">
      <c r="A2636" t="s">
        <v>15470</v>
      </c>
      <c r="B2636" t="s">
        <v>7120</v>
      </c>
      <c r="C2636">
        <v>137</v>
      </c>
      <c r="D2636">
        <v>74</v>
      </c>
      <c r="E2636">
        <v>68</v>
      </c>
      <c r="F2636">
        <v>98</v>
      </c>
    </row>
    <row r="2637" spans="1:6" x14ac:dyDescent="0.25">
      <c r="A2637" t="s">
        <v>15471</v>
      </c>
      <c r="B2637" t="s">
        <v>7121</v>
      </c>
      <c r="C2637">
        <v>119</v>
      </c>
      <c r="D2637">
        <v>75</v>
      </c>
      <c r="E2637">
        <v>92</v>
      </c>
      <c r="F2637">
        <v>99.2</v>
      </c>
    </row>
    <row r="2638" spans="1:6" x14ac:dyDescent="0.25">
      <c r="A2638" t="s">
        <v>15472</v>
      </c>
      <c r="B2638" t="s">
        <v>7122</v>
      </c>
      <c r="C2638">
        <v>117</v>
      </c>
      <c r="D2638">
        <v>73</v>
      </c>
      <c r="E2638">
        <v>94</v>
      </c>
      <c r="F2638">
        <v>99.1</v>
      </c>
    </row>
    <row r="2639" spans="1:6" x14ac:dyDescent="0.25">
      <c r="A2639" t="s">
        <v>15473</v>
      </c>
      <c r="B2639" t="s">
        <v>7123</v>
      </c>
      <c r="C2639">
        <v>118</v>
      </c>
      <c r="D2639">
        <v>82</v>
      </c>
      <c r="E2639">
        <v>100</v>
      </c>
      <c r="F2639">
        <v>99.1</v>
      </c>
    </row>
    <row r="2640" spans="1:6" x14ac:dyDescent="0.25">
      <c r="A2640" t="s">
        <v>15474</v>
      </c>
      <c r="B2640" t="s">
        <v>7124</v>
      </c>
      <c r="C2640">
        <v>115</v>
      </c>
      <c r="D2640">
        <v>78</v>
      </c>
      <c r="E2640">
        <v>60</v>
      </c>
      <c r="F2640">
        <v>98.3</v>
      </c>
    </row>
    <row r="2641" spans="1:6" x14ac:dyDescent="0.25">
      <c r="A2641" t="s">
        <v>15475</v>
      </c>
      <c r="B2641" t="s">
        <v>7125</v>
      </c>
      <c r="C2641">
        <v>139</v>
      </c>
      <c r="D2641">
        <v>89</v>
      </c>
      <c r="E2641">
        <v>96</v>
      </c>
      <c r="F2641">
        <v>98.4</v>
      </c>
    </row>
    <row r="2642" spans="1:6" x14ac:dyDescent="0.25">
      <c r="A2642" t="s">
        <v>15476</v>
      </c>
      <c r="B2642" t="s">
        <v>7126</v>
      </c>
      <c r="C2642">
        <v>131</v>
      </c>
      <c r="D2642">
        <v>73</v>
      </c>
      <c r="E2642">
        <v>97</v>
      </c>
      <c r="F2642">
        <v>98.9</v>
      </c>
    </row>
    <row r="2643" spans="1:6" x14ac:dyDescent="0.25">
      <c r="A2643" t="s">
        <v>15477</v>
      </c>
      <c r="B2643" t="s">
        <v>7128</v>
      </c>
      <c r="C2643">
        <v>126</v>
      </c>
      <c r="D2643">
        <v>70</v>
      </c>
      <c r="E2643">
        <v>86</v>
      </c>
      <c r="F2643">
        <v>97.9</v>
      </c>
    </row>
    <row r="2644" spans="1:6" x14ac:dyDescent="0.25">
      <c r="A2644" t="s">
        <v>15478</v>
      </c>
      <c r="B2644" t="s">
        <v>7129</v>
      </c>
      <c r="C2644">
        <v>111</v>
      </c>
      <c r="D2644">
        <v>72</v>
      </c>
      <c r="E2644">
        <v>96</v>
      </c>
      <c r="F2644">
        <v>98.1</v>
      </c>
    </row>
    <row r="2645" spans="1:6" x14ac:dyDescent="0.25">
      <c r="A2645" t="s">
        <v>15479</v>
      </c>
      <c r="B2645" t="s">
        <v>7131</v>
      </c>
      <c r="C2645">
        <v>138</v>
      </c>
      <c r="D2645">
        <v>85</v>
      </c>
      <c r="E2645">
        <v>66</v>
      </c>
      <c r="F2645">
        <v>98.5</v>
      </c>
    </row>
    <row r="2646" spans="1:6" x14ac:dyDescent="0.25">
      <c r="A2646" t="s">
        <v>15480</v>
      </c>
      <c r="B2646" t="s">
        <v>7132</v>
      </c>
      <c r="C2646">
        <v>110</v>
      </c>
      <c r="D2646">
        <v>87</v>
      </c>
      <c r="E2646">
        <v>65</v>
      </c>
      <c r="F2646">
        <v>98.5</v>
      </c>
    </row>
    <row r="2647" spans="1:6" x14ac:dyDescent="0.25">
      <c r="A2647" t="s">
        <v>15481</v>
      </c>
      <c r="B2647" t="s">
        <v>7133</v>
      </c>
      <c r="C2647">
        <v>124</v>
      </c>
      <c r="D2647">
        <v>83</v>
      </c>
      <c r="E2647">
        <v>67</v>
      </c>
      <c r="F2647">
        <v>98.8</v>
      </c>
    </row>
    <row r="2648" spans="1:6" x14ac:dyDescent="0.25">
      <c r="A2648" t="s">
        <v>15482</v>
      </c>
      <c r="B2648" t="s">
        <v>7135</v>
      </c>
      <c r="C2648">
        <v>125</v>
      </c>
      <c r="D2648">
        <v>87</v>
      </c>
      <c r="E2648">
        <v>75</v>
      </c>
      <c r="F2648">
        <v>97.7</v>
      </c>
    </row>
    <row r="2649" spans="1:6" x14ac:dyDescent="0.25">
      <c r="A2649" t="s">
        <v>15483</v>
      </c>
      <c r="B2649" t="s">
        <v>7136</v>
      </c>
      <c r="C2649">
        <v>132</v>
      </c>
      <c r="D2649">
        <v>76</v>
      </c>
      <c r="E2649">
        <v>60</v>
      </c>
      <c r="F2649">
        <v>98.5</v>
      </c>
    </row>
    <row r="2650" spans="1:6" x14ac:dyDescent="0.25">
      <c r="A2650" t="s">
        <v>15484</v>
      </c>
      <c r="B2650" t="s">
        <v>7137</v>
      </c>
      <c r="C2650">
        <v>129</v>
      </c>
      <c r="D2650">
        <v>81</v>
      </c>
      <c r="E2650">
        <v>87</v>
      </c>
      <c r="F2650">
        <v>99.1</v>
      </c>
    </row>
    <row r="2651" spans="1:6" x14ac:dyDescent="0.25">
      <c r="A2651" t="s">
        <v>15485</v>
      </c>
      <c r="B2651" t="s">
        <v>7138</v>
      </c>
      <c r="C2651">
        <v>130</v>
      </c>
      <c r="D2651">
        <v>81</v>
      </c>
      <c r="E2651">
        <v>73</v>
      </c>
      <c r="F2651">
        <v>97.8</v>
      </c>
    </row>
    <row r="2652" spans="1:6" x14ac:dyDescent="0.25">
      <c r="A2652" t="s">
        <v>15486</v>
      </c>
      <c r="B2652" t="s">
        <v>7139</v>
      </c>
      <c r="C2652">
        <v>114</v>
      </c>
      <c r="D2652">
        <v>83</v>
      </c>
      <c r="E2652">
        <v>68</v>
      </c>
      <c r="F2652">
        <v>97.6</v>
      </c>
    </row>
    <row r="2653" spans="1:6" x14ac:dyDescent="0.25">
      <c r="A2653" t="s">
        <v>15487</v>
      </c>
      <c r="B2653" t="s">
        <v>7141</v>
      </c>
      <c r="C2653">
        <v>126</v>
      </c>
      <c r="D2653">
        <v>71</v>
      </c>
      <c r="E2653">
        <v>64</v>
      </c>
      <c r="F2653">
        <v>99.4</v>
      </c>
    </row>
    <row r="2654" spans="1:6" x14ac:dyDescent="0.25">
      <c r="A2654" t="s">
        <v>15488</v>
      </c>
      <c r="B2654" t="s">
        <v>7142</v>
      </c>
      <c r="C2654">
        <v>136</v>
      </c>
      <c r="D2654">
        <v>85</v>
      </c>
      <c r="E2654">
        <v>79</v>
      </c>
      <c r="F2654">
        <v>98.9</v>
      </c>
    </row>
    <row r="2655" spans="1:6" x14ac:dyDescent="0.25">
      <c r="A2655" t="s">
        <v>15489</v>
      </c>
      <c r="B2655" t="s">
        <v>7143</v>
      </c>
      <c r="C2655">
        <v>134</v>
      </c>
      <c r="D2655">
        <v>76</v>
      </c>
      <c r="E2655">
        <v>71</v>
      </c>
      <c r="F2655">
        <v>99.1</v>
      </c>
    </row>
    <row r="2656" spans="1:6" x14ac:dyDescent="0.25">
      <c r="A2656" t="s">
        <v>15490</v>
      </c>
      <c r="B2656" t="s">
        <v>7145</v>
      </c>
      <c r="C2656">
        <v>124</v>
      </c>
      <c r="D2656">
        <v>89</v>
      </c>
      <c r="E2656">
        <v>77</v>
      </c>
      <c r="F2656">
        <v>97.6</v>
      </c>
    </row>
    <row r="2657" spans="1:6" x14ac:dyDescent="0.25">
      <c r="A2657" t="s">
        <v>15491</v>
      </c>
      <c r="B2657" t="s">
        <v>7146</v>
      </c>
      <c r="C2657">
        <v>124</v>
      </c>
      <c r="D2657">
        <v>86</v>
      </c>
      <c r="E2657">
        <v>69</v>
      </c>
      <c r="F2657">
        <v>97.6</v>
      </c>
    </row>
    <row r="2658" spans="1:6" x14ac:dyDescent="0.25">
      <c r="A2658" t="s">
        <v>15492</v>
      </c>
      <c r="B2658" t="s">
        <v>7147</v>
      </c>
      <c r="C2658">
        <v>127</v>
      </c>
      <c r="D2658">
        <v>76</v>
      </c>
      <c r="E2658">
        <v>97</v>
      </c>
      <c r="F2658">
        <v>98.6</v>
      </c>
    </row>
    <row r="2659" spans="1:6" x14ac:dyDescent="0.25">
      <c r="A2659" t="s">
        <v>15493</v>
      </c>
      <c r="B2659" t="s">
        <v>7149</v>
      </c>
      <c r="C2659">
        <v>138</v>
      </c>
      <c r="D2659">
        <v>75</v>
      </c>
      <c r="E2659">
        <v>77</v>
      </c>
      <c r="F2659">
        <v>97.8</v>
      </c>
    </row>
    <row r="2660" spans="1:6" x14ac:dyDescent="0.25">
      <c r="A2660" t="s">
        <v>15494</v>
      </c>
      <c r="B2660" t="s">
        <v>7150</v>
      </c>
      <c r="C2660">
        <v>138</v>
      </c>
      <c r="D2660">
        <v>85</v>
      </c>
      <c r="E2660">
        <v>80</v>
      </c>
      <c r="F2660">
        <v>99.4</v>
      </c>
    </row>
    <row r="2661" spans="1:6" x14ac:dyDescent="0.25">
      <c r="A2661" t="s">
        <v>15495</v>
      </c>
      <c r="B2661" t="s">
        <v>7152</v>
      </c>
      <c r="C2661">
        <v>114</v>
      </c>
      <c r="D2661">
        <v>79</v>
      </c>
      <c r="E2661">
        <v>100</v>
      </c>
      <c r="F2661">
        <v>98.3</v>
      </c>
    </row>
    <row r="2662" spans="1:6" x14ac:dyDescent="0.25">
      <c r="A2662" t="s">
        <v>15496</v>
      </c>
      <c r="B2662" t="s">
        <v>7153</v>
      </c>
      <c r="C2662">
        <v>120</v>
      </c>
      <c r="D2662">
        <v>77</v>
      </c>
      <c r="E2662">
        <v>76</v>
      </c>
      <c r="F2662">
        <v>97.9</v>
      </c>
    </row>
    <row r="2663" spans="1:6" x14ac:dyDescent="0.25">
      <c r="A2663" t="s">
        <v>15497</v>
      </c>
      <c r="B2663" t="s">
        <v>7155</v>
      </c>
      <c r="C2663">
        <v>124</v>
      </c>
      <c r="D2663">
        <v>71</v>
      </c>
      <c r="E2663">
        <v>96</v>
      </c>
      <c r="F2663">
        <v>98.7</v>
      </c>
    </row>
    <row r="2664" spans="1:6" x14ac:dyDescent="0.25">
      <c r="A2664" t="s">
        <v>15498</v>
      </c>
      <c r="B2664" t="s">
        <v>7156</v>
      </c>
      <c r="C2664">
        <v>133</v>
      </c>
      <c r="D2664">
        <v>81</v>
      </c>
      <c r="E2664">
        <v>67</v>
      </c>
      <c r="F2664">
        <v>99</v>
      </c>
    </row>
    <row r="2665" spans="1:6" x14ac:dyDescent="0.25">
      <c r="A2665" t="s">
        <v>15499</v>
      </c>
      <c r="B2665" t="s">
        <v>7158</v>
      </c>
      <c r="C2665">
        <v>133</v>
      </c>
      <c r="D2665">
        <v>78</v>
      </c>
      <c r="E2665">
        <v>60</v>
      </c>
      <c r="F2665">
        <v>97.6</v>
      </c>
    </row>
    <row r="2666" spans="1:6" x14ac:dyDescent="0.25">
      <c r="A2666" t="s">
        <v>15500</v>
      </c>
      <c r="B2666" t="s">
        <v>7160</v>
      </c>
      <c r="C2666">
        <v>115</v>
      </c>
      <c r="D2666">
        <v>86</v>
      </c>
      <c r="E2666">
        <v>95</v>
      </c>
      <c r="F2666">
        <v>97.8</v>
      </c>
    </row>
    <row r="2667" spans="1:6" x14ac:dyDescent="0.25">
      <c r="A2667" t="s">
        <v>15501</v>
      </c>
      <c r="B2667" t="s">
        <v>7161</v>
      </c>
      <c r="C2667">
        <v>114</v>
      </c>
      <c r="D2667">
        <v>71</v>
      </c>
      <c r="E2667">
        <v>79</v>
      </c>
      <c r="F2667">
        <v>99.4</v>
      </c>
    </row>
    <row r="2668" spans="1:6" x14ac:dyDescent="0.25">
      <c r="A2668" t="s">
        <v>15502</v>
      </c>
      <c r="B2668" t="s">
        <v>7162</v>
      </c>
      <c r="C2668">
        <v>116</v>
      </c>
      <c r="D2668">
        <v>88</v>
      </c>
      <c r="E2668">
        <v>82</v>
      </c>
      <c r="F2668">
        <v>98.8</v>
      </c>
    </row>
    <row r="2669" spans="1:6" x14ac:dyDescent="0.25">
      <c r="A2669" t="s">
        <v>15503</v>
      </c>
      <c r="B2669" t="s">
        <v>7163</v>
      </c>
      <c r="C2669">
        <v>138</v>
      </c>
      <c r="D2669">
        <v>84</v>
      </c>
      <c r="E2669">
        <v>85</v>
      </c>
      <c r="F2669">
        <v>98.2</v>
      </c>
    </row>
    <row r="2670" spans="1:6" x14ac:dyDescent="0.25">
      <c r="A2670" t="s">
        <v>15504</v>
      </c>
      <c r="B2670" t="s">
        <v>7164</v>
      </c>
      <c r="C2670">
        <v>139</v>
      </c>
      <c r="D2670">
        <v>75</v>
      </c>
      <c r="E2670">
        <v>78</v>
      </c>
      <c r="F2670">
        <v>99.1</v>
      </c>
    </row>
    <row r="2671" spans="1:6" x14ac:dyDescent="0.25">
      <c r="A2671" t="s">
        <v>15505</v>
      </c>
      <c r="B2671" t="s">
        <v>7165</v>
      </c>
      <c r="C2671">
        <v>136</v>
      </c>
      <c r="D2671">
        <v>81</v>
      </c>
      <c r="E2671">
        <v>87</v>
      </c>
      <c r="F2671">
        <v>97.9</v>
      </c>
    </row>
    <row r="2672" spans="1:6" x14ac:dyDescent="0.25">
      <c r="A2672" t="s">
        <v>15506</v>
      </c>
      <c r="B2672" t="s">
        <v>7166</v>
      </c>
      <c r="C2672">
        <v>122</v>
      </c>
      <c r="D2672">
        <v>78</v>
      </c>
      <c r="E2672">
        <v>84</v>
      </c>
      <c r="F2672">
        <v>99.4</v>
      </c>
    </row>
    <row r="2673" spans="1:6" x14ac:dyDescent="0.25">
      <c r="A2673" t="s">
        <v>15507</v>
      </c>
      <c r="B2673" t="s">
        <v>7167</v>
      </c>
      <c r="C2673">
        <v>114</v>
      </c>
      <c r="D2673">
        <v>86</v>
      </c>
      <c r="E2673">
        <v>87</v>
      </c>
      <c r="F2673">
        <v>97.9</v>
      </c>
    </row>
    <row r="2674" spans="1:6" x14ac:dyDescent="0.25">
      <c r="A2674" t="s">
        <v>15508</v>
      </c>
      <c r="B2674" t="s">
        <v>7169</v>
      </c>
      <c r="C2674">
        <v>133</v>
      </c>
      <c r="D2674">
        <v>74</v>
      </c>
      <c r="E2674">
        <v>73</v>
      </c>
      <c r="F2674">
        <v>99.3</v>
      </c>
    </row>
    <row r="2675" spans="1:6" x14ac:dyDescent="0.25">
      <c r="A2675" t="s">
        <v>15509</v>
      </c>
      <c r="B2675" t="s">
        <v>7170</v>
      </c>
      <c r="C2675">
        <v>117</v>
      </c>
      <c r="D2675">
        <v>75</v>
      </c>
      <c r="E2675">
        <v>94</v>
      </c>
      <c r="F2675">
        <v>98.7</v>
      </c>
    </row>
    <row r="2676" spans="1:6" x14ac:dyDescent="0.25">
      <c r="A2676" t="s">
        <v>15510</v>
      </c>
      <c r="B2676" t="s">
        <v>7171</v>
      </c>
      <c r="C2676">
        <v>111</v>
      </c>
      <c r="D2676">
        <v>73</v>
      </c>
      <c r="E2676">
        <v>67</v>
      </c>
      <c r="F2676">
        <v>98.5</v>
      </c>
    </row>
    <row r="2677" spans="1:6" x14ac:dyDescent="0.25">
      <c r="A2677" t="s">
        <v>15511</v>
      </c>
      <c r="B2677" t="s">
        <v>7172</v>
      </c>
      <c r="C2677">
        <v>125</v>
      </c>
      <c r="D2677">
        <v>71</v>
      </c>
      <c r="E2677">
        <v>98</v>
      </c>
      <c r="F2677">
        <v>99</v>
      </c>
    </row>
    <row r="2678" spans="1:6" x14ac:dyDescent="0.25">
      <c r="A2678" t="s">
        <v>15512</v>
      </c>
      <c r="B2678" t="s">
        <v>7173</v>
      </c>
      <c r="C2678">
        <v>113</v>
      </c>
      <c r="D2678">
        <v>87</v>
      </c>
      <c r="E2678">
        <v>95</v>
      </c>
      <c r="F2678">
        <v>97.6</v>
      </c>
    </row>
    <row r="2679" spans="1:6" x14ac:dyDescent="0.25">
      <c r="A2679" t="s">
        <v>15513</v>
      </c>
      <c r="B2679" t="s">
        <v>7175</v>
      </c>
      <c r="C2679">
        <v>140</v>
      </c>
      <c r="D2679">
        <v>82</v>
      </c>
      <c r="E2679">
        <v>65</v>
      </c>
      <c r="F2679">
        <v>98.1</v>
      </c>
    </row>
    <row r="2680" spans="1:6" x14ac:dyDescent="0.25">
      <c r="A2680" t="s">
        <v>15514</v>
      </c>
      <c r="B2680" t="s">
        <v>7176</v>
      </c>
      <c r="C2680">
        <v>133</v>
      </c>
      <c r="D2680">
        <v>70</v>
      </c>
      <c r="E2680">
        <v>82</v>
      </c>
      <c r="F2680">
        <v>99.2</v>
      </c>
    </row>
    <row r="2681" spans="1:6" x14ac:dyDescent="0.25">
      <c r="A2681" t="s">
        <v>15515</v>
      </c>
      <c r="B2681" t="s">
        <v>7177</v>
      </c>
      <c r="C2681">
        <v>122</v>
      </c>
      <c r="D2681">
        <v>71</v>
      </c>
      <c r="E2681">
        <v>87</v>
      </c>
      <c r="F2681">
        <v>97.6</v>
      </c>
    </row>
    <row r="2682" spans="1:6" x14ac:dyDescent="0.25">
      <c r="A2682" t="s">
        <v>15516</v>
      </c>
      <c r="B2682" t="s">
        <v>7178</v>
      </c>
      <c r="C2682">
        <v>117</v>
      </c>
      <c r="D2682">
        <v>78</v>
      </c>
      <c r="E2682">
        <v>78</v>
      </c>
      <c r="F2682">
        <v>97.6</v>
      </c>
    </row>
    <row r="2683" spans="1:6" x14ac:dyDescent="0.25">
      <c r="A2683" t="s">
        <v>15517</v>
      </c>
      <c r="B2683" t="s">
        <v>7179</v>
      </c>
      <c r="C2683">
        <v>134</v>
      </c>
      <c r="D2683">
        <v>74</v>
      </c>
      <c r="E2683">
        <v>91</v>
      </c>
      <c r="F2683">
        <v>99.5</v>
      </c>
    </row>
    <row r="2684" spans="1:6" x14ac:dyDescent="0.25">
      <c r="A2684" t="s">
        <v>15518</v>
      </c>
      <c r="B2684" t="s">
        <v>7180</v>
      </c>
      <c r="C2684">
        <v>140</v>
      </c>
      <c r="D2684">
        <v>75</v>
      </c>
      <c r="E2684">
        <v>86</v>
      </c>
      <c r="F2684">
        <v>98.3</v>
      </c>
    </row>
    <row r="2685" spans="1:6" x14ac:dyDescent="0.25">
      <c r="A2685" t="s">
        <v>15519</v>
      </c>
      <c r="B2685" t="s">
        <v>7181</v>
      </c>
      <c r="C2685">
        <v>133</v>
      </c>
      <c r="D2685">
        <v>79</v>
      </c>
      <c r="E2685">
        <v>89</v>
      </c>
      <c r="F2685">
        <v>99.4</v>
      </c>
    </row>
    <row r="2686" spans="1:6" x14ac:dyDescent="0.25">
      <c r="A2686" t="s">
        <v>15520</v>
      </c>
      <c r="B2686" t="s">
        <v>7182</v>
      </c>
      <c r="C2686">
        <v>137</v>
      </c>
      <c r="D2686">
        <v>79</v>
      </c>
      <c r="E2686">
        <v>70</v>
      </c>
      <c r="F2686">
        <v>98.6</v>
      </c>
    </row>
    <row r="2687" spans="1:6" x14ac:dyDescent="0.25">
      <c r="A2687" t="s">
        <v>15521</v>
      </c>
      <c r="B2687" t="s">
        <v>7183</v>
      </c>
      <c r="C2687">
        <v>138</v>
      </c>
      <c r="D2687">
        <v>77</v>
      </c>
      <c r="E2687">
        <v>77</v>
      </c>
      <c r="F2687">
        <v>98.9</v>
      </c>
    </row>
    <row r="2688" spans="1:6" x14ac:dyDescent="0.25">
      <c r="A2688" t="s">
        <v>15522</v>
      </c>
      <c r="B2688" t="s">
        <v>7184</v>
      </c>
      <c r="C2688">
        <v>123</v>
      </c>
      <c r="D2688">
        <v>83</v>
      </c>
      <c r="E2688">
        <v>91</v>
      </c>
      <c r="F2688">
        <v>99.2</v>
      </c>
    </row>
    <row r="2689" spans="1:6" x14ac:dyDescent="0.25">
      <c r="A2689" t="s">
        <v>15523</v>
      </c>
      <c r="B2689" t="s">
        <v>7186</v>
      </c>
      <c r="C2689">
        <v>139</v>
      </c>
      <c r="D2689">
        <v>90</v>
      </c>
      <c r="E2689">
        <v>67</v>
      </c>
      <c r="F2689">
        <v>99</v>
      </c>
    </row>
    <row r="2690" spans="1:6" x14ac:dyDescent="0.25">
      <c r="A2690" t="s">
        <v>15524</v>
      </c>
      <c r="B2690" t="s">
        <v>7187</v>
      </c>
      <c r="C2690">
        <v>136</v>
      </c>
      <c r="D2690">
        <v>72</v>
      </c>
      <c r="E2690">
        <v>84</v>
      </c>
      <c r="F2690">
        <v>98.4</v>
      </c>
    </row>
    <row r="2691" spans="1:6" x14ac:dyDescent="0.25">
      <c r="A2691" t="s">
        <v>15525</v>
      </c>
      <c r="B2691" t="s">
        <v>7188</v>
      </c>
      <c r="C2691">
        <v>121</v>
      </c>
      <c r="D2691">
        <v>75</v>
      </c>
      <c r="E2691">
        <v>88</v>
      </c>
      <c r="F2691">
        <v>98.1</v>
      </c>
    </row>
    <row r="2692" spans="1:6" x14ac:dyDescent="0.25">
      <c r="A2692" t="s">
        <v>15526</v>
      </c>
      <c r="B2692" t="s">
        <v>7190</v>
      </c>
      <c r="C2692">
        <v>116</v>
      </c>
      <c r="D2692">
        <v>83</v>
      </c>
      <c r="E2692">
        <v>94</v>
      </c>
      <c r="F2692">
        <v>97.8</v>
      </c>
    </row>
    <row r="2693" spans="1:6" x14ac:dyDescent="0.25">
      <c r="A2693" t="s">
        <v>15527</v>
      </c>
      <c r="B2693" t="s">
        <v>7192</v>
      </c>
      <c r="C2693">
        <v>119</v>
      </c>
      <c r="D2693">
        <v>73</v>
      </c>
      <c r="E2693">
        <v>70</v>
      </c>
      <c r="F2693">
        <v>98.8</v>
      </c>
    </row>
    <row r="2694" spans="1:6" x14ac:dyDescent="0.25">
      <c r="A2694" t="s">
        <v>15528</v>
      </c>
      <c r="B2694" t="s">
        <v>7193</v>
      </c>
      <c r="C2694">
        <v>117</v>
      </c>
      <c r="D2694">
        <v>78</v>
      </c>
      <c r="E2694">
        <v>89</v>
      </c>
      <c r="F2694">
        <v>98.3</v>
      </c>
    </row>
    <row r="2695" spans="1:6" x14ac:dyDescent="0.25">
      <c r="A2695" t="s">
        <v>15529</v>
      </c>
      <c r="B2695" t="s">
        <v>7194</v>
      </c>
      <c r="C2695">
        <v>139</v>
      </c>
      <c r="D2695">
        <v>77</v>
      </c>
      <c r="E2695">
        <v>85</v>
      </c>
      <c r="F2695">
        <v>97.5</v>
      </c>
    </row>
    <row r="2696" spans="1:6" x14ac:dyDescent="0.25">
      <c r="A2696" t="s">
        <v>15530</v>
      </c>
      <c r="B2696" t="s">
        <v>7195</v>
      </c>
      <c r="C2696">
        <v>117</v>
      </c>
      <c r="D2696">
        <v>81</v>
      </c>
      <c r="E2696">
        <v>67</v>
      </c>
      <c r="F2696">
        <v>98.2</v>
      </c>
    </row>
    <row r="2697" spans="1:6" x14ac:dyDescent="0.25">
      <c r="A2697" t="s">
        <v>15531</v>
      </c>
      <c r="B2697" t="s">
        <v>7196</v>
      </c>
      <c r="C2697">
        <v>112</v>
      </c>
      <c r="D2697">
        <v>84</v>
      </c>
      <c r="E2697">
        <v>99</v>
      </c>
      <c r="F2697">
        <v>98.4</v>
      </c>
    </row>
    <row r="2698" spans="1:6" x14ac:dyDescent="0.25">
      <c r="A2698" t="s">
        <v>15532</v>
      </c>
      <c r="B2698" t="s">
        <v>7197</v>
      </c>
      <c r="C2698">
        <v>126</v>
      </c>
      <c r="D2698">
        <v>73</v>
      </c>
      <c r="E2698">
        <v>73</v>
      </c>
      <c r="F2698">
        <v>97.5</v>
      </c>
    </row>
    <row r="2699" spans="1:6" x14ac:dyDescent="0.25">
      <c r="A2699" t="s">
        <v>15533</v>
      </c>
      <c r="B2699" t="s">
        <v>7198</v>
      </c>
      <c r="C2699">
        <v>137</v>
      </c>
      <c r="D2699">
        <v>89</v>
      </c>
      <c r="E2699">
        <v>78</v>
      </c>
      <c r="F2699">
        <v>98.9</v>
      </c>
    </row>
    <row r="2700" spans="1:6" x14ac:dyDescent="0.25">
      <c r="A2700" t="s">
        <v>15534</v>
      </c>
      <c r="B2700" t="s">
        <v>7200</v>
      </c>
      <c r="C2700">
        <v>126</v>
      </c>
      <c r="D2700">
        <v>88</v>
      </c>
      <c r="E2700">
        <v>95</v>
      </c>
      <c r="F2700">
        <v>98</v>
      </c>
    </row>
    <row r="2701" spans="1:6" x14ac:dyDescent="0.25">
      <c r="A2701" t="s">
        <v>15535</v>
      </c>
      <c r="B2701" t="s">
        <v>7202</v>
      </c>
      <c r="C2701">
        <v>123</v>
      </c>
      <c r="D2701">
        <v>90</v>
      </c>
      <c r="E2701">
        <v>91</v>
      </c>
      <c r="F2701">
        <v>99.1</v>
      </c>
    </row>
    <row r="2702" spans="1:6" x14ac:dyDescent="0.25">
      <c r="A2702" t="s">
        <v>15536</v>
      </c>
      <c r="B2702" t="s">
        <v>7203</v>
      </c>
      <c r="C2702">
        <v>140</v>
      </c>
      <c r="D2702">
        <v>76</v>
      </c>
      <c r="E2702">
        <v>71</v>
      </c>
      <c r="F2702">
        <v>97.6</v>
      </c>
    </row>
    <row r="2703" spans="1:6" x14ac:dyDescent="0.25">
      <c r="A2703" t="s">
        <v>15537</v>
      </c>
      <c r="B2703" t="s">
        <v>7204</v>
      </c>
      <c r="C2703">
        <v>115</v>
      </c>
      <c r="D2703">
        <v>74</v>
      </c>
      <c r="E2703">
        <v>94</v>
      </c>
      <c r="F2703">
        <v>99.1</v>
      </c>
    </row>
    <row r="2704" spans="1:6" x14ac:dyDescent="0.25">
      <c r="A2704" t="s">
        <v>15538</v>
      </c>
      <c r="B2704" t="s">
        <v>7205</v>
      </c>
      <c r="C2704">
        <v>120</v>
      </c>
      <c r="D2704">
        <v>86</v>
      </c>
      <c r="E2704">
        <v>79</v>
      </c>
      <c r="F2704">
        <v>99.3</v>
      </c>
    </row>
    <row r="2705" spans="1:6" x14ac:dyDescent="0.25">
      <c r="A2705" t="s">
        <v>15539</v>
      </c>
      <c r="B2705" t="s">
        <v>7206</v>
      </c>
      <c r="C2705">
        <v>130</v>
      </c>
      <c r="D2705">
        <v>86</v>
      </c>
      <c r="E2705">
        <v>69</v>
      </c>
      <c r="F2705">
        <v>97.6</v>
      </c>
    </row>
    <row r="2706" spans="1:6" x14ac:dyDescent="0.25">
      <c r="A2706" t="s">
        <v>15540</v>
      </c>
      <c r="B2706" t="s">
        <v>7207</v>
      </c>
      <c r="C2706">
        <v>117</v>
      </c>
      <c r="D2706">
        <v>72</v>
      </c>
      <c r="E2706">
        <v>76</v>
      </c>
      <c r="F2706">
        <v>98.1</v>
      </c>
    </row>
    <row r="2707" spans="1:6" x14ac:dyDescent="0.25">
      <c r="A2707" t="s">
        <v>15541</v>
      </c>
      <c r="B2707" t="s">
        <v>7208</v>
      </c>
      <c r="C2707">
        <v>133</v>
      </c>
      <c r="D2707">
        <v>79</v>
      </c>
      <c r="E2707">
        <v>84</v>
      </c>
      <c r="F2707">
        <v>98.6</v>
      </c>
    </row>
    <row r="2708" spans="1:6" x14ac:dyDescent="0.25">
      <c r="A2708" t="s">
        <v>15542</v>
      </c>
      <c r="B2708" t="s">
        <v>7209</v>
      </c>
      <c r="C2708">
        <v>127</v>
      </c>
      <c r="D2708">
        <v>70</v>
      </c>
      <c r="E2708">
        <v>89</v>
      </c>
      <c r="F2708">
        <v>98.7</v>
      </c>
    </row>
    <row r="2709" spans="1:6" x14ac:dyDescent="0.25">
      <c r="A2709" t="s">
        <v>15543</v>
      </c>
      <c r="B2709" t="s">
        <v>7210</v>
      </c>
      <c r="C2709">
        <v>121</v>
      </c>
      <c r="D2709">
        <v>86</v>
      </c>
      <c r="E2709">
        <v>68</v>
      </c>
      <c r="F2709">
        <v>97.9</v>
      </c>
    </row>
    <row r="2710" spans="1:6" x14ac:dyDescent="0.25">
      <c r="A2710" t="s">
        <v>15544</v>
      </c>
      <c r="B2710" t="s">
        <v>7211</v>
      </c>
      <c r="C2710">
        <v>135</v>
      </c>
      <c r="D2710">
        <v>81</v>
      </c>
      <c r="E2710">
        <v>91</v>
      </c>
      <c r="F2710">
        <v>97.9</v>
      </c>
    </row>
    <row r="2711" spans="1:6" x14ac:dyDescent="0.25">
      <c r="A2711" t="s">
        <v>15545</v>
      </c>
      <c r="B2711" t="s">
        <v>7212</v>
      </c>
      <c r="C2711">
        <v>131</v>
      </c>
      <c r="D2711">
        <v>82</v>
      </c>
      <c r="E2711">
        <v>97</v>
      </c>
      <c r="F2711">
        <v>98.7</v>
      </c>
    </row>
    <row r="2712" spans="1:6" x14ac:dyDescent="0.25">
      <c r="A2712" t="s">
        <v>15546</v>
      </c>
      <c r="B2712" t="s">
        <v>7213</v>
      </c>
      <c r="C2712">
        <v>127</v>
      </c>
      <c r="D2712">
        <v>82</v>
      </c>
      <c r="E2712">
        <v>84</v>
      </c>
      <c r="F2712">
        <v>98.5</v>
      </c>
    </row>
    <row r="2713" spans="1:6" x14ac:dyDescent="0.25">
      <c r="A2713" t="s">
        <v>15547</v>
      </c>
      <c r="B2713" t="s">
        <v>7214</v>
      </c>
      <c r="C2713">
        <v>114</v>
      </c>
      <c r="D2713">
        <v>71</v>
      </c>
      <c r="E2713">
        <v>97</v>
      </c>
      <c r="F2713">
        <v>98.8</v>
      </c>
    </row>
    <row r="2714" spans="1:6" x14ac:dyDescent="0.25">
      <c r="A2714" t="s">
        <v>15548</v>
      </c>
      <c r="B2714" t="s">
        <v>7215</v>
      </c>
      <c r="C2714">
        <v>110</v>
      </c>
      <c r="D2714">
        <v>75</v>
      </c>
      <c r="E2714">
        <v>100</v>
      </c>
      <c r="F2714">
        <v>97.9</v>
      </c>
    </row>
    <row r="2715" spans="1:6" x14ac:dyDescent="0.25">
      <c r="A2715" t="s">
        <v>15549</v>
      </c>
      <c r="B2715" t="s">
        <v>7216</v>
      </c>
      <c r="C2715">
        <v>136</v>
      </c>
      <c r="D2715">
        <v>89</v>
      </c>
      <c r="E2715">
        <v>98</v>
      </c>
      <c r="F2715">
        <v>97.5</v>
      </c>
    </row>
    <row r="2716" spans="1:6" x14ac:dyDescent="0.25">
      <c r="A2716" t="s">
        <v>15550</v>
      </c>
      <c r="B2716" t="s">
        <v>7217</v>
      </c>
      <c r="C2716">
        <v>129</v>
      </c>
      <c r="D2716">
        <v>71</v>
      </c>
      <c r="E2716">
        <v>62</v>
      </c>
      <c r="F2716">
        <v>98.9</v>
      </c>
    </row>
    <row r="2717" spans="1:6" x14ac:dyDescent="0.25">
      <c r="A2717" t="s">
        <v>15551</v>
      </c>
      <c r="B2717" t="s">
        <v>7218</v>
      </c>
      <c r="C2717">
        <v>140</v>
      </c>
      <c r="D2717">
        <v>70</v>
      </c>
      <c r="E2717">
        <v>73</v>
      </c>
      <c r="F2717">
        <v>99.2</v>
      </c>
    </row>
    <row r="2718" spans="1:6" x14ac:dyDescent="0.25">
      <c r="A2718" t="s">
        <v>15552</v>
      </c>
      <c r="B2718" t="s">
        <v>7219</v>
      </c>
      <c r="C2718">
        <v>111</v>
      </c>
      <c r="D2718">
        <v>75</v>
      </c>
      <c r="E2718">
        <v>66</v>
      </c>
      <c r="F2718">
        <v>97.9</v>
      </c>
    </row>
    <row r="2719" spans="1:6" x14ac:dyDescent="0.25">
      <c r="A2719" t="s">
        <v>15553</v>
      </c>
      <c r="B2719" t="s">
        <v>7220</v>
      </c>
      <c r="C2719">
        <v>119</v>
      </c>
      <c r="D2719">
        <v>75</v>
      </c>
      <c r="E2719">
        <v>80</v>
      </c>
      <c r="F2719">
        <v>98.8</v>
      </c>
    </row>
    <row r="2720" spans="1:6" x14ac:dyDescent="0.25">
      <c r="A2720" t="s">
        <v>15554</v>
      </c>
      <c r="B2720" t="s">
        <v>7221</v>
      </c>
      <c r="C2720">
        <v>128</v>
      </c>
      <c r="D2720">
        <v>71</v>
      </c>
      <c r="E2720">
        <v>75</v>
      </c>
      <c r="F2720">
        <v>98</v>
      </c>
    </row>
    <row r="2721" spans="1:6" x14ac:dyDescent="0.25">
      <c r="A2721" t="s">
        <v>15555</v>
      </c>
      <c r="B2721" t="s">
        <v>7222</v>
      </c>
      <c r="C2721">
        <v>113</v>
      </c>
      <c r="D2721">
        <v>72</v>
      </c>
      <c r="E2721">
        <v>75</v>
      </c>
      <c r="F2721">
        <v>98.8</v>
      </c>
    </row>
    <row r="2722" spans="1:6" x14ac:dyDescent="0.25">
      <c r="A2722" t="s">
        <v>15556</v>
      </c>
      <c r="B2722" t="s">
        <v>7223</v>
      </c>
      <c r="C2722">
        <v>128</v>
      </c>
      <c r="D2722">
        <v>85</v>
      </c>
      <c r="E2722">
        <v>66</v>
      </c>
      <c r="F2722">
        <v>97.8</v>
      </c>
    </row>
    <row r="2723" spans="1:6" x14ac:dyDescent="0.25">
      <c r="A2723" t="s">
        <v>15557</v>
      </c>
      <c r="B2723" t="s">
        <v>7224</v>
      </c>
      <c r="C2723">
        <v>129</v>
      </c>
      <c r="D2723">
        <v>90</v>
      </c>
      <c r="E2723">
        <v>89</v>
      </c>
      <c r="F2723">
        <v>97.8</v>
      </c>
    </row>
    <row r="2724" spans="1:6" x14ac:dyDescent="0.25">
      <c r="A2724" t="s">
        <v>15558</v>
      </c>
      <c r="B2724" t="s">
        <v>7225</v>
      </c>
      <c r="C2724">
        <v>133</v>
      </c>
      <c r="D2724">
        <v>74</v>
      </c>
      <c r="E2724">
        <v>94</v>
      </c>
      <c r="F2724">
        <v>97.6</v>
      </c>
    </row>
    <row r="2725" spans="1:6" x14ac:dyDescent="0.25">
      <c r="A2725" t="s">
        <v>15559</v>
      </c>
      <c r="B2725" t="s">
        <v>7226</v>
      </c>
      <c r="C2725">
        <v>123</v>
      </c>
      <c r="D2725">
        <v>79</v>
      </c>
      <c r="E2725">
        <v>91</v>
      </c>
      <c r="F2725">
        <v>98.8</v>
      </c>
    </row>
    <row r="2726" spans="1:6" x14ac:dyDescent="0.25">
      <c r="A2726" t="s">
        <v>15560</v>
      </c>
      <c r="B2726" t="s">
        <v>7227</v>
      </c>
      <c r="C2726">
        <v>129</v>
      </c>
      <c r="D2726">
        <v>77</v>
      </c>
      <c r="E2726">
        <v>89</v>
      </c>
      <c r="F2726">
        <v>98.1</v>
      </c>
    </row>
    <row r="2727" spans="1:6" x14ac:dyDescent="0.25">
      <c r="A2727" t="s">
        <v>15561</v>
      </c>
      <c r="B2727" t="s">
        <v>7228</v>
      </c>
      <c r="C2727">
        <v>118</v>
      </c>
      <c r="D2727">
        <v>73</v>
      </c>
      <c r="E2727">
        <v>95</v>
      </c>
      <c r="F2727">
        <v>98.6</v>
      </c>
    </row>
    <row r="2728" spans="1:6" x14ac:dyDescent="0.25">
      <c r="A2728" t="s">
        <v>15562</v>
      </c>
      <c r="B2728" t="s">
        <v>7229</v>
      </c>
      <c r="C2728">
        <v>118</v>
      </c>
      <c r="D2728">
        <v>90</v>
      </c>
      <c r="E2728">
        <v>79</v>
      </c>
      <c r="F2728">
        <v>98.6</v>
      </c>
    </row>
    <row r="2729" spans="1:6" x14ac:dyDescent="0.25">
      <c r="A2729" t="s">
        <v>15563</v>
      </c>
      <c r="B2729" t="s">
        <v>7230</v>
      </c>
      <c r="C2729">
        <v>121</v>
      </c>
      <c r="D2729">
        <v>78</v>
      </c>
      <c r="E2729">
        <v>81</v>
      </c>
      <c r="F2729">
        <v>98.1</v>
      </c>
    </row>
    <row r="2730" spans="1:6" x14ac:dyDescent="0.25">
      <c r="A2730" t="s">
        <v>15564</v>
      </c>
      <c r="B2730" t="s">
        <v>7231</v>
      </c>
      <c r="C2730">
        <v>129</v>
      </c>
      <c r="D2730">
        <v>80</v>
      </c>
      <c r="E2730">
        <v>82</v>
      </c>
      <c r="F2730">
        <v>97.6</v>
      </c>
    </row>
    <row r="2731" spans="1:6" x14ac:dyDescent="0.25">
      <c r="A2731" t="s">
        <v>15565</v>
      </c>
      <c r="B2731" t="s">
        <v>7232</v>
      </c>
      <c r="C2731">
        <v>120</v>
      </c>
      <c r="D2731">
        <v>77</v>
      </c>
      <c r="E2731">
        <v>79</v>
      </c>
      <c r="F2731">
        <v>98.5</v>
      </c>
    </row>
    <row r="2732" spans="1:6" x14ac:dyDescent="0.25">
      <c r="A2732" t="s">
        <v>15566</v>
      </c>
      <c r="B2732" t="s">
        <v>7233</v>
      </c>
      <c r="C2732">
        <v>120</v>
      </c>
      <c r="D2732">
        <v>70</v>
      </c>
      <c r="E2732">
        <v>61</v>
      </c>
      <c r="F2732">
        <v>99</v>
      </c>
    </row>
    <row r="2733" spans="1:6" x14ac:dyDescent="0.25">
      <c r="A2733" t="s">
        <v>15567</v>
      </c>
      <c r="B2733" t="s">
        <v>7235</v>
      </c>
      <c r="C2733">
        <v>123</v>
      </c>
      <c r="D2733">
        <v>86</v>
      </c>
      <c r="E2733">
        <v>60</v>
      </c>
      <c r="F2733">
        <v>97.9</v>
      </c>
    </row>
    <row r="2734" spans="1:6" x14ac:dyDescent="0.25">
      <c r="A2734" t="s">
        <v>15568</v>
      </c>
      <c r="B2734" t="s">
        <v>7236</v>
      </c>
      <c r="C2734">
        <v>119</v>
      </c>
      <c r="D2734">
        <v>79</v>
      </c>
      <c r="E2734">
        <v>96</v>
      </c>
      <c r="F2734">
        <v>99.1</v>
      </c>
    </row>
    <row r="2735" spans="1:6" x14ac:dyDescent="0.25">
      <c r="A2735" t="s">
        <v>15569</v>
      </c>
      <c r="B2735" t="s">
        <v>7237</v>
      </c>
      <c r="C2735">
        <v>140</v>
      </c>
      <c r="D2735">
        <v>78</v>
      </c>
      <c r="E2735">
        <v>93</v>
      </c>
      <c r="F2735">
        <v>98.1</v>
      </c>
    </row>
    <row r="2736" spans="1:6" x14ac:dyDescent="0.25">
      <c r="A2736" t="s">
        <v>15570</v>
      </c>
      <c r="B2736" t="s">
        <v>7238</v>
      </c>
      <c r="C2736">
        <v>138</v>
      </c>
      <c r="D2736">
        <v>90</v>
      </c>
      <c r="E2736">
        <v>81</v>
      </c>
      <c r="F2736">
        <v>99.2</v>
      </c>
    </row>
    <row r="2737" spans="1:6" x14ac:dyDescent="0.25">
      <c r="A2737" t="s">
        <v>15571</v>
      </c>
      <c r="B2737" t="s">
        <v>7239</v>
      </c>
      <c r="C2737">
        <v>114</v>
      </c>
      <c r="D2737">
        <v>83</v>
      </c>
      <c r="E2737">
        <v>96</v>
      </c>
      <c r="F2737">
        <v>98.5</v>
      </c>
    </row>
    <row r="2738" spans="1:6" x14ac:dyDescent="0.25">
      <c r="A2738" t="s">
        <v>15572</v>
      </c>
      <c r="B2738" t="s">
        <v>7241</v>
      </c>
      <c r="C2738">
        <v>117</v>
      </c>
      <c r="D2738">
        <v>76</v>
      </c>
      <c r="E2738">
        <v>63</v>
      </c>
      <c r="F2738">
        <v>97.8</v>
      </c>
    </row>
    <row r="2739" spans="1:6" x14ac:dyDescent="0.25">
      <c r="A2739" t="s">
        <v>15573</v>
      </c>
      <c r="B2739" t="s">
        <v>7242</v>
      </c>
      <c r="C2739">
        <v>131</v>
      </c>
      <c r="D2739">
        <v>74</v>
      </c>
      <c r="E2739">
        <v>65</v>
      </c>
      <c r="F2739">
        <v>99.2</v>
      </c>
    </row>
    <row r="2740" spans="1:6" x14ac:dyDescent="0.25">
      <c r="A2740" t="s">
        <v>15574</v>
      </c>
      <c r="B2740" t="s">
        <v>7243</v>
      </c>
      <c r="C2740">
        <v>128</v>
      </c>
      <c r="D2740">
        <v>80</v>
      </c>
      <c r="E2740">
        <v>86</v>
      </c>
      <c r="F2740">
        <v>98.4</v>
      </c>
    </row>
    <row r="2741" spans="1:6" x14ac:dyDescent="0.25">
      <c r="A2741" t="s">
        <v>15575</v>
      </c>
      <c r="B2741" t="s">
        <v>7244</v>
      </c>
      <c r="C2741">
        <v>133</v>
      </c>
      <c r="D2741">
        <v>71</v>
      </c>
      <c r="E2741">
        <v>65</v>
      </c>
      <c r="F2741">
        <v>98.5</v>
      </c>
    </row>
    <row r="2742" spans="1:6" x14ac:dyDescent="0.25">
      <c r="A2742" t="s">
        <v>15576</v>
      </c>
      <c r="B2742" t="s">
        <v>7245</v>
      </c>
      <c r="C2742">
        <v>134</v>
      </c>
      <c r="D2742">
        <v>84</v>
      </c>
      <c r="E2742">
        <v>98</v>
      </c>
      <c r="F2742">
        <v>98.9</v>
      </c>
    </row>
    <row r="2743" spans="1:6" x14ac:dyDescent="0.25">
      <c r="A2743" t="s">
        <v>15577</v>
      </c>
      <c r="B2743" t="s">
        <v>7246</v>
      </c>
      <c r="C2743">
        <v>111</v>
      </c>
      <c r="D2743">
        <v>84</v>
      </c>
      <c r="E2743">
        <v>71</v>
      </c>
      <c r="F2743">
        <v>98.1</v>
      </c>
    </row>
    <row r="2744" spans="1:6" x14ac:dyDescent="0.25">
      <c r="A2744" t="s">
        <v>15578</v>
      </c>
      <c r="B2744" t="s">
        <v>7247</v>
      </c>
      <c r="C2744">
        <v>138</v>
      </c>
      <c r="D2744">
        <v>80</v>
      </c>
      <c r="E2744">
        <v>71</v>
      </c>
      <c r="F2744">
        <v>98.5</v>
      </c>
    </row>
    <row r="2745" spans="1:6" x14ac:dyDescent="0.25">
      <c r="A2745" t="s">
        <v>15579</v>
      </c>
      <c r="B2745" t="s">
        <v>7248</v>
      </c>
      <c r="C2745">
        <v>122</v>
      </c>
      <c r="D2745">
        <v>80</v>
      </c>
      <c r="E2745">
        <v>84</v>
      </c>
      <c r="F2745">
        <v>99.2</v>
      </c>
    </row>
    <row r="2746" spans="1:6" x14ac:dyDescent="0.25">
      <c r="A2746" t="s">
        <v>15580</v>
      </c>
      <c r="B2746" t="s">
        <v>7249</v>
      </c>
      <c r="C2746">
        <v>128</v>
      </c>
      <c r="D2746">
        <v>78</v>
      </c>
      <c r="E2746">
        <v>89</v>
      </c>
      <c r="F2746">
        <v>99</v>
      </c>
    </row>
    <row r="2747" spans="1:6" x14ac:dyDescent="0.25">
      <c r="A2747" t="s">
        <v>15581</v>
      </c>
      <c r="B2747" t="s">
        <v>7250</v>
      </c>
      <c r="C2747">
        <v>120</v>
      </c>
      <c r="D2747">
        <v>76</v>
      </c>
      <c r="E2747">
        <v>99</v>
      </c>
      <c r="F2747">
        <v>99.2</v>
      </c>
    </row>
    <row r="2748" spans="1:6" x14ac:dyDescent="0.25">
      <c r="A2748" t="s">
        <v>15582</v>
      </c>
      <c r="B2748" t="s">
        <v>7251</v>
      </c>
      <c r="C2748">
        <v>134</v>
      </c>
      <c r="D2748">
        <v>86</v>
      </c>
      <c r="E2748">
        <v>61</v>
      </c>
      <c r="F2748">
        <v>99.2</v>
      </c>
    </row>
    <row r="2749" spans="1:6" x14ac:dyDescent="0.25">
      <c r="A2749" t="s">
        <v>15583</v>
      </c>
      <c r="B2749" t="s">
        <v>7252</v>
      </c>
      <c r="C2749">
        <v>128</v>
      </c>
      <c r="D2749">
        <v>78</v>
      </c>
      <c r="E2749">
        <v>67</v>
      </c>
      <c r="F2749">
        <v>97.5</v>
      </c>
    </row>
    <row r="2750" spans="1:6" x14ac:dyDescent="0.25">
      <c r="A2750" t="s">
        <v>15584</v>
      </c>
      <c r="B2750" t="s">
        <v>7253</v>
      </c>
      <c r="C2750">
        <v>129</v>
      </c>
      <c r="D2750">
        <v>79</v>
      </c>
      <c r="E2750">
        <v>86</v>
      </c>
      <c r="F2750">
        <v>98.2</v>
      </c>
    </row>
    <row r="2751" spans="1:6" x14ac:dyDescent="0.25">
      <c r="A2751" t="s">
        <v>15585</v>
      </c>
      <c r="B2751" t="s">
        <v>7254</v>
      </c>
      <c r="C2751">
        <v>138</v>
      </c>
      <c r="D2751">
        <v>73</v>
      </c>
      <c r="E2751">
        <v>64</v>
      </c>
      <c r="F2751">
        <v>98.4</v>
      </c>
    </row>
    <row r="2752" spans="1:6" x14ac:dyDescent="0.25">
      <c r="A2752" t="s">
        <v>15586</v>
      </c>
      <c r="B2752" t="s">
        <v>7255</v>
      </c>
      <c r="C2752">
        <v>129</v>
      </c>
      <c r="D2752">
        <v>84</v>
      </c>
      <c r="E2752">
        <v>60</v>
      </c>
      <c r="F2752">
        <v>98.7</v>
      </c>
    </row>
    <row r="2753" spans="1:6" x14ac:dyDescent="0.25">
      <c r="A2753" t="s">
        <v>15587</v>
      </c>
      <c r="B2753" t="s">
        <v>7256</v>
      </c>
      <c r="C2753">
        <v>132</v>
      </c>
      <c r="D2753">
        <v>77</v>
      </c>
      <c r="E2753">
        <v>63</v>
      </c>
      <c r="F2753">
        <v>97.8</v>
      </c>
    </row>
    <row r="2754" spans="1:6" x14ac:dyDescent="0.25">
      <c r="A2754" t="s">
        <v>15588</v>
      </c>
      <c r="B2754" t="s">
        <v>7257</v>
      </c>
      <c r="C2754">
        <v>139</v>
      </c>
      <c r="D2754">
        <v>85</v>
      </c>
      <c r="E2754">
        <v>75</v>
      </c>
      <c r="F2754">
        <v>98.9</v>
      </c>
    </row>
    <row r="2755" spans="1:6" x14ac:dyDescent="0.25">
      <c r="A2755" t="s">
        <v>15589</v>
      </c>
      <c r="B2755" t="s">
        <v>7259</v>
      </c>
      <c r="C2755">
        <v>128</v>
      </c>
      <c r="D2755">
        <v>81</v>
      </c>
      <c r="E2755">
        <v>73</v>
      </c>
      <c r="F2755">
        <v>97.7</v>
      </c>
    </row>
    <row r="2756" spans="1:6" x14ac:dyDescent="0.25">
      <c r="A2756" t="s">
        <v>15590</v>
      </c>
      <c r="B2756" t="s">
        <v>7260</v>
      </c>
      <c r="C2756">
        <v>120</v>
      </c>
      <c r="D2756">
        <v>90</v>
      </c>
      <c r="E2756">
        <v>77</v>
      </c>
      <c r="F2756">
        <v>97.9</v>
      </c>
    </row>
    <row r="2757" spans="1:6" x14ac:dyDescent="0.25">
      <c r="A2757" t="s">
        <v>15591</v>
      </c>
      <c r="B2757" t="s">
        <v>7262</v>
      </c>
      <c r="C2757">
        <v>115</v>
      </c>
      <c r="D2757">
        <v>72</v>
      </c>
      <c r="E2757">
        <v>90</v>
      </c>
      <c r="F2757">
        <v>98.9</v>
      </c>
    </row>
    <row r="2758" spans="1:6" x14ac:dyDescent="0.25">
      <c r="A2758" t="s">
        <v>15592</v>
      </c>
      <c r="B2758" t="s">
        <v>7263</v>
      </c>
      <c r="C2758">
        <v>124</v>
      </c>
      <c r="D2758">
        <v>90</v>
      </c>
      <c r="E2758">
        <v>64</v>
      </c>
      <c r="F2758">
        <v>99</v>
      </c>
    </row>
    <row r="2759" spans="1:6" x14ac:dyDescent="0.25">
      <c r="A2759" t="s">
        <v>15593</v>
      </c>
      <c r="B2759" t="s">
        <v>7264</v>
      </c>
      <c r="C2759">
        <v>110</v>
      </c>
      <c r="D2759">
        <v>84</v>
      </c>
      <c r="E2759">
        <v>91</v>
      </c>
      <c r="F2759">
        <v>99.4</v>
      </c>
    </row>
    <row r="2760" spans="1:6" x14ac:dyDescent="0.25">
      <c r="A2760" t="s">
        <v>15594</v>
      </c>
      <c r="B2760" t="s">
        <v>7265</v>
      </c>
      <c r="C2760">
        <v>136</v>
      </c>
      <c r="D2760">
        <v>78</v>
      </c>
      <c r="E2760">
        <v>95</v>
      </c>
      <c r="F2760">
        <v>98</v>
      </c>
    </row>
    <row r="2761" spans="1:6" x14ac:dyDescent="0.25">
      <c r="A2761" t="s">
        <v>15595</v>
      </c>
      <c r="B2761" t="s">
        <v>7266</v>
      </c>
      <c r="C2761">
        <v>122</v>
      </c>
      <c r="D2761">
        <v>81</v>
      </c>
      <c r="E2761">
        <v>86</v>
      </c>
      <c r="F2761">
        <v>99</v>
      </c>
    </row>
    <row r="2762" spans="1:6" x14ac:dyDescent="0.25">
      <c r="A2762" t="s">
        <v>15596</v>
      </c>
      <c r="B2762" t="s">
        <v>7267</v>
      </c>
      <c r="C2762">
        <v>140</v>
      </c>
      <c r="D2762">
        <v>77</v>
      </c>
      <c r="E2762">
        <v>70</v>
      </c>
      <c r="F2762">
        <v>98.6</v>
      </c>
    </row>
    <row r="2763" spans="1:6" x14ac:dyDescent="0.25">
      <c r="A2763" t="s">
        <v>15597</v>
      </c>
      <c r="B2763" t="s">
        <v>7268</v>
      </c>
      <c r="C2763">
        <v>126</v>
      </c>
      <c r="D2763">
        <v>79</v>
      </c>
      <c r="E2763">
        <v>92</v>
      </c>
      <c r="F2763">
        <v>97.7</v>
      </c>
    </row>
    <row r="2764" spans="1:6" x14ac:dyDescent="0.25">
      <c r="A2764" t="s">
        <v>15598</v>
      </c>
      <c r="B2764" t="s">
        <v>7269</v>
      </c>
      <c r="C2764">
        <v>129</v>
      </c>
      <c r="D2764">
        <v>86</v>
      </c>
      <c r="E2764">
        <v>74</v>
      </c>
      <c r="F2764">
        <v>98.6</v>
      </c>
    </row>
    <row r="2765" spans="1:6" x14ac:dyDescent="0.25">
      <c r="A2765" t="s">
        <v>15599</v>
      </c>
      <c r="B2765" t="s">
        <v>7270</v>
      </c>
      <c r="C2765">
        <v>131</v>
      </c>
      <c r="D2765">
        <v>78</v>
      </c>
      <c r="E2765">
        <v>76</v>
      </c>
      <c r="F2765">
        <v>98.7</v>
      </c>
    </row>
    <row r="2766" spans="1:6" x14ac:dyDescent="0.25">
      <c r="A2766" t="s">
        <v>15600</v>
      </c>
      <c r="B2766" t="s">
        <v>7272</v>
      </c>
      <c r="C2766">
        <v>128</v>
      </c>
      <c r="D2766">
        <v>86</v>
      </c>
      <c r="E2766">
        <v>70</v>
      </c>
      <c r="F2766">
        <v>98.7</v>
      </c>
    </row>
    <row r="2767" spans="1:6" x14ac:dyDescent="0.25">
      <c r="A2767" t="s">
        <v>15601</v>
      </c>
      <c r="B2767" t="s">
        <v>7274</v>
      </c>
      <c r="C2767">
        <v>124</v>
      </c>
      <c r="D2767">
        <v>87</v>
      </c>
      <c r="E2767">
        <v>93</v>
      </c>
      <c r="F2767">
        <v>99.4</v>
      </c>
    </row>
  </sheetData>
  <pageMargins left="0.7" right="0.7" top="0.75" bottom="0.75" header="0.3" footer="0.3"/>
  <ignoredErrors>
    <ignoredError sqref="A1:F276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767"/>
  <sheetViews>
    <sheetView zoomScaleNormal="100" workbookViewId="0">
      <selection activeCell="E1" sqref="E1"/>
    </sheetView>
  </sheetViews>
  <sheetFormatPr defaultRowHeight="15.75" x14ac:dyDescent="0.25"/>
  <cols>
    <col min="2" max="2" width="11.25" customWidth="1"/>
    <col min="3" max="3" width="9.625" customWidth="1"/>
    <col min="4" max="4" width="13.25" customWidth="1"/>
  </cols>
  <sheetData>
    <row r="1" spans="1:4" x14ac:dyDescent="0.25">
      <c r="A1" s="2" t="s">
        <v>15602</v>
      </c>
      <c r="B1" s="2" t="s">
        <v>3081</v>
      </c>
      <c r="C1" s="2" t="s">
        <v>10055</v>
      </c>
      <c r="D1" s="2" t="s">
        <v>15603</v>
      </c>
    </row>
    <row r="2" spans="1:4" x14ac:dyDescent="0.25">
      <c r="A2" t="s">
        <v>15604</v>
      </c>
      <c r="B2" t="s">
        <v>3086</v>
      </c>
      <c r="C2" t="s">
        <v>10058</v>
      </c>
      <c r="D2">
        <v>83.03</v>
      </c>
    </row>
    <row r="3" spans="1:4" x14ac:dyDescent="0.25">
      <c r="A3" t="s">
        <v>15605</v>
      </c>
      <c r="B3" t="s">
        <v>3091</v>
      </c>
      <c r="C3" t="s">
        <v>10061</v>
      </c>
      <c r="D3">
        <v>261.51</v>
      </c>
    </row>
    <row r="4" spans="1:4" x14ac:dyDescent="0.25">
      <c r="A4" t="s">
        <v>15606</v>
      </c>
      <c r="B4" t="s">
        <v>3096</v>
      </c>
      <c r="C4" t="s">
        <v>10061</v>
      </c>
      <c r="D4">
        <v>361.28</v>
      </c>
    </row>
    <row r="5" spans="1:4" x14ac:dyDescent="0.25">
      <c r="A5" t="s">
        <v>15607</v>
      </c>
      <c r="B5" t="s">
        <v>3099</v>
      </c>
      <c r="C5" t="s">
        <v>10065</v>
      </c>
      <c r="D5">
        <v>391.22</v>
      </c>
    </row>
    <row r="6" spans="1:4" x14ac:dyDescent="0.25">
      <c r="A6" t="s">
        <v>15608</v>
      </c>
      <c r="B6" t="s">
        <v>3103</v>
      </c>
      <c r="C6" t="s">
        <v>10068</v>
      </c>
      <c r="D6">
        <v>220.73</v>
      </c>
    </row>
    <row r="7" spans="1:4" x14ac:dyDescent="0.25">
      <c r="A7" t="s">
        <v>15609</v>
      </c>
      <c r="B7" t="s">
        <v>3107</v>
      </c>
      <c r="C7" t="s">
        <v>10068</v>
      </c>
      <c r="D7">
        <v>296.99</v>
      </c>
    </row>
    <row r="8" spans="1:4" x14ac:dyDescent="0.25">
      <c r="A8" t="s">
        <v>15610</v>
      </c>
      <c r="B8" t="s">
        <v>3110</v>
      </c>
      <c r="C8" t="s">
        <v>10065</v>
      </c>
      <c r="D8">
        <v>449.22</v>
      </c>
    </row>
    <row r="9" spans="1:4" x14ac:dyDescent="0.25">
      <c r="A9" t="s">
        <v>15611</v>
      </c>
      <c r="B9" t="s">
        <v>3113</v>
      </c>
      <c r="C9" t="s">
        <v>10065</v>
      </c>
      <c r="D9">
        <v>386.28</v>
      </c>
    </row>
    <row r="10" spans="1:4" x14ac:dyDescent="0.25">
      <c r="A10" t="s">
        <v>15612</v>
      </c>
      <c r="B10" t="s">
        <v>3115</v>
      </c>
      <c r="C10" t="s">
        <v>10065</v>
      </c>
      <c r="D10">
        <v>392.23</v>
      </c>
    </row>
    <row r="11" spans="1:4" x14ac:dyDescent="0.25">
      <c r="A11" t="s">
        <v>15613</v>
      </c>
      <c r="B11" t="s">
        <v>3117</v>
      </c>
      <c r="C11" t="s">
        <v>10065</v>
      </c>
      <c r="D11">
        <v>446.65</v>
      </c>
    </row>
    <row r="12" spans="1:4" x14ac:dyDescent="0.25">
      <c r="A12" t="s">
        <v>15614</v>
      </c>
      <c r="B12" t="s">
        <v>3120</v>
      </c>
      <c r="C12" t="s">
        <v>10058</v>
      </c>
      <c r="D12">
        <v>468.49</v>
      </c>
    </row>
    <row r="13" spans="1:4" x14ac:dyDescent="0.25">
      <c r="A13" t="s">
        <v>15615</v>
      </c>
      <c r="B13" t="s">
        <v>3122</v>
      </c>
      <c r="C13" t="s">
        <v>10058</v>
      </c>
      <c r="D13">
        <v>407.22</v>
      </c>
    </row>
    <row r="14" spans="1:4" x14ac:dyDescent="0.25">
      <c r="A14" t="s">
        <v>15616</v>
      </c>
      <c r="B14" t="s">
        <v>3124</v>
      </c>
      <c r="C14" t="s">
        <v>10061</v>
      </c>
      <c r="D14">
        <v>494.82</v>
      </c>
    </row>
    <row r="15" spans="1:4" x14ac:dyDescent="0.25">
      <c r="A15" t="s">
        <v>15617</v>
      </c>
      <c r="B15" t="s">
        <v>3127</v>
      </c>
      <c r="C15" t="s">
        <v>10061</v>
      </c>
      <c r="D15">
        <v>220.76</v>
      </c>
    </row>
    <row r="16" spans="1:4" x14ac:dyDescent="0.25">
      <c r="A16" t="s">
        <v>15618</v>
      </c>
      <c r="B16" t="s">
        <v>3129</v>
      </c>
      <c r="C16" t="s">
        <v>10061</v>
      </c>
      <c r="D16">
        <v>422.08</v>
      </c>
    </row>
    <row r="17" spans="1:4" x14ac:dyDescent="0.25">
      <c r="A17" t="s">
        <v>15619</v>
      </c>
      <c r="B17" t="s">
        <v>3132</v>
      </c>
      <c r="C17" t="s">
        <v>10061</v>
      </c>
      <c r="D17">
        <v>309.64999999999998</v>
      </c>
    </row>
    <row r="18" spans="1:4" x14ac:dyDescent="0.25">
      <c r="A18" t="s">
        <v>15620</v>
      </c>
      <c r="B18" t="s">
        <v>3134</v>
      </c>
      <c r="C18" t="s">
        <v>10058</v>
      </c>
      <c r="D18">
        <v>208.06</v>
      </c>
    </row>
    <row r="19" spans="1:4" x14ac:dyDescent="0.25">
      <c r="A19" t="s">
        <v>15621</v>
      </c>
      <c r="B19" t="s">
        <v>3137</v>
      </c>
      <c r="C19" t="s">
        <v>10068</v>
      </c>
      <c r="D19">
        <v>418.45</v>
      </c>
    </row>
    <row r="20" spans="1:4" x14ac:dyDescent="0.25">
      <c r="A20" t="s">
        <v>15622</v>
      </c>
      <c r="B20" t="s">
        <v>3140</v>
      </c>
      <c r="C20" t="s">
        <v>10058</v>
      </c>
      <c r="D20">
        <v>475.63</v>
      </c>
    </row>
    <row r="21" spans="1:4" x14ac:dyDescent="0.25">
      <c r="A21" t="s">
        <v>15623</v>
      </c>
      <c r="B21" t="s">
        <v>3142</v>
      </c>
      <c r="C21" t="s">
        <v>10065</v>
      </c>
      <c r="D21">
        <v>316.12</v>
      </c>
    </row>
    <row r="22" spans="1:4" x14ac:dyDescent="0.25">
      <c r="A22" t="s">
        <v>15624</v>
      </c>
      <c r="B22" t="s">
        <v>3144</v>
      </c>
      <c r="C22" t="s">
        <v>10061</v>
      </c>
      <c r="D22">
        <v>260.39</v>
      </c>
    </row>
    <row r="23" spans="1:4" x14ac:dyDescent="0.25">
      <c r="A23" t="s">
        <v>15625</v>
      </c>
      <c r="B23" t="s">
        <v>3147</v>
      </c>
      <c r="C23" t="s">
        <v>10068</v>
      </c>
      <c r="D23">
        <v>198.23</v>
      </c>
    </row>
    <row r="24" spans="1:4" x14ac:dyDescent="0.25">
      <c r="A24" t="s">
        <v>15626</v>
      </c>
      <c r="B24" t="s">
        <v>3150</v>
      </c>
      <c r="C24" t="s">
        <v>10065</v>
      </c>
      <c r="D24">
        <v>215.66</v>
      </c>
    </row>
    <row r="25" spans="1:4" x14ac:dyDescent="0.25">
      <c r="A25" t="s">
        <v>15627</v>
      </c>
      <c r="B25" t="s">
        <v>3153</v>
      </c>
      <c r="C25" t="s">
        <v>10068</v>
      </c>
      <c r="D25">
        <v>340.81</v>
      </c>
    </row>
    <row r="26" spans="1:4" x14ac:dyDescent="0.25">
      <c r="A26" t="s">
        <v>15628</v>
      </c>
      <c r="B26" t="s">
        <v>3155</v>
      </c>
      <c r="C26" t="s">
        <v>10065</v>
      </c>
      <c r="D26">
        <v>331.31</v>
      </c>
    </row>
    <row r="27" spans="1:4" x14ac:dyDescent="0.25">
      <c r="A27" t="s">
        <v>15629</v>
      </c>
      <c r="B27" t="s">
        <v>3158</v>
      </c>
      <c r="C27" t="s">
        <v>10058</v>
      </c>
      <c r="D27">
        <v>177.49</v>
      </c>
    </row>
    <row r="28" spans="1:4" x14ac:dyDescent="0.25">
      <c r="A28" t="s">
        <v>15630</v>
      </c>
      <c r="B28" t="s">
        <v>3160</v>
      </c>
      <c r="C28" t="s">
        <v>10065</v>
      </c>
      <c r="D28">
        <v>294.95</v>
      </c>
    </row>
    <row r="29" spans="1:4" x14ac:dyDescent="0.25">
      <c r="A29" t="s">
        <v>15631</v>
      </c>
      <c r="B29" t="s">
        <v>3163</v>
      </c>
      <c r="C29" t="s">
        <v>10061</v>
      </c>
      <c r="D29">
        <v>401.89</v>
      </c>
    </row>
    <row r="30" spans="1:4" x14ac:dyDescent="0.25">
      <c r="A30" t="s">
        <v>15632</v>
      </c>
      <c r="B30" t="s">
        <v>3165</v>
      </c>
      <c r="C30" t="s">
        <v>10065</v>
      </c>
      <c r="D30">
        <v>407.05</v>
      </c>
    </row>
    <row r="31" spans="1:4" x14ac:dyDescent="0.25">
      <c r="A31" t="s">
        <v>15633</v>
      </c>
      <c r="B31" t="s">
        <v>3167</v>
      </c>
      <c r="C31" t="s">
        <v>10068</v>
      </c>
      <c r="D31">
        <v>315.18</v>
      </c>
    </row>
    <row r="32" spans="1:4" x14ac:dyDescent="0.25">
      <c r="A32" t="s">
        <v>15634</v>
      </c>
      <c r="B32" t="s">
        <v>3169</v>
      </c>
      <c r="C32" t="s">
        <v>10065</v>
      </c>
      <c r="D32">
        <v>106.15</v>
      </c>
    </row>
    <row r="33" spans="1:4" x14ac:dyDescent="0.25">
      <c r="A33" t="s">
        <v>15635</v>
      </c>
      <c r="B33" t="s">
        <v>3171</v>
      </c>
      <c r="C33" t="s">
        <v>10068</v>
      </c>
      <c r="D33">
        <v>371.05</v>
      </c>
    </row>
    <row r="34" spans="1:4" x14ac:dyDescent="0.25">
      <c r="A34" t="s">
        <v>15636</v>
      </c>
      <c r="B34" t="s">
        <v>3174</v>
      </c>
      <c r="C34" t="s">
        <v>10058</v>
      </c>
      <c r="D34">
        <v>154.32</v>
      </c>
    </row>
    <row r="35" spans="1:4" x14ac:dyDescent="0.25">
      <c r="A35" t="s">
        <v>15637</v>
      </c>
      <c r="B35" t="s">
        <v>3177</v>
      </c>
      <c r="C35" t="s">
        <v>10058</v>
      </c>
      <c r="D35">
        <v>208.71</v>
      </c>
    </row>
    <row r="36" spans="1:4" x14ac:dyDescent="0.25">
      <c r="A36" t="s">
        <v>15638</v>
      </c>
      <c r="B36" t="s">
        <v>3179</v>
      </c>
      <c r="C36" t="s">
        <v>10065</v>
      </c>
      <c r="D36">
        <v>335.84</v>
      </c>
    </row>
    <row r="37" spans="1:4" x14ac:dyDescent="0.25">
      <c r="A37" t="s">
        <v>15639</v>
      </c>
      <c r="B37" t="s">
        <v>3182</v>
      </c>
      <c r="C37" t="s">
        <v>10061</v>
      </c>
      <c r="D37">
        <v>132.55000000000001</v>
      </c>
    </row>
    <row r="38" spans="1:4" x14ac:dyDescent="0.25">
      <c r="A38" t="s">
        <v>15640</v>
      </c>
      <c r="B38" t="s">
        <v>3184</v>
      </c>
      <c r="C38" t="s">
        <v>10068</v>
      </c>
      <c r="D38">
        <v>423.91</v>
      </c>
    </row>
    <row r="39" spans="1:4" x14ac:dyDescent="0.25">
      <c r="A39" t="s">
        <v>15641</v>
      </c>
      <c r="B39" t="s">
        <v>3186</v>
      </c>
      <c r="C39" t="s">
        <v>10061</v>
      </c>
      <c r="D39">
        <v>143.91</v>
      </c>
    </row>
    <row r="40" spans="1:4" x14ac:dyDescent="0.25">
      <c r="A40" t="s">
        <v>15642</v>
      </c>
      <c r="B40" t="s">
        <v>3189</v>
      </c>
      <c r="C40" t="s">
        <v>10058</v>
      </c>
      <c r="D40">
        <v>184.55</v>
      </c>
    </row>
    <row r="41" spans="1:4" x14ac:dyDescent="0.25">
      <c r="A41" t="s">
        <v>15643</v>
      </c>
      <c r="B41" t="s">
        <v>3191</v>
      </c>
      <c r="C41" t="s">
        <v>10065</v>
      </c>
      <c r="D41">
        <v>284.64999999999998</v>
      </c>
    </row>
    <row r="42" spans="1:4" x14ac:dyDescent="0.25">
      <c r="A42" t="s">
        <v>15644</v>
      </c>
      <c r="B42" t="s">
        <v>3193</v>
      </c>
      <c r="C42" t="s">
        <v>10061</v>
      </c>
      <c r="D42">
        <v>118.96</v>
      </c>
    </row>
    <row r="43" spans="1:4" x14ac:dyDescent="0.25">
      <c r="A43" t="s">
        <v>15645</v>
      </c>
      <c r="B43" t="s">
        <v>3195</v>
      </c>
      <c r="C43" t="s">
        <v>10061</v>
      </c>
      <c r="D43">
        <v>154.04</v>
      </c>
    </row>
    <row r="44" spans="1:4" x14ac:dyDescent="0.25">
      <c r="A44" t="s">
        <v>15646</v>
      </c>
      <c r="B44" t="s">
        <v>3198</v>
      </c>
      <c r="C44" t="s">
        <v>10061</v>
      </c>
      <c r="D44">
        <v>231.44</v>
      </c>
    </row>
    <row r="45" spans="1:4" x14ac:dyDescent="0.25">
      <c r="A45" t="s">
        <v>15647</v>
      </c>
      <c r="B45" t="s">
        <v>3201</v>
      </c>
      <c r="C45" t="s">
        <v>10065</v>
      </c>
      <c r="D45">
        <v>176.55</v>
      </c>
    </row>
    <row r="46" spans="1:4" x14ac:dyDescent="0.25">
      <c r="A46" t="s">
        <v>15648</v>
      </c>
      <c r="B46" t="s">
        <v>3204</v>
      </c>
      <c r="C46" t="s">
        <v>10061</v>
      </c>
      <c r="D46">
        <v>210.94</v>
      </c>
    </row>
    <row r="47" spans="1:4" x14ac:dyDescent="0.25">
      <c r="A47" t="s">
        <v>15649</v>
      </c>
      <c r="B47" t="s">
        <v>3205</v>
      </c>
      <c r="C47" t="s">
        <v>10068</v>
      </c>
      <c r="D47">
        <v>66.91</v>
      </c>
    </row>
    <row r="48" spans="1:4" x14ac:dyDescent="0.25">
      <c r="A48" t="s">
        <v>15650</v>
      </c>
      <c r="B48" t="s">
        <v>3207</v>
      </c>
      <c r="C48" t="s">
        <v>10068</v>
      </c>
      <c r="D48">
        <v>192.92</v>
      </c>
    </row>
    <row r="49" spans="1:4" x14ac:dyDescent="0.25">
      <c r="A49" t="s">
        <v>15651</v>
      </c>
      <c r="B49" t="s">
        <v>3210</v>
      </c>
      <c r="C49" t="s">
        <v>10068</v>
      </c>
      <c r="D49">
        <v>433.03</v>
      </c>
    </row>
    <row r="50" spans="1:4" x14ac:dyDescent="0.25">
      <c r="A50" t="s">
        <v>15652</v>
      </c>
      <c r="B50" t="s">
        <v>3212</v>
      </c>
      <c r="C50" t="s">
        <v>10061</v>
      </c>
      <c r="D50">
        <v>414.07</v>
      </c>
    </row>
    <row r="51" spans="1:4" x14ac:dyDescent="0.25">
      <c r="A51" t="s">
        <v>15653</v>
      </c>
      <c r="B51" t="s">
        <v>3214</v>
      </c>
      <c r="C51" t="s">
        <v>10068</v>
      </c>
      <c r="D51">
        <v>235.49</v>
      </c>
    </row>
    <row r="52" spans="1:4" x14ac:dyDescent="0.25">
      <c r="A52" t="s">
        <v>15654</v>
      </c>
      <c r="B52" t="s">
        <v>3216</v>
      </c>
      <c r="C52" t="s">
        <v>10058</v>
      </c>
      <c r="D52">
        <v>346.17</v>
      </c>
    </row>
    <row r="53" spans="1:4" x14ac:dyDescent="0.25">
      <c r="A53" t="s">
        <v>15655</v>
      </c>
      <c r="B53" t="s">
        <v>3219</v>
      </c>
      <c r="C53" t="s">
        <v>10068</v>
      </c>
      <c r="D53">
        <v>116.82</v>
      </c>
    </row>
    <row r="54" spans="1:4" x14ac:dyDescent="0.25">
      <c r="A54" t="s">
        <v>15656</v>
      </c>
      <c r="B54" t="s">
        <v>3221</v>
      </c>
      <c r="C54" t="s">
        <v>10065</v>
      </c>
      <c r="D54">
        <v>499.62</v>
      </c>
    </row>
    <row r="55" spans="1:4" x14ac:dyDescent="0.25">
      <c r="A55" t="s">
        <v>15657</v>
      </c>
      <c r="B55" t="s">
        <v>3223</v>
      </c>
      <c r="C55" t="s">
        <v>10058</v>
      </c>
      <c r="D55">
        <v>97.23</v>
      </c>
    </row>
    <row r="56" spans="1:4" x14ac:dyDescent="0.25">
      <c r="A56" t="s">
        <v>15658</v>
      </c>
      <c r="B56" t="s">
        <v>3225</v>
      </c>
      <c r="C56" t="s">
        <v>10068</v>
      </c>
      <c r="D56">
        <v>102.86</v>
      </c>
    </row>
    <row r="57" spans="1:4" x14ac:dyDescent="0.25">
      <c r="A57" t="s">
        <v>15659</v>
      </c>
      <c r="B57" t="s">
        <v>3227</v>
      </c>
      <c r="C57" t="s">
        <v>10065</v>
      </c>
      <c r="D57">
        <v>207.63</v>
      </c>
    </row>
    <row r="58" spans="1:4" x14ac:dyDescent="0.25">
      <c r="A58" t="s">
        <v>15660</v>
      </c>
      <c r="B58" t="s">
        <v>3229</v>
      </c>
      <c r="C58" t="s">
        <v>10058</v>
      </c>
      <c r="D58">
        <v>371.77</v>
      </c>
    </row>
    <row r="59" spans="1:4" x14ac:dyDescent="0.25">
      <c r="A59" t="s">
        <v>15661</v>
      </c>
      <c r="B59" t="s">
        <v>3231</v>
      </c>
      <c r="C59" t="s">
        <v>10065</v>
      </c>
      <c r="D59">
        <v>298.04000000000002</v>
      </c>
    </row>
    <row r="60" spans="1:4" x14ac:dyDescent="0.25">
      <c r="A60" t="s">
        <v>15662</v>
      </c>
      <c r="B60" t="s">
        <v>3233</v>
      </c>
      <c r="C60" t="s">
        <v>10061</v>
      </c>
      <c r="D60">
        <v>283.83</v>
      </c>
    </row>
    <row r="61" spans="1:4" x14ac:dyDescent="0.25">
      <c r="A61" t="s">
        <v>15663</v>
      </c>
      <c r="B61" t="s">
        <v>3235</v>
      </c>
      <c r="C61" t="s">
        <v>10058</v>
      </c>
      <c r="D61">
        <v>412.31</v>
      </c>
    </row>
    <row r="62" spans="1:4" x14ac:dyDescent="0.25">
      <c r="A62" t="s">
        <v>15664</v>
      </c>
      <c r="B62" t="s">
        <v>3237</v>
      </c>
      <c r="C62" t="s">
        <v>10061</v>
      </c>
      <c r="D62">
        <v>320.07</v>
      </c>
    </row>
    <row r="63" spans="1:4" x14ac:dyDescent="0.25">
      <c r="A63" t="s">
        <v>15665</v>
      </c>
      <c r="B63" t="s">
        <v>3239</v>
      </c>
      <c r="C63" t="s">
        <v>10058</v>
      </c>
      <c r="D63">
        <v>184.25</v>
      </c>
    </row>
    <row r="64" spans="1:4" x14ac:dyDescent="0.25">
      <c r="A64" t="s">
        <v>15666</v>
      </c>
      <c r="B64" t="s">
        <v>3241</v>
      </c>
      <c r="C64" t="s">
        <v>10061</v>
      </c>
      <c r="D64">
        <v>461.06</v>
      </c>
    </row>
    <row r="65" spans="1:4" x14ac:dyDescent="0.25">
      <c r="A65" t="s">
        <v>15667</v>
      </c>
      <c r="B65" t="s">
        <v>3243</v>
      </c>
      <c r="C65" t="s">
        <v>10068</v>
      </c>
      <c r="D65">
        <v>447.21</v>
      </c>
    </row>
    <row r="66" spans="1:4" x14ac:dyDescent="0.25">
      <c r="A66" t="s">
        <v>15668</v>
      </c>
      <c r="B66" t="s">
        <v>3245</v>
      </c>
      <c r="C66" t="s">
        <v>10065</v>
      </c>
      <c r="D66">
        <v>455.15</v>
      </c>
    </row>
    <row r="67" spans="1:4" x14ac:dyDescent="0.25">
      <c r="A67" t="s">
        <v>15669</v>
      </c>
      <c r="B67" t="s">
        <v>3247</v>
      </c>
      <c r="C67" t="s">
        <v>10058</v>
      </c>
      <c r="D67">
        <v>205.91</v>
      </c>
    </row>
    <row r="68" spans="1:4" x14ac:dyDescent="0.25">
      <c r="A68" t="s">
        <v>15670</v>
      </c>
      <c r="B68" t="s">
        <v>3250</v>
      </c>
      <c r="C68" t="s">
        <v>10061</v>
      </c>
      <c r="D68">
        <v>182.52</v>
      </c>
    </row>
    <row r="69" spans="1:4" x14ac:dyDescent="0.25">
      <c r="A69" t="s">
        <v>15671</v>
      </c>
      <c r="B69" t="s">
        <v>3251</v>
      </c>
      <c r="C69" t="s">
        <v>10061</v>
      </c>
      <c r="D69">
        <v>369.18</v>
      </c>
    </row>
    <row r="70" spans="1:4" x14ac:dyDescent="0.25">
      <c r="A70" t="s">
        <v>15672</v>
      </c>
      <c r="B70" t="s">
        <v>3253</v>
      </c>
      <c r="C70" t="s">
        <v>10068</v>
      </c>
      <c r="D70">
        <v>309.19</v>
      </c>
    </row>
    <row r="71" spans="1:4" x14ac:dyDescent="0.25">
      <c r="A71" t="s">
        <v>15673</v>
      </c>
      <c r="B71" t="s">
        <v>3256</v>
      </c>
      <c r="C71" t="s">
        <v>10058</v>
      </c>
      <c r="D71">
        <v>98.18</v>
      </c>
    </row>
    <row r="72" spans="1:4" x14ac:dyDescent="0.25">
      <c r="A72" t="s">
        <v>15674</v>
      </c>
      <c r="B72" t="s">
        <v>3258</v>
      </c>
      <c r="C72" t="s">
        <v>10065</v>
      </c>
      <c r="D72">
        <v>154.36000000000001</v>
      </c>
    </row>
    <row r="73" spans="1:4" x14ac:dyDescent="0.25">
      <c r="A73" t="s">
        <v>15675</v>
      </c>
      <c r="B73" t="s">
        <v>3260</v>
      </c>
      <c r="C73" t="s">
        <v>10068</v>
      </c>
      <c r="D73">
        <v>52.97</v>
      </c>
    </row>
    <row r="74" spans="1:4" x14ac:dyDescent="0.25">
      <c r="A74" t="s">
        <v>15676</v>
      </c>
      <c r="B74" t="s">
        <v>3261</v>
      </c>
      <c r="C74" t="s">
        <v>10065</v>
      </c>
      <c r="D74">
        <v>429.11</v>
      </c>
    </row>
    <row r="75" spans="1:4" x14ac:dyDescent="0.25">
      <c r="A75" t="s">
        <v>15677</v>
      </c>
      <c r="B75" t="s">
        <v>3263</v>
      </c>
      <c r="C75" t="s">
        <v>10068</v>
      </c>
      <c r="D75">
        <v>151.86000000000001</v>
      </c>
    </row>
    <row r="76" spans="1:4" x14ac:dyDescent="0.25">
      <c r="A76" t="s">
        <v>15678</v>
      </c>
      <c r="B76" t="s">
        <v>3264</v>
      </c>
      <c r="C76" t="s">
        <v>10058</v>
      </c>
      <c r="D76">
        <v>491.31</v>
      </c>
    </row>
    <row r="77" spans="1:4" x14ac:dyDescent="0.25">
      <c r="A77" t="s">
        <v>15679</v>
      </c>
      <c r="B77" t="s">
        <v>3267</v>
      </c>
      <c r="C77" t="s">
        <v>10061</v>
      </c>
      <c r="D77">
        <v>71.52</v>
      </c>
    </row>
    <row r="78" spans="1:4" x14ac:dyDescent="0.25">
      <c r="A78" t="s">
        <v>15680</v>
      </c>
      <c r="B78" t="s">
        <v>3269</v>
      </c>
      <c r="C78" t="s">
        <v>10068</v>
      </c>
      <c r="D78">
        <v>420.52</v>
      </c>
    </row>
    <row r="79" spans="1:4" x14ac:dyDescent="0.25">
      <c r="A79" t="s">
        <v>15681</v>
      </c>
      <c r="B79" t="s">
        <v>3271</v>
      </c>
      <c r="C79" t="s">
        <v>10061</v>
      </c>
      <c r="D79">
        <v>321.81</v>
      </c>
    </row>
    <row r="80" spans="1:4" x14ac:dyDescent="0.25">
      <c r="A80" t="s">
        <v>15682</v>
      </c>
      <c r="B80" t="s">
        <v>3273</v>
      </c>
      <c r="C80" t="s">
        <v>10061</v>
      </c>
      <c r="D80">
        <v>477.7</v>
      </c>
    </row>
    <row r="81" spans="1:4" x14ac:dyDescent="0.25">
      <c r="A81" t="s">
        <v>15683</v>
      </c>
      <c r="B81" t="s">
        <v>3275</v>
      </c>
      <c r="C81" t="s">
        <v>10061</v>
      </c>
      <c r="D81">
        <v>118.8</v>
      </c>
    </row>
    <row r="82" spans="1:4" x14ac:dyDescent="0.25">
      <c r="A82" t="s">
        <v>15684</v>
      </c>
      <c r="B82" t="s">
        <v>3277</v>
      </c>
      <c r="C82" t="s">
        <v>10065</v>
      </c>
      <c r="D82">
        <v>463.1</v>
      </c>
    </row>
    <row r="83" spans="1:4" x14ac:dyDescent="0.25">
      <c r="A83" t="s">
        <v>15685</v>
      </c>
      <c r="B83" t="s">
        <v>3279</v>
      </c>
      <c r="C83" t="s">
        <v>10058</v>
      </c>
      <c r="D83">
        <v>362.88</v>
      </c>
    </row>
    <row r="84" spans="1:4" x14ac:dyDescent="0.25">
      <c r="A84" t="s">
        <v>15686</v>
      </c>
      <c r="B84" t="s">
        <v>3281</v>
      </c>
      <c r="C84" t="s">
        <v>10058</v>
      </c>
      <c r="D84">
        <v>135.91999999999999</v>
      </c>
    </row>
    <row r="85" spans="1:4" x14ac:dyDescent="0.25">
      <c r="A85" t="s">
        <v>15687</v>
      </c>
      <c r="B85" t="s">
        <v>3283</v>
      </c>
      <c r="C85" t="s">
        <v>10058</v>
      </c>
      <c r="D85">
        <v>384.9</v>
      </c>
    </row>
    <row r="86" spans="1:4" x14ac:dyDescent="0.25">
      <c r="A86" t="s">
        <v>15688</v>
      </c>
      <c r="B86" t="s">
        <v>3285</v>
      </c>
      <c r="C86" t="s">
        <v>10061</v>
      </c>
      <c r="D86">
        <v>252.07</v>
      </c>
    </row>
    <row r="87" spans="1:4" x14ac:dyDescent="0.25">
      <c r="A87" t="s">
        <v>15689</v>
      </c>
      <c r="B87" t="s">
        <v>3286</v>
      </c>
      <c r="C87" t="s">
        <v>10065</v>
      </c>
      <c r="D87">
        <v>268.75</v>
      </c>
    </row>
    <row r="88" spans="1:4" x14ac:dyDescent="0.25">
      <c r="A88" t="s">
        <v>15690</v>
      </c>
      <c r="B88" t="s">
        <v>3288</v>
      </c>
      <c r="C88" t="s">
        <v>10068</v>
      </c>
      <c r="D88">
        <v>128.13999999999999</v>
      </c>
    </row>
    <row r="89" spans="1:4" x14ac:dyDescent="0.25">
      <c r="A89" t="s">
        <v>15691</v>
      </c>
      <c r="B89" t="s">
        <v>3290</v>
      </c>
      <c r="C89" t="s">
        <v>10068</v>
      </c>
      <c r="D89">
        <v>248.98</v>
      </c>
    </row>
    <row r="90" spans="1:4" x14ac:dyDescent="0.25">
      <c r="A90" t="s">
        <v>15692</v>
      </c>
      <c r="B90" t="s">
        <v>3292</v>
      </c>
      <c r="C90" t="s">
        <v>10065</v>
      </c>
      <c r="D90">
        <v>482.03</v>
      </c>
    </row>
    <row r="91" spans="1:4" x14ac:dyDescent="0.25">
      <c r="A91" t="s">
        <v>15693</v>
      </c>
      <c r="B91" t="s">
        <v>3294</v>
      </c>
      <c r="C91" t="s">
        <v>10065</v>
      </c>
      <c r="D91">
        <v>280.86</v>
      </c>
    </row>
    <row r="92" spans="1:4" x14ac:dyDescent="0.25">
      <c r="A92" t="s">
        <v>15694</v>
      </c>
      <c r="B92" t="s">
        <v>3296</v>
      </c>
      <c r="C92" t="s">
        <v>10058</v>
      </c>
      <c r="D92">
        <v>327.97</v>
      </c>
    </row>
    <row r="93" spans="1:4" x14ac:dyDescent="0.25">
      <c r="A93" t="s">
        <v>15695</v>
      </c>
      <c r="B93" t="s">
        <v>3298</v>
      </c>
      <c r="C93" t="s">
        <v>10058</v>
      </c>
      <c r="D93">
        <v>242.68</v>
      </c>
    </row>
    <row r="94" spans="1:4" x14ac:dyDescent="0.25">
      <c r="A94" t="s">
        <v>15696</v>
      </c>
      <c r="B94" t="s">
        <v>3300</v>
      </c>
      <c r="C94" t="s">
        <v>10068</v>
      </c>
      <c r="D94">
        <v>272.11</v>
      </c>
    </row>
    <row r="95" spans="1:4" x14ac:dyDescent="0.25">
      <c r="A95" t="s">
        <v>15697</v>
      </c>
      <c r="B95" t="s">
        <v>3302</v>
      </c>
      <c r="C95" t="s">
        <v>10058</v>
      </c>
      <c r="D95">
        <v>379.59</v>
      </c>
    </row>
    <row r="96" spans="1:4" x14ac:dyDescent="0.25">
      <c r="A96" t="s">
        <v>15698</v>
      </c>
      <c r="B96" t="s">
        <v>3304</v>
      </c>
      <c r="C96" t="s">
        <v>10061</v>
      </c>
      <c r="D96">
        <v>364.79</v>
      </c>
    </row>
    <row r="97" spans="1:4" x14ac:dyDescent="0.25">
      <c r="A97" t="s">
        <v>15699</v>
      </c>
      <c r="B97" t="s">
        <v>3306</v>
      </c>
      <c r="C97" t="s">
        <v>10065</v>
      </c>
      <c r="D97">
        <v>310.64999999999998</v>
      </c>
    </row>
    <row r="98" spans="1:4" x14ac:dyDescent="0.25">
      <c r="A98" t="s">
        <v>15700</v>
      </c>
      <c r="B98" t="s">
        <v>3308</v>
      </c>
      <c r="C98" t="s">
        <v>10068</v>
      </c>
      <c r="D98">
        <v>415.96</v>
      </c>
    </row>
    <row r="99" spans="1:4" x14ac:dyDescent="0.25">
      <c r="A99" t="s">
        <v>15701</v>
      </c>
      <c r="B99" t="s">
        <v>3310</v>
      </c>
      <c r="C99" t="s">
        <v>10058</v>
      </c>
      <c r="D99">
        <v>360.32</v>
      </c>
    </row>
    <row r="100" spans="1:4" x14ac:dyDescent="0.25">
      <c r="A100" t="s">
        <v>15702</v>
      </c>
      <c r="B100" t="s">
        <v>3312</v>
      </c>
      <c r="C100" t="s">
        <v>10061</v>
      </c>
      <c r="D100">
        <v>138.79</v>
      </c>
    </row>
    <row r="101" spans="1:4" x14ac:dyDescent="0.25">
      <c r="A101" t="s">
        <v>15703</v>
      </c>
      <c r="B101" t="s">
        <v>3314</v>
      </c>
      <c r="C101" t="s">
        <v>10065</v>
      </c>
      <c r="D101">
        <v>84.87</v>
      </c>
    </row>
    <row r="102" spans="1:4" x14ac:dyDescent="0.25">
      <c r="A102" t="s">
        <v>15704</v>
      </c>
      <c r="B102" t="s">
        <v>3316</v>
      </c>
      <c r="C102" t="s">
        <v>10068</v>
      </c>
      <c r="D102">
        <v>266.17</v>
      </c>
    </row>
    <row r="103" spans="1:4" x14ac:dyDescent="0.25">
      <c r="A103" t="s">
        <v>15705</v>
      </c>
      <c r="B103" t="s">
        <v>3317</v>
      </c>
      <c r="C103" t="s">
        <v>10068</v>
      </c>
      <c r="D103">
        <v>366.17</v>
      </c>
    </row>
    <row r="104" spans="1:4" x14ac:dyDescent="0.25">
      <c r="A104" t="s">
        <v>15706</v>
      </c>
      <c r="B104" t="s">
        <v>3319</v>
      </c>
      <c r="C104" t="s">
        <v>10065</v>
      </c>
      <c r="D104">
        <v>194.02</v>
      </c>
    </row>
    <row r="105" spans="1:4" x14ac:dyDescent="0.25">
      <c r="A105" t="s">
        <v>15707</v>
      </c>
      <c r="B105" t="s">
        <v>3321</v>
      </c>
      <c r="C105" t="s">
        <v>10068</v>
      </c>
      <c r="D105">
        <v>487.1</v>
      </c>
    </row>
    <row r="106" spans="1:4" x14ac:dyDescent="0.25">
      <c r="A106" t="s">
        <v>15708</v>
      </c>
      <c r="B106" t="s">
        <v>3323</v>
      </c>
      <c r="C106" t="s">
        <v>10058</v>
      </c>
      <c r="D106">
        <v>119.87</v>
      </c>
    </row>
    <row r="107" spans="1:4" x14ac:dyDescent="0.25">
      <c r="A107" t="s">
        <v>15709</v>
      </c>
      <c r="B107" t="s">
        <v>3325</v>
      </c>
      <c r="C107" t="s">
        <v>10061</v>
      </c>
      <c r="D107">
        <v>266.87</v>
      </c>
    </row>
    <row r="108" spans="1:4" x14ac:dyDescent="0.25">
      <c r="A108" t="s">
        <v>15710</v>
      </c>
      <c r="B108" t="s">
        <v>3326</v>
      </c>
      <c r="C108" t="s">
        <v>10058</v>
      </c>
      <c r="D108">
        <v>230.4</v>
      </c>
    </row>
    <row r="109" spans="1:4" x14ac:dyDescent="0.25">
      <c r="A109" t="s">
        <v>15711</v>
      </c>
      <c r="B109" t="s">
        <v>3328</v>
      </c>
      <c r="C109" t="s">
        <v>10068</v>
      </c>
      <c r="D109">
        <v>275.60000000000002</v>
      </c>
    </row>
    <row r="110" spans="1:4" x14ac:dyDescent="0.25">
      <c r="A110" t="s">
        <v>15712</v>
      </c>
      <c r="B110" t="s">
        <v>3331</v>
      </c>
      <c r="C110" t="s">
        <v>10058</v>
      </c>
      <c r="D110">
        <v>359.43</v>
      </c>
    </row>
    <row r="111" spans="1:4" x14ac:dyDescent="0.25">
      <c r="A111" t="s">
        <v>15713</v>
      </c>
      <c r="B111" t="s">
        <v>3333</v>
      </c>
      <c r="C111" t="s">
        <v>10065</v>
      </c>
      <c r="D111">
        <v>320.26</v>
      </c>
    </row>
    <row r="112" spans="1:4" x14ac:dyDescent="0.25">
      <c r="A112" t="s">
        <v>15714</v>
      </c>
      <c r="B112" t="s">
        <v>3335</v>
      </c>
      <c r="C112" t="s">
        <v>10058</v>
      </c>
      <c r="D112">
        <v>461.5</v>
      </c>
    </row>
    <row r="113" spans="1:4" x14ac:dyDescent="0.25">
      <c r="A113" t="s">
        <v>15715</v>
      </c>
      <c r="B113" t="s">
        <v>3337</v>
      </c>
      <c r="C113" t="s">
        <v>10068</v>
      </c>
      <c r="D113">
        <v>347.44</v>
      </c>
    </row>
    <row r="114" spans="1:4" x14ac:dyDescent="0.25">
      <c r="A114" t="s">
        <v>15716</v>
      </c>
      <c r="B114" t="s">
        <v>3339</v>
      </c>
      <c r="C114" t="s">
        <v>10061</v>
      </c>
      <c r="D114">
        <v>377.43</v>
      </c>
    </row>
    <row r="115" spans="1:4" x14ac:dyDescent="0.25">
      <c r="A115" t="s">
        <v>15717</v>
      </c>
      <c r="B115" t="s">
        <v>3341</v>
      </c>
      <c r="C115" t="s">
        <v>10061</v>
      </c>
      <c r="D115">
        <v>425.31</v>
      </c>
    </row>
    <row r="116" spans="1:4" x14ac:dyDescent="0.25">
      <c r="A116" t="s">
        <v>15718</v>
      </c>
      <c r="B116" t="s">
        <v>3343</v>
      </c>
      <c r="C116" t="s">
        <v>10061</v>
      </c>
      <c r="D116">
        <v>315.36</v>
      </c>
    </row>
    <row r="117" spans="1:4" x14ac:dyDescent="0.25">
      <c r="A117" t="s">
        <v>15719</v>
      </c>
      <c r="B117" t="s">
        <v>3345</v>
      </c>
      <c r="C117" t="s">
        <v>10065</v>
      </c>
      <c r="D117">
        <v>119.64</v>
      </c>
    </row>
    <row r="118" spans="1:4" x14ac:dyDescent="0.25">
      <c r="A118" t="s">
        <v>15720</v>
      </c>
      <c r="B118" t="s">
        <v>3347</v>
      </c>
      <c r="C118" t="s">
        <v>10058</v>
      </c>
      <c r="D118">
        <v>239.24</v>
      </c>
    </row>
    <row r="119" spans="1:4" x14ac:dyDescent="0.25">
      <c r="A119" t="s">
        <v>15721</v>
      </c>
      <c r="B119" t="s">
        <v>3349</v>
      </c>
      <c r="C119" t="s">
        <v>10065</v>
      </c>
      <c r="D119">
        <v>217.35</v>
      </c>
    </row>
    <row r="120" spans="1:4" x14ac:dyDescent="0.25">
      <c r="A120" t="s">
        <v>15722</v>
      </c>
      <c r="B120" t="s">
        <v>3351</v>
      </c>
      <c r="C120" t="s">
        <v>10061</v>
      </c>
      <c r="D120">
        <v>435.78</v>
      </c>
    </row>
    <row r="121" spans="1:4" x14ac:dyDescent="0.25">
      <c r="A121" t="s">
        <v>15723</v>
      </c>
      <c r="B121" t="s">
        <v>3353</v>
      </c>
      <c r="C121" t="s">
        <v>10058</v>
      </c>
      <c r="D121">
        <v>168.08</v>
      </c>
    </row>
    <row r="122" spans="1:4" x14ac:dyDescent="0.25">
      <c r="A122" t="s">
        <v>15724</v>
      </c>
      <c r="B122" t="s">
        <v>3355</v>
      </c>
      <c r="C122" t="s">
        <v>10061</v>
      </c>
      <c r="D122">
        <v>376.99</v>
      </c>
    </row>
    <row r="123" spans="1:4" x14ac:dyDescent="0.25">
      <c r="A123" t="s">
        <v>15725</v>
      </c>
      <c r="B123" t="s">
        <v>3356</v>
      </c>
      <c r="C123" t="s">
        <v>10065</v>
      </c>
      <c r="D123">
        <v>238.32</v>
      </c>
    </row>
    <row r="124" spans="1:4" x14ac:dyDescent="0.25">
      <c r="A124" t="s">
        <v>15726</v>
      </c>
      <c r="B124" t="s">
        <v>3358</v>
      </c>
      <c r="C124" t="s">
        <v>10065</v>
      </c>
      <c r="D124">
        <v>145.37</v>
      </c>
    </row>
    <row r="125" spans="1:4" x14ac:dyDescent="0.25">
      <c r="A125" t="s">
        <v>15727</v>
      </c>
      <c r="B125" t="s">
        <v>3360</v>
      </c>
      <c r="C125" t="s">
        <v>10061</v>
      </c>
      <c r="D125">
        <v>133.79</v>
      </c>
    </row>
    <row r="126" spans="1:4" x14ac:dyDescent="0.25">
      <c r="A126" t="s">
        <v>15728</v>
      </c>
      <c r="B126" t="s">
        <v>3362</v>
      </c>
      <c r="C126" t="s">
        <v>10058</v>
      </c>
      <c r="D126">
        <v>446.94</v>
      </c>
    </row>
    <row r="127" spans="1:4" x14ac:dyDescent="0.25">
      <c r="A127" t="s">
        <v>15729</v>
      </c>
      <c r="B127" t="s">
        <v>3364</v>
      </c>
      <c r="C127" t="s">
        <v>10068</v>
      </c>
      <c r="D127">
        <v>306.49</v>
      </c>
    </row>
    <row r="128" spans="1:4" x14ac:dyDescent="0.25">
      <c r="A128" t="s">
        <v>15730</v>
      </c>
      <c r="B128" t="s">
        <v>3366</v>
      </c>
      <c r="C128" t="s">
        <v>10068</v>
      </c>
      <c r="D128">
        <v>336.21</v>
      </c>
    </row>
    <row r="129" spans="1:4" x14ac:dyDescent="0.25">
      <c r="A129" t="s">
        <v>15731</v>
      </c>
      <c r="B129" t="s">
        <v>3368</v>
      </c>
      <c r="C129" t="s">
        <v>10061</v>
      </c>
      <c r="D129">
        <v>78.25</v>
      </c>
    </row>
    <row r="130" spans="1:4" x14ac:dyDescent="0.25">
      <c r="A130" t="s">
        <v>15732</v>
      </c>
      <c r="B130" t="s">
        <v>3370</v>
      </c>
      <c r="C130" t="s">
        <v>10068</v>
      </c>
      <c r="D130">
        <v>412.73</v>
      </c>
    </row>
    <row r="131" spans="1:4" x14ac:dyDescent="0.25">
      <c r="A131" t="s">
        <v>15733</v>
      </c>
      <c r="B131" t="s">
        <v>3372</v>
      </c>
      <c r="C131" t="s">
        <v>10068</v>
      </c>
      <c r="D131">
        <v>426.66</v>
      </c>
    </row>
    <row r="132" spans="1:4" x14ac:dyDescent="0.25">
      <c r="A132" t="s">
        <v>15734</v>
      </c>
      <c r="B132" t="s">
        <v>3374</v>
      </c>
      <c r="C132" t="s">
        <v>10061</v>
      </c>
      <c r="D132">
        <v>56.27</v>
      </c>
    </row>
    <row r="133" spans="1:4" x14ac:dyDescent="0.25">
      <c r="A133" t="s">
        <v>15735</v>
      </c>
      <c r="B133" t="s">
        <v>3376</v>
      </c>
      <c r="C133" t="s">
        <v>10058</v>
      </c>
      <c r="D133">
        <v>463.76</v>
      </c>
    </row>
    <row r="134" spans="1:4" x14ac:dyDescent="0.25">
      <c r="A134" t="s">
        <v>15736</v>
      </c>
      <c r="B134" t="s">
        <v>3378</v>
      </c>
      <c r="C134" t="s">
        <v>10068</v>
      </c>
      <c r="D134">
        <v>204.69</v>
      </c>
    </row>
    <row r="135" spans="1:4" x14ac:dyDescent="0.25">
      <c r="A135" t="s">
        <v>15737</v>
      </c>
      <c r="B135" t="s">
        <v>3380</v>
      </c>
      <c r="C135" t="s">
        <v>10065</v>
      </c>
      <c r="D135">
        <v>285.43</v>
      </c>
    </row>
    <row r="136" spans="1:4" x14ac:dyDescent="0.25">
      <c r="A136" t="s">
        <v>15738</v>
      </c>
      <c r="B136" t="s">
        <v>3381</v>
      </c>
      <c r="C136" t="s">
        <v>10061</v>
      </c>
      <c r="D136">
        <v>467.72</v>
      </c>
    </row>
    <row r="137" spans="1:4" x14ac:dyDescent="0.25">
      <c r="A137" t="s">
        <v>15739</v>
      </c>
      <c r="B137" t="s">
        <v>3383</v>
      </c>
      <c r="C137" t="s">
        <v>10065</v>
      </c>
      <c r="D137">
        <v>129.06</v>
      </c>
    </row>
    <row r="138" spans="1:4" x14ac:dyDescent="0.25">
      <c r="A138" t="s">
        <v>15740</v>
      </c>
      <c r="B138" t="s">
        <v>3385</v>
      </c>
      <c r="C138" t="s">
        <v>10058</v>
      </c>
      <c r="D138">
        <v>150.79</v>
      </c>
    </row>
    <row r="139" spans="1:4" x14ac:dyDescent="0.25">
      <c r="A139" t="s">
        <v>15741</v>
      </c>
      <c r="B139" t="s">
        <v>3387</v>
      </c>
      <c r="C139" t="s">
        <v>10058</v>
      </c>
      <c r="D139">
        <v>228.5</v>
      </c>
    </row>
    <row r="140" spans="1:4" x14ac:dyDescent="0.25">
      <c r="A140" t="s">
        <v>15742</v>
      </c>
      <c r="B140" t="s">
        <v>3389</v>
      </c>
      <c r="C140" t="s">
        <v>10061</v>
      </c>
      <c r="D140">
        <v>473.68</v>
      </c>
    </row>
    <row r="141" spans="1:4" x14ac:dyDescent="0.25">
      <c r="A141" t="s">
        <v>15743</v>
      </c>
      <c r="B141" t="s">
        <v>3391</v>
      </c>
      <c r="C141" t="s">
        <v>10061</v>
      </c>
      <c r="D141">
        <v>296.17</v>
      </c>
    </row>
    <row r="142" spans="1:4" x14ac:dyDescent="0.25">
      <c r="A142" t="s">
        <v>15744</v>
      </c>
      <c r="B142" t="s">
        <v>3393</v>
      </c>
      <c r="C142" t="s">
        <v>10065</v>
      </c>
      <c r="D142">
        <v>275.32</v>
      </c>
    </row>
    <row r="143" spans="1:4" x14ac:dyDescent="0.25">
      <c r="A143" t="s">
        <v>15745</v>
      </c>
      <c r="B143" t="s">
        <v>3395</v>
      </c>
      <c r="C143" t="s">
        <v>10065</v>
      </c>
      <c r="D143">
        <v>405.43</v>
      </c>
    </row>
    <row r="144" spans="1:4" x14ac:dyDescent="0.25">
      <c r="A144" t="s">
        <v>15746</v>
      </c>
      <c r="B144" t="s">
        <v>3397</v>
      </c>
      <c r="C144" t="s">
        <v>10061</v>
      </c>
      <c r="D144">
        <v>178.48</v>
      </c>
    </row>
    <row r="145" spans="1:4" x14ac:dyDescent="0.25">
      <c r="A145" t="s">
        <v>15747</v>
      </c>
      <c r="B145" t="s">
        <v>3399</v>
      </c>
      <c r="C145" t="s">
        <v>10068</v>
      </c>
      <c r="D145">
        <v>398.43</v>
      </c>
    </row>
    <row r="146" spans="1:4" x14ac:dyDescent="0.25">
      <c r="A146" t="s">
        <v>15748</v>
      </c>
      <c r="B146" t="s">
        <v>3400</v>
      </c>
      <c r="C146" t="s">
        <v>10065</v>
      </c>
      <c r="D146">
        <v>205.92</v>
      </c>
    </row>
    <row r="147" spans="1:4" x14ac:dyDescent="0.25">
      <c r="A147" t="s">
        <v>15749</v>
      </c>
      <c r="B147" t="s">
        <v>3402</v>
      </c>
      <c r="C147" t="s">
        <v>10068</v>
      </c>
      <c r="D147">
        <v>230.57</v>
      </c>
    </row>
    <row r="148" spans="1:4" x14ac:dyDescent="0.25">
      <c r="A148" t="s">
        <v>15750</v>
      </c>
      <c r="B148" t="s">
        <v>3403</v>
      </c>
      <c r="C148" t="s">
        <v>10068</v>
      </c>
      <c r="D148">
        <v>59.47</v>
      </c>
    </row>
    <row r="149" spans="1:4" x14ac:dyDescent="0.25">
      <c r="A149" t="s">
        <v>15751</v>
      </c>
      <c r="B149" t="s">
        <v>3405</v>
      </c>
      <c r="C149" t="s">
        <v>10068</v>
      </c>
      <c r="D149">
        <v>121.62</v>
      </c>
    </row>
    <row r="150" spans="1:4" x14ac:dyDescent="0.25">
      <c r="A150" t="s">
        <v>15752</v>
      </c>
      <c r="B150" t="s">
        <v>3407</v>
      </c>
      <c r="C150" t="s">
        <v>10058</v>
      </c>
      <c r="D150">
        <v>173.16</v>
      </c>
    </row>
    <row r="151" spans="1:4" x14ac:dyDescent="0.25">
      <c r="A151" t="s">
        <v>15753</v>
      </c>
      <c r="B151" t="s">
        <v>3409</v>
      </c>
      <c r="C151" t="s">
        <v>10058</v>
      </c>
      <c r="D151">
        <v>198.69</v>
      </c>
    </row>
    <row r="152" spans="1:4" x14ac:dyDescent="0.25">
      <c r="A152" t="s">
        <v>15754</v>
      </c>
      <c r="B152" t="s">
        <v>3411</v>
      </c>
      <c r="C152" t="s">
        <v>10068</v>
      </c>
      <c r="D152">
        <v>148.54</v>
      </c>
    </row>
    <row r="153" spans="1:4" x14ac:dyDescent="0.25">
      <c r="A153" t="s">
        <v>15755</v>
      </c>
      <c r="B153" t="s">
        <v>3413</v>
      </c>
      <c r="C153" t="s">
        <v>10065</v>
      </c>
      <c r="D153">
        <v>438.03</v>
      </c>
    </row>
    <row r="154" spans="1:4" x14ac:dyDescent="0.25">
      <c r="A154" t="s">
        <v>15756</v>
      </c>
      <c r="B154" t="s">
        <v>3415</v>
      </c>
      <c r="C154" t="s">
        <v>10058</v>
      </c>
      <c r="D154">
        <v>467.64</v>
      </c>
    </row>
    <row r="155" spans="1:4" x14ac:dyDescent="0.25">
      <c r="A155" t="s">
        <v>15757</v>
      </c>
      <c r="B155" t="s">
        <v>3417</v>
      </c>
      <c r="C155" t="s">
        <v>10068</v>
      </c>
      <c r="D155">
        <v>135.1</v>
      </c>
    </row>
    <row r="156" spans="1:4" x14ac:dyDescent="0.25">
      <c r="A156" t="s">
        <v>15758</v>
      </c>
      <c r="B156" t="s">
        <v>3419</v>
      </c>
      <c r="C156" t="s">
        <v>10061</v>
      </c>
      <c r="D156">
        <v>318.27</v>
      </c>
    </row>
    <row r="157" spans="1:4" x14ac:dyDescent="0.25">
      <c r="A157" t="s">
        <v>15759</v>
      </c>
      <c r="B157" t="s">
        <v>3421</v>
      </c>
      <c r="C157" t="s">
        <v>10058</v>
      </c>
      <c r="D157">
        <v>358.94</v>
      </c>
    </row>
    <row r="158" spans="1:4" x14ac:dyDescent="0.25">
      <c r="A158" t="s">
        <v>15760</v>
      </c>
      <c r="B158" t="s">
        <v>3423</v>
      </c>
      <c r="C158" t="s">
        <v>10058</v>
      </c>
      <c r="D158">
        <v>215.62</v>
      </c>
    </row>
    <row r="159" spans="1:4" x14ac:dyDescent="0.25">
      <c r="A159" t="s">
        <v>15761</v>
      </c>
      <c r="B159" t="s">
        <v>3425</v>
      </c>
      <c r="C159" t="s">
        <v>10061</v>
      </c>
      <c r="D159">
        <v>382.79</v>
      </c>
    </row>
    <row r="160" spans="1:4" x14ac:dyDescent="0.25">
      <c r="A160" t="s">
        <v>15762</v>
      </c>
      <c r="B160" t="s">
        <v>3427</v>
      </c>
      <c r="C160" t="s">
        <v>10065</v>
      </c>
      <c r="D160">
        <v>461.06</v>
      </c>
    </row>
    <row r="161" spans="1:4" x14ac:dyDescent="0.25">
      <c r="A161" t="s">
        <v>15763</v>
      </c>
      <c r="B161" t="s">
        <v>3429</v>
      </c>
      <c r="C161" t="s">
        <v>10058</v>
      </c>
      <c r="D161">
        <v>443.77</v>
      </c>
    </row>
    <row r="162" spans="1:4" x14ac:dyDescent="0.25">
      <c r="A162" t="s">
        <v>15764</v>
      </c>
      <c r="B162" t="s">
        <v>3431</v>
      </c>
      <c r="C162" t="s">
        <v>10058</v>
      </c>
      <c r="D162">
        <v>415.73</v>
      </c>
    </row>
    <row r="163" spans="1:4" x14ac:dyDescent="0.25">
      <c r="A163" t="s">
        <v>15765</v>
      </c>
      <c r="B163" t="s">
        <v>3433</v>
      </c>
      <c r="C163" t="s">
        <v>10068</v>
      </c>
      <c r="D163">
        <v>169.57</v>
      </c>
    </row>
    <row r="164" spans="1:4" x14ac:dyDescent="0.25">
      <c r="A164" t="s">
        <v>15766</v>
      </c>
      <c r="B164" t="s">
        <v>3435</v>
      </c>
      <c r="C164" t="s">
        <v>10068</v>
      </c>
      <c r="D164">
        <v>183.9</v>
      </c>
    </row>
    <row r="165" spans="1:4" x14ac:dyDescent="0.25">
      <c r="A165" t="s">
        <v>15767</v>
      </c>
      <c r="B165" t="s">
        <v>3437</v>
      </c>
      <c r="C165" t="s">
        <v>10061</v>
      </c>
      <c r="D165">
        <v>165.78</v>
      </c>
    </row>
    <row r="166" spans="1:4" x14ac:dyDescent="0.25">
      <c r="A166" t="s">
        <v>15768</v>
      </c>
      <c r="B166" t="s">
        <v>3439</v>
      </c>
      <c r="C166" t="s">
        <v>10058</v>
      </c>
      <c r="D166">
        <v>62.95</v>
      </c>
    </row>
    <row r="167" spans="1:4" x14ac:dyDescent="0.25">
      <c r="A167" t="s">
        <v>15769</v>
      </c>
      <c r="B167" t="s">
        <v>3441</v>
      </c>
      <c r="C167" t="s">
        <v>10061</v>
      </c>
      <c r="D167">
        <v>454.26</v>
      </c>
    </row>
    <row r="168" spans="1:4" x14ac:dyDescent="0.25">
      <c r="A168" t="s">
        <v>15770</v>
      </c>
      <c r="B168" t="s">
        <v>3443</v>
      </c>
      <c r="C168" t="s">
        <v>10058</v>
      </c>
      <c r="D168">
        <v>193.49</v>
      </c>
    </row>
    <row r="169" spans="1:4" x14ac:dyDescent="0.25">
      <c r="A169" t="s">
        <v>15771</v>
      </c>
      <c r="B169" t="s">
        <v>3445</v>
      </c>
      <c r="C169" t="s">
        <v>10061</v>
      </c>
      <c r="D169">
        <v>69.239999999999995</v>
      </c>
    </row>
    <row r="170" spans="1:4" x14ac:dyDescent="0.25">
      <c r="A170" t="s">
        <v>15772</v>
      </c>
      <c r="B170" t="s">
        <v>3447</v>
      </c>
      <c r="C170" t="s">
        <v>10068</v>
      </c>
      <c r="D170">
        <v>156.94999999999999</v>
      </c>
    </row>
    <row r="171" spans="1:4" x14ac:dyDescent="0.25">
      <c r="A171" t="s">
        <v>15773</v>
      </c>
      <c r="B171" t="s">
        <v>3449</v>
      </c>
      <c r="C171" t="s">
        <v>10058</v>
      </c>
      <c r="D171">
        <v>184.89</v>
      </c>
    </row>
    <row r="172" spans="1:4" x14ac:dyDescent="0.25">
      <c r="A172" t="s">
        <v>15774</v>
      </c>
      <c r="B172" t="s">
        <v>3451</v>
      </c>
      <c r="C172" t="s">
        <v>10065</v>
      </c>
      <c r="D172">
        <v>445.13</v>
      </c>
    </row>
    <row r="173" spans="1:4" x14ac:dyDescent="0.25">
      <c r="A173" t="s">
        <v>15775</v>
      </c>
      <c r="B173" t="s">
        <v>3453</v>
      </c>
      <c r="C173" t="s">
        <v>10065</v>
      </c>
      <c r="D173">
        <v>362.51</v>
      </c>
    </row>
    <row r="174" spans="1:4" x14ac:dyDescent="0.25">
      <c r="A174" t="s">
        <v>15776</v>
      </c>
      <c r="B174" t="s">
        <v>3455</v>
      </c>
      <c r="C174" t="s">
        <v>10061</v>
      </c>
      <c r="D174">
        <v>104.49</v>
      </c>
    </row>
    <row r="175" spans="1:4" x14ac:dyDescent="0.25">
      <c r="A175" t="s">
        <v>15777</v>
      </c>
      <c r="B175" t="s">
        <v>3457</v>
      </c>
      <c r="C175" t="s">
        <v>10065</v>
      </c>
      <c r="D175">
        <v>448.11</v>
      </c>
    </row>
    <row r="176" spans="1:4" x14ac:dyDescent="0.25">
      <c r="A176" t="s">
        <v>15778</v>
      </c>
      <c r="B176" t="s">
        <v>3459</v>
      </c>
      <c r="C176" t="s">
        <v>10065</v>
      </c>
      <c r="D176">
        <v>78.36</v>
      </c>
    </row>
    <row r="177" spans="1:4" x14ac:dyDescent="0.25">
      <c r="A177" t="s">
        <v>15779</v>
      </c>
      <c r="B177" t="s">
        <v>3461</v>
      </c>
      <c r="C177" t="s">
        <v>10068</v>
      </c>
      <c r="D177">
        <v>106.67</v>
      </c>
    </row>
    <row r="178" spans="1:4" x14ac:dyDescent="0.25">
      <c r="A178" t="s">
        <v>15780</v>
      </c>
      <c r="B178" t="s">
        <v>3463</v>
      </c>
      <c r="C178" t="s">
        <v>10068</v>
      </c>
      <c r="D178">
        <v>163.09</v>
      </c>
    </row>
    <row r="179" spans="1:4" x14ac:dyDescent="0.25">
      <c r="A179" t="s">
        <v>15781</v>
      </c>
      <c r="B179" t="s">
        <v>3465</v>
      </c>
      <c r="C179" t="s">
        <v>10068</v>
      </c>
      <c r="D179">
        <v>499.6</v>
      </c>
    </row>
    <row r="180" spans="1:4" x14ac:dyDescent="0.25">
      <c r="A180" t="s">
        <v>15782</v>
      </c>
      <c r="B180" t="s">
        <v>3467</v>
      </c>
      <c r="C180" t="s">
        <v>10061</v>
      </c>
      <c r="D180">
        <v>201.72</v>
      </c>
    </row>
    <row r="181" spans="1:4" x14ac:dyDescent="0.25">
      <c r="A181" t="s">
        <v>15783</v>
      </c>
      <c r="B181" t="s">
        <v>3469</v>
      </c>
      <c r="C181" t="s">
        <v>10061</v>
      </c>
      <c r="D181">
        <v>287.07</v>
      </c>
    </row>
    <row r="182" spans="1:4" x14ac:dyDescent="0.25">
      <c r="A182" t="s">
        <v>15784</v>
      </c>
      <c r="B182" t="s">
        <v>3471</v>
      </c>
      <c r="C182" t="s">
        <v>10065</v>
      </c>
      <c r="D182">
        <v>416.04</v>
      </c>
    </row>
    <row r="183" spans="1:4" x14ac:dyDescent="0.25">
      <c r="A183" t="s">
        <v>15785</v>
      </c>
      <c r="B183" t="s">
        <v>3473</v>
      </c>
      <c r="C183" t="s">
        <v>10065</v>
      </c>
      <c r="D183">
        <v>344.41</v>
      </c>
    </row>
    <row r="184" spans="1:4" x14ac:dyDescent="0.25">
      <c r="A184" t="s">
        <v>15786</v>
      </c>
      <c r="B184" t="s">
        <v>3475</v>
      </c>
      <c r="C184" t="s">
        <v>10058</v>
      </c>
      <c r="D184">
        <v>198.26</v>
      </c>
    </row>
    <row r="185" spans="1:4" x14ac:dyDescent="0.25">
      <c r="A185" t="s">
        <v>15787</v>
      </c>
      <c r="B185" t="s">
        <v>3476</v>
      </c>
      <c r="C185" t="s">
        <v>10058</v>
      </c>
      <c r="D185">
        <v>422.28</v>
      </c>
    </row>
    <row r="186" spans="1:4" x14ac:dyDescent="0.25">
      <c r="A186" t="s">
        <v>15788</v>
      </c>
      <c r="B186" t="s">
        <v>3478</v>
      </c>
      <c r="C186" t="s">
        <v>10068</v>
      </c>
      <c r="D186">
        <v>414.53</v>
      </c>
    </row>
    <row r="187" spans="1:4" x14ac:dyDescent="0.25">
      <c r="A187" t="s">
        <v>15789</v>
      </c>
      <c r="B187" t="s">
        <v>3479</v>
      </c>
      <c r="C187" t="s">
        <v>10061</v>
      </c>
      <c r="D187">
        <v>232.45</v>
      </c>
    </row>
    <row r="188" spans="1:4" x14ac:dyDescent="0.25">
      <c r="A188" t="s">
        <v>15790</v>
      </c>
      <c r="B188" t="s">
        <v>3481</v>
      </c>
      <c r="C188" t="s">
        <v>10061</v>
      </c>
      <c r="D188">
        <v>324.66000000000003</v>
      </c>
    </row>
    <row r="189" spans="1:4" x14ac:dyDescent="0.25">
      <c r="A189" t="s">
        <v>15791</v>
      </c>
      <c r="B189" t="s">
        <v>3482</v>
      </c>
      <c r="C189" t="s">
        <v>10061</v>
      </c>
      <c r="D189">
        <v>499.97</v>
      </c>
    </row>
    <row r="190" spans="1:4" x14ac:dyDescent="0.25">
      <c r="A190" t="s">
        <v>15792</v>
      </c>
      <c r="B190" t="s">
        <v>3484</v>
      </c>
      <c r="C190" t="s">
        <v>10061</v>
      </c>
      <c r="D190">
        <v>427.16</v>
      </c>
    </row>
    <row r="191" spans="1:4" x14ac:dyDescent="0.25">
      <c r="A191" t="s">
        <v>15793</v>
      </c>
      <c r="B191" t="s">
        <v>3486</v>
      </c>
      <c r="C191" t="s">
        <v>10068</v>
      </c>
      <c r="D191">
        <v>162.96</v>
      </c>
    </row>
    <row r="192" spans="1:4" x14ac:dyDescent="0.25">
      <c r="A192" t="s">
        <v>15794</v>
      </c>
      <c r="B192" t="s">
        <v>3488</v>
      </c>
      <c r="C192" t="s">
        <v>10061</v>
      </c>
      <c r="D192">
        <v>85.62</v>
      </c>
    </row>
    <row r="193" spans="1:4" x14ac:dyDescent="0.25">
      <c r="A193" t="s">
        <v>15795</v>
      </c>
      <c r="B193" t="s">
        <v>3490</v>
      </c>
      <c r="C193" t="s">
        <v>10068</v>
      </c>
      <c r="D193">
        <v>159.16</v>
      </c>
    </row>
    <row r="194" spans="1:4" x14ac:dyDescent="0.25">
      <c r="A194" t="s">
        <v>15796</v>
      </c>
      <c r="B194" t="s">
        <v>3492</v>
      </c>
      <c r="C194" t="s">
        <v>10065</v>
      </c>
      <c r="D194">
        <v>384.9</v>
      </c>
    </row>
    <row r="195" spans="1:4" x14ac:dyDescent="0.25">
      <c r="A195" t="s">
        <v>15797</v>
      </c>
      <c r="B195" t="s">
        <v>3494</v>
      </c>
      <c r="C195" t="s">
        <v>10065</v>
      </c>
      <c r="D195">
        <v>50.25</v>
      </c>
    </row>
    <row r="196" spans="1:4" x14ac:dyDescent="0.25">
      <c r="A196" t="s">
        <v>15798</v>
      </c>
      <c r="B196" t="s">
        <v>3495</v>
      </c>
      <c r="C196" t="s">
        <v>10061</v>
      </c>
      <c r="D196">
        <v>50.72</v>
      </c>
    </row>
    <row r="197" spans="1:4" x14ac:dyDescent="0.25">
      <c r="A197" t="s">
        <v>15799</v>
      </c>
      <c r="B197" t="s">
        <v>3497</v>
      </c>
      <c r="C197" t="s">
        <v>10061</v>
      </c>
      <c r="D197">
        <v>222.98</v>
      </c>
    </row>
    <row r="198" spans="1:4" x14ac:dyDescent="0.25">
      <c r="A198" t="s">
        <v>15800</v>
      </c>
      <c r="B198" t="s">
        <v>3499</v>
      </c>
      <c r="C198" t="s">
        <v>10068</v>
      </c>
      <c r="D198">
        <v>415.79</v>
      </c>
    </row>
    <row r="199" spans="1:4" x14ac:dyDescent="0.25">
      <c r="A199" t="s">
        <v>15801</v>
      </c>
      <c r="B199" t="s">
        <v>3501</v>
      </c>
      <c r="C199" t="s">
        <v>10065</v>
      </c>
      <c r="D199">
        <v>317.14</v>
      </c>
    </row>
    <row r="200" spans="1:4" x14ac:dyDescent="0.25">
      <c r="A200" t="s">
        <v>15802</v>
      </c>
      <c r="B200" t="s">
        <v>3503</v>
      </c>
      <c r="C200" t="s">
        <v>10058</v>
      </c>
      <c r="D200">
        <v>147.24</v>
      </c>
    </row>
    <row r="201" spans="1:4" x14ac:dyDescent="0.25">
      <c r="A201" t="s">
        <v>15803</v>
      </c>
      <c r="B201" t="s">
        <v>3505</v>
      </c>
      <c r="C201" t="s">
        <v>10068</v>
      </c>
      <c r="D201">
        <v>486.84</v>
      </c>
    </row>
    <row r="202" spans="1:4" x14ac:dyDescent="0.25">
      <c r="A202" t="s">
        <v>15804</v>
      </c>
      <c r="B202" t="s">
        <v>3507</v>
      </c>
      <c r="C202" t="s">
        <v>10065</v>
      </c>
      <c r="D202">
        <v>177.52</v>
      </c>
    </row>
    <row r="203" spans="1:4" x14ac:dyDescent="0.25">
      <c r="A203" t="s">
        <v>15805</v>
      </c>
      <c r="B203" t="s">
        <v>3508</v>
      </c>
      <c r="C203" t="s">
        <v>10065</v>
      </c>
      <c r="D203">
        <v>209.1</v>
      </c>
    </row>
    <row r="204" spans="1:4" x14ac:dyDescent="0.25">
      <c r="A204" t="s">
        <v>15806</v>
      </c>
      <c r="B204" t="s">
        <v>3510</v>
      </c>
      <c r="C204" t="s">
        <v>10068</v>
      </c>
      <c r="D204">
        <v>380.92</v>
      </c>
    </row>
    <row r="205" spans="1:4" x14ac:dyDescent="0.25">
      <c r="A205" t="s">
        <v>15807</v>
      </c>
      <c r="B205" t="s">
        <v>3512</v>
      </c>
      <c r="C205" t="s">
        <v>10068</v>
      </c>
      <c r="D205">
        <v>236.47</v>
      </c>
    </row>
    <row r="206" spans="1:4" x14ac:dyDescent="0.25">
      <c r="A206" t="s">
        <v>15808</v>
      </c>
      <c r="B206" t="s">
        <v>3513</v>
      </c>
      <c r="C206" t="s">
        <v>10068</v>
      </c>
      <c r="D206">
        <v>157.75</v>
      </c>
    </row>
    <row r="207" spans="1:4" x14ac:dyDescent="0.25">
      <c r="A207" t="s">
        <v>15809</v>
      </c>
      <c r="B207" t="s">
        <v>3515</v>
      </c>
      <c r="C207" t="s">
        <v>10061</v>
      </c>
      <c r="D207">
        <v>325.60000000000002</v>
      </c>
    </row>
    <row r="208" spans="1:4" x14ac:dyDescent="0.25">
      <c r="A208" t="s">
        <v>15810</v>
      </c>
      <c r="B208" t="s">
        <v>3517</v>
      </c>
      <c r="C208" t="s">
        <v>10061</v>
      </c>
      <c r="D208">
        <v>437.29</v>
      </c>
    </row>
    <row r="209" spans="1:4" x14ac:dyDescent="0.25">
      <c r="A209" t="s">
        <v>15811</v>
      </c>
      <c r="B209" t="s">
        <v>3519</v>
      </c>
      <c r="C209" t="s">
        <v>10058</v>
      </c>
      <c r="D209">
        <v>486.99</v>
      </c>
    </row>
    <row r="210" spans="1:4" x14ac:dyDescent="0.25">
      <c r="A210" t="s">
        <v>15812</v>
      </c>
      <c r="B210" t="s">
        <v>3521</v>
      </c>
      <c r="C210" t="s">
        <v>10068</v>
      </c>
      <c r="D210">
        <v>390.97</v>
      </c>
    </row>
    <row r="211" spans="1:4" x14ac:dyDescent="0.25">
      <c r="A211" t="s">
        <v>15813</v>
      </c>
      <c r="B211" t="s">
        <v>3523</v>
      </c>
      <c r="C211" t="s">
        <v>10061</v>
      </c>
      <c r="D211">
        <v>103.5</v>
      </c>
    </row>
    <row r="212" spans="1:4" x14ac:dyDescent="0.25">
      <c r="A212" t="s">
        <v>15814</v>
      </c>
      <c r="B212" t="s">
        <v>3525</v>
      </c>
      <c r="C212" t="s">
        <v>10065</v>
      </c>
      <c r="D212">
        <v>359.63</v>
      </c>
    </row>
    <row r="213" spans="1:4" x14ac:dyDescent="0.25">
      <c r="A213" t="s">
        <v>15815</v>
      </c>
      <c r="B213" t="s">
        <v>3527</v>
      </c>
      <c r="C213" t="s">
        <v>10058</v>
      </c>
      <c r="D213">
        <v>235.82</v>
      </c>
    </row>
    <row r="214" spans="1:4" x14ac:dyDescent="0.25">
      <c r="A214" t="s">
        <v>15816</v>
      </c>
      <c r="B214" t="s">
        <v>3529</v>
      </c>
      <c r="C214" t="s">
        <v>10068</v>
      </c>
      <c r="D214">
        <v>263.98</v>
      </c>
    </row>
    <row r="215" spans="1:4" x14ac:dyDescent="0.25">
      <c r="A215" t="s">
        <v>15817</v>
      </c>
      <c r="B215" t="s">
        <v>3530</v>
      </c>
      <c r="C215" t="s">
        <v>10061</v>
      </c>
      <c r="D215">
        <v>335.7</v>
      </c>
    </row>
    <row r="216" spans="1:4" x14ac:dyDescent="0.25">
      <c r="A216" t="s">
        <v>15818</v>
      </c>
      <c r="B216" t="s">
        <v>3532</v>
      </c>
      <c r="C216" t="s">
        <v>10061</v>
      </c>
      <c r="D216">
        <v>479.1</v>
      </c>
    </row>
    <row r="217" spans="1:4" x14ac:dyDescent="0.25">
      <c r="A217" t="s">
        <v>15819</v>
      </c>
      <c r="B217" t="s">
        <v>3534</v>
      </c>
      <c r="C217" t="s">
        <v>10065</v>
      </c>
      <c r="D217">
        <v>391.46</v>
      </c>
    </row>
    <row r="218" spans="1:4" x14ac:dyDescent="0.25">
      <c r="A218" t="s">
        <v>15820</v>
      </c>
      <c r="B218" t="s">
        <v>3536</v>
      </c>
      <c r="C218" t="s">
        <v>10061</v>
      </c>
      <c r="D218">
        <v>94.86</v>
      </c>
    </row>
    <row r="219" spans="1:4" x14ac:dyDescent="0.25">
      <c r="A219" t="s">
        <v>15821</v>
      </c>
      <c r="B219" t="s">
        <v>3537</v>
      </c>
      <c r="C219" t="s">
        <v>10068</v>
      </c>
      <c r="D219">
        <v>173.54</v>
      </c>
    </row>
    <row r="220" spans="1:4" x14ac:dyDescent="0.25">
      <c r="A220" t="s">
        <v>15822</v>
      </c>
      <c r="B220" t="s">
        <v>3539</v>
      </c>
      <c r="C220" t="s">
        <v>10061</v>
      </c>
      <c r="D220">
        <v>202.38</v>
      </c>
    </row>
    <row r="221" spans="1:4" x14ac:dyDescent="0.25">
      <c r="A221" t="s">
        <v>15823</v>
      </c>
      <c r="B221" t="s">
        <v>3541</v>
      </c>
      <c r="C221" t="s">
        <v>10058</v>
      </c>
      <c r="D221">
        <v>276.07</v>
      </c>
    </row>
    <row r="222" spans="1:4" x14ac:dyDescent="0.25">
      <c r="A222" t="s">
        <v>15824</v>
      </c>
      <c r="B222" t="s">
        <v>3543</v>
      </c>
      <c r="C222" t="s">
        <v>10068</v>
      </c>
      <c r="D222">
        <v>251.92</v>
      </c>
    </row>
    <row r="223" spans="1:4" x14ac:dyDescent="0.25">
      <c r="A223" t="s">
        <v>15825</v>
      </c>
      <c r="B223" t="s">
        <v>3545</v>
      </c>
      <c r="C223" t="s">
        <v>10061</v>
      </c>
      <c r="D223">
        <v>234.42</v>
      </c>
    </row>
    <row r="224" spans="1:4" x14ac:dyDescent="0.25">
      <c r="A224" t="s">
        <v>15826</v>
      </c>
      <c r="B224" t="s">
        <v>3547</v>
      </c>
      <c r="C224" t="s">
        <v>10065</v>
      </c>
      <c r="D224">
        <v>190.27</v>
      </c>
    </row>
    <row r="225" spans="1:4" x14ac:dyDescent="0.25">
      <c r="A225" t="s">
        <v>15827</v>
      </c>
      <c r="B225" t="s">
        <v>3549</v>
      </c>
      <c r="C225" t="s">
        <v>10058</v>
      </c>
      <c r="D225">
        <v>360.14</v>
      </c>
    </row>
    <row r="226" spans="1:4" x14ac:dyDescent="0.25">
      <c r="A226" t="s">
        <v>15828</v>
      </c>
      <c r="B226" t="s">
        <v>3551</v>
      </c>
      <c r="C226" t="s">
        <v>10058</v>
      </c>
      <c r="D226">
        <v>53.97</v>
      </c>
    </row>
    <row r="227" spans="1:4" x14ac:dyDescent="0.25">
      <c r="A227" t="s">
        <v>15829</v>
      </c>
      <c r="B227" t="s">
        <v>3553</v>
      </c>
      <c r="C227" t="s">
        <v>10065</v>
      </c>
      <c r="D227">
        <v>188.54</v>
      </c>
    </row>
    <row r="228" spans="1:4" x14ac:dyDescent="0.25">
      <c r="A228" t="s">
        <v>15830</v>
      </c>
      <c r="B228" t="s">
        <v>3555</v>
      </c>
      <c r="C228" t="s">
        <v>10065</v>
      </c>
      <c r="D228">
        <v>148.22</v>
      </c>
    </row>
    <row r="229" spans="1:4" x14ac:dyDescent="0.25">
      <c r="A229" t="s">
        <v>15831</v>
      </c>
      <c r="B229" t="s">
        <v>3557</v>
      </c>
      <c r="C229" t="s">
        <v>10065</v>
      </c>
      <c r="D229">
        <v>462.73</v>
      </c>
    </row>
    <row r="230" spans="1:4" x14ac:dyDescent="0.25">
      <c r="A230" t="s">
        <v>15832</v>
      </c>
      <c r="B230" t="s">
        <v>3559</v>
      </c>
      <c r="C230" t="s">
        <v>10058</v>
      </c>
      <c r="D230">
        <v>125.15</v>
      </c>
    </row>
    <row r="231" spans="1:4" x14ac:dyDescent="0.25">
      <c r="A231" t="s">
        <v>15833</v>
      </c>
      <c r="B231" t="s">
        <v>3561</v>
      </c>
      <c r="C231" t="s">
        <v>10058</v>
      </c>
      <c r="D231">
        <v>444.53</v>
      </c>
    </row>
    <row r="232" spans="1:4" x14ac:dyDescent="0.25">
      <c r="A232" t="s">
        <v>15834</v>
      </c>
      <c r="B232" t="s">
        <v>3563</v>
      </c>
      <c r="C232" t="s">
        <v>10058</v>
      </c>
      <c r="D232">
        <v>159.88</v>
      </c>
    </row>
    <row r="233" spans="1:4" x14ac:dyDescent="0.25">
      <c r="A233" t="s">
        <v>15835</v>
      </c>
      <c r="B233" t="s">
        <v>3565</v>
      </c>
      <c r="C233" t="s">
        <v>10068</v>
      </c>
      <c r="D233">
        <v>307.68</v>
      </c>
    </row>
    <row r="234" spans="1:4" x14ac:dyDescent="0.25">
      <c r="A234" t="s">
        <v>15836</v>
      </c>
      <c r="B234" t="s">
        <v>3567</v>
      </c>
      <c r="C234" t="s">
        <v>10068</v>
      </c>
      <c r="D234">
        <v>338.98</v>
      </c>
    </row>
    <row r="235" spans="1:4" x14ac:dyDescent="0.25">
      <c r="A235" t="s">
        <v>15837</v>
      </c>
      <c r="B235" t="s">
        <v>3569</v>
      </c>
      <c r="C235" t="s">
        <v>10061</v>
      </c>
      <c r="D235">
        <v>52.2</v>
      </c>
    </row>
    <row r="236" spans="1:4" x14ac:dyDescent="0.25">
      <c r="A236" t="s">
        <v>15838</v>
      </c>
      <c r="B236" t="s">
        <v>3571</v>
      </c>
      <c r="C236" t="s">
        <v>10061</v>
      </c>
      <c r="D236">
        <v>399.6</v>
      </c>
    </row>
    <row r="237" spans="1:4" x14ac:dyDescent="0.25">
      <c r="A237" t="s">
        <v>15839</v>
      </c>
      <c r="B237" t="s">
        <v>3573</v>
      </c>
      <c r="C237" t="s">
        <v>10065</v>
      </c>
      <c r="D237">
        <v>145.91999999999999</v>
      </c>
    </row>
    <row r="238" spans="1:4" x14ac:dyDescent="0.25">
      <c r="A238" t="s">
        <v>15840</v>
      </c>
      <c r="B238" t="s">
        <v>3575</v>
      </c>
      <c r="C238" t="s">
        <v>10058</v>
      </c>
      <c r="D238">
        <v>494.2</v>
      </c>
    </row>
    <row r="239" spans="1:4" x14ac:dyDescent="0.25">
      <c r="A239" t="s">
        <v>15841</v>
      </c>
      <c r="B239" t="s">
        <v>3577</v>
      </c>
      <c r="C239" t="s">
        <v>10061</v>
      </c>
      <c r="D239">
        <v>451.33</v>
      </c>
    </row>
    <row r="240" spans="1:4" x14ac:dyDescent="0.25">
      <c r="A240" t="s">
        <v>15842</v>
      </c>
      <c r="B240" t="s">
        <v>3579</v>
      </c>
      <c r="C240" t="s">
        <v>10065</v>
      </c>
      <c r="D240">
        <v>220.25</v>
      </c>
    </row>
    <row r="241" spans="1:4" x14ac:dyDescent="0.25">
      <c r="A241" t="s">
        <v>15843</v>
      </c>
      <c r="B241" t="s">
        <v>3581</v>
      </c>
      <c r="C241" t="s">
        <v>10058</v>
      </c>
      <c r="D241">
        <v>128.09</v>
      </c>
    </row>
    <row r="242" spans="1:4" x14ac:dyDescent="0.25">
      <c r="A242" t="s">
        <v>15844</v>
      </c>
      <c r="B242" t="s">
        <v>3583</v>
      </c>
      <c r="C242" t="s">
        <v>10068</v>
      </c>
      <c r="D242">
        <v>352.59</v>
      </c>
    </row>
    <row r="243" spans="1:4" x14ac:dyDescent="0.25">
      <c r="A243" t="s">
        <v>15845</v>
      </c>
      <c r="B243" t="s">
        <v>3585</v>
      </c>
      <c r="C243" t="s">
        <v>10061</v>
      </c>
      <c r="D243">
        <v>303.22000000000003</v>
      </c>
    </row>
    <row r="244" spans="1:4" x14ac:dyDescent="0.25">
      <c r="A244" t="s">
        <v>15846</v>
      </c>
      <c r="B244" t="s">
        <v>3587</v>
      </c>
      <c r="C244" t="s">
        <v>10058</v>
      </c>
      <c r="D244">
        <v>456.2</v>
      </c>
    </row>
    <row r="245" spans="1:4" x14ac:dyDescent="0.25">
      <c r="A245" t="s">
        <v>15847</v>
      </c>
      <c r="B245" t="s">
        <v>3589</v>
      </c>
      <c r="C245" t="s">
        <v>10061</v>
      </c>
      <c r="D245">
        <v>81.83</v>
      </c>
    </row>
    <row r="246" spans="1:4" x14ac:dyDescent="0.25">
      <c r="A246" t="s">
        <v>15848</v>
      </c>
      <c r="B246" t="s">
        <v>3591</v>
      </c>
      <c r="C246" t="s">
        <v>10058</v>
      </c>
      <c r="D246">
        <v>474.69</v>
      </c>
    </row>
    <row r="247" spans="1:4" x14ac:dyDescent="0.25">
      <c r="A247" t="s">
        <v>15849</v>
      </c>
      <c r="B247" t="s">
        <v>3592</v>
      </c>
      <c r="C247" t="s">
        <v>10061</v>
      </c>
      <c r="D247">
        <v>232.31</v>
      </c>
    </row>
    <row r="248" spans="1:4" x14ac:dyDescent="0.25">
      <c r="A248" t="s">
        <v>15850</v>
      </c>
      <c r="B248" t="s">
        <v>3593</v>
      </c>
      <c r="C248" t="s">
        <v>10058</v>
      </c>
      <c r="D248">
        <v>78.2</v>
      </c>
    </row>
    <row r="249" spans="1:4" x14ac:dyDescent="0.25">
      <c r="A249" t="s">
        <v>15851</v>
      </c>
      <c r="B249" t="s">
        <v>3594</v>
      </c>
      <c r="C249" t="s">
        <v>10061</v>
      </c>
      <c r="D249">
        <v>257.22000000000003</v>
      </c>
    </row>
    <row r="250" spans="1:4" x14ac:dyDescent="0.25">
      <c r="A250" t="s">
        <v>15852</v>
      </c>
      <c r="B250" t="s">
        <v>3596</v>
      </c>
      <c r="C250" t="s">
        <v>10058</v>
      </c>
      <c r="D250">
        <v>210.97</v>
      </c>
    </row>
    <row r="251" spans="1:4" x14ac:dyDescent="0.25">
      <c r="A251" t="s">
        <v>15853</v>
      </c>
      <c r="B251" t="s">
        <v>3598</v>
      </c>
      <c r="C251" t="s">
        <v>10065</v>
      </c>
      <c r="D251">
        <v>62.73</v>
      </c>
    </row>
    <row r="252" spans="1:4" x14ac:dyDescent="0.25">
      <c r="A252" t="s">
        <v>15854</v>
      </c>
      <c r="B252" t="s">
        <v>3600</v>
      </c>
      <c r="C252" t="s">
        <v>10061</v>
      </c>
      <c r="D252">
        <v>88.45</v>
      </c>
    </row>
    <row r="253" spans="1:4" x14ac:dyDescent="0.25">
      <c r="A253" t="s">
        <v>15855</v>
      </c>
      <c r="B253" t="s">
        <v>3602</v>
      </c>
      <c r="C253" t="s">
        <v>10058</v>
      </c>
      <c r="D253">
        <v>445.53</v>
      </c>
    </row>
    <row r="254" spans="1:4" x14ac:dyDescent="0.25">
      <c r="A254" t="s">
        <v>15856</v>
      </c>
      <c r="B254" t="s">
        <v>3604</v>
      </c>
      <c r="C254" t="s">
        <v>10068</v>
      </c>
      <c r="D254">
        <v>405</v>
      </c>
    </row>
    <row r="255" spans="1:4" x14ac:dyDescent="0.25">
      <c r="A255" t="s">
        <v>15857</v>
      </c>
      <c r="B255" t="s">
        <v>3606</v>
      </c>
      <c r="C255" t="s">
        <v>10068</v>
      </c>
      <c r="D255">
        <v>208.09</v>
      </c>
    </row>
    <row r="256" spans="1:4" x14ac:dyDescent="0.25">
      <c r="A256" t="s">
        <v>15858</v>
      </c>
      <c r="B256" t="s">
        <v>3607</v>
      </c>
      <c r="C256" t="s">
        <v>10061</v>
      </c>
      <c r="D256">
        <v>439.88</v>
      </c>
    </row>
    <row r="257" spans="1:4" x14ac:dyDescent="0.25">
      <c r="A257" t="s">
        <v>15859</v>
      </c>
      <c r="B257" t="s">
        <v>3609</v>
      </c>
      <c r="C257" t="s">
        <v>10068</v>
      </c>
      <c r="D257">
        <v>66.8</v>
      </c>
    </row>
    <row r="258" spans="1:4" x14ac:dyDescent="0.25">
      <c r="A258" t="s">
        <v>15860</v>
      </c>
      <c r="B258" t="s">
        <v>3611</v>
      </c>
      <c r="C258" t="s">
        <v>10061</v>
      </c>
      <c r="D258">
        <v>240.18</v>
      </c>
    </row>
    <row r="259" spans="1:4" x14ac:dyDescent="0.25">
      <c r="A259" t="s">
        <v>15861</v>
      </c>
      <c r="B259" t="s">
        <v>3613</v>
      </c>
      <c r="C259" t="s">
        <v>10068</v>
      </c>
      <c r="D259">
        <v>261.52999999999997</v>
      </c>
    </row>
    <row r="260" spans="1:4" x14ac:dyDescent="0.25">
      <c r="A260" t="s">
        <v>15862</v>
      </c>
      <c r="B260" t="s">
        <v>3614</v>
      </c>
      <c r="C260" t="s">
        <v>10061</v>
      </c>
      <c r="D260">
        <v>322.35000000000002</v>
      </c>
    </row>
    <row r="261" spans="1:4" x14ac:dyDescent="0.25">
      <c r="A261" t="s">
        <v>15863</v>
      </c>
      <c r="B261" t="s">
        <v>3616</v>
      </c>
      <c r="C261" t="s">
        <v>10065</v>
      </c>
      <c r="D261">
        <v>318.08</v>
      </c>
    </row>
    <row r="262" spans="1:4" x14ac:dyDescent="0.25">
      <c r="A262" t="s">
        <v>15864</v>
      </c>
      <c r="B262" t="s">
        <v>3618</v>
      </c>
      <c r="C262" t="s">
        <v>10065</v>
      </c>
      <c r="D262">
        <v>306.97000000000003</v>
      </c>
    </row>
    <row r="263" spans="1:4" x14ac:dyDescent="0.25">
      <c r="A263" t="s">
        <v>15865</v>
      </c>
      <c r="B263" t="s">
        <v>3620</v>
      </c>
      <c r="C263" t="s">
        <v>10065</v>
      </c>
      <c r="D263">
        <v>202</v>
      </c>
    </row>
    <row r="264" spans="1:4" x14ac:dyDescent="0.25">
      <c r="A264" t="s">
        <v>15866</v>
      </c>
      <c r="B264" t="s">
        <v>3622</v>
      </c>
      <c r="C264" t="s">
        <v>10065</v>
      </c>
      <c r="D264">
        <v>419.74</v>
      </c>
    </row>
    <row r="265" spans="1:4" x14ac:dyDescent="0.25">
      <c r="A265" t="s">
        <v>15867</v>
      </c>
      <c r="B265" t="s">
        <v>3624</v>
      </c>
      <c r="C265" t="s">
        <v>10065</v>
      </c>
      <c r="D265">
        <v>374.93</v>
      </c>
    </row>
    <row r="266" spans="1:4" x14ac:dyDescent="0.25">
      <c r="A266" t="s">
        <v>15868</v>
      </c>
      <c r="B266" t="s">
        <v>3626</v>
      </c>
      <c r="C266" t="s">
        <v>10058</v>
      </c>
      <c r="D266">
        <v>85.67</v>
      </c>
    </row>
    <row r="267" spans="1:4" x14ac:dyDescent="0.25">
      <c r="A267" t="s">
        <v>15869</v>
      </c>
      <c r="B267" t="s">
        <v>3628</v>
      </c>
      <c r="C267" t="s">
        <v>10061</v>
      </c>
      <c r="D267">
        <v>200.46</v>
      </c>
    </row>
    <row r="268" spans="1:4" x14ac:dyDescent="0.25">
      <c r="A268" t="s">
        <v>15870</v>
      </c>
      <c r="B268" t="s">
        <v>3630</v>
      </c>
      <c r="C268" t="s">
        <v>10058</v>
      </c>
      <c r="D268">
        <v>341.82</v>
      </c>
    </row>
    <row r="269" spans="1:4" x14ac:dyDescent="0.25">
      <c r="A269" t="s">
        <v>15871</v>
      </c>
      <c r="B269" t="s">
        <v>3632</v>
      </c>
      <c r="C269" t="s">
        <v>10065</v>
      </c>
      <c r="D269">
        <v>101.1</v>
      </c>
    </row>
    <row r="270" spans="1:4" x14ac:dyDescent="0.25">
      <c r="A270" t="s">
        <v>15872</v>
      </c>
      <c r="B270" t="s">
        <v>3633</v>
      </c>
      <c r="C270" t="s">
        <v>10058</v>
      </c>
      <c r="D270">
        <v>449.55</v>
      </c>
    </row>
    <row r="271" spans="1:4" x14ac:dyDescent="0.25">
      <c r="A271" t="s">
        <v>15873</v>
      </c>
      <c r="B271" t="s">
        <v>3635</v>
      </c>
      <c r="C271" t="s">
        <v>10068</v>
      </c>
      <c r="D271">
        <v>335.46</v>
      </c>
    </row>
    <row r="272" spans="1:4" x14ac:dyDescent="0.25">
      <c r="A272" t="s">
        <v>15874</v>
      </c>
      <c r="B272" t="s">
        <v>3637</v>
      </c>
      <c r="C272" t="s">
        <v>10065</v>
      </c>
      <c r="D272">
        <v>89.51</v>
      </c>
    </row>
    <row r="273" spans="1:4" x14ac:dyDescent="0.25">
      <c r="A273" t="s">
        <v>15875</v>
      </c>
      <c r="B273" t="s">
        <v>3639</v>
      </c>
      <c r="C273" t="s">
        <v>10058</v>
      </c>
      <c r="D273">
        <v>193.45</v>
      </c>
    </row>
    <row r="274" spans="1:4" x14ac:dyDescent="0.25">
      <c r="A274" t="s">
        <v>15876</v>
      </c>
      <c r="B274" t="s">
        <v>3641</v>
      </c>
      <c r="C274" t="s">
        <v>10058</v>
      </c>
      <c r="D274">
        <v>436.81</v>
      </c>
    </row>
    <row r="275" spans="1:4" x14ac:dyDescent="0.25">
      <c r="A275" t="s">
        <v>15877</v>
      </c>
      <c r="B275" t="s">
        <v>3643</v>
      </c>
      <c r="C275" t="s">
        <v>10061</v>
      </c>
      <c r="D275">
        <v>340.38</v>
      </c>
    </row>
    <row r="276" spans="1:4" x14ac:dyDescent="0.25">
      <c r="A276" t="s">
        <v>15878</v>
      </c>
      <c r="B276" t="s">
        <v>3645</v>
      </c>
      <c r="C276" t="s">
        <v>10061</v>
      </c>
      <c r="D276">
        <v>111.4</v>
      </c>
    </row>
    <row r="277" spans="1:4" x14ac:dyDescent="0.25">
      <c r="A277" t="s">
        <v>15879</v>
      </c>
      <c r="B277" t="s">
        <v>3647</v>
      </c>
      <c r="C277" t="s">
        <v>10061</v>
      </c>
      <c r="D277">
        <v>132.85</v>
      </c>
    </row>
    <row r="278" spans="1:4" x14ac:dyDescent="0.25">
      <c r="A278" t="s">
        <v>15880</v>
      </c>
      <c r="B278" t="s">
        <v>3649</v>
      </c>
      <c r="C278" t="s">
        <v>10068</v>
      </c>
      <c r="D278">
        <v>300.12</v>
      </c>
    </row>
    <row r="279" spans="1:4" x14ac:dyDescent="0.25">
      <c r="A279" t="s">
        <v>15881</v>
      </c>
      <c r="B279" t="s">
        <v>3651</v>
      </c>
      <c r="C279" t="s">
        <v>10058</v>
      </c>
      <c r="D279">
        <v>192.64</v>
      </c>
    </row>
    <row r="280" spans="1:4" x14ac:dyDescent="0.25">
      <c r="A280" t="s">
        <v>15882</v>
      </c>
      <c r="B280" t="s">
        <v>3653</v>
      </c>
      <c r="C280" t="s">
        <v>10068</v>
      </c>
      <c r="D280">
        <v>224.31</v>
      </c>
    </row>
    <row r="281" spans="1:4" x14ac:dyDescent="0.25">
      <c r="A281" t="s">
        <v>15883</v>
      </c>
      <c r="B281" t="s">
        <v>3655</v>
      </c>
      <c r="C281" t="s">
        <v>10058</v>
      </c>
      <c r="D281">
        <v>409.5</v>
      </c>
    </row>
    <row r="282" spans="1:4" x14ac:dyDescent="0.25">
      <c r="A282" t="s">
        <v>15884</v>
      </c>
      <c r="B282" t="s">
        <v>3657</v>
      </c>
      <c r="C282" t="s">
        <v>10065</v>
      </c>
      <c r="D282">
        <v>410.67</v>
      </c>
    </row>
    <row r="283" spans="1:4" x14ac:dyDescent="0.25">
      <c r="A283" t="s">
        <v>15885</v>
      </c>
      <c r="B283" t="s">
        <v>3659</v>
      </c>
      <c r="C283" t="s">
        <v>10065</v>
      </c>
      <c r="D283">
        <v>399.29</v>
      </c>
    </row>
    <row r="284" spans="1:4" x14ac:dyDescent="0.25">
      <c r="A284" t="s">
        <v>15886</v>
      </c>
      <c r="B284" t="s">
        <v>3660</v>
      </c>
      <c r="C284" t="s">
        <v>10061</v>
      </c>
      <c r="D284">
        <v>336.92</v>
      </c>
    </row>
    <row r="285" spans="1:4" x14ac:dyDescent="0.25">
      <c r="A285" t="s">
        <v>15887</v>
      </c>
      <c r="B285" t="s">
        <v>3662</v>
      </c>
      <c r="C285" t="s">
        <v>10065</v>
      </c>
      <c r="D285">
        <v>249.5</v>
      </c>
    </row>
    <row r="286" spans="1:4" x14ac:dyDescent="0.25">
      <c r="A286" t="s">
        <v>15888</v>
      </c>
      <c r="B286" t="s">
        <v>3664</v>
      </c>
      <c r="C286" t="s">
        <v>10065</v>
      </c>
      <c r="D286">
        <v>330.46</v>
      </c>
    </row>
    <row r="287" spans="1:4" x14ac:dyDescent="0.25">
      <c r="A287" t="s">
        <v>15889</v>
      </c>
      <c r="B287" t="s">
        <v>3666</v>
      </c>
      <c r="C287" t="s">
        <v>10065</v>
      </c>
      <c r="D287">
        <v>446.83</v>
      </c>
    </row>
    <row r="288" spans="1:4" x14ac:dyDescent="0.25">
      <c r="A288" t="s">
        <v>15890</v>
      </c>
      <c r="B288" t="s">
        <v>3668</v>
      </c>
      <c r="C288" t="s">
        <v>10065</v>
      </c>
      <c r="D288">
        <v>346.15</v>
      </c>
    </row>
    <row r="289" spans="1:4" x14ac:dyDescent="0.25">
      <c r="A289" t="s">
        <v>15891</v>
      </c>
      <c r="B289" t="s">
        <v>3670</v>
      </c>
      <c r="C289" t="s">
        <v>10061</v>
      </c>
      <c r="D289">
        <v>399.33</v>
      </c>
    </row>
    <row r="290" spans="1:4" x14ac:dyDescent="0.25">
      <c r="A290" t="s">
        <v>15892</v>
      </c>
      <c r="B290" t="s">
        <v>3671</v>
      </c>
      <c r="C290" t="s">
        <v>10058</v>
      </c>
      <c r="D290">
        <v>175.07</v>
      </c>
    </row>
    <row r="291" spans="1:4" x14ac:dyDescent="0.25">
      <c r="A291" t="s">
        <v>15893</v>
      </c>
      <c r="B291" t="s">
        <v>3673</v>
      </c>
      <c r="C291" t="s">
        <v>10058</v>
      </c>
      <c r="D291">
        <v>466.49</v>
      </c>
    </row>
    <row r="292" spans="1:4" x14ac:dyDescent="0.25">
      <c r="A292" t="s">
        <v>15894</v>
      </c>
      <c r="B292" t="s">
        <v>3675</v>
      </c>
      <c r="C292" t="s">
        <v>10058</v>
      </c>
      <c r="D292">
        <v>483.33</v>
      </c>
    </row>
    <row r="293" spans="1:4" x14ac:dyDescent="0.25">
      <c r="A293" t="s">
        <v>15895</v>
      </c>
      <c r="B293" t="s">
        <v>3677</v>
      </c>
      <c r="C293" t="s">
        <v>10061</v>
      </c>
      <c r="D293">
        <v>490.58</v>
      </c>
    </row>
    <row r="294" spans="1:4" x14ac:dyDescent="0.25">
      <c r="A294" t="s">
        <v>15896</v>
      </c>
      <c r="B294" t="s">
        <v>3679</v>
      </c>
      <c r="C294" t="s">
        <v>10058</v>
      </c>
      <c r="D294">
        <v>86.02</v>
      </c>
    </row>
    <row r="295" spans="1:4" x14ac:dyDescent="0.25">
      <c r="A295" t="s">
        <v>15897</v>
      </c>
      <c r="B295" t="s">
        <v>3681</v>
      </c>
      <c r="C295" t="s">
        <v>10058</v>
      </c>
      <c r="D295">
        <v>327.60000000000002</v>
      </c>
    </row>
    <row r="296" spans="1:4" x14ac:dyDescent="0.25">
      <c r="A296" t="s">
        <v>15898</v>
      </c>
      <c r="B296" t="s">
        <v>3683</v>
      </c>
      <c r="C296" t="s">
        <v>10061</v>
      </c>
      <c r="D296">
        <v>456.82</v>
      </c>
    </row>
    <row r="297" spans="1:4" x14ac:dyDescent="0.25">
      <c r="A297" t="s">
        <v>15899</v>
      </c>
      <c r="B297" t="s">
        <v>3685</v>
      </c>
      <c r="C297" t="s">
        <v>10065</v>
      </c>
      <c r="D297">
        <v>276.24</v>
      </c>
    </row>
    <row r="298" spans="1:4" x14ac:dyDescent="0.25">
      <c r="A298" t="s">
        <v>15900</v>
      </c>
      <c r="B298" t="s">
        <v>3687</v>
      </c>
      <c r="C298" t="s">
        <v>10068</v>
      </c>
      <c r="D298">
        <v>395.83</v>
      </c>
    </row>
    <row r="299" spans="1:4" x14ac:dyDescent="0.25">
      <c r="A299" t="s">
        <v>15901</v>
      </c>
      <c r="B299" t="s">
        <v>3688</v>
      </c>
      <c r="C299" t="s">
        <v>10068</v>
      </c>
      <c r="D299">
        <v>79.06</v>
      </c>
    </row>
    <row r="300" spans="1:4" x14ac:dyDescent="0.25">
      <c r="A300" t="s">
        <v>15902</v>
      </c>
      <c r="B300" t="s">
        <v>3690</v>
      </c>
      <c r="C300" t="s">
        <v>10061</v>
      </c>
      <c r="D300">
        <v>296.74</v>
      </c>
    </row>
    <row r="301" spans="1:4" x14ac:dyDescent="0.25">
      <c r="A301" t="s">
        <v>15903</v>
      </c>
      <c r="B301" t="s">
        <v>3692</v>
      </c>
      <c r="C301" t="s">
        <v>10061</v>
      </c>
      <c r="D301">
        <v>385.1</v>
      </c>
    </row>
    <row r="302" spans="1:4" x14ac:dyDescent="0.25">
      <c r="A302" t="s">
        <v>15904</v>
      </c>
      <c r="B302" t="s">
        <v>3694</v>
      </c>
      <c r="C302" t="s">
        <v>10058</v>
      </c>
      <c r="D302">
        <v>237.31</v>
      </c>
    </row>
    <row r="303" spans="1:4" x14ac:dyDescent="0.25">
      <c r="A303" t="s">
        <v>15905</v>
      </c>
      <c r="B303" t="s">
        <v>3696</v>
      </c>
      <c r="C303" t="s">
        <v>10068</v>
      </c>
      <c r="D303">
        <v>382.36</v>
      </c>
    </row>
    <row r="304" spans="1:4" x14ac:dyDescent="0.25">
      <c r="A304" t="s">
        <v>15906</v>
      </c>
      <c r="B304" t="s">
        <v>3698</v>
      </c>
      <c r="C304" t="s">
        <v>10061</v>
      </c>
      <c r="D304">
        <v>322.32</v>
      </c>
    </row>
    <row r="305" spans="1:4" x14ac:dyDescent="0.25">
      <c r="A305" t="s">
        <v>15907</v>
      </c>
      <c r="B305" t="s">
        <v>3700</v>
      </c>
      <c r="C305" t="s">
        <v>10058</v>
      </c>
      <c r="D305">
        <v>358.01</v>
      </c>
    </row>
    <row r="306" spans="1:4" x14ac:dyDescent="0.25">
      <c r="A306" t="s">
        <v>15908</v>
      </c>
      <c r="B306" t="s">
        <v>3702</v>
      </c>
      <c r="C306" t="s">
        <v>10068</v>
      </c>
      <c r="D306">
        <v>264.64999999999998</v>
      </c>
    </row>
    <row r="307" spans="1:4" x14ac:dyDescent="0.25">
      <c r="A307" t="s">
        <v>15909</v>
      </c>
      <c r="B307" t="s">
        <v>3703</v>
      </c>
      <c r="C307" t="s">
        <v>10061</v>
      </c>
      <c r="D307">
        <v>296.08999999999997</v>
      </c>
    </row>
    <row r="308" spans="1:4" x14ac:dyDescent="0.25">
      <c r="A308" t="s">
        <v>15910</v>
      </c>
      <c r="B308" t="s">
        <v>3705</v>
      </c>
      <c r="C308" t="s">
        <v>10061</v>
      </c>
      <c r="D308">
        <v>263.54000000000002</v>
      </c>
    </row>
    <row r="309" spans="1:4" x14ac:dyDescent="0.25">
      <c r="A309" t="s">
        <v>15911</v>
      </c>
      <c r="B309" t="s">
        <v>3707</v>
      </c>
      <c r="C309" t="s">
        <v>10058</v>
      </c>
      <c r="D309">
        <v>270.61</v>
      </c>
    </row>
    <row r="310" spans="1:4" x14ac:dyDescent="0.25">
      <c r="A310" t="s">
        <v>15912</v>
      </c>
      <c r="B310" t="s">
        <v>3708</v>
      </c>
      <c r="C310" t="s">
        <v>10058</v>
      </c>
      <c r="D310">
        <v>291.16000000000003</v>
      </c>
    </row>
    <row r="311" spans="1:4" x14ac:dyDescent="0.25">
      <c r="A311" t="s">
        <v>15913</v>
      </c>
      <c r="B311" t="s">
        <v>3710</v>
      </c>
      <c r="C311" t="s">
        <v>10065</v>
      </c>
      <c r="D311">
        <v>479.29</v>
      </c>
    </row>
    <row r="312" spans="1:4" x14ac:dyDescent="0.25">
      <c r="A312" t="s">
        <v>15914</v>
      </c>
      <c r="B312" t="s">
        <v>3712</v>
      </c>
      <c r="C312" t="s">
        <v>10068</v>
      </c>
      <c r="D312">
        <v>380.12</v>
      </c>
    </row>
    <row r="313" spans="1:4" x14ac:dyDescent="0.25">
      <c r="A313" t="s">
        <v>15915</v>
      </c>
      <c r="B313" t="s">
        <v>3714</v>
      </c>
      <c r="C313" t="s">
        <v>10058</v>
      </c>
      <c r="D313">
        <v>137.41999999999999</v>
      </c>
    </row>
    <row r="314" spans="1:4" x14ac:dyDescent="0.25">
      <c r="A314" t="s">
        <v>15916</v>
      </c>
      <c r="B314" t="s">
        <v>3715</v>
      </c>
      <c r="C314" t="s">
        <v>10061</v>
      </c>
      <c r="D314">
        <v>154.68</v>
      </c>
    </row>
    <row r="315" spans="1:4" x14ac:dyDescent="0.25">
      <c r="A315" t="s">
        <v>15917</v>
      </c>
      <c r="B315" t="s">
        <v>3717</v>
      </c>
      <c r="C315" t="s">
        <v>10065</v>
      </c>
      <c r="D315">
        <v>449.18</v>
      </c>
    </row>
    <row r="316" spans="1:4" x14ac:dyDescent="0.25">
      <c r="A316" t="s">
        <v>15918</v>
      </c>
      <c r="B316" t="s">
        <v>3719</v>
      </c>
      <c r="C316" t="s">
        <v>10065</v>
      </c>
      <c r="D316">
        <v>254.29</v>
      </c>
    </row>
    <row r="317" spans="1:4" x14ac:dyDescent="0.25">
      <c r="A317" t="s">
        <v>15919</v>
      </c>
      <c r="B317" t="s">
        <v>3721</v>
      </c>
      <c r="C317" t="s">
        <v>10068</v>
      </c>
      <c r="D317">
        <v>70.849999999999994</v>
      </c>
    </row>
    <row r="318" spans="1:4" x14ac:dyDescent="0.25">
      <c r="A318" t="s">
        <v>15920</v>
      </c>
      <c r="B318" t="s">
        <v>3723</v>
      </c>
      <c r="C318" t="s">
        <v>10065</v>
      </c>
      <c r="D318">
        <v>432.02</v>
      </c>
    </row>
    <row r="319" spans="1:4" x14ac:dyDescent="0.25">
      <c r="A319" t="s">
        <v>15921</v>
      </c>
      <c r="B319" t="s">
        <v>3724</v>
      </c>
      <c r="C319" t="s">
        <v>10068</v>
      </c>
      <c r="D319">
        <v>369.64</v>
      </c>
    </row>
    <row r="320" spans="1:4" x14ac:dyDescent="0.25">
      <c r="A320" t="s">
        <v>15922</v>
      </c>
      <c r="B320" t="s">
        <v>3726</v>
      </c>
      <c r="C320" t="s">
        <v>10068</v>
      </c>
      <c r="D320">
        <v>421.89</v>
      </c>
    </row>
    <row r="321" spans="1:4" x14ac:dyDescent="0.25">
      <c r="A321" t="s">
        <v>15923</v>
      </c>
      <c r="B321" t="s">
        <v>3728</v>
      </c>
      <c r="C321" t="s">
        <v>10058</v>
      </c>
      <c r="D321">
        <v>337.84</v>
      </c>
    </row>
    <row r="322" spans="1:4" x14ac:dyDescent="0.25">
      <c r="A322" t="s">
        <v>15924</v>
      </c>
      <c r="B322" t="s">
        <v>3730</v>
      </c>
      <c r="C322" t="s">
        <v>10058</v>
      </c>
      <c r="D322">
        <v>229.62</v>
      </c>
    </row>
    <row r="323" spans="1:4" x14ac:dyDescent="0.25">
      <c r="A323" t="s">
        <v>15925</v>
      </c>
      <c r="B323" t="s">
        <v>3732</v>
      </c>
      <c r="C323" t="s">
        <v>10061</v>
      </c>
      <c r="D323">
        <v>201.57</v>
      </c>
    </row>
    <row r="324" spans="1:4" x14ac:dyDescent="0.25">
      <c r="A324" t="s">
        <v>15926</v>
      </c>
      <c r="B324" t="s">
        <v>3734</v>
      </c>
      <c r="C324" t="s">
        <v>10061</v>
      </c>
      <c r="D324">
        <v>262.87</v>
      </c>
    </row>
    <row r="325" spans="1:4" x14ac:dyDescent="0.25">
      <c r="A325" t="s">
        <v>15927</v>
      </c>
      <c r="B325" t="s">
        <v>3735</v>
      </c>
      <c r="C325" t="s">
        <v>10058</v>
      </c>
      <c r="D325">
        <v>344.66</v>
      </c>
    </row>
    <row r="326" spans="1:4" x14ac:dyDescent="0.25">
      <c r="A326" t="s">
        <v>15928</v>
      </c>
      <c r="B326" t="s">
        <v>3737</v>
      </c>
      <c r="C326" t="s">
        <v>10061</v>
      </c>
      <c r="D326">
        <v>76.67</v>
      </c>
    </row>
    <row r="327" spans="1:4" x14ac:dyDescent="0.25">
      <c r="A327" t="s">
        <v>15929</v>
      </c>
      <c r="B327" t="s">
        <v>3738</v>
      </c>
      <c r="C327" t="s">
        <v>10058</v>
      </c>
      <c r="D327">
        <v>429.92</v>
      </c>
    </row>
    <row r="328" spans="1:4" x14ac:dyDescent="0.25">
      <c r="A328" t="s">
        <v>15930</v>
      </c>
      <c r="B328" t="s">
        <v>3740</v>
      </c>
      <c r="C328" t="s">
        <v>10065</v>
      </c>
      <c r="D328">
        <v>472.54</v>
      </c>
    </row>
    <row r="329" spans="1:4" x14ac:dyDescent="0.25">
      <c r="A329" t="s">
        <v>15931</v>
      </c>
      <c r="B329" t="s">
        <v>3742</v>
      </c>
      <c r="C329" t="s">
        <v>10061</v>
      </c>
      <c r="D329">
        <v>229.53</v>
      </c>
    </row>
    <row r="330" spans="1:4" x14ac:dyDescent="0.25">
      <c r="A330" t="s">
        <v>15932</v>
      </c>
      <c r="B330" t="s">
        <v>3743</v>
      </c>
      <c r="C330" t="s">
        <v>10061</v>
      </c>
      <c r="D330">
        <v>454.98</v>
      </c>
    </row>
    <row r="331" spans="1:4" x14ac:dyDescent="0.25">
      <c r="A331" t="s">
        <v>15933</v>
      </c>
      <c r="B331" t="s">
        <v>3745</v>
      </c>
      <c r="C331" t="s">
        <v>10061</v>
      </c>
      <c r="D331">
        <v>158.55000000000001</v>
      </c>
    </row>
    <row r="332" spans="1:4" x14ac:dyDescent="0.25">
      <c r="A332" t="s">
        <v>15934</v>
      </c>
      <c r="B332" t="s">
        <v>3747</v>
      </c>
      <c r="C332" t="s">
        <v>10065</v>
      </c>
      <c r="D332">
        <v>440.59</v>
      </c>
    </row>
    <row r="333" spans="1:4" x14ac:dyDescent="0.25">
      <c r="A333" t="s">
        <v>15935</v>
      </c>
      <c r="B333" t="s">
        <v>3749</v>
      </c>
      <c r="C333" t="s">
        <v>10068</v>
      </c>
      <c r="D333">
        <v>457.9</v>
      </c>
    </row>
    <row r="334" spans="1:4" x14ac:dyDescent="0.25">
      <c r="A334" t="s">
        <v>15936</v>
      </c>
      <c r="B334" t="s">
        <v>3751</v>
      </c>
      <c r="C334" t="s">
        <v>10068</v>
      </c>
      <c r="D334">
        <v>430.78</v>
      </c>
    </row>
    <row r="335" spans="1:4" x14ac:dyDescent="0.25">
      <c r="A335" t="s">
        <v>15937</v>
      </c>
      <c r="B335" t="s">
        <v>3753</v>
      </c>
      <c r="C335" t="s">
        <v>10058</v>
      </c>
      <c r="D335">
        <v>222.69</v>
      </c>
    </row>
    <row r="336" spans="1:4" x14ac:dyDescent="0.25">
      <c r="A336" t="s">
        <v>15938</v>
      </c>
      <c r="B336" t="s">
        <v>3755</v>
      </c>
      <c r="C336" t="s">
        <v>10068</v>
      </c>
      <c r="D336">
        <v>432.08</v>
      </c>
    </row>
    <row r="337" spans="1:4" x14ac:dyDescent="0.25">
      <c r="A337" t="s">
        <v>15939</v>
      </c>
      <c r="B337" t="s">
        <v>3756</v>
      </c>
      <c r="C337" t="s">
        <v>10058</v>
      </c>
      <c r="D337">
        <v>425.08</v>
      </c>
    </row>
    <row r="338" spans="1:4" x14ac:dyDescent="0.25">
      <c r="A338" t="s">
        <v>15940</v>
      </c>
      <c r="B338" t="s">
        <v>3757</v>
      </c>
      <c r="C338" t="s">
        <v>10061</v>
      </c>
      <c r="D338">
        <v>450.9</v>
      </c>
    </row>
    <row r="339" spans="1:4" x14ac:dyDescent="0.25">
      <c r="A339" t="s">
        <v>15941</v>
      </c>
      <c r="B339" t="s">
        <v>3759</v>
      </c>
      <c r="C339" t="s">
        <v>10065</v>
      </c>
      <c r="D339">
        <v>387.39</v>
      </c>
    </row>
    <row r="340" spans="1:4" x14ac:dyDescent="0.25">
      <c r="A340" t="s">
        <v>15942</v>
      </c>
      <c r="B340" t="s">
        <v>3761</v>
      </c>
      <c r="C340" t="s">
        <v>10065</v>
      </c>
      <c r="D340">
        <v>223.2</v>
      </c>
    </row>
    <row r="341" spans="1:4" x14ac:dyDescent="0.25">
      <c r="A341" t="s">
        <v>15943</v>
      </c>
      <c r="B341" t="s">
        <v>3762</v>
      </c>
      <c r="C341" t="s">
        <v>10058</v>
      </c>
      <c r="D341">
        <v>90.79</v>
      </c>
    </row>
    <row r="342" spans="1:4" x14ac:dyDescent="0.25">
      <c r="A342" t="s">
        <v>15944</v>
      </c>
      <c r="B342" t="s">
        <v>3763</v>
      </c>
      <c r="C342" t="s">
        <v>10061</v>
      </c>
      <c r="D342">
        <v>333.68</v>
      </c>
    </row>
    <row r="343" spans="1:4" x14ac:dyDescent="0.25">
      <c r="A343" t="s">
        <v>15945</v>
      </c>
      <c r="B343" t="s">
        <v>3765</v>
      </c>
      <c r="C343" t="s">
        <v>10065</v>
      </c>
      <c r="D343">
        <v>462.65</v>
      </c>
    </row>
    <row r="344" spans="1:4" x14ac:dyDescent="0.25">
      <c r="A344" t="s">
        <v>15946</v>
      </c>
      <c r="B344" t="s">
        <v>3767</v>
      </c>
      <c r="C344" t="s">
        <v>10061</v>
      </c>
      <c r="D344">
        <v>162.06</v>
      </c>
    </row>
    <row r="345" spans="1:4" x14ac:dyDescent="0.25">
      <c r="A345" t="s">
        <v>15947</v>
      </c>
      <c r="B345" t="s">
        <v>3769</v>
      </c>
      <c r="C345" t="s">
        <v>10068</v>
      </c>
      <c r="D345">
        <v>365.61</v>
      </c>
    </row>
    <row r="346" spans="1:4" x14ac:dyDescent="0.25">
      <c r="A346" t="s">
        <v>15948</v>
      </c>
      <c r="B346" t="s">
        <v>3771</v>
      </c>
      <c r="C346" t="s">
        <v>10061</v>
      </c>
      <c r="D346">
        <v>418.29</v>
      </c>
    </row>
    <row r="347" spans="1:4" x14ac:dyDescent="0.25">
      <c r="A347" t="s">
        <v>15949</v>
      </c>
      <c r="B347" t="s">
        <v>3773</v>
      </c>
      <c r="C347" t="s">
        <v>10068</v>
      </c>
      <c r="D347">
        <v>286.93</v>
      </c>
    </row>
    <row r="348" spans="1:4" x14ac:dyDescent="0.25">
      <c r="A348" t="s">
        <v>15950</v>
      </c>
      <c r="B348" t="s">
        <v>3774</v>
      </c>
      <c r="C348" t="s">
        <v>10068</v>
      </c>
      <c r="D348">
        <v>171.55</v>
      </c>
    </row>
    <row r="349" spans="1:4" x14ac:dyDescent="0.25">
      <c r="A349" t="s">
        <v>15951</v>
      </c>
      <c r="B349" t="s">
        <v>3776</v>
      </c>
      <c r="C349" t="s">
        <v>10065</v>
      </c>
      <c r="D349">
        <v>409.82</v>
      </c>
    </row>
    <row r="350" spans="1:4" x14ac:dyDescent="0.25">
      <c r="A350" t="s">
        <v>15952</v>
      </c>
      <c r="B350" t="s">
        <v>3778</v>
      </c>
      <c r="C350" t="s">
        <v>10068</v>
      </c>
      <c r="D350">
        <v>247.94</v>
      </c>
    </row>
    <row r="351" spans="1:4" x14ac:dyDescent="0.25">
      <c r="A351" t="s">
        <v>15953</v>
      </c>
      <c r="B351" t="s">
        <v>3779</v>
      </c>
      <c r="C351" t="s">
        <v>10068</v>
      </c>
      <c r="D351">
        <v>280.45</v>
      </c>
    </row>
    <row r="352" spans="1:4" x14ac:dyDescent="0.25">
      <c r="A352" t="s">
        <v>15954</v>
      </c>
      <c r="B352" t="s">
        <v>3781</v>
      </c>
      <c r="C352" t="s">
        <v>10061</v>
      </c>
      <c r="D352">
        <v>458.58</v>
      </c>
    </row>
    <row r="353" spans="1:4" x14ac:dyDescent="0.25">
      <c r="A353" t="s">
        <v>15955</v>
      </c>
      <c r="B353" t="s">
        <v>3783</v>
      </c>
      <c r="C353" t="s">
        <v>10068</v>
      </c>
      <c r="D353">
        <v>126.07</v>
      </c>
    </row>
    <row r="354" spans="1:4" x14ac:dyDescent="0.25">
      <c r="A354" t="s">
        <v>15956</v>
      </c>
      <c r="B354" t="s">
        <v>3785</v>
      </c>
      <c r="C354" t="s">
        <v>10061</v>
      </c>
      <c r="D354">
        <v>157.31</v>
      </c>
    </row>
    <row r="355" spans="1:4" x14ac:dyDescent="0.25">
      <c r="A355" t="s">
        <v>15957</v>
      </c>
      <c r="B355" t="s">
        <v>3787</v>
      </c>
      <c r="C355" t="s">
        <v>10058</v>
      </c>
      <c r="D355">
        <v>462.91</v>
      </c>
    </row>
    <row r="356" spans="1:4" x14ac:dyDescent="0.25">
      <c r="A356" t="s">
        <v>15958</v>
      </c>
      <c r="B356" t="s">
        <v>3789</v>
      </c>
      <c r="C356" t="s">
        <v>10065</v>
      </c>
      <c r="D356">
        <v>476.83</v>
      </c>
    </row>
    <row r="357" spans="1:4" x14ac:dyDescent="0.25">
      <c r="A357" t="s">
        <v>15959</v>
      </c>
      <c r="B357" t="s">
        <v>3790</v>
      </c>
      <c r="C357" t="s">
        <v>10061</v>
      </c>
      <c r="D357">
        <v>439.79</v>
      </c>
    </row>
    <row r="358" spans="1:4" x14ac:dyDescent="0.25">
      <c r="A358" t="s">
        <v>15960</v>
      </c>
      <c r="B358" t="s">
        <v>3792</v>
      </c>
      <c r="C358" t="s">
        <v>10058</v>
      </c>
      <c r="D358">
        <v>187.15</v>
      </c>
    </row>
    <row r="359" spans="1:4" x14ac:dyDescent="0.25">
      <c r="A359" t="s">
        <v>15961</v>
      </c>
      <c r="B359" t="s">
        <v>3794</v>
      </c>
      <c r="C359" t="s">
        <v>10065</v>
      </c>
      <c r="D359">
        <v>334.55</v>
      </c>
    </row>
    <row r="360" spans="1:4" x14ac:dyDescent="0.25">
      <c r="A360" t="s">
        <v>15962</v>
      </c>
      <c r="B360" t="s">
        <v>3796</v>
      </c>
      <c r="C360" t="s">
        <v>10065</v>
      </c>
      <c r="D360">
        <v>252.23</v>
      </c>
    </row>
    <row r="361" spans="1:4" x14ac:dyDescent="0.25">
      <c r="A361" t="s">
        <v>15963</v>
      </c>
      <c r="B361" t="s">
        <v>3797</v>
      </c>
      <c r="C361" t="s">
        <v>10068</v>
      </c>
      <c r="D361">
        <v>376.5</v>
      </c>
    </row>
    <row r="362" spans="1:4" x14ac:dyDescent="0.25">
      <c r="A362" t="s">
        <v>15964</v>
      </c>
      <c r="B362" t="s">
        <v>3799</v>
      </c>
      <c r="C362" t="s">
        <v>10058</v>
      </c>
      <c r="D362">
        <v>425.49</v>
      </c>
    </row>
    <row r="363" spans="1:4" x14ac:dyDescent="0.25">
      <c r="A363" t="s">
        <v>15965</v>
      </c>
      <c r="B363" t="s">
        <v>3801</v>
      </c>
      <c r="C363" t="s">
        <v>10058</v>
      </c>
      <c r="D363">
        <v>188.91</v>
      </c>
    </row>
    <row r="364" spans="1:4" x14ac:dyDescent="0.25">
      <c r="A364" t="s">
        <v>15966</v>
      </c>
      <c r="B364" t="s">
        <v>3803</v>
      </c>
      <c r="C364" t="s">
        <v>10068</v>
      </c>
      <c r="D364">
        <v>312.88</v>
      </c>
    </row>
    <row r="365" spans="1:4" x14ac:dyDescent="0.25">
      <c r="A365" t="s">
        <v>15967</v>
      </c>
      <c r="B365" t="s">
        <v>3805</v>
      </c>
      <c r="C365" t="s">
        <v>10061</v>
      </c>
      <c r="D365">
        <v>123.18</v>
      </c>
    </row>
    <row r="366" spans="1:4" x14ac:dyDescent="0.25">
      <c r="A366" t="s">
        <v>15968</v>
      </c>
      <c r="B366" t="s">
        <v>3807</v>
      </c>
      <c r="C366" t="s">
        <v>10061</v>
      </c>
      <c r="D366">
        <v>428.82</v>
      </c>
    </row>
    <row r="367" spans="1:4" x14ac:dyDescent="0.25">
      <c r="A367" t="s">
        <v>15969</v>
      </c>
      <c r="B367" t="s">
        <v>3809</v>
      </c>
      <c r="C367" t="s">
        <v>10061</v>
      </c>
      <c r="D367">
        <v>232.68</v>
      </c>
    </row>
    <row r="368" spans="1:4" x14ac:dyDescent="0.25">
      <c r="A368" t="s">
        <v>15970</v>
      </c>
      <c r="B368" t="s">
        <v>3811</v>
      </c>
      <c r="C368" t="s">
        <v>10058</v>
      </c>
      <c r="D368">
        <v>341.99</v>
      </c>
    </row>
    <row r="369" spans="1:4" x14ac:dyDescent="0.25">
      <c r="A369" t="s">
        <v>15971</v>
      </c>
      <c r="B369" t="s">
        <v>3813</v>
      </c>
      <c r="C369" t="s">
        <v>10068</v>
      </c>
      <c r="D369">
        <v>253.57</v>
      </c>
    </row>
    <row r="370" spans="1:4" x14ac:dyDescent="0.25">
      <c r="A370" t="s">
        <v>15972</v>
      </c>
      <c r="B370" t="s">
        <v>3815</v>
      </c>
      <c r="C370" t="s">
        <v>10061</v>
      </c>
      <c r="D370">
        <v>241.03</v>
      </c>
    </row>
    <row r="371" spans="1:4" x14ac:dyDescent="0.25">
      <c r="A371" t="s">
        <v>15973</v>
      </c>
      <c r="B371" t="s">
        <v>3817</v>
      </c>
      <c r="C371" t="s">
        <v>10058</v>
      </c>
      <c r="D371">
        <v>452.09</v>
      </c>
    </row>
    <row r="372" spans="1:4" x14ac:dyDescent="0.25">
      <c r="A372" t="s">
        <v>15974</v>
      </c>
      <c r="B372" t="s">
        <v>3819</v>
      </c>
      <c r="C372" t="s">
        <v>10068</v>
      </c>
      <c r="D372">
        <v>331.57</v>
      </c>
    </row>
    <row r="373" spans="1:4" x14ac:dyDescent="0.25">
      <c r="A373" t="s">
        <v>15975</v>
      </c>
      <c r="B373" t="s">
        <v>3821</v>
      </c>
      <c r="C373" t="s">
        <v>10061</v>
      </c>
      <c r="D373">
        <v>84.48</v>
      </c>
    </row>
    <row r="374" spans="1:4" x14ac:dyDescent="0.25">
      <c r="A374" t="s">
        <v>15976</v>
      </c>
      <c r="B374" t="s">
        <v>3823</v>
      </c>
      <c r="C374" t="s">
        <v>10068</v>
      </c>
      <c r="D374">
        <v>121.69</v>
      </c>
    </row>
    <row r="375" spans="1:4" x14ac:dyDescent="0.25">
      <c r="A375" t="s">
        <v>15977</v>
      </c>
      <c r="B375" t="s">
        <v>3825</v>
      </c>
      <c r="C375" t="s">
        <v>10061</v>
      </c>
      <c r="D375">
        <v>108.69</v>
      </c>
    </row>
    <row r="376" spans="1:4" x14ac:dyDescent="0.25">
      <c r="A376" t="s">
        <v>15978</v>
      </c>
      <c r="B376" t="s">
        <v>3827</v>
      </c>
      <c r="C376" t="s">
        <v>10065</v>
      </c>
      <c r="D376">
        <v>163.61000000000001</v>
      </c>
    </row>
    <row r="377" spans="1:4" x14ac:dyDescent="0.25">
      <c r="A377" t="s">
        <v>15979</v>
      </c>
      <c r="B377" t="s">
        <v>3829</v>
      </c>
      <c r="C377" t="s">
        <v>10061</v>
      </c>
      <c r="D377">
        <v>489.49</v>
      </c>
    </row>
    <row r="378" spans="1:4" x14ac:dyDescent="0.25">
      <c r="A378" t="s">
        <v>15980</v>
      </c>
      <c r="B378" t="s">
        <v>3830</v>
      </c>
      <c r="C378" t="s">
        <v>10065</v>
      </c>
      <c r="D378">
        <v>291.61</v>
      </c>
    </row>
    <row r="379" spans="1:4" x14ac:dyDescent="0.25">
      <c r="A379" t="s">
        <v>15981</v>
      </c>
      <c r="B379" t="s">
        <v>3831</v>
      </c>
      <c r="C379" t="s">
        <v>10061</v>
      </c>
      <c r="D379">
        <v>322.64</v>
      </c>
    </row>
    <row r="380" spans="1:4" x14ac:dyDescent="0.25">
      <c r="A380" t="s">
        <v>15982</v>
      </c>
      <c r="B380" t="s">
        <v>3833</v>
      </c>
      <c r="C380" t="s">
        <v>10068</v>
      </c>
      <c r="D380">
        <v>279.60000000000002</v>
      </c>
    </row>
    <row r="381" spans="1:4" x14ac:dyDescent="0.25">
      <c r="A381" t="s">
        <v>15983</v>
      </c>
      <c r="B381" t="s">
        <v>3835</v>
      </c>
      <c r="C381" t="s">
        <v>10065</v>
      </c>
      <c r="D381">
        <v>298.99</v>
      </c>
    </row>
    <row r="382" spans="1:4" x14ac:dyDescent="0.25">
      <c r="A382" t="s">
        <v>15984</v>
      </c>
      <c r="B382" t="s">
        <v>3837</v>
      </c>
      <c r="C382" t="s">
        <v>10061</v>
      </c>
      <c r="D382">
        <v>273.83</v>
      </c>
    </row>
    <row r="383" spans="1:4" x14ac:dyDescent="0.25">
      <c r="A383" t="s">
        <v>15985</v>
      </c>
      <c r="B383" t="s">
        <v>3838</v>
      </c>
      <c r="C383" t="s">
        <v>10068</v>
      </c>
      <c r="D383">
        <v>235.26</v>
      </c>
    </row>
    <row r="384" spans="1:4" x14ac:dyDescent="0.25">
      <c r="A384" t="s">
        <v>15986</v>
      </c>
      <c r="B384" t="s">
        <v>3839</v>
      </c>
      <c r="C384" t="s">
        <v>10061</v>
      </c>
      <c r="D384">
        <v>259.45</v>
      </c>
    </row>
    <row r="385" spans="1:4" x14ac:dyDescent="0.25">
      <c r="A385" t="s">
        <v>15987</v>
      </c>
      <c r="B385" t="s">
        <v>3841</v>
      </c>
      <c r="C385" t="s">
        <v>10061</v>
      </c>
      <c r="D385">
        <v>392.82</v>
      </c>
    </row>
    <row r="386" spans="1:4" x14ac:dyDescent="0.25">
      <c r="A386" t="s">
        <v>15988</v>
      </c>
      <c r="B386" t="s">
        <v>3843</v>
      </c>
      <c r="C386" t="s">
        <v>10061</v>
      </c>
      <c r="D386">
        <v>153.29</v>
      </c>
    </row>
    <row r="387" spans="1:4" x14ac:dyDescent="0.25">
      <c r="A387" t="s">
        <v>15989</v>
      </c>
      <c r="B387" t="s">
        <v>3845</v>
      </c>
      <c r="C387" t="s">
        <v>10065</v>
      </c>
      <c r="D387">
        <v>422.8</v>
      </c>
    </row>
    <row r="388" spans="1:4" x14ac:dyDescent="0.25">
      <c r="A388" t="s">
        <v>15990</v>
      </c>
      <c r="B388" t="s">
        <v>3846</v>
      </c>
      <c r="C388" t="s">
        <v>10065</v>
      </c>
      <c r="D388">
        <v>466.29</v>
      </c>
    </row>
    <row r="389" spans="1:4" x14ac:dyDescent="0.25">
      <c r="A389" t="s">
        <v>15991</v>
      </c>
      <c r="B389" t="s">
        <v>3848</v>
      </c>
      <c r="C389" t="s">
        <v>10065</v>
      </c>
      <c r="D389">
        <v>168.85</v>
      </c>
    </row>
    <row r="390" spans="1:4" x14ac:dyDescent="0.25">
      <c r="A390" t="s">
        <v>15992</v>
      </c>
      <c r="B390" t="s">
        <v>3849</v>
      </c>
      <c r="C390" t="s">
        <v>10068</v>
      </c>
      <c r="D390">
        <v>212.51</v>
      </c>
    </row>
    <row r="391" spans="1:4" x14ac:dyDescent="0.25">
      <c r="A391" t="s">
        <v>15993</v>
      </c>
      <c r="B391" t="s">
        <v>3851</v>
      </c>
      <c r="C391" t="s">
        <v>10061</v>
      </c>
      <c r="D391">
        <v>258.68</v>
      </c>
    </row>
    <row r="392" spans="1:4" x14ac:dyDescent="0.25">
      <c r="A392" t="s">
        <v>15994</v>
      </c>
      <c r="B392" t="s">
        <v>3853</v>
      </c>
      <c r="C392" t="s">
        <v>10065</v>
      </c>
      <c r="D392">
        <v>472.1</v>
      </c>
    </row>
    <row r="393" spans="1:4" x14ac:dyDescent="0.25">
      <c r="A393" t="s">
        <v>15995</v>
      </c>
      <c r="B393" t="s">
        <v>3855</v>
      </c>
      <c r="C393" t="s">
        <v>10065</v>
      </c>
      <c r="D393">
        <v>113.72</v>
      </c>
    </row>
    <row r="394" spans="1:4" x14ac:dyDescent="0.25">
      <c r="A394" t="s">
        <v>15996</v>
      </c>
      <c r="B394" t="s">
        <v>3857</v>
      </c>
      <c r="C394" t="s">
        <v>10061</v>
      </c>
      <c r="D394">
        <v>212.45</v>
      </c>
    </row>
    <row r="395" spans="1:4" x14ac:dyDescent="0.25">
      <c r="A395" t="s">
        <v>15997</v>
      </c>
      <c r="B395" t="s">
        <v>3859</v>
      </c>
      <c r="C395" t="s">
        <v>10058</v>
      </c>
      <c r="D395">
        <v>293.2</v>
      </c>
    </row>
    <row r="396" spans="1:4" x14ac:dyDescent="0.25">
      <c r="A396" t="s">
        <v>15998</v>
      </c>
      <c r="B396" t="s">
        <v>3860</v>
      </c>
      <c r="C396" t="s">
        <v>10058</v>
      </c>
      <c r="D396">
        <v>452.81</v>
      </c>
    </row>
    <row r="397" spans="1:4" x14ac:dyDescent="0.25">
      <c r="A397" t="s">
        <v>15999</v>
      </c>
      <c r="B397" t="s">
        <v>3862</v>
      </c>
      <c r="C397" t="s">
        <v>10068</v>
      </c>
      <c r="D397">
        <v>346.86</v>
      </c>
    </row>
    <row r="398" spans="1:4" x14ac:dyDescent="0.25">
      <c r="A398" t="s">
        <v>16000</v>
      </c>
      <c r="B398" t="s">
        <v>3864</v>
      </c>
      <c r="C398" t="s">
        <v>10068</v>
      </c>
      <c r="D398">
        <v>279.63</v>
      </c>
    </row>
    <row r="399" spans="1:4" x14ac:dyDescent="0.25">
      <c r="A399" t="s">
        <v>16001</v>
      </c>
      <c r="B399" t="s">
        <v>3866</v>
      </c>
      <c r="C399" t="s">
        <v>10068</v>
      </c>
      <c r="D399">
        <v>158.01</v>
      </c>
    </row>
    <row r="400" spans="1:4" x14ac:dyDescent="0.25">
      <c r="A400" t="s">
        <v>16002</v>
      </c>
      <c r="B400" t="s">
        <v>3868</v>
      </c>
      <c r="C400" t="s">
        <v>10058</v>
      </c>
      <c r="D400">
        <v>265.11</v>
      </c>
    </row>
    <row r="401" spans="1:4" x14ac:dyDescent="0.25">
      <c r="A401" t="s">
        <v>16003</v>
      </c>
      <c r="B401" t="s">
        <v>3870</v>
      </c>
      <c r="C401" t="s">
        <v>10068</v>
      </c>
      <c r="D401">
        <v>302.07</v>
      </c>
    </row>
    <row r="402" spans="1:4" x14ac:dyDescent="0.25">
      <c r="A402" t="s">
        <v>16004</v>
      </c>
      <c r="B402" t="s">
        <v>3872</v>
      </c>
      <c r="C402" t="s">
        <v>10061</v>
      </c>
      <c r="D402">
        <v>74.81</v>
      </c>
    </row>
    <row r="403" spans="1:4" x14ac:dyDescent="0.25">
      <c r="A403" t="s">
        <v>16005</v>
      </c>
      <c r="B403" t="s">
        <v>3874</v>
      </c>
      <c r="C403" t="s">
        <v>10058</v>
      </c>
      <c r="D403">
        <v>325.32</v>
      </c>
    </row>
    <row r="404" spans="1:4" x14ac:dyDescent="0.25">
      <c r="A404" t="s">
        <v>16006</v>
      </c>
      <c r="B404" t="s">
        <v>3876</v>
      </c>
      <c r="C404" t="s">
        <v>10065</v>
      </c>
      <c r="D404">
        <v>440.09</v>
      </c>
    </row>
    <row r="405" spans="1:4" x14ac:dyDescent="0.25">
      <c r="A405" t="s">
        <v>16007</v>
      </c>
      <c r="B405" t="s">
        <v>3878</v>
      </c>
      <c r="C405" t="s">
        <v>10058</v>
      </c>
      <c r="D405">
        <v>398.58</v>
      </c>
    </row>
    <row r="406" spans="1:4" x14ac:dyDescent="0.25">
      <c r="A406" t="s">
        <v>16008</v>
      </c>
      <c r="B406" t="s">
        <v>3880</v>
      </c>
      <c r="C406" t="s">
        <v>10058</v>
      </c>
      <c r="D406">
        <v>252.17</v>
      </c>
    </row>
    <row r="407" spans="1:4" x14ac:dyDescent="0.25">
      <c r="A407" t="s">
        <v>16009</v>
      </c>
      <c r="B407" t="s">
        <v>3882</v>
      </c>
      <c r="C407" t="s">
        <v>10065</v>
      </c>
      <c r="D407">
        <v>107.04</v>
      </c>
    </row>
    <row r="408" spans="1:4" x14ac:dyDescent="0.25">
      <c r="A408" t="s">
        <v>16010</v>
      </c>
      <c r="B408" t="s">
        <v>3884</v>
      </c>
      <c r="C408" t="s">
        <v>10068</v>
      </c>
      <c r="D408">
        <v>69.540000000000006</v>
      </c>
    </row>
    <row r="409" spans="1:4" x14ac:dyDescent="0.25">
      <c r="A409" t="s">
        <v>16011</v>
      </c>
      <c r="B409" t="s">
        <v>3886</v>
      </c>
      <c r="C409" t="s">
        <v>10065</v>
      </c>
      <c r="D409">
        <v>131.94999999999999</v>
      </c>
    </row>
    <row r="410" spans="1:4" x14ac:dyDescent="0.25">
      <c r="A410" t="s">
        <v>16012</v>
      </c>
      <c r="B410" t="s">
        <v>3888</v>
      </c>
      <c r="C410" t="s">
        <v>10061</v>
      </c>
      <c r="D410">
        <v>480.42</v>
      </c>
    </row>
    <row r="411" spans="1:4" x14ac:dyDescent="0.25">
      <c r="A411" t="s">
        <v>16013</v>
      </c>
      <c r="B411" t="s">
        <v>3890</v>
      </c>
      <c r="C411" t="s">
        <v>10061</v>
      </c>
      <c r="D411">
        <v>310.10000000000002</v>
      </c>
    </row>
    <row r="412" spans="1:4" x14ac:dyDescent="0.25">
      <c r="A412" t="s">
        <v>16014</v>
      </c>
      <c r="B412" t="s">
        <v>3892</v>
      </c>
      <c r="C412" t="s">
        <v>10061</v>
      </c>
      <c r="D412">
        <v>284.23</v>
      </c>
    </row>
    <row r="413" spans="1:4" x14ac:dyDescent="0.25">
      <c r="A413" t="s">
        <v>16015</v>
      </c>
      <c r="B413" t="s">
        <v>3893</v>
      </c>
      <c r="C413" t="s">
        <v>10068</v>
      </c>
      <c r="D413">
        <v>72.92</v>
      </c>
    </row>
    <row r="414" spans="1:4" x14ac:dyDescent="0.25">
      <c r="A414" t="s">
        <v>16016</v>
      </c>
      <c r="B414" t="s">
        <v>3895</v>
      </c>
      <c r="C414" t="s">
        <v>10065</v>
      </c>
      <c r="D414">
        <v>91.14</v>
      </c>
    </row>
    <row r="415" spans="1:4" x14ac:dyDescent="0.25">
      <c r="A415" t="s">
        <v>16017</v>
      </c>
      <c r="B415" t="s">
        <v>3896</v>
      </c>
      <c r="C415" t="s">
        <v>10061</v>
      </c>
      <c r="D415">
        <v>329.17</v>
      </c>
    </row>
    <row r="416" spans="1:4" x14ac:dyDescent="0.25">
      <c r="A416" t="s">
        <v>16018</v>
      </c>
      <c r="B416" t="s">
        <v>3898</v>
      </c>
      <c r="C416" t="s">
        <v>10061</v>
      </c>
      <c r="D416">
        <v>276.99</v>
      </c>
    </row>
    <row r="417" spans="1:4" x14ac:dyDescent="0.25">
      <c r="A417" t="s">
        <v>16019</v>
      </c>
      <c r="B417" t="s">
        <v>3900</v>
      </c>
      <c r="C417" t="s">
        <v>10068</v>
      </c>
      <c r="D417">
        <v>97.24</v>
      </c>
    </row>
    <row r="418" spans="1:4" x14ac:dyDescent="0.25">
      <c r="A418" t="s">
        <v>16020</v>
      </c>
      <c r="B418" t="s">
        <v>3902</v>
      </c>
      <c r="C418" t="s">
        <v>10058</v>
      </c>
      <c r="D418">
        <v>396.78</v>
      </c>
    </row>
    <row r="419" spans="1:4" x14ac:dyDescent="0.25">
      <c r="A419" t="s">
        <v>16021</v>
      </c>
      <c r="B419" t="s">
        <v>3904</v>
      </c>
      <c r="C419" t="s">
        <v>10061</v>
      </c>
      <c r="D419">
        <v>393.07</v>
      </c>
    </row>
    <row r="420" spans="1:4" x14ac:dyDescent="0.25">
      <c r="A420" t="s">
        <v>16022</v>
      </c>
      <c r="B420" t="s">
        <v>3906</v>
      </c>
      <c r="C420" t="s">
        <v>10058</v>
      </c>
      <c r="D420">
        <v>267.38</v>
      </c>
    </row>
    <row r="421" spans="1:4" x14ac:dyDescent="0.25">
      <c r="A421" t="s">
        <v>16023</v>
      </c>
      <c r="B421" t="s">
        <v>3908</v>
      </c>
      <c r="C421" t="s">
        <v>10061</v>
      </c>
      <c r="D421">
        <v>426.77</v>
      </c>
    </row>
    <row r="422" spans="1:4" x14ac:dyDescent="0.25">
      <c r="A422" t="s">
        <v>16024</v>
      </c>
      <c r="B422" t="s">
        <v>3909</v>
      </c>
      <c r="C422" t="s">
        <v>10061</v>
      </c>
      <c r="D422">
        <v>196.09</v>
      </c>
    </row>
    <row r="423" spans="1:4" x14ac:dyDescent="0.25">
      <c r="A423" t="s">
        <v>16025</v>
      </c>
      <c r="B423" t="s">
        <v>3911</v>
      </c>
      <c r="C423" t="s">
        <v>10061</v>
      </c>
      <c r="D423">
        <v>145.49</v>
      </c>
    </row>
    <row r="424" spans="1:4" x14ac:dyDescent="0.25">
      <c r="A424" t="s">
        <v>16026</v>
      </c>
      <c r="B424" t="s">
        <v>3913</v>
      </c>
      <c r="C424" t="s">
        <v>10065</v>
      </c>
      <c r="D424">
        <v>434.39</v>
      </c>
    </row>
    <row r="425" spans="1:4" x14ac:dyDescent="0.25">
      <c r="A425" t="s">
        <v>16027</v>
      </c>
      <c r="B425" t="s">
        <v>3915</v>
      </c>
      <c r="C425" t="s">
        <v>10068</v>
      </c>
      <c r="D425">
        <v>253.45</v>
      </c>
    </row>
    <row r="426" spans="1:4" x14ac:dyDescent="0.25">
      <c r="A426" t="s">
        <v>16028</v>
      </c>
      <c r="B426" t="s">
        <v>3916</v>
      </c>
      <c r="C426" t="s">
        <v>10061</v>
      </c>
      <c r="D426">
        <v>252.52</v>
      </c>
    </row>
    <row r="427" spans="1:4" x14ac:dyDescent="0.25">
      <c r="A427" t="s">
        <v>16029</v>
      </c>
      <c r="B427" t="s">
        <v>3918</v>
      </c>
      <c r="C427" t="s">
        <v>10068</v>
      </c>
      <c r="D427">
        <v>397.47</v>
      </c>
    </row>
    <row r="428" spans="1:4" x14ac:dyDescent="0.25">
      <c r="A428" t="s">
        <v>16030</v>
      </c>
      <c r="B428" t="s">
        <v>3920</v>
      </c>
      <c r="C428" t="s">
        <v>10058</v>
      </c>
      <c r="D428">
        <v>147.15</v>
      </c>
    </row>
    <row r="429" spans="1:4" x14ac:dyDescent="0.25">
      <c r="A429" t="s">
        <v>16031</v>
      </c>
      <c r="B429" t="s">
        <v>3922</v>
      </c>
      <c r="C429" t="s">
        <v>10061</v>
      </c>
      <c r="D429">
        <v>322.04000000000002</v>
      </c>
    </row>
    <row r="430" spans="1:4" x14ac:dyDescent="0.25">
      <c r="A430" t="s">
        <v>16032</v>
      </c>
      <c r="B430" t="s">
        <v>3923</v>
      </c>
      <c r="C430" t="s">
        <v>10058</v>
      </c>
      <c r="D430">
        <v>394.51</v>
      </c>
    </row>
    <row r="431" spans="1:4" x14ac:dyDescent="0.25">
      <c r="A431" t="s">
        <v>16033</v>
      </c>
      <c r="B431" t="s">
        <v>3924</v>
      </c>
      <c r="C431" t="s">
        <v>10065</v>
      </c>
      <c r="D431">
        <v>392.18</v>
      </c>
    </row>
    <row r="432" spans="1:4" x14ac:dyDescent="0.25">
      <c r="A432" t="s">
        <v>16034</v>
      </c>
      <c r="B432" t="s">
        <v>3926</v>
      </c>
      <c r="C432" t="s">
        <v>10058</v>
      </c>
      <c r="D432">
        <v>94.37</v>
      </c>
    </row>
    <row r="433" spans="1:4" x14ac:dyDescent="0.25">
      <c r="A433" t="s">
        <v>16035</v>
      </c>
      <c r="B433" t="s">
        <v>3928</v>
      </c>
      <c r="C433" t="s">
        <v>10061</v>
      </c>
      <c r="D433">
        <v>472.14</v>
      </c>
    </row>
    <row r="434" spans="1:4" x14ac:dyDescent="0.25">
      <c r="A434" t="s">
        <v>16036</v>
      </c>
      <c r="B434" t="s">
        <v>3930</v>
      </c>
      <c r="C434" t="s">
        <v>10061</v>
      </c>
      <c r="D434">
        <v>270.8</v>
      </c>
    </row>
    <row r="435" spans="1:4" x14ac:dyDescent="0.25">
      <c r="A435" t="s">
        <v>16037</v>
      </c>
      <c r="B435" t="s">
        <v>3932</v>
      </c>
      <c r="C435" t="s">
        <v>10061</v>
      </c>
      <c r="D435">
        <v>141.54</v>
      </c>
    </row>
    <row r="436" spans="1:4" x14ac:dyDescent="0.25">
      <c r="A436" t="s">
        <v>16038</v>
      </c>
      <c r="B436" t="s">
        <v>3934</v>
      </c>
      <c r="C436" t="s">
        <v>10058</v>
      </c>
      <c r="D436">
        <v>87.27</v>
      </c>
    </row>
    <row r="437" spans="1:4" x14ac:dyDescent="0.25">
      <c r="A437" t="s">
        <v>16039</v>
      </c>
      <c r="B437" t="s">
        <v>3936</v>
      </c>
      <c r="C437" t="s">
        <v>10065</v>
      </c>
      <c r="D437">
        <v>62.69</v>
      </c>
    </row>
    <row r="438" spans="1:4" x14ac:dyDescent="0.25">
      <c r="A438" t="s">
        <v>16040</v>
      </c>
      <c r="B438" t="s">
        <v>3938</v>
      </c>
      <c r="C438" t="s">
        <v>10058</v>
      </c>
      <c r="D438">
        <v>282.82</v>
      </c>
    </row>
    <row r="439" spans="1:4" x14ac:dyDescent="0.25">
      <c r="A439" t="s">
        <v>16041</v>
      </c>
      <c r="B439" t="s">
        <v>3940</v>
      </c>
      <c r="C439" t="s">
        <v>10061</v>
      </c>
      <c r="D439">
        <v>141.36000000000001</v>
      </c>
    </row>
    <row r="440" spans="1:4" x14ac:dyDescent="0.25">
      <c r="A440" t="s">
        <v>16042</v>
      </c>
      <c r="B440" t="s">
        <v>3941</v>
      </c>
      <c r="C440" t="s">
        <v>10065</v>
      </c>
      <c r="D440">
        <v>379.51</v>
      </c>
    </row>
    <row r="441" spans="1:4" x14ac:dyDescent="0.25">
      <c r="A441" t="s">
        <v>16043</v>
      </c>
      <c r="B441" t="s">
        <v>3943</v>
      </c>
      <c r="C441" t="s">
        <v>10068</v>
      </c>
      <c r="D441">
        <v>279.58</v>
      </c>
    </row>
    <row r="442" spans="1:4" x14ac:dyDescent="0.25">
      <c r="A442" t="s">
        <v>16044</v>
      </c>
      <c r="B442" t="s">
        <v>3945</v>
      </c>
      <c r="C442" t="s">
        <v>10065</v>
      </c>
      <c r="D442">
        <v>430.64</v>
      </c>
    </row>
    <row r="443" spans="1:4" x14ac:dyDescent="0.25">
      <c r="A443" t="s">
        <v>16045</v>
      </c>
      <c r="B443" t="s">
        <v>3946</v>
      </c>
      <c r="C443" t="s">
        <v>10065</v>
      </c>
      <c r="D443">
        <v>75.7</v>
      </c>
    </row>
    <row r="444" spans="1:4" x14ac:dyDescent="0.25">
      <c r="A444" t="s">
        <v>16046</v>
      </c>
      <c r="B444" t="s">
        <v>3948</v>
      </c>
      <c r="C444" t="s">
        <v>10058</v>
      </c>
      <c r="D444">
        <v>113.57</v>
      </c>
    </row>
    <row r="445" spans="1:4" x14ac:dyDescent="0.25">
      <c r="A445" t="s">
        <v>16047</v>
      </c>
      <c r="B445" t="s">
        <v>3949</v>
      </c>
      <c r="C445" t="s">
        <v>10068</v>
      </c>
      <c r="D445">
        <v>218.72</v>
      </c>
    </row>
    <row r="446" spans="1:4" x14ac:dyDescent="0.25">
      <c r="A446" t="s">
        <v>16048</v>
      </c>
      <c r="B446" t="s">
        <v>3951</v>
      </c>
      <c r="C446" t="s">
        <v>10058</v>
      </c>
      <c r="D446">
        <v>266</v>
      </c>
    </row>
    <row r="447" spans="1:4" x14ac:dyDescent="0.25">
      <c r="A447" t="s">
        <v>16049</v>
      </c>
      <c r="B447" t="s">
        <v>3953</v>
      </c>
      <c r="C447" t="s">
        <v>10061</v>
      </c>
      <c r="D447">
        <v>171.18</v>
      </c>
    </row>
    <row r="448" spans="1:4" x14ac:dyDescent="0.25">
      <c r="A448" t="s">
        <v>16050</v>
      </c>
      <c r="B448" t="s">
        <v>3954</v>
      </c>
      <c r="C448" t="s">
        <v>10068</v>
      </c>
      <c r="D448">
        <v>164.47</v>
      </c>
    </row>
    <row r="449" spans="1:4" x14ac:dyDescent="0.25">
      <c r="A449" t="s">
        <v>16051</v>
      </c>
      <c r="B449" t="s">
        <v>3955</v>
      </c>
      <c r="C449" t="s">
        <v>10065</v>
      </c>
      <c r="D449">
        <v>80.489999999999995</v>
      </c>
    </row>
    <row r="450" spans="1:4" x14ac:dyDescent="0.25">
      <c r="A450" t="s">
        <v>16052</v>
      </c>
      <c r="B450" t="s">
        <v>3957</v>
      </c>
      <c r="C450" t="s">
        <v>10058</v>
      </c>
      <c r="D450">
        <v>118.57</v>
      </c>
    </row>
    <row r="451" spans="1:4" x14ac:dyDescent="0.25">
      <c r="A451" t="s">
        <v>16053</v>
      </c>
      <c r="B451" t="s">
        <v>3958</v>
      </c>
      <c r="C451" t="s">
        <v>10061</v>
      </c>
      <c r="D451">
        <v>54.53</v>
      </c>
    </row>
    <row r="452" spans="1:4" x14ac:dyDescent="0.25">
      <c r="A452" t="s">
        <v>16054</v>
      </c>
      <c r="B452" t="s">
        <v>3959</v>
      </c>
      <c r="C452" t="s">
        <v>10061</v>
      </c>
      <c r="D452">
        <v>163.79</v>
      </c>
    </row>
    <row r="453" spans="1:4" x14ac:dyDescent="0.25">
      <c r="A453" t="s">
        <v>16055</v>
      </c>
      <c r="B453" t="s">
        <v>3961</v>
      </c>
      <c r="C453" t="s">
        <v>10058</v>
      </c>
      <c r="D453">
        <v>420.37</v>
      </c>
    </row>
    <row r="454" spans="1:4" x14ac:dyDescent="0.25">
      <c r="A454" t="s">
        <v>16056</v>
      </c>
      <c r="B454" t="s">
        <v>3962</v>
      </c>
      <c r="C454" t="s">
        <v>10058</v>
      </c>
      <c r="D454">
        <v>489.84</v>
      </c>
    </row>
    <row r="455" spans="1:4" x14ac:dyDescent="0.25">
      <c r="A455" t="s">
        <v>16057</v>
      </c>
      <c r="B455" t="s">
        <v>3964</v>
      </c>
      <c r="C455" t="s">
        <v>10061</v>
      </c>
      <c r="D455">
        <v>119.02</v>
      </c>
    </row>
    <row r="456" spans="1:4" x14ac:dyDescent="0.25">
      <c r="A456" t="s">
        <v>16058</v>
      </c>
      <c r="B456" t="s">
        <v>3966</v>
      </c>
      <c r="C456" t="s">
        <v>10065</v>
      </c>
      <c r="D456">
        <v>200.97</v>
      </c>
    </row>
    <row r="457" spans="1:4" x14ac:dyDescent="0.25">
      <c r="A457" t="s">
        <v>16059</v>
      </c>
      <c r="B457" t="s">
        <v>3967</v>
      </c>
      <c r="C457" t="s">
        <v>10065</v>
      </c>
      <c r="D457">
        <v>479.08</v>
      </c>
    </row>
    <row r="458" spans="1:4" x14ac:dyDescent="0.25">
      <c r="A458" t="s">
        <v>16060</v>
      </c>
      <c r="B458" t="s">
        <v>3969</v>
      </c>
      <c r="C458" t="s">
        <v>10058</v>
      </c>
      <c r="D458">
        <v>432.38</v>
      </c>
    </row>
    <row r="459" spans="1:4" x14ac:dyDescent="0.25">
      <c r="A459" t="s">
        <v>16061</v>
      </c>
      <c r="B459" t="s">
        <v>3971</v>
      </c>
      <c r="C459" t="s">
        <v>10068</v>
      </c>
      <c r="D459">
        <v>296.36</v>
      </c>
    </row>
    <row r="460" spans="1:4" x14ac:dyDescent="0.25">
      <c r="A460" t="s">
        <v>16062</v>
      </c>
      <c r="B460" t="s">
        <v>3973</v>
      </c>
      <c r="C460" t="s">
        <v>10068</v>
      </c>
      <c r="D460">
        <v>472.52</v>
      </c>
    </row>
    <row r="461" spans="1:4" x14ac:dyDescent="0.25">
      <c r="A461" t="s">
        <v>16063</v>
      </c>
      <c r="B461" t="s">
        <v>3975</v>
      </c>
      <c r="C461" t="s">
        <v>10061</v>
      </c>
      <c r="D461">
        <v>346.49</v>
      </c>
    </row>
    <row r="462" spans="1:4" x14ac:dyDescent="0.25">
      <c r="A462" t="s">
        <v>16064</v>
      </c>
      <c r="B462" t="s">
        <v>3976</v>
      </c>
      <c r="C462" t="s">
        <v>10058</v>
      </c>
      <c r="D462">
        <v>134</v>
      </c>
    </row>
    <row r="463" spans="1:4" x14ac:dyDescent="0.25">
      <c r="A463" t="s">
        <v>16065</v>
      </c>
      <c r="B463" t="s">
        <v>3978</v>
      </c>
      <c r="C463" t="s">
        <v>10068</v>
      </c>
      <c r="D463">
        <v>249.6</v>
      </c>
    </row>
    <row r="464" spans="1:4" x14ac:dyDescent="0.25">
      <c r="A464" t="s">
        <v>16066</v>
      </c>
      <c r="B464" t="s">
        <v>3979</v>
      </c>
      <c r="C464" t="s">
        <v>10061</v>
      </c>
      <c r="D464">
        <v>157.11000000000001</v>
      </c>
    </row>
    <row r="465" spans="1:4" x14ac:dyDescent="0.25">
      <c r="A465" t="s">
        <v>16067</v>
      </c>
      <c r="B465" t="s">
        <v>3981</v>
      </c>
      <c r="C465" t="s">
        <v>10065</v>
      </c>
      <c r="D465">
        <v>470.96</v>
      </c>
    </row>
    <row r="466" spans="1:4" x14ac:dyDescent="0.25">
      <c r="A466" t="s">
        <v>16068</v>
      </c>
      <c r="B466" t="s">
        <v>3982</v>
      </c>
      <c r="C466" t="s">
        <v>10061</v>
      </c>
      <c r="D466">
        <v>428.46</v>
      </c>
    </row>
    <row r="467" spans="1:4" x14ac:dyDescent="0.25">
      <c r="A467" t="s">
        <v>16069</v>
      </c>
      <c r="B467" t="s">
        <v>3984</v>
      </c>
      <c r="C467" t="s">
        <v>10058</v>
      </c>
      <c r="D467">
        <v>349.67</v>
      </c>
    </row>
    <row r="468" spans="1:4" x14ac:dyDescent="0.25">
      <c r="A468" t="s">
        <v>16070</v>
      </c>
      <c r="B468" t="s">
        <v>3985</v>
      </c>
      <c r="C468" t="s">
        <v>10058</v>
      </c>
      <c r="D468">
        <v>252.81</v>
      </c>
    </row>
    <row r="469" spans="1:4" x14ac:dyDescent="0.25">
      <c r="A469" t="s">
        <v>16071</v>
      </c>
      <c r="B469" t="s">
        <v>3987</v>
      </c>
      <c r="C469" t="s">
        <v>10068</v>
      </c>
      <c r="D469">
        <v>446.11</v>
      </c>
    </row>
    <row r="470" spans="1:4" x14ac:dyDescent="0.25">
      <c r="A470" t="s">
        <v>16072</v>
      </c>
      <c r="B470" t="s">
        <v>3989</v>
      </c>
      <c r="C470" t="s">
        <v>10061</v>
      </c>
      <c r="D470">
        <v>239.95</v>
      </c>
    </row>
    <row r="471" spans="1:4" x14ac:dyDescent="0.25">
      <c r="A471" t="s">
        <v>16073</v>
      </c>
      <c r="B471" t="s">
        <v>3991</v>
      </c>
      <c r="C471" t="s">
        <v>10061</v>
      </c>
      <c r="D471">
        <v>284.38</v>
      </c>
    </row>
    <row r="472" spans="1:4" x14ac:dyDescent="0.25">
      <c r="A472" t="s">
        <v>16074</v>
      </c>
      <c r="B472" t="s">
        <v>3992</v>
      </c>
      <c r="C472" t="s">
        <v>10065</v>
      </c>
      <c r="D472">
        <v>451.75</v>
      </c>
    </row>
    <row r="473" spans="1:4" x14ac:dyDescent="0.25">
      <c r="A473" t="s">
        <v>16075</v>
      </c>
      <c r="B473" t="s">
        <v>3994</v>
      </c>
      <c r="C473" t="s">
        <v>10065</v>
      </c>
      <c r="D473">
        <v>375.17</v>
      </c>
    </row>
    <row r="474" spans="1:4" x14ac:dyDescent="0.25">
      <c r="A474" t="s">
        <v>16076</v>
      </c>
      <c r="B474" t="s">
        <v>3996</v>
      </c>
      <c r="C474" t="s">
        <v>10061</v>
      </c>
      <c r="D474">
        <v>216.49</v>
      </c>
    </row>
    <row r="475" spans="1:4" x14ac:dyDescent="0.25">
      <c r="A475" t="s">
        <v>16077</v>
      </c>
      <c r="B475" t="s">
        <v>3998</v>
      </c>
      <c r="C475" t="s">
        <v>10061</v>
      </c>
      <c r="D475">
        <v>271.42</v>
      </c>
    </row>
    <row r="476" spans="1:4" x14ac:dyDescent="0.25">
      <c r="A476" t="s">
        <v>16078</v>
      </c>
      <c r="B476" t="s">
        <v>3999</v>
      </c>
      <c r="C476" t="s">
        <v>10061</v>
      </c>
      <c r="D476">
        <v>176.88</v>
      </c>
    </row>
    <row r="477" spans="1:4" x14ac:dyDescent="0.25">
      <c r="A477" t="s">
        <v>16079</v>
      </c>
      <c r="B477" t="s">
        <v>4001</v>
      </c>
      <c r="C477" t="s">
        <v>10058</v>
      </c>
      <c r="D477">
        <v>387.59</v>
      </c>
    </row>
    <row r="478" spans="1:4" x14ac:dyDescent="0.25">
      <c r="A478" t="s">
        <v>16080</v>
      </c>
      <c r="B478" t="s">
        <v>4003</v>
      </c>
      <c r="C478" t="s">
        <v>10058</v>
      </c>
      <c r="D478">
        <v>88.96</v>
      </c>
    </row>
    <row r="479" spans="1:4" x14ac:dyDescent="0.25">
      <c r="A479" t="s">
        <v>16081</v>
      </c>
      <c r="B479" t="s">
        <v>4004</v>
      </c>
      <c r="C479" t="s">
        <v>10068</v>
      </c>
      <c r="D479">
        <v>151.19</v>
      </c>
    </row>
    <row r="480" spans="1:4" x14ac:dyDescent="0.25">
      <c r="A480" t="s">
        <v>16082</v>
      </c>
      <c r="B480" t="s">
        <v>4006</v>
      </c>
      <c r="C480" t="s">
        <v>10065</v>
      </c>
      <c r="D480">
        <v>91.96</v>
      </c>
    </row>
    <row r="481" spans="1:4" x14ac:dyDescent="0.25">
      <c r="A481" t="s">
        <v>16083</v>
      </c>
      <c r="B481" t="s">
        <v>4008</v>
      </c>
      <c r="C481" t="s">
        <v>10068</v>
      </c>
      <c r="D481">
        <v>116.4</v>
      </c>
    </row>
    <row r="482" spans="1:4" x14ac:dyDescent="0.25">
      <c r="A482" t="s">
        <v>16084</v>
      </c>
      <c r="B482" t="s">
        <v>4010</v>
      </c>
      <c r="C482" t="s">
        <v>10058</v>
      </c>
      <c r="D482">
        <v>289.64</v>
      </c>
    </row>
    <row r="483" spans="1:4" x14ac:dyDescent="0.25">
      <c r="A483" t="s">
        <v>16085</v>
      </c>
      <c r="B483" t="s">
        <v>4011</v>
      </c>
      <c r="C483" t="s">
        <v>10061</v>
      </c>
      <c r="D483">
        <v>169.91</v>
      </c>
    </row>
    <row r="484" spans="1:4" x14ac:dyDescent="0.25">
      <c r="A484" t="s">
        <v>16086</v>
      </c>
      <c r="B484" t="s">
        <v>4012</v>
      </c>
      <c r="C484" t="s">
        <v>10065</v>
      </c>
      <c r="D484">
        <v>228.26</v>
      </c>
    </row>
    <row r="485" spans="1:4" x14ac:dyDescent="0.25">
      <c r="A485" t="s">
        <v>16087</v>
      </c>
      <c r="B485" t="s">
        <v>4013</v>
      </c>
      <c r="C485" t="s">
        <v>10061</v>
      </c>
      <c r="D485">
        <v>422.51</v>
      </c>
    </row>
    <row r="486" spans="1:4" x14ac:dyDescent="0.25">
      <c r="A486" t="s">
        <v>16088</v>
      </c>
      <c r="B486" t="s">
        <v>4015</v>
      </c>
      <c r="C486" t="s">
        <v>10065</v>
      </c>
      <c r="D486">
        <v>429.66</v>
      </c>
    </row>
    <row r="487" spans="1:4" x14ac:dyDescent="0.25">
      <c r="A487" t="s">
        <v>16089</v>
      </c>
      <c r="B487" t="s">
        <v>4016</v>
      </c>
      <c r="C487" t="s">
        <v>10068</v>
      </c>
      <c r="D487">
        <v>451.8</v>
      </c>
    </row>
    <row r="488" spans="1:4" x14ac:dyDescent="0.25">
      <c r="A488" t="s">
        <v>16090</v>
      </c>
      <c r="B488" t="s">
        <v>4018</v>
      </c>
      <c r="C488" t="s">
        <v>10065</v>
      </c>
      <c r="D488">
        <v>72.61</v>
      </c>
    </row>
    <row r="489" spans="1:4" x14ac:dyDescent="0.25">
      <c r="A489" t="s">
        <v>16091</v>
      </c>
      <c r="B489" t="s">
        <v>4020</v>
      </c>
      <c r="C489" t="s">
        <v>10068</v>
      </c>
      <c r="D489">
        <v>467.26</v>
      </c>
    </row>
    <row r="490" spans="1:4" x14ac:dyDescent="0.25">
      <c r="A490" t="s">
        <v>16092</v>
      </c>
      <c r="B490" t="s">
        <v>4022</v>
      </c>
      <c r="C490" t="s">
        <v>10068</v>
      </c>
      <c r="D490">
        <v>472.78</v>
      </c>
    </row>
    <row r="491" spans="1:4" x14ac:dyDescent="0.25">
      <c r="A491" t="s">
        <v>16093</v>
      </c>
      <c r="B491" t="s">
        <v>4024</v>
      </c>
      <c r="C491" t="s">
        <v>10065</v>
      </c>
      <c r="D491">
        <v>458.88</v>
      </c>
    </row>
    <row r="492" spans="1:4" x14ac:dyDescent="0.25">
      <c r="A492" t="s">
        <v>16094</v>
      </c>
      <c r="B492" t="s">
        <v>4026</v>
      </c>
      <c r="C492" t="s">
        <v>10065</v>
      </c>
      <c r="D492">
        <v>73.14</v>
      </c>
    </row>
    <row r="493" spans="1:4" x14ac:dyDescent="0.25">
      <c r="A493" t="s">
        <v>16095</v>
      </c>
      <c r="B493" t="s">
        <v>4027</v>
      </c>
      <c r="C493" t="s">
        <v>10058</v>
      </c>
      <c r="D493">
        <v>246.01</v>
      </c>
    </row>
    <row r="494" spans="1:4" x14ac:dyDescent="0.25">
      <c r="A494" t="s">
        <v>16096</v>
      </c>
      <c r="B494" t="s">
        <v>4028</v>
      </c>
      <c r="C494" t="s">
        <v>10061</v>
      </c>
      <c r="D494">
        <v>183</v>
      </c>
    </row>
    <row r="495" spans="1:4" x14ac:dyDescent="0.25">
      <c r="A495" t="s">
        <v>16097</v>
      </c>
      <c r="B495" t="s">
        <v>4029</v>
      </c>
      <c r="C495" t="s">
        <v>10065</v>
      </c>
      <c r="D495">
        <v>114.18</v>
      </c>
    </row>
    <row r="496" spans="1:4" x14ac:dyDescent="0.25">
      <c r="A496" t="s">
        <v>16098</v>
      </c>
      <c r="B496" t="s">
        <v>4031</v>
      </c>
      <c r="C496" t="s">
        <v>10065</v>
      </c>
      <c r="D496">
        <v>428.29</v>
      </c>
    </row>
    <row r="497" spans="1:4" x14ac:dyDescent="0.25">
      <c r="A497" t="s">
        <v>16099</v>
      </c>
      <c r="B497" t="s">
        <v>4033</v>
      </c>
      <c r="C497" t="s">
        <v>10061</v>
      </c>
      <c r="D497">
        <v>239.45</v>
      </c>
    </row>
    <row r="498" spans="1:4" x14ac:dyDescent="0.25">
      <c r="A498" t="s">
        <v>16100</v>
      </c>
      <c r="B498" t="s">
        <v>4035</v>
      </c>
      <c r="C498" t="s">
        <v>10065</v>
      </c>
      <c r="D498">
        <v>265.3</v>
      </c>
    </row>
    <row r="499" spans="1:4" x14ac:dyDescent="0.25">
      <c r="A499" t="s">
        <v>16101</v>
      </c>
      <c r="B499" t="s">
        <v>4037</v>
      </c>
      <c r="C499" t="s">
        <v>10068</v>
      </c>
      <c r="D499">
        <v>179.03</v>
      </c>
    </row>
    <row r="500" spans="1:4" x14ac:dyDescent="0.25">
      <c r="A500" t="s">
        <v>16102</v>
      </c>
      <c r="B500" t="s">
        <v>4039</v>
      </c>
      <c r="C500" t="s">
        <v>10068</v>
      </c>
      <c r="D500">
        <v>396.23</v>
      </c>
    </row>
    <row r="501" spans="1:4" x14ac:dyDescent="0.25">
      <c r="A501" t="s">
        <v>16103</v>
      </c>
      <c r="B501" t="s">
        <v>4040</v>
      </c>
      <c r="C501" t="s">
        <v>10061</v>
      </c>
      <c r="D501">
        <v>183.63</v>
      </c>
    </row>
    <row r="502" spans="1:4" x14ac:dyDescent="0.25">
      <c r="A502" t="s">
        <v>16104</v>
      </c>
      <c r="B502" t="s">
        <v>4042</v>
      </c>
      <c r="C502" t="s">
        <v>10068</v>
      </c>
      <c r="D502">
        <v>376.59</v>
      </c>
    </row>
    <row r="503" spans="1:4" x14ac:dyDescent="0.25">
      <c r="A503" t="s">
        <v>16105</v>
      </c>
      <c r="B503" t="s">
        <v>4044</v>
      </c>
      <c r="C503" t="s">
        <v>10068</v>
      </c>
      <c r="D503">
        <v>253.39</v>
      </c>
    </row>
    <row r="504" spans="1:4" x14ac:dyDescent="0.25">
      <c r="A504" t="s">
        <v>16106</v>
      </c>
      <c r="B504" t="s">
        <v>4046</v>
      </c>
      <c r="C504" t="s">
        <v>10068</v>
      </c>
      <c r="D504">
        <v>404.54</v>
      </c>
    </row>
    <row r="505" spans="1:4" x14ac:dyDescent="0.25">
      <c r="A505" t="s">
        <v>16107</v>
      </c>
      <c r="B505" t="s">
        <v>4048</v>
      </c>
      <c r="C505" t="s">
        <v>10061</v>
      </c>
      <c r="D505">
        <v>92.84</v>
      </c>
    </row>
    <row r="506" spans="1:4" x14ac:dyDescent="0.25">
      <c r="A506" t="s">
        <v>16108</v>
      </c>
      <c r="B506" t="s">
        <v>4050</v>
      </c>
      <c r="C506" t="s">
        <v>10058</v>
      </c>
      <c r="D506">
        <v>353.89</v>
      </c>
    </row>
    <row r="507" spans="1:4" x14ac:dyDescent="0.25">
      <c r="A507" t="s">
        <v>16109</v>
      </c>
      <c r="B507" t="s">
        <v>4052</v>
      </c>
      <c r="C507" t="s">
        <v>10068</v>
      </c>
      <c r="D507">
        <v>427.29</v>
      </c>
    </row>
    <row r="508" spans="1:4" x14ac:dyDescent="0.25">
      <c r="A508" t="s">
        <v>16110</v>
      </c>
      <c r="B508" t="s">
        <v>4054</v>
      </c>
      <c r="C508" t="s">
        <v>10068</v>
      </c>
      <c r="D508">
        <v>486</v>
      </c>
    </row>
    <row r="509" spans="1:4" x14ac:dyDescent="0.25">
      <c r="A509" t="s">
        <v>16111</v>
      </c>
      <c r="B509" t="s">
        <v>4056</v>
      </c>
      <c r="C509" t="s">
        <v>10065</v>
      </c>
      <c r="D509">
        <v>257.99</v>
      </c>
    </row>
    <row r="510" spans="1:4" x14ac:dyDescent="0.25">
      <c r="A510" t="s">
        <v>16112</v>
      </c>
      <c r="B510" t="s">
        <v>4058</v>
      </c>
      <c r="C510" t="s">
        <v>10058</v>
      </c>
      <c r="D510">
        <v>388.48</v>
      </c>
    </row>
    <row r="511" spans="1:4" x14ac:dyDescent="0.25">
      <c r="A511" t="s">
        <v>16113</v>
      </c>
      <c r="B511" t="s">
        <v>4060</v>
      </c>
      <c r="C511" t="s">
        <v>10058</v>
      </c>
      <c r="D511">
        <v>114.82</v>
      </c>
    </row>
    <row r="512" spans="1:4" x14ac:dyDescent="0.25">
      <c r="A512" t="s">
        <v>16114</v>
      </c>
      <c r="B512" t="s">
        <v>4061</v>
      </c>
      <c r="C512" t="s">
        <v>10061</v>
      </c>
      <c r="D512">
        <v>472.54</v>
      </c>
    </row>
    <row r="513" spans="1:4" x14ac:dyDescent="0.25">
      <c r="A513" t="s">
        <v>16115</v>
      </c>
      <c r="B513" t="s">
        <v>4063</v>
      </c>
      <c r="C513" t="s">
        <v>10065</v>
      </c>
      <c r="D513">
        <v>399.32</v>
      </c>
    </row>
    <row r="514" spans="1:4" x14ac:dyDescent="0.25">
      <c r="A514" t="s">
        <v>16116</v>
      </c>
      <c r="B514" t="s">
        <v>4065</v>
      </c>
      <c r="C514" t="s">
        <v>10058</v>
      </c>
      <c r="D514">
        <v>376.25</v>
      </c>
    </row>
    <row r="515" spans="1:4" x14ac:dyDescent="0.25">
      <c r="A515" t="s">
        <v>16117</v>
      </c>
      <c r="B515" t="s">
        <v>4067</v>
      </c>
      <c r="C515" t="s">
        <v>10065</v>
      </c>
      <c r="D515">
        <v>314.54000000000002</v>
      </c>
    </row>
    <row r="516" spans="1:4" x14ac:dyDescent="0.25">
      <c r="A516" t="s">
        <v>16118</v>
      </c>
      <c r="B516" t="s">
        <v>4069</v>
      </c>
      <c r="C516" t="s">
        <v>10061</v>
      </c>
      <c r="D516">
        <v>180.44</v>
      </c>
    </row>
    <row r="517" spans="1:4" x14ac:dyDescent="0.25">
      <c r="A517" t="s">
        <v>16119</v>
      </c>
      <c r="B517" t="s">
        <v>4071</v>
      </c>
      <c r="C517" t="s">
        <v>10065</v>
      </c>
      <c r="D517">
        <v>484.38</v>
      </c>
    </row>
    <row r="518" spans="1:4" x14ac:dyDescent="0.25">
      <c r="A518" t="s">
        <v>16120</v>
      </c>
      <c r="B518" t="s">
        <v>4073</v>
      </c>
      <c r="C518" t="s">
        <v>10065</v>
      </c>
      <c r="D518">
        <v>337.55</v>
      </c>
    </row>
    <row r="519" spans="1:4" x14ac:dyDescent="0.25">
      <c r="A519" t="s">
        <v>16121</v>
      </c>
      <c r="B519" t="s">
        <v>4075</v>
      </c>
      <c r="C519" t="s">
        <v>10068</v>
      </c>
      <c r="D519">
        <v>427.3</v>
      </c>
    </row>
    <row r="520" spans="1:4" x14ac:dyDescent="0.25">
      <c r="A520" t="s">
        <v>16122</v>
      </c>
      <c r="B520" t="s">
        <v>4077</v>
      </c>
      <c r="C520" t="s">
        <v>10068</v>
      </c>
      <c r="D520">
        <v>403.04</v>
      </c>
    </row>
    <row r="521" spans="1:4" x14ac:dyDescent="0.25">
      <c r="A521" t="s">
        <v>16123</v>
      </c>
      <c r="B521" t="s">
        <v>4078</v>
      </c>
      <c r="C521" t="s">
        <v>10068</v>
      </c>
      <c r="D521">
        <v>65.98</v>
      </c>
    </row>
    <row r="522" spans="1:4" x14ac:dyDescent="0.25">
      <c r="A522" t="s">
        <v>16124</v>
      </c>
      <c r="B522" t="s">
        <v>4080</v>
      </c>
      <c r="C522" t="s">
        <v>10065</v>
      </c>
      <c r="D522">
        <v>189.49</v>
      </c>
    </row>
    <row r="523" spans="1:4" x14ac:dyDescent="0.25">
      <c r="A523" t="s">
        <v>16125</v>
      </c>
      <c r="B523" t="s">
        <v>4082</v>
      </c>
      <c r="C523" t="s">
        <v>10068</v>
      </c>
      <c r="D523">
        <v>470.51</v>
      </c>
    </row>
    <row r="524" spans="1:4" x14ac:dyDescent="0.25">
      <c r="A524" t="s">
        <v>16126</v>
      </c>
      <c r="B524" t="s">
        <v>4084</v>
      </c>
      <c r="C524" t="s">
        <v>10058</v>
      </c>
      <c r="D524">
        <v>224.17</v>
      </c>
    </row>
    <row r="525" spans="1:4" x14ac:dyDescent="0.25">
      <c r="A525" t="s">
        <v>16127</v>
      </c>
      <c r="B525" t="s">
        <v>4085</v>
      </c>
      <c r="C525" t="s">
        <v>10061</v>
      </c>
      <c r="D525">
        <v>103.59</v>
      </c>
    </row>
    <row r="526" spans="1:4" x14ac:dyDescent="0.25">
      <c r="A526" t="s">
        <v>16128</v>
      </c>
      <c r="B526" t="s">
        <v>4086</v>
      </c>
      <c r="C526" t="s">
        <v>10061</v>
      </c>
      <c r="D526">
        <v>245.71</v>
      </c>
    </row>
    <row r="527" spans="1:4" x14ac:dyDescent="0.25">
      <c r="A527" t="s">
        <v>16129</v>
      </c>
      <c r="B527" t="s">
        <v>4088</v>
      </c>
      <c r="C527" t="s">
        <v>10065</v>
      </c>
      <c r="D527">
        <v>148.27000000000001</v>
      </c>
    </row>
    <row r="528" spans="1:4" x14ac:dyDescent="0.25">
      <c r="A528" t="s">
        <v>16130</v>
      </c>
      <c r="B528" t="s">
        <v>4089</v>
      </c>
      <c r="C528" t="s">
        <v>10061</v>
      </c>
      <c r="D528">
        <v>399.41</v>
      </c>
    </row>
    <row r="529" spans="1:4" x14ac:dyDescent="0.25">
      <c r="A529" t="s">
        <v>16131</v>
      </c>
      <c r="B529" t="s">
        <v>4091</v>
      </c>
      <c r="C529" t="s">
        <v>10068</v>
      </c>
      <c r="D529">
        <v>78.430000000000007</v>
      </c>
    </row>
    <row r="530" spans="1:4" x14ac:dyDescent="0.25">
      <c r="A530" t="s">
        <v>16132</v>
      </c>
      <c r="B530" t="s">
        <v>4093</v>
      </c>
      <c r="C530" t="s">
        <v>10061</v>
      </c>
      <c r="D530">
        <v>439.2</v>
      </c>
    </row>
    <row r="531" spans="1:4" x14ac:dyDescent="0.25">
      <c r="A531" t="s">
        <v>16133</v>
      </c>
      <c r="B531" t="s">
        <v>4095</v>
      </c>
      <c r="C531" t="s">
        <v>10068</v>
      </c>
      <c r="D531">
        <v>151.81</v>
      </c>
    </row>
    <row r="532" spans="1:4" x14ac:dyDescent="0.25">
      <c r="A532" t="s">
        <v>16134</v>
      </c>
      <c r="B532" t="s">
        <v>4097</v>
      </c>
      <c r="C532" t="s">
        <v>10065</v>
      </c>
      <c r="D532">
        <v>211.65</v>
      </c>
    </row>
    <row r="533" spans="1:4" x14ac:dyDescent="0.25">
      <c r="A533" t="s">
        <v>16135</v>
      </c>
      <c r="B533" t="s">
        <v>4099</v>
      </c>
      <c r="C533" t="s">
        <v>10065</v>
      </c>
      <c r="D533">
        <v>444.47</v>
      </c>
    </row>
    <row r="534" spans="1:4" x14ac:dyDescent="0.25">
      <c r="A534" t="s">
        <v>16136</v>
      </c>
      <c r="B534" t="s">
        <v>4101</v>
      </c>
      <c r="C534" t="s">
        <v>10058</v>
      </c>
      <c r="D534">
        <v>243.39</v>
      </c>
    </row>
    <row r="535" spans="1:4" x14ac:dyDescent="0.25">
      <c r="A535" t="s">
        <v>16137</v>
      </c>
      <c r="B535" t="s">
        <v>4102</v>
      </c>
      <c r="C535" t="s">
        <v>10065</v>
      </c>
      <c r="D535">
        <v>184.49</v>
      </c>
    </row>
    <row r="536" spans="1:4" x14ac:dyDescent="0.25">
      <c r="A536" t="s">
        <v>16138</v>
      </c>
      <c r="B536" t="s">
        <v>4104</v>
      </c>
      <c r="C536" t="s">
        <v>10068</v>
      </c>
      <c r="D536">
        <v>241.43</v>
      </c>
    </row>
    <row r="537" spans="1:4" x14ac:dyDescent="0.25">
      <c r="A537" t="s">
        <v>16139</v>
      </c>
      <c r="B537" t="s">
        <v>4105</v>
      </c>
      <c r="C537" t="s">
        <v>10058</v>
      </c>
      <c r="D537">
        <v>115.1</v>
      </c>
    </row>
    <row r="538" spans="1:4" x14ac:dyDescent="0.25">
      <c r="A538" t="s">
        <v>16140</v>
      </c>
      <c r="B538" t="s">
        <v>4107</v>
      </c>
      <c r="C538" t="s">
        <v>10065</v>
      </c>
      <c r="D538">
        <v>85.52</v>
      </c>
    </row>
    <row r="539" spans="1:4" x14ac:dyDescent="0.25">
      <c r="A539" t="s">
        <v>16141</v>
      </c>
      <c r="B539" t="s">
        <v>4109</v>
      </c>
      <c r="C539" t="s">
        <v>10061</v>
      </c>
      <c r="D539">
        <v>434.67</v>
      </c>
    </row>
    <row r="540" spans="1:4" x14ac:dyDescent="0.25">
      <c r="A540" t="s">
        <v>16142</v>
      </c>
      <c r="B540" t="s">
        <v>4110</v>
      </c>
      <c r="C540" t="s">
        <v>10061</v>
      </c>
      <c r="D540">
        <v>266.60000000000002</v>
      </c>
    </row>
    <row r="541" spans="1:4" x14ac:dyDescent="0.25">
      <c r="A541" t="s">
        <v>16143</v>
      </c>
      <c r="B541" t="s">
        <v>4111</v>
      </c>
      <c r="C541" t="s">
        <v>10068</v>
      </c>
      <c r="D541">
        <v>252.08</v>
      </c>
    </row>
    <row r="542" spans="1:4" x14ac:dyDescent="0.25">
      <c r="A542" t="s">
        <v>16144</v>
      </c>
      <c r="B542" t="s">
        <v>4113</v>
      </c>
      <c r="C542" t="s">
        <v>10058</v>
      </c>
      <c r="D542">
        <v>179.85</v>
      </c>
    </row>
    <row r="543" spans="1:4" x14ac:dyDescent="0.25">
      <c r="A543" t="s">
        <v>16145</v>
      </c>
      <c r="B543" t="s">
        <v>4115</v>
      </c>
      <c r="C543" t="s">
        <v>10058</v>
      </c>
      <c r="D543">
        <v>446.35</v>
      </c>
    </row>
    <row r="544" spans="1:4" x14ac:dyDescent="0.25">
      <c r="A544" t="s">
        <v>16146</v>
      </c>
      <c r="B544" t="s">
        <v>4116</v>
      </c>
      <c r="C544" t="s">
        <v>10061</v>
      </c>
      <c r="D544">
        <v>144.82</v>
      </c>
    </row>
    <row r="545" spans="1:4" x14ac:dyDescent="0.25">
      <c r="A545" t="s">
        <v>16147</v>
      </c>
      <c r="B545" t="s">
        <v>4118</v>
      </c>
      <c r="C545" t="s">
        <v>10058</v>
      </c>
      <c r="D545">
        <v>312.23</v>
      </c>
    </row>
    <row r="546" spans="1:4" x14ac:dyDescent="0.25">
      <c r="A546" t="s">
        <v>16148</v>
      </c>
      <c r="B546" t="s">
        <v>4120</v>
      </c>
      <c r="C546" t="s">
        <v>10061</v>
      </c>
      <c r="D546">
        <v>206.63</v>
      </c>
    </row>
    <row r="547" spans="1:4" x14ac:dyDescent="0.25">
      <c r="A547" t="s">
        <v>16149</v>
      </c>
      <c r="B547" t="s">
        <v>4122</v>
      </c>
      <c r="C547" t="s">
        <v>10058</v>
      </c>
      <c r="D547">
        <v>205.49</v>
      </c>
    </row>
    <row r="548" spans="1:4" x14ac:dyDescent="0.25">
      <c r="A548" t="s">
        <v>16150</v>
      </c>
      <c r="B548" t="s">
        <v>4124</v>
      </c>
      <c r="C548" t="s">
        <v>10061</v>
      </c>
      <c r="D548">
        <v>238.34</v>
      </c>
    </row>
    <row r="549" spans="1:4" x14ac:dyDescent="0.25">
      <c r="A549" t="s">
        <v>16151</v>
      </c>
      <c r="B549" t="s">
        <v>4126</v>
      </c>
      <c r="C549" t="s">
        <v>10061</v>
      </c>
      <c r="D549">
        <v>52.33</v>
      </c>
    </row>
    <row r="550" spans="1:4" x14ac:dyDescent="0.25">
      <c r="A550" t="s">
        <v>16152</v>
      </c>
      <c r="B550" t="s">
        <v>4127</v>
      </c>
      <c r="C550" t="s">
        <v>10061</v>
      </c>
      <c r="D550">
        <v>149.87</v>
      </c>
    </row>
    <row r="551" spans="1:4" x14ac:dyDescent="0.25">
      <c r="A551" t="s">
        <v>16153</v>
      </c>
      <c r="B551" t="s">
        <v>4128</v>
      </c>
      <c r="C551" t="s">
        <v>10058</v>
      </c>
      <c r="D551">
        <v>221.35</v>
      </c>
    </row>
    <row r="552" spans="1:4" x14ac:dyDescent="0.25">
      <c r="A552" t="s">
        <v>16154</v>
      </c>
      <c r="B552" t="s">
        <v>4130</v>
      </c>
      <c r="C552" t="s">
        <v>10058</v>
      </c>
      <c r="D552">
        <v>467.59</v>
      </c>
    </row>
    <row r="553" spans="1:4" x14ac:dyDescent="0.25">
      <c r="A553" t="s">
        <v>16155</v>
      </c>
      <c r="B553" t="s">
        <v>4132</v>
      </c>
      <c r="C553" t="s">
        <v>10065</v>
      </c>
      <c r="D553">
        <v>267.39999999999998</v>
      </c>
    </row>
    <row r="554" spans="1:4" x14ac:dyDescent="0.25">
      <c r="A554" t="s">
        <v>16156</v>
      </c>
      <c r="B554" t="s">
        <v>4133</v>
      </c>
      <c r="C554" t="s">
        <v>10065</v>
      </c>
      <c r="D554">
        <v>300.61</v>
      </c>
    </row>
    <row r="555" spans="1:4" x14ac:dyDescent="0.25">
      <c r="A555" t="s">
        <v>16157</v>
      </c>
      <c r="B555" t="s">
        <v>4134</v>
      </c>
      <c r="C555" t="s">
        <v>10068</v>
      </c>
      <c r="D555">
        <v>439.35</v>
      </c>
    </row>
    <row r="556" spans="1:4" x14ac:dyDescent="0.25">
      <c r="A556" t="s">
        <v>16158</v>
      </c>
      <c r="B556" t="s">
        <v>4136</v>
      </c>
      <c r="C556" t="s">
        <v>10061</v>
      </c>
      <c r="D556">
        <v>274.83</v>
      </c>
    </row>
    <row r="557" spans="1:4" x14ac:dyDescent="0.25">
      <c r="A557" t="s">
        <v>16159</v>
      </c>
      <c r="B557" t="s">
        <v>4138</v>
      </c>
      <c r="C557" t="s">
        <v>10065</v>
      </c>
      <c r="D557">
        <v>291.60000000000002</v>
      </c>
    </row>
    <row r="558" spans="1:4" x14ac:dyDescent="0.25">
      <c r="A558" t="s">
        <v>16160</v>
      </c>
      <c r="B558" t="s">
        <v>4140</v>
      </c>
      <c r="C558" t="s">
        <v>10065</v>
      </c>
      <c r="D558">
        <v>170.4</v>
      </c>
    </row>
    <row r="559" spans="1:4" x14ac:dyDescent="0.25">
      <c r="A559" t="s">
        <v>16161</v>
      </c>
      <c r="B559" t="s">
        <v>4142</v>
      </c>
      <c r="C559" t="s">
        <v>10068</v>
      </c>
      <c r="D559">
        <v>208.02</v>
      </c>
    </row>
    <row r="560" spans="1:4" x14ac:dyDescent="0.25">
      <c r="A560" t="s">
        <v>16162</v>
      </c>
      <c r="B560" t="s">
        <v>4143</v>
      </c>
      <c r="C560" t="s">
        <v>10058</v>
      </c>
      <c r="D560">
        <v>91.28</v>
      </c>
    </row>
    <row r="561" spans="1:4" x14ac:dyDescent="0.25">
      <c r="A561" t="s">
        <v>16163</v>
      </c>
      <c r="B561" t="s">
        <v>4145</v>
      </c>
      <c r="C561" t="s">
        <v>10068</v>
      </c>
      <c r="D561">
        <v>325.81</v>
      </c>
    </row>
    <row r="562" spans="1:4" x14ac:dyDescent="0.25">
      <c r="A562" t="s">
        <v>16164</v>
      </c>
      <c r="B562" t="s">
        <v>4147</v>
      </c>
      <c r="C562" t="s">
        <v>10068</v>
      </c>
      <c r="D562">
        <v>149.41</v>
      </c>
    </row>
    <row r="563" spans="1:4" x14ac:dyDescent="0.25">
      <c r="A563" t="s">
        <v>16165</v>
      </c>
      <c r="B563" t="s">
        <v>4149</v>
      </c>
      <c r="C563" t="s">
        <v>10061</v>
      </c>
      <c r="D563">
        <v>259.06</v>
      </c>
    </row>
    <row r="564" spans="1:4" x14ac:dyDescent="0.25">
      <c r="A564" t="s">
        <v>16166</v>
      </c>
      <c r="B564" t="s">
        <v>4151</v>
      </c>
      <c r="C564" t="s">
        <v>10065</v>
      </c>
      <c r="D564">
        <v>430.23</v>
      </c>
    </row>
    <row r="565" spans="1:4" x14ac:dyDescent="0.25">
      <c r="A565" t="s">
        <v>16167</v>
      </c>
      <c r="B565" t="s">
        <v>4153</v>
      </c>
      <c r="C565" t="s">
        <v>10068</v>
      </c>
      <c r="D565">
        <v>291.27999999999997</v>
      </c>
    </row>
    <row r="566" spans="1:4" x14ac:dyDescent="0.25">
      <c r="A566" t="s">
        <v>16168</v>
      </c>
      <c r="B566" t="s">
        <v>4154</v>
      </c>
      <c r="C566" t="s">
        <v>10065</v>
      </c>
      <c r="D566">
        <v>366.25</v>
      </c>
    </row>
    <row r="567" spans="1:4" x14ac:dyDescent="0.25">
      <c r="A567" t="s">
        <v>16169</v>
      </c>
      <c r="B567" t="s">
        <v>4155</v>
      </c>
      <c r="C567" t="s">
        <v>10065</v>
      </c>
      <c r="D567">
        <v>441.06</v>
      </c>
    </row>
    <row r="568" spans="1:4" x14ac:dyDescent="0.25">
      <c r="A568" t="s">
        <v>16170</v>
      </c>
      <c r="B568" t="s">
        <v>4156</v>
      </c>
      <c r="C568" t="s">
        <v>10065</v>
      </c>
      <c r="D568">
        <v>347.29</v>
      </c>
    </row>
    <row r="569" spans="1:4" x14ac:dyDescent="0.25">
      <c r="A569" t="s">
        <v>16171</v>
      </c>
      <c r="B569" t="s">
        <v>4158</v>
      </c>
      <c r="C569" t="s">
        <v>10068</v>
      </c>
      <c r="D569">
        <v>408.99</v>
      </c>
    </row>
    <row r="570" spans="1:4" x14ac:dyDescent="0.25">
      <c r="A570" t="s">
        <v>16172</v>
      </c>
      <c r="B570" t="s">
        <v>4160</v>
      </c>
      <c r="C570" t="s">
        <v>10068</v>
      </c>
      <c r="D570">
        <v>269.45999999999998</v>
      </c>
    </row>
    <row r="571" spans="1:4" x14ac:dyDescent="0.25">
      <c r="A571" t="s">
        <v>16173</v>
      </c>
      <c r="B571" t="s">
        <v>4162</v>
      </c>
      <c r="C571" t="s">
        <v>10065</v>
      </c>
      <c r="D571">
        <v>343.84</v>
      </c>
    </row>
    <row r="572" spans="1:4" x14ac:dyDescent="0.25">
      <c r="A572" t="s">
        <v>16174</v>
      </c>
      <c r="B572" t="s">
        <v>4164</v>
      </c>
      <c r="C572" t="s">
        <v>10065</v>
      </c>
      <c r="D572">
        <v>223.03</v>
      </c>
    </row>
    <row r="573" spans="1:4" x14ac:dyDescent="0.25">
      <c r="A573" t="s">
        <v>16175</v>
      </c>
      <c r="B573" t="s">
        <v>4166</v>
      </c>
      <c r="C573" t="s">
        <v>10065</v>
      </c>
      <c r="D573">
        <v>358.66</v>
      </c>
    </row>
    <row r="574" spans="1:4" x14ac:dyDescent="0.25">
      <c r="A574" t="s">
        <v>16176</v>
      </c>
      <c r="B574" t="s">
        <v>4168</v>
      </c>
      <c r="C574" t="s">
        <v>10068</v>
      </c>
      <c r="D574">
        <v>435.5</v>
      </c>
    </row>
    <row r="575" spans="1:4" x14ac:dyDescent="0.25">
      <c r="A575" t="s">
        <v>16177</v>
      </c>
      <c r="B575" t="s">
        <v>4169</v>
      </c>
      <c r="C575" t="s">
        <v>10061</v>
      </c>
      <c r="D575">
        <v>203.18</v>
      </c>
    </row>
    <row r="576" spans="1:4" x14ac:dyDescent="0.25">
      <c r="A576" t="s">
        <v>16178</v>
      </c>
      <c r="B576" t="s">
        <v>4171</v>
      </c>
      <c r="C576" t="s">
        <v>10058</v>
      </c>
      <c r="D576">
        <v>485.4</v>
      </c>
    </row>
    <row r="577" spans="1:4" x14ac:dyDescent="0.25">
      <c r="A577" t="s">
        <v>16179</v>
      </c>
      <c r="B577" t="s">
        <v>4173</v>
      </c>
      <c r="C577" t="s">
        <v>10068</v>
      </c>
      <c r="D577">
        <v>334.04</v>
      </c>
    </row>
    <row r="578" spans="1:4" x14ac:dyDescent="0.25">
      <c r="A578" t="s">
        <v>16180</v>
      </c>
      <c r="B578" t="s">
        <v>4175</v>
      </c>
      <c r="C578" t="s">
        <v>10068</v>
      </c>
      <c r="D578">
        <v>181.36</v>
      </c>
    </row>
    <row r="579" spans="1:4" x14ac:dyDescent="0.25">
      <c r="A579" t="s">
        <v>16181</v>
      </c>
      <c r="B579" t="s">
        <v>4177</v>
      </c>
      <c r="C579" t="s">
        <v>10065</v>
      </c>
      <c r="D579">
        <v>415.83</v>
      </c>
    </row>
    <row r="580" spans="1:4" x14ac:dyDescent="0.25">
      <c r="A580" t="s">
        <v>16182</v>
      </c>
      <c r="B580" t="s">
        <v>4179</v>
      </c>
      <c r="C580" t="s">
        <v>10068</v>
      </c>
      <c r="D580">
        <v>275.54000000000002</v>
      </c>
    </row>
    <row r="581" spans="1:4" x14ac:dyDescent="0.25">
      <c r="A581" t="s">
        <v>16183</v>
      </c>
      <c r="B581" t="s">
        <v>4181</v>
      </c>
      <c r="C581" t="s">
        <v>10058</v>
      </c>
      <c r="D581">
        <v>174.87</v>
      </c>
    </row>
    <row r="582" spans="1:4" x14ac:dyDescent="0.25">
      <c r="A582" t="s">
        <v>16184</v>
      </c>
      <c r="B582" t="s">
        <v>4183</v>
      </c>
      <c r="C582" t="s">
        <v>10068</v>
      </c>
      <c r="D582">
        <v>249.19</v>
      </c>
    </row>
    <row r="583" spans="1:4" x14ac:dyDescent="0.25">
      <c r="A583" t="s">
        <v>16185</v>
      </c>
      <c r="B583" t="s">
        <v>4184</v>
      </c>
      <c r="C583" t="s">
        <v>10068</v>
      </c>
      <c r="D583">
        <v>401.71</v>
      </c>
    </row>
    <row r="584" spans="1:4" x14ac:dyDescent="0.25">
      <c r="A584" t="s">
        <v>16186</v>
      </c>
      <c r="B584" t="s">
        <v>4186</v>
      </c>
      <c r="C584" t="s">
        <v>10068</v>
      </c>
      <c r="D584">
        <v>88.11</v>
      </c>
    </row>
    <row r="585" spans="1:4" x14ac:dyDescent="0.25">
      <c r="A585" t="s">
        <v>16187</v>
      </c>
      <c r="B585" t="s">
        <v>4188</v>
      </c>
      <c r="C585" t="s">
        <v>10065</v>
      </c>
      <c r="D585">
        <v>356.6</v>
      </c>
    </row>
    <row r="586" spans="1:4" x14ac:dyDescent="0.25">
      <c r="A586" t="s">
        <v>16188</v>
      </c>
      <c r="B586" t="s">
        <v>4190</v>
      </c>
      <c r="C586" t="s">
        <v>10068</v>
      </c>
      <c r="D586">
        <v>246.45</v>
      </c>
    </row>
    <row r="587" spans="1:4" x14ac:dyDescent="0.25">
      <c r="A587" t="s">
        <v>16189</v>
      </c>
      <c r="B587" t="s">
        <v>4191</v>
      </c>
      <c r="C587" t="s">
        <v>10058</v>
      </c>
      <c r="D587">
        <v>286.14</v>
      </c>
    </row>
    <row r="588" spans="1:4" x14ac:dyDescent="0.25">
      <c r="A588" t="s">
        <v>16190</v>
      </c>
      <c r="B588" t="s">
        <v>4192</v>
      </c>
      <c r="C588" t="s">
        <v>10058</v>
      </c>
      <c r="D588">
        <v>249.01</v>
      </c>
    </row>
    <row r="589" spans="1:4" x14ac:dyDescent="0.25">
      <c r="A589" t="s">
        <v>16191</v>
      </c>
      <c r="B589" t="s">
        <v>4194</v>
      </c>
      <c r="C589" t="s">
        <v>10065</v>
      </c>
      <c r="D589">
        <v>295.12</v>
      </c>
    </row>
    <row r="590" spans="1:4" x14ac:dyDescent="0.25">
      <c r="A590" t="s">
        <v>16192</v>
      </c>
      <c r="B590" t="s">
        <v>4195</v>
      </c>
      <c r="C590" t="s">
        <v>10065</v>
      </c>
      <c r="D590">
        <v>498.13</v>
      </c>
    </row>
    <row r="591" spans="1:4" x14ac:dyDescent="0.25">
      <c r="A591" t="s">
        <v>16193</v>
      </c>
      <c r="B591" t="s">
        <v>4197</v>
      </c>
      <c r="C591" t="s">
        <v>10061</v>
      </c>
      <c r="D591">
        <v>144.08000000000001</v>
      </c>
    </row>
    <row r="592" spans="1:4" x14ac:dyDescent="0.25">
      <c r="A592" t="s">
        <v>16194</v>
      </c>
      <c r="B592" t="s">
        <v>4198</v>
      </c>
      <c r="C592" t="s">
        <v>10061</v>
      </c>
      <c r="D592">
        <v>233.95</v>
      </c>
    </row>
    <row r="593" spans="1:4" x14ac:dyDescent="0.25">
      <c r="A593" t="s">
        <v>16195</v>
      </c>
      <c r="B593" t="s">
        <v>4200</v>
      </c>
      <c r="C593" t="s">
        <v>10061</v>
      </c>
      <c r="D593">
        <v>161.5</v>
      </c>
    </row>
    <row r="594" spans="1:4" x14ac:dyDescent="0.25">
      <c r="A594" t="s">
        <v>16196</v>
      </c>
      <c r="B594" t="s">
        <v>4202</v>
      </c>
      <c r="C594" t="s">
        <v>10065</v>
      </c>
      <c r="D594">
        <v>470.92</v>
      </c>
    </row>
    <row r="595" spans="1:4" x14ac:dyDescent="0.25">
      <c r="A595" t="s">
        <v>16197</v>
      </c>
      <c r="B595" t="s">
        <v>4204</v>
      </c>
      <c r="C595" t="s">
        <v>10068</v>
      </c>
      <c r="D595">
        <v>206.16</v>
      </c>
    </row>
    <row r="596" spans="1:4" x14ac:dyDescent="0.25">
      <c r="A596" t="s">
        <v>16198</v>
      </c>
      <c r="B596" t="s">
        <v>4206</v>
      </c>
      <c r="C596" t="s">
        <v>10065</v>
      </c>
      <c r="D596">
        <v>381.44</v>
      </c>
    </row>
    <row r="597" spans="1:4" x14ac:dyDescent="0.25">
      <c r="A597" t="s">
        <v>16199</v>
      </c>
      <c r="B597" t="s">
        <v>4208</v>
      </c>
      <c r="C597" t="s">
        <v>10058</v>
      </c>
      <c r="D597">
        <v>477.21</v>
      </c>
    </row>
    <row r="598" spans="1:4" x14ac:dyDescent="0.25">
      <c r="A598" t="s">
        <v>16200</v>
      </c>
      <c r="B598" t="s">
        <v>4210</v>
      </c>
      <c r="C598" t="s">
        <v>10065</v>
      </c>
      <c r="D598">
        <v>344.8</v>
      </c>
    </row>
    <row r="599" spans="1:4" x14ac:dyDescent="0.25">
      <c r="A599" t="s">
        <v>16201</v>
      </c>
      <c r="B599" t="s">
        <v>4211</v>
      </c>
      <c r="C599" t="s">
        <v>10068</v>
      </c>
      <c r="D599">
        <v>485.99</v>
      </c>
    </row>
    <row r="600" spans="1:4" x14ac:dyDescent="0.25">
      <c r="A600" t="s">
        <v>16202</v>
      </c>
      <c r="B600" t="s">
        <v>4213</v>
      </c>
      <c r="C600" t="s">
        <v>10065</v>
      </c>
      <c r="D600">
        <v>495.79</v>
      </c>
    </row>
    <row r="601" spans="1:4" x14ac:dyDescent="0.25">
      <c r="A601" t="s">
        <v>16203</v>
      </c>
      <c r="B601" t="s">
        <v>4214</v>
      </c>
      <c r="C601" t="s">
        <v>10065</v>
      </c>
      <c r="D601">
        <v>384.99</v>
      </c>
    </row>
    <row r="602" spans="1:4" x14ac:dyDescent="0.25">
      <c r="A602" t="s">
        <v>16204</v>
      </c>
      <c r="B602" t="s">
        <v>4216</v>
      </c>
      <c r="C602" t="s">
        <v>10068</v>
      </c>
      <c r="D602">
        <v>475.97</v>
      </c>
    </row>
    <row r="603" spans="1:4" x14ac:dyDescent="0.25">
      <c r="A603" t="s">
        <v>16205</v>
      </c>
      <c r="B603" t="s">
        <v>4218</v>
      </c>
      <c r="C603" t="s">
        <v>10065</v>
      </c>
      <c r="D603">
        <v>456.71</v>
      </c>
    </row>
    <row r="604" spans="1:4" x14ac:dyDescent="0.25">
      <c r="A604" t="s">
        <v>16206</v>
      </c>
      <c r="B604" t="s">
        <v>4219</v>
      </c>
      <c r="C604" t="s">
        <v>10058</v>
      </c>
      <c r="D604">
        <v>170.64</v>
      </c>
    </row>
    <row r="605" spans="1:4" x14ac:dyDescent="0.25">
      <c r="A605" t="s">
        <v>16207</v>
      </c>
      <c r="B605" t="s">
        <v>4221</v>
      </c>
      <c r="C605" t="s">
        <v>10068</v>
      </c>
      <c r="D605">
        <v>71.66</v>
      </c>
    </row>
    <row r="606" spans="1:4" x14ac:dyDescent="0.25">
      <c r="A606" t="s">
        <v>16208</v>
      </c>
      <c r="B606" t="s">
        <v>4223</v>
      </c>
      <c r="C606" t="s">
        <v>10058</v>
      </c>
      <c r="D606">
        <v>223.26</v>
      </c>
    </row>
    <row r="607" spans="1:4" x14ac:dyDescent="0.25">
      <c r="A607" t="s">
        <v>16209</v>
      </c>
      <c r="B607" t="s">
        <v>4225</v>
      </c>
      <c r="C607" t="s">
        <v>10068</v>
      </c>
      <c r="D607">
        <v>84.92</v>
      </c>
    </row>
    <row r="608" spans="1:4" x14ac:dyDescent="0.25">
      <c r="A608" t="s">
        <v>16210</v>
      </c>
      <c r="B608" t="s">
        <v>4227</v>
      </c>
      <c r="C608" t="s">
        <v>10058</v>
      </c>
      <c r="D608">
        <v>109.11</v>
      </c>
    </row>
    <row r="609" spans="1:4" x14ac:dyDescent="0.25">
      <c r="A609" t="s">
        <v>16211</v>
      </c>
      <c r="B609" t="s">
        <v>4229</v>
      </c>
      <c r="C609" t="s">
        <v>10068</v>
      </c>
      <c r="D609">
        <v>168.93</v>
      </c>
    </row>
    <row r="610" spans="1:4" x14ac:dyDescent="0.25">
      <c r="A610" t="s">
        <v>16212</v>
      </c>
      <c r="B610" t="s">
        <v>4230</v>
      </c>
      <c r="C610" t="s">
        <v>10065</v>
      </c>
      <c r="D610">
        <v>290.44</v>
      </c>
    </row>
    <row r="611" spans="1:4" x14ac:dyDescent="0.25">
      <c r="A611" t="s">
        <v>16213</v>
      </c>
      <c r="B611" t="s">
        <v>4232</v>
      </c>
      <c r="C611" t="s">
        <v>10061</v>
      </c>
      <c r="D611">
        <v>297.14</v>
      </c>
    </row>
    <row r="612" spans="1:4" x14ac:dyDescent="0.25">
      <c r="A612" t="s">
        <v>16214</v>
      </c>
      <c r="B612" t="s">
        <v>4234</v>
      </c>
      <c r="C612" t="s">
        <v>10065</v>
      </c>
      <c r="D612">
        <v>269.54000000000002</v>
      </c>
    </row>
    <row r="613" spans="1:4" x14ac:dyDescent="0.25">
      <c r="A613" t="s">
        <v>16215</v>
      </c>
      <c r="B613" t="s">
        <v>4236</v>
      </c>
      <c r="C613" t="s">
        <v>10061</v>
      </c>
      <c r="D613">
        <v>90.99</v>
      </c>
    </row>
    <row r="614" spans="1:4" x14ac:dyDescent="0.25">
      <c r="A614" t="s">
        <v>16216</v>
      </c>
      <c r="B614" t="s">
        <v>4238</v>
      </c>
      <c r="C614" t="s">
        <v>10061</v>
      </c>
      <c r="D614">
        <v>76.989999999999995</v>
      </c>
    </row>
    <row r="615" spans="1:4" x14ac:dyDescent="0.25">
      <c r="A615" t="s">
        <v>16217</v>
      </c>
      <c r="B615" t="s">
        <v>4240</v>
      </c>
      <c r="C615" t="s">
        <v>10068</v>
      </c>
      <c r="D615">
        <v>288.85000000000002</v>
      </c>
    </row>
    <row r="616" spans="1:4" x14ac:dyDescent="0.25">
      <c r="A616" t="s">
        <v>16218</v>
      </c>
      <c r="B616" t="s">
        <v>4241</v>
      </c>
      <c r="C616" t="s">
        <v>10061</v>
      </c>
      <c r="D616">
        <v>207.81</v>
      </c>
    </row>
    <row r="617" spans="1:4" x14ac:dyDescent="0.25">
      <c r="A617" t="s">
        <v>16219</v>
      </c>
      <c r="B617" t="s">
        <v>4242</v>
      </c>
      <c r="C617" t="s">
        <v>10058</v>
      </c>
      <c r="D617">
        <v>429.83</v>
      </c>
    </row>
    <row r="618" spans="1:4" x14ac:dyDescent="0.25">
      <c r="A618" t="s">
        <v>16220</v>
      </c>
      <c r="B618" t="s">
        <v>4244</v>
      </c>
      <c r="C618" t="s">
        <v>10065</v>
      </c>
      <c r="D618">
        <v>469.91</v>
      </c>
    </row>
    <row r="619" spans="1:4" x14ac:dyDescent="0.25">
      <c r="A619" t="s">
        <v>16221</v>
      </c>
      <c r="B619" t="s">
        <v>4246</v>
      </c>
      <c r="C619" t="s">
        <v>10058</v>
      </c>
      <c r="D619">
        <v>398.01</v>
      </c>
    </row>
    <row r="620" spans="1:4" x14ac:dyDescent="0.25">
      <c r="A620" t="s">
        <v>16222</v>
      </c>
      <c r="B620" t="s">
        <v>4247</v>
      </c>
      <c r="C620" t="s">
        <v>10065</v>
      </c>
      <c r="D620">
        <v>260.38</v>
      </c>
    </row>
    <row r="621" spans="1:4" x14ac:dyDescent="0.25">
      <c r="A621" t="s">
        <v>16223</v>
      </c>
      <c r="B621" t="s">
        <v>4249</v>
      </c>
      <c r="C621" t="s">
        <v>10068</v>
      </c>
      <c r="D621">
        <v>346.58</v>
      </c>
    </row>
    <row r="622" spans="1:4" x14ac:dyDescent="0.25">
      <c r="A622" t="s">
        <v>16224</v>
      </c>
      <c r="B622" t="s">
        <v>4251</v>
      </c>
      <c r="C622" t="s">
        <v>10058</v>
      </c>
      <c r="D622">
        <v>236.56</v>
      </c>
    </row>
    <row r="623" spans="1:4" x14ac:dyDescent="0.25">
      <c r="A623" t="s">
        <v>16225</v>
      </c>
      <c r="B623" t="s">
        <v>4252</v>
      </c>
      <c r="C623" t="s">
        <v>10065</v>
      </c>
      <c r="D623">
        <v>156.29</v>
      </c>
    </row>
    <row r="624" spans="1:4" x14ac:dyDescent="0.25">
      <c r="A624" t="s">
        <v>16226</v>
      </c>
      <c r="B624" t="s">
        <v>4253</v>
      </c>
      <c r="C624" t="s">
        <v>10061</v>
      </c>
      <c r="D624">
        <v>252.55</v>
      </c>
    </row>
    <row r="625" spans="1:4" x14ac:dyDescent="0.25">
      <c r="A625" t="s">
        <v>16227</v>
      </c>
      <c r="B625" t="s">
        <v>4255</v>
      </c>
      <c r="C625" t="s">
        <v>10068</v>
      </c>
      <c r="D625">
        <v>100.98</v>
      </c>
    </row>
    <row r="626" spans="1:4" x14ac:dyDescent="0.25">
      <c r="A626" t="s">
        <v>16228</v>
      </c>
      <c r="B626" t="s">
        <v>4257</v>
      </c>
      <c r="C626" t="s">
        <v>10058</v>
      </c>
      <c r="D626">
        <v>190.78</v>
      </c>
    </row>
    <row r="627" spans="1:4" x14ac:dyDescent="0.25">
      <c r="A627" t="s">
        <v>16229</v>
      </c>
      <c r="B627" t="s">
        <v>4259</v>
      </c>
      <c r="C627" t="s">
        <v>10061</v>
      </c>
      <c r="D627">
        <v>389.53</v>
      </c>
    </row>
    <row r="628" spans="1:4" x14ac:dyDescent="0.25">
      <c r="A628" t="s">
        <v>16230</v>
      </c>
      <c r="B628" t="s">
        <v>4260</v>
      </c>
      <c r="C628" t="s">
        <v>10061</v>
      </c>
      <c r="D628">
        <v>284.43</v>
      </c>
    </row>
    <row r="629" spans="1:4" x14ac:dyDescent="0.25">
      <c r="A629" t="s">
        <v>16231</v>
      </c>
      <c r="B629" t="s">
        <v>4262</v>
      </c>
      <c r="C629" t="s">
        <v>10058</v>
      </c>
      <c r="D629">
        <v>199.74</v>
      </c>
    </row>
    <row r="630" spans="1:4" x14ac:dyDescent="0.25">
      <c r="A630" t="s">
        <v>16232</v>
      </c>
      <c r="B630" t="s">
        <v>4264</v>
      </c>
      <c r="C630" t="s">
        <v>10058</v>
      </c>
      <c r="D630">
        <v>409.62</v>
      </c>
    </row>
    <row r="631" spans="1:4" x14ac:dyDescent="0.25">
      <c r="A631" t="s">
        <v>16233</v>
      </c>
      <c r="B631" t="s">
        <v>4266</v>
      </c>
      <c r="C631" t="s">
        <v>10068</v>
      </c>
      <c r="D631">
        <v>488.05</v>
      </c>
    </row>
    <row r="632" spans="1:4" x14ac:dyDescent="0.25">
      <c r="A632" t="s">
        <v>16234</v>
      </c>
      <c r="B632" t="s">
        <v>4267</v>
      </c>
      <c r="C632" t="s">
        <v>10068</v>
      </c>
      <c r="D632">
        <v>448.37</v>
      </c>
    </row>
    <row r="633" spans="1:4" x14ac:dyDescent="0.25">
      <c r="A633" t="s">
        <v>16235</v>
      </c>
      <c r="B633" t="s">
        <v>4269</v>
      </c>
      <c r="C633" t="s">
        <v>10065</v>
      </c>
      <c r="D633">
        <v>247.17</v>
      </c>
    </row>
    <row r="634" spans="1:4" x14ac:dyDescent="0.25">
      <c r="A634" t="s">
        <v>16236</v>
      </c>
      <c r="B634" t="s">
        <v>4271</v>
      </c>
      <c r="C634" t="s">
        <v>10065</v>
      </c>
      <c r="D634">
        <v>115.15</v>
      </c>
    </row>
    <row r="635" spans="1:4" x14ac:dyDescent="0.25">
      <c r="A635" t="s">
        <v>16237</v>
      </c>
      <c r="B635" t="s">
        <v>4273</v>
      </c>
      <c r="C635" t="s">
        <v>10058</v>
      </c>
      <c r="D635">
        <v>297.5</v>
      </c>
    </row>
    <row r="636" spans="1:4" x14ac:dyDescent="0.25">
      <c r="A636" t="s">
        <v>16238</v>
      </c>
      <c r="B636" t="s">
        <v>4275</v>
      </c>
      <c r="C636" t="s">
        <v>10065</v>
      </c>
      <c r="D636">
        <v>351.24</v>
      </c>
    </row>
    <row r="637" spans="1:4" x14ac:dyDescent="0.25">
      <c r="A637" t="s">
        <v>16239</v>
      </c>
      <c r="B637" t="s">
        <v>4276</v>
      </c>
      <c r="C637" t="s">
        <v>10068</v>
      </c>
      <c r="D637">
        <v>128.55000000000001</v>
      </c>
    </row>
    <row r="638" spans="1:4" x14ac:dyDescent="0.25">
      <c r="A638" t="s">
        <v>16240</v>
      </c>
      <c r="B638" t="s">
        <v>4278</v>
      </c>
      <c r="C638" t="s">
        <v>10058</v>
      </c>
      <c r="D638">
        <v>71.33</v>
      </c>
    </row>
    <row r="639" spans="1:4" x14ac:dyDescent="0.25">
      <c r="A639" t="s">
        <v>16241</v>
      </c>
      <c r="B639" t="s">
        <v>4280</v>
      </c>
      <c r="C639" t="s">
        <v>10068</v>
      </c>
      <c r="D639">
        <v>356.9</v>
      </c>
    </row>
    <row r="640" spans="1:4" x14ac:dyDescent="0.25">
      <c r="A640" t="s">
        <v>16242</v>
      </c>
      <c r="B640" t="s">
        <v>4281</v>
      </c>
      <c r="C640" t="s">
        <v>10065</v>
      </c>
      <c r="D640">
        <v>410.12</v>
      </c>
    </row>
    <row r="641" spans="1:4" x14ac:dyDescent="0.25">
      <c r="A641" t="s">
        <v>16243</v>
      </c>
      <c r="B641" t="s">
        <v>4282</v>
      </c>
      <c r="C641" t="s">
        <v>10068</v>
      </c>
      <c r="D641">
        <v>445.88</v>
      </c>
    </row>
    <row r="642" spans="1:4" x14ac:dyDescent="0.25">
      <c r="A642" t="s">
        <v>16244</v>
      </c>
      <c r="B642" t="s">
        <v>4283</v>
      </c>
      <c r="C642" t="s">
        <v>10065</v>
      </c>
      <c r="D642">
        <v>132.97999999999999</v>
      </c>
    </row>
    <row r="643" spans="1:4" x14ac:dyDescent="0.25">
      <c r="A643" t="s">
        <v>16245</v>
      </c>
      <c r="B643" t="s">
        <v>4285</v>
      </c>
      <c r="C643" t="s">
        <v>10058</v>
      </c>
      <c r="D643">
        <v>467.54</v>
      </c>
    </row>
    <row r="644" spans="1:4" x14ac:dyDescent="0.25">
      <c r="A644" t="s">
        <v>16246</v>
      </c>
      <c r="B644" t="s">
        <v>4286</v>
      </c>
      <c r="C644" t="s">
        <v>10061</v>
      </c>
      <c r="D644">
        <v>494.33</v>
      </c>
    </row>
    <row r="645" spans="1:4" x14ac:dyDescent="0.25">
      <c r="A645" t="s">
        <v>16247</v>
      </c>
      <c r="B645" t="s">
        <v>4288</v>
      </c>
      <c r="C645" t="s">
        <v>10058</v>
      </c>
      <c r="D645">
        <v>297.33999999999997</v>
      </c>
    </row>
    <row r="646" spans="1:4" x14ac:dyDescent="0.25">
      <c r="A646" t="s">
        <v>16248</v>
      </c>
      <c r="B646" t="s">
        <v>4290</v>
      </c>
      <c r="C646" t="s">
        <v>10065</v>
      </c>
      <c r="D646">
        <v>64.819999999999993</v>
      </c>
    </row>
    <row r="647" spans="1:4" x14ac:dyDescent="0.25">
      <c r="A647" t="s">
        <v>16249</v>
      </c>
      <c r="B647" t="s">
        <v>4292</v>
      </c>
      <c r="C647" t="s">
        <v>10061</v>
      </c>
      <c r="D647">
        <v>125.88</v>
      </c>
    </row>
    <row r="648" spans="1:4" x14ac:dyDescent="0.25">
      <c r="A648" t="s">
        <v>16250</v>
      </c>
      <c r="B648" t="s">
        <v>4294</v>
      </c>
      <c r="C648" t="s">
        <v>10058</v>
      </c>
      <c r="D648">
        <v>437.89</v>
      </c>
    </row>
    <row r="649" spans="1:4" x14ac:dyDescent="0.25">
      <c r="A649" t="s">
        <v>16251</v>
      </c>
      <c r="B649" t="s">
        <v>4295</v>
      </c>
      <c r="C649" t="s">
        <v>10068</v>
      </c>
      <c r="D649">
        <v>93.75</v>
      </c>
    </row>
    <row r="650" spans="1:4" x14ac:dyDescent="0.25">
      <c r="A650" t="s">
        <v>16252</v>
      </c>
      <c r="B650" t="s">
        <v>4297</v>
      </c>
      <c r="C650" t="s">
        <v>10068</v>
      </c>
      <c r="D650">
        <v>241.27</v>
      </c>
    </row>
    <row r="651" spans="1:4" x14ac:dyDescent="0.25">
      <c r="A651" t="s">
        <v>16253</v>
      </c>
      <c r="B651" t="s">
        <v>4298</v>
      </c>
      <c r="C651" t="s">
        <v>10068</v>
      </c>
      <c r="D651">
        <v>479.99</v>
      </c>
    </row>
    <row r="652" spans="1:4" x14ac:dyDescent="0.25">
      <c r="A652" t="s">
        <v>16254</v>
      </c>
      <c r="B652" t="s">
        <v>4300</v>
      </c>
      <c r="C652" t="s">
        <v>10065</v>
      </c>
      <c r="D652">
        <v>430.59</v>
      </c>
    </row>
    <row r="653" spans="1:4" x14ac:dyDescent="0.25">
      <c r="A653" t="s">
        <v>16255</v>
      </c>
      <c r="B653" t="s">
        <v>4302</v>
      </c>
      <c r="C653" t="s">
        <v>10068</v>
      </c>
      <c r="D653">
        <v>249.12</v>
      </c>
    </row>
    <row r="654" spans="1:4" x14ac:dyDescent="0.25">
      <c r="A654" t="s">
        <v>16256</v>
      </c>
      <c r="B654" t="s">
        <v>4303</v>
      </c>
      <c r="C654" t="s">
        <v>10068</v>
      </c>
      <c r="D654">
        <v>103.89</v>
      </c>
    </row>
    <row r="655" spans="1:4" x14ac:dyDescent="0.25">
      <c r="A655" t="s">
        <v>16257</v>
      </c>
      <c r="B655" t="s">
        <v>4305</v>
      </c>
      <c r="C655" t="s">
        <v>10058</v>
      </c>
      <c r="D655">
        <v>226.87</v>
      </c>
    </row>
    <row r="656" spans="1:4" x14ac:dyDescent="0.25">
      <c r="A656" t="s">
        <v>16258</v>
      </c>
      <c r="B656" t="s">
        <v>4307</v>
      </c>
      <c r="C656" t="s">
        <v>10065</v>
      </c>
      <c r="D656">
        <v>230.75</v>
      </c>
    </row>
    <row r="657" spans="1:4" x14ac:dyDescent="0.25">
      <c r="A657" t="s">
        <v>16259</v>
      </c>
      <c r="B657" t="s">
        <v>4308</v>
      </c>
      <c r="C657" t="s">
        <v>10068</v>
      </c>
      <c r="D657">
        <v>154.88999999999999</v>
      </c>
    </row>
    <row r="658" spans="1:4" x14ac:dyDescent="0.25">
      <c r="A658" t="s">
        <v>16260</v>
      </c>
      <c r="B658" t="s">
        <v>4310</v>
      </c>
      <c r="C658" t="s">
        <v>10058</v>
      </c>
      <c r="D658">
        <v>142.36000000000001</v>
      </c>
    </row>
    <row r="659" spans="1:4" x14ac:dyDescent="0.25">
      <c r="A659" t="s">
        <v>16261</v>
      </c>
      <c r="B659" t="s">
        <v>4312</v>
      </c>
      <c r="C659" t="s">
        <v>10065</v>
      </c>
      <c r="D659">
        <v>459.71</v>
      </c>
    </row>
    <row r="660" spans="1:4" x14ac:dyDescent="0.25">
      <c r="A660" t="s">
        <v>16262</v>
      </c>
      <c r="B660" t="s">
        <v>4314</v>
      </c>
      <c r="C660" t="s">
        <v>10065</v>
      </c>
      <c r="D660">
        <v>257.33999999999997</v>
      </c>
    </row>
    <row r="661" spans="1:4" x14ac:dyDescent="0.25">
      <c r="A661" t="s">
        <v>16263</v>
      </c>
      <c r="B661" t="s">
        <v>4316</v>
      </c>
      <c r="C661" t="s">
        <v>10065</v>
      </c>
      <c r="D661">
        <v>213.16</v>
      </c>
    </row>
    <row r="662" spans="1:4" x14ac:dyDescent="0.25">
      <c r="A662" t="s">
        <v>16264</v>
      </c>
      <c r="B662" t="s">
        <v>4318</v>
      </c>
      <c r="C662" t="s">
        <v>10061</v>
      </c>
      <c r="D662">
        <v>150.28</v>
      </c>
    </row>
    <row r="663" spans="1:4" x14ac:dyDescent="0.25">
      <c r="A663" t="s">
        <v>16265</v>
      </c>
      <c r="B663" t="s">
        <v>4319</v>
      </c>
      <c r="C663" t="s">
        <v>10061</v>
      </c>
      <c r="D663">
        <v>459.07</v>
      </c>
    </row>
    <row r="664" spans="1:4" x14ac:dyDescent="0.25">
      <c r="A664" t="s">
        <v>16266</v>
      </c>
      <c r="B664" t="s">
        <v>4321</v>
      </c>
      <c r="C664" t="s">
        <v>10061</v>
      </c>
      <c r="D664">
        <v>485.52</v>
      </c>
    </row>
    <row r="665" spans="1:4" x14ac:dyDescent="0.25">
      <c r="A665" t="s">
        <v>16267</v>
      </c>
      <c r="B665" t="s">
        <v>4323</v>
      </c>
      <c r="C665" t="s">
        <v>10065</v>
      </c>
      <c r="D665">
        <v>473.41</v>
      </c>
    </row>
    <row r="666" spans="1:4" x14ac:dyDescent="0.25">
      <c r="A666" t="s">
        <v>16268</v>
      </c>
      <c r="B666" t="s">
        <v>4325</v>
      </c>
      <c r="C666" t="s">
        <v>10058</v>
      </c>
      <c r="D666">
        <v>334.47</v>
      </c>
    </row>
    <row r="667" spans="1:4" x14ac:dyDescent="0.25">
      <c r="A667" t="s">
        <v>16269</v>
      </c>
      <c r="B667" t="s">
        <v>4327</v>
      </c>
      <c r="C667" t="s">
        <v>10068</v>
      </c>
      <c r="D667">
        <v>61.19</v>
      </c>
    </row>
    <row r="668" spans="1:4" x14ac:dyDescent="0.25">
      <c r="A668" t="s">
        <v>16270</v>
      </c>
      <c r="B668" t="s">
        <v>4329</v>
      </c>
      <c r="C668" t="s">
        <v>10065</v>
      </c>
      <c r="D668">
        <v>484.35</v>
      </c>
    </row>
    <row r="669" spans="1:4" x14ac:dyDescent="0.25">
      <c r="A669" t="s">
        <v>16271</v>
      </c>
      <c r="B669" t="s">
        <v>4330</v>
      </c>
      <c r="C669" t="s">
        <v>10058</v>
      </c>
      <c r="D669">
        <v>270.83999999999997</v>
      </c>
    </row>
    <row r="670" spans="1:4" x14ac:dyDescent="0.25">
      <c r="A670" t="s">
        <v>16272</v>
      </c>
      <c r="B670" t="s">
        <v>4332</v>
      </c>
      <c r="C670" t="s">
        <v>10065</v>
      </c>
      <c r="D670">
        <v>394.18</v>
      </c>
    </row>
    <row r="671" spans="1:4" x14ac:dyDescent="0.25">
      <c r="A671" t="s">
        <v>16273</v>
      </c>
      <c r="B671" t="s">
        <v>4333</v>
      </c>
      <c r="C671" t="s">
        <v>10058</v>
      </c>
      <c r="D671">
        <v>251.38</v>
      </c>
    </row>
    <row r="672" spans="1:4" x14ac:dyDescent="0.25">
      <c r="A672" t="s">
        <v>16274</v>
      </c>
      <c r="B672" t="s">
        <v>4335</v>
      </c>
      <c r="C672" t="s">
        <v>10065</v>
      </c>
      <c r="D672">
        <v>62.82</v>
      </c>
    </row>
    <row r="673" spans="1:4" x14ac:dyDescent="0.25">
      <c r="A673" t="s">
        <v>16275</v>
      </c>
      <c r="B673" t="s">
        <v>4337</v>
      </c>
      <c r="C673" t="s">
        <v>10058</v>
      </c>
      <c r="D673">
        <v>298.20999999999998</v>
      </c>
    </row>
    <row r="674" spans="1:4" x14ac:dyDescent="0.25">
      <c r="A674" t="s">
        <v>16276</v>
      </c>
      <c r="B674" t="s">
        <v>4339</v>
      </c>
      <c r="C674" t="s">
        <v>10061</v>
      </c>
      <c r="D674">
        <v>297.81</v>
      </c>
    </row>
    <row r="675" spans="1:4" x14ac:dyDescent="0.25">
      <c r="A675" t="s">
        <v>16277</v>
      </c>
      <c r="B675" t="s">
        <v>4341</v>
      </c>
      <c r="C675" t="s">
        <v>10068</v>
      </c>
      <c r="D675">
        <v>288.08999999999997</v>
      </c>
    </row>
    <row r="676" spans="1:4" x14ac:dyDescent="0.25">
      <c r="A676" t="s">
        <v>16278</v>
      </c>
      <c r="B676" t="s">
        <v>4343</v>
      </c>
      <c r="C676" t="s">
        <v>10068</v>
      </c>
      <c r="D676">
        <v>457.59</v>
      </c>
    </row>
    <row r="677" spans="1:4" x14ac:dyDescent="0.25">
      <c r="A677" t="s">
        <v>16279</v>
      </c>
      <c r="B677" t="s">
        <v>4344</v>
      </c>
      <c r="C677" t="s">
        <v>10068</v>
      </c>
      <c r="D677">
        <v>319.33</v>
      </c>
    </row>
    <row r="678" spans="1:4" x14ac:dyDescent="0.25">
      <c r="A678" t="s">
        <v>16280</v>
      </c>
      <c r="B678" t="s">
        <v>4346</v>
      </c>
      <c r="C678" t="s">
        <v>10061</v>
      </c>
      <c r="D678">
        <v>126.76</v>
      </c>
    </row>
    <row r="679" spans="1:4" x14ac:dyDescent="0.25">
      <c r="A679" t="s">
        <v>16281</v>
      </c>
      <c r="B679" t="s">
        <v>4348</v>
      </c>
      <c r="C679" t="s">
        <v>10065</v>
      </c>
      <c r="D679">
        <v>89.31</v>
      </c>
    </row>
    <row r="680" spans="1:4" x14ac:dyDescent="0.25">
      <c r="A680" t="s">
        <v>16282</v>
      </c>
      <c r="B680" t="s">
        <v>4349</v>
      </c>
      <c r="C680" t="s">
        <v>10061</v>
      </c>
      <c r="D680">
        <v>72.91</v>
      </c>
    </row>
    <row r="681" spans="1:4" x14ac:dyDescent="0.25">
      <c r="A681" t="s">
        <v>16283</v>
      </c>
      <c r="B681" t="s">
        <v>4351</v>
      </c>
      <c r="C681" t="s">
        <v>10058</v>
      </c>
      <c r="D681">
        <v>63.41</v>
      </c>
    </row>
    <row r="682" spans="1:4" x14ac:dyDescent="0.25">
      <c r="A682" t="s">
        <v>16284</v>
      </c>
      <c r="B682" t="s">
        <v>4353</v>
      </c>
      <c r="C682" t="s">
        <v>10065</v>
      </c>
      <c r="D682">
        <v>385.36</v>
      </c>
    </row>
    <row r="683" spans="1:4" x14ac:dyDescent="0.25">
      <c r="A683" t="s">
        <v>16285</v>
      </c>
      <c r="B683" t="s">
        <v>4355</v>
      </c>
      <c r="C683" t="s">
        <v>10068</v>
      </c>
      <c r="D683">
        <v>447.16</v>
      </c>
    </row>
    <row r="684" spans="1:4" x14ac:dyDescent="0.25">
      <c r="A684" t="s">
        <v>16286</v>
      </c>
      <c r="B684" t="s">
        <v>4356</v>
      </c>
      <c r="C684" t="s">
        <v>10068</v>
      </c>
      <c r="D684">
        <v>208.85</v>
      </c>
    </row>
    <row r="685" spans="1:4" x14ac:dyDescent="0.25">
      <c r="A685" t="s">
        <v>16287</v>
      </c>
      <c r="B685" t="s">
        <v>4357</v>
      </c>
      <c r="C685" t="s">
        <v>10058</v>
      </c>
      <c r="D685">
        <v>272.66000000000003</v>
      </c>
    </row>
    <row r="686" spans="1:4" x14ac:dyDescent="0.25">
      <c r="A686" t="s">
        <v>16288</v>
      </c>
      <c r="B686" t="s">
        <v>4358</v>
      </c>
      <c r="C686" t="s">
        <v>10068</v>
      </c>
      <c r="D686">
        <v>353.68</v>
      </c>
    </row>
    <row r="687" spans="1:4" x14ac:dyDescent="0.25">
      <c r="A687" t="s">
        <v>16289</v>
      </c>
      <c r="B687" t="s">
        <v>4360</v>
      </c>
      <c r="C687" t="s">
        <v>10058</v>
      </c>
      <c r="D687">
        <v>295.64</v>
      </c>
    </row>
    <row r="688" spans="1:4" x14ac:dyDescent="0.25">
      <c r="A688" t="s">
        <v>16290</v>
      </c>
      <c r="B688" t="s">
        <v>4362</v>
      </c>
      <c r="C688" t="s">
        <v>10068</v>
      </c>
      <c r="D688">
        <v>171.43</v>
      </c>
    </row>
    <row r="689" spans="1:4" x14ac:dyDescent="0.25">
      <c r="A689" t="s">
        <v>16291</v>
      </c>
      <c r="B689" t="s">
        <v>4364</v>
      </c>
      <c r="C689" t="s">
        <v>10065</v>
      </c>
      <c r="D689">
        <v>287.68</v>
      </c>
    </row>
    <row r="690" spans="1:4" x14ac:dyDescent="0.25">
      <c r="A690" t="s">
        <v>16292</v>
      </c>
      <c r="B690" t="s">
        <v>4366</v>
      </c>
      <c r="C690" t="s">
        <v>10058</v>
      </c>
      <c r="D690">
        <v>437.32</v>
      </c>
    </row>
    <row r="691" spans="1:4" x14ac:dyDescent="0.25">
      <c r="A691" t="s">
        <v>16293</v>
      </c>
      <c r="B691" t="s">
        <v>4367</v>
      </c>
      <c r="C691" t="s">
        <v>10058</v>
      </c>
      <c r="D691">
        <v>133.41</v>
      </c>
    </row>
    <row r="692" spans="1:4" x14ac:dyDescent="0.25">
      <c r="A692" t="s">
        <v>16294</v>
      </c>
      <c r="B692" t="s">
        <v>4369</v>
      </c>
      <c r="C692" t="s">
        <v>10068</v>
      </c>
      <c r="D692">
        <v>447.83</v>
      </c>
    </row>
    <row r="693" spans="1:4" x14ac:dyDescent="0.25">
      <c r="A693" t="s">
        <v>16295</v>
      </c>
      <c r="B693" t="s">
        <v>4371</v>
      </c>
      <c r="C693" t="s">
        <v>10061</v>
      </c>
      <c r="D693">
        <v>226.32</v>
      </c>
    </row>
    <row r="694" spans="1:4" x14ac:dyDescent="0.25">
      <c r="A694" t="s">
        <v>16296</v>
      </c>
      <c r="B694" t="s">
        <v>4373</v>
      </c>
      <c r="C694" t="s">
        <v>10058</v>
      </c>
      <c r="D694">
        <v>437.17</v>
      </c>
    </row>
    <row r="695" spans="1:4" x14ac:dyDescent="0.25">
      <c r="A695" t="s">
        <v>16297</v>
      </c>
      <c r="B695" t="s">
        <v>4375</v>
      </c>
      <c r="C695" t="s">
        <v>10058</v>
      </c>
      <c r="D695">
        <v>309.77999999999997</v>
      </c>
    </row>
    <row r="696" spans="1:4" x14ac:dyDescent="0.25">
      <c r="A696" t="s">
        <v>16298</v>
      </c>
      <c r="B696" t="s">
        <v>4376</v>
      </c>
      <c r="C696" t="s">
        <v>10058</v>
      </c>
      <c r="D696">
        <v>136.62</v>
      </c>
    </row>
    <row r="697" spans="1:4" x14ac:dyDescent="0.25">
      <c r="A697" t="s">
        <v>16299</v>
      </c>
      <c r="B697" t="s">
        <v>4377</v>
      </c>
      <c r="C697" t="s">
        <v>10058</v>
      </c>
      <c r="D697">
        <v>179.2</v>
      </c>
    </row>
    <row r="698" spans="1:4" x14ac:dyDescent="0.25">
      <c r="A698" t="s">
        <v>16300</v>
      </c>
      <c r="B698" t="s">
        <v>4379</v>
      </c>
      <c r="C698" t="s">
        <v>10068</v>
      </c>
      <c r="D698">
        <v>316.58</v>
      </c>
    </row>
    <row r="699" spans="1:4" x14ac:dyDescent="0.25">
      <c r="A699" t="s">
        <v>16301</v>
      </c>
      <c r="B699" t="s">
        <v>4380</v>
      </c>
      <c r="C699" t="s">
        <v>10058</v>
      </c>
      <c r="D699">
        <v>345.92</v>
      </c>
    </row>
    <row r="700" spans="1:4" x14ac:dyDescent="0.25">
      <c r="A700" t="s">
        <v>16302</v>
      </c>
      <c r="B700" t="s">
        <v>4382</v>
      </c>
      <c r="C700" t="s">
        <v>10058</v>
      </c>
      <c r="D700">
        <v>284.14</v>
      </c>
    </row>
    <row r="701" spans="1:4" x14ac:dyDescent="0.25">
      <c r="A701" t="s">
        <v>16303</v>
      </c>
      <c r="B701" t="s">
        <v>4384</v>
      </c>
      <c r="C701" t="s">
        <v>10061</v>
      </c>
      <c r="D701">
        <v>274.01</v>
      </c>
    </row>
    <row r="702" spans="1:4" x14ac:dyDescent="0.25">
      <c r="A702" t="s">
        <v>16304</v>
      </c>
      <c r="B702" t="s">
        <v>4386</v>
      </c>
      <c r="C702" t="s">
        <v>10061</v>
      </c>
      <c r="D702">
        <v>384.56</v>
      </c>
    </row>
    <row r="703" spans="1:4" x14ac:dyDescent="0.25">
      <c r="A703" t="s">
        <v>16305</v>
      </c>
      <c r="B703" t="s">
        <v>4388</v>
      </c>
      <c r="C703" t="s">
        <v>10058</v>
      </c>
      <c r="D703">
        <v>384.04</v>
      </c>
    </row>
    <row r="704" spans="1:4" x14ac:dyDescent="0.25">
      <c r="A704" t="s">
        <v>16306</v>
      </c>
      <c r="B704" t="s">
        <v>4390</v>
      </c>
      <c r="C704" t="s">
        <v>10065</v>
      </c>
      <c r="D704">
        <v>271.02999999999997</v>
      </c>
    </row>
    <row r="705" spans="1:4" x14ac:dyDescent="0.25">
      <c r="A705" t="s">
        <v>16307</v>
      </c>
      <c r="B705" t="s">
        <v>4391</v>
      </c>
      <c r="C705" t="s">
        <v>10065</v>
      </c>
      <c r="D705">
        <v>228.01</v>
      </c>
    </row>
    <row r="706" spans="1:4" x14ac:dyDescent="0.25">
      <c r="A706" t="s">
        <v>16308</v>
      </c>
      <c r="B706" t="s">
        <v>4392</v>
      </c>
      <c r="C706" t="s">
        <v>10058</v>
      </c>
      <c r="D706">
        <v>486.46</v>
      </c>
    </row>
    <row r="707" spans="1:4" x14ac:dyDescent="0.25">
      <c r="A707" t="s">
        <v>16309</v>
      </c>
      <c r="B707" t="s">
        <v>4394</v>
      </c>
      <c r="C707" t="s">
        <v>10065</v>
      </c>
      <c r="D707">
        <v>308.98</v>
      </c>
    </row>
    <row r="708" spans="1:4" x14ac:dyDescent="0.25">
      <c r="A708" t="s">
        <v>16310</v>
      </c>
      <c r="B708" t="s">
        <v>4396</v>
      </c>
      <c r="C708" t="s">
        <v>10061</v>
      </c>
      <c r="D708">
        <v>287.5</v>
      </c>
    </row>
    <row r="709" spans="1:4" x14ac:dyDescent="0.25">
      <c r="A709" t="s">
        <v>16311</v>
      </c>
      <c r="B709" t="s">
        <v>4398</v>
      </c>
      <c r="C709" t="s">
        <v>10068</v>
      </c>
      <c r="D709">
        <v>320.14</v>
      </c>
    </row>
    <row r="710" spans="1:4" x14ac:dyDescent="0.25">
      <c r="A710" t="s">
        <v>16312</v>
      </c>
      <c r="B710" t="s">
        <v>4400</v>
      </c>
      <c r="C710" t="s">
        <v>10058</v>
      </c>
      <c r="D710">
        <v>350.19</v>
      </c>
    </row>
    <row r="711" spans="1:4" x14ac:dyDescent="0.25">
      <c r="A711" t="s">
        <v>16313</v>
      </c>
      <c r="B711" t="s">
        <v>4401</v>
      </c>
      <c r="C711" t="s">
        <v>10068</v>
      </c>
      <c r="D711">
        <v>96.41</v>
      </c>
    </row>
    <row r="712" spans="1:4" x14ac:dyDescent="0.25">
      <c r="A712" t="s">
        <v>16314</v>
      </c>
      <c r="B712" t="s">
        <v>4403</v>
      </c>
      <c r="C712" t="s">
        <v>10058</v>
      </c>
      <c r="D712">
        <v>369.2</v>
      </c>
    </row>
    <row r="713" spans="1:4" x14ac:dyDescent="0.25">
      <c r="A713" t="s">
        <v>16315</v>
      </c>
      <c r="B713" t="s">
        <v>4405</v>
      </c>
      <c r="C713" t="s">
        <v>10058</v>
      </c>
      <c r="D713">
        <v>222.27</v>
      </c>
    </row>
    <row r="714" spans="1:4" x14ac:dyDescent="0.25">
      <c r="A714" t="s">
        <v>16316</v>
      </c>
      <c r="B714" t="s">
        <v>4407</v>
      </c>
      <c r="C714" t="s">
        <v>10068</v>
      </c>
      <c r="D714">
        <v>149.28</v>
      </c>
    </row>
    <row r="715" spans="1:4" x14ac:dyDescent="0.25">
      <c r="A715" t="s">
        <v>16317</v>
      </c>
      <c r="B715" t="s">
        <v>4408</v>
      </c>
      <c r="C715" t="s">
        <v>10061</v>
      </c>
      <c r="D715">
        <v>274.17</v>
      </c>
    </row>
    <row r="716" spans="1:4" x14ac:dyDescent="0.25">
      <c r="A716" t="s">
        <v>16318</v>
      </c>
      <c r="B716" t="s">
        <v>4410</v>
      </c>
      <c r="C716" t="s">
        <v>10061</v>
      </c>
      <c r="D716">
        <v>66.78</v>
      </c>
    </row>
    <row r="717" spans="1:4" x14ac:dyDescent="0.25">
      <c r="A717" t="s">
        <v>16319</v>
      </c>
      <c r="B717" t="s">
        <v>4412</v>
      </c>
      <c r="C717" t="s">
        <v>10058</v>
      </c>
      <c r="D717">
        <v>227.4</v>
      </c>
    </row>
    <row r="718" spans="1:4" x14ac:dyDescent="0.25">
      <c r="A718" t="s">
        <v>16320</v>
      </c>
      <c r="B718" t="s">
        <v>4414</v>
      </c>
      <c r="C718" t="s">
        <v>10061</v>
      </c>
      <c r="D718">
        <v>204.6</v>
      </c>
    </row>
    <row r="719" spans="1:4" x14ac:dyDescent="0.25">
      <c r="A719" t="s">
        <v>16321</v>
      </c>
      <c r="B719" t="s">
        <v>4415</v>
      </c>
      <c r="C719" t="s">
        <v>10058</v>
      </c>
      <c r="D719">
        <v>486.14</v>
      </c>
    </row>
    <row r="720" spans="1:4" x14ac:dyDescent="0.25">
      <c r="A720" t="s">
        <v>16322</v>
      </c>
      <c r="B720" t="s">
        <v>4417</v>
      </c>
      <c r="C720" t="s">
        <v>10061</v>
      </c>
      <c r="D720">
        <v>192.59</v>
      </c>
    </row>
    <row r="721" spans="1:4" x14ac:dyDescent="0.25">
      <c r="A721" t="s">
        <v>16323</v>
      </c>
      <c r="B721" t="s">
        <v>4419</v>
      </c>
      <c r="C721" t="s">
        <v>10061</v>
      </c>
      <c r="D721">
        <v>52.25</v>
      </c>
    </row>
    <row r="722" spans="1:4" x14ac:dyDescent="0.25">
      <c r="A722" t="s">
        <v>16324</v>
      </c>
      <c r="B722" t="s">
        <v>4421</v>
      </c>
      <c r="C722" t="s">
        <v>10058</v>
      </c>
      <c r="D722">
        <v>167.75</v>
      </c>
    </row>
    <row r="723" spans="1:4" x14ac:dyDescent="0.25">
      <c r="A723" t="s">
        <v>16325</v>
      </c>
      <c r="B723" t="s">
        <v>4423</v>
      </c>
      <c r="C723" t="s">
        <v>10065</v>
      </c>
      <c r="D723">
        <v>379.4</v>
      </c>
    </row>
    <row r="724" spans="1:4" x14ac:dyDescent="0.25">
      <c r="A724" t="s">
        <v>16326</v>
      </c>
      <c r="B724" t="s">
        <v>4424</v>
      </c>
      <c r="C724" t="s">
        <v>10065</v>
      </c>
      <c r="D724">
        <v>437.09</v>
      </c>
    </row>
    <row r="725" spans="1:4" x14ac:dyDescent="0.25">
      <c r="A725" t="s">
        <v>16327</v>
      </c>
      <c r="B725" t="s">
        <v>4426</v>
      </c>
      <c r="C725" t="s">
        <v>10065</v>
      </c>
      <c r="D725">
        <v>330.85</v>
      </c>
    </row>
    <row r="726" spans="1:4" x14ac:dyDescent="0.25">
      <c r="A726" t="s">
        <v>16328</v>
      </c>
      <c r="B726" t="s">
        <v>4427</v>
      </c>
      <c r="C726" t="s">
        <v>10065</v>
      </c>
      <c r="D726">
        <v>159.72999999999999</v>
      </c>
    </row>
    <row r="727" spans="1:4" x14ac:dyDescent="0.25">
      <c r="A727" t="s">
        <v>16329</v>
      </c>
      <c r="B727" t="s">
        <v>4429</v>
      </c>
      <c r="C727" t="s">
        <v>10061</v>
      </c>
      <c r="D727">
        <v>279.64</v>
      </c>
    </row>
    <row r="728" spans="1:4" x14ac:dyDescent="0.25">
      <c r="A728" t="s">
        <v>16330</v>
      </c>
      <c r="B728" t="s">
        <v>4430</v>
      </c>
      <c r="C728" t="s">
        <v>10065</v>
      </c>
      <c r="D728">
        <v>198.14</v>
      </c>
    </row>
    <row r="729" spans="1:4" x14ac:dyDescent="0.25">
      <c r="A729" t="s">
        <v>16331</v>
      </c>
      <c r="B729" t="s">
        <v>4432</v>
      </c>
      <c r="C729" t="s">
        <v>10058</v>
      </c>
      <c r="D729">
        <v>301.20999999999998</v>
      </c>
    </row>
    <row r="730" spans="1:4" x14ac:dyDescent="0.25">
      <c r="A730" t="s">
        <v>16332</v>
      </c>
      <c r="B730" t="s">
        <v>4434</v>
      </c>
      <c r="C730" t="s">
        <v>10061</v>
      </c>
      <c r="D730">
        <v>415.69</v>
      </c>
    </row>
    <row r="731" spans="1:4" x14ac:dyDescent="0.25">
      <c r="A731" t="s">
        <v>16333</v>
      </c>
      <c r="B731" t="s">
        <v>4436</v>
      </c>
      <c r="C731" t="s">
        <v>10058</v>
      </c>
      <c r="D731">
        <v>399.87</v>
      </c>
    </row>
    <row r="732" spans="1:4" x14ac:dyDescent="0.25">
      <c r="A732" t="s">
        <v>16334</v>
      </c>
      <c r="B732" t="s">
        <v>4438</v>
      </c>
      <c r="C732" t="s">
        <v>10058</v>
      </c>
      <c r="D732">
        <v>167.13</v>
      </c>
    </row>
    <row r="733" spans="1:4" x14ac:dyDescent="0.25">
      <c r="A733" t="s">
        <v>16335</v>
      </c>
      <c r="B733" t="s">
        <v>4440</v>
      </c>
      <c r="C733" t="s">
        <v>10068</v>
      </c>
      <c r="D733">
        <v>340.72</v>
      </c>
    </row>
    <row r="734" spans="1:4" x14ac:dyDescent="0.25">
      <c r="A734" t="s">
        <v>16336</v>
      </c>
      <c r="B734" t="s">
        <v>4442</v>
      </c>
      <c r="C734" t="s">
        <v>10058</v>
      </c>
      <c r="D734">
        <v>165.05</v>
      </c>
    </row>
    <row r="735" spans="1:4" x14ac:dyDescent="0.25">
      <c r="A735" t="s">
        <v>16337</v>
      </c>
      <c r="B735" t="s">
        <v>4444</v>
      </c>
      <c r="C735" t="s">
        <v>10058</v>
      </c>
      <c r="D735">
        <v>302.31</v>
      </c>
    </row>
    <row r="736" spans="1:4" x14ac:dyDescent="0.25">
      <c r="A736" t="s">
        <v>16338</v>
      </c>
      <c r="B736" t="s">
        <v>4445</v>
      </c>
      <c r="C736" t="s">
        <v>10065</v>
      </c>
      <c r="D736">
        <v>190.07</v>
      </c>
    </row>
    <row r="737" spans="1:4" x14ac:dyDescent="0.25">
      <c r="A737" t="s">
        <v>16339</v>
      </c>
      <c r="B737" t="s">
        <v>4447</v>
      </c>
      <c r="C737" t="s">
        <v>10061</v>
      </c>
      <c r="D737">
        <v>442.34</v>
      </c>
    </row>
    <row r="738" spans="1:4" x14ac:dyDescent="0.25">
      <c r="A738" t="s">
        <v>16340</v>
      </c>
      <c r="B738" t="s">
        <v>4449</v>
      </c>
      <c r="C738" t="s">
        <v>10058</v>
      </c>
      <c r="D738">
        <v>65.02</v>
      </c>
    </row>
    <row r="739" spans="1:4" x14ac:dyDescent="0.25">
      <c r="A739" t="s">
        <v>16341</v>
      </c>
      <c r="B739" t="s">
        <v>4451</v>
      </c>
      <c r="C739" t="s">
        <v>10068</v>
      </c>
      <c r="D739">
        <v>239.18</v>
      </c>
    </row>
    <row r="740" spans="1:4" x14ac:dyDescent="0.25">
      <c r="A740" t="s">
        <v>16342</v>
      </c>
      <c r="B740" t="s">
        <v>4453</v>
      </c>
      <c r="C740" t="s">
        <v>10058</v>
      </c>
      <c r="D740">
        <v>215.45</v>
      </c>
    </row>
    <row r="741" spans="1:4" x14ac:dyDescent="0.25">
      <c r="A741" t="s">
        <v>16343</v>
      </c>
      <c r="B741" t="s">
        <v>4455</v>
      </c>
      <c r="C741" t="s">
        <v>10065</v>
      </c>
      <c r="D741">
        <v>393.89</v>
      </c>
    </row>
    <row r="742" spans="1:4" x14ac:dyDescent="0.25">
      <c r="A742" t="s">
        <v>16344</v>
      </c>
      <c r="B742" t="s">
        <v>4457</v>
      </c>
      <c r="C742" t="s">
        <v>10058</v>
      </c>
      <c r="D742">
        <v>432.9</v>
      </c>
    </row>
    <row r="743" spans="1:4" x14ac:dyDescent="0.25">
      <c r="A743" t="s">
        <v>16345</v>
      </c>
      <c r="B743" t="s">
        <v>4459</v>
      </c>
      <c r="C743" t="s">
        <v>10061</v>
      </c>
      <c r="D743">
        <v>321.58</v>
      </c>
    </row>
    <row r="744" spans="1:4" x14ac:dyDescent="0.25">
      <c r="A744" t="s">
        <v>16346</v>
      </c>
      <c r="B744" t="s">
        <v>4461</v>
      </c>
      <c r="C744" t="s">
        <v>10061</v>
      </c>
      <c r="D744">
        <v>494.94</v>
      </c>
    </row>
    <row r="745" spans="1:4" x14ac:dyDescent="0.25">
      <c r="A745" t="s">
        <v>16347</v>
      </c>
      <c r="B745" t="s">
        <v>4463</v>
      </c>
      <c r="C745" t="s">
        <v>10065</v>
      </c>
      <c r="D745">
        <v>64.349999999999994</v>
      </c>
    </row>
    <row r="746" spans="1:4" x14ac:dyDescent="0.25">
      <c r="A746" t="s">
        <v>16348</v>
      </c>
      <c r="B746" t="s">
        <v>4464</v>
      </c>
      <c r="C746" t="s">
        <v>10065</v>
      </c>
      <c r="D746">
        <v>435.11</v>
      </c>
    </row>
    <row r="747" spans="1:4" x14ac:dyDescent="0.25">
      <c r="A747" t="s">
        <v>16349</v>
      </c>
      <c r="B747" t="s">
        <v>4466</v>
      </c>
      <c r="C747" t="s">
        <v>10065</v>
      </c>
      <c r="D747">
        <v>444.29</v>
      </c>
    </row>
    <row r="748" spans="1:4" x14ac:dyDescent="0.25">
      <c r="A748" t="s">
        <v>16350</v>
      </c>
      <c r="B748" t="s">
        <v>4468</v>
      </c>
      <c r="C748" t="s">
        <v>10065</v>
      </c>
      <c r="D748">
        <v>141.74</v>
      </c>
    </row>
    <row r="749" spans="1:4" x14ac:dyDescent="0.25">
      <c r="A749" t="s">
        <v>16351</v>
      </c>
      <c r="B749" t="s">
        <v>4470</v>
      </c>
      <c r="C749" t="s">
        <v>10058</v>
      </c>
      <c r="D749">
        <v>474.96</v>
      </c>
    </row>
    <row r="750" spans="1:4" x14ac:dyDescent="0.25">
      <c r="A750" t="s">
        <v>16352</v>
      </c>
      <c r="B750" t="s">
        <v>4472</v>
      </c>
      <c r="C750" t="s">
        <v>10068</v>
      </c>
      <c r="D750">
        <v>252.65</v>
      </c>
    </row>
    <row r="751" spans="1:4" x14ac:dyDescent="0.25">
      <c r="A751" t="s">
        <v>16353</v>
      </c>
      <c r="B751" t="s">
        <v>4474</v>
      </c>
      <c r="C751" t="s">
        <v>10065</v>
      </c>
      <c r="D751">
        <v>409.85</v>
      </c>
    </row>
    <row r="752" spans="1:4" x14ac:dyDescent="0.25">
      <c r="A752" t="s">
        <v>16354</v>
      </c>
      <c r="B752" t="s">
        <v>4475</v>
      </c>
      <c r="C752" t="s">
        <v>10068</v>
      </c>
      <c r="D752">
        <v>166.78</v>
      </c>
    </row>
    <row r="753" spans="1:4" x14ac:dyDescent="0.25">
      <c r="A753" t="s">
        <v>16355</v>
      </c>
      <c r="B753" t="s">
        <v>4477</v>
      </c>
      <c r="C753" t="s">
        <v>10058</v>
      </c>
      <c r="D753">
        <v>314.92</v>
      </c>
    </row>
    <row r="754" spans="1:4" x14ac:dyDescent="0.25">
      <c r="A754" t="s">
        <v>16356</v>
      </c>
      <c r="B754" t="s">
        <v>4479</v>
      </c>
      <c r="C754" t="s">
        <v>10068</v>
      </c>
      <c r="D754">
        <v>342.76</v>
      </c>
    </row>
    <row r="755" spans="1:4" x14ac:dyDescent="0.25">
      <c r="A755" t="s">
        <v>16357</v>
      </c>
      <c r="B755" t="s">
        <v>4481</v>
      </c>
      <c r="C755" t="s">
        <v>10061</v>
      </c>
      <c r="D755">
        <v>57.83</v>
      </c>
    </row>
    <row r="756" spans="1:4" x14ac:dyDescent="0.25">
      <c r="A756" t="s">
        <v>16358</v>
      </c>
      <c r="B756" t="s">
        <v>4483</v>
      </c>
      <c r="C756" t="s">
        <v>10065</v>
      </c>
      <c r="D756">
        <v>325.29000000000002</v>
      </c>
    </row>
    <row r="757" spans="1:4" x14ac:dyDescent="0.25">
      <c r="A757" t="s">
        <v>16359</v>
      </c>
      <c r="B757" t="s">
        <v>4485</v>
      </c>
      <c r="C757" t="s">
        <v>10065</v>
      </c>
      <c r="D757">
        <v>138.81</v>
      </c>
    </row>
    <row r="758" spans="1:4" x14ac:dyDescent="0.25">
      <c r="A758" t="s">
        <v>16360</v>
      </c>
      <c r="B758" t="s">
        <v>4487</v>
      </c>
      <c r="C758" t="s">
        <v>10065</v>
      </c>
      <c r="D758">
        <v>196.84</v>
      </c>
    </row>
    <row r="759" spans="1:4" x14ac:dyDescent="0.25">
      <c r="A759" t="s">
        <v>16361</v>
      </c>
      <c r="B759" t="s">
        <v>4489</v>
      </c>
      <c r="C759" t="s">
        <v>10058</v>
      </c>
      <c r="D759">
        <v>273.95999999999998</v>
      </c>
    </row>
    <row r="760" spans="1:4" x14ac:dyDescent="0.25">
      <c r="A760" t="s">
        <v>16362</v>
      </c>
      <c r="B760" t="s">
        <v>4491</v>
      </c>
      <c r="C760" t="s">
        <v>10058</v>
      </c>
      <c r="D760">
        <v>63.58</v>
      </c>
    </row>
    <row r="761" spans="1:4" x14ac:dyDescent="0.25">
      <c r="A761" t="s">
        <v>16363</v>
      </c>
      <c r="B761" t="s">
        <v>4493</v>
      </c>
      <c r="C761" t="s">
        <v>10065</v>
      </c>
      <c r="D761">
        <v>340.6</v>
      </c>
    </row>
    <row r="762" spans="1:4" x14ac:dyDescent="0.25">
      <c r="A762" t="s">
        <v>16364</v>
      </c>
      <c r="B762" t="s">
        <v>4494</v>
      </c>
      <c r="C762" t="s">
        <v>10068</v>
      </c>
      <c r="D762">
        <v>456.11</v>
      </c>
    </row>
    <row r="763" spans="1:4" x14ac:dyDescent="0.25">
      <c r="A763" t="s">
        <v>16365</v>
      </c>
      <c r="B763" t="s">
        <v>4496</v>
      </c>
      <c r="C763" t="s">
        <v>10065</v>
      </c>
      <c r="D763">
        <v>149.27000000000001</v>
      </c>
    </row>
    <row r="764" spans="1:4" x14ac:dyDescent="0.25">
      <c r="A764" t="s">
        <v>16366</v>
      </c>
      <c r="B764" t="s">
        <v>4498</v>
      </c>
      <c r="C764" t="s">
        <v>10058</v>
      </c>
      <c r="D764">
        <v>193.59</v>
      </c>
    </row>
    <row r="765" spans="1:4" x14ac:dyDescent="0.25">
      <c r="A765" t="s">
        <v>16367</v>
      </c>
      <c r="B765" t="s">
        <v>4499</v>
      </c>
      <c r="C765" t="s">
        <v>10061</v>
      </c>
      <c r="D765">
        <v>116.66</v>
      </c>
    </row>
    <row r="766" spans="1:4" x14ac:dyDescent="0.25">
      <c r="A766" t="s">
        <v>16368</v>
      </c>
      <c r="B766" t="s">
        <v>4501</v>
      </c>
      <c r="C766" t="s">
        <v>10058</v>
      </c>
      <c r="D766">
        <v>288.01</v>
      </c>
    </row>
    <row r="767" spans="1:4" x14ac:dyDescent="0.25">
      <c r="A767" t="s">
        <v>16369</v>
      </c>
      <c r="B767" t="s">
        <v>4503</v>
      </c>
      <c r="C767" t="s">
        <v>10065</v>
      </c>
      <c r="D767">
        <v>180</v>
      </c>
    </row>
    <row r="768" spans="1:4" x14ac:dyDescent="0.25">
      <c r="A768" t="s">
        <v>16370</v>
      </c>
      <c r="B768" t="s">
        <v>4504</v>
      </c>
      <c r="C768" t="s">
        <v>10068</v>
      </c>
      <c r="D768">
        <v>482.62</v>
      </c>
    </row>
    <row r="769" spans="1:4" x14ac:dyDescent="0.25">
      <c r="A769" t="s">
        <v>16371</v>
      </c>
      <c r="B769" t="s">
        <v>4505</v>
      </c>
      <c r="C769" t="s">
        <v>10068</v>
      </c>
      <c r="D769">
        <v>260.02999999999997</v>
      </c>
    </row>
    <row r="770" spans="1:4" x14ac:dyDescent="0.25">
      <c r="A770" t="s">
        <v>16372</v>
      </c>
      <c r="B770" t="s">
        <v>4507</v>
      </c>
      <c r="C770" t="s">
        <v>10065</v>
      </c>
      <c r="D770">
        <v>298.43</v>
      </c>
    </row>
    <row r="771" spans="1:4" x14ac:dyDescent="0.25">
      <c r="A771" t="s">
        <v>16373</v>
      </c>
      <c r="B771" t="s">
        <v>4508</v>
      </c>
      <c r="C771" t="s">
        <v>10061</v>
      </c>
      <c r="D771">
        <v>260.22000000000003</v>
      </c>
    </row>
    <row r="772" spans="1:4" x14ac:dyDescent="0.25">
      <c r="A772" t="s">
        <v>16374</v>
      </c>
      <c r="B772" t="s">
        <v>4509</v>
      </c>
      <c r="C772" t="s">
        <v>10068</v>
      </c>
      <c r="D772">
        <v>298.94</v>
      </c>
    </row>
    <row r="773" spans="1:4" x14ac:dyDescent="0.25">
      <c r="A773" t="s">
        <v>16375</v>
      </c>
      <c r="B773" t="s">
        <v>4510</v>
      </c>
      <c r="C773" t="s">
        <v>10061</v>
      </c>
      <c r="D773">
        <v>215.61</v>
      </c>
    </row>
    <row r="774" spans="1:4" x14ac:dyDescent="0.25">
      <c r="A774" t="s">
        <v>16376</v>
      </c>
      <c r="B774" t="s">
        <v>4512</v>
      </c>
      <c r="C774" t="s">
        <v>10065</v>
      </c>
      <c r="D774">
        <v>298.85000000000002</v>
      </c>
    </row>
    <row r="775" spans="1:4" x14ac:dyDescent="0.25">
      <c r="A775" t="s">
        <v>16377</v>
      </c>
      <c r="B775" t="s">
        <v>4514</v>
      </c>
      <c r="C775" t="s">
        <v>10058</v>
      </c>
      <c r="D775">
        <v>455.56</v>
      </c>
    </row>
    <row r="776" spans="1:4" x14ac:dyDescent="0.25">
      <c r="A776" t="s">
        <v>16378</v>
      </c>
      <c r="B776" t="s">
        <v>4516</v>
      </c>
      <c r="C776" t="s">
        <v>10068</v>
      </c>
      <c r="D776">
        <v>155.56</v>
      </c>
    </row>
    <row r="777" spans="1:4" x14ac:dyDescent="0.25">
      <c r="A777" t="s">
        <v>16379</v>
      </c>
      <c r="B777" t="s">
        <v>4517</v>
      </c>
      <c r="C777" t="s">
        <v>10065</v>
      </c>
      <c r="D777">
        <v>416.29</v>
      </c>
    </row>
    <row r="778" spans="1:4" x14ac:dyDescent="0.25">
      <c r="A778" t="s">
        <v>16380</v>
      </c>
      <c r="B778" t="s">
        <v>4519</v>
      </c>
      <c r="C778" t="s">
        <v>10061</v>
      </c>
      <c r="D778">
        <v>465.85</v>
      </c>
    </row>
    <row r="779" spans="1:4" x14ac:dyDescent="0.25">
      <c r="A779" t="s">
        <v>16381</v>
      </c>
      <c r="B779" t="s">
        <v>4520</v>
      </c>
      <c r="C779" t="s">
        <v>10061</v>
      </c>
      <c r="D779">
        <v>163.58000000000001</v>
      </c>
    </row>
    <row r="780" spans="1:4" x14ac:dyDescent="0.25">
      <c r="A780" t="s">
        <v>16382</v>
      </c>
      <c r="B780" t="s">
        <v>4522</v>
      </c>
      <c r="C780" t="s">
        <v>10065</v>
      </c>
      <c r="D780">
        <v>463.69</v>
      </c>
    </row>
    <row r="781" spans="1:4" x14ac:dyDescent="0.25">
      <c r="A781" t="s">
        <v>16383</v>
      </c>
      <c r="B781" t="s">
        <v>4523</v>
      </c>
      <c r="C781" t="s">
        <v>10065</v>
      </c>
      <c r="D781">
        <v>498.15</v>
      </c>
    </row>
    <row r="782" spans="1:4" x14ac:dyDescent="0.25">
      <c r="A782" t="s">
        <v>16384</v>
      </c>
      <c r="B782" t="s">
        <v>4524</v>
      </c>
      <c r="C782" t="s">
        <v>10061</v>
      </c>
      <c r="D782">
        <v>386.16</v>
      </c>
    </row>
    <row r="783" spans="1:4" x14ac:dyDescent="0.25">
      <c r="A783" t="s">
        <v>16385</v>
      </c>
      <c r="B783" t="s">
        <v>4526</v>
      </c>
      <c r="C783" t="s">
        <v>10061</v>
      </c>
      <c r="D783">
        <v>118.84</v>
      </c>
    </row>
    <row r="784" spans="1:4" x14ac:dyDescent="0.25">
      <c r="A784" t="s">
        <v>16386</v>
      </c>
      <c r="B784" t="s">
        <v>4528</v>
      </c>
      <c r="C784" t="s">
        <v>10058</v>
      </c>
      <c r="D784">
        <v>143.35</v>
      </c>
    </row>
    <row r="785" spans="1:4" x14ac:dyDescent="0.25">
      <c r="A785" t="s">
        <v>16387</v>
      </c>
      <c r="B785" t="s">
        <v>4529</v>
      </c>
      <c r="C785" t="s">
        <v>10058</v>
      </c>
      <c r="D785">
        <v>268.93</v>
      </c>
    </row>
    <row r="786" spans="1:4" x14ac:dyDescent="0.25">
      <c r="A786" t="s">
        <v>16388</v>
      </c>
      <c r="B786" t="s">
        <v>4531</v>
      </c>
      <c r="C786" t="s">
        <v>10068</v>
      </c>
      <c r="D786">
        <v>321.68</v>
      </c>
    </row>
    <row r="787" spans="1:4" x14ac:dyDescent="0.25">
      <c r="A787" t="s">
        <v>16389</v>
      </c>
      <c r="B787" t="s">
        <v>4533</v>
      </c>
      <c r="C787" t="s">
        <v>10058</v>
      </c>
      <c r="D787">
        <v>362.84</v>
      </c>
    </row>
    <row r="788" spans="1:4" x14ac:dyDescent="0.25">
      <c r="A788" t="s">
        <v>16390</v>
      </c>
      <c r="B788" t="s">
        <v>4535</v>
      </c>
      <c r="C788" t="s">
        <v>10068</v>
      </c>
      <c r="D788">
        <v>474.25</v>
      </c>
    </row>
    <row r="789" spans="1:4" x14ac:dyDescent="0.25">
      <c r="A789" t="s">
        <v>16391</v>
      </c>
      <c r="B789" t="s">
        <v>4537</v>
      </c>
      <c r="C789" t="s">
        <v>10068</v>
      </c>
      <c r="D789">
        <v>120.74</v>
      </c>
    </row>
    <row r="790" spans="1:4" x14ac:dyDescent="0.25">
      <c r="A790" t="s">
        <v>16392</v>
      </c>
      <c r="B790" t="s">
        <v>4539</v>
      </c>
      <c r="C790" t="s">
        <v>10068</v>
      </c>
      <c r="D790">
        <v>460.24</v>
      </c>
    </row>
    <row r="791" spans="1:4" x14ac:dyDescent="0.25">
      <c r="A791" t="s">
        <v>16393</v>
      </c>
      <c r="B791" t="s">
        <v>4540</v>
      </c>
      <c r="C791" t="s">
        <v>10061</v>
      </c>
      <c r="D791">
        <v>237.53</v>
      </c>
    </row>
    <row r="792" spans="1:4" x14ac:dyDescent="0.25">
      <c r="A792" t="s">
        <v>16394</v>
      </c>
      <c r="B792" t="s">
        <v>4542</v>
      </c>
      <c r="C792" t="s">
        <v>10065</v>
      </c>
      <c r="D792">
        <v>383.29</v>
      </c>
    </row>
    <row r="793" spans="1:4" x14ac:dyDescent="0.25">
      <c r="A793" t="s">
        <v>16395</v>
      </c>
      <c r="B793" t="s">
        <v>4544</v>
      </c>
      <c r="C793" t="s">
        <v>10061</v>
      </c>
      <c r="D793">
        <v>332.74</v>
      </c>
    </row>
    <row r="794" spans="1:4" x14ac:dyDescent="0.25">
      <c r="A794" t="s">
        <v>16396</v>
      </c>
      <c r="B794" t="s">
        <v>4545</v>
      </c>
      <c r="C794" t="s">
        <v>10058</v>
      </c>
      <c r="D794">
        <v>69.44</v>
      </c>
    </row>
    <row r="795" spans="1:4" x14ac:dyDescent="0.25">
      <c r="A795" t="s">
        <v>16397</v>
      </c>
      <c r="B795" t="s">
        <v>4547</v>
      </c>
      <c r="C795" t="s">
        <v>10061</v>
      </c>
      <c r="D795">
        <v>434.96</v>
      </c>
    </row>
    <row r="796" spans="1:4" x14ac:dyDescent="0.25">
      <c r="A796" t="s">
        <v>16398</v>
      </c>
      <c r="B796" t="s">
        <v>4548</v>
      </c>
      <c r="C796" t="s">
        <v>10065</v>
      </c>
      <c r="D796">
        <v>445.03</v>
      </c>
    </row>
    <row r="797" spans="1:4" x14ac:dyDescent="0.25">
      <c r="A797" t="s">
        <v>16399</v>
      </c>
      <c r="B797" t="s">
        <v>4550</v>
      </c>
      <c r="C797" t="s">
        <v>10068</v>
      </c>
      <c r="D797">
        <v>310.02999999999997</v>
      </c>
    </row>
    <row r="798" spans="1:4" x14ac:dyDescent="0.25">
      <c r="A798" t="s">
        <v>16400</v>
      </c>
      <c r="B798" t="s">
        <v>4552</v>
      </c>
      <c r="C798" t="s">
        <v>10065</v>
      </c>
      <c r="D798">
        <v>243.79</v>
      </c>
    </row>
    <row r="799" spans="1:4" x14ac:dyDescent="0.25">
      <c r="A799" t="s">
        <v>16401</v>
      </c>
      <c r="B799" t="s">
        <v>4553</v>
      </c>
      <c r="C799" t="s">
        <v>10061</v>
      </c>
      <c r="D799">
        <v>487.95</v>
      </c>
    </row>
    <row r="800" spans="1:4" x14ac:dyDescent="0.25">
      <c r="A800" t="s">
        <v>16402</v>
      </c>
      <c r="B800" t="s">
        <v>4554</v>
      </c>
      <c r="C800" t="s">
        <v>10061</v>
      </c>
      <c r="D800">
        <v>487.97</v>
      </c>
    </row>
    <row r="801" spans="1:4" x14ac:dyDescent="0.25">
      <c r="A801" t="s">
        <v>16403</v>
      </c>
      <c r="B801" t="s">
        <v>4556</v>
      </c>
      <c r="C801" t="s">
        <v>10058</v>
      </c>
      <c r="D801">
        <v>152.26</v>
      </c>
    </row>
    <row r="802" spans="1:4" x14ac:dyDescent="0.25">
      <c r="A802" t="s">
        <v>16404</v>
      </c>
      <c r="B802" t="s">
        <v>4558</v>
      </c>
      <c r="C802" t="s">
        <v>10061</v>
      </c>
      <c r="D802">
        <v>274.13</v>
      </c>
    </row>
    <row r="803" spans="1:4" x14ac:dyDescent="0.25">
      <c r="A803" t="s">
        <v>16405</v>
      </c>
      <c r="B803" t="s">
        <v>4560</v>
      </c>
      <c r="C803" t="s">
        <v>10061</v>
      </c>
      <c r="D803">
        <v>360.87</v>
      </c>
    </row>
    <row r="804" spans="1:4" x14ac:dyDescent="0.25">
      <c r="A804" t="s">
        <v>16406</v>
      </c>
      <c r="B804" t="s">
        <v>4561</v>
      </c>
      <c r="C804" t="s">
        <v>10065</v>
      </c>
      <c r="D804">
        <v>284.76</v>
      </c>
    </row>
    <row r="805" spans="1:4" x14ac:dyDescent="0.25">
      <c r="A805" t="s">
        <v>16407</v>
      </c>
      <c r="B805" t="s">
        <v>4562</v>
      </c>
      <c r="C805" t="s">
        <v>10061</v>
      </c>
      <c r="D805">
        <v>419.13</v>
      </c>
    </row>
    <row r="806" spans="1:4" x14ac:dyDescent="0.25">
      <c r="A806" t="s">
        <v>16408</v>
      </c>
      <c r="B806" t="s">
        <v>4564</v>
      </c>
      <c r="C806" t="s">
        <v>10061</v>
      </c>
      <c r="D806">
        <v>413.58</v>
      </c>
    </row>
    <row r="807" spans="1:4" x14ac:dyDescent="0.25">
      <c r="A807" t="s">
        <v>16409</v>
      </c>
      <c r="B807" t="s">
        <v>4565</v>
      </c>
      <c r="C807" t="s">
        <v>10068</v>
      </c>
      <c r="D807">
        <v>207.92</v>
      </c>
    </row>
    <row r="808" spans="1:4" x14ac:dyDescent="0.25">
      <c r="A808" t="s">
        <v>16410</v>
      </c>
      <c r="B808" t="s">
        <v>4567</v>
      </c>
      <c r="C808" t="s">
        <v>10068</v>
      </c>
      <c r="D808">
        <v>122.51</v>
      </c>
    </row>
    <row r="809" spans="1:4" x14ac:dyDescent="0.25">
      <c r="A809" t="s">
        <v>16411</v>
      </c>
      <c r="B809" t="s">
        <v>4569</v>
      </c>
      <c r="C809" t="s">
        <v>10061</v>
      </c>
      <c r="D809">
        <v>191.25</v>
      </c>
    </row>
    <row r="810" spans="1:4" x14ac:dyDescent="0.25">
      <c r="A810" t="s">
        <v>16412</v>
      </c>
      <c r="B810" t="s">
        <v>4571</v>
      </c>
      <c r="C810" t="s">
        <v>10068</v>
      </c>
      <c r="D810">
        <v>370.47</v>
      </c>
    </row>
    <row r="811" spans="1:4" x14ac:dyDescent="0.25">
      <c r="A811" t="s">
        <v>16413</v>
      </c>
      <c r="B811" t="s">
        <v>4572</v>
      </c>
      <c r="C811" t="s">
        <v>10061</v>
      </c>
      <c r="D811">
        <v>95.52</v>
      </c>
    </row>
    <row r="812" spans="1:4" x14ac:dyDescent="0.25">
      <c r="A812" t="s">
        <v>16414</v>
      </c>
      <c r="B812" t="s">
        <v>4573</v>
      </c>
      <c r="C812" t="s">
        <v>10068</v>
      </c>
      <c r="D812">
        <v>371.05</v>
      </c>
    </row>
    <row r="813" spans="1:4" x14ac:dyDescent="0.25">
      <c r="A813" t="s">
        <v>16415</v>
      </c>
      <c r="B813" t="s">
        <v>4575</v>
      </c>
      <c r="C813" t="s">
        <v>10058</v>
      </c>
      <c r="D813">
        <v>135.88999999999999</v>
      </c>
    </row>
    <row r="814" spans="1:4" x14ac:dyDescent="0.25">
      <c r="A814" t="s">
        <v>16416</v>
      </c>
      <c r="B814" t="s">
        <v>4577</v>
      </c>
      <c r="C814" t="s">
        <v>10065</v>
      </c>
      <c r="D814">
        <v>282.36</v>
      </c>
    </row>
    <row r="815" spans="1:4" x14ac:dyDescent="0.25">
      <c r="A815" t="s">
        <v>16417</v>
      </c>
      <c r="B815" t="s">
        <v>4579</v>
      </c>
      <c r="C815" t="s">
        <v>10058</v>
      </c>
      <c r="D815">
        <v>415.83</v>
      </c>
    </row>
    <row r="816" spans="1:4" x14ac:dyDescent="0.25">
      <c r="A816" t="s">
        <v>16418</v>
      </c>
      <c r="B816" t="s">
        <v>4580</v>
      </c>
      <c r="C816" t="s">
        <v>10068</v>
      </c>
      <c r="D816">
        <v>91.65</v>
      </c>
    </row>
    <row r="817" spans="1:4" x14ac:dyDescent="0.25">
      <c r="A817" t="s">
        <v>16419</v>
      </c>
      <c r="B817" t="s">
        <v>4582</v>
      </c>
      <c r="C817" t="s">
        <v>10061</v>
      </c>
      <c r="D817">
        <v>324.75</v>
      </c>
    </row>
    <row r="818" spans="1:4" x14ac:dyDescent="0.25">
      <c r="A818" t="s">
        <v>16420</v>
      </c>
      <c r="B818" t="s">
        <v>4584</v>
      </c>
      <c r="C818" t="s">
        <v>10058</v>
      </c>
      <c r="D818">
        <v>61.82</v>
      </c>
    </row>
    <row r="819" spans="1:4" x14ac:dyDescent="0.25">
      <c r="A819" t="s">
        <v>16421</v>
      </c>
      <c r="B819" t="s">
        <v>4586</v>
      </c>
      <c r="C819" t="s">
        <v>10058</v>
      </c>
      <c r="D819">
        <v>432.47</v>
      </c>
    </row>
    <row r="820" spans="1:4" x14ac:dyDescent="0.25">
      <c r="A820" t="s">
        <v>16422</v>
      </c>
      <c r="B820" t="s">
        <v>4588</v>
      </c>
      <c r="C820" t="s">
        <v>10058</v>
      </c>
      <c r="D820">
        <v>201.47</v>
      </c>
    </row>
    <row r="821" spans="1:4" x14ac:dyDescent="0.25">
      <c r="A821" t="s">
        <v>16423</v>
      </c>
      <c r="B821" t="s">
        <v>4590</v>
      </c>
      <c r="C821" t="s">
        <v>10065</v>
      </c>
      <c r="D821">
        <v>334.39</v>
      </c>
    </row>
    <row r="822" spans="1:4" x14ac:dyDescent="0.25">
      <c r="A822" t="s">
        <v>16424</v>
      </c>
      <c r="B822" t="s">
        <v>4591</v>
      </c>
      <c r="C822" t="s">
        <v>10061</v>
      </c>
      <c r="D822">
        <v>385.88</v>
      </c>
    </row>
    <row r="823" spans="1:4" x14ac:dyDescent="0.25">
      <c r="A823" t="s">
        <v>16425</v>
      </c>
      <c r="B823" t="s">
        <v>4592</v>
      </c>
      <c r="C823" t="s">
        <v>10068</v>
      </c>
      <c r="D823">
        <v>401.67</v>
      </c>
    </row>
    <row r="824" spans="1:4" x14ac:dyDescent="0.25">
      <c r="A824" t="s">
        <v>16426</v>
      </c>
      <c r="B824" t="s">
        <v>4593</v>
      </c>
      <c r="C824" t="s">
        <v>10068</v>
      </c>
      <c r="D824">
        <v>312.94</v>
      </c>
    </row>
    <row r="825" spans="1:4" x14ac:dyDescent="0.25">
      <c r="A825" t="s">
        <v>16427</v>
      </c>
      <c r="B825" t="s">
        <v>4594</v>
      </c>
      <c r="C825" t="s">
        <v>10068</v>
      </c>
      <c r="D825">
        <v>157.91</v>
      </c>
    </row>
    <row r="826" spans="1:4" x14ac:dyDescent="0.25">
      <c r="A826" t="s">
        <v>16428</v>
      </c>
      <c r="B826" t="s">
        <v>4596</v>
      </c>
      <c r="C826" t="s">
        <v>10068</v>
      </c>
      <c r="D826">
        <v>469.74</v>
      </c>
    </row>
    <row r="827" spans="1:4" x14ac:dyDescent="0.25">
      <c r="A827" t="s">
        <v>16429</v>
      </c>
      <c r="B827" t="s">
        <v>4597</v>
      </c>
      <c r="C827" t="s">
        <v>10065</v>
      </c>
      <c r="D827">
        <v>309.99</v>
      </c>
    </row>
    <row r="828" spans="1:4" x14ac:dyDescent="0.25">
      <c r="A828" t="s">
        <v>16430</v>
      </c>
      <c r="B828" t="s">
        <v>4598</v>
      </c>
      <c r="C828" t="s">
        <v>10058</v>
      </c>
      <c r="D828">
        <v>474.49</v>
      </c>
    </row>
    <row r="829" spans="1:4" x14ac:dyDescent="0.25">
      <c r="A829" t="s">
        <v>16431</v>
      </c>
      <c r="B829" t="s">
        <v>4600</v>
      </c>
      <c r="C829" t="s">
        <v>10061</v>
      </c>
      <c r="D829">
        <v>108.11</v>
      </c>
    </row>
    <row r="830" spans="1:4" x14ac:dyDescent="0.25">
      <c r="A830" t="s">
        <v>16432</v>
      </c>
      <c r="B830" t="s">
        <v>4602</v>
      </c>
      <c r="C830" t="s">
        <v>10068</v>
      </c>
      <c r="D830">
        <v>63.41</v>
      </c>
    </row>
    <row r="831" spans="1:4" x14ac:dyDescent="0.25">
      <c r="A831" t="s">
        <v>16433</v>
      </c>
      <c r="B831" t="s">
        <v>4604</v>
      </c>
      <c r="C831" t="s">
        <v>10061</v>
      </c>
      <c r="D831">
        <v>323.49</v>
      </c>
    </row>
    <row r="832" spans="1:4" x14ac:dyDescent="0.25">
      <c r="A832" t="s">
        <v>16434</v>
      </c>
      <c r="B832" t="s">
        <v>4606</v>
      </c>
      <c r="C832" t="s">
        <v>10065</v>
      </c>
      <c r="D832">
        <v>169.49</v>
      </c>
    </row>
    <row r="833" spans="1:4" x14ac:dyDescent="0.25">
      <c r="A833" t="s">
        <v>16435</v>
      </c>
      <c r="B833" t="s">
        <v>4607</v>
      </c>
      <c r="C833" t="s">
        <v>10061</v>
      </c>
      <c r="D833">
        <v>337.5</v>
      </c>
    </row>
    <row r="834" spans="1:4" x14ac:dyDescent="0.25">
      <c r="A834" t="s">
        <v>16436</v>
      </c>
      <c r="B834" t="s">
        <v>4609</v>
      </c>
      <c r="C834" t="s">
        <v>10068</v>
      </c>
      <c r="D834">
        <v>84.11</v>
      </c>
    </row>
    <row r="835" spans="1:4" x14ac:dyDescent="0.25">
      <c r="A835" t="s">
        <v>16437</v>
      </c>
      <c r="B835" t="s">
        <v>4610</v>
      </c>
      <c r="C835" t="s">
        <v>10058</v>
      </c>
      <c r="D835">
        <v>358.85</v>
      </c>
    </row>
    <row r="836" spans="1:4" x14ac:dyDescent="0.25">
      <c r="A836" t="s">
        <v>16438</v>
      </c>
      <c r="B836" t="s">
        <v>4612</v>
      </c>
      <c r="C836" t="s">
        <v>10068</v>
      </c>
      <c r="D836">
        <v>493.64</v>
      </c>
    </row>
    <row r="837" spans="1:4" x14ac:dyDescent="0.25">
      <c r="A837" t="s">
        <v>16439</v>
      </c>
      <c r="B837" t="s">
        <v>4613</v>
      </c>
      <c r="C837" t="s">
        <v>10058</v>
      </c>
      <c r="D837">
        <v>377.65</v>
      </c>
    </row>
    <row r="838" spans="1:4" x14ac:dyDescent="0.25">
      <c r="A838" t="s">
        <v>16440</v>
      </c>
      <c r="B838" t="s">
        <v>4614</v>
      </c>
      <c r="C838" t="s">
        <v>10061</v>
      </c>
      <c r="D838">
        <v>452.02</v>
      </c>
    </row>
    <row r="839" spans="1:4" x14ac:dyDescent="0.25">
      <c r="A839" t="s">
        <v>16441</v>
      </c>
      <c r="B839" t="s">
        <v>4615</v>
      </c>
      <c r="C839" t="s">
        <v>10058</v>
      </c>
      <c r="D839">
        <v>153.55000000000001</v>
      </c>
    </row>
    <row r="840" spans="1:4" x14ac:dyDescent="0.25">
      <c r="A840" t="s">
        <v>16442</v>
      </c>
      <c r="B840" t="s">
        <v>4617</v>
      </c>
      <c r="C840" t="s">
        <v>10068</v>
      </c>
      <c r="D840">
        <v>140.84</v>
      </c>
    </row>
    <row r="841" spans="1:4" x14ac:dyDescent="0.25">
      <c r="A841" t="s">
        <v>16443</v>
      </c>
      <c r="B841" t="s">
        <v>4619</v>
      </c>
      <c r="C841" t="s">
        <v>10065</v>
      </c>
      <c r="D841">
        <v>320.94</v>
      </c>
    </row>
    <row r="842" spans="1:4" x14ac:dyDescent="0.25">
      <c r="A842" t="s">
        <v>16444</v>
      </c>
      <c r="B842" t="s">
        <v>4621</v>
      </c>
      <c r="C842" t="s">
        <v>10068</v>
      </c>
      <c r="D842">
        <v>393.05</v>
      </c>
    </row>
    <row r="843" spans="1:4" x14ac:dyDescent="0.25">
      <c r="A843" t="s">
        <v>16445</v>
      </c>
      <c r="B843" t="s">
        <v>4623</v>
      </c>
      <c r="C843" t="s">
        <v>10061</v>
      </c>
      <c r="D843">
        <v>421.15</v>
      </c>
    </row>
    <row r="844" spans="1:4" x14ac:dyDescent="0.25">
      <c r="A844" t="s">
        <v>16446</v>
      </c>
      <c r="B844" t="s">
        <v>4625</v>
      </c>
      <c r="C844" t="s">
        <v>10058</v>
      </c>
      <c r="D844">
        <v>163.61000000000001</v>
      </c>
    </row>
    <row r="845" spans="1:4" x14ac:dyDescent="0.25">
      <c r="A845" t="s">
        <v>16447</v>
      </c>
      <c r="B845" t="s">
        <v>4627</v>
      </c>
      <c r="C845" t="s">
        <v>10065</v>
      </c>
      <c r="D845">
        <v>102.21</v>
      </c>
    </row>
    <row r="846" spans="1:4" x14ac:dyDescent="0.25">
      <c r="A846" t="s">
        <v>16448</v>
      </c>
      <c r="B846" t="s">
        <v>4628</v>
      </c>
      <c r="C846" t="s">
        <v>10068</v>
      </c>
      <c r="D846">
        <v>481.85</v>
      </c>
    </row>
    <row r="847" spans="1:4" x14ac:dyDescent="0.25">
      <c r="A847" t="s">
        <v>16449</v>
      </c>
      <c r="B847" t="s">
        <v>4629</v>
      </c>
      <c r="C847" t="s">
        <v>10068</v>
      </c>
      <c r="D847">
        <v>438.08</v>
      </c>
    </row>
    <row r="848" spans="1:4" x14ac:dyDescent="0.25">
      <c r="A848" t="s">
        <v>16450</v>
      </c>
      <c r="B848" t="s">
        <v>4630</v>
      </c>
      <c r="C848" t="s">
        <v>10068</v>
      </c>
      <c r="D848">
        <v>136.06</v>
      </c>
    </row>
    <row r="849" spans="1:4" x14ac:dyDescent="0.25">
      <c r="A849" t="s">
        <v>16451</v>
      </c>
      <c r="B849" t="s">
        <v>4632</v>
      </c>
      <c r="C849" t="s">
        <v>10068</v>
      </c>
      <c r="D849">
        <v>139.36000000000001</v>
      </c>
    </row>
    <row r="850" spans="1:4" x14ac:dyDescent="0.25">
      <c r="A850" t="s">
        <v>16452</v>
      </c>
      <c r="B850" t="s">
        <v>4634</v>
      </c>
      <c r="C850" t="s">
        <v>10061</v>
      </c>
      <c r="D850">
        <v>379.22</v>
      </c>
    </row>
    <row r="851" spans="1:4" x14ac:dyDescent="0.25">
      <c r="A851" t="s">
        <v>16453</v>
      </c>
      <c r="B851" t="s">
        <v>4636</v>
      </c>
      <c r="C851" t="s">
        <v>10061</v>
      </c>
      <c r="D851">
        <v>82.63</v>
      </c>
    </row>
    <row r="852" spans="1:4" x14ac:dyDescent="0.25">
      <c r="A852" t="s">
        <v>16454</v>
      </c>
      <c r="B852" t="s">
        <v>4637</v>
      </c>
      <c r="C852" t="s">
        <v>10065</v>
      </c>
      <c r="D852">
        <v>157.07</v>
      </c>
    </row>
    <row r="853" spans="1:4" x14ac:dyDescent="0.25">
      <c r="A853" t="s">
        <v>16455</v>
      </c>
      <c r="B853" t="s">
        <v>4639</v>
      </c>
      <c r="C853" t="s">
        <v>10058</v>
      </c>
      <c r="D853">
        <v>310.83</v>
      </c>
    </row>
    <row r="854" spans="1:4" x14ac:dyDescent="0.25">
      <c r="A854" t="s">
        <v>16456</v>
      </c>
      <c r="B854" t="s">
        <v>4641</v>
      </c>
      <c r="C854" t="s">
        <v>10065</v>
      </c>
      <c r="D854">
        <v>106.67</v>
      </c>
    </row>
    <row r="855" spans="1:4" x14ac:dyDescent="0.25">
      <c r="A855" t="s">
        <v>16457</v>
      </c>
      <c r="B855" t="s">
        <v>4643</v>
      </c>
      <c r="C855" t="s">
        <v>10065</v>
      </c>
      <c r="D855">
        <v>78.819999999999993</v>
      </c>
    </row>
    <row r="856" spans="1:4" x14ac:dyDescent="0.25">
      <c r="A856" t="s">
        <v>16458</v>
      </c>
      <c r="B856" t="s">
        <v>4645</v>
      </c>
      <c r="C856" t="s">
        <v>10065</v>
      </c>
      <c r="D856">
        <v>464.19</v>
      </c>
    </row>
    <row r="857" spans="1:4" x14ac:dyDescent="0.25">
      <c r="A857" t="s">
        <v>16459</v>
      </c>
      <c r="B857" t="s">
        <v>4647</v>
      </c>
      <c r="C857" t="s">
        <v>10058</v>
      </c>
      <c r="D857">
        <v>488.45</v>
      </c>
    </row>
    <row r="858" spans="1:4" x14ac:dyDescent="0.25">
      <c r="A858" t="s">
        <v>16460</v>
      </c>
      <c r="B858" t="s">
        <v>4648</v>
      </c>
      <c r="C858" t="s">
        <v>10061</v>
      </c>
      <c r="D858">
        <v>153.71</v>
      </c>
    </row>
    <row r="859" spans="1:4" x14ac:dyDescent="0.25">
      <c r="A859" t="s">
        <v>16461</v>
      </c>
      <c r="B859" t="s">
        <v>4649</v>
      </c>
      <c r="C859" t="s">
        <v>10068</v>
      </c>
      <c r="D859">
        <v>190.16</v>
      </c>
    </row>
    <row r="860" spans="1:4" x14ac:dyDescent="0.25">
      <c r="A860" t="s">
        <v>16462</v>
      </c>
      <c r="B860" t="s">
        <v>4651</v>
      </c>
      <c r="C860" t="s">
        <v>10068</v>
      </c>
      <c r="D860">
        <v>81.13</v>
      </c>
    </row>
    <row r="861" spans="1:4" x14ac:dyDescent="0.25">
      <c r="A861" t="s">
        <v>16463</v>
      </c>
      <c r="B861" t="s">
        <v>4653</v>
      </c>
      <c r="C861" t="s">
        <v>10061</v>
      </c>
      <c r="D861">
        <v>51.69</v>
      </c>
    </row>
    <row r="862" spans="1:4" x14ac:dyDescent="0.25">
      <c r="A862" t="s">
        <v>16464</v>
      </c>
      <c r="B862" t="s">
        <v>4654</v>
      </c>
      <c r="C862" t="s">
        <v>10068</v>
      </c>
      <c r="D862">
        <v>364.82</v>
      </c>
    </row>
    <row r="863" spans="1:4" x14ac:dyDescent="0.25">
      <c r="A863" t="s">
        <v>16465</v>
      </c>
      <c r="B863" t="s">
        <v>4656</v>
      </c>
      <c r="C863" t="s">
        <v>10065</v>
      </c>
      <c r="D863">
        <v>129.13999999999999</v>
      </c>
    </row>
    <row r="864" spans="1:4" x14ac:dyDescent="0.25">
      <c r="A864" t="s">
        <v>16466</v>
      </c>
      <c r="B864" t="s">
        <v>4657</v>
      </c>
      <c r="C864" t="s">
        <v>10065</v>
      </c>
      <c r="D864">
        <v>332.65</v>
      </c>
    </row>
    <row r="865" spans="1:4" x14ac:dyDescent="0.25">
      <c r="A865" t="s">
        <v>16467</v>
      </c>
      <c r="B865" t="s">
        <v>4658</v>
      </c>
      <c r="C865" t="s">
        <v>10065</v>
      </c>
      <c r="D865">
        <v>373.32</v>
      </c>
    </row>
    <row r="866" spans="1:4" x14ac:dyDescent="0.25">
      <c r="A866" t="s">
        <v>16468</v>
      </c>
      <c r="B866" t="s">
        <v>4660</v>
      </c>
      <c r="C866" t="s">
        <v>10058</v>
      </c>
      <c r="D866">
        <v>342.13</v>
      </c>
    </row>
    <row r="867" spans="1:4" x14ac:dyDescent="0.25">
      <c r="A867" t="s">
        <v>16469</v>
      </c>
      <c r="B867" t="s">
        <v>4662</v>
      </c>
      <c r="C867" t="s">
        <v>10061</v>
      </c>
      <c r="D867">
        <v>231.21</v>
      </c>
    </row>
    <row r="868" spans="1:4" x14ac:dyDescent="0.25">
      <c r="A868" t="s">
        <v>16470</v>
      </c>
      <c r="B868" t="s">
        <v>4664</v>
      </c>
      <c r="C868" t="s">
        <v>10065</v>
      </c>
      <c r="D868">
        <v>196.71</v>
      </c>
    </row>
    <row r="869" spans="1:4" x14ac:dyDescent="0.25">
      <c r="A869" t="s">
        <v>16471</v>
      </c>
      <c r="B869" t="s">
        <v>4666</v>
      </c>
      <c r="C869" t="s">
        <v>10065</v>
      </c>
      <c r="D869">
        <v>122.21</v>
      </c>
    </row>
    <row r="870" spans="1:4" x14ac:dyDescent="0.25">
      <c r="A870" t="s">
        <v>16472</v>
      </c>
      <c r="B870" t="s">
        <v>4668</v>
      </c>
      <c r="C870" t="s">
        <v>10061</v>
      </c>
      <c r="D870">
        <v>117.83</v>
      </c>
    </row>
    <row r="871" spans="1:4" x14ac:dyDescent="0.25">
      <c r="A871" t="s">
        <v>16473</v>
      </c>
      <c r="B871" t="s">
        <v>4669</v>
      </c>
      <c r="C871" t="s">
        <v>10061</v>
      </c>
      <c r="D871">
        <v>482.56</v>
      </c>
    </row>
    <row r="872" spans="1:4" x14ac:dyDescent="0.25">
      <c r="A872" t="s">
        <v>16474</v>
      </c>
      <c r="B872" t="s">
        <v>4671</v>
      </c>
      <c r="C872" t="s">
        <v>10068</v>
      </c>
      <c r="D872">
        <v>496.45</v>
      </c>
    </row>
    <row r="873" spans="1:4" x14ac:dyDescent="0.25">
      <c r="A873" t="s">
        <v>16475</v>
      </c>
      <c r="B873" t="s">
        <v>4673</v>
      </c>
      <c r="C873" t="s">
        <v>10061</v>
      </c>
      <c r="D873">
        <v>128.24</v>
      </c>
    </row>
    <row r="874" spans="1:4" x14ac:dyDescent="0.25">
      <c r="A874" t="s">
        <v>16476</v>
      </c>
      <c r="B874" t="s">
        <v>4675</v>
      </c>
      <c r="C874" t="s">
        <v>10068</v>
      </c>
      <c r="D874">
        <v>345.13</v>
      </c>
    </row>
    <row r="875" spans="1:4" x14ac:dyDescent="0.25">
      <c r="A875" t="s">
        <v>16477</v>
      </c>
      <c r="B875" t="s">
        <v>4676</v>
      </c>
      <c r="C875" t="s">
        <v>10058</v>
      </c>
      <c r="D875">
        <v>368.28</v>
      </c>
    </row>
    <row r="876" spans="1:4" x14ac:dyDescent="0.25">
      <c r="A876" t="s">
        <v>16478</v>
      </c>
      <c r="B876" t="s">
        <v>4678</v>
      </c>
      <c r="C876" t="s">
        <v>10068</v>
      </c>
      <c r="D876">
        <v>441</v>
      </c>
    </row>
    <row r="877" spans="1:4" x14ac:dyDescent="0.25">
      <c r="A877" t="s">
        <v>16479</v>
      </c>
      <c r="B877" t="s">
        <v>4680</v>
      </c>
      <c r="C877" t="s">
        <v>10068</v>
      </c>
      <c r="D877">
        <v>487.45</v>
      </c>
    </row>
    <row r="878" spans="1:4" x14ac:dyDescent="0.25">
      <c r="A878" t="s">
        <v>16480</v>
      </c>
      <c r="B878" t="s">
        <v>4681</v>
      </c>
      <c r="C878" t="s">
        <v>10058</v>
      </c>
      <c r="D878">
        <v>371.19</v>
      </c>
    </row>
    <row r="879" spans="1:4" x14ac:dyDescent="0.25">
      <c r="A879" t="s">
        <v>16481</v>
      </c>
      <c r="B879" t="s">
        <v>4682</v>
      </c>
      <c r="C879" t="s">
        <v>10058</v>
      </c>
      <c r="D879">
        <v>280.02</v>
      </c>
    </row>
    <row r="880" spans="1:4" x14ac:dyDescent="0.25">
      <c r="A880" t="s">
        <v>16482</v>
      </c>
      <c r="B880" t="s">
        <v>4684</v>
      </c>
      <c r="C880" t="s">
        <v>10058</v>
      </c>
      <c r="D880">
        <v>161.26</v>
      </c>
    </row>
    <row r="881" spans="1:4" x14ac:dyDescent="0.25">
      <c r="A881" t="s">
        <v>16483</v>
      </c>
      <c r="B881" t="s">
        <v>4686</v>
      </c>
      <c r="C881" t="s">
        <v>10065</v>
      </c>
      <c r="D881">
        <v>347.28</v>
      </c>
    </row>
    <row r="882" spans="1:4" x14ac:dyDescent="0.25">
      <c r="A882" t="s">
        <v>16484</v>
      </c>
      <c r="B882" t="s">
        <v>4687</v>
      </c>
      <c r="C882" t="s">
        <v>10058</v>
      </c>
      <c r="D882">
        <v>107.74</v>
      </c>
    </row>
    <row r="883" spans="1:4" x14ac:dyDescent="0.25">
      <c r="A883" t="s">
        <v>16485</v>
      </c>
      <c r="B883" t="s">
        <v>4689</v>
      </c>
      <c r="C883" t="s">
        <v>10058</v>
      </c>
      <c r="D883">
        <v>392.81</v>
      </c>
    </row>
    <row r="884" spans="1:4" x14ac:dyDescent="0.25">
      <c r="A884" t="s">
        <v>16486</v>
      </c>
      <c r="B884" t="s">
        <v>4690</v>
      </c>
      <c r="C884" t="s">
        <v>10068</v>
      </c>
      <c r="D884">
        <v>327.31</v>
      </c>
    </row>
    <row r="885" spans="1:4" x14ac:dyDescent="0.25">
      <c r="A885" t="s">
        <v>16487</v>
      </c>
      <c r="B885" t="s">
        <v>4691</v>
      </c>
      <c r="C885" t="s">
        <v>10068</v>
      </c>
      <c r="D885">
        <v>459.44</v>
      </c>
    </row>
    <row r="886" spans="1:4" x14ac:dyDescent="0.25">
      <c r="A886" t="s">
        <v>16488</v>
      </c>
      <c r="B886" t="s">
        <v>4693</v>
      </c>
      <c r="C886" t="s">
        <v>10065</v>
      </c>
      <c r="D886">
        <v>184.36</v>
      </c>
    </row>
    <row r="887" spans="1:4" x14ac:dyDescent="0.25">
      <c r="A887" t="s">
        <v>16489</v>
      </c>
      <c r="B887" t="s">
        <v>4695</v>
      </c>
      <c r="C887" t="s">
        <v>10065</v>
      </c>
      <c r="D887">
        <v>357.03</v>
      </c>
    </row>
    <row r="888" spans="1:4" x14ac:dyDescent="0.25">
      <c r="A888" t="s">
        <v>16490</v>
      </c>
      <c r="B888" t="s">
        <v>4696</v>
      </c>
      <c r="C888" t="s">
        <v>10068</v>
      </c>
      <c r="D888">
        <v>225.56</v>
      </c>
    </row>
    <row r="889" spans="1:4" x14ac:dyDescent="0.25">
      <c r="A889" t="s">
        <v>16491</v>
      </c>
      <c r="B889" t="s">
        <v>4698</v>
      </c>
      <c r="C889" t="s">
        <v>10065</v>
      </c>
      <c r="D889">
        <v>386.63</v>
      </c>
    </row>
    <row r="890" spans="1:4" x14ac:dyDescent="0.25">
      <c r="A890" t="s">
        <v>16492</v>
      </c>
      <c r="B890" t="s">
        <v>4699</v>
      </c>
      <c r="C890" t="s">
        <v>10058</v>
      </c>
      <c r="D890">
        <v>123.88</v>
      </c>
    </row>
    <row r="891" spans="1:4" x14ac:dyDescent="0.25">
      <c r="A891" t="s">
        <v>16493</v>
      </c>
      <c r="B891" t="s">
        <v>4701</v>
      </c>
      <c r="C891" t="s">
        <v>10058</v>
      </c>
      <c r="D891">
        <v>333.55</v>
      </c>
    </row>
    <row r="892" spans="1:4" x14ac:dyDescent="0.25">
      <c r="A892" t="s">
        <v>16494</v>
      </c>
      <c r="B892" t="s">
        <v>4703</v>
      </c>
      <c r="C892" t="s">
        <v>10058</v>
      </c>
      <c r="D892">
        <v>230.85</v>
      </c>
    </row>
    <row r="893" spans="1:4" x14ac:dyDescent="0.25">
      <c r="A893" t="s">
        <v>16495</v>
      </c>
      <c r="B893" t="s">
        <v>4705</v>
      </c>
      <c r="C893" t="s">
        <v>10058</v>
      </c>
      <c r="D893">
        <v>292.5</v>
      </c>
    </row>
    <row r="894" spans="1:4" x14ac:dyDescent="0.25">
      <c r="A894" t="s">
        <v>16496</v>
      </c>
      <c r="B894" t="s">
        <v>4707</v>
      </c>
      <c r="C894" t="s">
        <v>10058</v>
      </c>
      <c r="D894">
        <v>463.84</v>
      </c>
    </row>
    <row r="895" spans="1:4" x14ac:dyDescent="0.25">
      <c r="A895" t="s">
        <v>16497</v>
      </c>
      <c r="B895" t="s">
        <v>4708</v>
      </c>
      <c r="C895" t="s">
        <v>10058</v>
      </c>
      <c r="D895">
        <v>373.29</v>
      </c>
    </row>
    <row r="896" spans="1:4" x14ac:dyDescent="0.25">
      <c r="A896" t="s">
        <v>16498</v>
      </c>
      <c r="B896" t="s">
        <v>4710</v>
      </c>
      <c r="C896" t="s">
        <v>10065</v>
      </c>
      <c r="D896">
        <v>347.2</v>
      </c>
    </row>
    <row r="897" spans="1:4" x14ac:dyDescent="0.25">
      <c r="A897" t="s">
        <v>16499</v>
      </c>
      <c r="B897" t="s">
        <v>4711</v>
      </c>
      <c r="C897" t="s">
        <v>10061</v>
      </c>
      <c r="D897">
        <v>418.05</v>
      </c>
    </row>
    <row r="898" spans="1:4" x14ac:dyDescent="0.25">
      <c r="A898" t="s">
        <v>16500</v>
      </c>
      <c r="B898" t="s">
        <v>4712</v>
      </c>
      <c r="C898" t="s">
        <v>10058</v>
      </c>
      <c r="D898">
        <v>361.24</v>
      </c>
    </row>
    <row r="899" spans="1:4" x14ac:dyDescent="0.25">
      <c r="A899" t="s">
        <v>16501</v>
      </c>
      <c r="B899" t="s">
        <v>4713</v>
      </c>
      <c r="C899" t="s">
        <v>10068</v>
      </c>
      <c r="D899">
        <v>459.53</v>
      </c>
    </row>
    <row r="900" spans="1:4" x14ac:dyDescent="0.25">
      <c r="A900" t="s">
        <v>16502</v>
      </c>
      <c r="B900" t="s">
        <v>4715</v>
      </c>
      <c r="C900" t="s">
        <v>10058</v>
      </c>
      <c r="D900">
        <v>398.26</v>
      </c>
    </row>
    <row r="901" spans="1:4" x14ac:dyDescent="0.25">
      <c r="A901" t="s">
        <v>16503</v>
      </c>
      <c r="B901" t="s">
        <v>4717</v>
      </c>
      <c r="C901" t="s">
        <v>10065</v>
      </c>
      <c r="D901">
        <v>335.56</v>
      </c>
    </row>
    <row r="902" spans="1:4" x14ac:dyDescent="0.25">
      <c r="A902" t="s">
        <v>16504</v>
      </c>
      <c r="B902" t="s">
        <v>4719</v>
      </c>
      <c r="C902" t="s">
        <v>10058</v>
      </c>
      <c r="D902">
        <v>480.75</v>
      </c>
    </row>
    <row r="903" spans="1:4" x14ac:dyDescent="0.25">
      <c r="A903" t="s">
        <v>16505</v>
      </c>
      <c r="B903" t="s">
        <v>4721</v>
      </c>
      <c r="C903" t="s">
        <v>10065</v>
      </c>
      <c r="D903">
        <v>158.65</v>
      </c>
    </row>
    <row r="904" spans="1:4" x14ac:dyDescent="0.25">
      <c r="A904" t="s">
        <v>16506</v>
      </c>
      <c r="B904" t="s">
        <v>4723</v>
      </c>
      <c r="C904" t="s">
        <v>10065</v>
      </c>
      <c r="D904">
        <v>389.35</v>
      </c>
    </row>
    <row r="905" spans="1:4" x14ac:dyDescent="0.25">
      <c r="A905" t="s">
        <v>16507</v>
      </c>
      <c r="B905" t="s">
        <v>4724</v>
      </c>
      <c r="C905" t="s">
        <v>10061</v>
      </c>
      <c r="D905">
        <v>366.97</v>
      </c>
    </row>
    <row r="906" spans="1:4" x14ac:dyDescent="0.25">
      <c r="A906" t="s">
        <v>16508</v>
      </c>
      <c r="B906" t="s">
        <v>4726</v>
      </c>
      <c r="C906" t="s">
        <v>10061</v>
      </c>
      <c r="D906">
        <v>126.08</v>
      </c>
    </row>
    <row r="907" spans="1:4" x14ac:dyDescent="0.25">
      <c r="A907" t="s">
        <v>16509</v>
      </c>
      <c r="B907" t="s">
        <v>4728</v>
      </c>
      <c r="C907" t="s">
        <v>10068</v>
      </c>
      <c r="D907">
        <v>450.97</v>
      </c>
    </row>
    <row r="908" spans="1:4" x14ac:dyDescent="0.25">
      <c r="A908" t="s">
        <v>16510</v>
      </c>
      <c r="B908" t="s">
        <v>4729</v>
      </c>
      <c r="C908" t="s">
        <v>10068</v>
      </c>
      <c r="D908">
        <v>404.38</v>
      </c>
    </row>
    <row r="909" spans="1:4" x14ac:dyDescent="0.25">
      <c r="A909" t="s">
        <v>16511</v>
      </c>
      <c r="B909" t="s">
        <v>4731</v>
      </c>
      <c r="C909" t="s">
        <v>10065</v>
      </c>
      <c r="D909">
        <v>207.92</v>
      </c>
    </row>
    <row r="910" spans="1:4" x14ac:dyDescent="0.25">
      <c r="A910" t="s">
        <v>16512</v>
      </c>
      <c r="B910" t="s">
        <v>4733</v>
      </c>
      <c r="C910" t="s">
        <v>10065</v>
      </c>
      <c r="D910">
        <v>60.96</v>
      </c>
    </row>
    <row r="911" spans="1:4" x14ac:dyDescent="0.25">
      <c r="A911" t="s">
        <v>16513</v>
      </c>
      <c r="B911" t="s">
        <v>4734</v>
      </c>
      <c r="C911" t="s">
        <v>10061</v>
      </c>
      <c r="D911">
        <v>220.51</v>
      </c>
    </row>
    <row r="912" spans="1:4" x14ac:dyDescent="0.25">
      <c r="A912" t="s">
        <v>16514</v>
      </c>
      <c r="B912" t="s">
        <v>4736</v>
      </c>
      <c r="C912" t="s">
        <v>10065</v>
      </c>
      <c r="D912">
        <v>470.04</v>
      </c>
    </row>
    <row r="913" spans="1:4" x14ac:dyDescent="0.25">
      <c r="A913" t="s">
        <v>16515</v>
      </c>
      <c r="B913" t="s">
        <v>4737</v>
      </c>
      <c r="C913" t="s">
        <v>10065</v>
      </c>
      <c r="D913">
        <v>292.66000000000003</v>
      </c>
    </row>
    <row r="914" spans="1:4" x14ac:dyDescent="0.25">
      <c r="A914" t="s">
        <v>16516</v>
      </c>
      <c r="B914" t="s">
        <v>4739</v>
      </c>
      <c r="C914" t="s">
        <v>10068</v>
      </c>
      <c r="D914">
        <v>372.52</v>
      </c>
    </row>
    <row r="915" spans="1:4" x14ac:dyDescent="0.25">
      <c r="A915" t="s">
        <v>16517</v>
      </c>
      <c r="B915" t="s">
        <v>4741</v>
      </c>
      <c r="C915" t="s">
        <v>10065</v>
      </c>
      <c r="D915">
        <v>280.98</v>
      </c>
    </row>
    <row r="916" spans="1:4" x14ac:dyDescent="0.25">
      <c r="A916" t="s">
        <v>16518</v>
      </c>
      <c r="B916" t="s">
        <v>4742</v>
      </c>
      <c r="C916" t="s">
        <v>10058</v>
      </c>
      <c r="D916">
        <v>199.34</v>
      </c>
    </row>
    <row r="917" spans="1:4" x14ac:dyDescent="0.25">
      <c r="A917" t="s">
        <v>16519</v>
      </c>
      <c r="B917" t="s">
        <v>4744</v>
      </c>
      <c r="C917" t="s">
        <v>10061</v>
      </c>
      <c r="D917">
        <v>169.37</v>
      </c>
    </row>
    <row r="918" spans="1:4" x14ac:dyDescent="0.25">
      <c r="A918" t="s">
        <v>16520</v>
      </c>
      <c r="B918" t="s">
        <v>4746</v>
      </c>
      <c r="C918" t="s">
        <v>10068</v>
      </c>
      <c r="D918">
        <v>207.23</v>
      </c>
    </row>
    <row r="919" spans="1:4" x14ac:dyDescent="0.25">
      <c r="A919" t="s">
        <v>16521</v>
      </c>
      <c r="B919" t="s">
        <v>4748</v>
      </c>
      <c r="C919" t="s">
        <v>10061</v>
      </c>
      <c r="D919">
        <v>335.66</v>
      </c>
    </row>
    <row r="920" spans="1:4" x14ac:dyDescent="0.25">
      <c r="A920" t="s">
        <v>16522</v>
      </c>
      <c r="B920" t="s">
        <v>4750</v>
      </c>
      <c r="C920" t="s">
        <v>10058</v>
      </c>
      <c r="D920">
        <v>145.07</v>
      </c>
    </row>
    <row r="921" spans="1:4" x14ac:dyDescent="0.25">
      <c r="A921" t="s">
        <v>16523</v>
      </c>
      <c r="B921" t="s">
        <v>4751</v>
      </c>
      <c r="C921" t="s">
        <v>10061</v>
      </c>
      <c r="D921">
        <v>377.78</v>
      </c>
    </row>
    <row r="922" spans="1:4" x14ac:dyDescent="0.25">
      <c r="A922" t="s">
        <v>16524</v>
      </c>
      <c r="B922" t="s">
        <v>4753</v>
      </c>
      <c r="C922" t="s">
        <v>10065</v>
      </c>
      <c r="D922">
        <v>139.94</v>
      </c>
    </row>
    <row r="923" spans="1:4" x14ac:dyDescent="0.25">
      <c r="A923" t="s">
        <v>16525</v>
      </c>
      <c r="B923" t="s">
        <v>4755</v>
      </c>
      <c r="C923" t="s">
        <v>10061</v>
      </c>
      <c r="D923">
        <v>288.08999999999997</v>
      </c>
    </row>
    <row r="924" spans="1:4" x14ac:dyDescent="0.25">
      <c r="A924" t="s">
        <v>16526</v>
      </c>
      <c r="B924" t="s">
        <v>4757</v>
      </c>
      <c r="C924" t="s">
        <v>10065</v>
      </c>
      <c r="D924">
        <v>174.38</v>
      </c>
    </row>
    <row r="925" spans="1:4" x14ac:dyDescent="0.25">
      <c r="A925" t="s">
        <v>16527</v>
      </c>
      <c r="B925" t="s">
        <v>4759</v>
      </c>
      <c r="C925" t="s">
        <v>10068</v>
      </c>
      <c r="D925">
        <v>136.94</v>
      </c>
    </row>
    <row r="926" spans="1:4" x14ac:dyDescent="0.25">
      <c r="A926" t="s">
        <v>16528</v>
      </c>
      <c r="B926" t="s">
        <v>4760</v>
      </c>
      <c r="C926" t="s">
        <v>10061</v>
      </c>
      <c r="D926">
        <v>301.02999999999997</v>
      </c>
    </row>
    <row r="927" spans="1:4" x14ac:dyDescent="0.25">
      <c r="A927" t="s">
        <v>16529</v>
      </c>
      <c r="B927" t="s">
        <v>4762</v>
      </c>
      <c r="C927" t="s">
        <v>10058</v>
      </c>
      <c r="D927">
        <v>261.55</v>
      </c>
    </row>
    <row r="928" spans="1:4" x14ac:dyDescent="0.25">
      <c r="A928" t="s">
        <v>16530</v>
      </c>
      <c r="B928" t="s">
        <v>4764</v>
      </c>
      <c r="C928" t="s">
        <v>10058</v>
      </c>
      <c r="D928">
        <v>368.58</v>
      </c>
    </row>
    <row r="929" spans="1:4" x14ac:dyDescent="0.25">
      <c r="A929" t="s">
        <v>16531</v>
      </c>
      <c r="B929" t="s">
        <v>4766</v>
      </c>
      <c r="C929" t="s">
        <v>10061</v>
      </c>
      <c r="D929">
        <v>356.93</v>
      </c>
    </row>
    <row r="930" spans="1:4" x14ac:dyDescent="0.25">
      <c r="A930" t="s">
        <v>16532</v>
      </c>
      <c r="B930" t="s">
        <v>4767</v>
      </c>
      <c r="C930" t="s">
        <v>10068</v>
      </c>
      <c r="D930">
        <v>340.58</v>
      </c>
    </row>
    <row r="931" spans="1:4" x14ac:dyDescent="0.25">
      <c r="A931" t="s">
        <v>16533</v>
      </c>
      <c r="B931" t="s">
        <v>4768</v>
      </c>
      <c r="C931" t="s">
        <v>10065</v>
      </c>
      <c r="D931">
        <v>100.52</v>
      </c>
    </row>
    <row r="932" spans="1:4" x14ac:dyDescent="0.25">
      <c r="A932" t="s">
        <v>16534</v>
      </c>
      <c r="B932" t="s">
        <v>4769</v>
      </c>
      <c r="C932" t="s">
        <v>10058</v>
      </c>
      <c r="D932">
        <v>403.82</v>
      </c>
    </row>
    <row r="933" spans="1:4" x14ac:dyDescent="0.25">
      <c r="A933" t="s">
        <v>16535</v>
      </c>
      <c r="B933" t="s">
        <v>4770</v>
      </c>
      <c r="C933" t="s">
        <v>10068</v>
      </c>
      <c r="D933">
        <v>58.64</v>
      </c>
    </row>
    <row r="934" spans="1:4" x14ac:dyDescent="0.25">
      <c r="A934" t="s">
        <v>16536</v>
      </c>
      <c r="B934" t="s">
        <v>4771</v>
      </c>
      <c r="C934" t="s">
        <v>10061</v>
      </c>
      <c r="D934">
        <v>301.91000000000003</v>
      </c>
    </row>
    <row r="935" spans="1:4" x14ac:dyDescent="0.25">
      <c r="A935" t="s">
        <v>16537</v>
      </c>
      <c r="B935" t="s">
        <v>4772</v>
      </c>
      <c r="C935" t="s">
        <v>10065</v>
      </c>
      <c r="D935">
        <v>325.77</v>
      </c>
    </row>
    <row r="936" spans="1:4" x14ac:dyDescent="0.25">
      <c r="A936" t="s">
        <v>16538</v>
      </c>
      <c r="B936" t="s">
        <v>4774</v>
      </c>
      <c r="C936" t="s">
        <v>10061</v>
      </c>
      <c r="D936">
        <v>467.65</v>
      </c>
    </row>
    <row r="937" spans="1:4" x14ac:dyDescent="0.25">
      <c r="A937" t="s">
        <v>16539</v>
      </c>
      <c r="B937" t="s">
        <v>4776</v>
      </c>
      <c r="C937" t="s">
        <v>10061</v>
      </c>
      <c r="D937">
        <v>479.03</v>
      </c>
    </row>
    <row r="938" spans="1:4" x14ac:dyDescent="0.25">
      <c r="A938" t="s">
        <v>16540</v>
      </c>
      <c r="B938" t="s">
        <v>4777</v>
      </c>
      <c r="C938" t="s">
        <v>10068</v>
      </c>
      <c r="D938">
        <v>471.07</v>
      </c>
    </row>
    <row r="939" spans="1:4" x14ac:dyDescent="0.25">
      <c r="A939" t="s">
        <v>16541</v>
      </c>
      <c r="B939" t="s">
        <v>4779</v>
      </c>
      <c r="C939" t="s">
        <v>10068</v>
      </c>
      <c r="D939">
        <v>271.45</v>
      </c>
    </row>
    <row r="940" spans="1:4" x14ac:dyDescent="0.25">
      <c r="A940" t="s">
        <v>16542</v>
      </c>
      <c r="B940" t="s">
        <v>4780</v>
      </c>
      <c r="C940" t="s">
        <v>10058</v>
      </c>
      <c r="D940">
        <v>379.66</v>
      </c>
    </row>
    <row r="941" spans="1:4" x14ac:dyDescent="0.25">
      <c r="A941" t="s">
        <v>16543</v>
      </c>
      <c r="B941" t="s">
        <v>4781</v>
      </c>
      <c r="C941" t="s">
        <v>10058</v>
      </c>
      <c r="D941">
        <v>262.75</v>
      </c>
    </row>
    <row r="942" spans="1:4" x14ac:dyDescent="0.25">
      <c r="A942" t="s">
        <v>16544</v>
      </c>
      <c r="B942" t="s">
        <v>4783</v>
      </c>
      <c r="C942" t="s">
        <v>10065</v>
      </c>
      <c r="D942">
        <v>238.57</v>
      </c>
    </row>
    <row r="943" spans="1:4" x14ac:dyDescent="0.25">
      <c r="A943" t="s">
        <v>16545</v>
      </c>
      <c r="B943" t="s">
        <v>4784</v>
      </c>
      <c r="C943" t="s">
        <v>10061</v>
      </c>
      <c r="D943">
        <v>421.64</v>
      </c>
    </row>
    <row r="944" spans="1:4" x14ac:dyDescent="0.25">
      <c r="A944" t="s">
        <v>16546</v>
      </c>
      <c r="B944" t="s">
        <v>4786</v>
      </c>
      <c r="C944" t="s">
        <v>10061</v>
      </c>
      <c r="D944">
        <v>453.85</v>
      </c>
    </row>
    <row r="945" spans="1:4" x14ac:dyDescent="0.25">
      <c r="A945" t="s">
        <v>16547</v>
      </c>
      <c r="B945" t="s">
        <v>4788</v>
      </c>
      <c r="C945" t="s">
        <v>10068</v>
      </c>
      <c r="D945">
        <v>488.02</v>
      </c>
    </row>
    <row r="946" spans="1:4" x14ac:dyDescent="0.25">
      <c r="A946" t="s">
        <v>16548</v>
      </c>
      <c r="B946" t="s">
        <v>4790</v>
      </c>
      <c r="C946" t="s">
        <v>10068</v>
      </c>
      <c r="D946">
        <v>228.97</v>
      </c>
    </row>
    <row r="947" spans="1:4" x14ac:dyDescent="0.25">
      <c r="A947" t="s">
        <v>16549</v>
      </c>
      <c r="B947" t="s">
        <v>4791</v>
      </c>
      <c r="C947" t="s">
        <v>10058</v>
      </c>
      <c r="D947">
        <v>401.71</v>
      </c>
    </row>
    <row r="948" spans="1:4" x14ac:dyDescent="0.25">
      <c r="A948" t="s">
        <v>16550</v>
      </c>
      <c r="B948" t="s">
        <v>4792</v>
      </c>
      <c r="C948" t="s">
        <v>10068</v>
      </c>
      <c r="D948">
        <v>289.67</v>
      </c>
    </row>
    <row r="949" spans="1:4" x14ac:dyDescent="0.25">
      <c r="A949" t="s">
        <v>16551</v>
      </c>
      <c r="B949" t="s">
        <v>4793</v>
      </c>
      <c r="C949" t="s">
        <v>10061</v>
      </c>
      <c r="D949">
        <v>104.16</v>
      </c>
    </row>
    <row r="950" spans="1:4" x14ac:dyDescent="0.25">
      <c r="A950" t="s">
        <v>16552</v>
      </c>
      <c r="B950" t="s">
        <v>4794</v>
      </c>
      <c r="C950" t="s">
        <v>10068</v>
      </c>
      <c r="D950">
        <v>127.6</v>
      </c>
    </row>
    <row r="951" spans="1:4" x14ac:dyDescent="0.25">
      <c r="A951" t="s">
        <v>16553</v>
      </c>
      <c r="B951" t="s">
        <v>4795</v>
      </c>
      <c r="C951" t="s">
        <v>10068</v>
      </c>
      <c r="D951">
        <v>426.68</v>
      </c>
    </row>
    <row r="952" spans="1:4" x14ac:dyDescent="0.25">
      <c r="A952" t="s">
        <v>16554</v>
      </c>
      <c r="B952" t="s">
        <v>4796</v>
      </c>
      <c r="C952" t="s">
        <v>10061</v>
      </c>
      <c r="D952">
        <v>235.95</v>
      </c>
    </row>
    <row r="953" spans="1:4" x14ac:dyDescent="0.25">
      <c r="A953" t="s">
        <v>16555</v>
      </c>
      <c r="B953" t="s">
        <v>4798</v>
      </c>
      <c r="C953" t="s">
        <v>10068</v>
      </c>
      <c r="D953">
        <v>450.81</v>
      </c>
    </row>
    <row r="954" spans="1:4" x14ac:dyDescent="0.25">
      <c r="A954" t="s">
        <v>16556</v>
      </c>
      <c r="B954" t="s">
        <v>4799</v>
      </c>
      <c r="C954" t="s">
        <v>10061</v>
      </c>
      <c r="D954">
        <v>126.29</v>
      </c>
    </row>
    <row r="955" spans="1:4" x14ac:dyDescent="0.25">
      <c r="A955" t="s">
        <v>16557</v>
      </c>
      <c r="B955" t="s">
        <v>4801</v>
      </c>
      <c r="C955" t="s">
        <v>10058</v>
      </c>
      <c r="D955">
        <v>362.29</v>
      </c>
    </row>
    <row r="956" spans="1:4" x14ac:dyDescent="0.25">
      <c r="A956" t="s">
        <v>16558</v>
      </c>
      <c r="B956" t="s">
        <v>4803</v>
      </c>
      <c r="C956" t="s">
        <v>10058</v>
      </c>
      <c r="D956">
        <v>238.75</v>
      </c>
    </row>
    <row r="957" spans="1:4" x14ac:dyDescent="0.25">
      <c r="A957" t="s">
        <v>16559</v>
      </c>
      <c r="B957" t="s">
        <v>4805</v>
      </c>
      <c r="C957" t="s">
        <v>10068</v>
      </c>
      <c r="D957">
        <v>107.04</v>
      </c>
    </row>
    <row r="958" spans="1:4" x14ac:dyDescent="0.25">
      <c r="A958" t="s">
        <v>16560</v>
      </c>
      <c r="B958" t="s">
        <v>4807</v>
      </c>
      <c r="C958" t="s">
        <v>10068</v>
      </c>
      <c r="D958">
        <v>268.58</v>
      </c>
    </row>
    <row r="959" spans="1:4" x14ac:dyDescent="0.25">
      <c r="A959" t="s">
        <v>16561</v>
      </c>
      <c r="B959" t="s">
        <v>4808</v>
      </c>
      <c r="C959" t="s">
        <v>10068</v>
      </c>
      <c r="D959">
        <v>337.86</v>
      </c>
    </row>
    <row r="960" spans="1:4" x14ac:dyDescent="0.25">
      <c r="A960" t="s">
        <v>16562</v>
      </c>
      <c r="B960" t="s">
        <v>4810</v>
      </c>
      <c r="C960" t="s">
        <v>10061</v>
      </c>
      <c r="D960">
        <v>326.81</v>
      </c>
    </row>
    <row r="961" spans="1:4" x14ac:dyDescent="0.25">
      <c r="A961" t="s">
        <v>16563</v>
      </c>
      <c r="B961" t="s">
        <v>4811</v>
      </c>
      <c r="C961" t="s">
        <v>10068</v>
      </c>
      <c r="D961">
        <v>405.47</v>
      </c>
    </row>
    <row r="962" spans="1:4" x14ac:dyDescent="0.25">
      <c r="A962" t="s">
        <v>16564</v>
      </c>
      <c r="B962" t="s">
        <v>4813</v>
      </c>
      <c r="C962" t="s">
        <v>10058</v>
      </c>
      <c r="D962">
        <v>290.64</v>
      </c>
    </row>
    <row r="963" spans="1:4" x14ac:dyDescent="0.25">
      <c r="A963" t="s">
        <v>16565</v>
      </c>
      <c r="B963" t="s">
        <v>4814</v>
      </c>
      <c r="C963" t="s">
        <v>10068</v>
      </c>
      <c r="D963">
        <v>252.33</v>
      </c>
    </row>
    <row r="964" spans="1:4" x14ac:dyDescent="0.25">
      <c r="A964" t="s">
        <v>16566</v>
      </c>
      <c r="B964" t="s">
        <v>4815</v>
      </c>
      <c r="C964" t="s">
        <v>10058</v>
      </c>
      <c r="D964">
        <v>380.51</v>
      </c>
    </row>
    <row r="965" spans="1:4" x14ac:dyDescent="0.25">
      <c r="A965" t="s">
        <v>16567</v>
      </c>
      <c r="B965" t="s">
        <v>4817</v>
      </c>
      <c r="C965" t="s">
        <v>10065</v>
      </c>
      <c r="D965">
        <v>377.01</v>
      </c>
    </row>
    <row r="966" spans="1:4" x14ac:dyDescent="0.25">
      <c r="A966" t="s">
        <v>16568</v>
      </c>
      <c r="B966" t="s">
        <v>4819</v>
      </c>
      <c r="C966" t="s">
        <v>10058</v>
      </c>
      <c r="D966">
        <v>412.18</v>
      </c>
    </row>
    <row r="967" spans="1:4" x14ac:dyDescent="0.25">
      <c r="A967" t="s">
        <v>16569</v>
      </c>
      <c r="B967" t="s">
        <v>4820</v>
      </c>
      <c r="C967" t="s">
        <v>10065</v>
      </c>
      <c r="D967">
        <v>490.06</v>
      </c>
    </row>
    <row r="968" spans="1:4" x14ac:dyDescent="0.25">
      <c r="A968" t="s">
        <v>16570</v>
      </c>
      <c r="B968" t="s">
        <v>4822</v>
      </c>
      <c r="C968" t="s">
        <v>10058</v>
      </c>
      <c r="D968">
        <v>179.47</v>
      </c>
    </row>
    <row r="969" spans="1:4" x14ac:dyDescent="0.25">
      <c r="A969" t="s">
        <v>16571</v>
      </c>
      <c r="B969" t="s">
        <v>4824</v>
      </c>
      <c r="C969" t="s">
        <v>10058</v>
      </c>
      <c r="D969">
        <v>390.64</v>
      </c>
    </row>
    <row r="970" spans="1:4" x14ac:dyDescent="0.25">
      <c r="A970" t="s">
        <v>16572</v>
      </c>
      <c r="B970" t="s">
        <v>4826</v>
      </c>
      <c r="C970" t="s">
        <v>10065</v>
      </c>
      <c r="D970">
        <v>409.68</v>
      </c>
    </row>
    <row r="971" spans="1:4" x14ac:dyDescent="0.25">
      <c r="A971" t="s">
        <v>16573</v>
      </c>
      <c r="B971" t="s">
        <v>4828</v>
      </c>
      <c r="C971" t="s">
        <v>10065</v>
      </c>
      <c r="D971">
        <v>200.34</v>
      </c>
    </row>
    <row r="972" spans="1:4" x14ac:dyDescent="0.25">
      <c r="A972" t="s">
        <v>16574</v>
      </c>
      <c r="B972" t="s">
        <v>4830</v>
      </c>
      <c r="C972" t="s">
        <v>10068</v>
      </c>
      <c r="D972">
        <v>368.97</v>
      </c>
    </row>
    <row r="973" spans="1:4" x14ac:dyDescent="0.25">
      <c r="A973" t="s">
        <v>16575</v>
      </c>
      <c r="B973" t="s">
        <v>4832</v>
      </c>
      <c r="C973" t="s">
        <v>10065</v>
      </c>
      <c r="D973">
        <v>144.88999999999999</v>
      </c>
    </row>
    <row r="974" spans="1:4" x14ac:dyDescent="0.25">
      <c r="A974" t="s">
        <v>16576</v>
      </c>
      <c r="B974" t="s">
        <v>4834</v>
      </c>
      <c r="C974" t="s">
        <v>10065</v>
      </c>
      <c r="D974">
        <v>99.05</v>
      </c>
    </row>
    <row r="975" spans="1:4" x14ac:dyDescent="0.25">
      <c r="A975" t="s">
        <v>16577</v>
      </c>
      <c r="B975" t="s">
        <v>4835</v>
      </c>
      <c r="C975" t="s">
        <v>10068</v>
      </c>
      <c r="D975">
        <v>237.54</v>
      </c>
    </row>
    <row r="976" spans="1:4" x14ac:dyDescent="0.25">
      <c r="A976" t="s">
        <v>16578</v>
      </c>
      <c r="B976" t="s">
        <v>4837</v>
      </c>
      <c r="C976" t="s">
        <v>10065</v>
      </c>
      <c r="D976">
        <v>473.27</v>
      </c>
    </row>
    <row r="977" spans="1:4" x14ac:dyDescent="0.25">
      <c r="A977" t="s">
        <v>16579</v>
      </c>
      <c r="B977" t="s">
        <v>4839</v>
      </c>
      <c r="C977" t="s">
        <v>10058</v>
      </c>
      <c r="D977">
        <v>123.31</v>
      </c>
    </row>
    <row r="978" spans="1:4" x14ac:dyDescent="0.25">
      <c r="A978" t="s">
        <v>16580</v>
      </c>
      <c r="B978" t="s">
        <v>4840</v>
      </c>
      <c r="C978" t="s">
        <v>10058</v>
      </c>
      <c r="D978">
        <v>165.23</v>
      </c>
    </row>
    <row r="979" spans="1:4" x14ac:dyDescent="0.25">
      <c r="A979" t="s">
        <v>16581</v>
      </c>
      <c r="B979" t="s">
        <v>4841</v>
      </c>
      <c r="C979" t="s">
        <v>10065</v>
      </c>
      <c r="D979">
        <v>466.16</v>
      </c>
    </row>
    <row r="980" spans="1:4" x14ac:dyDescent="0.25">
      <c r="A980" t="s">
        <v>16582</v>
      </c>
      <c r="B980" t="s">
        <v>4843</v>
      </c>
      <c r="C980" t="s">
        <v>10058</v>
      </c>
      <c r="D980">
        <v>167.49</v>
      </c>
    </row>
    <row r="981" spans="1:4" x14ac:dyDescent="0.25">
      <c r="A981" t="s">
        <v>16583</v>
      </c>
      <c r="B981" t="s">
        <v>4844</v>
      </c>
      <c r="C981" t="s">
        <v>10065</v>
      </c>
      <c r="D981">
        <v>417.83</v>
      </c>
    </row>
    <row r="982" spans="1:4" x14ac:dyDescent="0.25">
      <c r="A982" t="s">
        <v>16584</v>
      </c>
      <c r="B982" t="s">
        <v>4845</v>
      </c>
      <c r="C982" t="s">
        <v>10058</v>
      </c>
      <c r="D982">
        <v>76.239999999999995</v>
      </c>
    </row>
    <row r="983" spans="1:4" x14ac:dyDescent="0.25">
      <c r="A983" t="s">
        <v>16585</v>
      </c>
      <c r="B983" t="s">
        <v>4847</v>
      </c>
      <c r="C983" t="s">
        <v>10058</v>
      </c>
      <c r="D983">
        <v>298.97000000000003</v>
      </c>
    </row>
    <row r="984" spans="1:4" x14ac:dyDescent="0.25">
      <c r="A984" t="s">
        <v>16586</v>
      </c>
      <c r="B984" t="s">
        <v>4848</v>
      </c>
      <c r="C984" t="s">
        <v>10058</v>
      </c>
      <c r="D984">
        <v>225.34</v>
      </c>
    </row>
    <row r="985" spans="1:4" x14ac:dyDescent="0.25">
      <c r="A985" t="s">
        <v>16587</v>
      </c>
      <c r="B985" t="s">
        <v>4850</v>
      </c>
      <c r="C985" t="s">
        <v>10065</v>
      </c>
      <c r="D985">
        <v>334.13</v>
      </c>
    </row>
    <row r="986" spans="1:4" x14ac:dyDescent="0.25">
      <c r="A986" t="s">
        <v>16588</v>
      </c>
      <c r="B986" t="s">
        <v>4851</v>
      </c>
      <c r="C986" t="s">
        <v>10068</v>
      </c>
      <c r="D986">
        <v>415.73</v>
      </c>
    </row>
    <row r="987" spans="1:4" x14ac:dyDescent="0.25">
      <c r="A987" t="s">
        <v>16589</v>
      </c>
      <c r="B987" t="s">
        <v>4852</v>
      </c>
      <c r="C987" t="s">
        <v>10058</v>
      </c>
      <c r="D987">
        <v>472.17</v>
      </c>
    </row>
    <row r="988" spans="1:4" x14ac:dyDescent="0.25">
      <c r="A988" t="s">
        <v>16590</v>
      </c>
      <c r="B988" t="s">
        <v>4853</v>
      </c>
      <c r="C988" t="s">
        <v>10058</v>
      </c>
      <c r="D988">
        <v>232.33</v>
      </c>
    </row>
    <row r="989" spans="1:4" x14ac:dyDescent="0.25">
      <c r="A989" t="s">
        <v>16591</v>
      </c>
      <c r="B989" t="s">
        <v>4854</v>
      </c>
      <c r="C989" t="s">
        <v>10068</v>
      </c>
      <c r="D989">
        <v>257.3</v>
      </c>
    </row>
    <row r="990" spans="1:4" x14ac:dyDescent="0.25">
      <c r="A990" t="s">
        <v>16592</v>
      </c>
      <c r="B990" t="s">
        <v>4856</v>
      </c>
      <c r="C990" t="s">
        <v>10065</v>
      </c>
      <c r="D990">
        <v>136.63</v>
      </c>
    </row>
    <row r="991" spans="1:4" x14ac:dyDescent="0.25">
      <c r="A991" t="s">
        <v>16593</v>
      </c>
      <c r="B991" t="s">
        <v>4858</v>
      </c>
      <c r="C991" t="s">
        <v>10058</v>
      </c>
      <c r="D991">
        <v>295.35000000000002</v>
      </c>
    </row>
    <row r="992" spans="1:4" x14ac:dyDescent="0.25">
      <c r="A992" t="s">
        <v>16594</v>
      </c>
      <c r="B992" t="s">
        <v>4859</v>
      </c>
      <c r="C992" t="s">
        <v>10068</v>
      </c>
      <c r="D992">
        <v>261.45999999999998</v>
      </c>
    </row>
    <row r="993" spans="1:4" x14ac:dyDescent="0.25">
      <c r="A993" t="s">
        <v>16595</v>
      </c>
      <c r="B993" t="s">
        <v>4860</v>
      </c>
      <c r="C993" t="s">
        <v>10061</v>
      </c>
      <c r="D993">
        <v>372.81</v>
      </c>
    </row>
    <row r="994" spans="1:4" x14ac:dyDescent="0.25">
      <c r="A994" t="s">
        <v>16596</v>
      </c>
      <c r="B994" t="s">
        <v>4862</v>
      </c>
      <c r="C994" t="s">
        <v>10068</v>
      </c>
      <c r="D994">
        <v>335.89</v>
      </c>
    </row>
    <row r="995" spans="1:4" x14ac:dyDescent="0.25">
      <c r="A995" t="s">
        <v>16597</v>
      </c>
      <c r="B995" t="s">
        <v>4863</v>
      </c>
      <c r="C995" t="s">
        <v>10058</v>
      </c>
      <c r="D995">
        <v>479.16</v>
      </c>
    </row>
    <row r="996" spans="1:4" x14ac:dyDescent="0.25">
      <c r="A996" t="s">
        <v>16598</v>
      </c>
      <c r="B996" t="s">
        <v>4865</v>
      </c>
      <c r="C996" t="s">
        <v>10058</v>
      </c>
      <c r="D996">
        <v>383.87</v>
      </c>
    </row>
    <row r="997" spans="1:4" x14ac:dyDescent="0.25">
      <c r="A997" t="s">
        <v>16599</v>
      </c>
      <c r="B997" t="s">
        <v>4866</v>
      </c>
      <c r="C997" t="s">
        <v>10068</v>
      </c>
      <c r="D997">
        <v>297.8</v>
      </c>
    </row>
    <row r="998" spans="1:4" x14ac:dyDescent="0.25">
      <c r="A998" t="s">
        <v>16600</v>
      </c>
      <c r="B998" t="s">
        <v>4868</v>
      </c>
      <c r="C998" t="s">
        <v>10058</v>
      </c>
      <c r="D998">
        <v>186.79</v>
      </c>
    </row>
    <row r="999" spans="1:4" x14ac:dyDescent="0.25">
      <c r="A999" t="s">
        <v>16601</v>
      </c>
      <c r="B999" t="s">
        <v>4870</v>
      </c>
      <c r="C999" t="s">
        <v>10058</v>
      </c>
      <c r="D999">
        <v>115.06</v>
      </c>
    </row>
    <row r="1000" spans="1:4" x14ac:dyDescent="0.25">
      <c r="A1000" t="s">
        <v>16602</v>
      </c>
      <c r="B1000" t="s">
        <v>4872</v>
      </c>
      <c r="C1000" t="s">
        <v>10065</v>
      </c>
      <c r="D1000">
        <v>361.92</v>
      </c>
    </row>
    <row r="1001" spans="1:4" x14ac:dyDescent="0.25">
      <c r="A1001" t="s">
        <v>16603</v>
      </c>
      <c r="B1001" t="s">
        <v>4873</v>
      </c>
      <c r="C1001" t="s">
        <v>10061</v>
      </c>
      <c r="D1001">
        <v>468.88</v>
      </c>
    </row>
    <row r="1002" spans="1:4" x14ac:dyDescent="0.25">
      <c r="A1002" t="s">
        <v>16604</v>
      </c>
      <c r="B1002" t="s">
        <v>4874</v>
      </c>
      <c r="C1002" t="s">
        <v>10061</v>
      </c>
      <c r="D1002">
        <v>54.39</v>
      </c>
    </row>
    <row r="1003" spans="1:4" x14ac:dyDescent="0.25">
      <c r="A1003" t="s">
        <v>16605</v>
      </c>
      <c r="B1003" t="s">
        <v>4876</v>
      </c>
      <c r="C1003" t="s">
        <v>10061</v>
      </c>
      <c r="D1003">
        <v>270.16000000000003</v>
      </c>
    </row>
    <row r="1004" spans="1:4" x14ac:dyDescent="0.25">
      <c r="A1004" t="s">
        <v>16606</v>
      </c>
      <c r="B1004" t="s">
        <v>4878</v>
      </c>
      <c r="C1004" t="s">
        <v>10058</v>
      </c>
      <c r="D1004">
        <v>147.44999999999999</v>
      </c>
    </row>
    <row r="1005" spans="1:4" x14ac:dyDescent="0.25">
      <c r="A1005" t="s">
        <v>16607</v>
      </c>
      <c r="B1005" t="s">
        <v>4880</v>
      </c>
      <c r="C1005" t="s">
        <v>10068</v>
      </c>
      <c r="D1005">
        <v>447.39</v>
      </c>
    </row>
    <row r="1006" spans="1:4" x14ac:dyDescent="0.25">
      <c r="A1006" t="s">
        <v>16608</v>
      </c>
      <c r="B1006" t="s">
        <v>4882</v>
      </c>
      <c r="C1006" t="s">
        <v>10065</v>
      </c>
      <c r="D1006">
        <v>280.19</v>
      </c>
    </row>
    <row r="1007" spans="1:4" x14ac:dyDescent="0.25">
      <c r="A1007" t="s">
        <v>16609</v>
      </c>
      <c r="B1007" t="s">
        <v>4883</v>
      </c>
      <c r="C1007" t="s">
        <v>10068</v>
      </c>
      <c r="D1007">
        <v>381.69</v>
      </c>
    </row>
    <row r="1008" spans="1:4" x14ac:dyDescent="0.25">
      <c r="A1008" t="s">
        <v>16610</v>
      </c>
      <c r="B1008" t="s">
        <v>4884</v>
      </c>
      <c r="C1008" t="s">
        <v>10068</v>
      </c>
      <c r="D1008">
        <v>243.59</v>
      </c>
    </row>
    <row r="1009" spans="1:4" x14ac:dyDescent="0.25">
      <c r="A1009" t="s">
        <v>16611</v>
      </c>
      <c r="B1009" t="s">
        <v>4886</v>
      </c>
      <c r="C1009" t="s">
        <v>10058</v>
      </c>
      <c r="D1009">
        <v>137.80000000000001</v>
      </c>
    </row>
    <row r="1010" spans="1:4" x14ac:dyDescent="0.25">
      <c r="A1010" t="s">
        <v>16612</v>
      </c>
      <c r="B1010" t="s">
        <v>4887</v>
      </c>
      <c r="C1010" t="s">
        <v>10065</v>
      </c>
      <c r="D1010">
        <v>447.71</v>
      </c>
    </row>
    <row r="1011" spans="1:4" x14ac:dyDescent="0.25">
      <c r="A1011" t="s">
        <v>16613</v>
      </c>
      <c r="B1011" t="s">
        <v>4889</v>
      </c>
      <c r="C1011" t="s">
        <v>10061</v>
      </c>
      <c r="D1011">
        <v>150.35</v>
      </c>
    </row>
    <row r="1012" spans="1:4" x14ac:dyDescent="0.25">
      <c r="A1012" t="s">
        <v>16614</v>
      </c>
      <c r="B1012" t="s">
        <v>4891</v>
      </c>
      <c r="C1012" t="s">
        <v>10065</v>
      </c>
      <c r="D1012">
        <v>148.21</v>
      </c>
    </row>
    <row r="1013" spans="1:4" x14ac:dyDescent="0.25">
      <c r="A1013" t="s">
        <v>16615</v>
      </c>
      <c r="B1013" t="s">
        <v>4892</v>
      </c>
      <c r="C1013" t="s">
        <v>10058</v>
      </c>
      <c r="D1013">
        <v>83.02</v>
      </c>
    </row>
    <row r="1014" spans="1:4" x14ac:dyDescent="0.25">
      <c r="A1014" t="s">
        <v>16616</v>
      </c>
      <c r="B1014" t="s">
        <v>4893</v>
      </c>
      <c r="C1014" t="s">
        <v>10061</v>
      </c>
      <c r="D1014">
        <v>117.93</v>
      </c>
    </row>
    <row r="1015" spans="1:4" x14ac:dyDescent="0.25">
      <c r="A1015" t="s">
        <v>16617</v>
      </c>
      <c r="B1015" t="s">
        <v>4895</v>
      </c>
      <c r="C1015" t="s">
        <v>10068</v>
      </c>
      <c r="D1015">
        <v>92.25</v>
      </c>
    </row>
    <row r="1016" spans="1:4" x14ac:dyDescent="0.25">
      <c r="A1016" t="s">
        <v>16618</v>
      </c>
      <c r="B1016" t="s">
        <v>4896</v>
      </c>
      <c r="C1016" t="s">
        <v>10068</v>
      </c>
      <c r="D1016">
        <v>61.79</v>
      </c>
    </row>
    <row r="1017" spans="1:4" x14ac:dyDescent="0.25">
      <c r="A1017" t="s">
        <v>16619</v>
      </c>
      <c r="B1017" t="s">
        <v>4897</v>
      </c>
      <c r="C1017" t="s">
        <v>10065</v>
      </c>
      <c r="D1017">
        <v>244.29</v>
      </c>
    </row>
    <row r="1018" spans="1:4" x14ac:dyDescent="0.25">
      <c r="A1018" t="s">
        <v>16620</v>
      </c>
      <c r="B1018" t="s">
        <v>4899</v>
      </c>
      <c r="C1018" t="s">
        <v>10061</v>
      </c>
      <c r="D1018">
        <v>151.43</v>
      </c>
    </row>
    <row r="1019" spans="1:4" x14ac:dyDescent="0.25">
      <c r="A1019" t="s">
        <v>16621</v>
      </c>
      <c r="B1019" t="s">
        <v>4900</v>
      </c>
      <c r="C1019" t="s">
        <v>10058</v>
      </c>
      <c r="D1019">
        <v>65.680000000000007</v>
      </c>
    </row>
    <row r="1020" spans="1:4" x14ac:dyDescent="0.25">
      <c r="A1020" t="s">
        <v>16622</v>
      </c>
      <c r="B1020" t="s">
        <v>4902</v>
      </c>
      <c r="C1020" t="s">
        <v>10065</v>
      </c>
      <c r="D1020">
        <v>250.47</v>
      </c>
    </row>
    <row r="1021" spans="1:4" x14ac:dyDescent="0.25">
      <c r="A1021" t="s">
        <v>16623</v>
      </c>
      <c r="B1021" t="s">
        <v>4903</v>
      </c>
      <c r="C1021" t="s">
        <v>10061</v>
      </c>
      <c r="D1021">
        <v>308.08999999999997</v>
      </c>
    </row>
    <row r="1022" spans="1:4" x14ac:dyDescent="0.25">
      <c r="A1022" t="s">
        <v>16624</v>
      </c>
      <c r="B1022" t="s">
        <v>4905</v>
      </c>
      <c r="C1022" t="s">
        <v>10068</v>
      </c>
      <c r="D1022">
        <v>306.52999999999997</v>
      </c>
    </row>
    <row r="1023" spans="1:4" x14ac:dyDescent="0.25">
      <c r="A1023" t="s">
        <v>16625</v>
      </c>
      <c r="B1023" t="s">
        <v>4907</v>
      </c>
      <c r="C1023" t="s">
        <v>10068</v>
      </c>
      <c r="D1023">
        <v>241.95</v>
      </c>
    </row>
    <row r="1024" spans="1:4" x14ac:dyDescent="0.25">
      <c r="A1024" t="s">
        <v>16626</v>
      </c>
      <c r="B1024" t="s">
        <v>4908</v>
      </c>
      <c r="C1024" t="s">
        <v>10058</v>
      </c>
      <c r="D1024">
        <v>477.69</v>
      </c>
    </row>
    <row r="1025" spans="1:4" x14ac:dyDescent="0.25">
      <c r="A1025" t="s">
        <v>16627</v>
      </c>
      <c r="B1025" t="s">
        <v>4910</v>
      </c>
      <c r="C1025" t="s">
        <v>10058</v>
      </c>
      <c r="D1025">
        <v>197.24</v>
      </c>
    </row>
    <row r="1026" spans="1:4" x14ac:dyDescent="0.25">
      <c r="A1026" t="s">
        <v>16628</v>
      </c>
      <c r="B1026" t="s">
        <v>4912</v>
      </c>
      <c r="C1026" t="s">
        <v>10061</v>
      </c>
      <c r="D1026">
        <v>280.60000000000002</v>
      </c>
    </row>
    <row r="1027" spans="1:4" x14ac:dyDescent="0.25">
      <c r="A1027" t="s">
        <v>16629</v>
      </c>
      <c r="B1027" t="s">
        <v>4913</v>
      </c>
      <c r="C1027" t="s">
        <v>10068</v>
      </c>
      <c r="D1027">
        <v>148.38999999999999</v>
      </c>
    </row>
    <row r="1028" spans="1:4" x14ac:dyDescent="0.25">
      <c r="A1028" t="s">
        <v>16630</v>
      </c>
      <c r="B1028" t="s">
        <v>4914</v>
      </c>
      <c r="C1028" t="s">
        <v>10068</v>
      </c>
      <c r="D1028">
        <v>215.5</v>
      </c>
    </row>
    <row r="1029" spans="1:4" x14ac:dyDescent="0.25">
      <c r="A1029" t="s">
        <v>16631</v>
      </c>
      <c r="B1029" t="s">
        <v>4916</v>
      </c>
      <c r="C1029" t="s">
        <v>10068</v>
      </c>
      <c r="D1029">
        <v>315.3</v>
      </c>
    </row>
    <row r="1030" spans="1:4" x14ac:dyDescent="0.25">
      <c r="A1030" t="s">
        <v>16632</v>
      </c>
      <c r="B1030" t="s">
        <v>4918</v>
      </c>
      <c r="C1030" t="s">
        <v>10068</v>
      </c>
      <c r="D1030">
        <v>99.19</v>
      </c>
    </row>
    <row r="1031" spans="1:4" x14ac:dyDescent="0.25">
      <c r="A1031" t="s">
        <v>16633</v>
      </c>
      <c r="B1031" t="s">
        <v>4919</v>
      </c>
      <c r="C1031" t="s">
        <v>10058</v>
      </c>
      <c r="D1031">
        <v>194.49</v>
      </c>
    </row>
    <row r="1032" spans="1:4" x14ac:dyDescent="0.25">
      <c r="A1032" t="s">
        <v>16634</v>
      </c>
      <c r="B1032" t="s">
        <v>4921</v>
      </c>
      <c r="C1032" t="s">
        <v>10061</v>
      </c>
      <c r="D1032">
        <v>438.93</v>
      </c>
    </row>
    <row r="1033" spans="1:4" x14ac:dyDescent="0.25">
      <c r="A1033" t="s">
        <v>16635</v>
      </c>
      <c r="B1033" t="s">
        <v>4923</v>
      </c>
      <c r="C1033" t="s">
        <v>10065</v>
      </c>
      <c r="D1033">
        <v>188.93</v>
      </c>
    </row>
    <row r="1034" spans="1:4" x14ac:dyDescent="0.25">
      <c r="A1034" t="s">
        <v>16636</v>
      </c>
      <c r="B1034" t="s">
        <v>4924</v>
      </c>
      <c r="C1034" t="s">
        <v>10058</v>
      </c>
      <c r="D1034">
        <v>338.43</v>
      </c>
    </row>
    <row r="1035" spans="1:4" x14ac:dyDescent="0.25">
      <c r="A1035" t="s">
        <v>16637</v>
      </c>
      <c r="B1035" t="s">
        <v>4925</v>
      </c>
      <c r="C1035" t="s">
        <v>10061</v>
      </c>
      <c r="D1035">
        <v>274.25</v>
      </c>
    </row>
    <row r="1036" spans="1:4" x14ac:dyDescent="0.25">
      <c r="A1036" t="s">
        <v>16638</v>
      </c>
      <c r="B1036" t="s">
        <v>4927</v>
      </c>
      <c r="C1036" t="s">
        <v>10068</v>
      </c>
      <c r="D1036">
        <v>208.15</v>
      </c>
    </row>
    <row r="1037" spans="1:4" x14ac:dyDescent="0.25">
      <c r="A1037" t="s">
        <v>16639</v>
      </c>
      <c r="B1037" t="s">
        <v>4929</v>
      </c>
      <c r="C1037" t="s">
        <v>10065</v>
      </c>
      <c r="D1037">
        <v>61.19</v>
      </c>
    </row>
    <row r="1038" spans="1:4" x14ac:dyDescent="0.25">
      <c r="A1038" t="s">
        <v>16640</v>
      </c>
      <c r="B1038" t="s">
        <v>4931</v>
      </c>
      <c r="C1038" t="s">
        <v>10058</v>
      </c>
      <c r="D1038">
        <v>407.29</v>
      </c>
    </row>
    <row r="1039" spans="1:4" x14ac:dyDescent="0.25">
      <c r="A1039" t="s">
        <v>16641</v>
      </c>
      <c r="B1039" t="s">
        <v>4933</v>
      </c>
      <c r="C1039" t="s">
        <v>10065</v>
      </c>
      <c r="D1039">
        <v>222.24</v>
      </c>
    </row>
    <row r="1040" spans="1:4" x14ac:dyDescent="0.25">
      <c r="A1040" t="s">
        <v>16642</v>
      </c>
      <c r="B1040" t="s">
        <v>4935</v>
      </c>
      <c r="C1040" t="s">
        <v>10061</v>
      </c>
      <c r="D1040">
        <v>286.38</v>
      </c>
    </row>
    <row r="1041" spans="1:4" x14ac:dyDescent="0.25">
      <c r="A1041" t="s">
        <v>16643</v>
      </c>
      <c r="B1041" t="s">
        <v>4936</v>
      </c>
      <c r="C1041" t="s">
        <v>10068</v>
      </c>
      <c r="D1041">
        <v>361.34</v>
      </c>
    </row>
    <row r="1042" spans="1:4" x14ac:dyDescent="0.25">
      <c r="A1042" t="s">
        <v>16644</v>
      </c>
      <c r="B1042" t="s">
        <v>4938</v>
      </c>
      <c r="C1042" t="s">
        <v>10065</v>
      </c>
      <c r="D1042">
        <v>300.02</v>
      </c>
    </row>
    <row r="1043" spans="1:4" x14ac:dyDescent="0.25">
      <c r="A1043" t="s">
        <v>16645</v>
      </c>
      <c r="B1043" t="s">
        <v>4939</v>
      </c>
      <c r="C1043" t="s">
        <v>10058</v>
      </c>
      <c r="D1043">
        <v>250.51</v>
      </c>
    </row>
    <row r="1044" spans="1:4" x14ac:dyDescent="0.25">
      <c r="A1044" t="s">
        <v>16646</v>
      </c>
      <c r="B1044" t="s">
        <v>4940</v>
      </c>
      <c r="C1044" t="s">
        <v>10061</v>
      </c>
      <c r="D1044">
        <v>312.7</v>
      </c>
    </row>
    <row r="1045" spans="1:4" x14ac:dyDescent="0.25">
      <c r="A1045" t="s">
        <v>16647</v>
      </c>
      <c r="B1045" t="s">
        <v>4941</v>
      </c>
      <c r="C1045" t="s">
        <v>10068</v>
      </c>
      <c r="D1045">
        <v>210.14</v>
      </c>
    </row>
    <row r="1046" spans="1:4" x14ac:dyDescent="0.25">
      <c r="A1046" t="s">
        <v>16648</v>
      </c>
      <c r="B1046" t="s">
        <v>4942</v>
      </c>
      <c r="C1046" t="s">
        <v>10068</v>
      </c>
      <c r="D1046">
        <v>77.44</v>
      </c>
    </row>
    <row r="1047" spans="1:4" x14ac:dyDescent="0.25">
      <c r="A1047" t="s">
        <v>16649</v>
      </c>
      <c r="B1047" t="s">
        <v>4944</v>
      </c>
      <c r="C1047" t="s">
        <v>10068</v>
      </c>
      <c r="D1047">
        <v>115.13</v>
      </c>
    </row>
    <row r="1048" spans="1:4" x14ac:dyDescent="0.25">
      <c r="A1048" t="s">
        <v>16650</v>
      </c>
      <c r="B1048" t="s">
        <v>4945</v>
      </c>
      <c r="C1048" t="s">
        <v>10058</v>
      </c>
      <c r="D1048">
        <v>109.93</v>
      </c>
    </row>
    <row r="1049" spans="1:4" x14ac:dyDescent="0.25">
      <c r="A1049" t="s">
        <v>16651</v>
      </c>
      <c r="B1049" t="s">
        <v>4947</v>
      </c>
      <c r="C1049" t="s">
        <v>10061</v>
      </c>
      <c r="D1049">
        <v>96.08</v>
      </c>
    </row>
    <row r="1050" spans="1:4" x14ac:dyDescent="0.25">
      <c r="A1050" t="s">
        <v>16652</v>
      </c>
      <c r="B1050" t="s">
        <v>4949</v>
      </c>
      <c r="C1050" t="s">
        <v>10061</v>
      </c>
      <c r="D1050">
        <v>106.63</v>
      </c>
    </row>
    <row r="1051" spans="1:4" x14ac:dyDescent="0.25">
      <c r="A1051" t="s">
        <v>16653</v>
      </c>
      <c r="B1051" t="s">
        <v>4951</v>
      </c>
      <c r="C1051" t="s">
        <v>10058</v>
      </c>
      <c r="D1051">
        <v>212.61</v>
      </c>
    </row>
    <row r="1052" spans="1:4" x14ac:dyDescent="0.25">
      <c r="A1052" t="s">
        <v>16654</v>
      </c>
      <c r="B1052" t="s">
        <v>4952</v>
      </c>
      <c r="C1052" t="s">
        <v>10065</v>
      </c>
      <c r="D1052">
        <v>231.86</v>
      </c>
    </row>
    <row r="1053" spans="1:4" x14ac:dyDescent="0.25">
      <c r="A1053" t="s">
        <v>16655</v>
      </c>
      <c r="B1053" t="s">
        <v>4953</v>
      </c>
      <c r="C1053" t="s">
        <v>10061</v>
      </c>
      <c r="D1053">
        <v>76.989999999999995</v>
      </c>
    </row>
    <row r="1054" spans="1:4" x14ac:dyDescent="0.25">
      <c r="A1054" t="s">
        <v>16656</v>
      </c>
      <c r="B1054" t="s">
        <v>4955</v>
      </c>
      <c r="C1054" t="s">
        <v>10065</v>
      </c>
      <c r="D1054">
        <v>329.34</v>
      </c>
    </row>
    <row r="1055" spans="1:4" x14ac:dyDescent="0.25">
      <c r="A1055" t="s">
        <v>16657</v>
      </c>
      <c r="B1055" t="s">
        <v>4957</v>
      </c>
      <c r="C1055" t="s">
        <v>10061</v>
      </c>
      <c r="D1055">
        <v>205.75</v>
      </c>
    </row>
    <row r="1056" spans="1:4" x14ac:dyDescent="0.25">
      <c r="A1056" t="s">
        <v>16658</v>
      </c>
      <c r="B1056" t="s">
        <v>4959</v>
      </c>
      <c r="C1056" t="s">
        <v>10068</v>
      </c>
      <c r="D1056">
        <v>458.4</v>
      </c>
    </row>
    <row r="1057" spans="1:4" x14ac:dyDescent="0.25">
      <c r="A1057" t="s">
        <v>16659</v>
      </c>
      <c r="B1057" t="s">
        <v>4960</v>
      </c>
      <c r="C1057" t="s">
        <v>10065</v>
      </c>
      <c r="D1057">
        <v>300.3</v>
      </c>
    </row>
    <row r="1058" spans="1:4" x14ac:dyDescent="0.25">
      <c r="A1058" t="s">
        <v>16660</v>
      </c>
      <c r="B1058" t="s">
        <v>4962</v>
      </c>
      <c r="C1058" t="s">
        <v>10061</v>
      </c>
      <c r="D1058">
        <v>197.49</v>
      </c>
    </row>
    <row r="1059" spans="1:4" x14ac:dyDescent="0.25">
      <c r="A1059" t="s">
        <v>16661</v>
      </c>
      <c r="B1059" t="s">
        <v>4964</v>
      </c>
      <c r="C1059" t="s">
        <v>10061</v>
      </c>
      <c r="D1059">
        <v>404.06</v>
      </c>
    </row>
    <row r="1060" spans="1:4" x14ac:dyDescent="0.25">
      <c r="A1060" t="s">
        <v>16662</v>
      </c>
      <c r="B1060" t="s">
        <v>4966</v>
      </c>
      <c r="C1060" t="s">
        <v>10068</v>
      </c>
      <c r="D1060">
        <v>338.85</v>
      </c>
    </row>
    <row r="1061" spans="1:4" x14ac:dyDescent="0.25">
      <c r="A1061" t="s">
        <v>16663</v>
      </c>
      <c r="B1061" t="s">
        <v>4967</v>
      </c>
      <c r="C1061" t="s">
        <v>10058</v>
      </c>
      <c r="D1061">
        <v>78.63</v>
      </c>
    </row>
    <row r="1062" spans="1:4" x14ac:dyDescent="0.25">
      <c r="A1062" t="s">
        <v>16664</v>
      </c>
      <c r="B1062" t="s">
        <v>4969</v>
      </c>
      <c r="C1062" t="s">
        <v>10065</v>
      </c>
      <c r="D1062">
        <v>140.51</v>
      </c>
    </row>
    <row r="1063" spans="1:4" x14ac:dyDescent="0.25">
      <c r="A1063" t="s">
        <v>16665</v>
      </c>
      <c r="B1063" t="s">
        <v>4970</v>
      </c>
      <c r="C1063" t="s">
        <v>10061</v>
      </c>
      <c r="D1063">
        <v>402.73</v>
      </c>
    </row>
    <row r="1064" spans="1:4" x14ac:dyDescent="0.25">
      <c r="A1064" t="s">
        <v>16666</v>
      </c>
      <c r="B1064" t="s">
        <v>4972</v>
      </c>
      <c r="C1064" t="s">
        <v>10068</v>
      </c>
      <c r="D1064">
        <v>466.56</v>
      </c>
    </row>
    <row r="1065" spans="1:4" x14ac:dyDescent="0.25">
      <c r="A1065" t="s">
        <v>16667</v>
      </c>
      <c r="B1065" t="s">
        <v>4974</v>
      </c>
      <c r="C1065" t="s">
        <v>10061</v>
      </c>
      <c r="D1065">
        <v>140.97999999999999</v>
      </c>
    </row>
    <row r="1066" spans="1:4" x14ac:dyDescent="0.25">
      <c r="A1066" t="s">
        <v>16668</v>
      </c>
      <c r="B1066" t="s">
        <v>4976</v>
      </c>
      <c r="C1066" t="s">
        <v>10065</v>
      </c>
      <c r="D1066">
        <v>51.85</v>
      </c>
    </row>
    <row r="1067" spans="1:4" x14ac:dyDescent="0.25">
      <c r="A1067" t="s">
        <v>16669</v>
      </c>
      <c r="B1067" t="s">
        <v>4978</v>
      </c>
      <c r="C1067" t="s">
        <v>10065</v>
      </c>
      <c r="D1067">
        <v>403.81</v>
      </c>
    </row>
    <row r="1068" spans="1:4" x14ac:dyDescent="0.25">
      <c r="A1068" t="s">
        <v>16670</v>
      </c>
      <c r="B1068" t="s">
        <v>4980</v>
      </c>
      <c r="C1068" t="s">
        <v>10065</v>
      </c>
      <c r="D1068">
        <v>168.48</v>
      </c>
    </row>
    <row r="1069" spans="1:4" x14ac:dyDescent="0.25">
      <c r="A1069" t="s">
        <v>16671</v>
      </c>
      <c r="B1069" t="s">
        <v>4982</v>
      </c>
      <c r="C1069" t="s">
        <v>10061</v>
      </c>
      <c r="D1069">
        <v>369.3</v>
      </c>
    </row>
    <row r="1070" spans="1:4" x14ac:dyDescent="0.25">
      <c r="A1070" t="s">
        <v>16672</v>
      </c>
      <c r="B1070" t="s">
        <v>4983</v>
      </c>
      <c r="C1070" t="s">
        <v>10061</v>
      </c>
      <c r="D1070">
        <v>348.17</v>
      </c>
    </row>
    <row r="1071" spans="1:4" x14ac:dyDescent="0.25">
      <c r="A1071" t="s">
        <v>16673</v>
      </c>
      <c r="B1071" t="s">
        <v>4985</v>
      </c>
      <c r="C1071" t="s">
        <v>10058</v>
      </c>
      <c r="D1071">
        <v>473.06</v>
      </c>
    </row>
    <row r="1072" spans="1:4" x14ac:dyDescent="0.25">
      <c r="A1072" t="s">
        <v>16674</v>
      </c>
      <c r="B1072" t="s">
        <v>4987</v>
      </c>
      <c r="C1072" t="s">
        <v>10065</v>
      </c>
      <c r="D1072">
        <v>375.29</v>
      </c>
    </row>
    <row r="1073" spans="1:4" x14ac:dyDescent="0.25">
      <c r="A1073" t="s">
        <v>16675</v>
      </c>
      <c r="B1073" t="s">
        <v>4989</v>
      </c>
      <c r="C1073" t="s">
        <v>10061</v>
      </c>
      <c r="D1073">
        <v>109.35</v>
      </c>
    </row>
    <row r="1074" spans="1:4" x14ac:dyDescent="0.25">
      <c r="A1074" t="s">
        <v>16676</v>
      </c>
      <c r="B1074" t="s">
        <v>4990</v>
      </c>
      <c r="C1074" t="s">
        <v>10068</v>
      </c>
      <c r="D1074">
        <v>391.99</v>
      </c>
    </row>
    <row r="1075" spans="1:4" x14ac:dyDescent="0.25">
      <c r="A1075" t="s">
        <v>16677</v>
      </c>
      <c r="B1075" t="s">
        <v>4991</v>
      </c>
      <c r="C1075" t="s">
        <v>10065</v>
      </c>
      <c r="D1075">
        <v>157.43</v>
      </c>
    </row>
    <row r="1076" spans="1:4" x14ac:dyDescent="0.25">
      <c r="A1076" t="s">
        <v>16678</v>
      </c>
      <c r="B1076" t="s">
        <v>4993</v>
      </c>
      <c r="C1076" t="s">
        <v>10058</v>
      </c>
      <c r="D1076">
        <v>301.74</v>
      </c>
    </row>
    <row r="1077" spans="1:4" x14ac:dyDescent="0.25">
      <c r="A1077" t="s">
        <v>16679</v>
      </c>
      <c r="B1077" t="s">
        <v>4995</v>
      </c>
      <c r="C1077" t="s">
        <v>10061</v>
      </c>
      <c r="D1077">
        <v>74.53</v>
      </c>
    </row>
    <row r="1078" spans="1:4" x14ac:dyDescent="0.25">
      <c r="A1078" t="s">
        <v>16680</v>
      </c>
      <c r="B1078" t="s">
        <v>4997</v>
      </c>
      <c r="C1078" t="s">
        <v>10068</v>
      </c>
      <c r="D1078">
        <v>263.35000000000002</v>
      </c>
    </row>
    <row r="1079" spans="1:4" x14ac:dyDescent="0.25">
      <c r="A1079" t="s">
        <v>16681</v>
      </c>
      <c r="B1079" t="s">
        <v>4998</v>
      </c>
      <c r="C1079" t="s">
        <v>10068</v>
      </c>
      <c r="D1079">
        <v>232.96</v>
      </c>
    </row>
    <row r="1080" spans="1:4" x14ac:dyDescent="0.25">
      <c r="A1080" t="s">
        <v>16682</v>
      </c>
      <c r="B1080" t="s">
        <v>5000</v>
      </c>
      <c r="C1080" t="s">
        <v>10061</v>
      </c>
      <c r="D1080">
        <v>320.86</v>
      </c>
    </row>
    <row r="1081" spans="1:4" x14ac:dyDescent="0.25">
      <c r="A1081" t="s">
        <v>16683</v>
      </c>
      <c r="B1081" t="s">
        <v>5001</v>
      </c>
      <c r="C1081" t="s">
        <v>10068</v>
      </c>
      <c r="D1081">
        <v>322.06</v>
      </c>
    </row>
    <row r="1082" spans="1:4" x14ac:dyDescent="0.25">
      <c r="A1082" t="s">
        <v>16684</v>
      </c>
      <c r="B1082" t="s">
        <v>5003</v>
      </c>
      <c r="C1082" t="s">
        <v>10068</v>
      </c>
      <c r="D1082">
        <v>251.64</v>
      </c>
    </row>
    <row r="1083" spans="1:4" x14ac:dyDescent="0.25">
      <c r="A1083" t="s">
        <v>16685</v>
      </c>
      <c r="B1083" t="s">
        <v>5005</v>
      </c>
      <c r="C1083" t="s">
        <v>10058</v>
      </c>
      <c r="D1083">
        <v>231.56</v>
      </c>
    </row>
    <row r="1084" spans="1:4" x14ac:dyDescent="0.25">
      <c r="A1084" t="s">
        <v>16686</v>
      </c>
      <c r="B1084" t="s">
        <v>5007</v>
      </c>
      <c r="C1084" t="s">
        <v>10065</v>
      </c>
      <c r="D1084">
        <v>343.32</v>
      </c>
    </row>
    <row r="1085" spans="1:4" x14ac:dyDescent="0.25">
      <c r="A1085" t="s">
        <v>16687</v>
      </c>
      <c r="B1085" t="s">
        <v>5009</v>
      </c>
      <c r="C1085" t="s">
        <v>10058</v>
      </c>
      <c r="D1085">
        <v>227</v>
      </c>
    </row>
    <row r="1086" spans="1:4" x14ac:dyDescent="0.25">
      <c r="A1086" t="s">
        <v>16688</v>
      </c>
      <c r="B1086" t="s">
        <v>5011</v>
      </c>
      <c r="C1086" t="s">
        <v>10068</v>
      </c>
      <c r="D1086">
        <v>346.75</v>
      </c>
    </row>
    <row r="1087" spans="1:4" x14ac:dyDescent="0.25">
      <c r="A1087" t="s">
        <v>16689</v>
      </c>
      <c r="B1087" t="s">
        <v>5012</v>
      </c>
      <c r="C1087" t="s">
        <v>10068</v>
      </c>
      <c r="D1087">
        <v>326.52</v>
      </c>
    </row>
    <row r="1088" spans="1:4" x14ac:dyDescent="0.25">
      <c r="A1088" t="s">
        <v>16690</v>
      </c>
      <c r="B1088" t="s">
        <v>5013</v>
      </c>
      <c r="C1088" t="s">
        <v>10065</v>
      </c>
      <c r="D1088">
        <v>256.3</v>
      </c>
    </row>
    <row r="1089" spans="1:4" x14ac:dyDescent="0.25">
      <c r="A1089" t="s">
        <v>16691</v>
      </c>
      <c r="B1089" t="s">
        <v>5014</v>
      </c>
      <c r="C1089" t="s">
        <v>10068</v>
      </c>
      <c r="D1089">
        <v>145.29</v>
      </c>
    </row>
    <row r="1090" spans="1:4" x14ac:dyDescent="0.25">
      <c r="A1090" t="s">
        <v>16692</v>
      </c>
      <c r="B1090" t="s">
        <v>5016</v>
      </c>
      <c r="C1090" t="s">
        <v>10058</v>
      </c>
      <c r="D1090">
        <v>403.23</v>
      </c>
    </row>
    <row r="1091" spans="1:4" x14ac:dyDescent="0.25">
      <c r="A1091" t="s">
        <v>16693</v>
      </c>
      <c r="B1091" t="s">
        <v>5017</v>
      </c>
      <c r="C1091" t="s">
        <v>10058</v>
      </c>
      <c r="D1091">
        <v>205.44</v>
      </c>
    </row>
    <row r="1092" spans="1:4" x14ac:dyDescent="0.25">
      <c r="A1092" t="s">
        <v>16694</v>
      </c>
      <c r="B1092" t="s">
        <v>5019</v>
      </c>
      <c r="C1092" t="s">
        <v>10068</v>
      </c>
      <c r="D1092">
        <v>145.22</v>
      </c>
    </row>
    <row r="1093" spans="1:4" x14ac:dyDescent="0.25">
      <c r="A1093" t="s">
        <v>16695</v>
      </c>
      <c r="B1093" t="s">
        <v>5021</v>
      </c>
      <c r="C1093" t="s">
        <v>10065</v>
      </c>
      <c r="D1093">
        <v>229.9</v>
      </c>
    </row>
    <row r="1094" spans="1:4" x14ac:dyDescent="0.25">
      <c r="A1094" t="s">
        <v>16696</v>
      </c>
      <c r="B1094" t="s">
        <v>5022</v>
      </c>
      <c r="C1094" t="s">
        <v>10065</v>
      </c>
      <c r="D1094">
        <v>227.99</v>
      </c>
    </row>
    <row r="1095" spans="1:4" x14ac:dyDescent="0.25">
      <c r="A1095" t="s">
        <v>16697</v>
      </c>
      <c r="B1095" t="s">
        <v>5024</v>
      </c>
      <c r="C1095" t="s">
        <v>10065</v>
      </c>
      <c r="D1095">
        <v>123.98</v>
      </c>
    </row>
    <row r="1096" spans="1:4" x14ac:dyDescent="0.25">
      <c r="A1096" t="s">
        <v>16698</v>
      </c>
      <c r="B1096" t="s">
        <v>5026</v>
      </c>
      <c r="C1096" t="s">
        <v>10061</v>
      </c>
      <c r="D1096">
        <v>393.61</v>
      </c>
    </row>
    <row r="1097" spans="1:4" x14ac:dyDescent="0.25">
      <c r="A1097" t="s">
        <v>16699</v>
      </c>
      <c r="B1097" t="s">
        <v>5028</v>
      </c>
      <c r="C1097" t="s">
        <v>10065</v>
      </c>
      <c r="D1097">
        <v>58.45</v>
      </c>
    </row>
    <row r="1098" spans="1:4" x14ac:dyDescent="0.25">
      <c r="A1098" t="s">
        <v>16700</v>
      </c>
      <c r="B1098" t="s">
        <v>5030</v>
      </c>
      <c r="C1098" t="s">
        <v>10068</v>
      </c>
      <c r="D1098">
        <v>471.71</v>
      </c>
    </row>
    <row r="1099" spans="1:4" x14ac:dyDescent="0.25">
      <c r="A1099" t="s">
        <v>16701</v>
      </c>
      <c r="B1099" t="s">
        <v>5031</v>
      </c>
      <c r="C1099" t="s">
        <v>10065</v>
      </c>
      <c r="D1099">
        <v>260.41000000000003</v>
      </c>
    </row>
    <row r="1100" spans="1:4" x14ac:dyDescent="0.25">
      <c r="A1100" t="s">
        <v>16702</v>
      </c>
      <c r="B1100" t="s">
        <v>5033</v>
      </c>
      <c r="C1100" t="s">
        <v>10058</v>
      </c>
      <c r="D1100">
        <v>210.34</v>
      </c>
    </row>
    <row r="1101" spans="1:4" x14ac:dyDescent="0.25">
      <c r="A1101" t="s">
        <v>16703</v>
      </c>
      <c r="B1101" t="s">
        <v>5035</v>
      </c>
      <c r="C1101" t="s">
        <v>10068</v>
      </c>
      <c r="D1101">
        <v>350.5</v>
      </c>
    </row>
    <row r="1102" spans="1:4" x14ac:dyDescent="0.25">
      <c r="A1102" t="s">
        <v>16704</v>
      </c>
      <c r="B1102" t="s">
        <v>5036</v>
      </c>
      <c r="C1102" t="s">
        <v>10065</v>
      </c>
      <c r="D1102">
        <v>469.61</v>
      </c>
    </row>
    <row r="1103" spans="1:4" x14ac:dyDescent="0.25">
      <c r="A1103" t="s">
        <v>16705</v>
      </c>
      <c r="B1103" t="s">
        <v>5037</v>
      </c>
      <c r="C1103" t="s">
        <v>10068</v>
      </c>
      <c r="D1103">
        <v>371.52</v>
      </c>
    </row>
    <row r="1104" spans="1:4" x14ac:dyDescent="0.25">
      <c r="A1104" t="s">
        <v>16706</v>
      </c>
      <c r="B1104" t="s">
        <v>5038</v>
      </c>
      <c r="C1104" t="s">
        <v>10068</v>
      </c>
      <c r="D1104">
        <v>405.52</v>
      </c>
    </row>
    <row r="1105" spans="1:4" x14ac:dyDescent="0.25">
      <c r="A1105" t="s">
        <v>16707</v>
      </c>
      <c r="B1105" t="s">
        <v>5040</v>
      </c>
      <c r="C1105" t="s">
        <v>10061</v>
      </c>
      <c r="D1105">
        <v>303.17</v>
      </c>
    </row>
    <row r="1106" spans="1:4" x14ac:dyDescent="0.25">
      <c r="A1106" t="s">
        <v>16708</v>
      </c>
      <c r="B1106" t="s">
        <v>5041</v>
      </c>
      <c r="C1106" t="s">
        <v>10058</v>
      </c>
      <c r="D1106">
        <v>477.37</v>
      </c>
    </row>
    <row r="1107" spans="1:4" x14ac:dyDescent="0.25">
      <c r="A1107" t="s">
        <v>16709</v>
      </c>
      <c r="B1107" t="s">
        <v>5042</v>
      </c>
      <c r="C1107" t="s">
        <v>10065</v>
      </c>
      <c r="D1107">
        <v>174.75</v>
      </c>
    </row>
    <row r="1108" spans="1:4" x14ac:dyDescent="0.25">
      <c r="A1108" t="s">
        <v>16710</v>
      </c>
      <c r="B1108" t="s">
        <v>5044</v>
      </c>
      <c r="C1108" t="s">
        <v>10058</v>
      </c>
      <c r="D1108">
        <v>441.12</v>
      </c>
    </row>
    <row r="1109" spans="1:4" x14ac:dyDescent="0.25">
      <c r="A1109" t="s">
        <v>16711</v>
      </c>
      <c r="B1109" t="s">
        <v>5045</v>
      </c>
      <c r="C1109" t="s">
        <v>10068</v>
      </c>
      <c r="D1109">
        <v>105.64</v>
      </c>
    </row>
    <row r="1110" spans="1:4" x14ac:dyDescent="0.25">
      <c r="A1110" t="s">
        <v>16712</v>
      </c>
      <c r="B1110" t="s">
        <v>5047</v>
      </c>
      <c r="C1110" t="s">
        <v>10058</v>
      </c>
      <c r="D1110">
        <v>217.91</v>
      </c>
    </row>
    <row r="1111" spans="1:4" x14ac:dyDescent="0.25">
      <c r="A1111" t="s">
        <v>16713</v>
      </c>
      <c r="B1111" t="s">
        <v>5048</v>
      </c>
      <c r="C1111" t="s">
        <v>10061</v>
      </c>
      <c r="D1111">
        <v>358.13</v>
      </c>
    </row>
    <row r="1112" spans="1:4" x14ac:dyDescent="0.25">
      <c r="A1112" t="s">
        <v>16714</v>
      </c>
      <c r="B1112" t="s">
        <v>5049</v>
      </c>
      <c r="C1112" t="s">
        <v>10065</v>
      </c>
      <c r="D1112">
        <v>145.38999999999999</v>
      </c>
    </row>
    <row r="1113" spans="1:4" x14ac:dyDescent="0.25">
      <c r="A1113" t="s">
        <v>16715</v>
      </c>
      <c r="B1113" t="s">
        <v>5051</v>
      </c>
      <c r="C1113" t="s">
        <v>10068</v>
      </c>
      <c r="D1113">
        <v>149.29</v>
      </c>
    </row>
    <row r="1114" spans="1:4" x14ac:dyDescent="0.25">
      <c r="A1114" t="s">
        <v>16716</v>
      </c>
      <c r="B1114" t="s">
        <v>5052</v>
      </c>
      <c r="C1114" t="s">
        <v>10058</v>
      </c>
      <c r="D1114">
        <v>301.55</v>
      </c>
    </row>
    <row r="1115" spans="1:4" x14ac:dyDescent="0.25">
      <c r="A1115" t="s">
        <v>16717</v>
      </c>
      <c r="B1115" t="s">
        <v>5054</v>
      </c>
      <c r="C1115" t="s">
        <v>10068</v>
      </c>
      <c r="D1115">
        <v>407.05</v>
      </c>
    </row>
    <row r="1116" spans="1:4" x14ac:dyDescent="0.25">
      <c r="A1116" t="s">
        <v>16718</v>
      </c>
      <c r="B1116" t="s">
        <v>5056</v>
      </c>
      <c r="C1116" t="s">
        <v>10061</v>
      </c>
      <c r="D1116">
        <v>165.68</v>
      </c>
    </row>
    <row r="1117" spans="1:4" x14ac:dyDescent="0.25">
      <c r="A1117" t="s">
        <v>16719</v>
      </c>
      <c r="B1117" t="s">
        <v>5058</v>
      </c>
      <c r="C1117" t="s">
        <v>10065</v>
      </c>
      <c r="D1117">
        <v>394.33</v>
      </c>
    </row>
    <row r="1118" spans="1:4" x14ac:dyDescent="0.25">
      <c r="A1118" t="s">
        <v>16720</v>
      </c>
      <c r="B1118" t="s">
        <v>5059</v>
      </c>
      <c r="C1118" t="s">
        <v>10058</v>
      </c>
      <c r="D1118">
        <v>311.45</v>
      </c>
    </row>
    <row r="1119" spans="1:4" x14ac:dyDescent="0.25">
      <c r="A1119" t="s">
        <v>16721</v>
      </c>
      <c r="B1119" t="s">
        <v>5061</v>
      </c>
      <c r="C1119" t="s">
        <v>10068</v>
      </c>
      <c r="D1119">
        <v>330.86</v>
      </c>
    </row>
    <row r="1120" spans="1:4" x14ac:dyDescent="0.25">
      <c r="A1120" t="s">
        <v>16722</v>
      </c>
      <c r="B1120" t="s">
        <v>5063</v>
      </c>
      <c r="C1120" t="s">
        <v>10058</v>
      </c>
      <c r="D1120">
        <v>183.22</v>
      </c>
    </row>
    <row r="1121" spans="1:4" x14ac:dyDescent="0.25">
      <c r="A1121" t="s">
        <v>16723</v>
      </c>
      <c r="B1121" t="s">
        <v>5065</v>
      </c>
      <c r="C1121" t="s">
        <v>10061</v>
      </c>
      <c r="D1121">
        <v>138.38999999999999</v>
      </c>
    </row>
    <row r="1122" spans="1:4" x14ac:dyDescent="0.25">
      <c r="A1122" t="s">
        <v>16724</v>
      </c>
      <c r="B1122" t="s">
        <v>5067</v>
      </c>
      <c r="C1122" t="s">
        <v>10065</v>
      </c>
      <c r="D1122">
        <v>244.34</v>
      </c>
    </row>
    <row r="1123" spans="1:4" x14ac:dyDescent="0.25">
      <c r="A1123" t="s">
        <v>16725</v>
      </c>
      <c r="B1123" t="s">
        <v>5068</v>
      </c>
      <c r="C1123" t="s">
        <v>10061</v>
      </c>
      <c r="D1123">
        <v>477.33</v>
      </c>
    </row>
    <row r="1124" spans="1:4" x14ac:dyDescent="0.25">
      <c r="A1124" t="s">
        <v>16726</v>
      </c>
      <c r="B1124" t="s">
        <v>5070</v>
      </c>
      <c r="C1124" t="s">
        <v>10068</v>
      </c>
      <c r="D1124">
        <v>308.66000000000003</v>
      </c>
    </row>
    <row r="1125" spans="1:4" x14ac:dyDescent="0.25">
      <c r="A1125" t="s">
        <v>16727</v>
      </c>
      <c r="B1125" t="s">
        <v>5072</v>
      </c>
      <c r="C1125" t="s">
        <v>10061</v>
      </c>
      <c r="D1125">
        <v>223.92</v>
      </c>
    </row>
    <row r="1126" spans="1:4" x14ac:dyDescent="0.25">
      <c r="A1126" t="s">
        <v>16728</v>
      </c>
      <c r="B1126" t="s">
        <v>5074</v>
      </c>
      <c r="C1126" t="s">
        <v>10065</v>
      </c>
      <c r="D1126">
        <v>482.87</v>
      </c>
    </row>
    <row r="1127" spans="1:4" x14ac:dyDescent="0.25">
      <c r="A1127" t="s">
        <v>16729</v>
      </c>
      <c r="B1127" t="s">
        <v>5075</v>
      </c>
      <c r="C1127" t="s">
        <v>10058</v>
      </c>
      <c r="D1127">
        <v>334.69</v>
      </c>
    </row>
    <row r="1128" spans="1:4" x14ac:dyDescent="0.25">
      <c r="A1128" t="s">
        <v>16730</v>
      </c>
      <c r="B1128" t="s">
        <v>5076</v>
      </c>
      <c r="C1128" t="s">
        <v>10068</v>
      </c>
      <c r="D1128">
        <v>135.88</v>
      </c>
    </row>
    <row r="1129" spans="1:4" x14ac:dyDescent="0.25">
      <c r="A1129" t="s">
        <v>16731</v>
      </c>
      <c r="B1129" t="s">
        <v>5078</v>
      </c>
      <c r="C1129" t="s">
        <v>10061</v>
      </c>
      <c r="D1129">
        <v>430.35</v>
      </c>
    </row>
    <row r="1130" spans="1:4" x14ac:dyDescent="0.25">
      <c r="A1130" t="s">
        <v>16732</v>
      </c>
      <c r="B1130" t="s">
        <v>5080</v>
      </c>
      <c r="C1130" t="s">
        <v>10061</v>
      </c>
      <c r="D1130">
        <v>337.7</v>
      </c>
    </row>
    <row r="1131" spans="1:4" x14ac:dyDescent="0.25">
      <c r="A1131" t="s">
        <v>16733</v>
      </c>
      <c r="B1131" t="s">
        <v>5082</v>
      </c>
      <c r="C1131" t="s">
        <v>10068</v>
      </c>
      <c r="D1131">
        <v>157.15</v>
      </c>
    </row>
    <row r="1132" spans="1:4" x14ac:dyDescent="0.25">
      <c r="A1132" t="s">
        <v>16734</v>
      </c>
      <c r="B1132" t="s">
        <v>5083</v>
      </c>
      <c r="C1132" t="s">
        <v>10065</v>
      </c>
      <c r="D1132">
        <v>138.97</v>
      </c>
    </row>
    <row r="1133" spans="1:4" x14ac:dyDescent="0.25">
      <c r="A1133" t="s">
        <v>16735</v>
      </c>
      <c r="B1133" t="s">
        <v>5084</v>
      </c>
      <c r="C1133" t="s">
        <v>10061</v>
      </c>
      <c r="D1133">
        <v>190.01</v>
      </c>
    </row>
    <row r="1134" spans="1:4" x14ac:dyDescent="0.25">
      <c r="A1134" t="s">
        <v>16736</v>
      </c>
      <c r="B1134" t="s">
        <v>5086</v>
      </c>
      <c r="C1134" t="s">
        <v>10068</v>
      </c>
      <c r="D1134">
        <v>314.2</v>
      </c>
    </row>
    <row r="1135" spans="1:4" x14ac:dyDescent="0.25">
      <c r="A1135" t="s">
        <v>16737</v>
      </c>
      <c r="B1135" t="s">
        <v>5088</v>
      </c>
      <c r="C1135" t="s">
        <v>10068</v>
      </c>
      <c r="D1135">
        <v>369.11</v>
      </c>
    </row>
    <row r="1136" spans="1:4" x14ac:dyDescent="0.25">
      <c r="A1136" t="s">
        <v>16738</v>
      </c>
      <c r="B1136" t="s">
        <v>5090</v>
      </c>
      <c r="C1136" t="s">
        <v>10065</v>
      </c>
      <c r="D1136">
        <v>192.73</v>
      </c>
    </row>
    <row r="1137" spans="1:4" x14ac:dyDescent="0.25">
      <c r="A1137" t="s">
        <v>16739</v>
      </c>
      <c r="B1137" t="s">
        <v>5091</v>
      </c>
      <c r="C1137" t="s">
        <v>10068</v>
      </c>
      <c r="D1137">
        <v>291.14999999999998</v>
      </c>
    </row>
    <row r="1138" spans="1:4" x14ac:dyDescent="0.25">
      <c r="A1138" t="s">
        <v>16740</v>
      </c>
      <c r="B1138" t="s">
        <v>5093</v>
      </c>
      <c r="C1138" t="s">
        <v>10058</v>
      </c>
      <c r="D1138">
        <v>202.91</v>
      </c>
    </row>
    <row r="1139" spans="1:4" x14ac:dyDescent="0.25">
      <c r="A1139" t="s">
        <v>16741</v>
      </c>
      <c r="B1139" t="s">
        <v>5094</v>
      </c>
      <c r="C1139" t="s">
        <v>10068</v>
      </c>
      <c r="D1139">
        <v>474.76</v>
      </c>
    </row>
    <row r="1140" spans="1:4" x14ac:dyDescent="0.25">
      <c r="A1140" t="s">
        <v>16742</v>
      </c>
      <c r="B1140" t="s">
        <v>5096</v>
      </c>
      <c r="C1140" t="s">
        <v>10068</v>
      </c>
      <c r="D1140">
        <v>109.9</v>
      </c>
    </row>
    <row r="1141" spans="1:4" x14ac:dyDescent="0.25">
      <c r="A1141" t="s">
        <v>16743</v>
      </c>
      <c r="B1141" t="s">
        <v>5098</v>
      </c>
      <c r="C1141" t="s">
        <v>10065</v>
      </c>
      <c r="D1141">
        <v>189.98</v>
      </c>
    </row>
    <row r="1142" spans="1:4" x14ac:dyDescent="0.25">
      <c r="A1142" t="s">
        <v>16744</v>
      </c>
      <c r="B1142" t="s">
        <v>5100</v>
      </c>
      <c r="C1142" t="s">
        <v>10061</v>
      </c>
      <c r="D1142">
        <v>89.54</v>
      </c>
    </row>
    <row r="1143" spans="1:4" x14ac:dyDescent="0.25">
      <c r="A1143" t="s">
        <v>16745</v>
      </c>
      <c r="B1143" t="s">
        <v>5101</v>
      </c>
      <c r="C1143" t="s">
        <v>10065</v>
      </c>
      <c r="D1143">
        <v>92.25</v>
      </c>
    </row>
    <row r="1144" spans="1:4" x14ac:dyDescent="0.25">
      <c r="A1144" t="s">
        <v>16746</v>
      </c>
      <c r="B1144" t="s">
        <v>5103</v>
      </c>
      <c r="C1144" t="s">
        <v>10061</v>
      </c>
      <c r="D1144">
        <v>405.87</v>
      </c>
    </row>
    <row r="1145" spans="1:4" x14ac:dyDescent="0.25">
      <c r="A1145" t="s">
        <v>16747</v>
      </c>
      <c r="B1145" t="s">
        <v>5104</v>
      </c>
      <c r="C1145" t="s">
        <v>10065</v>
      </c>
      <c r="D1145">
        <v>247.41</v>
      </c>
    </row>
    <row r="1146" spans="1:4" x14ac:dyDescent="0.25">
      <c r="A1146" t="s">
        <v>16748</v>
      </c>
      <c r="B1146" t="s">
        <v>5106</v>
      </c>
      <c r="C1146" t="s">
        <v>10068</v>
      </c>
      <c r="D1146">
        <v>139.38</v>
      </c>
    </row>
    <row r="1147" spans="1:4" x14ac:dyDescent="0.25">
      <c r="A1147" t="s">
        <v>16749</v>
      </c>
      <c r="B1147" t="s">
        <v>5107</v>
      </c>
      <c r="C1147" t="s">
        <v>10068</v>
      </c>
      <c r="D1147">
        <v>371.1</v>
      </c>
    </row>
    <row r="1148" spans="1:4" x14ac:dyDescent="0.25">
      <c r="A1148" t="s">
        <v>16750</v>
      </c>
      <c r="B1148" t="s">
        <v>5108</v>
      </c>
      <c r="C1148" t="s">
        <v>10061</v>
      </c>
      <c r="D1148">
        <v>324.81</v>
      </c>
    </row>
    <row r="1149" spans="1:4" x14ac:dyDescent="0.25">
      <c r="A1149" t="s">
        <v>16751</v>
      </c>
      <c r="B1149" t="s">
        <v>5109</v>
      </c>
      <c r="C1149" t="s">
        <v>10065</v>
      </c>
      <c r="D1149">
        <v>416.35</v>
      </c>
    </row>
    <row r="1150" spans="1:4" x14ac:dyDescent="0.25">
      <c r="A1150" t="s">
        <v>16752</v>
      </c>
      <c r="B1150" t="s">
        <v>5110</v>
      </c>
      <c r="C1150" t="s">
        <v>10068</v>
      </c>
      <c r="D1150">
        <v>382.66</v>
      </c>
    </row>
    <row r="1151" spans="1:4" x14ac:dyDescent="0.25">
      <c r="A1151" t="s">
        <v>16753</v>
      </c>
      <c r="B1151" t="s">
        <v>5111</v>
      </c>
      <c r="C1151" t="s">
        <v>10061</v>
      </c>
      <c r="D1151">
        <v>444.88</v>
      </c>
    </row>
    <row r="1152" spans="1:4" x14ac:dyDescent="0.25">
      <c r="A1152" t="s">
        <v>16754</v>
      </c>
      <c r="B1152" t="s">
        <v>5113</v>
      </c>
      <c r="C1152" t="s">
        <v>10058</v>
      </c>
      <c r="D1152">
        <v>124.37</v>
      </c>
    </row>
    <row r="1153" spans="1:4" x14ac:dyDescent="0.25">
      <c r="A1153" t="s">
        <v>16755</v>
      </c>
      <c r="B1153" t="s">
        <v>5114</v>
      </c>
      <c r="C1153" t="s">
        <v>10058</v>
      </c>
      <c r="D1153">
        <v>435.26</v>
      </c>
    </row>
    <row r="1154" spans="1:4" x14ac:dyDescent="0.25">
      <c r="A1154" t="s">
        <v>16756</v>
      </c>
      <c r="B1154" t="s">
        <v>5115</v>
      </c>
      <c r="C1154" t="s">
        <v>10061</v>
      </c>
      <c r="D1154">
        <v>383.59</v>
      </c>
    </row>
    <row r="1155" spans="1:4" x14ac:dyDescent="0.25">
      <c r="A1155" t="s">
        <v>16757</v>
      </c>
      <c r="B1155" t="s">
        <v>5116</v>
      </c>
      <c r="C1155" t="s">
        <v>10065</v>
      </c>
      <c r="D1155">
        <v>307.5</v>
      </c>
    </row>
    <row r="1156" spans="1:4" x14ac:dyDescent="0.25">
      <c r="A1156" t="s">
        <v>16758</v>
      </c>
      <c r="B1156" t="s">
        <v>5118</v>
      </c>
      <c r="C1156" t="s">
        <v>10065</v>
      </c>
      <c r="D1156">
        <v>453.42</v>
      </c>
    </row>
    <row r="1157" spans="1:4" x14ac:dyDescent="0.25">
      <c r="A1157" t="s">
        <v>16759</v>
      </c>
      <c r="B1157" t="s">
        <v>5119</v>
      </c>
      <c r="C1157" t="s">
        <v>10065</v>
      </c>
      <c r="D1157">
        <v>361.79</v>
      </c>
    </row>
    <row r="1158" spans="1:4" x14ac:dyDescent="0.25">
      <c r="A1158" t="s">
        <v>16760</v>
      </c>
      <c r="B1158" t="s">
        <v>5121</v>
      </c>
      <c r="C1158" t="s">
        <v>10061</v>
      </c>
      <c r="D1158">
        <v>344.96</v>
      </c>
    </row>
    <row r="1159" spans="1:4" x14ac:dyDescent="0.25">
      <c r="A1159" t="s">
        <v>16761</v>
      </c>
      <c r="B1159" t="s">
        <v>5122</v>
      </c>
      <c r="C1159" t="s">
        <v>10061</v>
      </c>
      <c r="D1159">
        <v>498.09</v>
      </c>
    </row>
    <row r="1160" spans="1:4" x14ac:dyDescent="0.25">
      <c r="A1160" t="s">
        <v>16762</v>
      </c>
      <c r="B1160" t="s">
        <v>5123</v>
      </c>
      <c r="C1160" t="s">
        <v>10065</v>
      </c>
      <c r="D1160">
        <v>239.39</v>
      </c>
    </row>
    <row r="1161" spans="1:4" x14ac:dyDescent="0.25">
      <c r="A1161" t="s">
        <v>16763</v>
      </c>
      <c r="B1161" t="s">
        <v>5125</v>
      </c>
      <c r="C1161" t="s">
        <v>10058</v>
      </c>
      <c r="D1161">
        <v>465.08</v>
      </c>
    </row>
    <row r="1162" spans="1:4" x14ac:dyDescent="0.25">
      <c r="A1162" t="s">
        <v>16764</v>
      </c>
      <c r="B1162" t="s">
        <v>5126</v>
      </c>
      <c r="C1162" t="s">
        <v>10061</v>
      </c>
      <c r="D1162">
        <v>236.48</v>
      </c>
    </row>
    <row r="1163" spans="1:4" x14ac:dyDescent="0.25">
      <c r="A1163" t="s">
        <v>16765</v>
      </c>
      <c r="B1163" t="s">
        <v>5128</v>
      </c>
      <c r="C1163" t="s">
        <v>10058</v>
      </c>
      <c r="D1163">
        <v>314.58999999999997</v>
      </c>
    </row>
    <row r="1164" spans="1:4" x14ac:dyDescent="0.25">
      <c r="A1164" t="s">
        <v>16766</v>
      </c>
      <c r="B1164" t="s">
        <v>5130</v>
      </c>
      <c r="C1164" t="s">
        <v>10065</v>
      </c>
      <c r="D1164">
        <v>415.08</v>
      </c>
    </row>
    <row r="1165" spans="1:4" x14ac:dyDescent="0.25">
      <c r="A1165" t="s">
        <v>16767</v>
      </c>
      <c r="B1165" t="s">
        <v>5131</v>
      </c>
      <c r="C1165" t="s">
        <v>10061</v>
      </c>
      <c r="D1165">
        <v>255.85</v>
      </c>
    </row>
    <row r="1166" spans="1:4" x14ac:dyDescent="0.25">
      <c r="A1166" t="s">
        <v>16768</v>
      </c>
      <c r="B1166" t="s">
        <v>5132</v>
      </c>
      <c r="C1166" t="s">
        <v>10065</v>
      </c>
      <c r="D1166">
        <v>455.71</v>
      </c>
    </row>
    <row r="1167" spans="1:4" x14ac:dyDescent="0.25">
      <c r="A1167" t="s">
        <v>16769</v>
      </c>
      <c r="B1167" t="s">
        <v>5133</v>
      </c>
      <c r="C1167" t="s">
        <v>10065</v>
      </c>
      <c r="D1167">
        <v>283.66000000000003</v>
      </c>
    </row>
    <row r="1168" spans="1:4" x14ac:dyDescent="0.25">
      <c r="A1168" t="s">
        <v>16770</v>
      </c>
      <c r="B1168" t="s">
        <v>5135</v>
      </c>
      <c r="C1168" t="s">
        <v>10058</v>
      </c>
      <c r="D1168">
        <v>428.05</v>
      </c>
    </row>
    <row r="1169" spans="1:4" x14ac:dyDescent="0.25">
      <c r="A1169" t="s">
        <v>16771</v>
      </c>
      <c r="B1169" t="s">
        <v>5137</v>
      </c>
      <c r="C1169" t="s">
        <v>10061</v>
      </c>
      <c r="D1169">
        <v>402.28</v>
      </c>
    </row>
    <row r="1170" spans="1:4" x14ac:dyDescent="0.25">
      <c r="A1170" t="s">
        <v>16772</v>
      </c>
      <c r="B1170" t="s">
        <v>5139</v>
      </c>
      <c r="C1170" t="s">
        <v>10061</v>
      </c>
      <c r="D1170">
        <v>379.23</v>
      </c>
    </row>
    <row r="1171" spans="1:4" x14ac:dyDescent="0.25">
      <c r="A1171" t="s">
        <v>16773</v>
      </c>
      <c r="B1171" t="s">
        <v>5140</v>
      </c>
      <c r="C1171" t="s">
        <v>10058</v>
      </c>
      <c r="D1171">
        <v>94.06</v>
      </c>
    </row>
    <row r="1172" spans="1:4" x14ac:dyDescent="0.25">
      <c r="A1172" t="s">
        <v>16774</v>
      </c>
      <c r="B1172" t="s">
        <v>5142</v>
      </c>
      <c r="C1172" t="s">
        <v>10068</v>
      </c>
      <c r="D1172">
        <v>87.58</v>
      </c>
    </row>
    <row r="1173" spans="1:4" x14ac:dyDescent="0.25">
      <c r="A1173" t="s">
        <v>16775</v>
      </c>
      <c r="B1173" t="s">
        <v>5144</v>
      </c>
      <c r="C1173" t="s">
        <v>10061</v>
      </c>
      <c r="D1173">
        <v>253.66</v>
      </c>
    </row>
    <row r="1174" spans="1:4" x14ac:dyDescent="0.25">
      <c r="A1174" t="s">
        <v>16776</v>
      </c>
      <c r="B1174" t="s">
        <v>5145</v>
      </c>
      <c r="C1174" t="s">
        <v>10058</v>
      </c>
      <c r="D1174">
        <v>151.31</v>
      </c>
    </row>
    <row r="1175" spans="1:4" x14ac:dyDescent="0.25">
      <c r="A1175" t="s">
        <v>16777</v>
      </c>
      <c r="B1175" t="s">
        <v>5146</v>
      </c>
      <c r="C1175" t="s">
        <v>10065</v>
      </c>
      <c r="D1175">
        <v>117.07</v>
      </c>
    </row>
    <row r="1176" spans="1:4" x14ac:dyDescent="0.25">
      <c r="A1176" t="s">
        <v>16778</v>
      </c>
      <c r="B1176" t="s">
        <v>5147</v>
      </c>
      <c r="C1176" t="s">
        <v>10068</v>
      </c>
      <c r="D1176">
        <v>105.2</v>
      </c>
    </row>
    <row r="1177" spans="1:4" x14ac:dyDescent="0.25">
      <c r="A1177" t="s">
        <v>16779</v>
      </c>
      <c r="B1177" t="s">
        <v>5148</v>
      </c>
      <c r="C1177" t="s">
        <v>10058</v>
      </c>
      <c r="D1177">
        <v>417.92</v>
      </c>
    </row>
    <row r="1178" spans="1:4" x14ac:dyDescent="0.25">
      <c r="A1178" t="s">
        <v>16780</v>
      </c>
      <c r="B1178" t="s">
        <v>5149</v>
      </c>
      <c r="C1178" t="s">
        <v>10061</v>
      </c>
      <c r="D1178">
        <v>498.07</v>
      </c>
    </row>
    <row r="1179" spans="1:4" x14ac:dyDescent="0.25">
      <c r="A1179" t="s">
        <v>16781</v>
      </c>
      <c r="B1179" t="s">
        <v>5150</v>
      </c>
      <c r="C1179" t="s">
        <v>10065</v>
      </c>
      <c r="D1179">
        <v>310.17</v>
      </c>
    </row>
    <row r="1180" spans="1:4" x14ac:dyDescent="0.25">
      <c r="A1180" t="s">
        <v>16782</v>
      </c>
      <c r="B1180" t="s">
        <v>5152</v>
      </c>
      <c r="C1180" t="s">
        <v>10068</v>
      </c>
      <c r="D1180">
        <v>75.59</v>
      </c>
    </row>
    <row r="1181" spans="1:4" x14ac:dyDescent="0.25">
      <c r="A1181" t="s">
        <v>16783</v>
      </c>
      <c r="B1181" t="s">
        <v>5153</v>
      </c>
      <c r="C1181" t="s">
        <v>10061</v>
      </c>
      <c r="D1181">
        <v>80.89</v>
      </c>
    </row>
    <row r="1182" spans="1:4" x14ac:dyDescent="0.25">
      <c r="A1182" t="s">
        <v>16784</v>
      </c>
      <c r="B1182" t="s">
        <v>5155</v>
      </c>
      <c r="C1182" t="s">
        <v>10065</v>
      </c>
      <c r="D1182">
        <v>310.73</v>
      </c>
    </row>
    <row r="1183" spans="1:4" x14ac:dyDescent="0.25">
      <c r="A1183" t="s">
        <v>16785</v>
      </c>
      <c r="B1183" t="s">
        <v>5156</v>
      </c>
      <c r="C1183" t="s">
        <v>10068</v>
      </c>
      <c r="D1183">
        <v>347.88</v>
      </c>
    </row>
    <row r="1184" spans="1:4" x14ac:dyDescent="0.25">
      <c r="A1184" t="s">
        <v>16786</v>
      </c>
      <c r="B1184" t="s">
        <v>5157</v>
      </c>
      <c r="C1184" t="s">
        <v>10068</v>
      </c>
      <c r="D1184">
        <v>275.44</v>
      </c>
    </row>
    <row r="1185" spans="1:4" x14ac:dyDescent="0.25">
      <c r="A1185" t="s">
        <v>16787</v>
      </c>
      <c r="B1185" t="s">
        <v>5159</v>
      </c>
      <c r="C1185" t="s">
        <v>10065</v>
      </c>
      <c r="D1185">
        <v>163.69</v>
      </c>
    </row>
    <row r="1186" spans="1:4" x14ac:dyDescent="0.25">
      <c r="A1186" t="s">
        <v>16788</v>
      </c>
      <c r="B1186" t="s">
        <v>5161</v>
      </c>
      <c r="C1186" t="s">
        <v>10058</v>
      </c>
      <c r="D1186">
        <v>453.62</v>
      </c>
    </row>
    <row r="1187" spans="1:4" x14ac:dyDescent="0.25">
      <c r="A1187" t="s">
        <v>16789</v>
      </c>
      <c r="B1187" t="s">
        <v>5163</v>
      </c>
      <c r="C1187" t="s">
        <v>10061</v>
      </c>
      <c r="D1187">
        <v>355.85</v>
      </c>
    </row>
    <row r="1188" spans="1:4" x14ac:dyDescent="0.25">
      <c r="A1188" t="s">
        <v>16790</v>
      </c>
      <c r="B1188" t="s">
        <v>5164</v>
      </c>
      <c r="C1188" t="s">
        <v>10061</v>
      </c>
      <c r="D1188">
        <v>372.8</v>
      </c>
    </row>
    <row r="1189" spans="1:4" x14ac:dyDescent="0.25">
      <c r="A1189" t="s">
        <v>16791</v>
      </c>
      <c r="B1189" t="s">
        <v>5165</v>
      </c>
      <c r="C1189" t="s">
        <v>10061</v>
      </c>
      <c r="D1189">
        <v>213.53</v>
      </c>
    </row>
    <row r="1190" spans="1:4" x14ac:dyDescent="0.25">
      <c r="A1190" t="s">
        <v>16792</v>
      </c>
      <c r="B1190" t="s">
        <v>5166</v>
      </c>
      <c r="C1190" t="s">
        <v>10061</v>
      </c>
      <c r="D1190">
        <v>358.43</v>
      </c>
    </row>
    <row r="1191" spans="1:4" x14ac:dyDescent="0.25">
      <c r="A1191" t="s">
        <v>16793</v>
      </c>
      <c r="B1191" t="s">
        <v>5168</v>
      </c>
      <c r="C1191" t="s">
        <v>10061</v>
      </c>
      <c r="D1191">
        <v>168.04</v>
      </c>
    </row>
    <row r="1192" spans="1:4" x14ac:dyDescent="0.25">
      <c r="A1192" t="s">
        <v>16794</v>
      </c>
      <c r="B1192" t="s">
        <v>5169</v>
      </c>
      <c r="C1192" t="s">
        <v>10058</v>
      </c>
      <c r="D1192">
        <v>240.16</v>
      </c>
    </row>
    <row r="1193" spans="1:4" x14ac:dyDescent="0.25">
      <c r="A1193" t="s">
        <v>16795</v>
      </c>
      <c r="B1193" t="s">
        <v>5171</v>
      </c>
      <c r="C1193" t="s">
        <v>10061</v>
      </c>
      <c r="D1193">
        <v>330.61</v>
      </c>
    </row>
    <row r="1194" spans="1:4" x14ac:dyDescent="0.25">
      <c r="A1194" t="s">
        <v>16796</v>
      </c>
      <c r="B1194" t="s">
        <v>5173</v>
      </c>
      <c r="C1194" t="s">
        <v>10068</v>
      </c>
      <c r="D1194">
        <v>385.58</v>
      </c>
    </row>
    <row r="1195" spans="1:4" x14ac:dyDescent="0.25">
      <c r="A1195" t="s">
        <v>16797</v>
      </c>
      <c r="B1195" t="s">
        <v>5175</v>
      </c>
      <c r="C1195" t="s">
        <v>10065</v>
      </c>
      <c r="D1195">
        <v>220.73</v>
      </c>
    </row>
    <row r="1196" spans="1:4" x14ac:dyDescent="0.25">
      <c r="A1196" t="s">
        <v>16798</v>
      </c>
      <c r="B1196" t="s">
        <v>5177</v>
      </c>
      <c r="C1196" t="s">
        <v>10068</v>
      </c>
      <c r="D1196">
        <v>116.91</v>
      </c>
    </row>
    <row r="1197" spans="1:4" x14ac:dyDescent="0.25">
      <c r="A1197" t="s">
        <v>16799</v>
      </c>
      <c r="B1197" t="s">
        <v>5178</v>
      </c>
      <c r="C1197" t="s">
        <v>10065</v>
      </c>
      <c r="D1197">
        <v>448.38</v>
      </c>
    </row>
    <row r="1198" spans="1:4" x14ac:dyDescent="0.25">
      <c r="A1198" t="s">
        <v>16800</v>
      </c>
      <c r="B1198" t="s">
        <v>5179</v>
      </c>
      <c r="C1198" t="s">
        <v>10058</v>
      </c>
      <c r="D1198">
        <v>136.35</v>
      </c>
    </row>
    <row r="1199" spans="1:4" x14ac:dyDescent="0.25">
      <c r="A1199" t="s">
        <v>16801</v>
      </c>
      <c r="B1199" t="s">
        <v>5180</v>
      </c>
      <c r="C1199" t="s">
        <v>10068</v>
      </c>
      <c r="D1199">
        <v>499.47</v>
      </c>
    </row>
    <row r="1200" spans="1:4" x14ac:dyDescent="0.25">
      <c r="A1200" t="s">
        <v>16802</v>
      </c>
      <c r="B1200" t="s">
        <v>5181</v>
      </c>
      <c r="C1200" t="s">
        <v>10068</v>
      </c>
      <c r="D1200">
        <v>176.95</v>
      </c>
    </row>
    <row r="1201" spans="1:4" x14ac:dyDescent="0.25">
      <c r="A1201" t="s">
        <v>16803</v>
      </c>
      <c r="B1201" t="s">
        <v>5183</v>
      </c>
      <c r="C1201" t="s">
        <v>10058</v>
      </c>
      <c r="D1201">
        <v>323.19</v>
      </c>
    </row>
    <row r="1202" spans="1:4" x14ac:dyDescent="0.25">
      <c r="A1202" t="s">
        <v>16804</v>
      </c>
      <c r="B1202" t="s">
        <v>5184</v>
      </c>
      <c r="C1202" t="s">
        <v>10065</v>
      </c>
      <c r="D1202">
        <v>420.33</v>
      </c>
    </row>
    <row r="1203" spans="1:4" x14ac:dyDescent="0.25">
      <c r="A1203" t="s">
        <v>16805</v>
      </c>
      <c r="B1203" t="s">
        <v>5185</v>
      </c>
      <c r="C1203" t="s">
        <v>10061</v>
      </c>
      <c r="D1203">
        <v>259.33999999999997</v>
      </c>
    </row>
    <row r="1204" spans="1:4" x14ac:dyDescent="0.25">
      <c r="A1204" t="s">
        <v>16806</v>
      </c>
      <c r="B1204" t="s">
        <v>5187</v>
      </c>
      <c r="C1204" t="s">
        <v>10068</v>
      </c>
      <c r="D1204">
        <v>340.52</v>
      </c>
    </row>
    <row r="1205" spans="1:4" x14ac:dyDescent="0.25">
      <c r="A1205" t="s">
        <v>16807</v>
      </c>
      <c r="B1205" t="s">
        <v>5189</v>
      </c>
      <c r="C1205" t="s">
        <v>10058</v>
      </c>
      <c r="D1205">
        <v>200.2</v>
      </c>
    </row>
    <row r="1206" spans="1:4" x14ac:dyDescent="0.25">
      <c r="A1206" t="s">
        <v>16808</v>
      </c>
      <c r="B1206" t="s">
        <v>5190</v>
      </c>
      <c r="C1206" t="s">
        <v>10065</v>
      </c>
      <c r="D1206">
        <v>139.86000000000001</v>
      </c>
    </row>
    <row r="1207" spans="1:4" x14ac:dyDescent="0.25">
      <c r="A1207" t="s">
        <v>16809</v>
      </c>
      <c r="B1207" t="s">
        <v>5192</v>
      </c>
      <c r="C1207" t="s">
        <v>10058</v>
      </c>
      <c r="D1207">
        <v>89</v>
      </c>
    </row>
    <row r="1208" spans="1:4" x14ac:dyDescent="0.25">
      <c r="A1208" t="s">
        <v>16810</v>
      </c>
      <c r="B1208" t="s">
        <v>5194</v>
      </c>
      <c r="C1208" t="s">
        <v>10058</v>
      </c>
      <c r="D1208">
        <v>331.08</v>
      </c>
    </row>
    <row r="1209" spans="1:4" x14ac:dyDescent="0.25">
      <c r="A1209" t="s">
        <v>16811</v>
      </c>
      <c r="B1209" t="s">
        <v>5196</v>
      </c>
      <c r="C1209" t="s">
        <v>10061</v>
      </c>
      <c r="D1209">
        <v>395.29</v>
      </c>
    </row>
    <row r="1210" spans="1:4" x14ac:dyDescent="0.25">
      <c r="A1210" t="s">
        <v>16812</v>
      </c>
      <c r="B1210" t="s">
        <v>5198</v>
      </c>
      <c r="C1210" t="s">
        <v>10058</v>
      </c>
      <c r="D1210">
        <v>230.71</v>
      </c>
    </row>
    <row r="1211" spans="1:4" x14ac:dyDescent="0.25">
      <c r="A1211" t="s">
        <v>16813</v>
      </c>
      <c r="B1211" t="s">
        <v>5200</v>
      </c>
      <c r="C1211" t="s">
        <v>10061</v>
      </c>
      <c r="D1211">
        <v>121.72</v>
      </c>
    </row>
    <row r="1212" spans="1:4" x14ac:dyDescent="0.25">
      <c r="A1212" t="s">
        <v>16814</v>
      </c>
      <c r="B1212" t="s">
        <v>5201</v>
      </c>
      <c r="C1212" t="s">
        <v>10065</v>
      </c>
      <c r="D1212">
        <v>318.39999999999998</v>
      </c>
    </row>
    <row r="1213" spans="1:4" x14ac:dyDescent="0.25">
      <c r="A1213" t="s">
        <v>16815</v>
      </c>
      <c r="B1213" t="s">
        <v>5202</v>
      </c>
      <c r="C1213" t="s">
        <v>10058</v>
      </c>
      <c r="D1213">
        <v>169.9</v>
      </c>
    </row>
    <row r="1214" spans="1:4" x14ac:dyDescent="0.25">
      <c r="A1214" t="s">
        <v>16816</v>
      </c>
      <c r="B1214" t="s">
        <v>5203</v>
      </c>
      <c r="C1214" t="s">
        <v>10061</v>
      </c>
      <c r="D1214">
        <v>340.62</v>
      </c>
    </row>
    <row r="1215" spans="1:4" x14ac:dyDescent="0.25">
      <c r="A1215" t="s">
        <v>16817</v>
      </c>
      <c r="B1215" t="s">
        <v>5204</v>
      </c>
      <c r="C1215" t="s">
        <v>10065</v>
      </c>
      <c r="D1215">
        <v>126.71</v>
      </c>
    </row>
    <row r="1216" spans="1:4" x14ac:dyDescent="0.25">
      <c r="A1216" t="s">
        <v>16818</v>
      </c>
      <c r="B1216" t="s">
        <v>5206</v>
      </c>
      <c r="C1216" t="s">
        <v>10061</v>
      </c>
      <c r="D1216">
        <v>323.47000000000003</v>
      </c>
    </row>
    <row r="1217" spans="1:4" x14ac:dyDescent="0.25">
      <c r="A1217" t="s">
        <v>16819</v>
      </c>
      <c r="B1217" t="s">
        <v>5208</v>
      </c>
      <c r="C1217" t="s">
        <v>10058</v>
      </c>
      <c r="D1217">
        <v>430.21</v>
      </c>
    </row>
    <row r="1218" spans="1:4" x14ac:dyDescent="0.25">
      <c r="A1218" t="s">
        <v>16820</v>
      </c>
      <c r="B1218" t="s">
        <v>5209</v>
      </c>
      <c r="C1218" t="s">
        <v>10068</v>
      </c>
      <c r="D1218">
        <v>462.2</v>
      </c>
    </row>
    <row r="1219" spans="1:4" x14ac:dyDescent="0.25">
      <c r="A1219" t="s">
        <v>16821</v>
      </c>
      <c r="B1219" t="s">
        <v>5210</v>
      </c>
      <c r="C1219" t="s">
        <v>10068</v>
      </c>
      <c r="D1219">
        <v>241.09</v>
      </c>
    </row>
    <row r="1220" spans="1:4" x14ac:dyDescent="0.25">
      <c r="A1220" t="s">
        <v>16822</v>
      </c>
      <c r="B1220" t="s">
        <v>5212</v>
      </c>
      <c r="C1220" t="s">
        <v>10068</v>
      </c>
      <c r="D1220">
        <v>343</v>
      </c>
    </row>
    <row r="1221" spans="1:4" x14ac:dyDescent="0.25">
      <c r="A1221" t="s">
        <v>16823</v>
      </c>
      <c r="B1221" t="s">
        <v>5214</v>
      </c>
      <c r="C1221" t="s">
        <v>10061</v>
      </c>
      <c r="D1221">
        <v>376.93</v>
      </c>
    </row>
    <row r="1222" spans="1:4" x14ac:dyDescent="0.25">
      <c r="A1222" t="s">
        <v>16824</v>
      </c>
      <c r="B1222" t="s">
        <v>5216</v>
      </c>
      <c r="C1222" t="s">
        <v>10065</v>
      </c>
      <c r="D1222">
        <v>341.96</v>
      </c>
    </row>
    <row r="1223" spans="1:4" x14ac:dyDescent="0.25">
      <c r="A1223" t="s">
        <v>16825</v>
      </c>
      <c r="B1223" t="s">
        <v>5217</v>
      </c>
      <c r="C1223" t="s">
        <v>10058</v>
      </c>
      <c r="D1223">
        <v>108.21</v>
      </c>
    </row>
    <row r="1224" spans="1:4" x14ac:dyDescent="0.25">
      <c r="A1224" t="s">
        <v>16826</v>
      </c>
      <c r="B1224" t="s">
        <v>5218</v>
      </c>
      <c r="C1224" t="s">
        <v>10058</v>
      </c>
      <c r="D1224">
        <v>122.9</v>
      </c>
    </row>
    <row r="1225" spans="1:4" x14ac:dyDescent="0.25">
      <c r="A1225" t="s">
        <v>16827</v>
      </c>
      <c r="B1225" t="s">
        <v>5220</v>
      </c>
      <c r="C1225" t="s">
        <v>10065</v>
      </c>
      <c r="D1225">
        <v>476.6</v>
      </c>
    </row>
    <row r="1226" spans="1:4" x14ac:dyDescent="0.25">
      <c r="A1226" t="s">
        <v>16828</v>
      </c>
      <c r="B1226" t="s">
        <v>5221</v>
      </c>
      <c r="C1226" t="s">
        <v>10065</v>
      </c>
      <c r="D1226">
        <v>347.18</v>
      </c>
    </row>
    <row r="1227" spans="1:4" x14ac:dyDescent="0.25">
      <c r="A1227" t="s">
        <v>16829</v>
      </c>
      <c r="B1227" t="s">
        <v>5222</v>
      </c>
      <c r="C1227" t="s">
        <v>10065</v>
      </c>
      <c r="D1227">
        <v>70.39</v>
      </c>
    </row>
    <row r="1228" spans="1:4" x14ac:dyDescent="0.25">
      <c r="A1228" t="s">
        <v>16830</v>
      </c>
      <c r="B1228" t="s">
        <v>5223</v>
      </c>
      <c r="C1228" t="s">
        <v>10068</v>
      </c>
      <c r="D1228">
        <v>360.93</v>
      </c>
    </row>
    <row r="1229" spans="1:4" x14ac:dyDescent="0.25">
      <c r="A1229" t="s">
        <v>16831</v>
      </c>
      <c r="B1229" t="s">
        <v>5224</v>
      </c>
      <c r="C1229" t="s">
        <v>10065</v>
      </c>
      <c r="D1229">
        <v>54.3</v>
      </c>
    </row>
    <row r="1230" spans="1:4" x14ac:dyDescent="0.25">
      <c r="A1230" t="s">
        <v>16832</v>
      </c>
      <c r="B1230" t="s">
        <v>5226</v>
      </c>
      <c r="C1230" t="s">
        <v>10065</v>
      </c>
      <c r="D1230">
        <v>423.53</v>
      </c>
    </row>
    <row r="1231" spans="1:4" x14ac:dyDescent="0.25">
      <c r="A1231" t="s">
        <v>16833</v>
      </c>
      <c r="B1231" t="s">
        <v>5227</v>
      </c>
      <c r="C1231" t="s">
        <v>10065</v>
      </c>
      <c r="D1231">
        <v>236.55</v>
      </c>
    </row>
    <row r="1232" spans="1:4" x14ac:dyDescent="0.25">
      <c r="A1232" t="s">
        <v>16834</v>
      </c>
      <c r="B1232" t="s">
        <v>5228</v>
      </c>
      <c r="C1232" t="s">
        <v>10061</v>
      </c>
      <c r="D1232">
        <v>313.33999999999997</v>
      </c>
    </row>
    <row r="1233" spans="1:4" x14ac:dyDescent="0.25">
      <c r="A1233" t="s">
        <v>16835</v>
      </c>
      <c r="B1233" t="s">
        <v>5230</v>
      </c>
      <c r="C1233" t="s">
        <v>10058</v>
      </c>
      <c r="D1233">
        <v>178.32</v>
      </c>
    </row>
    <row r="1234" spans="1:4" x14ac:dyDescent="0.25">
      <c r="A1234" t="s">
        <v>16836</v>
      </c>
      <c r="B1234" t="s">
        <v>5232</v>
      </c>
      <c r="C1234" t="s">
        <v>10068</v>
      </c>
      <c r="D1234">
        <v>265.64</v>
      </c>
    </row>
    <row r="1235" spans="1:4" x14ac:dyDescent="0.25">
      <c r="A1235" t="s">
        <v>16837</v>
      </c>
      <c r="B1235" t="s">
        <v>5233</v>
      </c>
      <c r="C1235" t="s">
        <v>10065</v>
      </c>
      <c r="D1235">
        <v>326.43</v>
      </c>
    </row>
    <row r="1236" spans="1:4" x14ac:dyDescent="0.25">
      <c r="A1236" t="s">
        <v>16838</v>
      </c>
      <c r="B1236" t="s">
        <v>5234</v>
      </c>
      <c r="C1236" t="s">
        <v>10068</v>
      </c>
      <c r="D1236">
        <v>327.69</v>
      </c>
    </row>
    <row r="1237" spans="1:4" x14ac:dyDescent="0.25">
      <c r="A1237" t="s">
        <v>16839</v>
      </c>
      <c r="B1237" t="s">
        <v>5236</v>
      </c>
      <c r="C1237" t="s">
        <v>10058</v>
      </c>
      <c r="D1237">
        <v>133.82</v>
      </c>
    </row>
    <row r="1238" spans="1:4" x14ac:dyDescent="0.25">
      <c r="A1238" t="s">
        <v>16840</v>
      </c>
      <c r="B1238" t="s">
        <v>5237</v>
      </c>
      <c r="C1238" t="s">
        <v>10061</v>
      </c>
      <c r="D1238">
        <v>92.85</v>
      </c>
    </row>
    <row r="1239" spans="1:4" x14ac:dyDescent="0.25">
      <c r="A1239" t="s">
        <v>16841</v>
      </c>
      <c r="B1239" t="s">
        <v>5238</v>
      </c>
      <c r="C1239" t="s">
        <v>10068</v>
      </c>
      <c r="D1239">
        <v>402.34</v>
      </c>
    </row>
    <row r="1240" spans="1:4" x14ac:dyDescent="0.25">
      <c r="A1240" t="s">
        <v>16842</v>
      </c>
      <c r="B1240" t="s">
        <v>5239</v>
      </c>
      <c r="C1240" t="s">
        <v>10061</v>
      </c>
      <c r="D1240">
        <v>496.86</v>
      </c>
    </row>
    <row r="1241" spans="1:4" x14ac:dyDescent="0.25">
      <c r="A1241" t="s">
        <v>16843</v>
      </c>
      <c r="B1241" t="s">
        <v>5241</v>
      </c>
      <c r="C1241" t="s">
        <v>10065</v>
      </c>
      <c r="D1241">
        <v>445.56</v>
      </c>
    </row>
    <row r="1242" spans="1:4" x14ac:dyDescent="0.25">
      <c r="A1242" t="s">
        <v>16844</v>
      </c>
      <c r="B1242" t="s">
        <v>5242</v>
      </c>
      <c r="C1242" t="s">
        <v>10061</v>
      </c>
      <c r="D1242">
        <v>150.34</v>
      </c>
    </row>
    <row r="1243" spans="1:4" x14ac:dyDescent="0.25">
      <c r="A1243" t="s">
        <v>16845</v>
      </c>
      <c r="B1243" t="s">
        <v>5244</v>
      </c>
      <c r="C1243" t="s">
        <v>10061</v>
      </c>
      <c r="D1243">
        <v>396.16</v>
      </c>
    </row>
    <row r="1244" spans="1:4" x14ac:dyDescent="0.25">
      <c r="A1244" t="s">
        <v>16846</v>
      </c>
      <c r="B1244" t="s">
        <v>5246</v>
      </c>
      <c r="C1244" t="s">
        <v>10068</v>
      </c>
      <c r="D1244">
        <v>266.79000000000002</v>
      </c>
    </row>
    <row r="1245" spans="1:4" x14ac:dyDescent="0.25">
      <c r="A1245" t="s">
        <v>16847</v>
      </c>
      <c r="B1245" t="s">
        <v>5247</v>
      </c>
      <c r="C1245" t="s">
        <v>10068</v>
      </c>
      <c r="D1245">
        <v>479.67</v>
      </c>
    </row>
    <row r="1246" spans="1:4" x14ac:dyDescent="0.25">
      <c r="A1246" t="s">
        <v>16848</v>
      </c>
      <c r="B1246" t="s">
        <v>5248</v>
      </c>
      <c r="C1246" t="s">
        <v>10065</v>
      </c>
      <c r="D1246">
        <v>466.02</v>
      </c>
    </row>
    <row r="1247" spans="1:4" x14ac:dyDescent="0.25">
      <c r="A1247" t="s">
        <v>16849</v>
      </c>
      <c r="B1247" t="s">
        <v>5250</v>
      </c>
      <c r="C1247" t="s">
        <v>10068</v>
      </c>
      <c r="D1247">
        <v>471.69</v>
      </c>
    </row>
    <row r="1248" spans="1:4" x14ac:dyDescent="0.25">
      <c r="A1248" t="s">
        <v>16850</v>
      </c>
      <c r="B1248" t="s">
        <v>5251</v>
      </c>
      <c r="C1248" t="s">
        <v>10061</v>
      </c>
      <c r="D1248">
        <v>475.47</v>
      </c>
    </row>
    <row r="1249" spans="1:4" x14ac:dyDescent="0.25">
      <c r="A1249" t="s">
        <v>16851</v>
      </c>
      <c r="B1249" t="s">
        <v>5253</v>
      </c>
      <c r="C1249" t="s">
        <v>10061</v>
      </c>
      <c r="D1249">
        <v>436.15</v>
      </c>
    </row>
    <row r="1250" spans="1:4" x14ac:dyDescent="0.25">
      <c r="A1250" t="s">
        <v>16852</v>
      </c>
      <c r="B1250" t="s">
        <v>5255</v>
      </c>
      <c r="C1250" t="s">
        <v>10068</v>
      </c>
      <c r="D1250">
        <v>253.33</v>
      </c>
    </row>
    <row r="1251" spans="1:4" x14ac:dyDescent="0.25">
      <c r="A1251" t="s">
        <v>16853</v>
      </c>
      <c r="B1251" t="s">
        <v>5257</v>
      </c>
      <c r="C1251" t="s">
        <v>10061</v>
      </c>
      <c r="D1251">
        <v>271.08</v>
      </c>
    </row>
    <row r="1252" spans="1:4" x14ac:dyDescent="0.25">
      <c r="A1252" t="s">
        <v>16854</v>
      </c>
      <c r="B1252" t="s">
        <v>5259</v>
      </c>
      <c r="C1252" t="s">
        <v>10068</v>
      </c>
      <c r="D1252">
        <v>403.32</v>
      </c>
    </row>
    <row r="1253" spans="1:4" x14ac:dyDescent="0.25">
      <c r="A1253" t="s">
        <v>16855</v>
      </c>
      <c r="B1253" t="s">
        <v>5261</v>
      </c>
      <c r="C1253" t="s">
        <v>10058</v>
      </c>
      <c r="D1253">
        <v>235.09</v>
      </c>
    </row>
    <row r="1254" spans="1:4" x14ac:dyDescent="0.25">
      <c r="A1254" t="s">
        <v>16856</v>
      </c>
      <c r="B1254" t="s">
        <v>5263</v>
      </c>
      <c r="C1254" t="s">
        <v>10061</v>
      </c>
      <c r="D1254">
        <v>486.61</v>
      </c>
    </row>
    <row r="1255" spans="1:4" x14ac:dyDescent="0.25">
      <c r="A1255" t="s">
        <v>16857</v>
      </c>
      <c r="B1255" t="s">
        <v>5264</v>
      </c>
      <c r="C1255" t="s">
        <v>10068</v>
      </c>
      <c r="D1255">
        <v>259.19</v>
      </c>
    </row>
    <row r="1256" spans="1:4" x14ac:dyDescent="0.25">
      <c r="A1256" t="s">
        <v>16858</v>
      </c>
      <c r="B1256" t="s">
        <v>5265</v>
      </c>
      <c r="C1256" t="s">
        <v>10065</v>
      </c>
      <c r="D1256">
        <v>101.26</v>
      </c>
    </row>
    <row r="1257" spans="1:4" x14ac:dyDescent="0.25">
      <c r="A1257" t="s">
        <v>16859</v>
      </c>
      <c r="B1257" t="s">
        <v>5266</v>
      </c>
      <c r="C1257" t="s">
        <v>10058</v>
      </c>
      <c r="D1257">
        <v>386.54</v>
      </c>
    </row>
    <row r="1258" spans="1:4" x14ac:dyDescent="0.25">
      <c r="A1258" t="s">
        <v>16860</v>
      </c>
      <c r="B1258" t="s">
        <v>5267</v>
      </c>
      <c r="C1258" t="s">
        <v>10068</v>
      </c>
      <c r="D1258">
        <v>408.28</v>
      </c>
    </row>
    <row r="1259" spans="1:4" x14ac:dyDescent="0.25">
      <c r="A1259" t="s">
        <v>16861</v>
      </c>
      <c r="B1259" t="s">
        <v>5268</v>
      </c>
      <c r="C1259" t="s">
        <v>10061</v>
      </c>
      <c r="D1259">
        <v>398.08</v>
      </c>
    </row>
    <row r="1260" spans="1:4" x14ac:dyDescent="0.25">
      <c r="A1260" t="s">
        <v>16862</v>
      </c>
      <c r="B1260" t="s">
        <v>5270</v>
      </c>
      <c r="C1260" t="s">
        <v>10058</v>
      </c>
      <c r="D1260">
        <v>237.2</v>
      </c>
    </row>
    <row r="1261" spans="1:4" x14ac:dyDescent="0.25">
      <c r="A1261" t="s">
        <v>16863</v>
      </c>
      <c r="B1261" t="s">
        <v>5271</v>
      </c>
      <c r="C1261" t="s">
        <v>10068</v>
      </c>
      <c r="D1261">
        <v>172.26</v>
      </c>
    </row>
    <row r="1262" spans="1:4" x14ac:dyDescent="0.25">
      <c r="A1262" t="s">
        <v>16864</v>
      </c>
      <c r="B1262" t="s">
        <v>5273</v>
      </c>
      <c r="C1262" t="s">
        <v>10061</v>
      </c>
      <c r="D1262">
        <v>286.66000000000003</v>
      </c>
    </row>
    <row r="1263" spans="1:4" x14ac:dyDescent="0.25">
      <c r="A1263" t="s">
        <v>16865</v>
      </c>
      <c r="B1263" t="s">
        <v>5275</v>
      </c>
      <c r="C1263" t="s">
        <v>10058</v>
      </c>
      <c r="D1263">
        <v>421.16</v>
      </c>
    </row>
    <row r="1264" spans="1:4" x14ac:dyDescent="0.25">
      <c r="A1264" t="s">
        <v>16866</v>
      </c>
      <c r="B1264" t="s">
        <v>5276</v>
      </c>
      <c r="C1264" t="s">
        <v>10065</v>
      </c>
      <c r="D1264">
        <v>430.25</v>
      </c>
    </row>
    <row r="1265" spans="1:4" x14ac:dyDescent="0.25">
      <c r="A1265" t="s">
        <v>16867</v>
      </c>
      <c r="B1265" t="s">
        <v>5277</v>
      </c>
      <c r="C1265" t="s">
        <v>10058</v>
      </c>
      <c r="D1265">
        <v>155.65</v>
      </c>
    </row>
    <row r="1266" spans="1:4" x14ac:dyDescent="0.25">
      <c r="A1266" t="s">
        <v>16868</v>
      </c>
      <c r="B1266" t="s">
        <v>5279</v>
      </c>
      <c r="C1266" t="s">
        <v>10061</v>
      </c>
      <c r="D1266">
        <v>101.88</v>
      </c>
    </row>
    <row r="1267" spans="1:4" x14ac:dyDescent="0.25">
      <c r="A1267" t="s">
        <v>16869</v>
      </c>
      <c r="B1267" t="s">
        <v>5280</v>
      </c>
      <c r="C1267" t="s">
        <v>10061</v>
      </c>
      <c r="D1267">
        <v>440.89</v>
      </c>
    </row>
    <row r="1268" spans="1:4" x14ac:dyDescent="0.25">
      <c r="A1268" t="s">
        <v>16870</v>
      </c>
      <c r="B1268" t="s">
        <v>5281</v>
      </c>
      <c r="C1268" t="s">
        <v>10058</v>
      </c>
      <c r="D1268">
        <v>205.96</v>
      </c>
    </row>
    <row r="1269" spans="1:4" x14ac:dyDescent="0.25">
      <c r="A1269" t="s">
        <v>16871</v>
      </c>
      <c r="B1269" t="s">
        <v>5283</v>
      </c>
      <c r="C1269" t="s">
        <v>10058</v>
      </c>
      <c r="D1269">
        <v>387.25</v>
      </c>
    </row>
    <row r="1270" spans="1:4" x14ac:dyDescent="0.25">
      <c r="A1270" t="s">
        <v>16872</v>
      </c>
      <c r="B1270" t="s">
        <v>5285</v>
      </c>
      <c r="C1270" t="s">
        <v>10065</v>
      </c>
      <c r="D1270">
        <v>187.31</v>
      </c>
    </row>
    <row r="1271" spans="1:4" x14ac:dyDescent="0.25">
      <c r="A1271" t="s">
        <v>16873</v>
      </c>
      <c r="B1271" t="s">
        <v>5286</v>
      </c>
      <c r="C1271" t="s">
        <v>10068</v>
      </c>
      <c r="D1271">
        <v>367.66</v>
      </c>
    </row>
    <row r="1272" spans="1:4" x14ac:dyDescent="0.25">
      <c r="A1272" t="s">
        <v>16874</v>
      </c>
      <c r="B1272" t="s">
        <v>5288</v>
      </c>
      <c r="C1272" t="s">
        <v>10068</v>
      </c>
      <c r="D1272">
        <v>478.64</v>
      </c>
    </row>
    <row r="1273" spans="1:4" x14ac:dyDescent="0.25">
      <c r="A1273" t="s">
        <v>16875</v>
      </c>
      <c r="B1273" t="s">
        <v>5289</v>
      </c>
      <c r="C1273" t="s">
        <v>10068</v>
      </c>
      <c r="D1273">
        <v>95.68</v>
      </c>
    </row>
    <row r="1274" spans="1:4" x14ac:dyDescent="0.25">
      <c r="A1274" t="s">
        <v>16876</v>
      </c>
      <c r="B1274" t="s">
        <v>5291</v>
      </c>
      <c r="C1274" t="s">
        <v>10058</v>
      </c>
      <c r="D1274">
        <v>93.97</v>
      </c>
    </row>
    <row r="1275" spans="1:4" x14ac:dyDescent="0.25">
      <c r="A1275" t="s">
        <v>16877</v>
      </c>
      <c r="B1275" t="s">
        <v>5293</v>
      </c>
      <c r="C1275" t="s">
        <v>10058</v>
      </c>
      <c r="D1275">
        <v>107.8</v>
      </c>
    </row>
    <row r="1276" spans="1:4" x14ac:dyDescent="0.25">
      <c r="A1276" t="s">
        <v>16878</v>
      </c>
      <c r="B1276" t="s">
        <v>5295</v>
      </c>
      <c r="C1276" t="s">
        <v>10068</v>
      </c>
      <c r="D1276">
        <v>97.9</v>
      </c>
    </row>
    <row r="1277" spans="1:4" x14ac:dyDescent="0.25">
      <c r="A1277" t="s">
        <v>16879</v>
      </c>
      <c r="B1277" t="s">
        <v>5297</v>
      </c>
      <c r="C1277" t="s">
        <v>10061</v>
      </c>
      <c r="D1277">
        <v>134.29</v>
      </c>
    </row>
    <row r="1278" spans="1:4" x14ac:dyDescent="0.25">
      <c r="A1278" t="s">
        <v>16880</v>
      </c>
      <c r="B1278" t="s">
        <v>5299</v>
      </c>
      <c r="C1278" t="s">
        <v>10058</v>
      </c>
      <c r="D1278">
        <v>364.46</v>
      </c>
    </row>
    <row r="1279" spans="1:4" x14ac:dyDescent="0.25">
      <c r="A1279" t="s">
        <v>16881</v>
      </c>
      <c r="B1279" t="s">
        <v>5300</v>
      </c>
      <c r="C1279" t="s">
        <v>10068</v>
      </c>
      <c r="D1279">
        <v>344.01</v>
      </c>
    </row>
    <row r="1280" spans="1:4" x14ac:dyDescent="0.25">
      <c r="A1280" t="s">
        <v>16882</v>
      </c>
      <c r="B1280" t="s">
        <v>5302</v>
      </c>
      <c r="C1280" t="s">
        <v>10058</v>
      </c>
      <c r="D1280">
        <v>293.25</v>
      </c>
    </row>
    <row r="1281" spans="1:4" x14ac:dyDescent="0.25">
      <c r="A1281" t="s">
        <v>16883</v>
      </c>
      <c r="B1281" t="s">
        <v>5303</v>
      </c>
      <c r="C1281" t="s">
        <v>10068</v>
      </c>
      <c r="D1281">
        <v>463.63</v>
      </c>
    </row>
    <row r="1282" spans="1:4" x14ac:dyDescent="0.25">
      <c r="A1282" t="s">
        <v>16884</v>
      </c>
      <c r="B1282" t="s">
        <v>5305</v>
      </c>
      <c r="C1282" t="s">
        <v>10068</v>
      </c>
      <c r="D1282">
        <v>317.98</v>
      </c>
    </row>
    <row r="1283" spans="1:4" x14ac:dyDescent="0.25">
      <c r="A1283" t="s">
        <v>16885</v>
      </c>
      <c r="B1283" t="s">
        <v>5307</v>
      </c>
      <c r="C1283" t="s">
        <v>10061</v>
      </c>
      <c r="D1283">
        <v>57.33</v>
      </c>
    </row>
    <row r="1284" spans="1:4" x14ac:dyDescent="0.25">
      <c r="A1284" t="s">
        <v>16886</v>
      </c>
      <c r="B1284" t="s">
        <v>5309</v>
      </c>
      <c r="C1284" t="s">
        <v>10058</v>
      </c>
      <c r="D1284">
        <v>86.4</v>
      </c>
    </row>
    <row r="1285" spans="1:4" x14ac:dyDescent="0.25">
      <c r="A1285" t="s">
        <v>16887</v>
      </c>
      <c r="B1285" t="s">
        <v>5310</v>
      </c>
      <c r="C1285" t="s">
        <v>10068</v>
      </c>
      <c r="D1285">
        <v>368.37</v>
      </c>
    </row>
    <row r="1286" spans="1:4" x14ac:dyDescent="0.25">
      <c r="A1286" t="s">
        <v>16888</v>
      </c>
      <c r="B1286" t="s">
        <v>5312</v>
      </c>
      <c r="C1286" t="s">
        <v>10061</v>
      </c>
      <c r="D1286">
        <v>283.29000000000002</v>
      </c>
    </row>
    <row r="1287" spans="1:4" x14ac:dyDescent="0.25">
      <c r="A1287" t="s">
        <v>16889</v>
      </c>
      <c r="B1287" t="s">
        <v>5313</v>
      </c>
      <c r="C1287" t="s">
        <v>10068</v>
      </c>
      <c r="D1287">
        <v>214.79</v>
      </c>
    </row>
    <row r="1288" spans="1:4" x14ac:dyDescent="0.25">
      <c r="A1288" t="s">
        <v>16890</v>
      </c>
      <c r="B1288" t="s">
        <v>5314</v>
      </c>
      <c r="C1288" t="s">
        <v>10068</v>
      </c>
      <c r="D1288">
        <v>91.72</v>
      </c>
    </row>
    <row r="1289" spans="1:4" x14ac:dyDescent="0.25">
      <c r="A1289" t="s">
        <v>16891</v>
      </c>
      <c r="B1289" t="s">
        <v>5316</v>
      </c>
      <c r="C1289" t="s">
        <v>10058</v>
      </c>
      <c r="D1289">
        <v>353.83</v>
      </c>
    </row>
    <row r="1290" spans="1:4" x14ac:dyDescent="0.25">
      <c r="A1290" t="s">
        <v>16892</v>
      </c>
      <c r="B1290" t="s">
        <v>5318</v>
      </c>
      <c r="C1290" t="s">
        <v>10061</v>
      </c>
      <c r="D1290">
        <v>303.94</v>
      </c>
    </row>
    <row r="1291" spans="1:4" x14ac:dyDescent="0.25">
      <c r="A1291" t="s">
        <v>16893</v>
      </c>
      <c r="B1291" t="s">
        <v>5320</v>
      </c>
      <c r="C1291" t="s">
        <v>10058</v>
      </c>
      <c r="D1291">
        <v>285.08</v>
      </c>
    </row>
    <row r="1292" spans="1:4" x14ac:dyDescent="0.25">
      <c r="A1292" t="s">
        <v>16894</v>
      </c>
      <c r="B1292" t="s">
        <v>5322</v>
      </c>
      <c r="C1292" t="s">
        <v>10061</v>
      </c>
      <c r="D1292">
        <v>67.55</v>
      </c>
    </row>
    <row r="1293" spans="1:4" x14ac:dyDescent="0.25">
      <c r="A1293" t="s">
        <v>16895</v>
      </c>
      <c r="B1293" t="s">
        <v>5324</v>
      </c>
      <c r="C1293" t="s">
        <v>10058</v>
      </c>
      <c r="D1293">
        <v>243.37</v>
      </c>
    </row>
    <row r="1294" spans="1:4" x14ac:dyDescent="0.25">
      <c r="A1294" t="s">
        <v>16896</v>
      </c>
      <c r="B1294" t="s">
        <v>5326</v>
      </c>
      <c r="C1294" t="s">
        <v>10068</v>
      </c>
      <c r="D1294">
        <v>346.91</v>
      </c>
    </row>
    <row r="1295" spans="1:4" x14ac:dyDescent="0.25">
      <c r="A1295" t="s">
        <v>16897</v>
      </c>
      <c r="B1295" t="s">
        <v>5328</v>
      </c>
      <c r="C1295" t="s">
        <v>10065</v>
      </c>
      <c r="D1295">
        <v>410.32</v>
      </c>
    </row>
    <row r="1296" spans="1:4" x14ac:dyDescent="0.25">
      <c r="A1296" t="s">
        <v>16898</v>
      </c>
      <c r="B1296" t="s">
        <v>5329</v>
      </c>
      <c r="C1296" t="s">
        <v>10068</v>
      </c>
      <c r="D1296">
        <v>440.28</v>
      </c>
    </row>
    <row r="1297" spans="1:4" x14ac:dyDescent="0.25">
      <c r="A1297" t="s">
        <v>16899</v>
      </c>
      <c r="B1297" t="s">
        <v>5331</v>
      </c>
      <c r="C1297" t="s">
        <v>10058</v>
      </c>
      <c r="D1297">
        <v>496</v>
      </c>
    </row>
    <row r="1298" spans="1:4" x14ac:dyDescent="0.25">
      <c r="A1298" t="s">
        <v>16900</v>
      </c>
      <c r="B1298" t="s">
        <v>5332</v>
      </c>
      <c r="C1298" t="s">
        <v>10068</v>
      </c>
      <c r="D1298">
        <v>300.33999999999997</v>
      </c>
    </row>
    <row r="1299" spans="1:4" x14ac:dyDescent="0.25">
      <c r="A1299" t="s">
        <v>16901</v>
      </c>
      <c r="B1299" t="s">
        <v>5334</v>
      </c>
      <c r="C1299" t="s">
        <v>10061</v>
      </c>
      <c r="D1299">
        <v>281.91000000000003</v>
      </c>
    </row>
    <row r="1300" spans="1:4" x14ac:dyDescent="0.25">
      <c r="A1300" t="s">
        <v>16902</v>
      </c>
      <c r="B1300" t="s">
        <v>5336</v>
      </c>
      <c r="C1300" t="s">
        <v>10061</v>
      </c>
      <c r="D1300">
        <v>354.25</v>
      </c>
    </row>
    <row r="1301" spans="1:4" x14ac:dyDescent="0.25">
      <c r="A1301" t="s">
        <v>16903</v>
      </c>
      <c r="B1301" t="s">
        <v>5338</v>
      </c>
      <c r="C1301" t="s">
        <v>10065</v>
      </c>
      <c r="D1301">
        <v>408.86</v>
      </c>
    </row>
    <row r="1302" spans="1:4" x14ac:dyDescent="0.25">
      <c r="A1302" t="s">
        <v>16904</v>
      </c>
      <c r="B1302" t="s">
        <v>5340</v>
      </c>
      <c r="C1302" t="s">
        <v>10065</v>
      </c>
      <c r="D1302">
        <v>352.49</v>
      </c>
    </row>
    <row r="1303" spans="1:4" x14ac:dyDescent="0.25">
      <c r="A1303" t="s">
        <v>16905</v>
      </c>
      <c r="B1303" t="s">
        <v>5341</v>
      </c>
      <c r="C1303" t="s">
        <v>10058</v>
      </c>
      <c r="D1303">
        <v>379.59</v>
      </c>
    </row>
    <row r="1304" spans="1:4" x14ac:dyDescent="0.25">
      <c r="A1304" t="s">
        <v>16906</v>
      </c>
      <c r="B1304" t="s">
        <v>5342</v>
      </c>
      <c r="C1304" t="s">
        <v>10061</v>
      </c>
      <c r="D1304">
        <v>184.51</v>
      </c>
    </row>
    <row r="1305" spans="1:4" x14ac:dyDescent="0.25">
      <c r="A1305" t="s">
        <v>16907</v>
      </c>
      <c r="B1305" t="s">
        <v>5343</v>
      </c>
      <c r="C1305" t="s">
        <v>10065</v>
      </c>
      <c r="D1305">
        <v>295.47000000000003</v>
      </c>
    </row>
    <row r="1306" spans="1:4" x14ac:dyDescent="0.25">
      <c r="A1306" t="s">
        <v>16908</v>
      </c>
      <c r="B1306" t="s">
        <v>5345</v>
      </c>
      <c r="C1306" t="s">
        <v>10061</v>
      </c>
      <c r="D1306">
        <v>288.12</v>
      </c>
    </row>
    <row r="1307" spans="1:4" x14ac:dyDescent="0.25">
      <c r="A1307" t="s">
        <v>16909</v>
      </c>
      <c r="B1307" t="s">
        <v>5347</v>
      </c>
      <c r="C1307" t="s">
        <v>10061</v>
      </c>
      <c r="D1307">
        <v>57.5</v>
      </c>
    </row>
    <row r="1308" spans="1:4" x14ac:dyDescent="0.25">
      <c r="A1308" t="s">
        <v>16910</v>
      </c>
      <c r="B1308" t="s">
        <v>5348</v>
      </c>
      <c r="C1308" t="s">
        <v>10061</v>
      </c>
      <c r="D1308">
        <v>478.59</v>
      </c>
    </row>
    <row r="1309" spans="1:4" x14ac:dyDescent="0.25">
      <c r="A1309" t="s">
        <v>16911</v>
      </c>
      <c r="B1309" t="s">
        <v>5349</v>
      </c>
      <c r="C1309" t="s">
        <v>10058</v>
      </c>
      <c r="D1309">
        <v>263.83</v>
      </c>
    </row>
    <row r="1310" spans="1:4" x14ac:dyDescent="0.25">
      <c r="A1310" t="s">
        <v>16912</v>
      </c>
      <c r="B1310" t="s">
        <v>5351</v>
      </c>
      <c r="C1310" t="s">
        <v>10061</v>
      </c>
      <c r="D1310">
        <v>111.51</v>
      </c>
    </row>
    <row r="1311" spans="1:4" x14ac:dyDescent="0.25">
      <c r="A1311" t="s">
        <v>16913</v>
      </c>
      <c r="B1311" t="s">
        <v>5353</v>
      </c>
      <c r="C1311" t="s">
        <v>10068</v>
      </c>
      <c r="D1311">
        <v>63.89</v>
      </c>
    </row>
    <row r="1312" spans="1:4" x14ac:dyDescent="0.25">
      <c r="A1312" t="s">
        <v>16914</v>
      </c>
      <c r="B1312" t="s">
        <v>5354</v>
      </c>
      <c r="C1312" t="s">
        <v>10061</v>
      </c>
      <c r="D1312">
        <v>468.16</v>
      </c>
    </row>
    <row r="1313" spans="1:4" x14ac:dyDescent="0.25">
      <c r="A1313" t="s">
        <v>16915</v>
      </c>
      <c r="B1313" t="s">
        <v>5356</v>
      </c>
      <c r="C1313" t="s">
        <v>10068</v>
      </c>
      <c r="D1313">
        <v>460.21</v>
      </c>
    </row>
    <row r="1314" spans="1:4" x14ac:dyDescent="0.25">
      <c r="A1314" t="s">
        <v>16916</v>
      </c>
      <c r="B1314" t="s">
        <v>5358</v>
      </c>
      <c r="C1314" t="s">
        <v>10068</v>
      </c>
      <c r="D1314">
        <v>393.78</v>
      </c>
    </row>
    <row r="1315" spans="1:4" x14ac:dyDescent="0.25">
      <c r="A1315" t="s">
        <v>16917</v>
      </c>
      <c r="B1315" t="s">
        <v>5359</v>
      </c>
      <c r="C1315" t="s">
        <v>10061</v>
      </c>
      <c r="D1315">
        <v>72.42</v>
      </c>
    </row>
    <row r="1316" spans="1:4" x14ac:dyDescent="0.25">
      <c r="A1316" t="s">
        <v>16918</v>
      </c>
      <c r="B1316" t="s">
        <v>5360</v>
      </c>
      <c r="C1316" t="s">
        <v>10058</v>
      </c>
      <c r="D1316">
        <v>490.34</v>
      </c>
    </row>
    <row r="1317" spans="1:4" x14ac:dyDescent="0.25">
      <c r="A1317" t="s">
        <v>16919</v>
      </c>
      <c r="B1317" t="s">
        <v>5362</v>
      </c>
      <c r="C1317" t="s">
        <v>10058</v>
      </c>
      <c r="D1317">
        <v>354.62</v>
      </c>
    </row>
    <row r="1318" spans="1:4" x14ac:dyDescent="0.25">
      <c r="A1318" t="s">
        <v>16920</v>
      </c>
      <c r="B1318" t="s">
        <v>5363</v>
      </c>
      <c r="C1318" t="s">
        <v>10061</v>
      </c>
      <c r="D1318">
        <v>93.47</v>
      </c>
    </row>
    <row r="1319" spans="1:4" x14ac:dyDescent="0.25">
      <c r="A1319" t="s">
        <v>16921</v>
      </c>
      <c r="B1319" t="s">
        <v>5364</v>
      </c>
      <c r="C1319" t="s">
        <v>10058</v>
      </c>
      <c r="D1319">
        <v>211.72</v>
      </c>
    </row>
    <row r="1320" spans="1:4" x14ac:dyDescent="0.25">
      <c r="A1320" t="s">
        <v>16922</v>
      </c>
      <c r="B1320" t="s">
        <v>5366</v>
      </c>
      <c r="C1320" t="s">
        <v>10061</v>
      </c>
      <c r="D1320">
        <v>220.14</v>
      </c>
    </row>
    <row r="1321" spans="1:4" x14ac:dyDescent="0.25">
      <c r="A1321" t="s">
        <v>16923</v>
      </c>
      <c r="B1321" t="s">
        <v>5368</v>
      </c>
      <c r="C1321" t="s">
        <v>10058</v>
      </c>
      <c r="D1321">
        <v>244.45</v>
      </c>
    </row>
    <row r="1322" spans="1:4" x14ac:dyDescent="0.25">
      <c r="A1322" t="s">
        <v>16924</v>
      </c>
      <c r="B1322" t="s">
        <v>5369</v>
      </c>
      <c r="C1322" t="s">
        <v>10068</v>
      </c>
      <c r="D1322">
        <v>487.26</v>
      </c>
    </row>
    <row r="1323" spans="1:4" x14ac:dyDescent="0.25">
      <c r="A1323" t="s">
        <v>16925</v>
      </c>
      <c r="B1323" t="s">
        <v>5370</v>
      </c>
      <c r="C1323" t="s">
        <v>10068</v>
      </c>
      <c r="D1323">
        <v>291.7</v>
      </c>
    </row>
    <row r="1324" spans="1:4" x14ac:dyDescent="0.25">
      <c r="A1324" t="s">
        <v>16926</v>
      </c>
      <c r="B1324" t="s">
        <v>5371</v>
      </c>
      <c r="C1324" t="s">
        <v>10058</v>
      </c>
      <c r="D1324">
        <v>276.10000000000002</v>
      </c>
    </row>
    <row r="1325" spans="1:4" x14ac:dyDescent="0.25">
      <c r="A1325" t="s">
        <v>16927</v>
      </c>
      <c r="B1325" t="s">
        <v>5372</v>
      </c>
      <c r="C1325" t="s">
        <v>10061</v>
      </c>
      <c r="D1325">
        <v>151.36000000000001</v>
      </c>
    </row>
    <row r="1326" spans="1:4" x14ac:dyDescent="0.25">
      <c r="A1326" t="s">
        <v>16928</v>
      </c>
      <c r="B1326" t="s">
        <v>5373</v>
      </c>
      <c r="C1326" t="s">
        <v>10068</v>
      </c>
      <c r="D1326">
        <v>189.05</v>
      </c>
    </row>
    <row r="1327" spans="1:4" x14ac:dyDescent="0.25">
      <c r="A1327" t="s">
        <v>16929</v>
      </c>
      <c r="B1327" t="s">
        <v>5374</v>
      </c>
      <c r="C1327" t="s">
        <v>10058</v>
      </c>
      <c r="D1327">
        <v>217.08</v>
      </c>
    </row>
    <row r="1328" spans="1:4" x14ac:dyDescent="0.25">
      <c r="A1328" t="s">
        <v>16930</v>
      </c>
      <c r="B1328" t="s">
        <v>5376</v>
      </c>
      <c r="C1328" t="s">
        <v>10058</v>
      </c>
      <c r="D1328">
        <v>376.98</v>
      </c>
    </row>
    <row r="1329" spans="1:4" x14ac:dyDescent="0.25">
      <c r="A1329" t="s">
        <v>16931</v>
      </c>
      <c r="B1329" t="s">
        <v>5378</v>
      </c>
      <c r="C1329" t="s">
        <v>10065</v>
      </c>
      <c r="D1329">
        <v>418.19</v>
      </c>
    </row>
    <row r="1330" spans="1:4" x14ac:dyDescent="0.25">
      <c r="A1330" t="s">
        <v>16932</v>
      </c>
      <c r="B1330" t="s">
        <v>5380</v>
      </c>
      <c r="C1330" t="s">
        <v>10058</v>
      </c>
      <c r="D1330">
        <v>471.28</v>
      </c>
    </row>
    <row r="1331" spans="1:4" x14ac:dyDescent="0.25">
      <c r="A1331" t="s">
        <v>16933</v>
      </c>
      <c r="B1331" t="s">
        <v>5381</v>
      </c>
      <c r="C1331" t="s">
        <v>10058</v>
      </c>
      <c r="D1331">
        <v>367.76</v>
      </c>
    </row>
    <row r="1332" spans="1:4" x14ac:dyDescent="0.25">
      <c r="A1332" t="s">
        <v>16934</v>
      </c>
      <c r="B1332" t="s">
        <v>5382</v>
      </c>
      <c r="C1332" t="s">
        <v>10058</v>
      </c>
      <c r="D1332">
        <v>95.79</v>
      </c>
    </row>
    <row r="1333" spans="1:4" x14ac:dyDescent="0.25">
      <c r="A1333" t="s">
        <v>16935</v>
      </c>
      <c r="B1333" t="s">
        <v>5383</v>
      </c>
      <c r="C1333" t="s">
        <v>10065</v>
      </c>
      <c r="D1333">
        <v>215.07</v>
      </c>
    </row>
    <row r="1334" spans="1:4" x14ac:dyDescent="0.25">
      <c r="A1334" t="s">
        <v>16936</v>
      </c>
      <c r="B1334" t="s">
        <v>5385</v>
      </c>
      <c r="C1334" t="s">
        <v>10068</v>
      </c>
      <c r="D1334">
        <v>199.7</v>
      </c>
    </row>
    <row r="1335" spans="1:4" x14ac:dyDescent="0.25">
      <c r="A1335" t="s">
        <v>16937</v>
      </c>
      <c r="B1335" t="s">
        <v>5386</v>
      </c>
      <c r="C1335" t="s">
        <v>10068</v>
      </c>
      <c r="D1335">
        <v>463.54</v>
      </c>
    </row>
    <row r="1336" spans="1:4" x14ac:dyDescent="0.25">
      <c r="A1336" t="s">
        <v>16938</v>
      </c>
      <c r="B1336" t="s">
        <v>5388</v>
      </c>
      <c r="C1336" t="s">
        <v>10065</v>
      </c>
      <c r="D1336">
        <v>351.22</v>
      </c>
    </row>
    <row r="1337" spans="1:4" x14ac:dyDescent="0.25">
      <c r="A1337" t="s">
        <v>16939</v>
      </c>
      <c r="B1337" t="s">
        <v>5389</v>
      </c>
      <c r="C1337" t="s">
        <v>10065</v>
      </c>
      <c r="D1337">
        <v>452.78</v>
      </c>
    </row>
    <row r="1338" spans="1:4" x14ac:dyDescent="0.25">
      <c r="A1338" t="s">
        <v>16940</v>
      </c>
      <c r="B1338" t="s">
        <v>5390</v>
      </c>
      <c r="C1338" t="s">
        <v>10058</v>
      </c>
      <c r="D1338">
        <v>193.57</v>
      </c>
    </row>
    <row r="1339" spans="1:4" x14ac:dyDescent="0.25">
      <c r="A1339" t="s">
        <v>16941</v>
      </c>
      <c r="B1339" t="s">
        <v>5392</v>
      </c>
      <c r="C1339" t="s">
        <v>10068</v>
      </c>
      <c r="D1339">
        <v>279.57</v>
      </c>
    </row>
    <row r="1340" spans="1:4" x14ac:dyDescent="0.25">
      <c r="A1340" t="s">
        <v>16942</v>
      </c>
      <c r="B1340" t="s">
        <v>5394</v>
      </c>
      <c r="C1340" t="s">
        <v>10065</v>
      </c>
      <c r="D1340">
        <v>97.5</v>
      </c>
    </row>
    <row r="1341" spans="1:4" x14ac:dyDescent="0.25">
      <c r="A1341" t="s">
        <v>16943</v>
      </c>
      <c r="B1341" t="s">
        <v>5396</v>
      </c>
      <c r="C1341" t="s">
        <v>10061</v>
      </c>
      <c r="D1341">
        <v>409.1</v>
      </c>
    </row>
    <row r="1342" spans="1:4" x14ac:dyDescent="0.25">
      <c r="A1342" t="s">
        <v>16944</v>
      </c>
      <c r="B1342" t="s">
        <v>5397</v>
      </c>
      <c r="C1342" t="s">
        <v>10068</v>
      </c>
      <c r="D1342">
        <v>413.15</v>
      </c>
    </row>
    <row r="1343" spans="1:4" x14ac:dyDescent="0.25">
      <c r="A1343" t="s">
        <v>16945</v>
      </c>
      <c r="B1343" t="s">
        <v>5398</v>
      </c>
      <c r="C1343" t="s">
        <v>10061</v>
      </c>
      <c r="D1343">
        <v>73.62</v>
      </c>
    </row>
    <row r="1344" spans="1:4" x14ac:dyDescent="0.25">
      <c r="A1344" t="s">
        <v>16946</v>
      </c>
      <c r="B1344" t="s">
        <v>5399</v>
      </c>
      <c r="C1344" t="s">
        <v>10061</v>
      </c>
      <c r="D1344">
        <v>206.79</v>
      </c>
    </row>
    <row r="1345" spans="1:4" x14ac:dyDescent="0.25">
      <c r="A1345" t="s">
        <v>16947</v>
      </c>
      <c r="B1345" t="s">
        <v>5400</v>
      </c>
      <c r="C1345" t="s">
        <v>10061</v>
      </c>
      <c r="D1345">
        <v>110.38</v>
      </c>
    </row>
    <row r="1346" spans="1:4" x14ac:dyDescent="0.25">
      <c r="A1346" t="s">
        <v>16948</v>
      </c>
      <c r="B1346" t="s">
        <v>5402</v>
      </c>
      <c r="C1346" t="s">
        <v>10065</v>
      </c>
      <c r="D1346">
        <v>295.37</v>
      </c>
    </row>
    <row r="1347" spans="1:4" x14ac:dyDescent="0.25">
      <c r="A1347" t="s">
        <v>16949</v>
      </c>
      <c r="B1347" t="s">
        <v>5404</v>
      </c>
      <c r="C1347" t="s">
        <v>10058</v>
      </c>
      <c r="D1347">
        <v>233.63</v>
      </c>
    </row>
    <row r="1348" spans="1:4" x14ac:dyDescent="0.25">
      <c r="A1348" t="s">
        <v>16950</v>
      </c>
      <c r="B1348" t="s">
        <v>5405</v>
      </c>
      <c r="C1348" t="s">
        <v>10065</v>
      </c>
      <c r="D1348">
        <v>101.04</v>
      </c>
    </row>
    <row r="1349" spans="1:4" x14ac:dyDescent="0.25">
      <c r="A1349" t="s">
        <v>16951</v>
      </c>
      <c r="B1349" t="s">
        <v>5407</v>
      </c>
      <c r="C1349" t="s">
        <v>10061</v>
      </c>
      <c r="D1349">
        <v>476.7</v>
      </c>
    </row>
    <row r="1350" spans="1:4" x14ac:dyDescent="0.25">
      <c r="A1350" t="s">
        <v>16952</v>
      </c>
      <c r="B1350" t="s">
        <v>5408</v>
      </c>
      <c r="C1350" t="s">
        <v>10058</v>
      </c>
      <c r="D1350">
        <v>387.86</v>
      </c>
    </row>
    <row r="1351" spans="1:4" x14ac:dyDescent="0.25">
      <c r="A1351" t="s">
        <v>16953</v>
      </c>
      <c r="B1351" t="s">
        <v>5409</v>
      </c>
      <c r="C1351" t="s">
        <v>10068</v>
      </c>
      <c r="D1351">
        <v>480.54</v>
      </c>
    </row>
    <row r="1352" spans="1:4" x14ac:dyDescent="0.25">
      <c r="A1352" t="s">
        <v>16954</v>
      </c>
      <c r="B1352" t="s">
        <v>5411</v>
      </c>
      <c r="C1352" t="s">
        <v>10065</v>
      </c>
      <c r="D1352">
        <v>440.92</v>
      </c>
    </row>
    <row r="1353" spans="1:4" x14ac:dyDescent="0.25">
      <c r="A1353" t="s">
        <v>16955</v>
      </c>
      <c r="B1353" t="s">
        <v>5412</v>
      </c>
      <c r="C1353" t="s">
        <v>10068</v>
      </c>
      <c r="D1353">
        <v>498.45</v>
      </c>
    </row>
    <row r="1354" spans="1:4" x14ac:dyDescent="0.25">
      <c r="A1354" t="s">
        <v>16956</v>
      </c>
      <c r="B1354" t="s">
        <v>5414</v>
      </c>
      <c r="C1354" t="s">
        <v>10058</v>
      </c>
      <c r="D1354">
        <v>354.41</v>
      </c>
    </row>
    <row r="1355" spans="1:4" x14ac:dyDescent="0.25">
      <c r="A1355" t="s">
        <v>16957</v>
      </c>
      <c r="B1355" t="s">
        <v>5416</v>
      </c>
      <c r="C1355" t="s">
        <v>10068</v>
      </c>
      <c r="D1355">
        <v>320.07</v>
      </c>
    </row>
    <row r="1356" spans="1:4" x14ac:dyDescent="0.25">
      <c r="A1356" t="s">
        <v>16958</v>
      </c>
      <c r="B1356" t="s">
        <v>5417</v>
      </c>
      <c r="C1356" t="s">
        <v>10068</v>
      </c>
      <c r="D1356">
        <v>206.4</v>
      </c>
    </row>
    <row r="1357" spans="1:4" x14ac:dyDescent="0.25">
      <c r="A1357" t="s">
        <v>16959</v>
      </c>
      <c r="B1357" t="s">
        <v>5419</v>
      </c>
      <c r="C1357" t="s">
        <v>10065</v>
      </c>
      <c r="D1357">
        <v>257.94</v>
      </c>
    </row>
    <row r="1358" spans="1:4" x14ac:dyDescent="0.25">
      <c r="A1358" t="s">
        <v>16960</v>
      </c>
      <c r="B1358" t="s">
        <v>5420</v>
      </c>
      <c r="C1358" t="s">
        <v>10058</v>
      </c>
      <c r="D1358">
        <v>175.91</v>
      </c>
    </row>
    <row r="1359" spans="1:4" x14ac:dyDescent="0.25">
      <c r="A1359" t="s">
        <v>16961</v>
      </c>
      <c r="B1359" t="s">
        <v>5422</v>
      </c>
      <c r="C1359" t="s">
        <v>10058</v>
      </c>
      <c r="D1359">
        <v>123.4</v>
      </c>
    </row>
    <row r="1360" spans="1:4" x14ac:dyDescent="0.25">
      <c r="A1360" t="s">
        <v>16962</v>
      </c>
      <c r="B1360" t="s">
        <v>5424</v>
      </c>
      <c r="C1360" t="s">
        <v>10065</v>
      </c>
      <c r="D1360">
        <v>257.83999999999997</v>
      </c>
    </row>
    <row r="1361" spans="1:4" x14ac:dyDescent="0.25">
      <c r="A1361" t="s">
        <v>16963</v>
      </c>
      <c r="B1361" t="s">
        <v>5426</v>
      </c>
      <c r="C1361" t="s">
        <v>10065</v>
      </c>
      <c r="D1361">
        <v>101.73</v>
      </c>
    </row>
    <row r="1362" spans="1:4" x14ac:dyDescent="0.25">
      <c r="A1362" t="s">
        <v>16964</v>
      </c>
      <c r="B1362" t="s">
        <v>5427</v>
      </c>
      <c r="C1362" t="s">
        <v>10065</v>
      </c>
      <c r="D1362">
        <v>408.59</v>
      </c>
    </row>
    <row r="1363" spans="1:4" x14ac:dyDescent="0.25">
      <c r="A1363" t="s">
        <v>16965</v>
      </c>
      <c r="B1363" t="s">
        <v>5428</v>
      </c>
      <c r="C1363" t="s">
        <v>10061</v>
      </c>
      <c r="D1363">
        <v>463.4</v>
      </c>
    </row>
    <row r="1364" spans="1:4" x14ac:dyDescent="0.25">
      <c r="A1364" t="s">
        <v>16966</v>
      </c>
      <c r="B1364" t="s">
        <v>5430</v>
      </c>
      <c r="C1364" t="s">
        <v>10068</v>
      </c>
      <c r="D1364">
        <v>228.32</v>
      </c>
    </row>
    <row r="1365" spans="1:4" x14ac:dyDescent="0.25">
      <c r="A1365" t="s">
        <v>16967</v>
      </c>
      <c r="B1365" t="s">
        <v>5432</v>
      </c>
      <c r="C1365" t="s">
        <v>10061</v>
      </c>
      <c r="D1365">
        <v>484.71</v>
      </c>
    </row>
    <row r="1366" spans="1:4" x14ac:dyDescent="0.25">
      <c r="A1366" t="s">
        <v>16968</v>
      </c>
      <c r="B1366" t="s">
        <v>5434</v>
      </c>
      <c r="C1366" t="s">
        <v>10061</v>
      </c>
      <c r="D1366">
        <v>419.74</v>
      </c>
    </row>
    <row r="1367" spans="1:4" x14ac:dyDescent="0.25">
      <c r="A1367" t="s">
        <v>16969</v>
      </c>
      <c r="B1367" t="s">
        <v>5435</v>
      </c>
      <c r="C1367" t="s">
        <v>10068</v>
      </c>
      <c r="D1367">
        <v>172.23</v>
      </c>
    </row>
    <row r="1368" spans="1:4" x14ac:dyDescent="0.25">
      <c r="A1368" t="s">
        <v>16970</v>
      </c>
      <c r="B1368" t="s">
        <v>5437</v>
      </c>
      <c r="C1368" t="s">
        <v>10058</v>
      </c>
      <c r="D1368">
        <v>136.65</v>
      </c>
    </row>
    <row r="1369" spans="1:4" x14ac:dyDescent="0.25">
      <c r="A1369" t="s">
        <v>16971</v>
      </c>
      <c r="B1369" t="s">
        <v>5439</v>
      </c>
      <c r="C1369" t="s">
        <v>10061</v>
      </c>
      <c r="D1369">
        <v>182.05</v>
      </c>
    </row>
    <row r="1370" spans="1:4" x14ac:dyDescent="0.25">
      <c r="A1370" t="s">
        <v>16972</v>
      </c>
      <c r="B1370" t="s">
        <v>5440</v>
      </c>
      <c r="C1370" t="s">
        <v>10068</v>
      </c>
      <c r="D1370">
        <v>85.61</v>
      </c>
    </row>
    <row r="1371" spans="1:4" x14ac:dyDescent="0.25">
      <c r="A1371" t="s">
        <v>16973</v>
      </c>
      <c r="B1371" t="s">
        <v>5441</v>
      </c>
      <c r="C1371" t="s">
        <v>10065</v>
      </c>
      <c r="D1371">
        <v>391.16</v>
      </c>
    </row>
    <row r="1372" spans="1:4" x14ac:dyDescent="0.25">
      <c r="A1372" t="s">
        <v>16974</v>
      </c>
      <c r="B1372" t="s">
        <v>5442</v>
      </c>
      <c r="C1372" t="s">
        <v>10061</v>
      </c>
      <c r="D1372">
        <v>131.18</v>
      </c>
    </row>
    <row r="1373" spans="1:4" x14ac:dyDescent="0.25">
      <c r="A1373" t="s">
        <v>16975</v>
      </c>
      <c r="B1373" t="s">
        <v>5443</v>
      </c>
      <c r="C1373" t="s">
        <v>10058</v>
      </c>
      <c r="D1373">
        <v>242.41</v>
      </c>
    </row>
    <row r="1374" spans="1:4" x14ac:dyDescent="0.25">
      <c r="A1374" t="s">
        <v>16976</v>
      </c>
      <c r="B1374" t="s">
        <v>5444</v>
      </c>
      <c r="C1374" t="s">
        <v>10065</v>
      </c>
      <c r="D1374">
        <v>379.82</v>
      </c>
    </row>
    <row r="1375" spans="1:4" x14ac:dyDescent="0.25">
      <c r="A1375" t="s">
        <v>16977</v>
      </c>
      <c r="B1375" t="s">
        <v>5446</v>
      </c>
      <c r="C1375" t="s">
        <v>10065</v>
      </c>
      <c r="D1375">
        <v>304.62</v>
      </c>
    </row>
    <row r="1376" spans="1:4" x14ac:dyDescent="0.25">
      <c r="A1376" t="s">
        <v>16978</v>
      </c>
      <c r="B1376" t="s">
        <v>5447</v>
      </c>
      <c r="C1376" t="s">
        <v>10065</v>
      </c>
      <c r="D1376">
        <v>382.66</v>
      </c>
    </row>
    <row r="1377" spans="1:4" x14ac:dyDescent="0.25">
      <c r="A1377" t="s">
        <v>16979</v>
      </c>
      <c r="B1377" t="s">
        <v>5449</v>
      </c>
      <c r="C1377" t="s">
        <v>10068</v>
      </c>
      <c r="D1377">
        <v>306.8</v>
      </c>
    </row>
    <row r="1378" spans="1:4" x14ac:dyDescent="0.25">
      <c r="A1378" t="s">
        <v>16980</v>
      </c>
      <c r="B1378" t="s">
        <v>5451</v>
      </c>
      <c r="C1378" t="s">
        <v>10061</v>
      </c>
      <c r="D1378">
        <v>186.21</v>
      </c>
    </row>
    <row r="1379" spans="1:4" x14ac:dyDescent="0.25">
      <c r="A1379" t="s">
        <v>16981</v>
      </c>
      <c r="B1379" t="s">
        <v>5452</v>
      </c>
      <c r="C1379" t="s">
        <v>10061</v>
      </c>
      <c r="D1379">
        <v>423.85</v>
      </c>
    </row>
    <row r="1380" spans="1:4" x14ac:dyDescent="0.25">
      <c r="A1380" t="s">
        <v>16982</v>
      </c>
      <c r="B1380" t="s">
        <v>5453</v>
      </c>
      <c r="C1380" t="s">
        <v>10065</v>
      </c>
      <c r="D1380">
        <v>440.86</v>
      </c>
    </row>
    <row r="1381" spans="1:4" x14ac:dyDescent="0.25">
      <c r="A1381" t="s">
        <v>16983</v>
      </c>
      <c r="B1381" t="s">
        <v>5454</v>
      </c>
      <c r="C1381" t="s">
        <v>10065</v>
      </c>
      <c r="D1381">
        <v>209.22</v>
      </c>
    </row>
    <row r="1382" spans="1:4" x14ac:dyDescent="0.25">
      <c r="A1382" t="s">
        <v>16984</v>
      </c>
      <c r="B1382" t="s">
        <v>5455</v>
      </c>
      <c r="C1382" t="s">
        <v>10068</v>
      </c>
      <c r="D1382">
        <v>402.77</v>
      </c>
    </row>
    <row r="1383" spans="1:4" x14ac:dyDescent="0.25">
      <c r="A1383" t="s">
        <v>16985</v>
      </c>
      <c r="B1383" t="s">
        <v>5457</v>
      </c>
      <c r="C1383" t="s">
        <v>10058</v>
      </c>
      <c r="D1383">
        <v>252.29</v>
      </c>
    </row>
    <row r="1384" spans="1:4" x14ac:dyDescent="0.25">
      <c r="A1384" t="s">
        <v>16986</v>
      </c>
      <c r="B1384" t="s">
        <v>5459</v>
      </c>
      <c r="C1384" t="s">
        <v>10061</v>
      </c>
      <c r="D1384">
        <v>72.47</v>
      </c>
    </row>
    <row r="1385" spans="1:4" x14ac:dyDescent="0.25">
      <c r="A1385" t="s">
        <v>16987</v>
      </c>
      <c r="B1385" t="s">
        <v>5460</v>
      </c>
      <c r="C1385" t="s">
        <v>10065</v>
      </c>
      <c r="D1385">
        <v>487.3</v>
      </c>
    </row>
    <row r="1386" spans="1:4" x14ac:dyDescent="0.25">
      <c r="A1386" t="s">
        <v>16988</v>
      </c>
      <c r="B1386" t="s">
        <v>5461</v>
      </c>
      <c r="C1386" t="s">
        <v>10058</v>
      </c>
      <c r="D1386">
        <v>419.32</v>
      </c>
    </row>
    <row r="1387" spans="1:4" x14ac:dyDescent="0.25">
      <c r="A1387" t="s">
        <v>16989</v>
      </c>
      <c r="B1387" t="s">
        <v>5463</v>
      </c>
      <c r="C1387" t="s">
        <v>10058</v>
      </c>
      <c r="D1387">
        <v>210.45</v>
      </c>
    </row>
    <row r="1388" spans="1:4" x14ac:dyDescent="0.25">
      <c r="A1388" t="s">
        <v>16990</v>
      </c>
      <c r="B1388" t="s">
        <v>5465</v>
      </c>
      <c r="C1388" t="s">
        <v>10061</v>
      </c>
      <c r="D1388">
        <v>67.489999999999995</v>
      </c>
    </row>
    <row r="1389" spans="1:4" x14ac:dyDescent="0.25">
      <c r="A1389" t="s">
        <v>16991</v>
      </c>
      <c r="B1389" t="s">
        <v>5467</v>
      </c>
      <c r="C1389" t="s">
        <v>10058</v>
      </c>
      <c r="D1389">
        <v>490.69</v>
      </c>
    </row>
    <row r="1390" spans="1:4" x14ac:dyDescent="0.25">
      <c r="A1390" t="s">
        <v>16992</v>
      </c>
      <c r="B1390" t="s">
        <v>5469</v>
      </c>
      <c r="C1390" t="s">
        <v>10065</v>
      </c>
      <c r="D1390">
        <v>251.29</v>
      </c>
    </row>
    <row r="1391" spans="1:4" x14ac:dyDescent="0.25">
      <c r="A1391" t="s">
        <v>16993</v>
      </c>
      <c r="B1391" t="s">
        <v>5470</v>
      </c>
      <c r="C1391" t="s">
        <v>10058</v>
      </c>
      <c r="D1391">
        <v>382</v>
      </c>
    </row>
    <row r="1392" spans="1:4" x14ac:dyDescent="0.25">
      <c r="A1392" t="s">
        <v>16994</v>
      </c>
      <c r="B1392" t="s">
        <v>5472</v>
      </c>
      <c r="C1392" t="s">
        <v>10058</v>
      </c>
      <c r="D1392">
        <v>328.85</v>
      </c>
    </row>
    <row r="1393" spans="1:4" x14ac:dyDescent="0.25">
      <c r="A1393" t="s">
        <v>16995</v>
      </c>
      <c r="B1393" t="s">
        <v>5473</v>
      </c>
      <c r="C1393" t="s">
        <v>10058</v>
      </c>
      <c r="D1393">
        <v>51.11</v>
      </c>
    </row>
    <row r="1394" spans="1:4" x14ac:dyDescent="0.25">
      <c r="A1394" t="s">
        <v>16996</v>
      </c>
      <c r="B1394" t="s">
        <v>5475</v>
      </c>
      <c r="C1394" t="s">
        <v>10058</v>
      </c>
      <c r="D1394">
        <v>360.47</v>
      </c>
    </row>
    <row r="1395" spans="1:4" x14ac:dyDescent="0.25">
      <c r="A1395" t="s">
        <v>16997</v>
      </c>
      <c r="B1395" t="s">
        <v>5477</v>
      </c>
      <c r="C1395" t="s">
        <v>10065</v>
      </c>
      <c r="D1395">
        <v>369.85</v>
      </c>
    </row>
    <row r="1396" spans="1:4" x14ac:dyDescent="0.25">
      <c r="A1396" t="s">
        <v>16998</v>
      </c>
      <c r="B1396" t="s">
        <v>5478</v>
      </c>
      <c r="C1396" t="s">
        <v>10068</v>
      </c>
      <c r="D1396">
        <v>319.2</v>
      </c>
    </row>
    <row r="1397" spans="1:4" x14ac:dyDescent="0.25">
      <c r="A1397" t="s">
        <v>16999</v>
      </c>
      <c r="B1397" t="s">
        <v>5479</v>
      </c>
      <c r="C1397" t="s">
        <v>10061</v>
      </c>
      <c r="D1397">
        <v>145.97</v>
      </c>
    </row>
    <row r="1398" spans="1:4" x14ac:dyDescent="0.25">
      <c r="A1398" t="s">
        <v>17000</v>
      </c>
      <c r="B1398" t="s">
        <v>5480</v>
      </c>
      <c r="C1398" t="s">
        <v>10068</v>
      </c>
      <c r="D1398">
        <v>169.34</v>
      </c>
    </row>
    <row r="1399" spans="1:4" x14ac:dyDescent="0.25">
      <c r="A1399" t="s">
        <v>17001</v>
      </c>
      <c r="B1399" t="s">
        <v>5482</v>
      </c>
      <c r="C1399" t="s">
        <v>10065</v>
      </c>
      <c r="D1399">
        <v>272.63</v>
      </c>
    </row>
    <row r="1400" spans="1:4" x14ac:dyDescent="0.25">
      <c r="A1400" t="s">
        <v>17002</v>
      </c>
      <c r="B1400" t="s">
        <v>5483</v>
      </c>
      <c r="C1400" t="s">
        <v>10058</v>
      </c>
      <c r="D1400">
        <v>97</v>
      </c>
    </row>
    <row r="1401" spans="1:4" x14ac:dyDescent="0.25">
      <c r="A1401" t="s">
        <v>17003</v>
      </c>
      <c r="B1401" t="s">
        <v>5484</v>
      </c>
      <c r="C1401" t="s">
        <v>10065</v>
      </c>
      <c r="D1401">
        <v>458.36</v>
      </c>
    </row>
    <row r="1402" spans="1:4" x14ac:dyDescent="0.25">
      <c r="A1402" t="s">
        <v>17004</v>
      </c>
      <c r="B1402" t="s">
        <v>5486</v>
      </c>
      <c r="C1402" t="s">
        <v>10058</v>
      </c>
      <c r="D1402">
        <v>68.84</v>
      </c>
    </row>
    <row r="1403" spans="1:4" x14ac:dyDescent="0.25">
      <c r="A1403" t="s">
        <v>17005</v>
      </c>
      <c r="B1403" t="s">
        <v>5488</v>
      </c>
      <c r="C1403" t="s">
        <v>10058</v>
      </c>
      <c r="D1403">
        <v>415.83</v>
      </c>
    </row>
    <row r="1404" spans="1:4" x14ac:dyDescent="0.25">
      <c r="A1404" t="s">
        <v>17006</v>
      </c>
      <c r="B1404" t="s">
        <v>5489</v>
      </c>
      <c r="C1404" t="s">
        <v>10065</v>
      </c>
      <c r="D1404">
        <v>471.6</v>
      </c>
    </row>
    <row r="1405" spans="1:4" x14ac:dyDescent="0.25">
      <c r="A1405" t="s">
        <v>17007</v>
      </c>
      <c r="B1405" t="s">
        <v>5490</v>
      </c>
      <c r="C1405" t="s">
        <v>10068</v>
      </c>
      <c r="D1405">
        <v>129.74</v>
      </c>
    </row>
    <row r="1406" spans="1:4" x14ac:dyDescent="0.25">
      <c r="A1406" t="s">
        <v>17008</v>
      </c>
      <c r="B1406" t="s">
        <v>5491</v>
      </c>
      <c r="C1406" t="s">
        <v>10068</v>
      </c>
      <c r="D1406">
        <v>95.3</v>
      </c>
    </row>
    <row r="1407" spans="1:4" x14ac:dyDescent="0.25">
      <c r="A1407" t="s">
        <v>17009</v>
      </c>
      <c r="B1407" t="s">
        <v>5492</v>
      </c>
      <c r="C1407" t="s">
        <v>10058</v>
      </c>
      <c r="D1407">
        <v>98.34</v>
      </c>
    </row>
    <row r="1408" spans="1:4" x14ac:dyDescent="0.25">
      <c r="A1408" t="s">
        <v>17010</v>
      </c>
      <c r="B1408" t="s">
        <v>5493</v>
      </c>
      <c r="C1408" t="s">
        <v>10068</v>
      </c>
      <c r="D1408">
        <v>226.91</v>
      </c>
    </row>
    <row r="1409" spans="1:4" x14ac:dyDescent="0.25">
      <c r="A1409" t="s">
        <v>17011</v>
      </c>
      <c r="B1409" t="s">
        <v>5495</v>
      </c>
      <c r="C1409" t="s">
        <v>10065</v>
      </c>
      <c r="D1409">
        <v>404.8</v>
      </c>
    </row>
    <row r="1410" spans="1:4" x14ac:dyDescent="0.25">
      <c r="A1410" t="s">
        <v>17012</v>
      </c>
      <c r="B1410" t="s">
        <v>5497</v>
      </c>
      <c r="C1410" t="s">
        <v>10058</v>
      </c>
      <c r="D1410">
        <v>233.83</v>
      </c>
    </row>
    <row r="1411" spans="1:4" x14ac:dyDescent="0.25">
      <c r="A1411" t="s">
        <v>17013</v>
      </c>
      <c r="B1411" t="s">
        <v>5498</v>
      </c>
      <c r="C1411" t="s">
        <v>10065</v>
      </c>
      <c r="D1411">
        <v>192.08</v>
      </c>
    </row>
    <row r="1412" spans="1:4" x14ac:dyDescent="0.25">
      <c r="A1412" t="s">
        <v>17014</v>
      </c>
      <c r="B1412" t="s">
        <v>5499</v>
      </c>
      <c r="C1412" t="s">
        <v>10058</v>
      </c>
      <c r="D1412">
        <v>221.91</v>
      </c>
    </row>
    <row r="1413" spans="1:4" x14ac:dyDescent="0.25">
      <c r="A1413" t="s">
        <v>17015</v>
      </c>
      <c r="B1413" t="s">
        <v>5500</v>
      </c>
      <c r="C1413" t="s">
        <v>10061</v>
      </c>
      <c r="D1413">
        <v>368.7</v>
      </c>
    </row>
    <row r="1414" spans="1:4" x14ac:dyDescent="0.25">
      <c r="A1414" t="s">
        <v>17016</v>
      </c>
      <c r="B1414" t="s">
        <v>5502</v>
      </c>
      <c r="C1414" t="s">
        <v>10058</v>
      </c>
      <c r="D1414">
        <v>244.82</v>
      </c>
    </row>
    <row r="1415" spans="1:4" x14ac:dyDescent="0.25">
      <c r="A1415" t="s">
        <v>17017</v>
      </c>
      <c r="B1415" t="s">
        <v>5504</v>
      </c>
      <c r="C1415" t="s">
        <v>10061</v>
      </c>
      <c r="D1415">
        <v>83.16</v>
      </c>
    </row>
    <row r="1416" spans="1:4" x14ac:dyDescent="0.25">
      <c r="A1416" t="s">
        <v>17018</v>
      </c>
      <c r="B1416" t="s">
        <v>5506</v>
      </c>
      <c r="C1416" t="s">
        <v>10065</v>
      </c>
      <c r="D1416">
        <v>332.31</v>
      </c>
    </row>
    <row r="1417" spans="1:4" x14ac:dyDescent="0.25">
      <c r="A1417" t="s">
        <v>17019</v>
      </c>
      <c r="B1417" t="s">
        <v>5507</v>
      </c>
      <c r="C1417" t="s">
        <v>10068</v>
      </c>
      <c r="D1417">
        <v>147.91999999999999</v>
      </c>
    </row>
    <row r="1418" spans="1:4" x14ac:dyDescent="0.25">
      <c r="A1418" t="s">
        <v>17020</v>
      </c>
      <c r="B1418" t="s">
        <v>5508</v>
      </c>
      <c r="C1418" t="s">
        <v>10065</v>
      </c>
      <c r="D1418">
        <v>340.47</v>
      </c>
    </row>
    <row r="1419" spans="1:4" x14ac:dyDescent="0.25">
      <c r="A1419" t="s">
        <v>17021</v>
      </c>
      <c r="B1419" t="s">
        <v>5509</v>
      </c>
      <c r="C1419" t="s">
        <v>10058</v>
      </c>
      <c r="D1419">
        <v>454.36</v>
      </c>
    </row>
    <row r="1420" spans="1:4" x14ac:dyDescent="0.25">
      <c r="A1420" t="s">
        <v>17022</v>
      </c>
      <c r="B1420" t="s">
        <v>5511</v>
      </c>
      <c r="C1420" t="s">
        <v>10061</v>
      </c>
      <c r="D1420">
        <v>384.14</v>
      </c>
    </row>
    <row r="1421" spans="1:4" x14ac:dyDescent="0.25">
      <c r="A1421" t="s">
        <v>17023</v>
      </c>
      <c r="B1421" t="s">
        <v>5512</v>
      </c>
      <c r="C1421" t="s">
        <v>10065</v>
      </c>
      <c r="D1421">
        <v>134.63999999999999</v>
      </c>
    </row>
    <row r="1422" spans="1:4" x14ac:dyDescent="0.25">
      <c r="A1422" t="s">
        <v>17024</v>
      </c>
      <c r="B1422" t="s">
        <v>5514</v>
      </c>
      <c r="C1422" t="s">
        <v>10058</v>
      </c>
      <c r="D1422">
        <v>231.7</v>
      </c>
    </row>
    <row r="1423" spans="1:4" x14ac:dyDescent="0.25">
      <c r="A1423" t="s">
        <v>17025</v>
      </c>
      <c r="B1423" t="s">
        <v>5515</v>
      </c>
      <c r="C1423" t="s">
        <v>10058</v>
      </c>
      <c r="D1423">
        <v>254.53</v>
      </c>
    </row>
    <row r="1424" spans="1:4" x14ac:dyDescent="0.25">
      <c r="A1424" t="s">
        <v>17026</v>
      </c>
      <c r="B1424" t="s">
        <v>5516</v>
      </c>
      <c r="C1424" t="s">
        <v>10065</v>
      </c>
      <c r="D1424">
        <v>153.46</v>
      </c>
    </row>
    <row r="1425" spans="1:4" x14ac:dyDescent="0.25">
      <c r="A1425" t="s">
        <v>17027</v>
      </c>
      <c r="B1425" t="s">
        <v>5518</v>
      </c>
      <c r="C1425" t="s">
        <v>10065</v>
      </c>
      <c r="D1425">
        <v>414.97</v>
      </c>
    </row>
    <row r="1426" spans="1:4" x14ac:dyDescent="0.25">
      <c r="A1426" t="s">
        <v>17028</v>
      </c>
      <c r="B1426" t="s">
        <v>5519</v>
      </c>
      <c r="C1426" t="s">
        <v>10065</v>
      </c>
      <c r="D1426">
        <v>57.27</v>
      </c>
    </row>
    <row r="1427" spans="1:4" x14ac:dyDescent="0.25">
      <c r="A1427" t="s">
        <v>17029</v>
      </c>
      <c r="B1427" t="s">
        <v>5520</v>
      </c>
      <c r="C1427" t="s">
        <v>10065</v>
      </c>
      <c r="D1427">
        <v>459.06</v>
      </c>
    </row>
    <row r="1428" spans="1:4" x14ac:dyDescent="0.25">
      <c r="A1428" t="s">
        <v>17030</v>
      </c>
      <c r="B1428" t="s">
        <v>5521</v>
      </c>
      <c r="C1428" t="s">
        <v>10068</v>
      </c>
      <c r="D1428">
        <v>439.04</v>
      </c>
    </row>
    <row r="1429" spans="1:4" x14ac:dyDescent="0.25">
      <c r="A1429" t="s">
        <v>17031</v>
      </c>
      <c r="B1429" t="s">
        <v>5522</v>
      </c>
      <c r="C1429" t="s">
        <v>10065</v>
      </c>
      <c r="D1429">
        <v>176.11</v>
      </c>
    </row>
    <row r="1430" spans="1:4" x14ac:dyDescent="0.25">
      <c r="A1430" t="s">
        <v>17032</v>
      </c>
      <c r="B1430" t="s">
        <v>5523</v>
      </c>
      <c r="C1430" t="s">
        <v>10065</v>
      </c>
      <c r="D1430">
        <v>382.6</v>
      </c>
    </row>
    <row r="1431" spans="1:4" x14ac:dyDescent="0.25">
      <c r="A1431" t="s">
        <v>17033</v>
      </c>
      <c r="B1431" t="s">
        <v>5525</v>
      </c>
      <c r="C1431" t="s">
        <v>10065</v>
      </c>
      <c r="D1431">
        <v>174.21</v>
      </c>
    </row>
    <row r="1432" spans="1:4" x14ac:dyDescent="0.25">
      <c r="A1432" t="s">
        <v>17034</v>
      </c>
      <c r="B1432" t="s">
        <v>5526</v>
      </c>
      <c r="C1432" t="s">
        <v>10065</v>
      </c>
      <c r="D1432">
        <v>92.02</v>
      </c>
    </row>
    <row r="1433" spans="1:4" x14ac:dyDescent="0.25">
      <c r="A1433" t="s">
        <v>17035</v>
      </c>
      <c r="B1433" t="s">
        <v>5527</v>
      </c>
      <c r="C1433" t="s">
        <v>10068</v>
      </c>
      <c r="D1433">
        <v>302.97000000000003</v>
      </c>
    </row>
    <row r="1434" spans="1:4" x14ac:dyDescent="0.25">
      <c r="A1434" t="s">
        <v>17036</v>
      </c>
      <c r="B1434" t="s">
        <v>5528</v>
      </c>
      <c r="C1434" t="s">
        <v>10068</v>
      </c>
      <c r="D1434">
        <v>391.23</v>
      </c>
    </row>
    <row r="1435" spans="1:4" x14ac:dyDescent="0.25">
      <c r="A1435" t="s">
        <v>17037</v>
      </c>
      <c r="B1435" t="s">
        <v>5530</v>
      </c>
      <c r="C1435" t="s">
        <v>10068</v>
      </c>
      <c r="D1435">
        <v>299.51</v>
      </c>
    </row>
    <row r="1436" spans="1:4" x14ac:dyDescent="0.25">
      <c r="A1436" t="s">
        <v>17038</v>
      </c>
      <c r="B1436" t="s">
        <v>5531</v>
      </c>
      <c r="C1436" t="s">
        <v>10061</v>
      </c>
      <c r="D1436">
        <v>359.64</v>
      </c>
    </row>
    <row r="1437" spans="1:4" x14ac:dyDescent="0.25">
      <c r="A1437" t="s">
        <v>17039</v>
      </c>
      <c r="B1437" t="s">
        <v>5532</v>
      </c>
      <c r="C1437" t="s">
        <v>10065</v>
      </c>
      <c r="D1437">
        <v>155.82</v>
      </c>
    </row>
    <row r="1438" spans="1:4" x14ac:dyDescent="0.25">
      <c r="A1438" t="s">
        <v>17040</v>
      </c>
      <c r="B1438" t="s">
        <v>5533</v>
      </c>
      <c r="C1438" t="s">
        <v>10065</v>
      </c>
      <c r="D1438">
        <v>172.99</v>
      </c>
    </row>
    <row r="1439" spans="1:4" x14ac:dyDescent="0.25">
      <c r="A1439" t="s">
        <v>17041</v>
      </c>
      <c r="B1439" t="s">
        <v>5534</v>
      </c>
      <c r="C1439" t="s">
        <v>10058</v>
      </c>
      <c r="D1439">
        <v>61.3</v>
      </c>
    </row>
    <row r="1440" spans="1:4" x14ac:dyDescent="0.25">
      <c r="A1440" t="s">
        <v>17042</v>
      </c>
      <c r="B1440" t="s">
        <v>5536</v>
      </c>
      <c r="C1440" t="s">
        <v>10061</v>
      </c>
      <c r="D1440">
        <v>397.98</v>
      </c>
    </row>
    <row r="1441" spans="1:4" x14ac:dyDescent="0.25">
      <c r="A1441" t="s">
        <v>17043</v>
      </c>
      <c r="B1441" t="s">
        <v>5538</v>
      </c>
      <c r="C1441" t="s">
        <v>10058</v>
      </c>
      <c r="D1441">
        <v>90.07</v>
      </c>
    </row>
    <row r="1442" spans="1:4" x14ac:dyDescent="0.25">
      <c r="A1442" t="s">
        <v>17044</v>
      </c>
      <c r="B1442" t="s">
        <v>5539</v>
      </c>
      <c r="C1442" t="s">
        <v>10068</v>
      </c>
      <c r="D1442">
        <v>466.5</v>
      </c>
    </row>
    <row r="1443" spans="1:4" x14ac:dyDescent="0.25">
      <c r="A1443" t="s">
        <v>17045</v>
      </c>
      <c r="B1443" t="s">
        <v>5540</v>
      </c>
      <c r="C1443" t="s">
        <v>10058</v>
      </c>
      <c r="D1443">
        <v>58.56</v>
      </c>
    </row>
    <row r="1444" spans="1:4" x14ac:dyDescent="0.25">
      <c r="A1444" t="s">
        <v>17046</v>
      </c>
      <c r="B1444" t="s">
        <v>5542</v>
      </c>
      <c r="C1444" t="s">
        <v>10065</v>
      </c>
      <c r="D1444">
        <v>424.48</v>
      </c>
    </row>
    <row r="1445" spans="1:4" x14ac:dyDescent="0.25">
      <c r="A1445" t="s">
        <v>17047</v>
      </c>
      <c r="B1445" t="s">
        <v>5543</v>
      </c>
      <c r="C1445" t="s">
        <v>10068</v>
      </c>
      <c r="D1445">
        <v>82.52</v>
      </c>
    </row>
    <row r="1446" spans="1:4" x14ac:dyDescent="0.25">
      <c r="A1446" t="s">
        <v>17048</v>
      </c>
      <c r="B1446" t="s">
        <v>5545</v>
      </c>
      <c r="C1446" t="s">
        <v>10065</v>
      </c>
      <c r="D1446">
        <v>105.13</v>
      </c>
    </row>
    <row r="1447" spans="1:4" x14ac:dyDescent="0.25">
      <c r="A1447" t="s">
        <v>17049</v>
      </c>
      <c r="B1447" t="s">
        <v>5546</v>
      </c>
      <c r="C1447" t="s">
        <v>10061</v>
      </c>
      <c r="D1447">
        <v>435.68</v>
      </c>
    </row>
    <row r="1448" spans="1:4" x14ac:dyDescent="0.25">
      <c r="A1448" t="s">
        <v>17050</v>
      </c>
      <c r="B1448" t="s">
        <v>5548</v>
      </c>
      <c r="C1448" t="s">
        <v>10058</v>
      </c>
      <c r="D1448">
        <v>304.48</v>
      </c>
    </row>
    <row r="1449" spans="1:4" x14ac:dyDescent="0.25">
      <c r="A1449" t="s">
        <v>17051</v>
      </c>
      <c r="B1449" t="s">
        <v>5549</v>
      </c>
      <c r="C1449" t="s">
        <v>10058</v>
      </c>
      <c r="D1449">
        <v>413.76</v>
      </c>
    </row>
    <row r="1450" spans="1:4" x14ac:dyDescent="0.25">
      <c r="A1450" t="s">
        <v>17052</v>
      </c>
      <c r="B1450" t="s">
        <v>5550</v>
      </c>
      <c r="C1450" t="s">
        <v>10065</v>
      </c>
      <c r="D1450">
        <v>194.92</v>
      </c>
    </row>
    <row r="1451" spans="1:4" x14ac:dyDescent="0.25">
      <c r="A1451" t="s">
        <v>17053</v>
      </c>
      <c r="B1451" t="s">
        <v>5551</v>
      </c>
      <c r="C1451" t="s">
        <v>10061</v>
      </c>
      <c r="D1451">
        <v>261.62</v>
      </c>
    </row>
    <row r="1452" spans="1:4" x14ac:dyDescent="0.25">
      <c r="A1452" t="s">
        <v>17054</v>
      </c>
      <c r="B1452" t="s">
        <v>5552</v>
      </c>
      <c r="C1452" t="s">
        <v>10058</v>
      </c>
      <c r="D1452">
        <v>372.49</v>
      </c>
    </row>
    <row r="1453" spans="1:4" x14ac:dyDescent="0.25">
      <c r="A1453" t="s">
        <v>17055</v>
      </c>
      <c r="B1453" t="s">
        <v>5553</v>
      </c>
      <c r="C1453" t="s">
        <v>10068</v>
      </c>
      <c r="D1453">
        <v>57.68</v>
      </c>
    </row>
    <row r="1454" spans="1:4" x14ac:dyDescent="0.25">
      <c r="A1454" t="s">
        <v>17056</v>
      </c>
      <c r="B1454" t="s">
        <v>5554</v>
      </c>
      <c r="C1454" t="s">
        <v>10068</v>
      </c>
      <c r="D1454">
        <v>165.26</v>
      </c>
    </row>
    <row r="1455" spans="1:4" x14ac:dyDescent="0.25">
      <c r="A1455" t="s">
        <v>17057</v>
      </c>
      <c r="B1455" t="s">
        <v>5556</v>
      </c>
      <c r="C1455" t="s">
        <v>10058</v>
      </c>
      <c r="D1455">
        <v>454.66</v>
      </c>
    </row>
    <row r="1456" spans="1:4" x14ac:dyDescent="0.25">
      <c r="A1456" t="s">
        <v>17058</v>
      </c>
      <c r="B1456" t="s">
        <v>5558</v>
      </c>
      <c r="C1456" t="s">
        <v>10058</v>
      </c>
      <c r="D1456">
        <v>492.08</v>
      </c>
    </row>
    <row r="1457" spans="1:4" x14ac:dyDescent="0.25">
      <c r="A1457" t="s">
        <v>17059</v>
      </c>
      <c r="B1457" t="s">
        <v>5559</v>
      </c>
      <c r="C1457" t="s">
        <v>10061</v>
      </c>
      <c r="D1457">
        <v>58.33</v>
      </c>
    </row>
    <row r="1458" spans="1:4" x14ac:dyDescent="0.25">
      <c r="A1458" t="s">
        <v>17060</v>
      </c>
      <c r="B1458" t="s">
        <v>5561</v>
      </c>
      <c r="C1458" t="s">
        <v>10061</v>
      </c>
      <c r="D1458">
        <v>179.6</v>
      </c>
    </row>
    <row r="1459" spans="1:4" x14ac:dyDescent="0.25">
      <c r="A1459" t="s">
        <v>17061</v>
      </c>
      <c r="B1459" t="s">
        <v>5563</v>
      </c>
      <c r="C1459" t="s">
        <v>10065</v>
      </c>
      <c r="D1459">
        <v>125.88</v>
      </c>
    </row>
    <row r="1460" spans="1:4" x14ac:dyDescent="0.25">
      <c r="A1460" t="s">
        <v>17062</v>
      </c>
      <c r="B1460" t="s">
        <v>5564</v>
      </c>
      <c r="C1460" t="s">
        <v>10058</v>
      </c>
      <c r="D1460">
        <v>217.34</v>
      </c>
    </row>
    <row r="1461" spans="1:4" x14ac:dyDescent="0.25">
      <c r="A1461" t="s">
        <v>17063</v>
      </c>
      <c r="B1461" t="s">
        <v>5566</v>
      </c>
      <c r="C1461" t="s">
        <v>10058</v>
      </c>
      <c r="D1461">
        <v>410.6</v>
      </c>
    </row>
    <row r="1462" spans="1:4" x14ac:dyDescent="0.25">
      <c r="A1462" t="s">
        <v>17064</v>
      </c>
      <c r="B1462" t="s">
        <v>5568</v>
      </c>
      <c r="C1462" t="s">
        <v>10068</v>
      </c>
      <c r="D1462">
        <v>461.72</v>
      </c>
    </row>
    <row r="1463" spans="1:4" x14ac:dyDescent="0.25">
      <c r="A1463" t="s">
        <v>17065</v>
      </c>
      <c r="B1463" t="s">
        <v>5570</v>
      </c>
      <c r="C1463" t="s">
        <v>10068</v>
      </c>
      <c r="D1463">
        <v>179.59</v>
      </c>
    </row>
    <row r="1464" spans="1:4" x14ac:dyDescent="0.25">
      <c r="A1464" t="s">
        <v>17066</v>
      </c>
      <c r="B1464" t="s">
        <v>5571</v>
      </c>
      <c r="C1464" t="s">
        <v>10068</v>
      </c>
      <c r="D1464">
        <v>403.28</v>
      </c>
    </row>
    <row r="1465" spans="1:4" x14ac:dyDescent="0.25">
      <c r="A1465" t="s">
        <v>17067</v>
      </c>
      <c r="B1465" t="s">
        <v>5573</v>
      </c>
      <c r="C1465" t="s">
        <v>10065</v>
      </c>
      <c r="D1465">
        <v>450.19</v>
      </c>
    </row>
    <row r="1466" spans="1:4" x14ac:dyDescent="0.25">
      <c r="A1466" t="s">
        <v>17068</v>
      </c>
      <c r="B1466" t="s">
        <v>5574</v>
      </c>
      <c r="C1466" t="s">
        <v>10058</v>
      </c>
      <c r="D1466">
        <v>243.39</v>
      </c>
    </row>
    <row r="1467" spans="1:4" x14ac:dyDescent="0.25">
      <c r="A1467" t="s">
        <v>17069</v>
      </c>
      <c r="B1467" t="s">
        <v>5576</v>
      </c>
      <c r="C1467" t="s">
        <v>10068</v>
      </c>
      <c r="D1467">
        <v>321.26</v>
      </c>
    </row>
    <row r="1468" spans="1:4" x14ac:dyDescent="0.25">
      <c r="A1468" t="s">
        <v>17070</v>
      </c>
      <c r="B1468" t="s">
        <v>5577</v>
      </c>
      <c r="C1468" t="s">
        <v>10058</v>
      </c>
      <c r="D1468">
        <v>70.62</v>
      </c>
    </row>
    <row r="1469" spans="1:4" x14ac:dyDescent="0.25">
      <c r="A1469" t="s">
        <v>17071</v>
      </c>
      <c r="B1469" t="s">
        <v>5579</v>
      </c>
      <c r="C1469" t="s">
        <v>10061</v>
      </c>
      <c r="D1469">
        <v>178.13</v>
      </c>
    </row>
    <row r="1470" spans="1:4" x14ac:dyDescent="0.25">
      <c r="A1470" t="s">
        <v>17072</v>
      </c>
      <c r="B1470" t="s">
        <v>5581</v>
      </c>
      <c r="C1470" t="s">
        <v>10058</v>
      </c>
      <c r="D1470">
        <v>447.3</v>
      </c>
    </row>
    <row r="1471" spans="1:4" x14ac:dyDescent="0.25">
      <c r="A1471" t="s">
        <v>17073</v>
      </c>
      <c r="B1471" t="s">
        <v>5582</v>
      </c>
      <c r="C1471" t="s">
        <v>10058</v>
      </c>
      <c r="D1471">
        <v>268.26</v>
      </c>
    </row>
    <row r="1472" spans="1:4" x14ac:dyDescent="0.25">
      <c r="A1472" t="s">
        <v>17074</v>
      </c>
      <c r="B1472" t="s">
        <v>5583</v>
      </c>
      <c r="C1472" t="s">
        <v>10068</v>
      </c>
      <c r="D1472">
        <v>210.24</v>
      </c>
    </row>
    <row r="1473" spans="1:4" x14ac:dyDescent="0.25">
      <c r="A1473" t="s">
        <v>17075</v>
      </c>
      <c r="B1473" t="s">
        <v>5585</v>
      </c>
      <c r="C1473" t="s">
        <v>10058</v>
      </c>
      <c r="D1473">
        <v>479.35</v>
      </c>
    </row>
    <row r="1474" spans="1:4" x14ac:dyDescent="0.25">
      <c r="A1474" t="s">
        <v>17076</v>
      </c>
      <c r="B1474" t="s">
        <v>5586</v>
      </c>
      <c r="C1474" t="s">
        <v>10068</v>
      </c>
      <c r="D1474">
        <v>474.41</v>
      </c>
    </row>
    <row r="1475" spans="1:4" x14ac:dyDescent="0.25">
      <c r="A1475" t="s">
        <v>17077</v>
      </c>
      <c r="B1475" t="s">
        <v>5588</v>
      </c>
      <c r="C1475" t="s">
        <v>10058</v>
      </c>
      <c r="D1475">
        <v>125.28</v>
      </c>
    </row>
    <row r="1476" spans="1:4" x14ac:dyDescent="0.25">
      <c r="A1476" t="s">
        <v>17078</v>
      </c>
      <c r="B1476" t="s">
        <v>5589</v>
      </c>
      <c r="C1476" t="s">
        <v>10061</v>
      </c>
      <c r="D1476">
        <v>457.65</v>
      </c>
    </row>
    <row r="1477" spans="1:4" x14ac:dyDescent="0.25">
      <c r="A1477" t="s">
        <v>17079</v>
      </c>
      <c r="B1477" t="s">
        <v>5591</v>
      </c>
      <c r="C1477" t="s">
        <v>10065</v>
      </c>
      <c r="D1477">
        <v>219.68</v>
      </c>
    </row>
    <row r="1478" spans="1:4" x14ac:dyDescent="0.25">
      <c r="A1478" t="s">
        <v>17080</v>
      </c>
      <c r="B1478" t="s">
        <v>5593</v>
      </c>
      <c r="C1478" t="s">
        <v>10058</v>
      </c>
      <c r="D1478">
        <v>241.61</v>
      </c>
    </row>
    <row r="1479" spans="1:4" x14ac:dyDescent="0.25">
      <c r="A1479" t="s">
        <v>17081</v>
      </c>
      <c r="B1479" t="s">
        <v>5594</v>
      </c>
      <c r="C1479" t="s">
        <v>10065</v>
      </c>
      <c r="D1479">
        <v>235.25</v>
      </c>
    </row>
    <row r="1480" spans="1:4" x14ac:dyDescent="0.25">
      <c r="A1480" t="s">
        <v>17082</v>
      </c>
      <c r="B1480" t="s">
        <v>5595</v>
      </c>
      <c r="C1480" t="s">
        <v>10065</v>
      </c>
      <c r="D1480">
        <v>76</v>
      </c>
    </row>
    <row r="1481" spans="1:4" x14ac:dyDescent="0.25">
      <c r="A1481" t="s">
        <v>17083</v>
      </c>
      <c r="B1481" t="s">
        <v>5596</v>
      </c>
      <c r="C1481" t="s">
        <v>10068</v>
      </c>
      <c r="D1481">
        <v>365.97</v>
      </c>
    </row>
    <row r="1482" spans="1:4" x14ac:dyDescent="0.25">
      <c r="A1482" t="s">
        <v>17084</v>
      </c>
      <c r="B1482" t="s">
        <v>5598</v>
      </c>
      <c r="C1482" t="s">
        <v>10068</v>
      </c>
      <c r="D1482">
        <v>400.51</v>
      </c>
    </row>
    <row r="1483" spans="1:4" x14ac:dyDescent="0.25">
      <c r="A1483" t="s">
        <v>17085</v>
      </c>
      <c r="B1483" t="s">
        <v>5599</v>
      </c>
      <c r="C1483" t="s">
        <v>10068</v>
      </c>
      <c r="D1483">
        <v>305.81</v>
      </c>
    </row>
    <row r="1484" spans="1:4" x14ac:dyDescent="0.25">
      <c r="A1484" t="s">
        <v>17086</v>
      </c>
      <c r="B1484" t="s">
        <v>5600</v>
      </c>
      <c r="C1484" t="s">
        <v>10058</v>
      </c>
      <c r="D1484">
        <v>420.69</v>
      </c>
    </row>
    <row r="1485" spans="1:4" x14ac:dyDescent="0.25">
      <c r="A1485" t="s">
        <v>17087</v>
      </c>
      <c r="B1485" t="s">
        <v>5601</v>
      </c>
      <c r="C1485" t="s">
        <v>10058</v>
      </c>
      <c r="D1485">
        <v>392.48</v>
      </c>
    </row>
    <row r="1486" spans="1:4" x14ac:dyDescent="0.25">
      <c r="A1486" t="s">
        <v>17088</v>
      </c>
      <c r="B1486" t="s">
        <v>5602</v>
      </c>
      <c r="C1486" t="s">
        <v>10068</v>
      </c>
      <c r="D1486">
        <v>297.5</v>
      </c>
    </row>
    <row r="1487" spans="1:4" x14ac:dyDescent="0.25">
      <c r="A1487" t="s">
        <v>17089</v>
      </c>
      <c r="B1487" t="s">
        <v>5603</v>
      </c>
      <c r="C1487" t="s">
        <v>10058</v>
      </c>
      <c r="D1487">
        <v>369.86</v>
      </c>
    </row>
    <row r="1488" spans="1:4" x14ac:dyDescent="0.25">
      <c r="A1488" t="s">
        <v>17090</v>
      </c>
      <c r="B1488" t="s">
        <v>5604</v>
      </c>
      <c r="C1488" t="s">
        <v>10068</v>
      </c>
      <c r="D1488">
        <v>267.73</v>
      </c>
    </row>
    <row r="1489" spans="1:4" x14ac:dyDescent="0.25">
      <c r="A1489" t="s">
        <v>17091</v>
      </c>
      <c r="B1489" t="s">
        <v>5605</v>
      </c>
      <c r="C1489" t="s">
        <v>10061</v>
      </c>
      <c r="D1489">
        <v>256.33</v>
      </c>
    </row>
    <row r="1490" spans="1:4" x14ac:dyDescent="0.25">
      <c r="A1490" t="s">
        <v>17092</v>
      </c>
      <c r="B1490" t="s">
        <v>5606</v>
      </c>
      <c r="C1490" t="s">
        <v>10065</v>
      </c>
      <c r="D1490">
        <v>386.14</v>
      </c>
    </row>
    <row r="1491" spans="1:4" x14ac:dyDescent="0.25">
      <c r="A1491" t="s">
        <v>17093</v>
      </c>
      <c r="B1491" t="s">
        <v>5607</v>
      </c>
      <c r="C1491" t="s">
        <v>10058</v>
      </c>
      <c r="D1491">
        <v>419.73</v>
      </c>
    </row>
    <row r="1492" spans="1:4" x14ac:dyDescent="0.25">
      <c r="A1492" t="s">
        <v>17094</v>
      </c>
      <c r="B1492" t="s">
        <v>5609</v>
      </c>
      <c r="C1492" t="s">
        <v>10068</v>
      </c>
      <c r="D1492">
        <v>495.54</v>
      </c>
    </row>
    <row r="1493" spans="1:4" x14ac:dyDescent="0.25">
      <c r="A1493" t="s">
        <v>17095</v>
      </c>
      <c r="B1493" t="s">
        <v>5610</v>
      </c>
      <c r="C1493" t="s">
        <v>10065</v>
      </c>
      <c r="D1493">
        <v>214.24</v>
      </c>
    </row>
    <row r="1494" spans="1:4" x14ac:dyDescent="0.25">
      <c r="A1494" t="s">
        <v>17096</v>
      </c>
      <c r="B1494" t="s">
        <v>5611</v>
      </c>
      <c r="C1494" t="s">
        <v>10065</v>
      </c>
      <c r="D1494">
        <v>244.79</v>
      </c>
    </row>
    <row r="1495" spans="1:4" x14ac:dyDescent="0.25">
      <c r="A1495" t="s">
        <v>17097</v>
      </c>
      <c r="B1495" t="s">
        <v>5612</v>
      </c>
      <c r="C1495" t="s">
        <v>10061</v>
      </c>
      <c r="D1495">
        <v>85.74</v>
      </c>
    </row>
    <row r="1496" spans="1:4" x14ac:dyDescent="0.25">
      <c r="A1496" t="s">
        <v>17098</v>
      </c>
      <c r="B1496" t="s">
        <v>5614</v>
      </c>
      <c r="C1496" t="s">
        <v>10068</v>
      </c>
      <c r="D1496">
        <v>66.92</v>
      </c>
    </row>
    <row r="1497" spans="1:4" x14ac:dyDescent="0.25">
      <c r="A1497" t="s">
        <v>17099</v>
      </c>
      <c r="B1497" t="s">
        <v>5615</v>
      </c>
      <c r="C1497" t="s">
        <v>10058</v>
      </c>
      <c r="D1497">
        <v>130.57</v>
      </c>
    </row>
    <row r="1498" spans="1:4" x14ac:dyDescent="0.25">
      <c r="A1498" t="s">
        <v>17100</v>
      </c>
      <c r="B1498" t="s">
        <v>5617</v>
      </c>
      <c r="C1498" t="s">
        <v>10068</v>
      </c>
      <c r="D1498">
        <v>453.48</v>
      </c>
    </row>
    <row r="1499" spans="1:4" x14ac:dyDescent="0.25">
      <c r="A1499" t="s">
        <v>17101</v>
      </c>
      <c r="B1499" t="s">
        <v>5619</v>
      </c>
      <c r="C1499" t="s">
        <v>10068</v>
      </c>
      <c r="D1499">
        <v>229.06</v>
      </c>
    </row>
    <row r="1500" spans="1:4" x14ac:dyDescent="0.25">
      <c r="A1500" t="s">
        <v>17102</v>
      </c>
      <c r="B1500" t="s">
        <v>5621</v>
      </c>
      <c r="C1500" t="s">
        <v>10068</v>
      </c>
      <c r="D1500">
        <v>224.4</v>
      </c>
    </row>
    <row r="1501" spans="1:4" x14ac:dyDescent="0.25">
      <c r="A1501" t="s">
        <v>17103</v>
      </c>
      <c r="B1501" t="s">
        <v>5622</v>
      </c>
      <c r="C1501" t="s">
        <v>10061</v>
      </c>
      <c r="D1501">
        <v>121.79</v>
      </c>
    </row>
    <row r="1502" spans="1:4" x14ac:dyDescent="0.25">
      <c r="A1502" t="s">
        <v>17104</v>
      </c>
      <c r="B1502" t="s">
        <v>5623</v>
      </c>
      <c r="C1502" t="s">
        <v>10058</v>
      </c>
      <c r="D1502">
        <v>450.04</v>
      </c>
    </row>
    <row r="1503" spans="1:4" x14ac:dyDescent="0.25">
      <c r="A1503" t="s">
        <v>17105</v>
      </c>
      <c r="B1503" t="s">
        <v>5625</v>
      </c>
      <c r="C1503" t="s">
        <v>10068</v>
      </c>
      <c r="D1503">
        <v>467.62</v>
      </c>
    </row>
    <row r="1504" spans="1:4" x14ac:dyDescent="0.25">
      <c r="A1504" t="s">
        <v>17106</v>
      </c>
      <c r="B1504" t="s">
        <v>5627</v>
      </c>
      <c r="C1504" t="s">
        <v>10058</v>
      </c>
      <c r="D1504">
        <v>183.01</v>
      </c>
    </row>
    <row r="1505" spans="1:4" x14ac:dyDescent="0.25">
      <c r="A1505" t="s">
        <v>17107</v>
      </c>
      <c r="B1505" t="s">
        <v>5628</v>
      </c>
      <c r="C1505" t="s">
        <v>10065</v>
      </c>
      <c r="D1505">
        <v>168.33</v>
      </c>
    </row>
    <row r="1506" spans="1:4" x14ac:dyDescent="0.25">
      <c r="A1506" t="s">
        <v>17108</v>
      </c>
      <c r="B1506" t="s">
        <v>5630</v>
      </c>
      <c r="C1506" t="s">
        <v>10068</v>
      </c>
      <c r="D1506">
        <v>147.57</v>
      </c>
    </row>
    <row r="1507" spans="1:4" x14ac:dyDescent="0.25">
      <c r="A1507" t="s">
        <v>17109</v>
      </c>
      <c r="B1507" t="s">
        <v>5632</v>
      </c>
      <c r="C1507" t="s">
        <v>10058</v>
      </c>
      <c r="D1507">
        <v>330.93</v>
      </c>
    </row>
    <row r="1508" spans="1:4" x14ac:dyDescent="0.25">
      <c r="A1508" t="s">
        <v>17110</v>
      </c>
      <c r="B1508" t="s">
        <v>5633</v>
      </c>
      <c r="C1508" t="s">
        <v>10061</v>
      </c>
      <c r="D1508">
        <v>138.16</v>
      </c>
    </row>
    <row r="1509" spans="1:4" x14ac:dyDescent="0.25">
      <c r="A1509" t="s">
        <v>17111</v>
      </c>
      <c r="B1509" t="s">
        <v>5635</v>
      </c>
      <c r="C1509" t="s">
        <v>10061</v>
      </c>
      <c r="D1509">
        <v>151.75</v>
      </c>
    </row>
    <row r="1510" spans="1:4" x14ac:dyDescent="0.25">
      <c r="A1510" t="s">
        <v>17112</v>
      </c>
      <c r="B1510" t="s">
        <v>5637</v>
      </c>
      <c r="C1510" t="s">
        <v>10068</v>
      </c>
      <c r="D1510">
        <v>374.18</v>
      </c>
    </row>
    <row r="1511" spans="1:4" x14ac:dyDescent="0.25">
      <c r="A1511" t="s">
        <v>17113</v>
      </c>
      <c r="B1511" t="s">
        <v>5638</v>
      </c>
      <c r="C1511" t="s">
        <v>10068</v>
      </c>
      <c r="D1511">
        <v>230.81</v>
      </c>
    </row>
    <row r="1512" spans="1:4" x14ac:dyDescent="0.25">
      <c r="A1512" t="s">
        <v>17114</v>
      </c>
      <c r="B1512" t="s">
        <v>5639</v>
      </c>
      <c r="C1512" t="s">
        <v>10058</v>
      </c>
      <c r="D1512">
        <v>85.97</v>
      </c>
    </row>
    <row r="1513" spans="1:4" x14ac:dyDescent="0.25">
      <c r="A1513" t="s">
        <v>17115</v>
      </c>
      <c r="B1513" t="s">
        <v>5641</v>
      </c>
      <c r="C1513" t="s">
        <v>10061</v>
      </c>
      <c r="D1513">
        <v>411.86</v>
      </c>
    </row>
    <row r="1514" spans="1:4" x14ac:dyDescent="0.25">
      <c r="A1514" t="s">
        <v>17116</v>
      </c>
      <c r="B1514" t="s">
        <v>5642</v>
      </c>
      <c r="C1514" t="s">
        <v>10068</v>
      </c>
      <c r="D1514">
        <v>222.4</v>
      </c>
    </row>
    <row r="1515" spans="1:4" x14ac:dyDescent="0.25">
      <c r="A1515" t="s">
        <v>17117</v>
      </c>
      <c r="B1515" t="s">
        <v>5643</v>
      </c>
      <c r="C1515" t="s">
        <v>10068</v>
      </c>
      <c r="D1515">
        <v>299.62</v>
      </c>
    </row>
    <row r="1516" spans="1:4" x14ac:dyDescent="0.25">
      <c r="A1516" t="s">
        <v>17118</v>
      </c>
      <c r="B1516" t="s">
        <v>5645</v>
      </c>
      <c r="C1516" t="s">
        <v>10068</v>
      </c>
      <c r="D1516">
        <v>231.36</v>
      </c>
    </row>
    <row r="1517" spans="1:4" x14ac:dyDescent="0.25">
      <c r="A1517" t="s">
        <v>17119</v>
      </c>
      <c r="B1517" t="s">
        <v>5646</v>
      </c>
      <c r="C1517" t="s">
        <v>10065</v>
      </c>
      <c r="D1517">
        <v>499.44</v>
      </c>
    </row>
    <row r="1518" spans="1:4" x14ac:dyDescent="0.25">
      <c r="A1518" t="s">
        <v>17120</v>
      </c>
      <c r="B1518" t="s">
        <v>5647</v>
      </c>
      <c r="C1518" t="s">
        <v>10068</v>
      </c>
      <c r="D1518">
        <v>233.34</v>
      </c>
    </row>
    <row r="1519" spans="1:4" x14ac:dyDescent="0.25">
      <c r="A1519" t="s">
        <v>17121</v>
      </c>
      <c r="B1519" t="s">
        <v>5648</v>
      </c>
      <c r="C1519" t="s">
        <v>10065</v>
      </c>
      <c r="D1519">
        <v>410.55</v>
      </c>
    </row>
    <row r="1520" spans="1:4" x14ac:dyDescent="0.25">
      <c r="A1520" t="s">
        <v>17122</v>
      </c>
      <c r="B1520" t="s">
        <v>5649</v>
      </c>
      <c r="C1520" t="s">
        <v>10061</v>
      </c>
      <c r="D1520">
        <v>382.15</v>
      </c>
    </row>
    <row r="1521" spans="1:4" x14ac:dyDescent="0.25">
      <c r="A1521" t="s">
        <v>17123</v>
      </c>
      <c r="B1521" t="s">
        <v>5651</v>
      </c>
      <c r="C1521" t="s">
        <v>10068</v>
      </c>
      <c r="D1521">
        <v>280.95</v>
      </c>
    </row>
    <row r="1522" spans="1:4" x14ac:dyDescent="0.25">
      <c r="A1522" t="s">
        <v>17124</v>
      </c>
      <c r="B1522" t="s">
        <v>5653</v>
      </c>
      <c r="C1522" t="s">
        <v>10065</v>
      </c>
      <c r="D1522">
        <v>302.63</v>
      </c>
    </row>
    <row r="1523" spans="1:4" x14ac:dyDescent="0.25">
      <c r="A1523" t="s">
        <v>17125</v>
      </c>
      <c r="B1523" t="s">
        <v>5654</v>
      </c>
      <c r="C1523" t="s">
        <v>10058</v>
      </c>
      <c r="D1523">
        <v>264.92</v>
      </c>
    </row>
    <row r="1524" spans="1:4" x14ac:dyDescent="0.25">
      <c r="A1524" t="s">
        <v>17126</v>
      </c>
      <c r="B1524" t="s">
        <v>5655</v>
      </c>
      <c r="C1524" t="s">
        <v>10065</v>
      </c>
      <c r="D1524">
        <v>356.12</v>
      </c>
    </row>
    <row r="1525" spans="1:4" x14ac:dyDescent="0.25">
      <c r="A1525" t="s">
        <v>17127</v>
      </c>
      <c r="B1525" t="s">
        <v>5656</v>
      </c>
      <c r="C1525" t="s">
        <v>10068</v>
      </c>
      <c r="D1525">
        <v>311.72000000000003</v>
      </c>
    </row>
    <row r="1526" spans="1:4" x14ac:dyDescent="0.25">
      <c r="A1526" t="s">
        <v>17128</v>
      </c>
      <c r="B1526" t="s">
        <v>5657</v>
      </c>
      <c r="C1526" t="s">
        <v>10065</v>
      </c>
      <c r="D1526">
        <v>396.36</v>
      </c>
    </row>
    <row r="1527" spans="1:4" x14ac:dyDescent="0.25">
      <c r="A1527" t="s">
        <v>17129</v>
      </c>
      <c r="B1527" t="s">
        <v>5659</v>
      </c>
      <c r="C1527" t="s">
        <v>10058</v>
      </c>
      <c r="D1527">
        <v>105.84</v>
      </c>
    </row>
    <row r="1528" spans="1:4" x14ac:dyDescent="0.25">
      <c r="A1528" t="s">
        <v>17130</v>
      </c>
      <c r="B1528" t="s">
        <v>5661</v>
      </c>
      <c r="C1528" t="s">
        <v>10061</v>
      </c>
      <c r="D1528">
        <v>442.97</v>
      </c>
    </row>
    <row r="1529" spans="1:4" x14ac:dyDescent="0.25">
      <c r="A1529" t="s">
        <v>17131</v>
      </c>
      <c r="B1529" t="s">
        <v>5662</v>
      </c>
      <c r="C1529" t="s">
        <v>10068</v>
      </c>
      <c r="D1529">
        <v>323.14999999999998</v>
      </c>
    </row>
    <row r="1530" spans="1:4" x14ac:dyDescent="0.25">
      <c r="A1530" t="s">
        <v>17132</v>
      </c>
      <c r="B1530" t="s">
        <v>5663</v>
      </c>
      <c r="C1530" t="s">
        <v>10061</v>
      </c>
      <c r="D1530">
        <v>323.12</v>
      </c>
    </row>
    <row r="1531" spans="1:4" x14ac:dyDescent="0.25">
      <c r="A1531" t="s">
        <v>17133</v>
      </c>
      <c r="B1531" t="s">
        <v>5664</v>
      </c>
      <c r="C1531" t="s">
        <v>10058</v>
      </c>
      <c r="D1531">
        <v>417.75</v>
      </c>
    </row>
    <row r="1532" spans="1:4" x14ac:dyDescent="0.25">
      <c r="A1532" t="s">
        <v>17134</v>
      </c>
      <c r="B1532" t="s">
        <v>5666</v>
      </c>
      <c r="C1532" t="s">
        <v>10068</v>
      </c>
      <c r="D1532">
        <v>433.48</v>
      </c>
    </row>
    <row r="1533" spans="1:4" x14ac:dyDescent="0.25">
      <c r="A1533" t="s">
        <v>17135</v>
      </c>
      <c r="B1533" t="s">
        <v>5667</v>
      </c>
      <c r="C1533" t="s">
        <v>10065</v>
      </c>
      <c r="D1533">
        <v>262.08</v>
      </c>
    </row>
    <row r="1534" spans="1:4" x14ac:dyDescent="0.25">
      <c r="A1534" t="s">
        <v>17136</v>
      </c>
      <c r="B1534" t="s">
        <v>5668</v>
      </c>
      <c r="C1534" t="s">
        <v>10068</v>
      </c>
      <c r="D1534">
        <v>132.59</v>
      </c>
    </row>
    <row r="1535" spans="1:4" x14ac:dyDescent="0.25">
      <c r="A1535" t="s">
        <v>17137</v>
      </c>
      <c r="B1535" t="s">
        <v>5669</v>
      </c>
      <c r="C1535" t="s">
        <v>10058</v>
      </c>
      <c r="D1535">
        <v>452.83</v>
      </c>
    </row>
    <row r="1536" spans="1:4" x14ac:dyDescent="0.25">
      <c r="A1536" t="s">
        <v>17138</v>
      </c>
      <c r="B1536" t="s">
        <v>5670</v>
      </c>
      <c r="C1536" t="s">
        <v>10065</v>
      </c>
      <c r="D1536">
        <v>390.08</v>
      </c>
    </row>
    <row r="1537" spans="1:4" x14ac:dyDescent="0.25">
      <c r="A1537" t="s">
        <v>17139</v>
      </c>
      <c r="B1537" t="s">
        <v>5671</v>
      </c>
      <c r="C1537" t="s">
        <v>10061</v>
      </c>
      <c r="D1537">
        <v>341.37</v>
      </c>
    </row>
    <row r="1538" spans="1:4" x14ac:dyDescent="0.25">
      <c r="A1538" t="s">
        <v>17140</v>
      </c>
      <c r="B1538" t="s">
        <v>5672</v>
      </c>
      <c r="C1538" t="s">
        <v>10058</v>
      </c>
      <c r="D1538">
        <v>290.95999999999998</v>
      </c>
    </row>
    <row r="1539" spans="1:4" x14ac:dyDescent="0.25">
      <c r="A1539" t="s">
        <v>17141</v>
      </c>
      <c r="B1539" t="s">
        <v>5673</v>
      </c>
      <c r="C1539" t="s">
        <v>10061</v>
      </c>
      <c r="D1539">
        <v>115.85</v>
      </c>
    </row>
    <row r="1540" spans="1:4" x14ac:dyDescent="0.25">
      <c r="A1540" t="s">
        <v>17142</v>
      </c>
      <c r="B1540" t="s">
        <v>5674</v>
      </c>
      <c r="C1540" t="s">
        <v>10061</v>
      </c>
      <c r="D1540">
        <v>271.24</v>
      </c>
    </row>
    <row r="1541" spans="1:4" x14ac:dyDescent="0.25">
      <c r="A1541" t="s">
        <v>17143</v>
      </c>
      <c r="B1541" t="s">
        <v>5675</v>
      </c>
      <c r="C1541" t="s">
        <v>10068</v>
      </c>
      <c r="D1541">
        <v>429.54</v>
      </c>
    </row>
    <row r="1542" spans="1:4" x14ac:dyDescent="0.25">
      <c r="A1542" t="s">
        <v>17144</v>
      </c>
      <c r="B1542" t="s">
        <v>5676</v>
      </c>
      <c r="C1542" t="s">
        <v>10068</v>
      </c>
      <c r="D1542">
        <v>320.35000000000002</v>
      </c>
    </row>
    <row r="1543" spans="1:4" x14ac:dyDescent="0.25">
      <c r="A1543" t="s">
        <v>17145</v>
      </c>
      <c r="B1543" t="s">
        <v>5678</v>
      </c>
      <c r="C1543" t="s">
        <v>10061</v>
      </c>
      <c r="D1543">
        <v>357.07</v>
      </c>
    </row>
    <row r="1544" spans="1:4" x14ac:dyDescent="0.25">
      <c r="A1544" t="s">
        <v>17146</v>
      </c>
      <c r="B1544" t="s">
        <v>5680</v>
      </c>
      <c r="C1544" t="s">
        <v>10065</v>
      </c>
      <c r="D1544">
        <v>446.25</v>
      </c>
    </row>
    <row r="1545" spans="1:4" x14ac:dyDescent="0.25">
      <c r="A1545" t="s">
        <v>17147</v>
      </c>
      <c r="B1545" t="s">
        <v>5681</v>
      </c>
      <c r="C1545" t="s">
        <v>10058</v>
      </c>
      <c r="D1545">
        <v>489.04</v>
      </c>
    </row>
    <row r="1546" spans="1:4" x14ac:dyDescent="0.25">
      <c r="A1546" t="s">
        <v>17148</v>
      </c>
      <c r="B1546" t="s">
        <v>5682</v>
      </c>
      <c r="C1546" t="s">
        <v>10061</v>
      </c>
      <c r="D1546">
        <v>85.07</v>
      </c>
    </row>
    <row r="1547" spans="1:4" x14ac:dyDescent="0.25">
      <c r="A1547" t="s">
        <v>17149</v>
      </c>
      <c r="B1547" t="s">
        <v>5683</v>
      </c>
      <c r="C1547" t="s">
        <v>10065</v>
      </c>
      <c r="D1547">
        <v>421.14</v>
      </c>
    </row>
    <row r="1548" spans="1:4" x14ac:dyDescent="0.25">
      <c r="A1548" t="s">
        <v>17150</v>
      </c>
      <c r="B1548" t="s">
        <v>5684</v>
      </c>
      <c r="C1548" t="s">
        <v>10068</v>
      </c>
      <c r="D1548">
        <v>87.02</v>
      </c>
    </row>
    <row r="1549" spans="1:4" x14ac:dyDescent="0.25">
      <c r="A1549" t="s">
        <v>17151</v>
      </c>
      <c r="B1549" t="s">
        <v>5686</v>
      </c>
      <c r="C1549" t="s">
        <v>10065</v>
      </c>
      <c r="D1549">
        <v>90.25</v>
      </c>
    </row>
    <row r="1550" spans="1:4" x14ac:dyDescent="0.25">
      <c r="A1550" t="s">
        <v>17152</v>
      </c>
      <c r="B1550" t="s">
        <v>5688</v>
      </c>
      <c r="C1550" t="s">
        <v>10065</v>
      </c>
      <c r="D1550">
        <v>162.27000000000001</v>
      </c>
    </row>
    <row r="1551" spans="1:4" x14ac:dyDescent="0.25">
      <c r="A1551" t="s">
        <v>17153</v>
      </c>
      <c r="B1551" t="s">
        <v>5690</v>
      </c>
      <c r="C1551" t="s">
        <v>10058</v>
      </c>
      <c r="D1551">
        <v>242.6</v>
      </c>
    </row>
    <row r="1552" spans="1:4" x14ac:dyDescent="0.25">
      <c r="A1552" t="s">
        <v>17154</v>
      </c>
      <c r="B1552" t="s">
        <v>5691</v>
      </c>
      <c r="C1552" t="s">
        <v>10061</v>
      </c>
      <c r="D1552">
        <v>124.99</v>
      </c>
    </row>
    <row r="1553" spans="1:4" x14ac:dyDescent="0.25">
      <c r="A1553" t="s">
        <v>17155</v>
      </c>
      <c r="B1553" t="s">
        <v>5692</v>
      </c>
      <c r="C1553" t="s">
        <v>10068</v>
      </c>
      <c r="D1553">
        <v>272.60000000000002</v>
      </c>
    </row>
    <row r="1554" spans="1:4" x14ac:dyDescent="0.25">
      <c r="A1554" t="s">
        <v>17156</v>
      </c>
      <c r="B1554" t="s">
        <v>5693</v>
      </c>
      <c r="C1554" t="s">
        <v>10061</v>
      </c>
      <c r="D1554">
        <v>127.23</v>
      </c>
    </row>
    <row r="1555" spans="1:4" x14ac:dyDescent="0.25">
      <c r="A1555" t="s">
        <v>17157</v>
      </c>
      <c r="B1555" t="s">
        <v>5694</v>
      </c>
      <c r="C1555" t="s">
        <v>10068</v>
      </c>
      <c r="D1555">
        <v>239.25</v>
      </c>
    </row>
    <row r="1556" spans="1:4" x14ac:dyDescent="0.25">
      <c r="A1556" t="s">
        <v>17158</v>
      </c>
      <c r="B1556" t="s">
        <v>5696</v>
      </c>
      <c r="C1556" t="s">
        <v>10065</v>
      </c>
      <c r="D1556">
        <v>271.19</v>
      </c>
    </row>
    <row r="1557" spans="1:4" x14ac:dyDescent="0.25">
      <c r="A1557" t="s">
        <v>17159</v>
      </c>
      <c r="B1557" t="s">
        <v>5698</v>
      </c>
      <c r="C1557" t="s">
        <v>10058</v>
      </c>
      <c r="D1557">
        <v>156.82</v>
      </c>
    </row>
    <row r="1558" spans="1:4" x14ac:dyDescent="0.25">
      <c r="A1558" t="s">
        <v>17160</v>
      </c>
      <c r="B1558" t="s">
        <v>5700</v>
      </c>
      <c r="C1558" t="s">
        <v>10058</v>
      </c>
      <c r="D1558">
        <v>471.2</v>
      </c>
    </row>
    <row r="1559" spans="1:4" x14ac:dyDescent="0.25">
      <c r="A1559" t="s">
        <v>17161</v>
      </c>
      <c r="B1559" t="s">
        <v>5701</v>
      </c>
      <c r="C1559" t="s">
        <v>10068</v>
      </c>
      <c r="D1559">
        <v>104.68</v>
      </c>
    </row>
    <row r="1560" spans="1:4" x14ac:dyDescent="0.25">
      <c r="A1560" t="s">
        <v>17162</v>
      </c>
      <c r="B1560" t="s">
        <v>5703</v>
      </c>
      <c r="C1560" t="s">
        <v>10065</v>
      </c>
      <c r="D1560">
        <v>181.53</v>
      </c>
    </row>
    <row r="1561" spans="1:4" x14ac:dyDescent="0.25">
      <c r="A1561" t="s">
        <v>17163</v>
      </c>
      <c r="B1561" t="s">
        <v>5704</v>
      </c>
      <c r="C1561" t="s">
        <v>10061</v>
      </c>
      <c r="D1561">
        <v>409.88</v>
      </c>
    </row>
    <row r="1562" spans="1:4" x14ac:dyDescent="0.25">
      <c r="A1562" t="s">
        <v>17164</v>
      </c>
      <c r="B1562" t="s">
        <v>5705</v>
      </c>
      <c r="C1562" t="s">
        <v>10061</v>
      </c>
      <c r="D1562">
        <v>212.38</v>
      </c>
    </row>
    <row r="1563" spans="1:4" x14ac:dyDescent="0.25">
      <c r="A1563" t="s">
        <v>17165</v>
      </c>
      <c r="B1563" t="s">
        <v>5706</v>
      </c>
      <c r="C1563" t="s">
        <v>10068</v>
      </c>
      <c r="D1563">
        <v>468.2</v>
      </c>
    </row>
    <row r="1564" spans="1:4" x14ac:dyDescent="0.25">
      <c r="A1564" t="s">
        <v>17166</v>
      </c>
      <c r="B1564" t="s">
        <v>5708</v>
      </c>
      <c r="C1564" t="s">
        <v>10058</v>
      </c>
      <c r="D1564">
        <v>283.94</v>
      </c>
    </row>
    <row r="1565" spans="1:4" x14ac:dyDescent="0.25">
      <c r="A1565" t="s">
        <v>17167</v>
      </c>
      <c r="B1565" t="s">
        <v>5710</v>
      </c>
      <c r="C1565" t="s">
        <v>10061</v>
      </c>
      <c r="D1565">
        <v>257.98</v>
      </c>
    </row>
    <row r="1566" spans="1:4" x14ac:dyDescent="0.25">
      <c r="A1566" t="s">
        <v>17168</v>
      </c>
      <c r="B1566" t="s">
        <v>5711</v>
      </c>
      <c r="C1566" t="s">
        <v>10061</v>
      </c>
      <c r="D1566">
        <v>172.15</v>
      </c>
    </row>
    <row r="1567" spans="1:4" x14ac:dyDescent="0.25">
      <c r="A1567" t="s">
        <v>17169</v>
      </c>
      <c r="B1567" t="s">
        <v>5712</v>
      </c>
      <c r="C1567" t="s">
        <v>10065</v>
      </c>
      <c r="D1567">
        <v>473.56</v>
      </c>
    </row>
    <row r="1568" spans="1:4" x14ac:dyDescent="0.25">
      <c r="A1568" t="s">
        <v>17170</v>
      </c>
      <c r="B1568" t="s">
        <v>5713</v>
      </c>
      <c r="C1568" t="s">
        <v>10061</v>
      </c>
      <c r="D1568">
        <v>121.88</v>
      </c>
    </row>
    <row r="1569" spans="1:4" x14ac:dyDescent="0.25">
      <c r="A1569" t="s">
        <v>17171</v>
      </c>
      <c r="B1569" t="s">
        <v>5715</v>
      </c>
      <c r="C1569" t="s">
        <v>10058</v>
      </c>
      <c r="D1569">
        <v>127.98</v>
      </c>
    </row>
    <row r="1570" spans="1:4" x14ac:dyDescent="0.25">
      <c r="A1570" t="s">
        <v>17172</v>
      </c>
      <c r="B1570" t="s">
        <v>5716</v>
      </c>
      <c r="C1570" t="s">
        <v>10068</v>
      </c>
      <c r="D1570">
        <v>287.35000000000002</v>
      </c>
    </row>
    <row r="1571" spans="1:4" x14ac:dyDescent="0.25">
      <c r="A1571" t="s">
        <v>17173</v>
      </c>
      <c r="B1571" t="s">
        <v>5717</v>
      </c>
      <c r="C1571" t="s">
        <v>10065</v>
      </c>
      <c r="D1571">
        <v>137.66</v>
      </c>
    </row>
    <row r="1572" spans="1:4" x14ac:dyDescent="0.25">
      <c r="A1572" t="s">
        <v>17174</v>
      </c>
      <c r="B1572" t="s">
        <v>5719</v>
      </c>
      <c r="C1572" t="s">
        <v>10068</v>
      </c>
      <c r="D1572">
        <v>409.01</v>
      </c>
    </row>
    <row r="1573" spans="1:4" x14ac:dyDescent="0.25">
      <c r="A1573" t="s">
        <v>17175</v>
      </c>
      <c r="B1573" t="s">
        <v>5720</v>
      </c>
      <c r="C1573" t="s">
        <v>10068</v>
      </c>
      <c r="D1573">
        <v>247.71</v>
      </c>
    </row>
    <row r="1574" spans="1:4" x14ac:dyDescent="0.25">
      <c r="A1574" t="s">
        <v>17176</v>
      </c>
      <c r="B1574" t="s">
        <v>5721</v>
      </c>
      <c r="C1574" t="s">
        <v>10061</v>
      </c>
      <c r="D1574">
        <v>187.09</v>
      </c>
    </row>
    <row r="1575" spans="1:4" x14ac:dyDescent="0.25">
      <c r="A1575" t="s">
        <v>17177</v>
      </c>
      <c r="B1575" t="s">
        <v>5723</v>
      </c>
      <c r="C1575" t="s">
        <v>10058</v>
      </c>
      <c r="D1575">
        <v>372.6</v>
      </c>
    </row>
    <row r="1576" spans="1:4" x14ac:dyDescent="0.25">
      <c r="A1576" t="s">
        <v>17178</v>
      </c>
      <c r="B1576" t="s">
        <v>5725</v>
      </c>
      <c r="C1576" t="s">
        <v>10068</v>
      </c>
      <c r="D1576">
        <v>177.94</v>
      </c>
    </row>
    <row r="1577" spans="1:4" x14ac:dyDescent="0.25">
      <c r="A1577" t="s">
        <v>17179</v>
      </c>
      <c r="B1577" t="s">
        <v>5727</v>
      </c>
      <c r="C1577" t="s">
        <v>10065</v>
      </c>
      <c r="D1577">
        <v>146.08000000000001</v>
      </c>
    </row>
    <row r="1578" spans="1:4" x14ac:dyDescent="0.25">
      <c r="A1578" t="s">
        <v>17180</v>
      </c>
      <c r="B1578" t="s">
        <v>5728</v>
      </c>
      <c r="C1578" t="s">
        <v>10058</v>
      </c>
      <c r="D1578">
        <v>279.85000000000002</v>
      </c>
    </row>
    <row r="1579" spans="1:4" x14ac:dyDescent="0.25">
      <c r="A1579" t="s">
        <v>17181</v>
      </c>
      <c r="B1579" t="s">
        <v>5729</v>
      </c>
      <c r="C1579" t="s">
        <v>10058</v>
      </c>
      <c r="D1579">
        <v>385.11</v>
      </c>
    </row>
    <row r="1580" spans="1:4" x14ac:dyDescent="0.25">
      <c r="A1580" t="s">
        <v>17182</v>
      </c>
      <c r="B1580" t="s">
        <v>5731</v>
      </c>
      <c r="C1580" t="s">
        <v>10068</v>
      </c>
      <c r="D1580">
        <v>246.65</v>
      </c>
    </row>
    <row r="1581" spans="1:4" x14ac:dyDescent="0.25">
      <c r="A1581" t="s">
        <v>17183</v>
      </c>
      <c r="B1581" t="s">
        <v>5733</v>
      </c>
      <c r="C1581" t="s">
        <v>10065</v>
      </c>
      <c r="D1581">
        <v>101.87</v>
      </c>
    </row>
    <row r="1582" spans="1:4" x14ac:dyDescent="0.25">
      <c r="A1582" t="s">
        <v>17184</v>
      </c>
      <c r="B1582" t="s">
        <v>5734</v>
      </c>
      <c r="C1582" t="s">
        <v>10061</v>
      </c>
      <c r="D1582">
        <v>209.62</v>
      </c>
    </row>
    <row r="1583" spans="1:4" x14ac:dyDescent="0.25">
      <c r="A1583" t="s">
        <v>17185</v>
      </c>
      <c r="B1583" t="s">
        <v>5735</v>
      </c>
      <c r="C1583" t="s">
        <v>10065</v>
      </c>
      <c r="D1583">
        <v>387.93</v>
      </c>
    </row>
    <row r="1584" spans="1:4" x14ac:dyDescent="0.25">
      <c r="A1584" t="s">
        <v>17186</v>
      </c>
      <c r="B1584" t="s">
        <v>5737</v>
      </c>
      <c r="C1584" t="s">
        <v>10061</v>
      </c>
      <c r="D1584">
        <v>374.51</v>
      </c>
    </row>
    <row r="1585" spans="1:4" x14ac:dyDescent="0.25">
      <c r="A1585" t="s">
        <v>17187</v>
      </c>
      <c r="B1585" t="s">
        <v>5739</v>
      </c>
      <c r="C1585" t="s">
        <v>10058</v>
      </c>
      <c r="D1585">
        <v>456.05</v>
      </c>
    </row>
    <row r="1586" spans="1:4" x14ac:dyDescent="0.25">
      <c r="A1586" t="s">
        <v>17188</v>
      </c>
      <c r="B1586" t="s">
        <v>5740</v>
      </c>
      <c r="C1586" t="s">
        <v>10058</v>
      </c>
      <c r="D1586">
        <v>295.47000000000003</v>
      </c>
    </row>
    <row r="1587" spans="1:4" x14ac:dyDescent="0.25">
      <c r="A1587" t="s">
        <v>17189</v>
      </c>
      <c r="B1587" t="s">
        <v>5742</v>
      </c>
      <c r="C1587" t="s">
        <v>10058</v>
      </c>
      <c r="D1587">
        <v>116.11</v>
      </c>
    </row>
    <row r="1588" spans="1:4" x14ac:dyDescent="0.25">
      <c r="A1588" t="s">
        <v>17190</v>
      </c>
      <c r="B1588" t="s">
        <v>5743</v>
      </c>
      <c r="C1588" t="s">
        <v>10065</v>
      </c>
      <c r="D1588">
        <v>487.25</v>
      </c>
    </row>
    <row r="1589" spans="1:4" x14ac:dyDescent="0.25">
      <c r="A1589" t="s">
        <v>17191</v>
      </c>
      <c r="B1589" t="s">
        <v>5744</v>
      </c>
      <c r="C1589" t="s">
        <v>10065</v>
      </c>
      <c r="D1589">
        <v>283.75</v>
      </c>
    </row>
    <row r="1590" spans="1:4" x14ac:dyDescent="0.25">
      <c r="A1590" t="s">
        <v>17192</v>
      </c>
      <c r="B1590" t="s">
        <v>5746</v>
      </c>
      <c r="C1590" t="s">
        <v>10068</v>
      </c>
      <c r="D1590">
        <v>319.04000000000002</v>
      </c>
    </row>
    <row r="1591" spans="1:4" x14ac:dyDescent="0.25">
      <c r="A1591" t="s">
        <v>17193</v>
      </c>
      <c r="B1591" t="s">
        <v>5747</v>
      </c>
      <c r="C1591" t="s">
        <v>10068</v>
      </c>
      <c r="D1591">
        <v>418.48</v>
      </c>
    </row>
    <row r="1592" spans="1:4" x14ac:dyDescent="0.25">
      <c r="A1592" t="s">
        <v>17194</v>
      </c>
      <c r="B1592" t="s">
        <v>5748</v>
      </c>
      <c r="C1592" t="s">
        <v>10065</v>
      </c>
      <c r="D1592">
        <v>492.09</v>
      </c>
    </row>
    <row r="1593" spans="1:4" x14ac:dyDescent="0.25">
      <c r="A1593" t="s">
        <v>17195</v>
      </c>
      <c r="B1593" t="s">
        <v>5750</v>
      </c>
      <c r="C1593" t="s">
        <v>10068</v>
      </c>
      <c r="D1593">
        <v>236.93</v>
      </c>
    </row>
    <row r="1594" spans="1:4" x14ac:dyDescent="0.25">
      <c r="A1594" t="s">
        <v>17196</v>
      </c>
      <c r="B1594" t="s">
        <v>5752</v>
      </c>
      <c r="C1594" t="s">
        <v>10065</v>
      </c>
      <c r="D1594">
        <v>355.12</v>
      </c>
    </row>
    <row r="1595" spans="1:4" x14ac:dyDescent="0.25">
      <c r="A1595" t="s">
        <v>17197</v>
      </c>
      <c r="B1595" t="s">
        <v>5753</v>
      </c>
      <c r="C1595" t="s">
        <v>10068</v>
      </c>
      <c r="D1595">
        <v>325.13</v>
      </c>
    </row>
    <row r="1596" spans="1:4" x14ac:dyDescent="0.25">
      <c r="A1596" t="s">
        <v>17198</v>
      </c>
      <c r="B1596" t="s">
        <v>5754</v>
      </c>
      <c r="C1596" t="s">
        <v>10065</v>
      </c>
      <c r="D1596">
        <v>236.21</v>
      </c>
    </row>
    <row r="1597" spans="1:4" x14ac:dyDescent="0.25">
      <c r="A1597" t="s">
        <v>17199</v>
      </c>
      <c r="B1597" t="s">
        <v>5755</v>
      </c>
      <c r="C1597" t="s">
        <v>10061</v>
      </c>
      <c r="D1597">
        <v>478.09</v>
      </c>
    </row>
    <row r="1598" spans="1:4" x14ac:dyDescent="0.25">
      <c r="A1598" t="s">
        <v>17200</v>
      </c>
      <c r="B1598" t="s">
        <v>5756</v>
      </c>
      <c r="C1598" t="s">
        <v>10061</v>
      </c>
      <c r="D1598">
        <v>363.69</v>
      </c>
    </row>
    <row r="1599" spans="1:4" x14ac:dyDescent="0.25">
      <c r="A1599" t="s">
        <v>17201</v>
      </c>
      <c r="B1599" t="s">
        <v>5757</v>
      </c>
      <c r="C1599" t="s">
        <v>10058</v>
      </c>
      <c r="D1599">
        <v>87.81</v>
      </c>
    </row>
    <row r="1600" spans="1:4" x14ac:dyDescent="0.25">
      <c r="A1600" t="s">
        <v>17202</v>
      </c>
      <c r="B1600" t="s">
        <v>5759</v>
      </c>
      <c r="C1600" t="s">
        <v>10065</v>
      </c>
      <c r="D1600">
        <v>332.24</v>
      </c>
    </row>
    <row r="1601" spans="1:4" x14ac:dyDescent="0.25">
      <c r="A1601" t="s">
        <v>17203</v>
      </c>
      <c r="B1601" t="s">
        <v>5761</v>
      </c>
      <c r="C1601" t="s">
        <v>10061</v>
      </c>
      <c r="D1601">
        <v>469.37</v>
      </c>
    </row>
    <row r="1602" spans="1:4" x14ac:dyDescent="0.25">
      <c r="A1602" t="s">
        <v>17204</v>
      </c>
      <c r="B1602" t="s">
        <v>5763</v>
      </c>
      <c r="C1602" t="s">
        <v>10068</v>
      </c>
      <c r="D1602">
        <v>265.10000000000002</v>
      </c>
    </row>
    <row r="1603" spans="1:4" x14ac:dyDescent="0.25">
      <c r="A1603" t="s">
        <v>17205</v>
      </c>
      <c r="B1603" t="s">
        <v>5764</v>
      </c>
      <c r="C1603" t="s">
        <v>10068</v>
      </c>
      <c r="D1603">
        <v>494.02</v>
      </c>
    </row>
    <row r="1604" spans="1:4" x14ac:dyDescent="0.25">
      <c r="A1604" t="s">
        <v>17206</v>
      </c>
      <c r="B1604" t="s">
        <v>5765</v>
      </c>
      <c r="C1604" t="s">
        <v>10061</v>
      </c>
      <c r="D1604">
        <v>283.7</v>
      </c>
    </row>
    <row r="1605" spans="1:4" x14ac:dyDescent="0.25">
      <c r="A1605" t="s">
        <v>17207</v>
      </c>
      <c r="B1605" t="s">
        <v>5766</v>
      </c>
      <c r="C1605" t="s">
        <v>10068</v>
      </c>
      <c r="D1605">
        <v>289.61</v>
      </c>
    </row>
    <row r="1606" spans="1:4" x14ac:dyDescent="0.25">
      <c r="A1606" t="s">
        <v>17208</v>
      </c>
      <c r="B1606" t="s">
        <v>5768</v>
      </c>
      <c r="C1606" t="s">
        <v>10061</v>
      </c>
      <c r="D1606">
        <v>83.55</v>
      </c>
    </row>
    <row r="1607" spans="1:4" x14ac:dyDescent="0.25">
      <c r="A1607" t="s">
        <v>17209</v>
      </c>
      <c r="B1607" t="s">
        <v>5769</v>
      </c>
      <c r="C1607" t="s">
        <v>10061</v>
      </c>
      <c r="D1607">
        <v>407.72</v>
      </c>
    </row>
    <row r="1608" spans="1:4" x14ac:dyDescent="0.25">
      <c r="A1608" t="s">
        <v>17210</v>
      </c>
      <c r="B1608" t="s">
        <v>5770</v>
      </c>
      <c r="C1608" t="s">
        <v>10068</v>
      </c>
      <c r="D1608">
        <v>391.68</v>
      </c>
    </row>
    <row r="1609" spans="1:4" x14ac:dyDescent="0.25">
      <c r="A1609" t="s">
        <v>17211</v>
      </c>
      <c r="B1609" t="s">
        <v>5771</v>
      </c>
      <c r="C1609" t="s">
        <v>10058</v>
      </c>
      <c r="D1609">
        <v>182.43</v>
      </c>
    </row>
    <row r="1610" spans="1:4" x14ac:dyDescent="0.25">
      <c r="A1610" t="s">
        <v>17212</v>
      </c>
      <c r="B1610" t="s">
        <v>5772</v>
      </c>
      <c r="C1610" t="s">
        <v>10061</v>
      </c>
      <c r="D1610">
        <v>344.07</v>
      </c>
    </row>
    <row r="1611" spans="1:4" x14ac:dyDescent="0.25">
      <c r="A1611" t="s">
        <v>17213</v>
      </c>
      <c r="B1611" t="s">
        <v>5773</v>
      </c>
      <c r="C1611" t="s">
        <v>10058</v>
      </c>
      <c r="D1611">
        <v>424.47</v>
      </c>
    </row>
    <row r="1612" spans="1:4" x14ac:dyDescent="0.25">
      <c r="A1612" t="s">
        <v>17214</v>
      </c>
      <c r="B1612" t="s">
        <v>5774</v>
      </c>
      <c r="C1612" t="s">
        <v>10061</v>
      </c>
      <c r="D1612">
        <v>326.70999999999998</v>
      </c>
    </row>
    <row r="1613" spans="1:4" x14ac:dyDescent="0.25">
      <c r="A1613" t="s">
        <v>17215</v>
      </c>
      <c r="B1613" t="s">
        <v>5775</v>
      </c>
      <c r="C1613" t="s">
        <v>10065</v>
      </c>
      <c r="D1613">
        <v>366.95</v>
      </c>
    </row>
    <row r="1614" spans="1:4" x14ac:dyDescent="0.25">
      <c r="A1614" t="s">
        <v>17216</v>
      </c>
      <c r="B1614" t="s">
        <v>5777</v>
      </c>
      <c r="C1614" t="s">
        <v>10058</v>
      </c>
      <c r="D1614">
        <v>60.12</v>
      </c>
    </row>
    <row r="1615" spans="1:4" x14ac:dyDescent="0.25">
      <c r="A1615" t="s">
        <v>17217</v>
      </c>
      <c r="B1615" t="s">
        <v>5778</v>
      </c>
      <c r="C1615" t="s">
        <v>10065</v>
      </c>
      <c r="D1615">
        <v>337.74</v>
      </c>
    </row>
    <row r="1616" spans="1:4" x14ac:dyDescent="0.25">
      <c r="A1616" t="s">
        <v>17218</v>
      </c>
      <c r="B1616" t="s">
        <v>5779</v>
      </c>
      <c r="C1616" t="s">
        <v>10058</v>
      </c>
      <c r="D1616">
        <v>353.74</v>
      </c>
    </row>
    <row r="1617" spans="1:4" x14ac:dyDescent="0.25">
      <c r="A1617" t="s">
        <v>17219</v>
      </c>
      <c r="B1617" t="s">
        <v>5781</v>
      </c>
      <c r="C1617" t="s">
        <v>10061</v>
      </c>
      <c r="D1617">
        <v>422.44</v>
      </c>
    </row>
    <row r="1618" spans="1:4" x14ac:dyDescent="0.25">
      <c r="A1618" t="s">
        <v>17220</v>
      </c>
      <c r="B1618" t="s">
        <v>5783</v>
      </c>
      <c r="C1618" t="s">
        <v>10061</v>
      </c>
      <c r="D1618">
        <v>200.26</v>
      </c>
    </row>
    <row r="1619" spans="1:4" x14ac:dyDescent="0.25">
      <c r="A1619" t="s">
        <v>17221</v>
      </c>
      <c r="B1619" t="s">
        <v>5784</v>
      </c>
      <c r="C1619" t="s">
        <v>10058</v>
      </c>
      <c r="D1619">
        <v>463.83</v>
      </c>
    </row>
    <row r="1620" spans="1:4" x14ac:dyDescent="0.25">
      <c r="A1620" t="s">
        <v>17222</v>
      </c>
      <c r="B1620" t="s">
        <v>5786</v>
      </c>
      <c r="C1620" t="s">
        <v>10065</v>
      </c>
      <c r="D1620">
        <v>315.39999999999998</v>
      </c>
    </row>
    <row r="1621" spans="1:4" x14ac:dyDescent="0.25">
      <c r="A1621" t="s">
        <v>17223</v>
      </c>
      <c r="B1621" t="s">
        <v>5788</v>
      </c>
      <c r="C1621" t="s">
        <v>10065</v>
      </c>
      <c r="D1621">
        <v>455.14</v>
      </c>
    </row>
    <row r="1622" spans="1:4" x14ac:dyDescent="0.25">
      <c r="A1622" t="s">
        <v>17224</v>
      </c>
      <c r="B1622" t="s">
        <v>5790</v>
      </c>
      <c r="C1622" t="s">
        <v>10068</v>
      </c>
      <c r="D1622">
        <v>465.75</v>
      </c>
    </row>
    <row r="1623" spans="1:4" x14ac:dyDescent="0.25">
      <c r="A1623" t="s">
        <v>17225</v>
      </c>
      <c r="B1623" t="s">
        <v>5791</v>
      </c>
      <c r="C1623" t="s">
        <v>10065</v>
      </c>
      <c r="D1623">
        <v>236.94</v>
      </c>
    </row>
    <row r="1624" spans="1:4" x14ac:dyDescent="0.25">
      <c r="A1624" t="s">
        <v>17226</v>
      </c>
      <c r="B1624" t="s">
        <v>5793</v>
      </c>
      <c r="C1624" t="s">
        <v>10065</v>
      </c>
      <c r="D1624">
        <v>145.76</v>
      </c>
    </row>
    <row r="1625" spans="1:4" x14ac:dyDescent="0.25">
      <c r="A1625" t="s">
        <v>17227</v>
      </c>
      <c r="B1625" t="s">
        <v>5794</v>
      </c>
      <c r="C1625" t="s">
        <v>10061</v>
      </c>
      <c r="D1625">
        <v>347.75</v>
      </c>
    </row>
    <row r="1626" spans="1:4" x14ac:dyDescent="0.25">
      <c r="A1626" t="s">
        <v>17228</v>
      </c>
      <c r="B1626" t="s">
        <v>5796</v>
      </c>
      <c r="C1626" t="s">
        <v>10061</v>
      </c>
      <c r="D1626">
        <v>277.87</v>
      </c>
    </row>
    <row r="1627" spans="1:4" x14ac:dyDescent="0.25">
      <c r="A1627" t="s">
        <v>17229</v>
      </c>
      <c r="B1627" t="s">
        <v>5797</v>
      </c>
      <c r="C1627" t="s">
        <v>10068</v>
      </c>
      <c r="D1627">
        <v>181.24</v>
      </c>
    </row>
    <row r="1628" spans="1:4" x14ac:dyDescent="0.25">
      <c r="A1628" t="s">
        <v>17230</v>
      </c>
      <c r="B1628" t="s">
        <v>5798</v>
      </c>
      <c r="C1628" t="s">
        <v>10061</v>
      </c>
      <c r="D1628">
        <v>493</v>
      </c>
    </row>
    <row r="1629" spans="1:4" x14ac:dyDescent="0.25">
      <c r="A1629" t="s">
        <v>17231</v>
      </c>
      <c r="B1629" t="s">
        <v>5799</v>
      </c>
      <c r="C1629" t="s">
        <v>10058</v>
      </c>
      <c r="D1629">
        <v>386.7</v>
      </c>
    </row>
    <row r="1630" spans="1:4" x14ac:dyDescent="0.25">
      <c r="A1630" t="s">
        <v>17232</v>
      </c>
      <c r="B1630" t="s">
        <v>5800</v>
      </c>
      <c r="C1630" t="s">
        <v>10068</v>
      </c>
      <c r="D1630">
        <v>329.46</v>
      </c>
    </row>
    <row r="1631" spans="1:4" x14ac:dyDescent="0.25">
      <c r="A1631" t="s">
        <v>17233</v>
      </c>
      <c r="B1631" t="s">
        <v>5802</v>
      </c>
      <c r="C1631" t="s">
        <v>10058</v>
      </c>
      <c r="D1631">
        <v>109.8</v>
      </c>
    </row>
    <row r="1632" spans="1:4" x14ac:dyDescent="0.25">
      <c r="A1632" t="s">
        <v>17234</v>
      </c>
      <c r="B1632" t="s">
        <v>5804</v>
      </c>
      <c r="C1632" t="s">
        <v>10061</v>
      </c>
      <c r="D1632">
        <v>398.55</v>
      </c>
    </row>
    <row r="1633" spans="1:4" x14ac:dyDescent="0.25">
      <c r="A1633" t="s">
        <v>17235</v>
      </c>
      <c r="B1633" t="s">
        <v>5805</v>
      </c>
      <c r="C1633" t="s">
        <v>10065</v>
      </c>
      <c r="D1633">
        <v>258.36</v>
      </c>
    </row>
    <row r="1634" spans="1:4" x14ac:dyDescent="0.25">
      <c r="A1634" t="s">
        <v>17236</v>
      </c>
      <c r="B1634" t="s">
        <v>5807</v>
      </c>
      <c r="C1634" t="s">
        <v>10065</v>
      </c>
      <c r="D1634">
        <v>478.84</v>
      </c>
    </row>
    <row r="1635" spans="1:4" x14ac:dyDescent="0.25">
      <c r="A1635" t="s">
        <v>17237</v>
      </c>
      <c r="B1635" t="s">
        <v>5808</v>
      </c>
      <c r="C1635" t="s">
        <v>10061</v>
      </c>
      <c r="D1635">
        <v>206.61</v>
      </c>
    </row>
    <row r="1636" spans="1:4" x14ac:dyDescent="0.25">
      <c r="A1636" t="s">
        <v>17238</v>
      </c>
      <c r="B1636" t="s">
        <v>5809</v>
      </c>
      <c r="C1636" t="s">
        <v>10068</v>
      </c>
      <c r="D1636">
        <v>250.48</v>
      </c>
    </row>
    <row r="1637" spans="1:4" x14ac:dyDescent="0.25">
      <c r="A1637" t="s">
        <v>17239</v>
      </c>
      <c r="B1637" t="s">
        <v>5810</v>
      </c>
      <c r="C1637" t="s">
        <v>10061</v>
      </c>
      <c r="D1637">
        <v>496.39</v>
      </c>
    </row>
    <row r="1638" spans="1:4" x14ac:dyDescent="0.25">
      <c r="A1638" t="s">
        <v>17240</v>
      </c>
      <c r="B1638" t="s">
        <v>5812</v>
      </c>
      <c r="C1638" t="s">
        <v>10065</v>
      </c>
      <c r="D1638">
        <v>315.20999999999998</v>
      </c>
    </row>
    <row r="1639" spans="1:4" x14ac:dyDescent="0.25">
      <c r="A1639" t="s">
        <v>17241</v>
      </c>
      <c r="B1639" t="s">
        <v>5814</v>
      </c>
      <c r="C1639" t="s">
        <v>10065</v>
      </c>
      <c r="D1639">
        <v>221.75</v>
      </c>
    </row>
    <row r="1640" spans="1:4" x14ac:dyDescent="0.25">
      <c r="A1640" t="s">
        <v>17242</v>
      </c>
      <c r="B1640" t="s">
        <v>5815</v>
      </c>
      <c r="C1640" t="s">
        <v>10061</v>
      </c>
      <c r="D1640">
        <v>304.33</v>
      </c>
    </row>
    <row r="1641" spans="1:4" x14ac:dyDescent="0.25">
      <c r="A1641" t="s">
        <v>17243</v>
      </c>
      <c r="B1641" t="s">
        <v>5816</v>
      </c>
      <c r="C1641" t="s">
        <v>10058</v>
      </c>
      <c r="D1641">
        <v>157.57</v>
      </c>
    </row>
    <row r="1642" spans="1:4" x14ac:dyDescent="0.25">
      <c r="A1642" t="s">
        <v>17244</v>
      </c>
      <c r="B1642" t="s">
        <v>5817</v>
      </c>
      <c r="C1642" t="s">
        <v>10065</v>
      </c>
      <c r="D1642">
        <v>356.66</v>
      </c>
    </row>
    <row r="1643" spans="1:4" x14ac:dyDescent="0.25">
      <c r="A1643" t="s">
        <v>17245</v>
      </c>
      <c r="B1643" t="s">
        <v>5819</v>
      </c>
      <c r="C1643" t="s">
        <v>10058</v>
      </c>
      <c r="D1643">
        <v>288.45</v>
      </c>
    </row>
    <row r="1644" spans="1:4" x14ac:dyDescent="0.25">
      <c r="A1644" t="s">
        <v>17246</v>
      </c>
      <c r="B1644" t="s">
        <v>5821</v>
      </c>
      <c r="C1644" t="s">
        <v>10068</v>
      </c>
      <c r="D1644">
        <v>390.2</v>
      </c>
    </row>
    <row r="1645" spans="1:4" x14ac:dyDescent="0.25">
      <c r="A1645" t="s">
        <v>17247</v>
      </c>
      <c r="B1645" t="s">
        <v>5823</v>
      </c>
      <c r="C1645" t="s">
        <v>10065</v>
      </c>
      <c r="D1645">
        <v>134.9</v>
      </c>
    </row>
    <row r="1646" spans="1:4" x14ac:dyDescent="0.25">
      <c r="A1646" t="s">
        <v>17248</v>
      </c>
      <c r="B1646" t="s">
        <v>5825</v>
      </c>
      <c r="C1646" t="s">
        <v>10068</v>
      </c>
      <c r="D1646">
        <v>272.95</v>
      </c>
    </row>
    <row r="1647" spans="1:4" x14ac:dyDescent="0.25">
      <c r="A1647" t="s">
        <v>17249</v>
      </c>
      <c r="B1647" t="s">
        <v>5827</v>
      </c>
      <c r="C1647" t="s">
        <v>10068</v>
      </c>
      <c r="D1647">
        <v>108.06</v>
      </c>
    </row>
    <row r="1648" spans="1:4" x14ac:dyDescent="0.25">
      <c r="A1648" t="s">
        <v>17250</v>
      </c>
      <c r="B1648" t="s">
        <v>5828</v>
      </c>
      <c r="C1648" t="s">
        <v>10065</v>
      </c>
      <c r="D1648">
        <v>152.06</v>
      </c>
    </row>
    <row r="1649" spans="1:4" x14ac:dyDescent="0.25">
      <c r="A1649" t="s">
        <v>17251</v>
      </c>
      <c r="B1649" t="s">
        <v>5829</v>
      </c>
      <c r="C1649" t="s">
        <v>10065</v>
      </c>
      <c r="D1649">
        <v>266.93</v>
      </c>
    </row>
    <row r="1650" spans="1:4" x14ac:dyDescent="0.25">
      <c r="A1650" t="s">
        <v>17252</v>
      </c>
      <c r="B1650" t="s">
        <v>5831</v>
      </c>
      <c r="C1650" t="s">
        <v>10061</v>
      </c>
      <c r="D1650">
        <v>433.86</v>
      </c>
    </row>
    <row r="1651" spans="1:4" x14ac:dyDescent="0.25">
      <c r="A1651" t="s">
        <v>17253</v>
      </c>
      <c r="B1651" t="s">
        <v>5832</v>
      </c>
      <c r="C1651" t="s">
        <v>10065</v>
      </c>
      <c r="D1651">
        <v>150.77000000000001</v>
      </c>
    </row>
    <row r="1652" spans="1:4" x14ac:dyDescent="0.25">
      <c r="A1652" t="s">
        <v>17254</v>
      </c>
      <c r="B1652" t="s">
        <v>5833</v>
      </c>
      <c r="C1652" t="s">
        <v>10068</v>
      </c>
      <c r="D1652">
        <v>101.25</v>
      </c>
    </row>
    <row r="1653" spans="1:4" x14ac:dyDescent="0.25">
      <c r="A1653" t="s">
        <v>17255</v>
      </c>
      <c r="B1653" t="s">
        <v>5835</v>
      </c>
      <c r="C1653" t="s">
        <v>10061</v>
      </c>
      <c r="D1653">
        <v>229.1</v>
      </c>
    </row>
    <row r="1654" spans="1:4" x14ac:dyDescent="0.25">
      <c r="A1654" t="s">
        <v>17256</v>
      </c>
      <c r="B1654" t="s">
        <v>5837</v>
      </c>
      <c r="C1654" t="s">
        <v>10058</v>
      </c>
      <c r="D1654">
        <v>294.27</v>
      </c>
    </row>
    <row r="1655" spans="1:4" x14ac:dyDescent="0.25">
      <c r="A1655" t="s">
        <v>17257</v>
      </c>
      <c r="B1655" t="s">
        <v>5838</v>
      </c>
      <c r="C1655" t="s">
        <v>10058</v>
      </c>
      <c r="D1655">
        <v>297.61</v>
      </c>
    </row>
    <row r="1656" spans="1:4" x14ac:dyDescent="0.25">
      <c r="A1656" t="s">
        <v>17258</v>
      </c>
      <c r="B1656" t="s">
        <v>5839</v>
      </c>
      <c r="C1656" t="s">
        <v>10065</v>
      </c>
      <c r="D1656">
        <v>320.68</v>
      </c>
    </row>
    <row r="1657" spans="1:4" x14ac:dyDescent="0.25">
      <c r="A1657" t="s">
        <v>17259</v>
      </c>
      <c r="B1657" t="s">
        <v>5840</v>
      </c>
      <c r="C1657" t="s">
        <v>10058</v>
      </c>
      <c r="D1657">
        <v>272.41000000000003</v>
      </c>
    </row>
    <row r="1658" spans="1:4" x14ac:dyDescent="0.25">
      <c r="A1658" t="s">
        <v>17260</v>
      </c>
      <c r="B1658" t="s">
        <v>5842</v>
      </c>
      <c r="C1658" t="s">
        <v>10061</v>
      </c>
      <c r="D1658">
        <v>278.3</v>
      </c>
    </row>
    <row r="1659" spans="1:4" x14ac:dyDescent="0.25">
      <c r="A1659" t="s">
        <v>17261</v>
      </c>
      <c r="B1659" t="s">
        <v>5843</v>
      </c>
      <c r="C1659" t="s">
        <v>10061</v>
      </c>
      <c r="D1659">
        <v>314.81</v>
      </c>
    </row>
    <row r="1660" spans="1:4" x14ac:dyDescent="0.25">
      <c r="A1660" t="s">
        <v>17262</v>
      </c>
      <c r="B1660" t="s">
        <v>5845</v>
      </c>
      <c r="C1660" t="s">
        <v>10061</v>
      </c>
      <c r="D1660">
        <v>451.58</v>
      </c>
    </row>
    <row r="1661" spans="1:4" x14ac:dyDescent="0.25">
      <c r="A1661" t="s">
        <v>17263</v>
      </c>
      <c r="B1661" t="s">
        <v>5847</v>
      </c>
      <c r="C1661" t="s">
        <v>10068</v>
      </c>
      <c r="D1661">
        <v>90.87</v>
      </c>
    </row>
    <row r="1662" spans="1:4" x14ac:dyDescent="0.25">
      <c r="A1662" t="s">
        <v>17264</v>
      </c>
      <c r="B1662" t="s">
        <v>5849</v>
      </c>
      <c r="C1662" t="s">
        <v>10065</v>
      </c>
      <c r="D1662">
        <v>412.65</v>
      </c>
    </row>
    <row r="1663" spans="1:4" x14ac:dyDescent="0.25">
      <c r="A1663" t="s">
        <v>17265</v>
      </c>
      <c r="B1663" t="s">
        <v>5850</v>
      </c>
      <c r="C1663" t="s">
        <v>10065</v>
      </c>
      <c r="D1663">
        <v>460.82</v>
      </c>
    </row>
    <row r="1664" spans="1:4" x14ac:dyDescent="0.25">
      <c r="A1664" t="s">
        <v>17266</v>
      </c>
      <c r="B1664" t="s">
        <v>5851</v>
      </c>
      <c r="C1664" t="s">
        <v>10068</v>
      </c>
      <c r="D1664">
        <v>371.55</v>
      </c>
    </row>
    <row r="1665" spans="1:4" x14ac:dyDescent="0.25">
      <c r="A1665" t="s">
        <v>17267</v>
      </c>
      <c r="B1665" t="s">
        <v>5853</v>
      </c>
      <c r="C1665" t="s">
        <v>10068</v>
      </c>
      <c r="D1665">
        <v>171.24</v>
      </c>
    </row>
    <row r="1666" spans="1:4" x14ac:dyDescent="0.25">
      <c r="A1666" t="s">
        <v>17268</v>
      </c>
      <c r="B1666" t="s">
        <v>5855</v>
      </c>
      <c r="C1666" t="s">
        <v>10061</v>
      </c>
      <c r="D1666">
        <v>112.01</v>
      </c>
    </row>
    <row r="1667" spans="1:4" x14ac:dyDescent="0.25">
      <c r="A1667" t="s">
        <v>17269</v>
      </c>
      <c r="B1667" t="s">
        <v>5856</v>
      </c>
      <c r="C1667" t="s">
        <v>10061</v>
      </c>
      <c r="D1667">
        <v>395.52</v>
      </c>
    </row>
    <row r="1668" spans="1:4" x14ac:dyDescent="0.25">
      <c r="A1668" t="s">
        <v>17270</v>
      </c>
      <c r="B1668" t="s">
        <v>5858</v>
      </c>
      <c r="C1668" t="s">
        <v>10065</v>
      </c>
      <c r="D1668">
        <v>386.65</v>
      </c>
    </row>
    <row r="1669" spans="1:4" x14ac:dyDescent="0.25">
      <c r="A1669" t="s">
        <v>17271</v>
      </c>
      <c r="B1669" t="s">
        <v>5859</v>
      </c>
      <c r="C1669" t="s">
        <v>10065</v>
      </c>
      <c r="D1669">
        <v>445.83</v>
      </c>
    </row>
    <row r="1670" spans="1:4" x14ac:dyDescent="0.25">
      <c r="A1670" t="s">
        <v>17272</v>
      </c>
      <c r="B1670" t="s">
        <v>5860</v>
      </c>
      <c r="C1670" t="s">
        <v>10068</v>
      </c>
      <c r="D1670">
        <v>59.82</v>
      </c>
    </row>
    <row r="1671" spans="1:4" x14ac:dyDescent="0.25">
      <c r="A1671" t="s">
        <v>17273</v>
      </c>
      <c r="B1671" t="s">
        <v>5862</v>
      </c>
      <c r="C1671" t="s">
        <v>10065</v>
      </c>
      <c r="D1671">
        <v>448.06</v>
      </c>
    </row>
    <row r="1672" spans="1:4" x14ac:dyDescent="0.25">
      <c r="A1672" t="s">
        <v>17274</v>
      </c>
      <c r="B1672" t="s">
        <v>5864</v>
      </c>
      <c r="C1672" t="s">
        <v>10065</v>
      </c>
      <c r="D1672">
        <v>452.66</v>
      </c>
    </row>
    <row r="1673" spans="1:4" x14ac:dyDescent="0.25">
      <c r="A1673" t="s">
        <v>17275</v>
      </c>
      <c r="B1673" t="s">
        <v>5865</v>
      </c>
      <c r="C1673" t="s">
        <v>10058</v>
      </c>
      <c r="D1673">
        <v>446.61</v>
      </c>
    </row>
    <row r="1674" spans="1:4" x14ac:dyDescent="0.25">
      <c r="A1674" t="s">
        <v>17276</v>
      </c>
      <c r="B1674" t="s">
        <v>5866</v>
      </c>
      <c r="C1674" t="s">
        <v>10068</v>
      </c>
      <c r="D1674">
        <v>367.7</v>
      </c>
    </row>
    <row r="1675" spans="1:4" x14ac:dyDescent="0.25">
      <c r="A1675" t="s">
        <v>17277</v>
      </c>
      <c r="B1675" t="s">
        <v>5867</v>
      </c>
      <c r="C1675" t="s">
        <v>10061</v>
      </c>
      <c r="D1675">
        <v>322.49</v>
      </c>
    </row>
    <row r="1676" spans="1:4" x14ac:dyDescent="0.25">
      <c r="A1676" t="s">
        <v>17278</v>
      </c>
      <c r="B1676" t="s">
        <v>5869</v>
      </c>
      <c r="C1676" t="s">
        <v>10065</v>
      </c>
      <c r="D1676">
        <v>183.03</v>
      </c>
    </row>
    <row r="1677" spans="1:4" x14ac:dyDescent="0.25">
      <c r="A1677" t="s">
        <v>17279</v>
      </c>
      <c r="B1677" t="s">
        <v>5870</v>
      </c>
      <c r="C1677" t="s">
        <v>10068</v>
      </c>
      <c r="D1677">
        <v>474.72</v>
      </c>
    </row>
    <row r="1678" spans="1:4" x14ac:dyDescent="0.25">
      <c r="A1678" t="s">
        <v>17280</v>
      </c>
      <c r="B1678" t="s">
        <v>5871</v>
      </c>
      <c r="C1678" t="s">
        <v>10061</v>
      </c>
      <c r="D1678">
        <v>368.32</v>
      </c>
    </row>
    <row r="1679" spans="1:4" x14ac:dyDescent="0.25">
      <c r="A1679" t="s">
        <v>17281</v>
      </c>
      <c r="B1679" t="s">
        <v>5873</v>
      </c>
      <c r="C1679" t="s">
        <v>10058</v>
      </c>
      <c r="D1679">
        <v>151.5</v>
      </c>
    </row>
    <row r="1680" spans="1:4" x14ac:dyDescent="0.25">
      <c r="A1680" t="s">
        <v>17282</v>
      </c>
      <c r="B1680" t="s">
        <v>5875</v>
      </c>
      <c r="C1680" t="s">
        <v>10065</v>
      </c>
      <c r="D1680">
        <v>202.44</v>
      </c>
    </row>
    <row r="1681" spans="1:4" x14ac:dyDescent="0.25">
      <c r="A1681" t="s">
        <v>17283</v>
      </c>
      <c r="B1681" t="s">
        <v>5876</v>
      </c>
      <c r="C1681" t="s">
        <v>10065</v>
      </c>
      <c r="D1681">
        <v>433.05</v>
      </c>
    </row>
    <row r="1682" spans="1:4" x14ac:dyDescent="0.25">
      <c r="A1682" t="s">
        <v>17284</v>
      </c>
      <c r="B1682" t="s">
        <v>5878</v>
      </c>
      <c r="C1682" t="s">
        <v>10058</v>
      </c>
      <c r="D1682">
        <v>194.17</v>
      </c>
    </row>
    <row r="1683" spans="1:4" x14ac:dyDescent="0.25">
      <c r="A1683" t="s">
        <v>17285</v>
      </c>
      <c r="B1683" t="s">
        <v>5879</v>
      </c>
      <c r="C1683" t="s">
        <v>10061</v>
      </c>
      <c r="D1683">
        <v>421.8</v>
      </c>
    </row>
    <row r="1684" spans="1:4" x14ac:dyDescent="0.25">
      <c r="A1684" t="s">
        <v>17286</v>
      </c>
      <c r="B1684" t="s">
        <v>5880</v>
      </c>
      <c r="C1684" t="s">
        <v>10065</v>
      </c>
      <c r="D1684">
        <v>366.41</v>
      </c>
    </row>
    <row r="1685" spans="1:4" x14ac:dyDescent="0.25">
      <c r="A1685" t="s">
        <v>17287</v>
      </c>
      <c r="B1685" t="s">
        <v>5881</v>
      </c>
      <c r="C1685" t="s">
        <v>10068</v>
      </c>
      <c r="D1685">
        <v>473</v>
      </c>
    </row>
    <row r="1686" spans="1:4" x14ac:dyDescent="0.25">
      <c r="A1686" t="s">
        <v>17288</v>
      </c>
      <c r="B1686" t="s">
        <v>5882</v>
      </c>
      <c r="C1686" t="s">
        <v>10065</v>
      </c>
      <c r="D1686">
        <v>318.19</v>
      </c>
    </row>
    <row r="1687" spans="1:4" x14ac:dyDescent="0.25">
      <c r="A1687" t="s">
        <v>17289</v>
      </c>
      <c r="B1687" t="s">
        <v>5883</v>
      </c>
      <c r="C1687" t="s">
        <v>10058</v>
      </c>
      <c r="D1687">
        <v>246.48</v>
      </c>
    </row>
    <row r="1688" spans="1:4" x14ac:dyDescent="0.25">
      <c r="A1688" t="s">
        <v>17290</v>
      </c>
      <c r="B1688" t="s">
        <v>5884</v>
      </c>
      <c r="C1688" t="s">
        <v>10061</v>
      </c>
      <c r="D1688">
        <v>354.66</v>
      </c>
    </row>
    <row r="1689" spans="1:4" x14ac:dyDescent="0.25">
      <c r="A1689" t="s">
        <v>17291</v>
      </c>
      <c r="B1689" t="s">
        <v>5886</v>
      </c>
      <c r="C1689" t="s">
        <v>10061</v>
      </c>
      <c r="D1689">
        <v>322.98</v>
      </c>
    </row>
    <row r="1690" spans="1:4" x14ac:dyDescent="0.25">
      <c r="A1690" t="s">
        <v>17292</v>
      </c>
      <c r="B1690" t="s">
        <v>5888</v>
      </c>
      <c r="C1690" t="s">
        <v>10058</v>
      </c>
      <c r="D1690">
        <v>271.55</v>
      </c>
    </row>
    <row r="1691" spans="1:4" x14ac:dyDescent="0.25">
      <c r="A1691" t="s">
        <v>17293</v>
      </c>
      <c r="B1691" t="s">
        <v>5890</v>
      </c>
      <c r="C1691" t="s">
        <v>10065</v>
      </c>
      <c r="D1691">
        <v>495.09</v>
      </c>
    </row>
    <row r="1692" spans="1:4" x14ac:dyDescent="0.25">
      <c r="A1692" t="s">
        <v>17294</v>
      </c>
      <c r="B1692" t="s">
        <v>5892</v>
      </c>
      <c r="C1692" t="s">
        <v>10061</v>
      </c>
      <c r="D1692">
        <v>164.64</v>
      </c>
    </row>
    <row r="1693" spans="1:4" x14ac:dyDescent="0.25">
      <c r="A1693" t="s">
        <v>17295</v>
      </c>
      <c r="B1693" t="s">
        <v>5893</v>
      </c>
      <c r="C1693" t="s">
        <v>10068</v>
      </c>
      <c r="D1693">
        <v>406.12</v>
      </c>
    </row>
    <row r="1694" spans="1:4" x14ac:dyDescent="0.25">
      <c r="A1694" t="s">
        <v>17296</v>
      </c>
      <c r="B1694" t="s">
        <v>5894</v>
      </c>
      <c r="C1694" t="s">
        <v>10061</v>
      </c>
      <c r="D1694">
        <v>95.08</v>
      </c>
    </row>
    <row r="1695" spans="1:4" x14ac:dyDescent="0.25">
      <c r="A1695" t="s">
        <v>17297</v>
      </c>
      <c r="B1695" t="s">
        <v>5895</v>
      </c>
      <c r="C1695" t="s">
        <v>10058</v>
      </c>
      <c r="D1695">
        <v>160.69999999999999</v>
      </c>
    </row>
    <row r="1696" spans="1:4" x14ac:dyDescent="0.25">
      <c r="A1696" t="s">
        <v>17298</v>
      </c>
      <c r="B1696" t="s">
        <v>5896</v>
      </c>
      <c r="C1696" t="s">
        <v>10065</v>
      </c>
      <c r="D1696">
        <v>461.77</v>
      </c>
    </row>
    <row r="1697" spans="1:4" x14ac:dyDescent="0.25">
      <c r="A1697" t="s">
        <v>17299</v>
      </c>
      <c r="B1697" t="s">
        <v>5897</v>
      </c>
      <c r="C1697" t="s">
        <v>10058</v>
      </c>
      <c r="D1697">
        <v>447.94</v>
      </c>
    </row>
    <row r="1698" spans="1:4" x14ac:dyDescent="0.25">
      <c r="A1698" t="s">
        <v>17300</v>
      </c>
      <c r="B1698" t="s">
        <v>5899</v>
      </c>
      <c r="C1698" t="s">
        <v>10065</v>
      </c>
      <c r="D1698">
        <v>255.91</v>
      </c>
    </row>
    <row r="1699" spans="1:4" x14ac:dyDescent="0.25">
      <c r="A1699" t="s">
        <v>17301</v>
      </c>
      <c r="B1699" t="s">
        <v>5900</v>
      </c>
      <c r="C1699" t="s">
        <v>10068</v>
      </c>
      <c r="D1699">
        <v>352.01</v>
      </c>
    </row>
    <row r="1700" spans="1:4" x14ac:dyDescent="0.25">
      <c r="A1700" t="s">
        <v>17302</v>
      </c>
      <c r="B1700" t="s">
        <v>5901</v>
      </c>
      <c r="C1700" t="s">
        <v>10061</v>
      </c>
      <c r="D1700">
        <v>400.06</v>
      </c>
    </row>
    <row r="1701" spans="1:4" x14ac:dyDescent="0.25">
      <c r="A1701" t="s">
        <v>17303</v>
      </c>
      <c r="B1701" t="s">
        <v>5903</v>
      </c>
      <c r="C1701" t="s">
        <v>10058</v>
      </c>
      <c r="D1701">
        <v>427.99</v>
      </c>
    </row>
    <row r="1702" spans="1:4" x14ac:dyDescent="0.25">
      <c r="A1702" t="s">
        <v>17304</v>
      </c>
      <c r="B1702" t="s">
        <v>5905</v>
      </c>
      <c r="C1702" t="s">
        <v>10065</v>
      </c>
      <c r="D1702">
        <v>329.74</v>
      </c>
    </row>
    <row r="1703" spans="1:4" x14ac:dyDescent="0.25">
      <c r="A1703" t="s">
        <v>17305</v>
      </c>
      <c r="B1703" t="s">
        <v>5907</v>
      </c>
      <c r="C1703" t="s">
        <v>10065</v>
      </c>
      <c r="D1703">
        <v>58.57</v>
      </c>
    </row>
    <row r="1704" spans="1:4" x14ac:dyDescent="0.25">
      <c r="A1704" t="s">
        <v>17306</v>
      </c>
      <c r="B1704" t="s">
        <v>5908</v>
      </c>
      <c r="C1704" t="s">
        <v>10065</v>
      </c>
      <c r="D1704">
        <v>266.8</v>
      </c>
    </row>
    <row r="1705" spans="1:4" x14ac:dyDescent="0.25">
      <c r="A1705" t="s">
        <v>17307</v>
      </c>
      <c r="B1705" t="s">
        <v>5910</v>
      </c>
      <c r="C1705" t="s">
        <v>10061</v>
      </c>
      <c r="D1705">
        <v>109.04</v>
      </c>
    </row>
    <row r="1706" spans="1:4" x14ac:dyDescent="0.25">
      <c r="A1706" t="s">
        <v>17308</v>
      </c>
      <c r="B1706" t="s">
        <v>5912</v>
      </c>
      <c r="C1706" t="s">
        <v>10061</v>
      </c>
      <c r="D1706">
        <v>435.23</v>
      </c>
    </row>
    <row r="1707" spans="1:4" x14ac:dyDescent="0.25">
      <c r="A1707" t="s">
        <v>17309</v>
      </c>
      <c r="B1707" t="s">
        <v>5913</v>
      </c>
      <c r="C1707" t="s">
        <v>10061</v>
      </c>
      <c r="D1707">
        <v>50.75</v>
      </c>
    </row>
    <row r="1708" spans="1:4" x14ac:dyDescent="0.25">
      <c r="A1708" t="s">
        <v>17310</v>
      </c>
      <c r="B1708" t="s">
        <v>5914</v>
      </c>
      <c r="C1708" t="s">
        <v>10068</v>
      </c>
      <c r="D1708">
        <v>311.24</v>
      </c>
    </row>
    <row r="1709" spans="1:4" x14ac:dyDescent="0.25">
      <c r="A1709" t="s">
        <v>17311</v>
      </c>
      <c r="B1709" t="s">
        <v>5915</v>
      </c>
      <c r="C1709" t="s">
        <v>10061</v>
      </c>
      <c r="D1709">
        <v>294.8</v>
      </c>
    </row>
    <row r="1710" spans="1:4" x14ac:dyDescent="0.25">
      <c r="A1710" t="s">
        <v>17312</v>
      </c>
      <c r="B1710" t="s">
        <v>5916</v>
      </c>
      <c r="C1710" t="s">
        <v>10065</v>
      </c>
      <c r="D1710">
        <v>103.99</v>
      </c>
    </row>
    <row r="1711" spans="1:4" x14ac:dyDescent="0.25">
      <c r="A1711" t="s">
        <v>17313</v>
      </c>
      <c r="B1711" t="s">
        <v>5917</v>
      </c>
      <c r="C1711" t="s">
        <v>10065</v>
      </c>
      <c r="D1711">
        <v>375.33</v>
      </c>
    </row>
    <row r="1712" spans="1:4" x14ac:dyDescent="0.25">
      <c r="A1712" t="s">
        <v>17314</v>
      </c>
      <c r="B1712" t="s">
        <v>5918</v>
      </c>
      <c r="C1712" t="s">
        <v>10061</v>
      </c>
      <c r="D1712">
        <v>80.06</v>
      </c>
    </row>
    <row r="1713" spans="1:4" x14ac:dyDescent="0.25">
      <c r="A1713" t="s">
        <v>17315</v>
      </c>
      <c r="B1713" t="s">
        <v>5920</v>
      </c>
      <c r="C1713" t="s">
        <v>10061</v>
      </c>
      <c r="D1713">
        <v>385.06</v>
      </c>
    </row>
    <row r="1714" spans="1:4" x14ac:dyDescent="0.25">
      <c r="A1714" t="s">
        <v>17316</v>
      </c>
      <c r="B1714" t="s">
        <v>5922</v>
      </c>
      <c r="C1714" t="s">
        <v>10061</v>
      </c>
      <c r="D1714">
        <v>342.73</v>
      </c>
    </row>
    <row r="1715" spans="1:4" x14ac:dyDescent="0.25">
      <c r="A1715" t="s">
        <v>17317</v>
      </c>
      <c r="B1715" t="s">
        <v>5924</v>
      </c>
      <c r="C1715" t="s">
        <v>10068</v>
      </c>
      <c r="D1715">
        <v>77.12</v>
      </c>
    </row>
    <row r="1716" spans="1:4" x14ac:dyDescent="0.25">
      <c r="A1716" t="s">
        <v>17318</v>
      </c>
      <c r="B1716" t="s">
        <v>5925</v>
      </c>
      <c r="C1716" t="s">
        <v>10061</v>
      </c>
      <c r="D1716">
        <v>241.35</v>
      </c>
    </row>
    <row r="1717" spans="1:4" x14ac:dyDescent="0.25">
      <c r="A1717" t="s">
        <v>17319</v>
      </c>
      <c r="B1717" t="s">
        <v>5927</v>
      </c>
      <c r="C1717" t="s">
        <v>10058</v>
      </c>
      <c r="D1717">
        <v>227.54</v>
      </c>
    </row>
    <row r="1718" spans="1:4" x14ac:dyDescent="0.25">
      <c r="A1718" t="s">
        <v>17320</v>
      </c>
      <c r="B1718" t="s">
        <v>5928</v>
      </c>
      <c r="C1718" t="s">
        <v>10068</v>
      </c>
      <c r="D1718">
        <v>450.83</v>
      </c>
    </row>
    <row r="1719" spans="1:4" x14ac:dyDescent="0.25">
      <c r="A1719" t="s">
        <v>17321</v>
      </c>
      <c r="B1719" t="s">
        <v>5929</v>
      </c>
      <c r="C1719" t="s">
        <v>10068</v>
      </c>
      <c r="D1719">
        <v>84.02</v>
      </c>
    </row>
    <row r="1720" spans="1:4" x14ac:dyDescent="0.25">
      <c r="A1720" t="s">
        <v>17322</v>
      </c>
      <c r="B1720" t="s">
        <v>5930</v>
      </c>
      <c r="C1720" t="s">
        <v>10068</v>
      </c>
      <c r="D1720">
        <v>471.4</v>
      </c>
    </row>
    <row r="1721" spans="1:4" x14ac:dyDescent="0.25">
      <c r="A1721" t="s">
        <v>17323</v>
      </c>
      <c r="B1721" t="s">
        <v>5932</v>
      </c>
      <c r="C1721" t="s">
        <v>10068</v>
      </c>
      <c r="D1721">
        <v>188.53</v>
      </c>
    </row>
    <row r="1722" spans="1:4" x14ac:dyDescent="0.25">
      <c r="A1722" t="s">
        <v>17324</v>
      </c>
      <c r="B1722" t="s">
        <v>5933</v>
      </c>
      <c r="C1722" t="s">
        <v>10058</v>
      </c>
      <c r="D1722">
        <v>70.23</v>
      </c>
    </row>
    <row r="1723" spans="1:4" x14ac:dyDescent="0.25">
      <c r="A1723" t="s">
        <v>17325</v>
      </c>
      <c r="B1723" t="s">
        <v>5935</v>
      </c>
      <c r="C1723" t="s">
        <v>10058</v>
      </c>
      <c r="D1723">
        <v>167.36</v>
      </c>
    </row>
    <row r="1724" spans="1:4" x14ac:dyDescent="0.25">
      <c r="A1724" t="s">
        <v>17326</v>
      </c>
      <c r="B1724" t="s">
        <v>5936</v>
      </c>
      <c r="C1724" t="s">
        <v>10068</v>
      </c>
      <c r="D1724">
        <v>339.96</v>
      </c>
    </row>
    <row r="1725" spans="1:4" x14ac:dyDescent="0.25">
      <c r="A1725" t="s">
        <v>17327</v>
      </c>
      <c r="B1725" t="s">
        <v>5937</v>
      </c>
      <c r="C1725" t="s">
        <v>10068</v>
      </c>
      <c r="D1725">
        <v>190.47</v>
      </c>
    </row>
    <row r="1726" spans="1:4" x14ac:dyDescent="0.25">
      <c r="A1726" t="s">
        <v>17328</v>
      </c>
      <c r="B1726" t="s">
        <v>5938</v>
      </c>
      <c r="C1726" t="s">
        <v>10065</v>
      </c>
      <c r="D1726">
        <v>62.27</v>
      </c>
    </row>
    <row r="1727" spans="1:4" x14ac:dyDescent="0.25">
      <c r="A1727" t="s">
        <v>17329</v>
      </c>
      <c r="B1727" t="s">
        <v>5939</v>
      </c>
      <c r="C1727" t="s">
        <v>10065</v>
      </c>
      <c r="D1727">
        <v>335.01</v>
      </c>
    </row>
    <row r="1728" spans="1:4" x14ac:dyDescent="0.25">
      <c r="A1728" t="s">
        <v>17330</v>
      </c>
      <c r="B1728" t="s">
        <v>5941</v>
      </c>
      <c r="C1728" t="s">
        <v>10065</v>
      </c>
      <c r="D1728">
        <v>460.87</v>
      </c>
    </row>
    <row r="1729" spans="1:4" x14ac:dyDescent="0.25">
      <c r="A1729" t="s">
        <v>17331</v>
      </c>
      <c r="B1729" t="s">
        <v>5942</v>
      </c>
      <c r="C1729" t="s">
        <v>10061</v>
      </c>
      <c r="D1729">
        <v>493.83</v>
      </c>
    </row>
    <row r="1730" spans="1:4" x14ac:dyDescent="0.25">
      <c r="A1730" t="s">
        <v>17332</v>
      </c>
      <c r="B1730" t="s">
        <v>5943</v>
      </c>
      <c r="C1730" t="s">
        <v>10058</v>
      </c>
      <c r="D1730">
        <v>324.14</v>
      </c>
    </row>
    <row r="1731" spans="1:4" x14ac:dyDescent="0.25">
      <c r="A1731" t="s">
        <v>17333</v>
      </c>
      <c r="B1731" t="s">
        <v>5945</v>
      </c>
      <c r="C1731" t="s">
        <v>10058</v>
      </c>
      <c r="D1731">
        <v>169.29</v>
      </c>
    </row>
    <row r="1732" spans="1:4" x14ac:dyDescent="0.25">
      <c r="A1732" t="s">
        <v>17334</v>
      </c>
      <c r="B1732" t="s">
        <v>5946</v>
      </c>
      <c r="C1732" t="s">
        <v>10061</v>
      </c>
      <c r="D1732">
        <v>246.61</v>
      </c>
    </row>
    <row r="1733" spans="1:4" x14ac:dyDescent="0.25">
      <c r="A1733" t="s">
        <v>17335</v>
      </c>
      <c r="B1733" t="s">
        <v>5948</v>
      </c>
      <c r="C1733" t="s">
        <v>10065</v>
      </c>
      <c r="D1733">
        <v>265.67</v>
      </c>
    </row>
    <row r="1734" spans="1:4" x14ac:dyDescent="0.25">
      <c r="A1734" t="s">
        <v>17336</v>
      </c>
      <c r="B1734" t="s">
        <v>5950</v>
      </c>
      <c r="C1734" t="s">
        <v>10058</v>
      </c>
      <c r="D1734">
        <v>268.08999999999997</v>
      </c>
    </row>
    <row r="1735" spans="1:4" x14ac:dyDescent="0.25">
      <c r="A1735" t="s">
        <v>17337</v>
      </c>
      <c r="B1735" t="s">
        <v>5952</v>
      </c>
      <c r="C1735" t="s">
        <v>10058</v>
      </c>
      <c r="D1735">
        <v>366.16</v>
      </c>
    </row>
    <row r="1736" spans="1:4" x14ac:dyDescent="0.25">
      <c r="A1736" t="s">
        <v>17338</v>
      </c>
      <c r="B1736" t="s">
        <v>5953</v>
      </c>
      <c r="C1736" t="s">
        <v>10061</v>
      </c>
      <c r="D1736">
        <v>430.66</v>
      </c>
    </row>
    <row r="1737" spans="1:4" x14ac:dyDescent="0.25">
      <c r="A1737" t="s">
        <v>17339</v>
      </c>
      <c r="B1737" t="s">
        <v>5955</v>
      </c>
      <c r="C1737" t="s">
        <v>10061</v>
      </c>
      <c r="D1737">
        <v>342.68</v>
      </c>
    </row>
    <row r="1738" spans="1:4" x14ac:dyDescent="0.25">
      <c r="A1738" t="s">
        <v>17340</v>
      </c>
      <c r="B1738" t="s">
        <v>5957</v>
      </c>
      <c r="C1738" t="s">
        <v>10065</v>
      </c>
      <c r="D1738">
        <v>386.05</v>
      </c>
    </row>
    <row r="1739" spans="1:4" x14ac:dyDescent="0.25">
      <c r="A1739" t="s">
        <v>17341</v>
      </c>
      <c r="B1739" t="s">
        <v>5958</v>
      </c>
      <c r="C1739" t="s">
        <v>10068</v>
      </c>
      <c r="D1739">
        <v>243.87</v>
      </c>
    </row>
    <row r="1740" spans="1:4" x14ac:dyDescent="0.25">
      <c r="A1740" t="s">
        <v>17342</v>
      </c>
      <c r="B1740" t="s">
        <v>5959</v>
      </c>
      <c r="C1740" t="s">
        <v>10058</v>
      </c>
      <c r="D1740">
        <v>115.78</v>
      </c>
    </row>
    <row r="1741" spans="1:4" x14ac:dyDescent="0.25">
      <c r="A1741" t="s">
        <v>17343</v>
      </c>
      <c r="B1741" t="s">
        <v>5960</v>
      </c>
      <c r="C1741" t="s">
        <v>10061</v>
      </c>
      <c r="D1741">
        <v>214.1</v>
      </c>
    </row>
    <row r="1742" spans="1:4" x14ac:dyDescent="0.25">
      <c r="A1742" t="s">
        <v>17344</v>
      </c>
      <c r="B1742" t="s">
        <v>5961</v>
      </c>
      <c r="C1742" t="s">
        <v>10068</v>
      </c>
      <c r="D1742">
        <v>215.47</v>
      </c>
    </row>
    <row r="1743" spans="1:4" x14ac:dyDescent="0.25">
      <c r="A1743" t="s">
        <v>17345</v>
      </c>
      <c r="B1743" t="s">
        <v>5962</v>
      </c>
      <c r="C1743" t="s">
        <v>10065</v>
      </c>
      <c r="D1743">
        <v>307.01</v>
      </c>
    </row>
    <row r="1744" spans="1:4" x14ac:dyDescent="0.25">
      <c r="A1744" t="s">
        <v>17346</v>
      </c>
      <c r="B1744" t="s">
        <v>5964</v>
      </c>
      <c r="C1744" t="s">
        <v>10065</v>
      </c>
      <c r="D1744">
        <v>185.35</v>
      </c>
    </row>
    <row r="1745" spans="1:4" x14ac:dyDescent="0.25">
      <c r="A1745" t="s">
        <v>17347</v>
      </c>
      <c r="B1745" t="s">
        <v>5966</v>
      </c>
      <c r="C1745" t="s">
        <v>10058</v>
      </c>
      <c r="D1745">
        <v>243.01</v>
      </c>
    </row>
    <row r="1746" spans="1:4" x14ac:dyDescent="0.25">
      <c r="A1746" t="s">
        <v>17348</v>
      </c>
      <c r="B1746" t="s">
        <v>5967</v>
      </c>
      <c r="C1746" t="s">
        <v>10058</v>
      </c>
      <c r="D1746">
        <v>175.72</v>
      </c>
    </row>
    <row r="1747" spans="1:4" x14ac:dyDescent="0.25">
      <c r="A1747" t="s">
        <v>17349</v>
      </c>
      <c r="B1747" t="s">
        <v>5968</v>
      </c>
      <c r="C1747" t="s">
        <v>10058</v>
      </c>
      <c r="D1747">
        <v>469.28</v>
      </c>
    </row>
    <row r="1748" spans="1:4" x14ac:dyDescent="0.25">
      <c r="A1748" t="s">
        <v>17350</v>
      </c>
      <c r="B1748" t="s">
        <v>5969</v>
      </c>
      <c r="C1748" t="s">
        <v>10065</v>
      </c>
      <c r="D1748">
        <v>247.14</v>
      </c>
    </row>
    <row r="1749" spans="1:4" x14ac:dyDescent="0.25">
      <c r="A1749" t="s">
        <v>17351</v>
      </c>
      <c r="B1749" t="s">
        <v>5970</v>
      </c>
      <c r="C1749" t="s">
        <v>10058</v>
      </c>
      <c r="D1749">
        <v>443.88</v>
      </c>
    </row>
    <row r="1750" spans="1:4" x14ac:dyDescent="0.25">
      <c r="A1750" t="s">
        <v>17352</v>
      </c>
      <c r="B1750" t="s">
        <v>5972</v>
      </c>
      <c r="C1750" t="s">
        <v>10061</v>
      </c>
      <c r="D1750">
        <v>164.65</v>
      </c>
    </row>
    <row r="1751" spans="1:4" x14ac:dyDescent="0.25">
      <c r="A1751" t="s">
        <v>17353</v>
      </c>
      <c r="B1751" t="s">
        <v>5974</v>
      </c>
      <c r="C1751" t="s">
        <v>10061</v>
      </c>
      <c r="D1751">
        <v>300.92</v>
      </c>
    </row>
    <row r="1752" spans="1:4" x14ac:dyDescent="0.25">
      <c r="A1752" t="s">
        <v>17354</v>
      </c>
      <c r="B1752" t="s">
        <v>5975</v>
      </c>
      <c r="C1752" t="s">
        <v>10061</v>
      </c>
      <c r="D1752">
        <v>421.1</v>
      </c>
    </row>
    <row r="1753" spans="1:4" x14ac:dyDescent="0.25">
      <c r="A1753" t="s">
        <v>17355</v>
      </c>
      <c r="B1753" t="s">
        <v>5976</v>
      </c>
      <c r="C1753" t="s">
        <v>10065</v>
      </c>
      <c r="D1753">
        <v>412.28</v>
      </c>
    </row>
    <row r="1754" spans="1:4" x14ac:dyDescent="0.25">
      <c r="A1754" t="s">
        <v>17356</v>
      </c>
      <c r="B1754" t="s">
        <v>5978</v>
      </c>
      <c r="C1754" t="s">
        <v>10061</v>
      </c>
      <c r="D1754">
        <v>211.72</v>
      </c>
    </row>
    <row r="1755" spans="1:4" x14ac:dyDescent="0.25">
      <c r="A1755" t="s">
        <v>17357</v>
      </c>
      <c r="B1755" t="s">
        <v>5980</v>
      </c>
      <c r="C1755" t="s">
        <v>10065</v>
      </c>
      <c r="D1755">
        <v>415.74</v>
      </c>
    </row>
    <row r="1756" spans="1:4" x14ac:dyDescent="0.25">
      <c r="A1756" t="s">
        <v>17358</v>
      </c>
      <c r="B1756" t="s">
        <v>5981</v>
      </c>
      <c r="C1756" t="s">
        <v>10061</v>
      </c>
      <c r="D1756">
        <v>298.12</v>
      </c>
    </row>
    <row r="1757" spans="1:4" x14ac:dyDescent="0.25">
      <c r="A1757" t="s">
        <v>17359</v>
      </c>
      <c r="B1757" t="s">
        <v>5983</v>
      </c>
      <c r="C1757" t="s">
        <v>10061</v>
      </c>
      <c r="D1757">
        <v>213.11</v>
      </c>
    </row>
    <row r="1758" spans="1:4" x14ac:dyDescent="0.25">
      <c r="A1758" t="s">
        <v>17360</v>
      </c>
      <c r="B1758" t="s">
        <v>5985</v>
      </c>
      <c r="C1758" t="s">
        <v>10065</v>
      </c>
      <c r="D1758">
        <v>207.55</v>
      </c>
    </row>
    <row r="1759" spans="1:4" x14ac:dyDescent="0.25">
      <c r="A1759" t="s">
        <v>17361</v>
      </c>
      <c r="B1759" t="s">
        <v>5986</v>
      </c>
      <c r="C1759" t="s">
        <v>10061</v>
      </c>
      <c r="D1759">
        <v>367.63</v>
      </c>
    </row>
    <row r="1760" spans="1:4" x14ac:dyDescent="0.25">
      <c r="A1760" t="s">
        <v>17362</v>
      </c>
      <c r="B1760" t="s">
        <v>5987</v>
      </c>
      <c r="C1760" t="s">
        <v>10058</v>
      </c>
      <c r="D1760">
        <v>144.34</v>
      </c>
    </row>
    <row r="1761" spans="1:4" x14ac:dyDescent="0.25">
      <c r="A1761" t="s">
        <v>17363</v>
      </c>
      <c r="B1761" t="s">
        <v>5989</v>
      </c>
      <c r="C1761" t="s">
        <v>10061</v>
      </c>
      <c r="D1761">
        <v>52.85</v>
      </c>
    </row>
    <row r="1762" spans="1:4" x14ac:dyDescent="0.25">
      <c r="A1762" t="s">
        <v>17364</v>
      </c>
      <c r="B1762" t="s">
        <v>5991</v>
      </c>
      <c r="C1762" t="s">
        <v>10058</v>
      </c>
      <c r="D1762">
        <v>130.51</v>
      </c>
    </row>
    <row r="1763" spans="1:4" x14ac:dyDescent="0.25">
      <c r="A1763" t="s">
        <v>17365</v>
      </c>
      <c r="B1763" t="s">
        <v>5993</v>
      </c>
      <c r="C1763" t="s">
        <v>10065</v>
      </c>
      <c r="D1763">
        <v>368.53</v>
      </c>
    </row>
    <row r="1764" spans="1:4" x14ac:dyDescent="0.25">
      <c r="A1764" t="s">
        <v>17366</v>
      </c>
      <c r="B1764" t="s">
        <v>5994</v>
      </c>
      <c r="C1764" t="s">
        <v>10061</v>
      </c>
      <c r="D1764">
        <v>74.58</v>
      </c>
    </row>
    <row r="1765" spans="1:4" x14ac:dyDescent="0.25">
      <c r="A1765" t="s">
        <v>17367</v>
      </c>
      <c r="B1765" t="s">
        <v>5996</v>
      </c>
      <c r="C1765" t="s">
        <v>10061</v>
      </c>
      <c r="D1765">
        <v>63.54</v>
      </c>
    </row>
    <row r="1766" spans="1:4" x14ac:dyDescent="0.25">
      <c r="A1766" t="s">
        <v>17368</v>
      </c>
      <c r="B1766" t="s">
        <v>5997</v>
      </c>
      <c r="C1766" t="s">
        <v>10061</v>
      </c>
      <c r="D1766">
        <v>155.1</v>
      </c>
    </row>
    <row r="1767" spans="1:4" x14ac:dyDescent="0.25">
      <c r="A1767" t="s">
        <v>17369</v>
      </c>
      <c r="B1767" t="s">
        <v>5998</v>
      </c>
      <c r="C1767" t="s">
        <v>10065</v>
      </c>
      <c r="D1767">
        <v>211.17</v>
      </c>
    </row>
    <row r="1768" spans="1:4" x14ac:dyDescent="0.25">
      <c r="A1768" t="s">
        <v>17370</v>
      </c>
      <c r="B1768" t="s">
        <v>5999</v>
      </c>
      <c r="C1768" t="s">
        <v>10061</v>
      </c>
      <c r="D1768">
        <v>203.76</v>
      </c>
    </row>
    <row r="1769" spans="1:4" x14ac:dyDescent="0.25">
      <c r="A1769" t="s">
        <v>17371</v>
      </c>
      <c r="B1769" t="s">
        <v>6001</v>
      </c>
      <c r="C1769" t="s">
        <v>10068</v>
      </c>
      <c r="D1769">
        <v>365.95</v>
      </c>
    </row>
    <row r="1770" spans="1:4" x14ac:dyDescent="0.25">
      <c r="A1770" t="s">
        <v>17372</v>
      </c>
      <c r="B1770" t="s">
        <v>6003</v>
      </c>
      <c r="C1770" t="s">
        <v>10058</v>
      </c>
      <c r="D1770">
        <v>484.08</v>
      </c>
    </row>
    <row r="1771" spans="1:4" x14ac:dyDescent="0.25">
      <c r="A1771" t="s">
        <v>17373</v>
      </c>
      <c r="B1771" t="s">
        <v>6005</v>
      </c>
      <c r="C1771" t="s">
        <v>10065</v>
      </c>
      <c r="D1771">
        <v>84.71</v>
      </c>
    </row>
    <row r="1772" spans="1:4" x14ac:dyDescent="0.25">
      <c r="A1772" t="s">
        <v>17374</v>
      </c>
      <c r="B1772" t="s">
        <v>6007</v>
      </c>
      <c r="C1772" t="s">
        <v>10068</v>
      </c>
      <c r="D1772">
        <v>168.15</v>
      </c>
    </row>
    <row r="1773" spans="1:4" x14ac:dyDescent="0.25">
      <c r="A1773" t="s">
        <v>17375</v>
      </c>
      <c r="B1773" t="s">
        <v>6008</v>
      </c>
      <c r="C1773" t="s">
        <v>10058</v>
      </c>
      <c r="D1773">
        <v>316.05</v>
      </c>
    </row>
    <row r="1774" spans="1:4" x14ac:dyDescent="0.25">
      <c r="A1774" t="s">
        <v>17376</v>
      </c>
      <c r="B1774" t="s">
        <v>6010</v>
      </c>
      <c r="C1774" t="s">
        <v>10068</v>
      </c>
      <c r="D1774">
        <v>347.31</v>
      </c>
    </row>
    <row r="1775" spans="1:4" x14ac:dyDescent="0.25">
      <c r="A1775" t="s">
        <v>17377</v>
      </c>
      <c r="B1775" t="s">
        <v>6011</v>
      </c>
      <c r="C1775" t="s">
        <v>10065</v>
      </c>
      <c r="D1775">
        <v>292.77999999999997</v>
      </c>
    </row>
    <row r="1776" spans="1:4" x14ac:dyDescent="0.25">
      <c r="A1776" t="s">
        <v>17378</v>
      </c>
      <c r="B1776" t="s">
        <v>6012</v>
      </c>
      <c r="C1776" t="s">
        <v>10061</v>
      </c>
      <c r="D1776">
        <v>226.7</v>
      </c>
    </row>
    <row r="1777" spans="1:4" x14ac:dyDescent="0.25">
      <c r="A1777" t="s">
        <v>17379</v>
      </c>
      <c r="B1777" t="s">
        <v>6013</v>
      </c>
      <c r="C1777" t="s">
        <v>10061</v>
      </c>
      <c r="D1777">
        <v>160.15</v>
      </c>
    </row>
    <row r="1778" spans="1:4" x14ac:dyDescent="0.25">
      <c r="A1778" t="s">
        <v>17380</v>
      </c>
      <c r="B1778" t="s">
        <v>6015</v>
      </c>
      <c r="C1778" t="s">
        <v>10061</v>
      </c>
      <c r="D1778">
        <v>313.22000000000003</v>
      </c>
    </row>
    <row r="1779" spans="1:4" x14ac:dyDescent="0.25">
      <c r="A1779" t="s">
        <v>17381</v>
      </c>
      <c r="B1779" t="s">
        <v>6017</v>
      </c>
      <c r="C1779" t="s">
        <v>10068</v>
      </c>
      <c r="D1779">
        <v>467.35</v>
      </c>
    </row>
    <row r="1780" spans="1:4" x14ac:dyDescent="0.25">
      <c r="A1780" t="s">
        <v>17382</v>
      </c>
      <c r="B1780" t="s">
        <v>6019</v>
      </c>
      <c r="C1780" t="s">
        <v>10068</v>
      </c>
      <c r="D1780">
        <v>431.54</v>
      </c>
    </row>
    <row r="1781" spans="1:4" x14ac:dyDescent="0.25">
      <c r="A1781" t="s">
        <v>17383</v>
      </c>
      <c r="B1781" t="s">
        <v>6020</v>
      </c>
      <c r="C1781" t="s">
        <v>10058</v>
      </c>
      <c r="D1781">
        <v>489.1</v>
      </c>
    </row>
    <row r="1782" spans="1:4" x14ac:dyDescent="0.25">
      <c r="A1782" t="s">
        <v>17384</v>
      </c>
      <c r="B1782" t="s">
        <v>6021</v>
      </c>
      <c r="C1782" t="s">
        <v>10065</v>
      </c>
      <c r="D1782">
        <v>233.43</v>
      </c>
    </row>
    <row r="1783" spans="1:4" x14ac:dyDescent="0.25">
      <c r="A1783" t="s">
        <v>17385</v>
      </c>
      <c r="B1783" t="s">
        <v>6022</v>
      </c>
      <c r="C1783" t="s">
        <v>10061</v>
      </c>
      <c r="D1783">
        <v>129.03</v>
      </c>
    </row>
    <row r="1784" spans="1:4" x14ac:dyDescent="0.25">
      <c r="A1784" t="s">
        <v>17386</v>
      </c>
      <c r="B1784" t="s">
        <v>6024</v>
      </c>
      <c r="C1784" t="s">
        <v>10058</v>
      </c>
      <c r="D1784">
        <v>304.45</v>
      </c>
    </row>
    <row r="1785" spans="1:4" x14ac:dyDescent="0.25">
      <c r="A1785" t="s">
        <v>17387</v>
      </c>
      <c r="B1785" t="s">
        <v>6025</v>
      </c>
      <c r="C1785" t="s">
        <v>10065</v>
      </c>
      <c r="D1785">
        <v>467.49</v>
      </c>
    </row>
    <row r="1786" spans="1:4" x14ac:dyDescent="0.25">
      <c r="A1786" t="s">
        <v>17388</v>
      </c>
      <c r="B1786" t="s">
        <v>6026</v>
      </c>
      <c r="C1786" t="s">
        <v>10058</v>
      </c>
      <c r="D1786">
        <v>214.42</v>
      </c>
    </row>
    <row r="1787" spans="1:4" x14ac:dyDescent="0.25">
      <c r="A1787" t="s">
        <v>17389</v>
      </c>
      <c r="B1787" t="s">
        <v>6028</v>
      </c>
      <c r="C1787" t="s">
        <v>10058</v>
      </c>
      <c r="D1787">
        <v>339.27</v>
      </c>
    </row>
    <row r="1788" spans="1:4" x14ac:dyDescent="0.25">
      <c r="A1788" t="s">
        <v>17390</v>
      </c>
      <c r="B1788" t="s">
        <v>6029</v>
      </c>
      <c r="C1788" t="s">
        <v>10061</v>
      </c>
      <c r="D1788">
        <v>175.21</v>
      </c>
    </row>
    <row r="1789" spans="1:4" x14ac:dyDescent="0.25">
      <c r="A1789" t="s">
        <v>17391</v>
      </c>
      <c r="B1789" t="s">
        <v>6031</v>
      </c>
      <c r="C1789" t="s">
        <v>10061</v>
      </c>
      <c r="D1789">
        <v>162.44</v>
      </c>
    </row>
    <row r="1790" spans="1:4" x14ac:dyDescent="0.25">
      <c r="A1790" t="s">
        <v>17392</v>
      </c>
      <c r="B1790" t="s">
        <v>6032</v>
      </c>
      <c r="C1790" t="s">
        <v>10061</v>
      </c>
      <c r="D1790">
        <v>230.1</v>
      </c>
    </row>
    <row r="1791" spans="1:4" x14ac:dyDescent="0.25">
      <c r="A1791" t="s">
        <v>17393</v>
      </c>
      <c r="B1791" t="s">
        <v>6034</v>
      </c>
      <c r="C1791" t="s">
        <v>10068</v>
      </c>
      <c r="D1791">
        <v>238.14</v>
      </c>
    </row>
    <row r="1792" spans="1:4" x14ac:dyDescent="0.25">
      <c r="A1792" t="s">
        <v>17394</v>
      </c>
      <c r="B1792" t="s">
        <v>6036</v>
      </c>
      <c r="C1792" t="s">
        <v>10058</v>
      </c>
      <c r="D1792">
        <v>410.3</v>
      </c>
    </row>
    <row r="1793" spans="1:4" x14ac:dyDescent="0.25">
      <c r="A1793" t="s">
        <v>17395</v>
      </c>
      <c r="B1793" t="s">
        <v>6038</v>
      </c>
      <c r="C1793" t="s">
        <v>10065</v>
      </c>
      <c r="D1793">
        <v>127.07</v>
      </c>
    </row>
    <row r="1794" spans="1:4" x14ac:dyDescent="0.25">
      <c r="A1794" t="s">
        <v>17396</v>
      </c>
      <c r="B1794" t="s">
        <v>6039</v>
      </c>
      <c r="C1794" t="s">
        <v>10068</v>
      </c>
      <c r="D1794">
        <v>169.96</v>
      </c>
    </row>
    <row r="1795" spans="1:4" x14ac:dyDescent="0.25">
      <c r="A1795" t="s">
        <v>17397</v>
      </c>
      <c r="B1795" t="s">
        <v>6041</v>
      </c>
      <c r="C1795" t="s">
        <v>10065</v>
      </c>
      <c r="D1795">
        <v>412.77</v>
      </c>
    </row>
    <row r="1796" spans="1:4" x14ac:dyDescent="0.25">
      <c r="A1796" t="s">
        <v>17398</v>
      </c>
      <c r="B1796" t="s">
        <v>6042</v>
      </c>
      <c r="C1796" t="s">
        <v>10065</v>
      </c>
      <c r="D1796">
        <v>435.17</v>
      </c>
    </row>
    <row r="1797" spans="1:4" x14ac:dyDescent="0.25">
      <c r="A1797" t="s">
        <v>17399</v>
      </c>
      <c r="B1797" t="s">
        <v>6043</v>
      </c>
      <c r="C1797" t="s">
        <v>10061</v>
      </c>
      <c r="D1797">
        <v>312.97000000000003</v>
      </c>
    </row>
    <row r="1798" spans="1:4" x14ac:dyDescent="0.25">
      <c r="A1798" t="s">
        <v>17400</v>
      </c>
      <c r="B1798" t="s">
        <v>6044</v>
      </c>
      <c r="C1798" t="s">
        <v>10065</v>
      </c>
      <c r="D1798">
        <v>129.72</v>
      </c>
    </row>
    <row r="1799" spans="1:4" x14ac:dyDescent="0.25">
      <c r="A1799" t="s">
        <v>17401</v>
      </c>
      <c r="B1799" t="s">
        <v>6045</v>
      </c>
      <c r="C1799" t="s">
        <v>10068</v>
      </c>
      <c r="D1799">
        <v>224.37</v>
      </c>
    </row>
    <row r="1800" spans="1:4" x14ac:dyDescent="0.25">
      <c r="A1800" t="s">
        <v>17402</v>
      </c>
      <c r="B1800" t="s">
        <v>6046</v>
      </c>
      <c r="C1800" t="s">
        <v>10058</v>
      </c>
      <c r="D1800">
        <v>390.68</v>
      </c>
    </row>
    <row r="1801" spans="1:4" x14ac:dyDescent="0.25">
      <c r="A1801" t="s">
        <v>17403</v>
      </c>
      <c r="B1801" t="s">
        <v>6048</v>
      </c>
      <c r="C1801" t="s">
        <v>10061</v>
      </c>
      <c r="D1801">
        <v>169.79</v>
      </c>
    </row>
    <row r="1802" spans="1:4" x14ac:dyDescent="0.25">
      <c r="A1802" t="s">
        <v>17404</v>
      </c>
      <c r="B1802" t="s">
        <v>6049</v>
      </c>
      <c r="C1802" t="s">
        <v>10065</v>
      </c>
      <c r="D1802">
        <v>81.05</v>
      </c>
    </row>
    <row r="1803" spans="1:4" x14ac:dyDescent="0.25">
      <c r="A1803" t="s">
        <v>17405</v>
      </c>
      <c r="B1803" t="s">
        <v>6050</v>
      </c>
      <c r="C1803" t="s">
        <v>10058</v>
      </c>
      <c r="D1803">
        <v>454.45</v>
      </c>
    </row>
    <row r="1804" spans="1:4" x14ac:dyDescent="0.25">
      <c r="A1804" t="s">
        <v>17406</v>
      </c>
      <c r="B1804" t="s">
        <v>6051</v>
      </c>
      <c r="C1804" t="s">
        <v>10058</v>
      </c>
      <c r="D1804">
        <v>428.62</v>
      </c>
    </row>
    <row r="1805" spans="1:4" x14ac:dyDescent="0.25">
      <c r="A1805" t="s">
        <v>17407</v>
      </c>
      <c r="B1805" t="s">
        <v>6053</v>
      </c>
      <c r="C1805" t="s">
        <v>10061</v>
      </c>
      <c r="D1805">
        <v>307.77</v>
      </c>
    </row>
    <row r="1806" spans="1:4" x14ac:dyDescent="0.25">
      <c r="A1806" t="s">
        <v>17408</v>
      </c>
      <c r="B1806" t="s">
        <v>6055</v>
      </c>
      <c r="C1806" t="s">
        <v>10065</v>
      </c>
      <c r="D1806">
        <v>261.98</v>
      </c>
    </row>
    <row r="1807" spans="1:4" x14ac:dyDescent="0.25">
      <c r="A1807" t="s">
        <v>17409</v>
      </c>
      <c r="B1807" t="s">
        <v>6057</v>
      </c>
      <c r="C1807" t="s">
        <v>10065</v>
      </c>
      <c r="D1807">
        <v>368.76</v>
      </c>
    </row>
    <row r="1808" spans="1:4" x14ac:dyDescent="0.25">
      <c r="A1808" t="s">
        <v>17410</v>
      </c>
      <c r="B1808" t="s">
        <v>6058</v>
      </c>
      <c r="C1808" t="s">
        <v>10068</v>
      </c>
      <c r="D1808">
        <v>490.04</v>
      </c>
    </row>
    <row r="1809" spans="1:4" x14ac:dyDescent="0.25">
      <c r="A1809" t="s">
        <v>17411</v>
      </c>
      <c r="B1809" t="s">
        <v>6059</v>
      </c>
      <c r="C1809" t="s">
        <v>10068</v>
      </c>
      <c r="D1809">
        <v>185.11</v>
      </c>
    </row>
    <row r="1810" spans="1:4" x14ac:dyDescent="0.25">
      <c r="A1810" t="s">
        <v>17412</v>
      </c>
      <c r="B1810" t="s">
        <v>6060</v>
      </c>
      <c r="C1810" t="s">
        <v>10065</v>
      </c>
      <c r="D1810">
        <v>201.56</v>
      </c>
    </row>
    <row r="1811" spans="1:4" x14ac:dyDescent="0.25">
      <c r="A1811" t="s">
        <v>17413</v>
      </c>
      <c r="B1811" t="s">
        <v>6061</v>
      </c>
      <c r="C1811" t="s">
        <v>10061</v>
      </c>
      <c r="D1811">
        <v>90.87</v>
      </c>
    </row>
    <row r="1812" spans="1:4" x14ac:dyDescent="0.25">
      <c r="A1812" t="s">
        <v>17414</v>
      </c>
      <c r="B1812" t="s">
        <v>6063</v>
      </c>
      <c r="C1812" t="s">
        <v>10065</v>
      </c>
      <c r="D1812">
        <v>92.09</v>
      </c>
    </row>
    <row r="1813" spans="1:4" x14ac:dyDescent="0.25">
      <c r="A1813" t="s">
        <v>17415</v>
      </c>
      <c r="B1813" t="s">
        <v>6064</v>
      </c>
      <c r="C1813" t="s">
        <v>10058</v>
      </c>
      <c r="D1813">
        <v>179.06</v>
      </c>
    </row>
    <row r="1814" spans="1:4" x14ac:dyDescent="0.25">
      <c r="A1814" t="s">
        <v>17416</v>
      </c>
      <c r="B1814" t="s">
        <v>6065</v>
      </c>
      <c r="C1814" t="s">
        <v>10058</v>
      </c>
      <c r="D1814">
        <v>428.7</v>
      </c>
    </row>
    <row r="1815" spans="1:4" x14ac:dyDescent="0.25">
      <c r="A1815" t="s">
        <v>17417</v>
      </c>
      <c r="B1815" t="s">
        <v>6066</v>
      </c>
      <c r="C1815" t="s">
        <v>10058</v>
      </c>
      <c r="D1815">
        <v>165.17</v>
      </c>
    </row>
    <row r="1816" spans="1:4" x14ac:dyDescent="0.25">
      <c r="A1816" t="s">
        <v>17418</v>
      </c>
      <c r="B1816" t="s">
        <v>6067</v>
      </c>
      <c r="C1816" t="s">
        <v>10065</v>
      </c>
      <c r="D1816">
        <v>476.03</v>
      </c>
    </row>
    <row r="1817" spans="1:4" x14ac:dyDescent="0.25">
      <c r="A1817" t="s">
        <v>17419</v>
      </c>
      <c r="B1817" t="s">
        <v>6068</v>
      </c>
      <c r="C1817" t="s">
        <v>10068</v>
      </c>
      <c r="D1817">
        <v>211.36</v>
      </c>
    </row>
    <row r="1818" spans="1:4" x14ac:dyDescent="0.25">
      <c r="A1818" t="s">
        <v>17420</v>
      </c>
      <c r="B1818" t="s">
        <v>6070</v>
      </c>
      <c r="C1818" t="s">
        <v>10061</v>
      </c>
      <c r="D1818">
        <v>131.4</v>
      </c>
    </row>
    <row r="1819" spans="1:4" x14ac:dyDescent="0.25">
      <c r="A1819" t="s">
        <v>17421</v>
      </c>
      <c r="B1819" t="s">
        <v>6071</v>
      </c>
      <c r="C1819" t="s">
        <v>10061</v>
      </c>
      <c r="D1819">
        <v>61.11</v>
      </c>
    </row>
    <row r="1820" spans="1:4" x14ac:dyDescent="0.25">
      <c r="A1820" t="s">
        <v>17422</v>
      </c>
      <c r="B1820" t="s">
        <v>6072</v>
      </c>
      <c r="C1820" t="s">
        <v>10058</v>
      </c>
      <c r="D1820">
        <v>196.94</v>
      </c>
    </row>
    <row r="1821" spans="1:4" x14ac:dyDescent="0.25">
      <c r="A1821" t="s">
        <v>17423</v>
      </c>
      <c r="B1821" t="s">
        <v>6074</v>
      </c>
      <c r="C1821" t="s">
        <v>10068</v>
      </c>
      <c r="D1821">
        <v>360.96</v>
      </c>
    </row>
    <row r="1822" spans="1:4" x14ac:dyDescent="0.25">
      <c r="A1822" t="s">
        <v>17424</v>
      </c>
      <c r="B1822" t="s">
        <v>6076</v>
      </c>
      <c r="C1822" t="s">
        <v>10065</v>
      </c>
      <c r="D1822">
        <v>129.37</v>
      </c>
    </row>
    <row r="1823" spans="1:4" x14ac:dyDescent="0.25">
      <c r="A1823" t="s">
        <v>17425</v>
      </c>
      <c r="B1823" t="s">
        <v>6078</v>
      </c>
      <c r="C1823" t="s">
        <v>10065</v>
      </c>
      <c r="D1823">
        <v>217.08</v>
      </c>
    </row>
    <row r="1824" spans="1:4" x14ac:dyDescent="0.25">
      <c r="A1824" t="s">
        <v>17426</v>
      </c>
      <c r="B1824" t="s">
        <v>6079</v>
      </c>
      <c r="C1824" t="s">
        <v>10061</v>
      </c>
      <c r="D1824">
        <v>82.39</v>
      </c>
    </row>
    <row r="1825" spans="1:4" x14ac:dyDescent="0.25">
      <c r="A1825" t="s">
        <v>17427</v>
      </c>
      <c r="B1825" t="s">
        <v>6080</v>
      </c>
      <c r="C1825" t="s">
        <v>10065</v>
      </c>
      <c r="D1825">
        <v>372.2</v>
      </c>
    </row>
    <row r="1826" spans="1:4" x14ac:dyDescent="0.25">
      <c r="A1826" t="s">
        <v>17428</v>
      </c>
      <c r="B1826" t="s">
        <v>6082</v>
      </c>
      <c r="C1826" t="s">
        <v>10058</v>
      </c>
      <c r="D1826">
        <v>51.57</v>
      </c>
    </row>
    <row r="1827" spans="1:4" x14ac:dyDescent="0.25">
      <c r="A1827" t="s">
        <v>17429</v>
      </c>
      <c r="B1827" t="s">
        <v>6083</v>
      </c>
      <c r="C1827" t="s">
        <v>10068</v>
      </c>
      <c r="D1827">
        <v>277.32</v>
      </c>
    </row>
    <row r="1828" spans="1:4" x14ac:dyDescent="0.25">
      <c r="A1828" t="s">
        <v>17430</v>
      </c>
      <c r="B1828" t="s">
        <v>6084</v>
      </c>
      <c r="C1828" t="s">
        <v>10065</v>
      </c>
      <c r="D1828">
        <v>464.51</v>
      </c>
    </row>
    <row r="1829" spans="1:4" x14ac:dyDescent="0.25">
      <c r="A1829" t="s">
        <v>17431</v>
      </c>
      <c r="B1829" t="s">
        <v>6085</v>
      </c>
      <c r="C1829" t="s">
        <v>10058</v>
      </c>
      <c r="D1829">
        <v>372.39</v>
      </c>
    </row>
    <row r="1830" spans="1:4" x14ac:dyDescent="0.25">
      <c r="A1830" t="s">
        <v>17432</v>
      </c>
      <c r="B1830" t="s">
        <v>6086</v>
      </c>
      <c r="C1830" t="s">
        <v>10061</v>
      </c>
      <c r="D1830">
        <v>209.3</v>
      </c>
    </row>
    <row r="1831" spans="1:4" x14ac:dyDescent="0.25">
      <c r="A1831" t="s">
        <v>17433</v>
      </c>
      <c r="B1831" t="s">
        <v>6088</v>
      </c>
      <c r="C1831" t="s">
        <v>10065</v>
      </c>
      <c r="D1831">
        <v>243.05</v>
      </c>
    </row>
    <row r="1832" spans="1:4" x14ac:dyDescent="0.25">
      <c r="A1832" t="s">
        <v>17434</v>
      </c>
      <c r="B1832" t="s">
        <v>6090</v>
      </c>
      <c r="C1832" t="s">
        <v>10061</v>
      </c>
      <c r="D1832">
        <v>70.040000000000006</v>
      </c>
    </row>
    <row r="1833" spans="1:4" x14ac:dyDescent="0.25">
      <c r="A1833" t="s">
        <v>17435</v>
      </c>
      <c r="B1833" t="s">
        <v>6092</v>
      </c>
      <c r="C1833" t="s">
        <v>10061</v>
      </c>
      <c r="D1833">
        <v>290.83</v>
      </c>
    </row>
    <row r="1834" spans="1:4" x14ac:dyDescent="0.25">
      <c r="A1834" t="s">
        <v>17436</v>
      </c>
      <c r="B1834" t="s">
        <v>6093</v>
      </c>
      <c r="C1834" t="s">
        <v>10061</v>
      </c>
      <c r="D1834">
        <v>424.68</v>
      </c>
    </row>
    <row r="1835" spans="1:4" x14ac:dyDescent="0.25">
      <c r="A1835" t="s">
        <v>17437</v>
      </c>
      <c r="B1835" t="s">
        <v>6094</v>
      </c>
      <c r="C1835" t="s">
        <v>10065</v>
      </c>
      <c r="D1835">
        <v>498.89</v>
      </c>
    </row>
    <row r="1836" spans="1:4" x14ac:dyDescent="0.25">
      <c r="A1836" t="s">
        <v>17438</v>
      </c>
      <c r="B1836" t="s">
        <v>6095</v>
      </c>
      <c r="C1836" t="s">
        <v>10068</v>
      </c>
      <c r="D1836">
        <v>52.26</v>
      </c>
    </row>
    <row r="1837" spans="1:4" x14ac:dyDescent="0.25">
      <c r="A1837" t="s">
        <v>17439</v>
      </c>
      <c r="B1837" t="s">
        <v>6097</v>
      </c>
      <c r="C1837" t="s">
        <v>10068</v>
      </c>
      <c r="D1837">
        <v>408.01</v>
      </c>
    </row>
    <row r="1838" spans="1:4" x14ac:dyDescent="0.25">
      <c r="A1838" t="s">
        <v>17440</v>
      </c>
      <c r="B1838" t="s">
        <v>6098</v>
      </c>
      <c r="C1838" t="s">
        <v>10068</v>
      </c>
      <c r="D1838">
        <v>420.74</v>
      </c>
    </row>
    <row r="1839" spans="1:4" x14ac:dyDescent="0.25">
      <c r="A1839" t="s">
        <v>17441</v>
      </c>
      <c r="B1839" t="s">
        <v>6099</v>
      </c>
      <c r="C1839" t="s">
        <v>10068</v>
      </c>
      <c r="D1839">
        <v>430.23</v>
      </c>
    </row>
    <row r="1840" spans="1:4" x14ac:dyDescent="0.25">
      <c r="A1840" t="s">
        <v>17442</v>
      </c>
      <c r="B1840" t="s">
        <v>6101</v>
      </c>
      <c r="C1840" t="s">
        <v>10058</v>
      </c>
      <c r="D1840">
        <v>403.68</v>
      </c>
    </row>
    <row r="1841" spans="1:4" x14ac:dyDescent="0.25">
      <c r="A1841" t="s">
        <v>17443</v>
      </c>
      <c r="B1841" t="s">
        <v>6102</v>
      </c>
      <c r="C1841" t="s">
        <v>10058</v>
      </c>
      <c r="D1841">
        <v>53.2</v>
      </c>
    </row>
    <row r="1842" spans="1:4" x14ac:dyDescent="0.25">
      <c r="A1842" t="s">
        <v>17444</v>
      </c>
      <c r="B1842" t="s">
        <v>6104</v>
      </c>
      <c r="C1842" t="s">
        <v>10058</v>
      </c>
      <c r="D1842">
        <v>262.45</v>
      </c>
    </row>
    <row r="1843" spans="1:4" x14ac:dyDescent="0.25">
      <c r="A1843" t="s">
        <v>17445</v>
      </c>
      <c r="B1843" t="s">
        <v>6105</v>
      </c>
      <c r="C1843" t="s">
        <v>10065</v>
      </c>
      <c r="D1843">
        <v>387.84</v>
      </c>
    </row>
    <row r="1844" spans="1:4" x14ac:dyDescent="0.25">
      <c r="A1844" t="s">
        <v>17446</v>
      </c>
      <c r="B1844" t="s">
        <v>6107</v>
      </c>
      <c r="C1844" t="s">
        <v>10061</v>
      </c>
      <c r="D1844">
        <v>282.47000000000003</v>
      </c>
    </row>
    <row r="1845" spans="1:4" x14ac:dyDescent="0.25">
      <c r="A1845" t="s">
        <v>17447</v>
      </c>
      <c r="B1845" t="s">
        <v>6109</v>
      </c>
      <c r="C1845" t="s">
        <v>10058</v>
      </c>
      <c r="D1845">
        <v>117.57</v>
      </c>
    </row>
    <row r="1846" spans="1:4" x14ac:dyDescent="0.25">
      <c r="A1846" t="s">
        <v>17448</v>
      </c>
      <c r="B1846" t="s">
        <v>6110</v>
      </c>
      <c r="C1846" t="s">
        <v>10058</v>
      </c>
      <c r="D1846">
        <v>146.85</v>
      </c>
    </row>
    <row r="1847" spans="1:4" x14ac:dyDescent="0.25">
      <c r="A1847" t="s">
        <v>17449</v>
      </c>
      <c r="B1847" t="s">
        <v>6111</v>
      </c>
      <c r="C1847" t="s">
        <v>10065</v>
      </c>
      <c r="D1847">
        <v>296.48</v>
      </c>
    </row>
    <row r="1848" spans="1:4" x14ac:dyDescent="0.25">
      <c r="A1848" t="s">
        <v>17450</v>
      </c>
      <c r="B1848" t="s">
        <v>6112</v>
      </c>
      <c r="C1848" t="s">
        <v>10058</v>
      </c>
      <c r="D1848">
        <v>89.74</v>
      </c>
    </row>
    <row r="1849" spans="1:4" x14ac:dyDescent="0.25">
      <c r="A1849" t="s">
        <v>17451</v>
      </c>
      <c r="B1849" t="s">
        <v>6113</v>
      </c>
      <c r="C1849" t="s">
        <v>10065</v>
      </c>
      <c r="D1849">
        <v>379.03</v>
      </c>
    </row>
    <row r="1850" spans="1:4" x14ac:dyDescent="0.25">
      <c r="A1850" t="s">
        <v>17452</v>
      </c>
      <c r="B1850" t="s">
        <v>6115</v>
      </c>
      <c r="C1850" t="s">
        <v>10065</v>
      </c>
      <c r="D1850">
        <v>166.49</v>
      </c>
    </row>
    <row r="1851" spans="1:4" x14ac:dyDescent="0.25">
      <c r="A1851" t="s">
        <v>17453</v>
      </c>
      <c r="B1851" t="s">
        <v>6116</v>
      </c>
      <c r="C1851" t="s">
        <v>10058</v>
      </c>
      <c r="D1851">
        <v>197.88</v>
      </c>
    </row>
    <row r="1852" spans="1:4" x14ac:dyDescent="0.25">
      <c r="A1852" t="s">
        <v>17454</v>
      </c>
      <c r="B1852" t="s">
        <v>6118</v>
      </c>
      <c r="C1852" t="s">
        <v>10058</v>
      </c>
      <c r="D1852">
        <v>316.99</v>
      </c>
    </row>
    <row r="1853" spans="1:4" x14ac:dyDescent="0.25">
      <c r="A1853" t="s">
        <v>17455</v>
      </c>
      <c r="B1853" t="s">
        <v>6120</v>
      </c>
      <c r="C1853" t="s">
        <v>10068</v>
      </c>
      <c r="D1853">
        <v>458.34</v>
      </c>
    </row>
    <row r="1854" spans="1:4" x14ac:dyDescent="0.25">
      <c r="A1854" t="s">
        <v>17456</v>
      </c>
      <c r="B1854" t="s">
        <v>6121</v>
      </c>
      <c r="C1854" t="s">
        <v>10061</v>
      </c>
      <c r="D1854">
        <v>438.67</v>
      </c>
    </row>
    <row r="1855" spans="1:4" x14ac:dyDescent="0.25">
      <c r="A1855" t="s">
        <v>17457</v>
      </c>
      <c r="B1855" t="s">
        <v>6122</v>
      </c>
      <c r="C1855" t="s">
        <v>10065</v>
      </c>
      <c r="D1855">
        <v>66.790000000000006</v>
      </c>
    </row>
    <row r="1856" spans="1:4" x14ac:dyDescent="0.25">
      <c r="A1856" t="s">
        <v>17458</v>
      </c>
      <c r="B1856" t="s">
        <v>6124</v>
      </c>
      <c r="C1856" t="s">
        <v>10058</v>
      </c>
      <c r="D1856">
        <v>471.6</v>
      </c>
    </row>
    <row r="1857" spans="1:4" x14ac:dyDescent="0.25">
      <c r="A1857" t="s">
        <v>17459</v>
      </c>
      <c r="B1857" t="s">
        <v>6126</v>
      </c>
      <c r="C1857" t="s">
        <v>10061</v>
      </c>
      <c r="D1857">
        <v>370.38</v>
      </c>
    </row>
    <row r="1858" spans="1:4" x14ac:dyDescent="0.25">
      <c r="A1858" t="s">
        <v>17460</v>
      </c>
      <c r="B1858" t="s">
        <v>6128</v>
      </c>
      <c r="C1858" t="s">
        <v>10058</v>
      </c>
      <c r="D1858">
        <v>299.5</v>
      </c>
    </row>
    <row r="1859" spans="1:4" x14ac:dyDescent="0.25">
      <c r="A1859" t="s">
        <v>17461</v>
      </c>
      <c r="B1859" t="s">
        <v>6130</v>
      </c>
      <c r="C1859" t="s">
        <v>10068</v>
      </c>
      <c r="D1859">
        <v>400.67</v>
      </c>
    </row>
    <row r="1860" spans="1:4" x14ac:dyDescent="0.25">
      <c r="A1860" t="s">
        <v>17462</v>
      </c>
      <c r="B1860" t="s">
        <v>6131</v>
      </c>
      <c r="C1860" t="s">
        <v>10068</v>
      </c>
      <c r="D1860">
        <v>397.49</v>
      </c>
    </row>
    <row r="1861" spans="1:4" x14ac:dyDescent="0.25">
      <c r="A1861" t="s">
        <v>17463</v>
      </c>
      <c r="B1861" t="s">
        <v>6132</v>
      </c>
      <c r="C1861" t="s">
        <v>10058</v>
      </c>
      <c r="D1861">
        <v>441.48</v>
      </c>
    </row>
    <row r="1862" spans="1:4" x14ac:dyDescent="0.25">
      <c r="A1862" t="s">
        <v>17464</v>
      </c>
      <c r="B1862" t="s">
        <v>6133</v>
      </c>
      <c r="C1862" t="s">
        <v>10061</v>
      </c>
      <c r="D1862">
        <v>73.95</v>
      </c>
    </row>
    <row r="1863" spans="1:4" x14ac:dyDescent="0.25">
      <c r="A1863" t="s">
        <v>17465</v>
      </c>
      <c r="B1863" t="s">
        <v>6134</v>
      </c>
      <c r="C1863" t="s">
        <v>10058</v>
      </c>
      <c r="D1863">
        <v>282.82</v>
      </c>
    </row>
    <row r="1864" spans="1:4" x14ac:dyDescent="0.25">
      <c r="A1864" t="s">
        <v>17466</v>
      </c>
      <c r="B1864" t="s">
        <v>6135</v>
      </c>
      <c r="C1864" t="s">
        <v>10061</v>
      </c>
      <c r="D1864">
        <v>228</v>
      </c>
    </row>
    <row r="1865" spans="1:4" x14ac:dyDescent="0.25">
      <c r="A1865" t="s">
        <v>17467</v>
      </c>
      <c r="B1865" t="s">
        <v>6137</v>
      </c>
      <c r="C1865" t="s">
        <v>10068</v>
      </c>
      <c r="D1865">
        <v>209.12</v>
      </c>
    </row>
    <row r="1866" spans="1:4" x14ac:dyDescent="0.25">
      <c r="A1866" t="s">
        <v>17468</v>
      </c>
      <c r="B1866" t="s">
        <v>6138</v>
      </c>
      <c r="C1866" t="s">
        <v>10068</v>
      </c>
      <c r="D1866">
        <v>178.56</v>
      </c>
    </row>
    <row r="1867" spans="1:4" x14ac:dyDescent="0.25">
      <c r="A1867" t="s">
        <v>17469</v>
      </c>
      <c r="B1867" t="s">
        <v>6139</v>
      </c>
      <c r="C1867" t="s">
        <v>10058</v>
      </c>
      <c r="D1867">
        <v>428.95</v>
      </c>
    </row>
    <row r="1868" spans="1:4" x14ac:dyDescent="0.25">
      <c r="A1868" t="s">
        <v>17470</v>
      </c>
      <c r="B1868" t="s">
        <v>6140</v>
      </c>
      <c r="C1868" t="s">
        <v>10058</v>
      </c>
      <c r="D1868">
        <v>321.5</v>
      </c>
    </row>
    <row r="1869" spans="1:4" x14ac:dyDescent="0.25">
      <c r="A1869" t="s">
        <v>17471</v>
      </c>
      <c r="B1869" t="s">
        <v>6141</v>
      </c>
      <c r="C1869" t="s">
        <v>10068</v>
      </c>
      <c r="D1869">
        <v>393.74</v>
      </c>
    </row>
    <row r="1870" spans="1:4" x14ac:dyDescent="0.25">
      <c r="A1870" t="s">
        <v>17472</v>
      </c>
      <c r="B1870" t="s">
        <v>6142</v>
      </c>
      <c r="C1870" t="s">
        <v>10058</v>
      </c>
      <c r="D1870">
        <v>199.28</v>
      </c>
    </row>
    <row r="1871" spans="1:4" x14ac:dyDescent="0.25">
      <c r="A1871" t="s">
        <v>17473</v>
      </c>
      <c r="B1871" t="s">
        <v>6143</v>
      </c>
      <c r="C1871" t="s">
        <v>10065</v>
      </c>
      <c r="D1871">
        <v>92.02</v>
      </c>
    </row>
    <row r="1872" spans="1:4" x14ac:dyDescent="0.25">
      <c r="A1872" t="s">
        <v>17474</v>
      </c>
      <c r="B1872" t="s">
        <v>6144</v>
      </c>
      <c r="C1872" t="s">
        <v>10058</v>
      </c>
      <c r="D1872">
        <v>436.54</v>
      </c>
    </row>
    <row r="1873" spans="1:4" x14ac:dyDescent="0.25">
      <c r="A1873" t="s">
        <v>17475</v>
      </c>
      <c r="B1873" t="s">
        <v>6145</v>
      </c>
      <c r="C1873" t="s">
        <v>10065</v>
      </c>
      <c r="D1873">
        <v>248.21</v>
      </c>
    </row>
    <row r="1874" spans="1:4" x14ac:dyDescent="0.25">
      <c r="A1874" t="s">
        <v>17476</v>
      </c>
      <c r="B1874" t="s">
        <v>6146</v>
      </c>
      <c r="C1874" t="s">
        <v>10068</v>
      </c>
      <c r="D1874">
        <v>78.989999999999995</v>
      </c>
    </row>
    <row r="1875" spans="1:4" x14ac:dyDescent="0.25">
      <c r="A1875" t="s">
        <v>17477</v>
      </c>
      <c r="B1875" t="s">
        <v>6147</v>
      </c>
      <c r="C1875" t="s">
        <v>10068</v>
      </c>
      <c r="D1875">
        <v>480.79</v>
      </c>
    </row>
    <row r="1876" spans="1:4" x14ac:dyDescent="0.25">
      <c r="A1876" t="s">
        <v>17478</v>
      </c>
      <c r="B1876" t="s">
        <v>6148</v>
      </c>
      <c r="C1876" t="s">
        <v>10058</v>
      </c>
      <c r="D1876">
        <v>235.41</v>
      </c>
    </row>
    <row r="1877" spans="1:4" x14ac:dyDescent="0.25">
      <c r="A1877" t="s">
        <v>17479</v>
      </c>
      <c r="B1877" t="s">
        <v>6149</v>
      </c>
      <c r="C1877" t="s">
        <v>10061</v>
      </c>
      <c r="D1877">
        <v>126.16</v>
      </c>
    </row>
    <row r="1878" spans="1:4" x14ac:dyDescent="0.25">
      <c r="A1878" t="s">
        <v>17480</v>
      </c>
      <c r="B1878" t="s">
        <v>6150</v>
      </c>
      <c r="C1878" t="s">
        <v>10061</v>
      </c>
      <c r="D1878">
        <v>347.96</v>
      </c>
    </row>
    <row r="1879" spans="1:4" x14ac:dyDescent="0.25">
      <c r="A1879" t="s">
        <v>17481</v>
      </c>
      <c r="B1879" t="s">
        <v>6151</v>
      </c>
      <c r="C1879" t="s">
        <v>10065</v>
      </c>
      <c r="D1879">
        <v>108.38</v>
      </c>
    </row>
    <row r="1880" spans="1:4" x14ac:dyDescent="0.25">
      <c r="A1880" t="s">
        <v>17482</v>
      </c>
      <c r="B1880" t="s">
        <v>6152</v>
      </c>
      <c r="C1880" t="s">
        <v>10065</v>
      </c>
      <c r="D1880">
        <v>106.58</v>
      </c>
    </row>
    <row r="1881" spans="1:4" x14ac:dyDescent="0.25">
      <c r="A1881" t="s">
        <v>17483</v>
      </c>
      <c r="B1881" t="s">
        <v>6153</v>
      </c>
      <c r="C1881" t="s">
        <v>10058</v>
      </c>
      <c r="D1881">
        <v>186.1</v>
      </c>
    </row>
    <row r="1882" spans="1:4" x14ac:dyDescent="0.25">
      <c r="A1882" t="s">
        <v>17484</v>
      </c>
      <c r="B1882" t="s">
        <v>6154</v>
      </c>
      <c r="C1882" t="s">
        <v>10058</v>
      </c>
      <c r="D1882">
        <v>167.55</v>
      </c>
    </row>
    <row r="1883" spans="1:4" x14ac:dyDescent="0.25">
      <c r="A1883" t="s">
        <v>17485</v>
      </c>
      <c r="B1883" t="s">
        <v>6155</v>
      </c>
      <c r="C1883" t="s">
        <v>10065</v>
      </c>
      <c r="D1883">
        <v>325.04000000000002</v>
      </c>
    </row>
    <row r="1884" spans="1:4" x14ac:dyDescent="0.25">
      <c r="A1884" t="s">
        <v>17486</v>
      </c>
      <c r="B1884" t="s">
        <v>6156</v>
      </c>
      <c r="C1884" t="s">
        <v>10058</v>
      </c>
      <c r="D1884">
        <v>423.6</v>
      </c>
    </row>
    <row r="1885" spans="1:4" x14ac:dyDescent="0.25">
      <c r="A1885" t="s">
        <v>17487</v>
      </c>
      <c r="B1885" t="s">
        <v>6157</v>
      </c>
      <c r="C1885" t="s">
        <v>10061</v>
      </c>
      <c r="D1885">
        <v>109.85</v>
      </c>
    </row>
    <row r="1886" spans="1:4" x14ac:dyDescent="0.25">
      <c r="A1886" t="s">
        <v>17488</v>
      </c>
      <c r="B1886" t="s">
        <v>6158</v>
      </c>
      <c r="C1886" t="s">
        <v>10061</v>
      </c>
      <c r="D1886">
        <v>270.73</v>
      </c>
    </row>
    <row r="1887" spans="1:4" x14ac:dyDescent="0.25">
      <c r="A1887" t="s">
        <v>17489</v>
      </c>
      <c r="B1887" t="s">
        <v>6159</v>
      </c>
      <c r="C1887" t="s">
        <v>10065</v>
      </c>
      <c r="D1887">
        <v>206.88</v>
      </c>
    </row>
    <row r="1888" spans="1:4" x14ac:dyDescent="0.25">
      <c r="A1888" t="s">
        <v>17490</v>
      </c>
      <c r="B1888" t="s">
        <v>6160</v>
      </c>
      <c r="C1888" t="s">
        <v>10065</v>
      </c>
      <c r="D1888">
        <v>468.25</v>
      </c>
    </row>
    <row r="1889" spans="1:4" x14ac:dyDescent="0.25">
      <c r="A1889" t="s">
        <v>17491</v>
      </c>
      <c r="B1889" t="s">
        <v>6161</v>
      </c>
      <c r="C1889" t="s">
        <v>10065</v>
      </c>
      <c r="D1889">
        <v>415.69</v>
      </c>
    </row>
    <row r="1890" spans="1:4" x14ac:dyDescent="0.25">
      <c r="A1890" t="s">
        <v>17492</v>
      </c>
      <c r="B1890" t="s">
        <v>6163</v>
      </c>
      <c r="C1890" t="s">
        <v>10068</v>
      </c>
      <c r="D1890">
        <v>369.21</v>
      </c>
    </row>
    <row r="1891" spans="1:4" x14ac:dyDescent="0.25">
      <c r="A1891" t="s">
        <v>17493</v>
      </c>
      <c r="B1891" t="s">
        <v>6164</v>
      </c>
      <c r="C1891" t="s">
        <v>10058</v>
      </c>
      <c r="D1891">
        <v>380.99</v>
      </c>
    </row>
    <row r="1892" spans="1:4" x14ac:dyDescent="0.25">
      <c r="A1892" t="s">
        <v>17494</v>
      </c>
      <c r="B1892" t="s">
        <v>6166</v>
      </c>
      <c r="C1892" t="s">
        <v>10061</v>
      </c>
      <c r="D1892">
        <v>325.06</v>
      </c>
    </row>
    <row r="1893" spans="1:4" x14ac:dyDescent="0.25">
      <c r="A1893" t="s">
        <v>17495</v>
      </c>
      <c r="B1893" t="s">
        <v>6168</v>
      </c>
      <c r="C1893" t="s">
        <v>10061</v>
      </c>
      <c r="D1893">
        <v>311.67</v>
      </c>
    </row>
    <row r="1894" spans="1:4" x14ac:dyDescent="0.25">
      <c r="A1894" t="s">
        <v>17496</v>
      </c>
      <c r="B1894" t="s">
        <v>6169</v>
      </c>
      <c r="C1894" t="s">
        <v>10068</v>
      </c>
      <c r="D1894">
        <v>147.06</v>
      </c>
    </row>
    <row r="1895" spans="1:4" x14ac:dyDescent="0.25">
      <c r="A1895" t="s">
        <v>17497</v>
      </c>
      <c r="B1895" t="s">
        <v>6170</v>
      </c>
      <c r="C1895" t="s">
        <v>10068</v>
      </c>
      <c r="D1895">
        <v>374.41</v>
      </c>
    </row>
    <row r="1896" spans="1:4" x14ac:dyDescent="0.25">
      <c r="A1896" t="s">
        <v>17498</v>
      </c>
      <c r="B1896" t="s">
        <v>6171</v>
      </c>
      <c r="C1896" t="s">
        <v>10058</v>
      </c>
      <c r="D1896">
        <v>312.01</v>
      </c>
    </row>
    <row r="1897" spans="1:4" x14ac:dyDescent="0.25">
      <c r="A1897" t="s">
        <v>17499</v>
      </c>
      <c r="B1897" t="s">
        <v>6173</v>
      </c>
      <c r="C1897" t="s">
        <v>10061</v>
      </c>
      <c r="D1897">
        <v>180.08</v>
      </c>
    </row>
    <row r="1898" spans="1:4" x14ac:dyDescent="0.25">
      <c r="A1898" t="s">
        <v>17500</v>
      </c>
      <c r="B1898" t="s">
        <v>6175</v>
      </c>
      <c r="C1898" t="s">
        <v>10061</v>
      </c>
      <c r="D1898">
        <v>284.95</v>
      </c>
    </row>
    <row r="1899" spans="1:4" x14ac:dyDescent="0.25">
      <c r="A1899" t="s">
        <v>17501</v>
      </c>
      <c r="B1899" t="s">
        <v>6176</v>
      </c>
      <c r="C1899" t="s">
        <v>10068</v>
      </c>
      <c r="D1899">
        <v>474.45</v>
      </c>
    </row>
    <row r="1900" spans="1:4" x14ac:dyDescent="0.25">
      <c r="A1900" t="s">
        <v>17502</v>
      </c>
      <c r="B1900" t="s">
        <v>6177</v>
      </c>
      <c r="C1900" t="s">
        <v>10068</v>
      </c>
      <c r="D1900">
        <v>99.84</v>
      </c>
    </row>
    <row r="1901" spans="1:4" x14ac:dyDescent="0.25">
      <c r="A1901" t="s">
        <v>17503</v>
      </c>
      <c r="B1901" t="s">
        <v>6179</v>
      </c>
      <c r="C1901" t="s">
        <v>10061</v>
      </c>
      <c r="D1901">
        <v>361.92</v>
      </c>
    </row>
    <row r="1902" spans="1:4" x14ac:dyDescent="0.25">
      <c r="A1902" t="s">
        <v>17504</v>
      </c>
      <c r="B1902" t="s">
        <v>6180</v>
      </c>
      <c r="C1902" t="s">
        <v>10061</v>
      </c>
      <c r="D1902">
        <v>225.49</v>
      </c>
    </row>
    <row r="1903" spans="1:4" x14ac:dyDescent="0.25">
      <c r="A1903" t="s">
        <v>17505</v>
      </c>
      <c r="B1903" t="s">
        <v>6181</v>
      </c>
      <c r="C1903" t="s">
        <v>10058</v>
      </c>
      <c r="D1903">
        <v>161.65</v>
      </c>
    </row>
    <row r="1904" spans="1:4" x14ac:dyDescent="0.25">
      <c r="A1904" t="s">
        <v>17506</v>
      </c>
      <c r="B1904" t="s">
        <v>6182</v>
      </c>
      <c r="C1904" t="s">
        <v>10058</v>
      </c>
      <c r="D1904">
        <v>413.08</v>
      </c>
    </row>
    <row r="1905" spans="1:4" x14ac:dyDescent="0.25">
      <c r="A1905" t="s">
        <v>17507</v>
      </c>
      <c r="B1905" t="s">
        <v>6184</v>
      </c>
      <c r="C1905" t="s">
        <v>10058</v>
      </c>
      <c r="D1905">
        <v>167.35</v>
      </c>
    </row>
    <row r="1906" spans="1:4" x14ac:dyDescent="0.25">
      <c r="A1906" t="s">
        <v>17508</v>
      </c>
      <c r="B1906" t="s">
        <v>6186</v>
      </c>
      <c r="C1906" t="s">
        <v>10058</v>
      </c>
      <c r="D1906">
        <v>181.94</v>
      </c>
    </row>
    <row r="1907" spans="1:4" x14ac:dyDescent="0.25">
      <c r="A1907" t="s">
        <v>17509</v>
      </c>
      <c r="B1907" t="s">
        <v>6187</v>
      </c>
      <c r="C1907" t="s">
        <v>10058</v>
      </c>
      <c r="D1907">
        <v>401.1</v>
      </c>
    </row>
    <row r="1908" spans="1:4" x14ac:dyDescent="0.25">
      <c r="A1908" t="s">
        <v>17510</v>
      </c>
      <c r="B1908" t="s">
        <v>6188</v>
      </c>
      <c r="C1908" t="s">
        <v>10058</v>
      </c>
      <c r="D1908">
        <v>319.24</v>
      </c>
    </row>
    <row r="1909" spans="1:4" x14ac:dyDescent="0.25">
      <c r="A1909" t="s">
        <v>17511</v>
      </c>
      <c r="B1909" t="s">
        <v>6189</v>
      </c>
      <c r="C1909" t="s">
        <v>10061</v>
      </c>
      <c r="D1909">
        <v>354.35</v>
      </c>
    </row>
    <row r="1910" spans="1:4" x14ac:dyDescent="0.25">
      <c r="A1910" t="s">
        <v>17512</v>
      </c>
      <c r="B1910" t="s">
        <v>6190</v>
      </c>
      <c r="C1910" t="s">
        <v>10065</v>
      </c>
      <c r="D1910">
        <v>390.59</v>
      </c>
    </row>
    <row r="1911" spans="1:4" x14ac:dyDescent="0.25">
      <c r="A1911" t="s">
        <v>17513</v>
      </c>
      <c r="B1911" t="s">
        <v>6192</v>
      </c>
      <c r="C1911" t="s">
        <v>10061</v>
      </c>
      <c r="D1911">
        <v>344.35</v>
      </c>
    </row>
    <row r="1912" spans="1:4" x14ac:dyDescent="0.25">
      <c r="A1912" t="s">
        <v>17514</v>
      </c>
      <c r="B1912" t="s">
        <v>6193</v>
      </c>
      <c r="C1912" t="s">
        <v>10061</v>
      </c>
      <c r="D1912">
        <v>308.25</v>
      </c>
    </row>
    <row r="1913" spans="1:4" x14ac:dyDescent="0.25">
      <c r="A1913" t="s">
        <v>17515</v>
      </c>
      <c r="B1913" t="s">
        <v>6195</v>
      </c>
      <c r="C1913" t="s">
        <v>10061</v>
      </c>
      <c r="D1913">
        <v>348.96</v>
      </c>
    </row>
    <row r="1914" spans="1:4" x14ac:dyDescent="0.25">
      <c r="A1914" t="s">
        <v>17516</v>
      </c>
      <c r="B1914" t="s">
        <v>6197</v>
      </c>
      <c r="C1914" t="s">
        <v>10061</v>
      </c>
      <c r="D1914">
        <v>278.05</v>
      </c>
    </row>
    <row r="1915" spans="1:4" x14ac:dyDescent="0.25">
      <c r="A1915" t="s">
        <v>17517</v>
      </c>
      <c r="B1915" t="s">
        <v>6198</v>
      </c>
      <c r="C1915" t="s">
        <v>10061</v>
      </c>
      <c r="D1915">
        <v>161.80000000000001</v>
      </c>
    </row>
    <row r="1916" spans="1:4" x14ac:dyDescent="0.25">
      <c r="A1916" t="s">
        <v>17518</v>
      </c>
      <c r="B1916" t="s">
        <v>6200</v>
      </c>
      <c r="C1916" t="s">
        <v>10058</v>
      </c>
      <c r="D1916">
        <v>242.3</v>
      </c>
    </row>
    <row r="1917" spans="1:4" x14ac:dyDescent="0.25">
      <c r="A1917" t="s">
        <v>17519</v>
      </c>
      <c r="B1917" t="s">
        <v>6201</v>
      </c>
      <c r="C1917" t="s">
        <v>10068</v>
      </c>
      <c r="D1917">
        <v>386.39</v>
      </c>
    </row>
    <row r="1918" spans="1:4" x14ac:dyDescent="0.25">
      <c r="A1918" t="s">
        <v>17520</v>
      </c>
      <c r="B1918" t="s">
        <v>6202</v>
      </c>
      <c r="C1918" t="s">
        <v>10061</v>
      </c>
      <c r="D1918">
        <v>392.3</v>
      </c>
    </row>
    <row r="1919" spans="1:4" x14ac:dyDescent="0.25">
      <c r="A1919" t="s">
        <v>17521</v>
      </c>
      <c r="B1919" t="s">
        <v>6204</v>
      </c>
      <c r="C1919" t="s">
        <v>10065</v>
      </c>
      <c r="D1919">
        <v>471.06</v>
      </c>
    </row>
    <row r="1920" spans="1:4" x14ac:dyDescent="0.25">
      <c r="A1920" t="s">
        <v>17522</v>
      </c>
      <c r="B1920" t="s">
        <v>6205</v>
      </c>
      <c r="C1920" t="s">
        <v>10065</v>
      </c>
      <c r="D1920">
        <v>350.41</v>
      </c>
    </row>
    <row r="1921" spans="1:4" x14ac:dyDescent="0.25">
      <c r="A1921" t="s">
        <v>17523</v>
      </c>
      <c r="B1921" t="s">
        <v>6206</v>
      </c>
      <c r="C1921" t="s">
        <v>10068</v>
      </c>
      <c r="D1921">
        <v>358.15</v>
      </c>
    </row>
    <row r="1922" spans="1:4" x14ac:dyDescent="0.25">
      <c r="A1922" t="s">
        <v>17524</v>
      </c>
      <c r="B1922" t="s">
        <v>6207</v>
      </c>
      <c r="C1922" t="s">
        <v>10061</v>
      </c>
      <c r="D1922">
        <v>165.69</v>
      </c>
    </row>
    <row r="1923" spans="1:4" x14ac:dyDescent="0.25">
      <c r="A1923" t="s">
        <v>17525</v>
      </c>
      <c r="B1923" t="s">
        <v>6208</v>
      </c>
      <c r="C1923" t="s">
        <v>10061</v>
      </c>
      <c r="D1923">
        <v>93.73</v>
      </c>
    </row>
    <row r="1924" spans="1:4" x14ac:dyDescent="0.25">
      <c r="A1924" t="s">
        <v>17526</v>
      </c>
      <c r="B1924" t="s">
        <v>6209</v>
      </c>
      <c r="C1924" t="s">
        <v>10061</v>
      </c>
      <c r="D1924">
        <v>343.86</v>
      </c>
    </row>
    <row r="1925" spans="1:4" x14ac:dyDescent="0.25">
      <c r="A1925" t="s">
        <v>17527</v>
      </c>
      <c r="B1925" t="s">
        <v>6211</v>
      </c>
      <c r="C1925" t="s">
        <v>10065</v>
      </c>
      <c r="D1925">
        <v>71.98</v>
      </c>
    </row>
    <row r="1926" spans="1:4" x14ac:dyDescent="0.25">
      <c r="A1926" t="s">
        <v>17528</v>
      </c>
      <c r="B1926" t="s">
        <v>6213</v>
      </c>
      <c r="C1926" t="s">
        <v>10065</v>
      </c>
      <c r="D1926">
        <v>131.69999999999999</v>
      </c>
    </row>
    <row r="1927" spans="1:4" x14ac:dyDescent="0.25">
      <c r="A1927" t="s">
        <v>17529</v>
      </c>
      <c r="B1927" t="s">
        <v>6214</v>
      </c>
      <c r="C1927" t="s">
        <v>10068</v>
      </c>
      <c r="D1927">
        <v>360.1</v>
      </c>
    </row>
    <row r="1928" spans="1:4" x14ac:dyDescent="0.25">
      <c r="A1928" t="s">
        <v>17530</v>
      </c>
      <c r="B1928" t="s">
        <v>6215</v>
      </c>
      <c r="C1928" t="s">
        <v>10058</v>
      </c>
      <c r="D1928">
        <v>451.54</v>
      </c>
    </row>
    <row r="1929" spans="1:4" x14ac:dyDescent="0.25">
      <c r="A1929" t="s">
        <v>17531</v>
      </c>
      <c r="B1929" t="s">
        <v>6216</v>
      </c>
      <c r="C1929" t="s">
        <v>10061</v>
      </c>
      <c r="D1929">
        <v>360.94</v>
      </c>
    </row>
    <row r="1930" spans="1:4" x14ac:dyDescent="0.25">
      <c r="A1930" t="s">
        <v>17532</v>
      </c>
      <c r="B1930" t="s">
        <v>6217</v>
      </c>
      <c r="C1930" t="s">
        <v>10068</v>
      </c>
      <c r="D1930">
        <v>302.33999999999997</v>
      </c>
    </row>
    <row r="1931" spans="1:4" x14ac:dyDescent="0.25">
      <c r="A1931" t="s">
        <v>17533</v>
      </c>
      <c r="B1931" t="s">
        <v>6218</v>
      </c>
      <c r="C1931" t="s">
        <v>10058</v>
      </c>
      <c r="D1931">
        <v>490.25</v>
      </c>
    </row>
    <row r="1932" spans="1:4" x14ac:dyDescent="0.25">
      <c r="A1932" t="s">
        <v>17534</v>
      </c>
      <c r="B1932" t="s">
        <v>6219</v>
      </c>
      <c r="C1932" t="s">
        <v>10065</v>
      </c>
      <c r="D1932">
        <v>234.66</v>
      </c>
    </row>
    <row r="1933" spans="1:4" x14ac:dyDescent="0.25">
      <c r="A1933" t="s">
        <v>17535</v>
      </c>
      <c r="B1933" t="s">
        <v>6221</v>
      </c>
      <c r="C1933" t="s">
        <v>10058</v>
      </c>
      <c r="D1933">
        <v>475.37</v>
      </c>
    </row>
    <row r="1934" spans="1:4" x14ac:dyDescent="0.25">
      <c r="A1934" t="s">
        <v>17536</v>
      </c>
      <c r="B1934" t="s">
        <v>6222</v>
      </c>
      <c r="C1934" t="s">
        <v>10058</v>
      </c>
      <c r="D1934">
        <v>172.35</v>
      </c>
    </row>
    <row r="1935" spans="1:4" x14ac:dyDescent="0.25">
      <c r="A1935" t="s">
        <v>17537</v>
      </c>
      <c r="B1935" t="s">
        <v>6224</v>
      </c>
      <c r="C1935" t="s">
        <v>10058</v>
      </c>
      <c r="D1935">
        <v>490.44</v>
      </c>
    </row>
    <row r="1936" spans="1:4" x14ac:dyDescent="0.25">
      <c r="A1936" t="s">
        <v>17538</v>
      </c>
      <c r="B1936" t="s">
        <v>6225</v>
      </c>
      <c r="C1936" t="s">
        <v>10061</v>
      </c>
      <c r="D1936">
        <v>142.58000000000001</v>
      </c>
    </row>
    <row r="1937" spans="1:4" x14ac:dyDescent="0.25">
      <c r="A1937" t="s">
        <v>17539</v>
      </c>
      <c r="B1937" t="s">
        <v>6226</v>
      </c>
      <c r="C1937" t="s">
        <v>10065</v>
      </c>
      <c r="D1937">
        <v>315.5</v>
      </c>
    </row>
    <row r="1938" spans="1:4" x14ac:dyDescent="0.25">
      <c r="A1938" t="s">
        <v>17540</v>
      </c>
      <c r="B1938" t="s">
        <v>6228</v>
      </c>
      <c r="C1938" t="s">
        <v>10058</v>
      </c>
      <c r="D1938">
        <v>77.900000000000006</v>
      </c>
    </row>
    <row r="1939" spans="1:4" x14ac:dyDescent="0.25">
      <c r="A1939" t="s">
        <v>17541</v>
      </c>
      <c r="B1939" t="s">
        <v>6230</v>
      </c>
      <c r="C1939" t="s">
        <v>10068</v>
      </c>
      <c r="D1939">
        <v>412.44</v>
      </c>
    </row>
    <row r="1940" spans="1:4" x14ac:dyDescent="0.25">
      <c r="A1940" t="s">
        <v>17542</v>
      </c>
      <c r="B1940" t="s">
        <v>6232</v>
      </c>
      <c r="C1940" t="s">
        <v>10058</v>
      </c>
      <c r="D1940">
        <v>164.19</v>
      </c>
    </row>
    <row r="1941" spans="1:4" x14ac:dyDescent="0.25">
      <c r="A1941" t="s">
        <v>17543</v>
      </c>
      <c r="B1941" t="s">
        <v>6234</v>
      </c>
      <c r="C1941" t="s">
        <v>10061</v>
      </c>
      <c r="D1941">
        <v>382.34</v>
      </c>
    </row>
    <row r="1942" spans="1:4" x14ac:dyDescent="0.25">
      <c r="A1942" t="s">
        <v>17544</v>
      </c>
      <c r="B1942" t="s">
        <v>6235</v>
      </c>
      <c r="C1942" t="s">
        <v>10061</v>
      </c>
      <c r="D1942">
        <v>203.72</v>
      </c>
    </row>
    <row r="1943" spans="1:4" x14ac:dyDescent="0.25">
      <c r="A1943" t="s">
        <v>17545</v>
      </c>
      <c r="B1943" t="s">
        <v>6237</v>
      </c>
      <c r="C1943" t="s">
        <v>10065</v>
      </c>
      <c r="D1943">
        <v>137.93</v>
      </c>
    </row>
    <row r="1944" spans="1:4" x14ac:dyDescent="0.25">
      <c r="A1944" t="s">
        <v>17546</v>
      </c>
      <c r="B1944" t="s">
        <v>6238</v>
      </c>
      <c r="C1944" t="s">
        <v>10058</v>
      </c>
      <c r="D1944">
        <v>411.21</v>
      </c>
    </row>
    <row r="1945" spans="1:4" x14ac:dyDescent="0.25">
      <c r="A1945" t="s">
        <v>17547</v>
      </c>
      <c r="B1945" t="s">
        <v>6239</v>
      </c>
      <c r="C1945" t="s">
        <v>10061</v>
      </c>
      <c r="D1945">
        <v>202.35</v>
      </c>
    </row>
    <row r="1946" spans="1:4" x14ac:dyDescent="0.25">
      <c r="A1946" t="s">
        <v>17548</v>
      </c>
      <c r="B1946" t="s">
        <v>6240</v>
      </c>
      <c r="C1946" t="s">
        <v>10065</v>
      </c>
      <c r="D1946">
        <v>491.25</v>
      </c>
    </row>
    <row r="1947" spans="1:4" x14ac:dyDescent="0.25">
      <c r="A1947" t="s">
        <v>17549</v>
      </c>
      <c r="B1947" t="s">
        <v>6242</v>
      </c>
      <c r="C1947" t="s">
        <v>10061</v>
      </c>
      <c r="D1947">
        <v>370.4</v>
      </c>
    </row>
    <row r="1948" spans="1:4" x14ac:dyDescent="0.25">
      <c r="A1948" t="s">
        <v>17550</v>
      </c>
      <c r="B1948" t="s">
        <v>6243</v>
      </c>
      <c r="C1948" t="s">
        <v>10068</v>
      </c>
      <c r="D1948">
        <v>150.62</v>
      </c>
    </row>
    <row r="1949" spans="1:4" x14ac:dyDescent="0.25">
      <c r="A1949" t="s">
        <v>17551</v>
      </c>
      <c r="B1949" t="s">
        <v>6244</v>
      </c>
      <c r="C1949" t="s">
        <v>10058</v>
      </c>
      <c r="D1949">
        <v>114.64</v>
      </c>
    </row>
    <row r="1950" spans="1:4" x14ac:dyDescent="0.25">
      <c r="A1950" t="s">
        <v>17552</v>
      </c>
      <c r="B1950" t="s">
        <v>6245</v>
      </c>
      <c r="C1950" t="s">
        <v>10058</v>
      </c>
      <c r="D1950">
        <v>464.01</v>
      </c>
    </row>
    <row r="1951" spans="1:4" x14ac:dyDescent="0.25">
      <c r="A1951" t="s">
        <v>17553</v>
      </c>
      <c r="B1951" t="s">
        <v>6247</v>
      </c>
      <c r="C1951" t="s">
        <v>10068</v>
      </c>
      <c r="D1951">
        <v>340.27</v>
      </c>
    </row>
    <row r="1952" spans="1:4" x14ac:dyDescent="0.25">
      <c r="A1952" t="s">
        <v>17554</v>
      </c>
      <c r="B1952" t="s">
        <v>6249</v>
      </c>
      <c r="C1952" t="s">
        <v>10058</v>
      </c>
      <c r="D1952">
        <v>120.52</v>
      </c>
    </row>
    <row r="1953" spans="1:4" x14ac:dyDescent="0.25">
      <c r="A1953" t="s">
        <v>17555</v>
      </c>
      <c r="B1953" t="s">
        <v>6250</v>
      </c>
      <c r="C1953" t="s">
        <v>10061</v>
      </c>
      <c r="D1953">
        <v>173.73</v>
      </c>
    </row>
    <row r="1954" spans="1:4" x14ac:dyDescent="0.25">
      <c r="A1954" t="s">
        <v>17556</v>
      </c>
      <c r="B1954" t="s">
        <v>6251</v>
      </c>
      <c r="C1954" t="s">
        <v>10058</v>
      </c>
      <c r="D1954">
        <v>110.79</v>
      </c>
    </row>
    <row r="1955" spans="1:4" x14ac:dyDescent="0.25">
      <c r="A1955" t="s">
        <v>17557</v>
      </c>
      <c r="B1955" t="s">
        <v>6253</v>
      </c>
      <c r="C1955" t="s">
        <v>10061</v>
      </c>
      <c r="D1955">
        <v>146.94999999999999</v>
      </c>
    </row>
    <row r="1956" spans="1:4" x14ac:dyDescent="0.25">
      <c r="A1956" t="s">
        <v>17558</v>
      </c>
      <c r="B1956" t="s">
        <v>6254</v>
      </c>
      <c r="C1956" t="s">
        <v>10068</v>
      </c>
      <c r="D1956">
        <v>144.53</v>
      </c>
    </row>
    <row r="1957" spans="1:4" x14ac:dyDescent="0.25">
      <c r="A1957" t="s">
        <v>17559</v>
      </c>
      <c r="B1957" t="s">
        <v>6255</v>
      </c>
      <c r="C1957" t="s">
        <v>10068</v>
      </c>
      <c r="D1957">
        <v>446.56</v>
      </c>
    </row>
    <row r="1958" spans="1:4" x14ac:dyDescent="0.25">
      <c r="A1958" t="s">
        <v>17560</v>
      </c>
      <c r="B1958" t="s">
        <v>6257</v>
      </c>
      <c r="C1958" t="s">
        <v>10058</v>
      </c>
      <c r="D1958">
        <v>253.01</v>
      </c>
    </row>
    <row r="1959" spans="1:4" x14ac:dyDescent="0.25">
      <c r="A1959" t="s">
        <v>17561</v>
      </c>
      <c r="B1959" t="s">
        <v>6258</v>
      </c>
      <c r="C1959" t="s">
        <v>10065</v>
      </c>
      <c r="D1959">
        <v>117.28</v>
      </c>
    </row>
    <row r="1960" spans="1:4" x14ac:dyDescent="0.25">
      <c r="A1960" t="s">
        <v>17562</v>
      </c>
      <c r="B1960" t="s">
        <v>6260</v>
      </c>
      <c r="C1960" t="s">
        <v>10058</v>
      </c>
      <c r="D1960">
        <v>475.91</v>
      </c>
    </row>
    <row r="1961" spans="1:4" x14ac:dyDescent="0.25">
      <c r="A1961" t="s">
        <v>17563</v>
      </c>
      <c r="B1961" t="s">
        <v>6261</v>
      </c>
      <c r="C1961" t="s">
        <v>10065</v>
      </c>
      <c r="D1961">
        <v>414.91</v>
      </c>
    </row>
    <row r="1962" spans="1:4" x14ac:dyDescent="0.25">
      <c r="A1962" t="s">
        <v>17564</v>
      </c>
      <c r="B1962" t="s">
        <v>6263</v>
      </c>
      <c r="C1962" t="s">
        <v>10065</v>
      </c>
      <c r="D1962">
        <v>431.38</v>
      </c>
    </row>
    <row r="1963" spans="1:4" x14ac:dyDescent="0.25">
      <c r="A1963" t="s">
        <v>17565</v>
      </c>
      <c r="B1963" t="s">
        <v>6265</v>
      </c>
      <c r="C1963" t="s">
        <v>10068</v>
      </c>
      <c r="D1963">
        <v>408.78</v>
      </c>
    </row>
    <row r="1964" spans="1:4" x14ac:dyDescent="0.25">
      <c r="A1964" t="s">
        <v>17566</v>
      </c>
      <c r="B1964" t="s">
        <v>6266</v>
      </c>
      <c r="C1964" t="s">
        <v>10068</v>
      </c>
      <c r="D1964">
        <v>462.43</v>
      </c>
    </row>
    <row r="1965" spans="1:4" x14ac:dyDescent="0.25">
      <c r="A1965" t="s">
        <v>17567</v>
      </c>
      <c r="B1965" t="s">
        <v>6268</v>
      </c>
      <c r="C1965" t="s">
        <v>10058</v>
      </c>
      <c r="D1965">
        <v>312.05</v>
      </c>
    </row>
    <row r="1966" spans="1:4" x14ac:dyDescent="0.25">
      <c r="A1966" t="s">
        <v>17568</v>
      </c>
      <c r="B1966" t="s">
        <v>6269</v>
      </c>
      <c r="C1966" t="s">
        <v>10061</v>
      </c>
      <c r="D1966">
        <v>329.4</v>
      </c>
    </row>
    <row r="1967" spans="1:4" x14ac:dyDescent="0.25">
      <c r="A1967" t="s">
        <v>17569</v>
      </c>
      <c r="B1967" t="s">
        <v>6270</v>
      </c>
      <c r="C1967" t="s">
        <v>10061</v>
      </c>
      <c r="D1967">
        <v>74.819999999999993</v>
      </c>
    </row>
    <row r="1968" spans="1:4" x14ac:dyDescent="0.25">
      <c r="A1968" t="s">
        <v>17570</v>
      </c>
      <c r="B1968" t="s">
        <v>6271</v>
      </c>
      <c r="C1968" t="s">
        <v>10068</v>
      </c>
      <c r="D1968">
        <v>195.73</v>
      </c>
    </row>
    <row r="1969" spans="1:4" x14ac:dyDescent="0.25">
      <c r="A1969" t="s">
        <v>17571</v>
      </c>
      <c r="B1969" t="s">
        <v>6272</v>
      </c>
      <c r="C1969" t="s">
        <v>10061</v>
      </c>
      <c r="D1969">
        <v>441.74</v>
      </c>
    </row>
    <row r="1970" spans="1:4" x14ac:dyDescent="0.25">
      <c r="A1970" t="s">
        <v>17572</v>
      </c>
      <c r="B1970" t="s">
        <v>6273</v>
      </c>
      <c r="C1970" t="s">
        <v>10061</v>
      </c>
      <c r="D1970">
        <v>296.35000000000002</v>
      </c>
    </row>
    <row r="1971" spans="1:4" x14ac:dyDescent="0.25">
      <c r="A1971" t="s">
        <v>17573</v>
      </c>
      <c r="B1971" t="s">
        <v>6275</v>
      </c>
      <c r="C1971" t="s">
        <v>10065</v>
      </c>
      <c r="D1971">
        <v>231.77</v>
      </c>
    </row>
    <row r="1972" spans="1:4" x14ac:dyDescent="0.25">
      <c r="A1972" t="s">
        <v>17574</v>
      </c>
      <c r="B1972" t="s">
        <v>6276</v>
      </c>
      <c r="C1972" t="s">
        <v>10061</v>
      </c>
      <c r="D1972">
        <v>217.05</v>
      </c>
    </row>
    <row r="1973" spans="1:4" x14ac:dyDescent="0.25">
      <c r="A1973" t="s">
        <v>17575</v>
      </c>
      <c r="B1973" t="s">
        <v>6277</v>
      </c>
      <c r="C1973" t="s">
        <v>10068</v>
      </c>
      <c r="D1973">
        <v>396.87</v>
      </c>
    </row>
    <row r="1974" spans="1:4" x14ac:dyDescent="0.25">
      <c r="A1974" t="s">
        <v>17576</v>
      </c>
      <c r="B1974" t="s">
        <v>6278</v>
      </c>
      <c r="C1974" t="s">
        <v>10058</v>
      </c>
      <c r="D1974">
        <v>357.85</v>
      </c>
    </row>
    <row r="1975" spans="1:4" x14ac:dyDescent="0.25">
      <c r="A1975" t="s">
        <v>17577</v>
      </c>
      <c r="B1975" t="s">
        <v>6279</v>
      </c>
      <c r="C1975" t="s">
        <v>10068</v>
      </c>
      <c r="D1975">
        <v>281.60000000000002</v>
      </c>
    </row>
    <row r="1976" spans="1:4" x14ac:dyDescent="0.25">
      <c r="A1976" t="s">
        <v>17578</v>
      </c>
      <c r="B1976" t="s">
        <v>6280</v>
      </c>
      <c r="C1976" t="s">
        <v>10061</v>
      </c>
      <c r="D1976">
        <v>482.73</v>
      </c>
    </row>
    <row r="1977" spans="1:4" x14ac:dyDescent="0.25">
      <c r="A1977" t="s">
        <v>17579</v>
      </c>
      <c r="B1977" t="s">
        <v>6281</v>
      </c>
      <c r="C1977" t="s">
        <v>10058</v>
      </c>
      <c r="D1977">
        <v>332.04</v>
      </c>
    </row>
    <row r="1978" spans="1:4" x14ac:dyDescent="0.25">
      <c r="A1978" t="s">
        <v>17580</v>
      </c>
      <c r="B1978" t="s">
        <v>6282</v>
      </c>
      <c r="C1978" t="s">
        <v>10065</v>
      </c>
      <c r="D1978">
        <v>111.47</v>
      </c>
    </row>
    <row r="1979" spans="1:4" x14ac:dyDescent="0.25">
      <c r="A1979" t="s">
        <v>17581</v>
      </c>
      <c r="B1979" t="s">
        <v>6284</v>
      </c>
      <c r="C1979" t="s">
        <v>10058</v>
      </c>
      <c r="D1979">
        <v>464.48</v>
      </c>
    </row>
    <row r="1980" spans="1:4" x14ac:dyDescent="0.25">
      <c r="A1980" t="s">
        <v>17582</v>
      </c>
      <c r="B1980" t="s">
        <v>6285</v>
      </c>
      <c r="C1980" t="s">
        <v>10068</v>
      </c>
      <c r="D1980">
        <v>374.95</v>
      </c>
    </row>
    <row r="1981" spans="1:4" x14ac:dyDescent="0.25">
      <c r="A1981" t="s">
        <v>17583</v>
      </c>
      <c r="B1981" t="s">
        <v>6287</v>
      </c>
      <c r="C1981" t="s">
        <v>10065</v>
      </c>
      <c r="D1981">
        <v>288.82</v>
      </c>
    </row>
    <row r="1982" spans="1:4" x14ac:dyDescent="0.25">
      <c r="A1982" t="s">
        <v>17584</v>
      </c>
      <c r="B1982" t="s">
        <v>6288</v>
      </c>
      <c r="C1982" t="s">
        <v>10058</v>
      </c>
      <c r="D1982">
        <v>279.08</v>
      </c>
    </row>
    <row r="1983" spans="1:4" x14ac:dyDescent="0.25">
      <c r="A1983" t="s">
        <v>17585</v>
      </c>
      <c r="B1983" t="s">
        <v>6289</v>
      </c>
      <c r="C1983" t="s">
        <v>10061</v>
      </c>
      <c r="D1983">
        <v>340.93</v>
      </c>
    </row>
    <row r="1984" spans="1:4" x14ac:dyDescent="0.25">
      <c r="A1984" t="s">
        <v>17586</v>
      </c>
      <c r="B1984" t="s">
        <v>6290</v>
      </c>
      <c r="C1984" t="s">
        <v>10058</v>
      </c>
      <c r="D1984">
        <v>190.28</v>
      </c>
    </row>
    <row r="1985" spans="1:4" x14ac:dyDescent="0.25">
      <c r="A1985" t="s">
        <v>17587</v>
      </c>
      <c r="B1985" t="s">
        <v>6291</v>
      </c>
      <c r="C1985" t="s">
        <v>10061</v>
      </c>
      <c r="D1985">
        <v>275.08</v>
      </c>
    </row>
    <row r="1986" spans="1:4" x14ac:dyDescent="0.25">
      <c r="A1986" t="s">
        <v>17588</v>
      </c>
      <c r="B1986" t="s">
        <v>6292</v>
      </c>
      <c r="C1986" t="s">
        <v>10065</v>
      </c>
      <c r="D1986">
        <v>115.45</v>
      </c>
    </row>
    <row r="1987" spans="1:4" x14ac:dyDescent="0.25">
      <c r="A1987" t="s">
        <v>17589</v>
      </c>
      <c r="B1987" t="s">
        <v>6294</v>
      </c>
      <c r="C1987" t="s">
        <v>10068</v>
      </c>
      <c r="D1987">
        <v>241.9</v>
      </c>
    </row>
    <row r="1988" spans="1:4" x14ac:dyDescent="0.25">
      <c r="A1988" t="s">
        <v>17590</v>
      </c>
      <c r="B1988" t="s">
        <v>6296</v>
      </c>
      <c r="C1988" t="s">
        <v>10058</v>
      </c>
      <c r="D1988">
        <v>68.88</v>
      </c>
    </row>
    <row r="1989" spans="1:4" x14ac:dyDescent="0.25">
      <c r="A1989" t="s">
        <v>17591</v>
      </c>
      <c r="B1989" t="s">
        <v>6297</v>
      </c>
      <c r="C1989" t="s">
        <v>10068</v>
      </c>
      <c r="D1989">
        <v>223.52</v>
      </c>
    </row>
    <row r="1990" spans="1:4" x14ac:dyDescent="0.25">
      <c r="A1990" t="s">
        <v>17592</v>
      </c>
      <c r="B1990" t="s">
        <v>6299</v>
      </c>
      <c r="C1990" t="s">
        <v>10061</v>
      </c>
      <c r="D1990">
        <v>337.21</v>
      </c>
    </row>
    <row r="1991" spans="1:4" x14ac:dyDescent="0.25">
      <c r="A1991" t="s">
        <v>17593</v>
      </c>
      <c r="B1991" t="s">
        <v>6300</v>
      </c>
      <c r="C1991" t="s">
        <v>10058</v>
      </c>
      <c r="D1991">
        <v>275.23</v>
      </c>
    </row>
    <row r="1992" spans="1:4" x14ac:dyDescent="0.25">
      <c r="A1992" t="s">
        <v>17594</v>
      </c>
      <c r="B1992" t="s">
        <v>6301</v>
      </c>
      <c r="C1992" t="s">
        <v>10058</v>
      </c>
      <c r="D1992">
        <v>323.37</v>
      </c>
    </row>
    <row r="1993" spans="1:4" x14ac:dyDescent="0.25">
      <c r="A1993" t="s">
        <v>17595</v>
      </c>
      <c r="B1993" t="s">
        <v>6302</v>
      </c>
      <c r="C1993" t="s">
        <v>10058</v>
      </c>
      <c r="D1993">
        <v>150.77000000000001</v>
      </c>
    </row>
    <row r="1994" spans="1:4" x14ac:dyDescent="0.25">
      <c r="A1994" t="s">
        <v>17596</v>
      </c>
      <c r="B1994" t="s">
        <v>6304</v>
      </c>
      <c r="C1994" t="s">
        <v>10068</v>
      </c>
      <c r="D1994">
        <v>113.74</v>
      </c>
    </row>
    <row r="1995" spans="1:4" x14ac:dyDescent="0.25">
      <c r="A1995" t="s">
        <v>17597</v>
      </c>
      <c r="B1995" t="s">
        <v>6305</v>
      </c>
      <c r="C1995" t="s">
        <v>10061</v>
      </c>
      <c r="D1995">
        <v>449.76</v>
      </c>
    </row>
    <row r="1996" spans="1:4" x14ac:dyDescent="0.25">
      <c r="A1996" t="s">
        <v>17598</v>
      </c>
      <c r="B1996" t="s">
        <v>6306</v>
      </c>
      <c r="C1996" t="s">
        <v>10068</v>
      </c>
      <c r="D1996">
        <v>126.54</v>
      </c>
    </row>
    <row r="1997" spans="1:4" x14ac:dyDescent="0.25">
      <c r="A1997" t="s">
        <v>17599</v>
      </c>
      <c r="B1997" t="s">
        <v>6307</v>
      </c>
      <c r="C1997" t="s">
        <v>10068</v>
      </c>
      <c r="D1997">
        <v>312.89999999999998</v>
      </c>
    </row>
    <row r="1998" spans="1:4" x14ac:dyDescent="0.25">
      <c r="A1998" t="s">
        <v>17600</v>
      </c>
      <c r="B1998" t="s">
        <v>6308</v>
      </c>
      <c r="C1998" t="s">
        <v>10065</v>
      </c>
      <c r="D1998">
        <v>289.29000000000002</v>
      </c>
    </row>
    <row r="1999" spans="1:4" x14ac:dyDescent="0.25">
      <c r="A1999" t="s">
        <v>17601</v>
      </c>
      <c r="B1999" t="s">
        <v>6310</v>
      </c>
      <c r="C1999" t="s">
        <v>10065</v>
      </c>
      <c r="D1999">
        <v>103.49</v>
      </c>
    </row>
    <row r="2000" spans="1:4" x14ac:dyDescent="0.25">
      <c r="A2000" t="s">
        <v>17602</v>
      </c>
      <c r="B2000" t="s">
        <v>6311</v>
      </c>
      <c r="C2000" t="s">
        <v>10068</v>
      </c>
      <c r="D2000">
        <v>342.84</v>
      </c>
    </row>
    <row r="2001" spans="1:4" x14ac:dyDescent="0.25">
      <c r="A2001" t="s">
        <v>17603</v>
      </c>
      <c r="B2001" t="s">
        <v>6313</v>
      </c>
      <c r="C2001" t="s">
        <v>10058</v>
      </c>
      <c r="D2001">
        <v>245.87</v>
      </c>
    </row>
    <row r="2002" spans="1:4" x14ac:dyDescent="0.25">
      <c r="A2002" t="s">
        <v>17604</v>
      </c>
      <c r="B2002" t="s">
        <v>6314</v>
      </c>
      <c r="C2002" t="s">
        <v>10058</v>
      </c>
      <c r="D2002">
        <v>406.17</v>
      </c>
    </row>
    <row r="2003" spans="1:4" x14ac:dyDescent="0.25">
      <c r="A2003" t="s">
        <v>17605</v>
      </c>
      <c r="B2003" t="s">
        <v>6315</v>
      </c>
      <c r="C2003" t="s">
        <v>10068</v>
      </c>
      <c r="D2003">
        <v>93.53</v>
      </c>
    </row>
    <row r="2004" spans="1:4" x14ac:dyDescent="0.25">
      <c r="A2004" t="s">
        <v>17606</v>
      </c>
      <c r="B2004" t="s">
        <v>6316</v>
      </c>
      <c r="C2004" t="s">
        <v>10068</v>
      </c>
      <c r="D2004">
        <v>75.849999999999994</v>
      </c>
    </row>
    <row r="2005" spans="1:4" x14ac:dyDescent="0.25">
      <c r="A2005" t="s">
        <v>17607</v>
      </c>
      <c r="B2005" t="s">
        <v>6317</v>
      </c>
      <c r="C2005" t="s">
        <v>10061</v>
      </c>
      <c r="D2005">
        <v>337.62</v>
      </c>
    </row>
    <row r="2006" spans="1:4" x14ac:dyDescent="0.25">
      <c r="A2006" t="s">
        <v>17608</v>
      </c>
      <c r="B2006" t="s">
        <v>6318</v>
      </c>
      <c r="C2006" t="s">
        <v>10065</v>
      </c>
      <c r="D2006">
        <v>203.38</v>
      </c>
    </row>
    <row r="2007" spans="1:4" x14ac:dyDescent="0.25">
      <c r="A2007" t="s">
        <v>17609</v>
      </c>
      <c r="B2007" t="s">
        <v>6319</v>
      </c>
      <c r="C2007" t="s">
        <v>10065</v>
      </c>
      <c r="D2007">
        <v>375.56</v>
      </c>
    </row>
    <row r="2008" spans="1:4" x14ac:dyDescent="0.25">
      <c r="A2008" t="s">
        <v>17610</v>
      </c>
      <c r="B2008" t="s">
        <v>6320</v>
      </c>
      <c r="C2008" t="s">
        <v>10058</v>
      </c>
      <c r="D2008">
        <v>84.26</v>
      </c>
    </row>
    <row r="2009" spans="1:4" x14ac:dyDescent="0.25">
      <c r="A2009" t="s">
        <v>17611</v>
      </c>
      <c r="B2009" t="s">
        <v>6321</v>
      </c>
      <c r="C2009" t="s">
        <v>10068</v>
      </c>
      <c r="D2009">
        <v>404.72</v>
      </c>
    </row>
    <row r="2010" spans="1:4" x14ac:dyDescent="0.25">
      <c r="A2010" t="s">
        <v>17612</v>
      </c>
      <c r="B2010" t="s">
        <v>6323</v>
      </c>
      <c r="C2010" t="s">
        <v>10061</v>
      </c>
      <c r="D2010">
        <v>137.57</v>
      </c>
    </row>
    <row r="2011" spans="1:4" x14ac:dyDescent="0.25">
      <c r="A2011" t="s">
        <v>17613</v>
      </c>
      <c r="B2011" t="s">
        <v>6324</v>
      </c>
      <c r="C2011" t="s">
        <v>10058</v>
      </c>
      <c r="D2011">
        <v>492</v>
      </c>
    </row>
    <row r="2012" spans="1:4" x14ac:dyDescent="0.25">
      <c r="A2012" t="s">
        <v>17614</v>
      </c>
      <c r="B2012" t="s">
        <v>6326</v>
      </c>
      <c r="C2012" t="s">
        <v>10061</v>
      </c>
      <c r="D2012">
        <v>216.22</v>
      </c>
    </row>
    <row r="2013" spans="1:4" x14ac:dyDescent="0.25">
      <c r="A2013" t="s">
        <v>17615</v>
      </c>
      <c r="B2013" t="s">
        <v>6327</v>
      </c>
      <c r="C2013" t="s">
        <v>10065</v>
      </c>
      <c r="D2013">
        <v>431.27</v>
      </c>
    </row>
    <row r="2014" spans="1:4" x14ac:dyDescent="0.25">
      <c r="A2014" t="s">
        <v>17616</v>
      </c>
      <c r="B2014" t="s">
        <v>6328</v>
      </c>
      <c r="C2014" t="s">
        <v>10058</v>
      </c>
      <c r="D2014">
        <v>474.89</v>
      </c>
    </row>
    <row r="2015" spans="1:4" x14ac:dyDescent="0.25">
      <c r="A2015" t="s">
        <v>17617</v>
      </c>
      <c r="B2015" t="s">
        <v>6329</v>
      </c>
      <c r="C2015" t="s">
        <v>10061</v>
      </c>
      <c r="D2015">
        <v>189.09</v>
      </c>
    </row>
    <row r="2016" spans="1:4" x14ac:dyDescent="0.25">
      <c r="A2016" t="s">
        <v>17618</v>
      </c>
      <c r="B2016" t="s">
        <v>6330</v>
      </c>
      <c r="C2016" t="s">
        <v>10068</v>
      </c>
      <c r="D2016">
        <v>226.03</v>
      </c>
    </row>
    <row r="2017" spans="1:4" x14ac:dyDescent="0.25">
      <c r="A2017" t="s">
        <v>17619</v>
      </c>
      <c r="B2017" t="s">
        <v>6331</v>
      </c>
      <c r="C2017" t="s">
        <v>10068</v>
      </c>
      <c r="D2017">
        <v>473.88</v>
      </c>
    </row>
    <row r="2018" spans="1:4" x14ac:dyDescent="0.25">
      <c r="A2018" t="s">
        <v>17620</v>
      </c>
      <c r="B2018" t="s">
        <v>6332</v>
      </c>
      <c r="C2018" t="s">
        <v>10068</v>
      </c>
      <c r="D2018">
        <v>397.57</v>
      </c>
    </row>
    <row r="2019" spans="1:4" x14ac:dyDescent="0.25">
      <c r="A2019" t="s">
        <v>17621</v>
      </c>
      <c r="B2019" t="s">
        <v>6333</v>
      </c>
      <c r="C2019" t="s">
        <v>10068</v>
      </c>
      <c r="D2019">
        <v>70.94</v>
      </c>
    </row>
    <row r="2020" spans="1:4" x14ac:dyDescent="0.25">
      <c r="A2020" t="s">
        <v>17622</v>
      </c>
      <c r="B2020" t="s">
        <v>6334</v>
      </c>
      <c r="C2020" t="s">
        <v>10065</v>
      </c>
      <c r="D2020">
        <v>189.83</v>
      </c>
    </row>
    <row r="2021" spans="1:4" x14ac:dyDescent="0.25">
      <c r="A2021" t="s">
        <v>17623</v>
      </c>
      <c r="B2021" t="s">
        <v>6336</v>
      </c>
      <c r="C2021" t="s">
        <v>10058</v>
      </c>
      <c r="D2021">
        <v>245.34</v>
      </c>
    </row>
    <row r="2022" spans="1:4" x14ac:dyDescent="0.25">
      <c r="A2022" t="s">
        <v>17624</v>
      </c>
      <c r="B2022" t="s">
        <v>6338</v>
      </c>
      <c r="C2022" t="s">
        <v>10061</v>
      </c>
      <c r="D2022">
        <v>298.89999999999998</v>
      </c>
    </row>
    <row r="2023" spans="1:4" x14ac:dyDescent="0.25">
      <c r="A2023" t="s">
        <v>17625</v>
      </c>
      <c r="B2023" t="s">
        <v>6339</v>
      </c>
      <c r="C2023" t="s">
        <v>10065</v>
      </c>
      <c r="D2023">
        <v>439.66</v>
      </c>
    </row>
    <row r="2024" spans="1:4" x14ac:dyDescent="0.25">
      <c r="A2024" t="s">
        <v>17626</v>
      </c>
      <c r="B2024" t="s">
        <v>6341</v>
      </c>
      <c r="C2024" t="s">
        <v>10061</v>
      </c>
      <c r="D2024">
        <v>303.20999999999998</v>
      </c>
    </row>
    <row r="2025" spans="1:4" x14ac:dyDescent="0.25">
      <c r="A2025" t="s">
        <v>17627</v>
      </c>
      <c r="B2025" t="s">
        <v>6342</v>
      </c>
      <c r="C2025" t="s">
        <v>10068</v>
      </c>
      <c r="D2025">
        <v>235.43</v>
      </c>
    </row>
    <row r="2026" spans="1:4" x14ac:dyDescent="0.25">
      <c r="A2026" t="s">
        <v>17628</v>
      </c>
      <c r="B2026" t="s">
        <v>6344</v>
      </c>
      <c r="C2026" t="s">
        <v>10058</v>
      </c>
      <c r="D2026">
        <v>127.76</v>
      </c>
    </row>
    <row r="2027" spans="1:4" x14ac:dyDescent="0.25">
      <c r="A2027" t="s">
        <v>17629</v>
      </c>
      <c r="B2027" t="s">
        <v>6345</v>
      </c>
      <c r="C2027" t="s">
        <v>10068</v>
      </c>
      <c r="D2027">
        <v>330.58</v>
      </c>
    </row>
    <row r="2028" spans="1:4" x14ac:dyDescent="0.25">
      <c r="A2028" t="s">
        <v>17630</v>
      </c>
      <c r="B2028" t="s">
        <v>6347</v>
      </c>
      <c r="C2028" t="s">
        <v>10068</v>
      </c>
      <c r="D2028">
        <v>56.92</v>
      </c>
    </row>
    <row r="2029" spans="1:4" x14ac:dyDescent="0.25">
      <c r="A2029" t="s">
        <v>17631</v>
      </c>
      <c r="B2029" t="s">
        <v>6349</v>
      </c>
      <c r="C2029" t="s">
        <v>10061</v>
      </c>
      <c r="D2029">
        <v>194.76</v>
      </c>
    </row>
    <row r="2030" spans="1:4" x14ac:dyDescent="0.25">
      <c r="A2030" t="s">
        <v>17632</v>
      </c>
      <c r="B2030" t="s">
        <v>6350</v>
      </c>
      <c r="C2030" t="s">
        <v>10058</v>
      </c>
      <c r="D2030">
        <v>352.65</v>
      </c>
    </row>
    <row r="2031" spans="1:4" x14ac:dyDescent="0.25">
      <c r="A2031" t="s">
        <v>17633</v>
      </c>
      <c r="B2031" t="s">
        <v>6351</v>
      </c>
      <c r="C2031" t="s">
        <v>10065</v>
      </c>
      <c r="D2031">
        <v>207.67</v>
      </c>
    </row>
    <row r="2032" spans="1:4" x14ac:dyDescent="0.25">
      <c r="A2032" t="s">
        <v>17634</v>
      </c>
      <c r="B2032" t="s">
        <v>6353</v>
      </c>
      <c r="C2032" t="s">
        <v>10065</v>
      </c>
      <c r="D2032">
        <v>416.32</v>
      </c>
    </row>
    <row r="2033" spans="1:4" x14ac:dyDescent="0.25">
      <c r="A2033" t="s">
        <v>17635</v>
      </c>
      <c r="B2033" t="s">
        <v>6354</v>
      </c>
      <c r="C2033" t="s">
        <v>10065</v>
      </c>
      <c r="D2033">
        <v>486.87</v>
      </c>
    </row>
    <row r="2034" spans="1:4" x14ac:dyDescent="0.25">
      <c r="A2034" t="s">
        <v>17636</v>
      </c>
      <c r="B2034" t="s">
        <v>6355</v>
      </c>
      <c r="C2034" t="s">
        <v>10058</v>
      </c>
      <c r="D2034">
        <v>270.73</v>
      </c>
    </row>
    <row r="2035" spans="1:4" x14ac:dyDescent="0.25">
      <c r="A2035" t="s">
        <v>17637</v>
      </c>
      <c r="B2035" t="s">
        <v>6356</v>
      </c>
      <c r="C2035" t="s">
        <v>10061</v>
      </c>
      <c r="D2035">
        <v>227.55</v>
      </c>
    </row>
    <row r="2036" spans="1:4" x14ac:dyDescent="0.25">
      <c r="A2036" t="s">
        <v>17638</v>
      </c>
      <c r="B2036" t="s">
        <v>6357</v>
      </c>
      <c r="C2036" t="s">
        <v>10058</v>
      </c>
      <c r="D2036">
        <v>319.86</v>
      </c>
    </row>
    <row r="2037" spans="1:4" x14ac:dyDescent="0.25">
      <c r="A2037" t="s">
        <v>17639</v>
      </c>
      <c r="B2037" t="s">
        <v>6358</v>
      </c>
      <c r="C2037" t="s">
        <v>10058</v>
      </c>
      <c r="D2037">
        <v>400.42</v>
      </c>
    </row>
    <row r="2038" spans="1:4" x14ac:dyDescent="0.25">
      <c r="A2038" t="s">
        <v>17640</v>
      </c>
      <c r="B2038" t="s">
        <v>6359</v>
      </c>
      <c r="C2038" t="s">
        <v>10068</v>
      </c>
      <c r="D2038">
        <v>378.84</v>
      </c>
    </row>
    <row r="2039" spans="1:4" x14ac:dyDescent="0.25">
      <c r="A2039" t="s">
        <v>17641</v>
      </c>
      <c r="B2039" t="s">
        <v>6360</v>
      </c>
      <c r="C2039" t="s">
        <v>10061</v>
      </c>
      <c r="D2039">
        <v>268.2</v>
      </c>
    </row>
    <row r="2040" spans="1:4" x14ac:dyDescent="0.25">
      <c r="A2040" t="s">
        <v>17642</v>
      </c>
      <c r="B2040" t="s">
        <v>6361</v>
      </c>
      <c r="C2040" t="s">
        <v>10068</v>
      </c>
      <c r="D2040">
        <v>199.51</v>
      </c>
    </row>
    <row r="2041" spans="1:4" x14ac:dyDescent="0.25">
      <c r="A2041" t="s">
        <v>17643</v>
      </c>
      <c r="B2041" t="s">
        <v>6362</v>
      </c>
      <c r="C2041" t="s">
        <v>10058</v>
      </c>
      <c r="D2041">
        <v>302.32</v>
      </c>
    </row>
    <row r="2042" spans="1:4" x14ac:dyDescent="0.25">
      <c r="A2042" t="s">
        <v>17644</v>
      </c>
      <c r="B2042" t="s">
        <v>6364</v>
      </c>
      <c r="C2042" t="s">
        <v>10058</v>
      </c>
      <c r="D2042">
        <v>63.7</v>
      </c>
    </row>
    <row r="2043" spans="1:4" x14ac:dyDescent="0.25">
      <c r="A2043" t="s">
        <v>17645</v>
      </c>
      <c r="B2043" t="s">
        <v>6365</v>
      </c>
      <c r="C2043" t="s">
        <v>10058</v>
      </c>
      <c r="D2043">
        <v>446.01</v>
      </c>
    </row>
    <row r="2044" spans="1:4" x14ac:dyDescent="0.25">
      <c r="A2044" t="s">
        <v>17646</v>
      </c>
      <c r="B2044" t="s">
        <v>6367</v>
      </c>
      <c r="C2044" t="s">
        <v>10061</v>
      </c>
      <c r="D2044">
        <v>204.63</v>
      </c>
    </row>
    <row r="2045" spans="1:4" x14ac:dyDescent="0.25">
      <c r="A2045" t="s">
        <v>17647</v>
      </c>
      <c r="B2045" t="s">
        <v>6369</v>
      </c>
      <c r="C2045" t="s">
        <v>10065</v>
      </c>
      <c r="D2045">
        <v>67.06</v>
      </c>
    </row>
    <row r="2046" spans="1:4" x14ac:dyDescent="0.25">
      <c r="A2046" t="s">
        <v>17648</v>
      </c>
      <c r="B2046" t="s">
        <v>6370</v>
      </c>
      <c r="C2046" t="s">
        <v>10058</v>
      </c>
      <c r="D2046">
        <v>276.14</v>
      </c>
    </row>
    <row r="2047" spans="1:4" x14ac:dyDescent="0.25">
      <c r="A2047" t="s">
        <v>17649</v>
      </c>
      <c r="B2047" t="s">
        <v>6371</v>
      </c>
      <c r="C2047" t="s">
        <v>10068</v>
      </c>
      <c r="D2047">
        <v>406.92</v>
      </c>
    </row>
    <row r="2048" spans="1:4" x14ac:dyDescent="0.25">
      <c r="A2048" t="s">
        <v>17650</v>
      </c>
      <c r="B2048" t="s">
        <v>6372</v>
      </c>
      <c r="C2048" t="s">
        <v>10068</v>
      </c>
      <c r="D2048">
        <v>382.41</v>
      </c>
    </row>
    <row r="2049" spans="1:4" x14ac:dyDescent="0.25">
      <c r="A2049" t="s">
        <v>17651</v>
      </c>
      <c r="B2049" t="s">
        <v>6374</v>
      </c>
      <c r="C2049" t="s">
        <v>10058</v>
      </c>
      <c r="D2049">
        <v>78.06</v>
      </c>
    </row>
    <row r="2050" spans="1:4" x14ac:dyDescent="0.25">
      <c r="A2050" t="s">
        <v>17652</v>
      </c>
      <c r="B2050" t="s">
        <v>6375</v>
      </c>
      <c r="C2050" t="s">
        <v>10058</v>
      </c>
      <c r="D2050">
        <v>248.03</v>
      </c>
    </row>
    <row r="2051" spans="1:4" x14ac:dyDescent="0.25">
      <c r="A2051" t="s">
        <v>17653</v>
      </c>
      <c r="B2051" t="s">
        <v>6377</v>
      </c>
      <c r="C2051" t="s">
        <v>10058</v>
      </c>
      <c r="D2051">
        <v>398.25</v>
      </c>
    </row>
    <row r="2052" spans="1:4" x14ac:dyDescent="0.25">
      <c r="A2052" t="s">
        <v>17654</v>
      </c>
      <c r="B2052" t="s">
        <v>6379</v>
      </c>
      <c r="C2052" t="s">
        <v>10068</v>
      </c>
      <c r="D2052">
        <v>61.49</v>
      </c>
    </row>
    <row r="2053" spans="1:4" x14ac:dyDescent="0.25">
      <c r="A2053" t="s">
        <v>17655</v>
      </c>
      <c r="B2053" t="s">
        <v>6380</v>
      </c>
      <c r="C2053" t="s">
        <v>10068</v>
      </c>
      <c r="D2053">
        <v>207.71</v>
      </c>
    </row>
    <row r="2054" spans="1:4" x14ac:dyDescent="0.25">
      <c r="A2054" t="s">
        <v>17656</v>
      </c>
      <c r="B2054" t="s">
        <v>6381</v>
      </c>
      <c r="C2054" t="s">
        <v>10058</v>
      </c>
      <c r="D2054">
        <v>400.27</v>
      </c>
    </row>
    <row r="2055" spans="1:4" x14ac:dyDescent="0.25">
      <c r="A2055" t="s">
        <v>17657</v>
      </c>
      <c r="B2055" t="s">
        <v>6382</v>
      </c>
      <c r="C2055" t="s">
        <v>10068</v>
      </c>
      <c r="D2055">
        <v>207.08</v>
      </c>
    </row>
    <row r="2056" spans="1:4" x14ac:dyDescent="0.25">
      <c r="A2056" t="s">
        <v>17658</v>
      </c>
      <c r="B2056" t="s">
        <v>6384</v>
      </c>
      <c r="C2056" t="s">
        <v>10068</v>
      </c>
      <c r="D2056">
        <v>409.63</v>
      </c>
    </row>
    <row r="2057" spans="1:4" x14ac:dyDescent="0.25">
      <c r="A2057" t="s">
        <v>17659</v>
      </c>
      <c r="B2057" t="s">
        <v>6385</v>
      </c>
      <c r="C2057" t="s">
        <v>10068</v>
      </c>
      <c r="D2057">
        <v>279.3</v>
      </c>
    </row>
    <row r="2058" spans="1:4" x14ac:dyDescent="0.25">
      <c r="A2058" t="s">
        <v>17660</v>
      </c>
      <c r="B2058" t="s">
        <v>6387</v>
      </c>
      <c r="C2058" t="s">
        <v>10068</v>
      </c>
      <c r="D2058">
        <v>59.58</v>
      </c>
    </row>
    <row r="2059" spans="1:4" x14ac:dyDescent="0.25">
      <c r="A2059" t="s">
        <v>17661</v>
      </c>
      <c r="B2059" t="s">
        <v>6388</v>
      </c>
      <c r="C2059" t="s">
        <v>10068</v>
      </c>
      <c r="D2059">
        <v>244.81</v>
      </c>
    </row>
    <row r="2060" spans="1:4" x14ac:dyDescent="0.25">
      <c r="A2060" t="s">
        <v>17662</v>
      </c>
      <c r="B2060" t="s">
        <v>6389</v>
      </c>
      <c r="C2060" t="s">
        <v>10065</v>
      </c>
      <c r="D2060">
        <v>224.9</v>
      </c>
    </row>
    <row r="2061" spans="1:4" x14ac:dyDescent="0.25">
      <c r="A2061" t="s">
        <v>17663</v>
      </c>
      <c r="B2061" t="s">
        <v>6391</v>
      </c>
      <c r="C2061" t="s">
        <v>10065</v>
      </c>
      <c r="D2061">
        <v>157.88</v>
      </c>
    </row>
    <row r="2062" spans="1:4" x14ac:dyDescent="0.25">
      <c r="A2062" t="s">
        <v>17664</v>
      </c>
      <c r="B2062" t="s">
        <v>6392</v>
      </c>
      <c r="C2062" t="s">
        <v>10065</v>
      </c>
      <c r="D2062">
        <v>319.39</v>
      </c>
    </row>
    <row r="2063" spans="1:4" x14ac:dyDescent="0.25">
      <c r="A2063" t="s">
        <v>17665</v>
      </c>
      <c r="B2063" t="s">
        <v>6394</v>
      </c>
      <c r="C2063" t="s">
        <v>10058</v>
      </c>
      <c r="D2063">
        <v>245.98</v>
      </c>
    </row>
    <row r="2064" spans="1:4" x14ac:dyDescent="0.25">
      <c r="A2064" t="s">
        <v>17666</v>
      </c>
      <c r="B2064" t="s">
        <v>6395</v>
      </c>
      <c r="C2064" t="s">
        <v>10058</v>
      </c>
      <c r="D2064">
        <v>357.69</v>
      </c>
    </row>
    <row r="2065" spans="1:4" x14ac:dyDescent="0.25">
      <c r="A2065" t="s">
        <v>17667</v>
      </c>
      <c r="B2065" t="s">
        <v>6396</v>
      </c>
      <c r="C2065" t="s">
        <v>10068</v>
      </c>
      <c r="D2065">
        <v>418.2</v>
      </c>
    </row>
    <row r="2066" spans="1:4" x14ac:dyDescent="0.25">
      <c r="A2066" t="s">
        <v>17668</v>
      </c>
      <c r="B2066" t="s">
        <v>6397</v>
      </c>
      <c r="C2066" t="s">
        <v>10065</v>
      </c>
      <c r="D2066">
        <v>492.26</v>
      </c>
    </row>
    <row r="2067" spans="1:4" x14ac:dyDescent="0.25">
      <c r="A2067" t="s">
        <v>17669</v>
      </c>
      <c r="B2067" t="s">
        <v>6398</v>
      </c>
      <c r="C2067" t="s">
        <v>10068</v>
      </c>
      <c r="D2067">
        <v>234.8</v>
      </c>
    </row>
    <row r="2068" spans="1:4" x14ac:dyDescent="0.25">
      <c r="A2068" t="s">
        <v>17670</v>
      </c>
      <c r="B2068" t="s">
        <v>6399</v>
      </c>
      <c r="C2068" t="s">
        <v>10068</v>
      </c>
      <c r="D2068">
        <v>165.26</v>
      </c>
    </row>
    <row r="2069" spans="1:4" x14ac:dyDescent="0.25">
      <c r="A2069" t="s">
        <v>17671</v>
      </c>
      <c r="B2069" t="s">
        <v>6400</v>
      </c>
      <c r="C2069" t="s">
        <v>10068</v>
      </c>
      <c r="D2069">
        <v>340.69</v>
      </c>
    </row>
    <row r="2070" spans="1:4" x14ac:dyDescent="0.25">
      <c r="A2070" t="s">
        <v>17672</v>
      </c>
      <c r="B2070" t="s">
        <v>6402</v>
      </c>
      <c r="C2070" t="s">
        <v>10065</v>
      </c>
      <c r="D2070">
        <v>432.9</v>
      </c>
    </row>
    <row r="2071" spans="1:4" x14ac:dyDescent="0.25">
      <c r="A2071" t="s">
        <v>17673</v>
      </c>
      <c r="B2071" t="s">
        <v>6403</v>
      </c>
      <c r="C2071" t="s">
        <v>10068</v>
      </c>
      <c r="D2071">
        <v>135.52000000000001</v>
      </c>
    </row>
    <row r="2072" spans="1:4" x14ac:dyDescent="0.25">
      <c r="A2072" t="s">
        <v>17674</v>
      </c>
      <c r="B2072" t="s">
        <v>6405</v>
      </c>
      <c r="C2072" t="s">
        <v>10061</v>
      </c>
      <c r="D2072">
        <v>282.76</v>
      </c>
    </row>
    <row r="2073" spans="1:4" x14ac:dyDescent="0.25">
      <c r="A2073" t="s">
        <v>17675</v>
      </c>
      <c r="B2073" t="s">
        <v>6406</v>
      </c>
      <c r="C2073" t="s">
        <v>10065</v>
      </c>
      <c r="D2073">
        <v>294.14</v>
      </c>
    </row>
    <row r="2074" spans="1:4" x14ac:dyDescent="0.25">
      <c r="A2074" t="s">
        <v>17676</v>
      </c>
      <c r="B2074" t="s">
        <v>6407</v>
      </c>
      <c r="C2074" t="s">
        <v>10058</v>
      </c>
      <c r="D2074">
        <v>324.88</v>
      </c>
    </row>
    <row r="2075" spans="1:4" x14ac:dyDescent="0.25">
      <c r="A2075" t="s">
        <v>17677</v>
      </c>
      <c r="B2075" t="s">
        <v>6408</v>
      </c>
      <c r="C2075" t="s">
        <v>10065</v>
      </c>
      <c r="D2075">
        <v>195.89</v>
      </c>
    </row>
    <row r="2076" spans="1:4" x14ac:dyDescent="0.25">
      <c r="A2076" t="s">
        <v>17678</v>
      </c>
      <c r="B2076" t="s">
        <v>6409</v>
      </c>
      <c r="C2076" t="s">
        <v>10068</v>
      </c>
      <c r="D2076">
        <v>210.57</v>
      </c>
    </row>
    <row r="2077" spans="1:4" x14ac:dyDescent="0.25">
      <c r="A2077" t="s">
        <v>17679</v>
      </c>
      <c r="B2077" t="s">
        <v>6411</v>
      </c>
      <c r="C2077" t="s">
        <v>10058</v>
      </c>
      <c r="D2077">
        <v>116.96</v>
      </c>
    </row>
    <row r="2078" spans="1:4" x14ac:dyDescent="0.25">
      <c r="A2078" t="s">
        <v>17680</v>
      </c>
      <c r="B2078" t="s">
        <v>6412</v>
      </c>
      <c r="C2078" t="s">
        <v>10065</v>
      </c>
      <c r="D2078">
        <v>65.67</v>
      </c>
    </row>
    <row r="2079" spans="1:4" x14ac:dyDescent="0.25">
      <c r="A2079" t="s">
        <v>17681</v>
      </c>
      <c r="B2079" t="s">
        <v>6413</v>
      </c>
      <c r="C2079" t="s">
        <v>10061</v>
      </c>
      <c r="D2079">
        <v>284.14</v>
      </c>
    </row>
    <row r="2080" spans="1:4" x14ac:dyDescent="0.25">
      <c r="A2080" t="s">
        <v>17682</v>
      </c>
      <c r="B2080" t="s">
        <v>6414</v>
      </c>
      <c r="C2080" t="s">
        <v>10061</v>
      </c>
      <c r="D2080">
        <v>253.45</v>
      </c>
    </row>
    <row r="2081" spans="1:4" x14ac:dyDescent="0.25">
      <c r="A2081" t="s">
        <v>17683</v>
      </c>
      <c r="B2081" t="s">
        <v>6415</v>
      </c>
      <c r="C2081" t="s">
        <v>10061</v>
      </c>
      <c r="D2081">
        <v>237.94</v>
      </c>
    </row>
    <row r="2082" spans="1:4" x14ac:dyDescent="0.25">
      <c r="A2082" t="s">
        <v>17684</v>
      </c>
      <c r="B2082" t="s">
        <v>6417</v>
      </c>
      <c r="C2082" t="s">
        <v>10061</v>
      </c>
      <c r="D2082">
        <v>464.64</v>
      </c>
    </row>
    <row r="2083" spans="1:4" x14ac:dyDescent="0.25">
      <c r="A2083" t="s">
        <v>17685</v>
      </c>
      <c r="B2083" t="s">
        <v>6419</v>
      </c>
      <c r="C2083" t="s">
        <v>10068</v>
      </c>
      <c r="D2083">
        <v>416.24</v>
      </c>
    </row>
    <row r="2084" spans="1:4" x14ac:dyDescent="0.25">
      <c r="A2084" t="s">
        <v>17686</v>
      </c>
      <c r="B2084" t="s">
        <v>6420</v>
      </c>
      <c r="C2084" t="s">
        <v>10065</v>
      </c>
      <c r="D2084">
        <v>490.41</v>
      </c>
    </row>
    <row r="2085" spans="1:4" x14ac:dyDescent="0.25">
      <c r="A2085" t="s">
        <v>17687</v>
      </c>
      <c r="B2085" t="s">
        <v>6422</v>
      </c>
      <c r="C2085" t="s">
        <v>10061</v>
      </c>
      <c r="D2085">
        <v>114.66</v>
      </c>
    </row>
    <row r="2086" spans="1:4" x14ac:dyDescent="0.25">
      <c r="A2086" t="s">
        <v>17688</v>
      </c>
      <c r="B2086" t="s">
        <v>6424</v>
      </c>
      <c r="C2086" t="s">
        <v>10058</v>
      </c>
      <c r="D2086">
        <v>264.85000000000002</v>
      </c>
    </row>
    <row r="2087" spans="1:4" x14ac:dyDescent="0.25">
      <c r="A2087" t="s">
        <v>17689</v>
      </c>
      <c r="B2087" t="s">
        <v>6425</v>
      </c>
      <c r="C2087" t="s">
        <v>10068</v>
      </c>
      <c r="D2087">
        <v>437.89</v>
      </c>
    </row>
    <row r="2088" spans="1:4" x14ac:dyDescent="0.25">
      <c r="A2088" t="s">
        <v>17690</v>
      </c>
      <c r="B2088" t="s">
        <v>6427</v>
      </c>
      <c r="C2088" t="s">
        <v>10061</v>
      </c>
      <c r="D2088">
        <v>129.26</v>
      </c>
    </row>
    <row r="2089" spans="1:4" x14ac:dyDescent="0.25">
      <c r="A2089" t="s">
        <v>17691</v>
      </c>
      <c r="B2089" t="s">
        <v>6428</v>
      </c>
      <c r="C2089" t="s">
        <v>10058</v>
      </c>
      <c r="D2089">
        <v>162.44999999999999</v>
      </c>
    </row>
    <row r="2090" spans="1:4" x14ac:dyDescent="0.25">
      <c r="A2090" t="s">
        <v>17692</v>
      </c>
      <c r="B2090" t="s">
        <v>6429</v>
      </c>
      <c r="C2090" t="s">
        <v>10068</v>
      </c>
      <c r="D2090">
        <v>251.21</v>
      </c>
    </row>
    <row r="2091" spans="1:4" x14ac:dyDescent="0.25">
      <c r="A2091" t="s">
        <v>17693</v>
      </c>
      <c r="B2091" t="s">
        <v>6430</v>
      </c>
      <c r="C2091" t="s">
        <v>10065</v>
      </c>
      <c r="D2091">
        <v>119.47</v>
      </c>
    </row>
    <row r="2092" spans="1:4" x14ac:dyDescent="0.25">
      <c r="A2092" t="s">
        <v>17694</v>
      </c>
      <c r="B2092" t="s">
        <v>6431</v>
      </c>
      <c r="C2092" t="s">
        <v>10061</v>
      </c>
      <c r="D2092">
        <v>72.36</v>
      </c>
    </row>
    <row r="2093" spans="1:4" x14ac:dyDescent="0.25">
      <c r="A2093" t="s">
        <v>17695</v>
      </c>
      <c r="B2093" t="s">
        <v>6433</v>
      </c>
      <c r="C2093" t="s">
        <v>10065</v>
      </c>
      <c r="D2093">
        <v>217.96</v>
      </c>
    </row>
    <row r="2094" spans="1:4" x14ac:dyDescent="0.25">
      <c r="A2094" t="s">
        <v>17696</v>
      </c>
      <c r="B2094" t="s">
        <v>6434</v>
      </c>
      <c r="C2094" t="s">
        <v>10068</v>
      </c>
      <c r="D2094">
        <v>189.9</v>
      </c>
    </row>
    <row r="2095" spans="1:4" x14ac:dyDescent="0.25">
      <c r="A2095" t="s">
        <v>17697</v>
      </c>
      <c r="B2095" t="s">
        <v>6436</v>
      </c>
      <c r="C2095" t="s">
        <v>10061</v>
      </c>
      <c r="D2095">
        <v>195.41</v>
      </c>
    </row>
    <row r="2096" spans="1:4" x14ac:dyDescent="0.25">
      <c r="A2096" t="s">
        <v>17698</v>
      </c>
      <c r="B2096" t="s">
        <v>6437</v>
      </c>
      <c r="C2096" t="s">
        <v>10068</v>
      </c>
      <c r="D2096">
        <v>175.44</v>
      </c>
    </row>
    <row r="2097" spans="1:4" x14ac:dyDescent="0.25">
      <c r="A2097" t="s">
        <v>17699</v>
      </c>
      <c r="B2097" t="s">
        <v>6439</v>
      </c>
      <c r="C2097" t="s">
        <v>10061</v>
      </c>
      <c r="D2097">
        <v>391.89</v>
      </c>
    </row>
    <row r="2098" spans="1:4" x14ac:dyDescent="0.25">
      <c r="A2098" t="s">
        <v>17700</v>
      </c>
      <c r="B2098" t="s">
        <v>6441</v>
      </c>
      <c r="C2098" t="s">
        <v>10065</v>
      </c>
      <c r="D2098">
        <v>122.64</v>
      </c>
    </row>
    <row r="2099" spans="1:4" x14ac:dyDescent="0.25">
      <c r="A2099" t="s">
        <v>17701</v>
      </c>
      <c r="B2099" t="s">
        <v>6443</v>
      </c>
      <c r="C2099" t="s">
        <v>10068</v>
      </c>
      <c r="D2099">
        <v>403.97</v>
      </c>
    </row>
    <row r="2100" spans="1:4" x14ac:dyDescent="0.25">
      <c r="A2100" t="s">
        <v>17702</v>
      </c>
      <c r="B2100" t="s">
        <v>6444</v>
      </c>
      <c r="C2100" t="s">
        <v>10068</v>
      </c>
      <c r="D2100">
        <v>54.85</v>
      </c>
    </row>
    <row r="2101" spans="1:4" x14ac:dyDescent="0.25">
      <c r="A2101" t="s">
        <v>17703</v>
      </c>
      <c r="B2101" t="s">
        <v>6445</v>
      </c>
      <c r="C2101" t="s">
        <v>10061</v>
      </c>
      <c r="D2101">
        <v>342.85</v>
      </c>
    </row>
    <row r="2102" spans="1:4" x14ac:dyDescent="0.25">
      <c r="A2102" t="s">
        <v>17704</v>
      </c>
      <c r="B2102" t="s">
        <v>6446</v>
      </c>
      <c r="C2102" t="s">
        <v>10061</v>
      </c>
      <c r="D2102">
        <v>148.77000000000001</v>
      </c>
    </row>
    <row r="2103" spans="1:4" x14ac:dyDescent="0.25">
      <c r="A2103" t="s">
        <v>17705</v>
      </c>
      <c r="B2103" t="s">
        <v>6447</v>
      </c>
      <c r="C2103" t="s">
        <v>10061</v>
      </c>
      <c r="D2103">
        <v>410.89</v>
      </c>
    </row>
    <row r="2104" spans="1:4" x14ac:dyDescent="0.25">
      <c r="A2104" t="s">
        <v>17706</v>
      </c>
      <c r="B2104" t="s">
        <v>6448</v>
      </c>
      <c r="C2104" t="s">
        <v>10068</v>
      </c>
      <c r="D2104">
        <v>59.74</v>
      </c>
    </row>
    <row r="2105" spans="1:4" x14ac:dyDescent="0.25">
      <c r="A2105" t="s">
        <v>17707</v>
      </c>
      <c r="B2105" t="s">
        <v>6450</v>
      </c>
      <c r="C2105" t="s">
        <v>10058</v>
      </c>
      <c r="D2105">
        <v>307.31</v>
      </c>
    </row>
    <row r="2106" spans="1:4" x14ac:dyDescent="0.25">
      <c r="A2106" t="s">
        <v>17708</v>
      </c>
      <c r="B2106" t="s">
        <v>6451</v>
      </c>
      <c r="C2106" t="s">
        <v>10058</v>
      </c>
      <c r="D2106">
        <v>415.97</v>
      </c>
    </row>
    <row r="2107" spans="1:4" x14ac:dyDescent="0.25">
      <c r="A2107" t="s">
        <v>17709</v>
      </c>
      <c r="B2107" t="s">
        <v>6452</v>
      </c>
      <c r="C2107" t="s">
        <v>10058</v>
      </c>
      <c r="D2107">
        <v>208.49</v>
      </c>
    </row>
    <row r="2108" spans="1:4" x14ac:dyDescent="0.25">
      <c r="A2108" t="s">
        <v>17710</v>
      </c>
      <c r="B2108" t="s">
        <v>6454</v>
      </c>
      <c r="C2108" t="s">
        <v>10065</v>
      </c>
      <c r="D2108">
        <v>169.66</v>
      </c>
    </row>
    <row r="2109" spans="1:4" x14ac:dyDescent="0.25">
      <c r="A2109" t="s">
        <v>17711</v>
      </c>
      <c r="B2109" t="s">
        <v>6456</v>
      </c>
      <c r="C2109" t="s">
        <v>10061</v>
      </c>
      <c r="D2109">
        <v>218.55</v>
      </c>
    </row>
    <row r="2110" spans="1:4" x14ac:dyDescent="0.25">
      <c r="A2110" t="s">
        <v>17712</v>
      </c>
      <c r="B2110" t="s">
        <v>6457</v>
      </c>
      <c r="C2110" t="s">
        <v>10068</v>
      </c>
      <c r="D2110">
        <v>419.94</v>
      </c>
    </row>
    <row r="2111" spans="1:4" x14ac:dyDescent="0.25">
      <c r="A2111" t="s">
        <v>17713</v>
      </c>
      <c r="B2111" t="s">
        <v>6459</v>
      </c>
      <c r="C2111" t="s">
        <v>10061</v>
      </c>
      <c r="D2111">
        <v>99.66</v>
      </c>
    </row>
    <row r="2112" spans="1:4" x14ac:dyDescent="0.25">
      <c r="A2112" t="s">
        <v>17714</v>
      </c>
      <c r="B2112" t="s">
        <v>6460</v>
      </c>
      <c r="C2112" t="s">
        <v>10068</v>
      </c>
      <c r="D2112">
        <v>446.52</v>
      </c>
    </row>
    <row r="2113" spans="1:4" x14ac:dyDescent="0.25">
      <c r="A2113" t="s">
        <v>17715</v>
      </c>
      <c r="B2113" t="s">
        <v>6462</v>
      </c>
      <c r="C2113" t="s">
        <v>10058</v>
      </c>
      <c r="D2113">
        <v>104.03</v>
      </c>
    </row>
    <row r="2114" spans="1:4" x14ac:dyDescent="0.25">
      <c r="A2114" t="s">
        <v>17716</v>
      </c>
      <c r="B2114" t="s">
        <v>6463</v>
      </c>
      <c r="C2114" t="s">
        <v>10068</v>
      </c>
      <c r="D2114">
        <v>407.34</v>
      </c>
    </row>
    <row r="2115" spans="1:4" x14ac:dyDescent="0.25">
      <c r="A2115" t="s">
        <v>17717</v>
      </c>
      <c r="B2115" t="s">
        <v>6465</v>
      </c>
      <c r="C2115" t="s">
        <v>10065</v>
      </c>
      <c r="D2115">
        <v>201.44</v>
      </c>
    </row>
    <row r="2116" spans="1:4" x14ac:dyDescent="0.25">
      <c r="A2116" t="s">
        <v>17718</v>
      </c>
      <c r="B2116" t="s">
        <v>6466</v>
      </c>
      <c r="C2116" t="s">
        <v>10068</v>
      </c>
      <c r="D2116">
        <v>383.93</v>
      </c>
    </row>
    <row r="2117" spans="1:4" x14ac:dyDescent="0.25">
      <c r="A2117" t="s">
        <v>17719</v>
      </c>
      <c r="B2117" t="s">
        <v>6467</v>
      </c>
      <c r="C2117" t="s">
        <v>10061</v>
      </c>
      <c r="D2117">
        <v>417.44</v>
      </c>
    </row>
    <row r="2118" spans="1:4" x14ac:dyDescent="0.25">
      <c r="A2118" t="s">
        <v>17720</v>
      </c>
      <c r="B2118" t="s">
        <v>6469</v>
      </c>
      <c r="C2118" t="s">
        <v>10068</v>
      </c>
      <c r="D2118">
        <v>438.63</v>
      </c>
    </row>
    <row r="2119" spans="1:4" x14ac:dyDescent="0.25">
      <c r="A2119" t="s">
        <v>17721</v>
      </c>
      <c r="B2119" t="s">
        <v>6470</v>
      </c>
      <c r="C2119" t="s">
        <v>10068</v>
      </c>
      <c r="D2119">
        <v>155.15</v>
      </c>
    </row>
    <row r="2120" spans="1:4" x14ac:dyDescent="0.25">
      <c r="A2120" t="s">
        <v>17722</v>
      </c>
      <c r="B2120" t="s">
        <v>6471</v>
      </c>
      <c r="C2120" t="s">
        <v>10065</v>
      </c>
      <c r="D2120">
        <v>225.58</v>
      </c>
    </row>
    <row r="2121" spans="1:4" x14ac:dyDescent="0.25">
      <c r="A2121" t="s">
        <v>17723</v>
      </c>
      <c r="B2121" t="s">
        <v>6473</v>
      </c>
      <c r="C2121" t="s">
        <v>10068</v>
      </c>
      <c r="D2121">
        <v>336.93</v>
      </c>
    </row>
    <row r="2122" spans="1:4" x14ac:dyDescent="0.25">
      <c r="A2122" t="s">
        <v>17724</v>
      </c>
      <c r="B2122" t="s">
        <v>6475</v>
      </c>
      <c r="C2122" t="s">
        <v>10058</v>
      </c>
      <c r="D2122">
        <v>102.29</v>
      </c>
    </row>
    <row r="2123" spans="1:4" x14ac:dyDescent="0.25">
      <c r="A2123" t="s">
        <v>17725</v>
      </c>
      <c r="B2123" t="s">
        <v>6477</v>
      </c>
      <c r="C2123" t="s">
        <v>10061</v>
      </c>
      <c r="D2123">
        <v>55.41</v>
      </c>
    </row>
    <row r="2124" spans="1:4" x14ac:dyDescent="0.25">
      <c r="A2124" t="s">
        <v>17726</v>
      </c>
      <c r="B2124" t="s">
        <v>6478</v>
      </c>
      <c r="C2124" t="s">
        <v>10058</v>
      </c>
      <c r="D2124">
        <v>219.48</v>
      </c>
    </row>
    <row r="2125" spans="1:4" x14ac:dyDescent="0.25">
      <c r="A2125" t="s">
        <v>17727</v>
      </c>
      <c r="B2125" t="s">
        <v>6479</v>
      </c>
      <c r="C2125" t="s">
        <v>10068</v>
      </c>
      <c r="D2125">
        <v>297.98</v>
      </c>
    </row>
    <row r="2126" spans="1:4" x14ac:dyDescent="0.25">
      <c r="A2126" t="s">
        <v>17728</v>
      </c>
      <c r="B2126" t="s">
        <v>6480</v>
      </c>
      <c r="C2126" t="s">
        <v>10065</v>
      </c>
      <c r="D2126">
        <v>143.35</v>
      </c>
    </row>
    <row r="2127" spans="1:4" x14ac:dyDescent="0.25">
      <c r="A2127" t="s">
        <v>17729</v>
      </c>
      <c r="B2127" t="s">
        <v>6482</v>
      </c>
      <c r="C2127" t="s">
        <v>10061</v>
      </c>
      <c r="D2127">
        <v>191.02</v>
      </c>
    </row>
    <row r="2128" spans="1:4" x14ac:dyDescent="0.25">
      <c r="A2128" t="s">
        <v>17730</v>
      </c>
      <c r="B2128" t="s">
        <v>6484</v>
      </c>
      <c r="C2128" t="s">
        <v>10061</v>
      </c>
      <c r="D2128">
        <v>443.46</v>
      </c>
    </row>
    <row r="2129" spans="1:4" x14ac:dyDescent="0.25">
      <c r="A2129" t="s">
        <v>17731</v>
      </c>
      <c r="B2129" t="s">
        <v>6486</v>
      </c>
      <c r="C2129" t="s">
        <v>10061</v>
      </c>
      <c r="D2129">
        <v>463.45</v>
      </c>
    </row>
    <row r="2130" spans="1:4" x14ac:dyDescent="0.25">
      <c r="A2130" t="s">
        <v>17732</v>
      </c>
      <c r="B2130" t="s">
        <v>6488</v>
      </c>
      <c r="C2130" t="s">
        <v>10068</v>
      </c>
      <c r="D2130">
        <v>123.97</v>
      </c>
    </row>
    <row r="2131" spans="1:4" x14ac:dyDescent="0.25">
      <c r="A2131" t="s">
        <v>17733</v>
      </c>
      <c r="B2131" t="s">
        <v>6489</v>
      </c>
      <c r="C2131" t="s">
        <v>10058</v>
      </c>
      <c r="D2131">
        <v>173.32</v>
      </c>
    </row>
    <row r="2132" spans="1:4" x14ac:dyDescent="0.25">
      <c r="A2132" t="s">
        <v>17734</v>
      </c>
      <c r="B2132" t="s">
        <v>6490</v>
      </c>
      <c r="C2132" t="s">
        <v>10065</v>
      </c>
      <c r="D2132">
        <v>435.4</v>
      </c>
    </row>
    <row r="2133" spans="1:4" x14ac:dyDescent="0.25">
      <c r="A2133" t="s">
        <v>17735</v>
      </c>
      <c r="B2133" t="s">
        <v>6491</v>
      </c>
      <c r="C2133" t="s">
        <v>10058</v>
      </c>
      <c r="D2133">
        <v>478.14</v>
      </c>
    </row>
    <row r="2134" spans="1:4" x14ac:dyDescent="0.25">
      <c r="A2134" t="s">
        <v>17736</v>
      </c>
      <c r="B2134" t="s">
        <v>6492</v>
      </c>
      <c r="C2134" t="s">
        <v>10058</v>
      </c>
      <c r="D2134">
        <v>422.24</v>
      </c>
    </row>
    <row r="2135" spans="1:4" x14ac:dyDescent="0.25">
      <c r="A2135" t="s">
        <v>17737</v>
      </c>
      <c r="B2135" t="s">
        <v>6493</v>
      </c>
      <c r="C2135" t="s">
        <v>10061</v>
      </c>
      <c r="D2135">
        <v>334.41</v>
      </c>
    </row>
    <row r="2136" spans="1:4" x14ac:dyDescent="0.25">
      <c r="A2136" t="s">
        <v>17738</v>
      </c>
      <c r="B2136" t="s">
        <v>6494</v>
      </c>
      <c r="C2136" t="s">
        <v>10068</v>
      </c>
      <c r="D2136">
        <v>271.27</v>
      </c>
    </row>
    <row r="2137" spans="1:4" x14ac:dyDescent="0.25">
      <c r="A2137" t="s">
        <v>17739</v>
      </c>
      <c r="B2137" t="s">
        <v>6495</v>
      </c>
      <c r="C2137" t="s">
        <v>10058</v>
      </c>
      <c r="D2137">
        <v>194.62</v>
      </c>
    </row>
    <row r="2138" spans="1:4" x14ac:dyDescent="0.25">
      <c r="A2138" t="s">
        <v>17740</v>
      </c>
      <c r="B2138" t="s">
        <v>6497</v>
      </c>
      <c r="C2138" t="s">
        <v>10068</v>
      </c>
      <c r="D2138">
        <v>116.71</v>
      </c>
    </row>
    <row r="2139" spans="1:4" x14ac:dyDescent="0.25">
      <c r="A2139" t="s">
        <v>17741</v>
      </c>
      <c r="B2139" t="s">
        <v>6498</v>
      </c>
      <c r="C2139" t="s">
        <v>10068</v>
      </c>
      <c r="D2139">
        <v>72.52</v>
      </c>
    </row>
    <row r="2140" spans="1:4" x14ac:dyDescent="0.25">
      <c r="A2140" t="s">
        <v>17742</v>
      </c>
      <c r="B2140" t="s">
        <v>6499</v>
      </c>
      <c r="C2140" t="s">
        <v>10068</v>
      </c>
      <c r="D2140">
        <v>433.28</v>
      </c>
    </row>
    <row r="2141" spans="1:4" x14ac:dyDescent="0.25">
      <c r="A2141" t="s">
        <v>17743</v>
      </c>
      <c r="B2141" t="s">
        <v>6500</v>
      </c>
      <c r="C2141" t="s">
        <v>10058</v>
      </c>
      <c r="D2141">
        <v>437.05</v>
      </c>
    </row>
    <row r="2142" spans="1:4" x14ac:dyDescent="0.25">
      <c r="A2142" t="s">
        <v>17744</v>
      </c>
      <c r="B2142" t="s">
        <v>6501</v>
      </c>
      <c r="C2142" t="s">
        <v>10058</v>
      </c>
      <c r="D2142">
        <v>358.49</v>
      </c>
    </row>
    <row r="2143" spans="1:4" x14ac:dyDescent="0.25">
      <c r="A2143" t="s">
        <v>17745</v>
      </c>
      <c r="B2143" t="s">
        <v>6502</v>
      </c>
      <c r="C2143" t="s">
        <v>10068</v>
      </c>
      <c r="D2143">
        <v>353.71</v>
      </c>
    </row>
    <row r="2144" spans="1:4" x14ac:dyDescent="0.25">
      <c r="A2144" t="s">
        <v>17746</v>
      </c>
      <c r="B2144" t="s">
        <v>6503</v>
      </c>
      <c r="C2144" t="s">
        <v>10065</v>
      </c>
      <c r="D2144">
        <v>155.04</v>
      </c>
    </row>
    <row r="2145" spans="1:4" x14ac:dyDescent="0.25">
      <c r="A2145" t="s">
        <v>17747</v>
      </c>
      <c r="B2145" t="s">
        <v>6504</v>
      </c>
      <c r="C2145" t="s">
        <v>10068</v>
      </c>
      <c r="D2145">
        <v>194.53</v>
      </c>
    </row>
    <row r="2146" spans="1:4" x14ac:dyDescent="0.25">
      <c r="A2146" t="s">
        <v>17748</v>
      </c>
      <c r="B2146" t="s">
        <v>6505</v>
      </c>
      <c r="C2146" t="s">
        <v>10058</v>
      </c>
      <c r="D2146">
        <v>215.61</v>
      </c>
    </row>
    <row r="2147" spans="1:4" x14ac:dyDescent="0.25">
      <c r="A2147" t="s">
        <v>17749</v>
      </c>
      <c r="B2147" t="s">
        <v>6506</v>
      </c>
      <c r="C2147" t="s">
        <v>10065</v>
      </c>
      <c r="D2147">
        <v>106.75</v>
      </c>
    </row>
    <row r="2148" spans="1:4" x14ac:dyDescent="0.25">
      <c r="A2148" t="s">
        <v>17750</v>
      </c>
      <c r="B2148" t="s">
        <v>6507</v>
      </c>
      <c r="C2148" t="s">
        <v>10068</v>
      </c>
      <c r="D2148">
        <v>195.75</v>
      </c>
    </row>
    <row r="2149" spans="1:4" x14ac:dyDescent="0.25">
      <c r="A2149" t="s">
        <v>17751</v>
      </c>
      <c r="B2149" t="s">
        <v>6509</v>
      </c>
      <c r="C2149" t="s">
        <v>10068</v>
      </c>
      <c r="D2149">
        <v>170.88</v>
      </c>
    </row>
    <row r="2150" spans="1:4" x14ac:dyDescent="0.25">
      <c r="A2150" t="s">
        <v>17752</v>
      </c>
      <c r="B2150" t="s">
        <v>6510</v>
      </c>
      <c r="C2150" t="s">
        <v>10061</v>
      </c>
      <c r="D2150">
        <v>106.89</v>
      </c>
    </row>
    <row r="2151" spans="1:4" x14ac:dyDescent="0.25">
      <c r="A2151" t="s">
        <v>17753</v>
      </c>
      <c r="B2151" t="s">
        <v>6511</v>
      </c>
      <c r="C2151" t="s">
        <v>10065</v>
      </c>
      <c r="D2151">
        <v>222.57</v>
      </c>
    </row>
    <row r="2152" spans="1:4" x14ac:dyDescent="0.25">
      <c r="A2152" t="s">
        <v>17754</v>
      </c>
      <c r="B2152" t="s">
        <v>6512</v>
      </c>
      <c r="C2152" t="s">
        <v>10068</v>
      </c>
      <c r="D2152">
        <v>313.48</v>
      </c>
    </row>
    <row r="2153" spans="1:4" x14ac:dyDescent="0.25">
      <c r="A2153" t="s">
        <v>17755</v>
      </c>
      <c r="B2153" t="s">
        <v>6513</v>
      </c>
      <c r="C2153" t="s">
        <v>10068</v>
      </c>
      <c r="D2153">
        <v>447.47</v>
      </c>
    </row>
    <row r="2154" spans="1:4" x14ac:dyDescent="0.25">
      <c r="A2154" t="s">
        <v>17756</v>
      </c>
      <c r="B2154" t="s">
        <v>6515</v>
      </c>
      <c r="C2154" t="s">
        <v>10058</v>
      </c>
      <c r="D2154">
        <v>358.66</v>
      </c>
    </row>
    <row r="2155" spans="1:4" x14ac:dyDescent="0.25">
      <c r="A2155" t="s">
        <v>17757</v>
      </c>
      <c r="B2155" t="s">
        <v>6516</v>
      </c>
      <c r="C2155" t="s">
        <v>10065</v>
      </c>
      <c r="D2155">
        <v>162.06</v>
      </c>
    </row>
    <row r="2156" spans="1:4" x14ac:dyDescent="0.25">
      <c r="A2156" t="s">
        <v>17758</v>
      </c>
      <c r="B2156" t="s">
        <v>6517</v>
      </c>
      <c r="C2156" t="s">
        <v>10061</v>
      </c>
      <c r="D2156">
        <v>201.49</v>
      </c>
    </row>
    <row r="2157" spans="1:4" x14ac:dyDescent="0.25">
      <c r="A2157" t="s">
        <v>17759</v>
      </c>
      <c r="B2157" t="s">
        <v>6518</v>
      </c>
      <c r="C2157" t="s">
        <v>10061</v>
      </c>
      <c r="D2157">
        <v>346.93</v>
      </c>
    </row>
    <row r="2158" spans="1:4" x14ac:dyDescent="0.25">
      <c r="A2158" t="s">
        <v>17760</v>
      </c>
      <c r="B2158" t="s">
        <v>6520</v>
      </c>
      <c r="C2158" t="s">
        <v>10058</v>
      </c>
      <c r="D2158">
        <v>464.94</v>
      </c>
    </row>
    <row r="2159" spans="1:4" x14ac:dyDescent="0.25">
      <c r="A2159" t="s">
        <v>17761</v>
      </c>
      <c r="B2159" t="s">
        <v>6521</v>
      </c>
      <c r="C2159" t="s">
        <v>10065</v>
      </c>
      <c r="D2159">
        <v>136.55000000000001</v>
      </c>
    </row>
    <row r="2160" spans="1:4" x14ac:dyDescent="0.25">
      <c r="A2160" t="s">
        <v>17762</v>
      </c>
      <c r="B2160" t="s">
        <v>6522</v>
      </c>
      <c r="C2160" t="s">
        <v>10065</v>
      </c>
      <c r="D2160">
        <v>69.52</v>
      </c>
    </row>
    <row r="2161" spans="1:4" x14ac:dyDescent="0.25">
      <c r="A2161" t="s">
        <v>17763</v>
      </c>
      <c r="B2161" t="s">
        <v>6523</v>
      </c>
      <c r="C2161" t="s">
        <v>10061</v>
      </c>
      <c r="D2161">
        <v>335.13</v>
      </c>
    </row>
    <row r="2162" spans="1:4" x14ac:dyDescent="0.25">
      <c r="A2162" t="s">
        <v>17764</v>
      </c>
      <c r="B2162" t="s">
        <v>6524</v>
      </c>
      <c r="C2162" t="s">
        <v>10058</v>
      </c>
      <c r="D2162">
        <v>383.17</v>
      </c>
    </row>
    <row r="2163" spans="1:4" x14ac:dyDescent="0.25">
      <c r="A2163" t="s">
        <v>17765</v>
      </c>
      <c r="B2163" t="s">
        <v>6525</v>
      </c>
      <c r="C2163" t="s">
        <v>10065</v>
      </c>
      <c r="D2163">
        <v>63.26</v>
      </c>
    </row>
    <row r="2164" spans="1:4" x14ac:dyDescent="0.25">
      <c r="A2164" t="s">
        <v>17766</v>
      </c>
      <c r="B2164" t="s">
        <v>6526</v>
      </c>
      <c r="C2164" t="s">
        <v>10065</v>
      </c>
      <c r="D2164">
        <v>147.61000000000001</v>
      </c>
    </row>
    <row r="2165" spans="1:4" x14ac:dyDescent="0.25">
      <c r="A2165" t="s">
        <v>17767</v>
      </c>
      <c r="B2165" t="s">
        <v>6528</v>
      </c>
      <c r="C2165" t="s">
        <v>10058</v>
      </c>
      <c r="D2165">
        <v>299.52</v>
      </c>
    </row>
    <row r="2166" spans="1:4" x14ac:dyDescent="0.25">
      <c r="A2166" t="s">
        <v>17768</v>
      </c>
      <c r="B2166" t="s">
        <v>6529</v>
      </c>
      <c r="C2166" t="s">
        <v>10061</v>
      </c>
      <c r="D2166">
        <v>55.35</v>
      </c>
    </row>
    <row r="2167" spans="1:4" x14ac:dyDescent="0.25">
      <c r="A2167" t="s">
        <v>17769</v>
      </c>
      <c r="B2167" t="s">
        <v>6531</v>
      </c>
      <c r="C2167" t="s">
        <v>10061</v>
      </c>
      <c r="D2167">
        <v>157.86000000000001</v>
      </c>
    </row>
    <row r="2168" spans="1:4" x14ac:dyDescent="0.25">
      <c r="A2168" t="s">
        <v>17770</v>
      </c>
      <c r="B2168" t="s">
        <v>6533</v>
      </c>
      <c r="C2168" t="s">
        <v>10068</v>
      </c>
      <c r="D2168">
        <v>107.72</v>
      </c>
    </row>
    <row r="2169" spans="1:4" x14ac:dyDescent="0.25">
      <c r="A2169" t="s">
        <v>17771</v>
      </c>
      <c r="B2169" t="s">
        <v>6534</v>
      </c>
      <c r="C2169" t="s">
        <v>10068</v>
      </c>
      <c r="D2169">
        <v>393.46</v>
      </c>
    </row>
    <row r="2170" spans="1:4" x14ac:dyDescent="0.25">
      <c r="A2170" t="s">
        <v>17772</v>
      </c>
      <c r="B2170" t="s">
        <v>6536</v>
      </c>
      <c r="C2170" t="s">
        <v>10058</v>
      </c>
      <c r="D2170">
        <v>354.76</v>
      </c>
    </row>
    <row r="2171" spans="1:4" x14ac:dyDescent="0.25">
      <c r="A2171" t="s">
        <v>17773</v>
      </c>
      <c r="B2171" t="s">
        <v>6538</v>
      </c>
      <c r="C2171" t="s">
        <v>10058</v>
      </c>
      <c r="D2171">
        <v>118.38</v>
      </c>
    </row>
    <row r="2172" spans="1:4" x14ac:dyDescent="0.25">
      <c r="A2172" t="s">
        <v>17774</v>
      </c>
      <c r="B2172" t="s">
        <v>6540</v>
      </c>
      <c r="C2172" t="s">
        <v>10065</v>
      </c>
      <c r="D2172">
        <v>422.7</v>
      </c>
    </row>
    <row r="2173" spans="1:4" x14ac:dyDescent="0.25">
      <c r="A2173" t="s">
        <v>17775</v>
      </c>
      <c r="B2173" t="s">
        <v>6541</v>
      </c>
      <c r="C2173" t="s">
        <v>10061</v>
      </c>
      <c r="D2173">
        <v>73.680000000000007</v>
      </c>
    </row>
    <row r="2174" spans="1:4" x14ac:dyDescent="0.25">
      <c r="A2174" t="s">
        <v>17776</v>
      </c>
      <c r="B2174" t="s">
        <v>6542</v>
      </c>
      <c r="C2174" t="s">
        <v>10058</v>
      </c>
      <c r="D2174">
        <v>245.04</v>
      </c>
    </row>
    <row r="2175" spans="1:4" x14ac:dyDescent="0.25">
      <c r="A2175" t="s">
        <v>17777</v>
      </c>
      <c r="B2175" t="s">
        <v>6543</v>
      </c>
      <c r="C2175" t="s">
        <v>10065</v>
      </c>
      <c r="D2175">
        <v>60.7</v>
      </c>
    </row>
    <row r="2176" spans="1:4" x14ac:dyDescent="0.25">
      <c r="A2176" t="s">
        <v>17778</v>
      </c>
      <c r="B2176" t="s">
        <v>6545</v>
      </c>
      <c r="C2176" t="s">
        <v>10061</v>
      </c>
      <c r="D2176">
        <v>170.42</v>
      </c>
    </row>
    <row r="2177" spans="1:4" x14ac:dyDescent="0.25">
      <c r="A2177" t="s">
        <v>17779</v>
      </c>
      <c r="B2177" t="s">
        <v>6547</v>
      </c>
      <c r="C2177" t="s">
        <v>10061</v>
      </c>
      <c r="D2177">
        <v>366.22</v>
      </c>
    </row>
    <row r="2178" spans="1:4" x14ac:dyDescent="0.25">
      <c r="A2178" t="s">
        <v>17780</v>
      </c>
      <c r="B2178" t="s">
        <v>6549</v>
      </c>
      <c r="C2178" t="s">
        <v>10065</v>
      </c>
      <c r="D2178">
        <v>400.54</v>
      </c>
    </row>
    <row r="2179" spans="1:4" x14ac:dyDescent="0.25">
      <c r="A2179" t="s">
        <v>17781</v>
      </c>
      <c r="B2179" t="s">
        <v>6550</v>
      </c>
      <c r="C2179" t="s">
        <v>10068</v>
      </c>
      <c r="D2179">
        <v>227.79</v>
      </c>
    </row>
    <row r="2180" spans="1:4" x14ac:dyDescent="0.25">
      <c r="A2180" t="s">
        <v>17782</v>
      </c>
      <c r="B2180" t="s">
        <v>6551</v>
      </c>
      <c r="C2180" t="s">
        <v>10068</v>
      </c>
      <c r="D2180">
        <v>180.64</v>
      </c>
    </row>
    <row r="2181" spans="1:4" x14ac:dyDescent="0.25">
      <c r="A2181" t="s">
        <v>17783</v>
      </c>
      <c r="B2181" t="s">
        <v>6552</v>
      </c>
      <c r="C2181" t="s">
        <v>10065</v>
      </c>
      <c r="D2181">
        <v>166.49</v>
      </c>
    </row>
    <row r="2182" spans="1:4" x14ac:dyDescent="0.25">
      <c r="A2182" t="s">
        <v>17784</v>
      </c>
      <c r="B2182" t="s">
        <v>6554</v>
      </c>
      <c r="C2182" t="s">
        <v>10068</v>
      </c>
      <c r="D2182">
        <v>58.2</v>
      </c>
    </row>
    <row r="2183" spans="1:4" x14ac:dyDescent="0.25">
      <c r="A2183" t="s">
        <v>17785</v>
      </c>
      <c r="B2183" t="s">
        <v>6555</v>
      </c>
      <c r="C2183" t="s">
        <v>10068</v>
      </c>
      <c r="D2183">
        <v>466.81</v>
      </c>
    </row>
    <row r="2184" spans="1:4" x14ac:dyDescent="0.25">
      <c r="A2184" t="s">
        <v>17786</v>
      </c>
      <c r="B2184" t="s">
        <v>6556</v>
      </c>
      <c r="C2184" t="s">
        <v>10065</v>
      </c>
      <c r="D2184">
        <v>393.62</v>
      </c>
    </row>
    <row r="2185" spans="1:4" x14ac:dyDescent="0.25">
      <c r="A2185" t="s">
        <v>17787</v>
      </c>
      <c r="B2185" t="s">
        <v>6557</v>
      </c>
      <c r="C2185" t="s">
        <v>10058</v>
      </c>
      <c r="D2185">
        <v>408.67</v>
      </c>
    </row>
    <row r="2186" spans="1:4" x14ac:dyDescent="0.25">
      <c r="A2186" t="s">
        <v>17788</v>
      </c>
      <c r="B2186" t="s">
        <v>6558</v>
      </c>
      <c r="C2186" t="s">
        <v>10065</v>
      </c>
      <c r="D2186">
        <v>447.12</v>
      </c>
    </row>
    <row r="2187" spans="1:4" x14ac:dyDescent="0.25">
      <c r="A2187" t="s">
        <v>17789</v>
      </c>
      <c r="B2187" t="s">
        <v>6559</v>
      </c>
      <c r="C2187" t="s">
        <v>10058</v>
      </c>
      <c r="D2187">
        <v>367.6</v>
      </c>
    </row>
    <row r="2188" spans="1:4" x14ac:dyDescent="0.25">
      <c r="A2188" t="s">
        <v>17790</v>
      </c>
      <c r="B2188" t="s">
        <v>6561</v>
      </c>
      <c r="C2188" t="s">
        <v>10061</v>
      </c>
      <c r="D2188">
        <v>283.24</v>
      </c>
    </row>
    <row r="2189" spans="1:4" x14ac:dyDescent="0.25">
      <c r="A2189" t="s">
        <v>17791</v>
      </c>
      <c r="B2189" t="s">
        <v>6562</v>
      </c>
      <c r="C2189" t="s">
        <v>10065</v>
      </c>
      <c r="D2189">
        <v>134.22</v>
      </c>
    </row>
    <row r="2190" spans="1:4" x14ac:dyDescent="0.25">
      <c r="A2190" t="s">
        <v>17792</v>
      </c>
      <c r="B2190" t="s">
        <v>6563</v>
      </c>
      <c r="C2190" t="s">
        <v>10068</v>
      </c>
      <c r="D2190">
        <v>158.22999999999999</v>
      </c>
    </row>
    <row r="2191" spans="1:4" x14ac:dyDescent="0.25">
      <c r="A2191" t="s">
        <v>17793</v>
      </c>
      <c r="B2191" t="s">
        <v>6564</v>
      </c>
      <c r="C2191" t="s">
        <v>10061</v>
      </c>
      <c r="D2191">
        <v>284.52</v>
      </c>
    </row>
    <row r="2192" spans="1:4" x14ac:dyDescent="0.25">
      <c r="A2192" t="s">
        <v>17794</v>
      </c>
      <c r="B2192" t="s">
        <v>6565</v>
      </c>
      <c r="C2192" t="s">
        <v>10068</v>
      </c>
      <c r="D2192">
        <v>399.86</v>
      </c>
    </row>
    <row r="2193" spans="1:4" x14ac:dyDescent="0.25">
      <c r="A2193" t="s">
        <v>17795</v>
      </c>
      <c r="B2193" t="s">
        <v>6566</v>
      </c>
      <c r="C2193" t="s">
        <v>10068</v>
      </c>
      <c r="D2193">
        <v>52.46</v>
      </c>
    </row>
    <row r="2194" spans="1:4" x14ac:dyDescent="0.25">
      <c r="A2194" t="s">
        <v>17796</v>
      </c>
      <c r="B2194" t="s">
        <v>6567</v>
      </c>
      <c r="C2194" t="s">
        <v>10068</v>
      </c>
      <c r="D2194">
        <v>112.57</v>
      </c>
    </row>
    <row r="2195" spans="1:4" x14ac:dyDescent="0.25">
      <c r="A2195" t="s">
        <v>17797</v>
      </c>
      <c r="B2195" t="s">
        <v>6568</v>
      </c>
      <c r="C2195" t="s">
        <v>10068</v>
      </c>
      <c r="D2195">
        <v>216.44</v>
      </c>
    </row>
    <row r="2196" spans="1:4" x14ac:dyDescent="0.25">
      <c r="A2196" t="s">
        <v>17798</v>
      </c>
      <c r="B2196" t="s">
        <v>6569</v>
      </c>
      <c r="C2196" t="s">
        <v>10058</v>
      </c>
      <c r="D2196">
        <v>480.91</v>
      </c>
    </row>
    <row r="2197" spans="1:4" x14ac:dyDescent="0.25">
      <c r="A2197" t="s">
        <v>17799</v>
      </c>
      <c r="B2197" t="s">
        <v>6570</v>
      </c>
      <c r="C2197" t="s">
        <v>10058</v>
      </c>
      <c r="D2197">
        <v>346.01</v>
      </c>
    </row>
    <row r="2198" spans="1:4" x14ac:dyDescent="0.25">
      <c r="A2198" t="s">
        <v>17800</v>
      </c>
      <c r="B2198" t="s">
        <v>6571</v>
      </c>
      <c r="C2198" t="s">
        <v>10058</v>
      </c>
      <c r="D2198">
        <v>374.23</v>
      </c>
    </row>
    <row r="2199" spans="1:4" x14ac:dyDescent="0.25">
      <c r="A2199" t="s">
        <v>17801</v>
      </c>
      <c r="B2199" t="s">
        <v>6573</v>
      </c>
      <c r="C2199" t="s">
        <v>10061</v>
      </c>
      <c r="D2199">
        <v>362.36</v>
      </c>
    </row>
    <row r="2200" spans="1:4" x14ac:dyDescent="0.25">
      <c r="A2200" t="s">
        <v>17802</v>
      </c>
      <c r="B2200" t="s">
        <v>6575</v>
      </c>
      <c r="C2200" t="s">
        <v>10065</v>
      </c>
      <c r="D2200">
        <v>381.16</v>
      </c>
    </row>
    <row r="2201" spans="1:4" x14ac:dyDescent="0.25">
      <c r="A2201" t="s">
        <v>17803</v>
      </c>
      <c r="B2201" t="s">
        <v>6576</v>
      </c>
      <c r="C2201" t="s">
        <v>10058</v>
      </c>
      <c r="D2201">
        <v>174.63</v>
      </c>
    </row>
    <row r="2202" spans="1:4" x14ac:dyDescent="0.25">
      <c r="A2202" t="s">
        <v>17804</v>
      </c>
      <c r="B2202" t="s">
        <v>6578</v>
      </c>
      <c r="C2202" t="s">
        <v>10058</v>
      </c>
      <c r="D2202">
        <v>178.33</v>
      </c>
    </row>
    <row r="2203" spans="1:4" x14ac:dyDescent="0.25">
      <c r="A2203" t="s">
        <v>17805</v>
      </c>
      <c r="B2203" t="s">
        <v>6580</v>
      </c>
      <c r="C2203" t="s">
        <v>10058</v>
      </c>
      <c r="D2203">
        <v>162.05000000000001</v>
      </c>
    </row>
    <row r="2204" spans="1:4" x14ac:dyDescent="0.25">
      <c r="A2204" t="s">
        <v>17806</v>
      </c>
      <c r="B2204" t="s">
        <v>6581</v>
      </c>
      <c r="C2204" t="s">
        <v>10065</v>
      </c>
      <c r="D2204">
        <v>53.54</v>
      </c>
    </row>
    <row r="2205" spans="1:4" x14ac:dyDescent="0.25">
      <c r="A2205" t="s">
        <v>17807</v>
      </c>
      <c r="B2205" t="s">
        <v>6582</v>
      </c>
      <c r="C2205" t="s">
        <v>10068</v>
      </c>
      <c r="D2205">
        <v>399.46</v>
      </c>
    </row>
    <row r="2206" spans="1:4" x14ac:dyDescent="0.25">
      <c r="A2206" t="s">
        <v>17808</v>
      </c>
      <c r="B2206" t="s">
        <v>6584</v>
      </c>
      <c r="C2206" t="s">
        <v>10068</v>
      </c>
      <c r="D2206">
        <v>355.47</v>
      </c>
    </row>
    <row r="2207" spans="1:4" x14ac:dyDescent="0.25">
      <c r="A2207" t="s">
        <v>17809</v>
      </c>
      <c r="B2207" t="s">
        <v>6585</v>
      </c>
      <c r="C2207" t="s">
        <v>10058</v>
      </c>
      <c r="D2207">
        <v>315.55</v>
      </c>
    </row>
    <row r="2208" spans="1:4" x14ac:dyDescent="0.25">
      <c r="A2208" t="s">
        <v>17810</v>
      </c>
      <c r="B2208" t="s">
        <v>6586</v>
      </c>
      <c r="C2208" t="s">
        <v>10061</v>
      </c>
      <c r="D2208">
        <v>492.9</v>
      </c>
    </row>
    <row r="2209" spans="1:4" x14ac:dyDescent="0.25">
      <c r="A2209" t="s">
        <v>17811</v>
      </c>
      <c r="B2209" t="s">
        <v>6587</v>
      </c>
      <c r="C2209" t="s">
        <v>10065</v>
      </c>
      <c r="D2209">
        <v>163.34</v>
      </c>
    </row>
    <row r="2210" spans="1:4" x14ac:dyDescent="0.25">
      <c r="A2210" t="s">
        <v>17812</v>
      </c>
      <c r="B2210" t="s">
        <v>6588</v>
      </c>
      <c r="C2210" t="s">
        <v>10058</v>
      </c>
      <c r="D2210">
        <v>279.36</v>
      </c>
    </row>
    <row r="2211" spans="1:4" x14ac:dyDescent="0.25">
      <c r="A2211" t="s">
        <v>17813</v>
      </c>
      <c r="B2211" t="s">
        <v>6589</v>
      </c>
      <c r="C2211" t="s">
        <v>10065</v>
      </c>
      <c r="D2211">
        <v>119.87</v>
      </c>
    </row>
    <row r="2212" spans="1:4" x14ac:dyDescent="0.25">
      <c r="A2212" t="s">
        <v>17814</v>
      </c>
      <c r="B2212" t="s">
        <v>6591</v>
      </c>
      <c r="C2212" t="s">
        <v>10061</v>
      </c>
      <c r="D2212">
        <v>212.75</v>
      </c>
    </row>
    <row r="2213" spans="1:4" x14ac:dyDescent="0.25">
      <c r="A2213" t="s">
        <v>17815</v>
      </c>
      <c r="B2213" t="s">
        <v>6592</v>
      </c>
      <c r="C2213" t="s">
        <v>10068</v>
      </c>
      <c r="D2213">
        <v>414.48</v>
      </c>
    </row>
    <row r="2214" spans="1:4" x14ac:dyDescent="0.25">
      <c r="A2214" t="s">
        <v>17816</v>
      </c>
      <c r="B2214" t="s">
        <v>6594</v>
      </c>
      <c r="C2214" t="s">
        <v>10058</v>
      </c>
      <c r="D2214">
        <v>403.25</v>
      </c>
    </row>
    <row r="2215" spans="1:4" x14ac:dyDescent="0.25">
      <c r="A2215" t="s">
        <v>17817</v>
      </c>
      <c r="B2215" t="s">
        <v>6596</v>
      </c>
      <c r="C2215" t="s">
        <v>10058</v>
      </c>
      <c r="D2215">
        <v>293.95</v>
      </c>
    </row>
    <row r="2216" spans="1:4" x14ac:dyDescent="0.25">
      <c r="A2216" t="s">
        <v>17818</v>
      </c>
      <c r="B2216" t="s">
        <v>6597</v>
      </c>
      <c r="C2216" t="s">
        <v>10068</v>
      </c>
      <c r="D2216">
        <v>345.77</v>
      </c>
    </row>
    <row r="2217" spans="1:4" x14ac:dyDescent="0.25">
      <c r="A2217" t="s">
        <v>17819</v>
      </c>
      <c r="B2217" t="s">
        <v>6599</v>
      </c>
      <c r="C2217" t="s">
        <v>10058</v>
      </c>
      <c r="D2217">
        <v>263.18</v>
      </c>
    </row>
    <row r="2218" spans="1:4" x14ac:dyDescent="0.25">
      <c r="A2218" t="s">
        <v>17820</v>
      </c>
      <c r="B2218" t="s">
        <v>6601</v>
      </c>
      <c r="C2218" t="s">
        <v>10068</v>
      </c>
      <c r="D2218">
        <v>316.42</v>
      </c>
    </row>
    <row r="2219" spans="1:4" x14ac:dyDescent="0.25">
      <c r="A2219" t="s">
        <v>17821</v>
      </c>
      <c r="B2219" t="s">
        <v>6602</v>
      </c>
      <c r="C2219" t="s">
        <v>10058</v>
      </c>
      <c r="D2219">
        <v>192.56</v>
      </c>
    </row>
    <row r="2220" spans="1:4" x14ac:dyDescent="0.25">
      <c r="A2220" t="s">
        <v>17822</v>
      </c>
      <c r="B2220" t="s">
        <v>6603</v>
      </c>
      <c r="C2220" t="s">
        <v>10061</v>
      </c>
      <c r="D2220">
        <v>431.03</v>
      </c>
    </row>
    <row r="2221" spans="1:4" x14ac:dyDescent="0.25">
      <c r="A2221" t="s">
        <v>17823</v>
      </c>
      <c r="B2221" t="s">
        <v>6604</v>
      </c>
      <c r="C2221" t="s">
        <v>10068</v>
      </c>
      <c r="D2221">
        <v>52.61</v>
      </c>
    </row>
    <row r="2222" spans="1:4" x14ac:dyDescent="0.25">
      <c r="A2222" t="s">
        <v>17824</v>
      </c>
      <c r="B2222" t="s">
        <v>6605</v>
      </c>
      <c r="C2222" t="s">
        <v>10061</v>
      </c>
      <c r="D2222">
        <v>276.19</v>
      </c>
    </row>
    <row r="2223" spans="1:4" x14ac:dyDescent="0.25">
      <c r="A2223" t="s">
        <v>17825</v>
      </c>
      <c r="B2223" t="s">
        <v>6606</v>
      </c>
      <c r="C2223" t="s">
        <v>10061</v>
      </c>
      <c r="D2223">
        <v>257.56</v>
      </c>
    </row>
    <row r="2224" spans="1:4" x14ac:dyDescent="0.25">
      <c r="A2224" t="s">
        <v>17826</v>
      </c>
      <c r="B2224" t="s">
        <v>6608</v>
      </c>
      <c r="C2224" t="s">
        <v>10058</v>
      </c>
      <c r="D2224">
        <v>430.39</v>
      </c>
    </row>
    <row r="2225" spans="1:4" x14ac:dyDescent="0.25">
      <c r="A2225" t="s">
        <v>17827</v>
      </c>
      <c r="B2225" t="s">
        <v>6610</v>
      </c>
      <c r="C2225" t="s">
        <v>10061</v>
      </c>
      <c r="D2225">
        <v>126.25</v>
      </c>
    </row>
    <row r="2226" spans="1:4" x14ac:dyDescent="0.25">
      <c r="A2226" t="s">
        <v>17828</v>
      </c>
      <c r="B2226" t="s">
        <v>6611</v>
      </c>
      <c r="C2226" t="s">
        <v>10068</v>
      </c>
      <c r="D2226">
        <v>382.01</v>
      </c>
    </row>
    <row r="2227" spans="1:4" x14ac:dyDescent="0.25">
      <c r="A2227" t="s">
        <v>17829</v>
      </c>
      <c r="B2227" t="s">
        <v>6613</v>
      </c>
      <c r="C2227" t="s">
        <v>10065</v>
      </c>
      <c r="D2227">
        <v>191.65</v>
      </c>
    </row>
    <row r="2228" spans="1:4" x14ac:dyDescent="0.25">
      <c r="A2228" t="s">
        <v>17830</v>
      </c>
      <c r="B2228" t="s">
        <v>6614</v>
      </c>
      <c r="C2228" t="s">
        <v>10065</v>
      </c>
      <c r="D2228">
        <v>112.88</v>
      </c>
    </row>
    <row r="2229" spans="1:4" x14ac:dyDescent="0.25">
      <c r="A2229" t="s">
        <v>17831</v>
      </c>
      <c r="B2229" t="s">
        <v>6616</v>
      </c>
      <c r="C2229" t="s">
        <v>10065</v>
      </c>
      <c r="D2229">
        <v>195.69</v>
      </c>
    </row>
    <row r="2230" spans="1:4" x14ac:dyDescent="0.25">
      <c r="A2230" t="s">
        <v>17832</v>
      </c>
      <c r="B2230" t="s">
        <v>6617</v>
      </c>
      <c r="C2230" t="s">
        <v>10068</v>
      </c>
      <c r="D2230">
        <v>268.63</v>
      </c>
    </row>
    <row r="2231" spans="1:4" x14ac:dyDescent="0.25">
      <c r="A2231" t="s">
        <v>17833</v>
      </c>
      <c r="B2231" t="s">
        <v>6619</v>
      </c>
      <c r="C2231" t="s">
        <v>10058</v>
      </c>
      <c r="D2231">
        <v>208.93</v>
      </c>
    </row>
    <row r="2232" spans="1:4" x14ac:dyDescent="0.25">
      <c r="A2232" t="s">
        <v>17834</v>
      </c>
      <c r="B2232" t="s">
        <v>6620</v>
      </c>
      <c r="C2232" t="s">
        <v>10068</v>
      </c>
      <c r="D2232">
        <v>404.14</v>
      </c>
    </row>
    <row r="2233" spans="1:4" x14ac:dyDescent="0.25">
      <c r="A2233" t="s">
        <v>17835</v>
      </c>
      <c r="B2233" t="s">
        <v>6622</v>
      </c>
      <c r="C2233" t="s">
        <v>10065</v>
      </c>
      <c r="D2233">
        <v>172.41</v>
      </c>
    </row>
    <row r="2234" spans="1:4" x14ac:dyDescent="0.25">
      <c r="A2234" t="s">
        <v>17836</v>
      </c>
      <c r="B2234" t="s">
        <v>6623</v>
      </c>
      <c r="C2234" t="s">
        <v>10061</v>
      </c>
      <c r="D2234">
        <v>280.06</v>
      </c>
    </row>
    <row r="2235" spans="1:4" x14ac:dyDescent="0.25">
      <c r="A2235" t="s">
        <v>17837</v>
      </c>
      <c r="B2235" t="s">
        <v>6624</v>
      </c>
      <c r="C2235" t="s">
        <v>10065</v>
      </c>
      <c r="D2235">
        <v>144.16</v>
      </c>
    </row>
    <row r="2236" spans="1:4" x14ac:dyDescent="0.25">
      <c r="A2236" t="s">
        <v>17838</v>
      </c>
      <c r="B2236" t="s">
        <v>6625</v>
      </c>
      <c r="C2236" t="s">
        <v>10058</v>
      </c>
      <c r="D2236">
        <v>54.96</v>
      </c>
    </row>
    <row r="2237" spans="1:4" x14ac:dyDescent="0.25">
      <c r="A2237" t="s">
        <v>17839</v>
      </c>
      <c r="B2237" t="s">
        <v>6626</v>
      </c>
      <c r="C2237" t="s">
        <v>10061</v>
      </c>
      <c r="D2237">
        <v>205.14</v>
      </c>
    </row>
    <row r="2238" spans="1:4" x14ac:dyDescent="0.25">
      <c r="A2238" t="s">
        <v>17840</v>
      </c>
      <c r="B2238" t="s">
        <v>6628</v>
      </c>
      <c r="C2238" t="s">
        <v>10065</v>
      </c>
      <c r="D2238">
        <v>290.18</v>
      </c>
    </row>
    <row r="2239" spans="1:4" x14ac:dyDescent="0.25">
      <c r="A2239" t="s">
        <v>17841</v>
      </c>
      <c r="B2239" t="s">
        <v>6630</v>
      </c>
      <c r="C2239" t="s">
        <v>10061</v>
      </c>
      <c r="D2239">
        <v>239.02</v>
      </c>
    </row>
    <row r="2240" spans="1:4" x14ac:dyDescent="0.25">
      <c r="A2240" t="s">
        <v>17842</v>
      </c>
      <c r="B2240" t="s">
        <v>6631</v>
      </c>
      <c r="C2240" t="s">
        <v>10061</v>
      </c>
      <c r="D2240">
        <v>187.69</v>
      </c>
    </row>
    <row r="2241" spans="1:4" x14ac:dyDescent="0.25">
      <c r="A2241" t="s">
        <v>17843</v>
      </c>
      <c r="B2241" t="s">
        <v>6632</v>
      </c>
      <c r="C2241" t="s">
        <v>10068</v>
      </c>
      <c r="D2241">
        <v>280.72000000000003</v>
      </c>
    </row>
    <row r="2242" spans="1:4" x14ac:dyDescent="0.25">
      <c r="A2242" t="s">
        <v>17844</v>
      </c>
      <c r="B2242" t="s">
        <v>6633</v>
      </c>
      <c r="C2242" t="s">
        <v>10065</v>
      </c>
      <c r="D2242">
        <v>271.69</v>
      </c>
    </row>
    <row r="2243" spans="1:4" x14ac:dyDescent="0.25">
      <c r="A2243" t="s">
        <v>17845</v>
      </c>
      <c r="B2243" t="s">
        <v>6634</v>
      </c>
      <c r="C2243" t="s">
        <v>10058</v>
      </c>
      <c r="D2243">
        <v>313.04000000000002</v>
      </c>
    </row>
    <row r="2244" spans="1:4" x14ac:dyDescent="0.25">
      <c r="A2244" t="s">
        <v>17846</v>
      </c>
      <c r="B2244" t="s">
        <v>6635</v>
      </c>
      <c r="C2244" t="s">
        <v>10061</v>
      </c>
      <c r="D2244">
        <v>228.46</v>
      </c>
    </row>
    <row r="2245" spans="1:4" x14ac:dyDescent="0.25">
      <c r="A2245" t="s">
        <v>17847</v>
      </c>
      <c r="B2245" t="s">
        <v>6637</v>
      </c>
      <c r="C2245" t="s">
        <v>10061</v>
      </c>
      <c r="D2245">
        <v>433.65</v>
      </c>
    </row>
    <row r="2246" spans="1:4" x14ac:dyDescent="0.25">
      <c r="A2246" t="s">
        <v>17848</v>
      </c>
      <c r="B2246" t="s">
        <v>6638</v>
      </c>
      <c r="C2246" t="s">
        <v>10065</v>
      </c>
      <c r="D2246">
        <v>227.16</v>
      </c>
    </row>
    <row r="2247" spans="1:4" x14ac:dyDescent="0.25">
      <c r="A2247" t="s">
        <v>17849</v>
      </c>
      <c r="B2247" t="s">
        <v>6639</v>
      </c>
      <c r="C2247" t="s">
        <v>10068</v>
      </c>
      <c r="D2247">
        <v>476.47</v>
      </c>
    </row>
    <row r="2248" spans="1:4" x14ac:dyDescent="0.25">
      <c r="A2248" t="s">
        <v>17850</v>
      </c>
      <c r="B2248" t="s">
        <v>6640</v>
      </c>
      <c r="C2248" t="s">
        <v>10068</v>
      </c>
      <c r="D2248">
        <v>381.45</v>
      </c>
    </row>
    <row r="2249" spans="1:4" x14ac:dyDescent="0.25">
      <c r="A2249" t="s">
        <v>17851</v>
      </c>
      <c r="B2249" t="s">
        <v>6641</v>
      </c>
      <c r="C2249" t="s">
        <v>10058</v>
      </c>
      <c r="D2249">
        <v>179.13</v>
      </c>
    </row>
    <row r="2250" spans="1:4" x14ac:dyDescent="0.25">
      <c r="A2250" t="s">
        <v>17852</v>
      </c>
      <c r="B2250" t="s">
        <v>6643</v>
      </c>
      <c r="C2250" t="s">
        <v>10058</v>
      </c>
      <c r="D2250">
        <v>348.26</v>
      </c>
    </row>
    <row r="2251" spans="1:4" x14ac:dyDescent="0.25">
      <c r="A2251" t="s">
        <v>17853</v>
      </c>
      <c r="B2251" t="s">
        <v>6644</v>
      </c>
      <c r="C2251" t="s">
        <v>10061</v>
      </c>
      <c r="D2251">
        <v>347.75</v>
      </c>
    </row>
    <row r="2252" spans="1:4" x14ac:dyDescent="0.25">
      <c r="A2252" t="s">
        <v>17854</v>
      </c>
      <c r="B2252" t="s">
        <v>6646</v>
      </c>
      <c r="C2252" t="s">
        <v>10065</v>
      </c>
      <c r="D2252">
        <v>348.03</v>
      </c>
    </row>
    <row r="2253" spans="1:4" x14ac:dyDescent="0.25">
      <c r="A2253" t="s">
        <v>17855</v>
      </c>
      <c r="B2253" t="s">
        <v>6648</v>
      </c>
      <c r="C2253" t="s">
        <v>10068</v>
      </c>
      <c r="D2253">
        <v>118.32</v>
      </c>
    </row>
    <row r="2254" spans="1:4" x14ac:dyDescent="0.25">
      <c r="A2254" t="s">
        <v>17856</v>
      </c>
      <c r="B2254" t="s">
        <v>6649</v>
      </c>
      <c r="C2254" t="s">
        <v>10065</v>
      </c>
      <c r="D2254">
        <v>241.79</v>
      </c>
    </row>
    <row r="2255" spans="1:4" x14ac:dyDescent="0.25">
      <c r="A2255" t="s">
        <v>17857</v>
      </c>
      <c r="B2255" t="s">
        <v>6650</v>
      </c>
      <c r="C2255" t="s">
        <v>10061</v>
      </c>
      <c r="D2255">
        <v>235.03</v>
      </c>
    </row>
    <row r="2256" spans="1:4" x14ac:dyDescent="0.25">
      <c r="A2256" t="s">
        <v>17858</v>
      </c>
      <c r="B2256" t="s">
        <v>6651</v>
      </c>
      <c r="C2256" t="s">
        <v>10065</v>
      </c>
      <c r="D2256">
        <v>229.36</v>
      </c>
    </row>
    <row r="2257" spans="1:4" x14ac:dyDescent="0.25">
      <c r="A2257" t="s">
        <v>17859</v>
      </c>
      <c r="B2257" t="s">
        <v>6652</v>
      </c>
      <c r="C2257" t="s">
        <v>10061</v>
      </c>
      <c r="D2257">
        <v>341.94</v>
      </c>
    </row>
    <row r="2258" spans="1:4" x14ac:dyDescent="0.25">
      <c r="A2258" t="s">
        <v>17860</v>
      </c>
      <c r="B2258" t="s">
        <v>6653</v>
      </c>
      <c r="C2258" t="s">
        <v>10061</v>
      </c>
      <c r="D2258">
        <v>260.83999999999997</v>
      </c>
    </row>
    <row r="2259" spans="1:4" x14ac:dyDescent="0.25">
      <c r="A2259" t="s">
        <v>17861</v>
      </c>
      <c r="B2259" t="s">
        <v>6654</v>
      </c>
      <c r="C2259" t="s">
        <v>10061</v>
      </c>
      <c r="D2259">
        <v>72.8</v>
      </c>
    </row>
    <row r="2260" spans="1:4" x14ac:dyDescent="0.25">
      <c r="A2260" t="s">
        <v>17862</v>
      </c>
      <c r="B2260" t="s">
        <v>6656</v>
      </c>
      <c r="C2260" t="s">
        <v>10058</v>
      </c>
      <c r="D2260">
        <v>325.47000000000003</v>
      </c>
    </row>
    <row r="2261" spans="1:4" x14ac:dyDescent="0.25">
      <c r="A2261" t="s">
        <v>17863</v>
      </c>
      <c r="B2261" t="s">
        <v>6657</v>
      </c>
      <c r="C2261" t="s">
        <v>10058</v>
      </c>
      <c r="D2261">
        <v>245.92</v>
      </c>
    </row>
    <row r="2262" spans="1:4" x14ac:dyDescent="0.25">
      <c r="A2262" t="s">
        <v>17864</v>
      </c>
      <c r="B2262" t="s">
        <v>6658</v>
      </c>
      <c r="C2262" t="s">
        <v>10068</v>
      </c>
      <c r="D2262">
        <v>413.76</v>
      </c>
    </row>
    <row r="2263" spans="1:4" x14ac:dyDescent="0.25">
      <c r="A2263" t="s">
        <v>17865</v>
      </c>
      <c r="B2263" t="s">
        <v>6660</v>
      </c>
      <c r="C2263" t="s">
        <v>10061</v>
      </c>
      <c r="D2263">
        <v>389.48</v>
      </c>
    </row>
    <row r="2264" spans="1:4" x14ac:dyDescent="0.25">
      <c r="A2264" t="s">
        <v>17866</v>
      </c>
      <c r="B2264" t="s">
        <v>6662</v>
      </c>
      <c r="C2264" t="s">
        <v>10058</v>
      </c>
      <c r="D2264">
        <v>222.08</v>
      </c>
    </row>
    <row r="2265" spans="1:4" x14ac:dyDescent="0.25">
      <c r="A2265" t="s">
        <v>17867</v>
      </c>
      <c r="B2265" t="s">
        <v>6664</v>
      </c>
      <c r="C2265" t="s">
        <v>10065</v>
      </c>
      <c r="D2265">
        <v>72</v>
      </c>
    </row>
    <row r="2266" spans="1:4" x14ac:dyDescent="0.25">
      <c r="A2266" t="s">
        <v>17868</v>
      </c>
      <c r="B2266" t="s">
        <v>6666</v>
      </c>
      <c r="C2266" t="s">
        <v>10068</v>
      </c>
      <c r="D2266">
        <v>361.21</v>
      </c>
    </row>
    <row r="2267" spans="1:4" x14ac:dyDescent="0.25">
      <c r="A2267" t="s">
        <v>17869</v>
      </c>
      <c r="B2267" t="s">
        <v>6667</v>
      </c>
      <c r="C2267" t="s">
        <v>10061</v>
      </c>
      <c r="D2267">
        <v>483.23</v>
      </c>
    </row>
    <row r="2268" spans="1:4" x14ac:dyDescent="0.25">
      <c r="A2268" t="s">
        <v>17870</v>
      </c>
      <c r="B2268" t="s">
        <v>6668</v>
      </c>
      <c r="C2268" t="s">
        <v>10068</v>
      </c>
      <c r="D2268">
        <v>154.47999999999999</v>
      </c>
    </row>
    <row r="2269" spans="1:4" x14ac:dyDescent="0.25">
      <c r="A2269" t="s">
        <v>17871</v>
      </c>
      <c r="B2269" t="s">
        <v>6669</v>
      </c>
      <c r="C2269" t="s">
        <v>10065</v>
      </c>
      <c r="D2269">
        <v>228.73</v>
      </c>
    </row>
    <row r="2270" spans="1:4" x14ac:dyDescent="0.25">
      <c r="A2270" t="s">
        <v>17872</v>
      </c>
      <c r="B2270" t="s">
        <v>6670</v>
      </c>
      <c r="C2270" t="s">
        <v>10058</v>
      </c>
      <c r="D2270">
        <v>172.43</v>
      </c>
    </row>
    <row r="2271" spans="1:4" x14ac:dyDescent="0.25">
      <c r="A2271" t="s">
        <v>17873</v>
      </c>
      <c r="B2271" t="s">
        <v>6671</v>
      </c>
      <c r="C2271" t="s">
        <v>10061</v>
      </c>
      <c r="D2271">
        <v>288.93</v>
      </c>
    </row>
    <row r="2272" spans="1:4" x14ac:dyDescent="0.25">
      <c r="A2272" t="s">
        <v>17874</v>
      </c>
      <c r="B2272" t="s">
        <v>6672</v>
      </c>
      <c r="C2272" t="s">
        <v>10061</v>
      </c>
      <c r="D2272">
        <v>315.07</v>
      </c>
    </row>
    <row r="2273" spans="1:4" x14ac:dyDescent="0.25">
      <c r="A2273" t="s">
        <v>17875</v>
      </c>
      <c r="B2273" t="s">
        <v>6673</v>
      </c>
      <c r="C2273" t="s">
        <v>10061</v>
      </c>
      <c r="D2273">
        <v>190.1</v>
      </c>
    </row>
    <row r="2274" spans="1:4" x14ac:dyDescent="0.25">
      <c r="A2274" t="s">
        <v>17876</v>
      </c>
      <c r="B2274" t="s">
        <v>6675</v>
      </c>
      <c r="C2274" t="s">
        <v>10061</v>
      </c>
      <c r="D2274">
        <v>77.83</v>
      </c>
    </row>
    <row r="2275" spans="1:4" x14ac:dyDescent="0.25">
      <c r="A2275" t="s">
        <v>17877</v>
      </c>
      <c r="B2275" t="s">
        <v>6676</v>
      </c>
      <c r="C2275" t="s">
        <v>10058</v>
      </c>
      <c r="D2275">
        <v>63.02</v>
      </c>
    </row>
    <row r="2276" spans="1:4" x14ac:dyDescent="0.25">
      <c r="A2276" t="s">
        <v>17878</v>
      </c>
      <c r="B2276" t="s">
        <v>6678</v>
      </c>
      <c r="C2276" t="s">
        <v>10065</v>
      </c>
      <c r="D2276">
        <v>414.2</v>
      </c>
    </row>
    <row r="2277" spans="1:4" x14ac:dyDescent="0.25">
      <c r="A2277" t="s">
        <v>17879</v>
      </c>
      <c r="B2277" t="s">
        <v>6679</v>
      </c>
      <c r="C2277" t="s">
        <v>10061</v>
      </c>
      <c r="D2277">
        <v>341.78</v>
      </c>
    </row>
    <row r="2278" spans="1:4" x14ac:dyDescent="0.25">
      <c r="A2278" t="s">
        <v>17880</v>
      </c>
      <c r="B2278" t="s">
        <v>6681</v>
      </c>
      <c r="C2278" t="s">
        <v>10068</v>
      </c>
      <c r="D2278">
        <v>369.14</v>
      </c>
    </row>
    <row r="2279" spans="1:4" x14ac:dyDescent="0.25">
      <c r="A2279" t="s">
        <v>17881</v>
      </c>
      <c r="B2279" t="s">
        <v>6682</v>
      </c>
      <c r="C2279" t="s">
        <v>10068</v>
      </c>
      <c r="D2279">
        <v>400.76</v>
      </c>
    </row>
    <row r="2280" spans="1:4" x14ac:dyDescent="0.25">
      <c r="A2280" t="s">
        <v>17882</v>
      </c>
      <c r="B2280" t="s">
        <v>6683</v>
      </c>
      <c r="C2280" t="s">
        <v>10068</v>
      </c>
      <c r="D2280">
        <v>213.48</v>
      </c>
    </row>
    <row r="2281" spans="1:4" x14ac:dyDescent="0.25">
      <c r="A2281" t="s">
        <v>17883</v>
      </c>
      <c r="B2281" t="s">
        <v>6685</v>
      </c>
      <c r="C2281" t="s">
        <v>10061</v>
      </c>
      <c r="D2281">
        <v>374.97</v>
      </c>
    </row>
    <row r="2282" spans="1:4" x14ac:dyDescent="0.25">
      <c r="A2282" t="s">
        <v>17884</v>
      </c>
      <c r="B2282" t="s">
        <v>6686</v>
      </c>
      <c r="C2282" t="s">
        <v>10061</v>
      </c>
      <c r="D2282">
        <v>405.12</v>
      </c>
    </row>
    <row r="2283" spans="1:4" x14ac:dyDescent="0.25">
      <c r="A2283" t="s">
        <v>17885</v>
      </c>
      <c r="B2283" t="s">
        <v>6687</v>
      </c>
      <c r="C2283" t="s">
        <v>10061</v>
      </c>
      <c r="D2283">
        <v>166.87</v>
      </c>
    </row>
    <row r="2284" spans="1:4" x14ac:dyDescent="0.25">
      <c r="A2284" t="s">
        <v>17886</v>
      </c>
      <c r="B2284" t="s">
        <v>6688</v>
      </c>
      <c r="C2284" t="s">
        <v>10058</v>
      </c>
      <c r="D2284">
        <v>400.13</v>
      </c>
    </row>
    <row r="2285" spans="1:4" x14ac:dyDescent="0.25">
      <c r="A2285" t="s">
        <v>17887</v>
      </c>
      <c r="B2285" t="s">
        <v>6689</v>
      </c>
      <c r="C2285" t="s">
        <v>10061</v>
      </c>
      <c r="D2285">
        <v>275.95999999999998</v>
      </c>
    </row>
    <row r="2286" spans="1:4" x14ac:dyDescent="0.25">
      <c r="A2286" t="s">
        <v>17888</v>
      </c>
      <c r="B2286" t="s">
        <v>6690</v>
      </c>
      <c r="C2286" t="s">
        <v>10061</v>
      </c>
      <c r="D2286">
        <v>430.03</v>
      </c>
    </row>
    <row r="2287" spans="1:4" x14ac:dyDescent="0.25">
      <c r="A2287" t="s">
        <v>17889</v>
      </c>
      <c r="B2287" t="s">
        <v>6692</v>
      </c>
      <c r="C2287" t="s">
        <v>10061</v>
      </c>
      <c r="D2287">
        <v>82.98</v>
      </c>
    </row>
    <row r="2288" spans="1:4" x14ac:dyDescent="0.25">
      <c r="A2288" t="s">
        <v>17890</v>
      </c>
      <c r="B2288" t="s">
        <v>6693</v>
      </c>
      <c r="C2288" t="s">
        <v>10068</v>
      </c>
      <c r="D2288">
        <v>78.17</v>
      </c>
    </row>
    <row r="2289" spans="1:4" x14ac:dyDescent="0.25">
      <c r="A2289" t="s">
        <v>17891</v>
      </c>
      <c r="B2289" t="s">
        <v>6695</v>
      </c>
      <c r="C2289" t="s">
        <v>10068</v>
      </c>
      <c r="D2289">
        <v>152.16999999999999</v>
      </c>
    </row>
    <row r="2290" spans="1:4" x14ac:dyDescent="0.25">
      <c r="A2290" t="s">
        <v>17892</v>
      </c>
      <c r="B2290" t="s">
        <v>6696</v>
      </c>
      <c r="C2290" t="s">
        <v>10058</v>
      </c>
      <c r="D2290">
        <v>323.08</v>
      </c>
    </row>
    <row r="2291" spans="1:4" x14ac:dyDescent="0.25">
      <c r="A2291" t="s">
        <v>17893</v>
      </c>
      <c r="B2291" t="s">
        <v>6698</v>
      </c>
      <c r="C2291" t="s">
        <v>10058</v>
      </c>
      <c r="D2291">
        <v>242.83</v>
      </c>
    </row>
    <row r="2292" spans="1:4" x14ac:dyDescent="0.25">
      <c r="A2292" t="s">
        <v>17894</v>
      </c>
      <c r="B2292" t="s">
        <v>6699</v>
      </c>
      <c r="C2292" t="s">
        <v>10058</v>
      </c>
      <c r="D2292">
        <v>135.88</v>
      </c>
    </row>
    <row r="2293" spans="1:4" x14ac:dyDescent="0.25">
      <c r="A2293" t="s">
        <v>17895</v>
      </c>
      <c r="B2293" t="s">
        <v>6701</v>
      </c>
      <c r="C2293" t="s">
        <v>10061</v>
      </c>
      <c r="D2293">
        <v>447.44</v>
      </c>
    </row>
    <row r="2294" spans="1:4" x14ac:dyDescent="0.25">
      <c r="A2294" t="s">
        <v>17896</v>
      </c>
      <c r="B2294" t="s">
        <v>6702</v>
      </c>
      <c r="C2294" t="s">
        <v>10058</v>
      </c>
      <c r="D2294">
        <v>97.25</v>
      </c>
    </row>
    <row r="2295" spans="1:4" x14ac:dyDescent="0.25">
      <c r="A2295" t="s">
        <v>17897</v>
      </c>
      <c r="B2295" t="s">
        <v>6703</v>
      </c>
      <c r="C2295" t="s">
        <v>10065</v>
      </c>
      <c r="D2295">
        <v>445.37</v>
      </c>
    </row>
    <row r="2296" spans="1:4" x14ac:dyDescent="0.25">
      <c r="A2296" t="s">
        <v>17898</v>
      </c>
      <c r="B2296" t="s">
        <v>6704</v>
      </c>
      <c r="C2296" t="s">
        <v>10068</v>
      </c>
      <c r="D2296">
        <v>319.31</v>
      </c>
    </row>
    <row r="2297" spans="1:4" x14ac:dyDescent="0.25">
      <c r="A2297" t="s">
        <v>17899</v>
      </c>
      <c r="B2297" t="s">
        <v>6705</v>
      </c>
      <c r="C2297" t="s">
        <v>10068</v>
      </c>
      <c r="D2297">
        <v>69.84</v>
      </c>
    </row>
    <row r="2298" spans="1:4" x14ac:dyDescent="0.25">
      <c r="A2298" t="s">
        <v>17900</v>
      </c>
      <c r="B2298" t="s">
        <v>6706</v>
      </c>
      <c r="C2298" t="s">
        <v>10058</v>
      </c>
      <c r="D2298">
        <v>352.94</v>
      </c>
    </row>
    <row r="2299" spans="1:4" x14ac:dyDescent="0.25">
      <c r="A2299" t="s">
        <v>17901</v>
      </c>
      <c r="B2299" t="s">
        <v>6708</v>
      </c>
      <c r="C2299" t="s">
        <v>10065</v>
      </c>
      <c r="D2299">
        <v>276.54000000000002</v>
      </c>
    </row>
    <row r="2300" spans="1:4" x14ac:dyDescent="0.25">
      <c r="A2300" t="s">
        <v>17902</v>
      </c>
      <c r="B2300" t="s">
        <v>6709</v>
      </c>
      <c r="C2300" t="s">
        <v>10058</v>
      </c>
      <c r="D2300">
        <v>355.42</v>
      </c>
    </row>
    <row r="2301" spans="1:4" x14ac:dyDescent="0.25">
      <c r="A2301" t="s">
        <v>17903</v>
      </c>
      <c r="B2301" t="s">
        <v>6710</v>
      </c>
      <c r="C2301" t="s">
        <v>10058</v>
      </c>
      <c r="D2301">
        <v>286.47000000000003</v>
      </c>
    </row>
    <row r="2302" spans="1:4" x14ac:dyDescent="0.25">
      <c r="A2302" t="s">
        <v>17904</v>
      </c>
      <c r="B2302" t="s">
        <v>6711</v>
      </c>
      <c r="C2302" t="s">
        <v>10065</v>
      </c>
      <c r="D2302">
        <v>136.13</v>
      </c>
    </row>
    <row r="2303" spans="1:4" x14ac:dyDescent="0.25">
      <c r="A2303" t="s">
        <v>17905</v>
      </c>
      <c r="B2303" t="s">
        <v>6712</v>
      </c>
      <c r="C2303" t="s">
        <v>10061</v>
      </c>
      <c r="D2303">
        <v>329.41</v>
      </c>
    </row>
    <row r="2304" spans="1:4" x14ac:dyDescent="0.25">
      <c r="A2304" t="s">
        <v>17906</v>
      </c>
      <c r="B2304" t="s">
        <v>6714</v>
      </c>
      <c r="C2304" t="s">
        <v>10065</v>
      </c>
      <c r="D2304">
        <v>205.49</v>
      </c>
    </row>
    <row r="2305" spans="1:4" x14ac:dyDescent="0.25">
      <c r="A2305" t="s">
        <v>17907</v>
      </c>
      <c r="B2305" t="s">
        <v>6715</v>
      </c>
      <c r="C2305" t="s">
        <v>10058</v>
      </c>
      <c r="D2305">
        <v>316.57</v>
      </c>
    </row>
    <row r="2306" spans="1:4" x14ac:dyDescent="0.25">
      <c r="A2306" t="s">
        <v>17908</v>
      </c>
      <c r="B2306" t="s">
        <v>6716</v>
      </c>
      <c r="C2306" t="s">
        <v>10068</v>
      </c>
      <c r="D2306">
        <v>339.4</v>
      </c>
    </row>
    <row r="2307" spans="1:4" x14ac:dyDescent="0.25">
      <c r="A2307" t="s">
        <v>17909</v>
      </c>
      <c r="B2307" t="s">
        <v>6717</v>
      </c>
      <c r="C2307" t="s">
        <v>10061</v>
      </c>
      <c r="D2307">
        <v>95.51</v>
      </c>
    </row>
    <row r="2308" spans="1:4" x14ac:dyDescent="0.25">
      <c r="A2308" t="s">
        <v>17910</v>
      </c>
      <c r="B2308" t="s">
        <v>6718</v>
      </c>
      <c r="C2308" t="s">
        <v>10068</v>
      </c>
      <c r="D2308">
        <v>247.39</v>
      </c>
    </row>
    <row r="2309" spans="1:4" x14ac:dyDescent="0.25">
      <c r="A2309" t="s">
        <v>17911</v>
      </c>
      <c r="B2309" t="s">
        <v>6719</v>
      </c>
      <c r="C2309" t="s">
        <v>10058</v>
      </c>
      <c r="D2309">
        <v>488.45</v>
      </c>
    </row>
    <row r="2310" spans="1:4" x14ac:dyDescent="0.25">
      <c r="A2310" t="s">
        <v>17912</v>
      </c>
      <c r="B2310" t="s">
        <v>6720</v>
      </c>
      <c r="C2310" t="s">
        <v>10068</v>
      </c>
      <c r="D2310">
        <v>108.41</v>
      </c>
    </row>
    <row r="2311" spans="1:4" x14ac:dyDescent="0.25">
      <c r="A2311" t="s">
        <v>17913</v>
      </c>
      <c r="B2311" t="s">
        <v>6722</v>
      </c>
      <c r="C2311" t="s">
        <v>10068</v>
      </c>
      <c r="D2311">
        <v>120.13</v>
      </c>
    </row>
    <row r="2312" spans="1:4" x14ac:dyDescent="0.25">
      <c r="A2312" t="s">
        <v>17914</v>
      </c>
      <c r="B2312" t="s">
        <v>6723</v>
      </c>
      <c r="C2312" t="s">
        <v>10061</v>
      </c>
      <c r="D2312">
        <v>495.56</v>
      </c>
    </row>
    <row r="2313" spans="1:4" x14ac:dyDescent="0.25">
      <c r="A2313" t="s">
        <v>17915</v>
      </c>
      <c r="B2313" t="s">
        <v>6724</v>
      </c>
      <c r="C2313" t="s">
        <v>10068</v>
      </c>
      <c r="D2313">
        <v>170.18</v>
      </c>
    </row>
    <row r="2314" spans="1:4" x14ac:dyDescent="0.25">
      <c r="A2314" t="s">
        <v>17916</v>
      </c>
      <c r="B2314" t="s">
        <v>6725</v>
      </c>
      <c r="C2314" t="s">
        <v>10061</v>
      </c>
      <c r="D2314">
        <v>417.57</v>
      </c>
    </row>
    <row r="2315" spans="1:4" x14ac:dyDescent="0.25">
      <c r="A2315" t="s">
        <v>17917</v>
      </c>
      <c r="B2315" t="s">
        <v>6727</v>
      </c>
      <c r="C2315" t="s">
        <v>10068</v>
      </c>
      <c r="D2315">
        <v>178.15</v>
      </c>
    </row>
    <row r="2316" spans="1:4" x14ac:dyDescent="0.25">
      <c r="A2316" t="s">
        <v>17918</v>
      </c>
      <c r="B2316" t="s">
        <v>6728</v>
      </c>
      <c r="C2316" t="s">
        <v>10068</v>
      </c>
      <c r="D2316">
        <v>285.48</v>
      </c>
    </row>
    <row r="2317" spans="1:4" x14ac:dyDescent="0.25">
      <c r="A2317" t="s">
        <v>17919</v>
      </c>
      <c r="B2317" t="s">
        <v>6730</v>
      </c>
      <c r="C2317" t="s">
        <v>10058</v>
      </c>
      <c r="D2317">
        <v>50.28</v>
      </c>
    </row>
    <row r="2318" spans="1:4" x14ac:dyDescent="0.25">
      <c r="A2318" t="s">
        <v>17920</v>
      </c>
      <c r="B2318" t="s">
        <v>6732</v>
      </c>
      <c r="C2318" t="s">
        <v>10068</v>
      </c>
      <c r="D2318">
        <v>185.74</v>
      </c>
    </row>
    <row r="2319" spans="1:4" x14ac:dyDescent="0.25">
      <c r="A2319" t="s">
        <v>17921</v>
      </c>
      <c r="B2319" t="s">
        <v>6733</v>
      </c>
      <c r="C2319" t="s">
        <v>10058</v>
      </c>
      <c r="D2319">
        <v>53.03</v>
      </c>
    </row>
    <row r="2320" spans="1:4" x14ac:dyDescent="0.25">
      <c r="A2320" t="s">
        <v>17922</v>
      </c>
      <c r="B2320" t="s">
        <v>6735</v>
      </c>
      <c r="C2320" t="s">
        <v>10058</v>
      </c>
      <c r="D2320">
        <v>402.52</v>
      </c>
    </row>
    <row r="2321" spans="1:4" x14ac:dyDescent="0.25">
      <c r="A2321" t="s">
        <v>17923</v>
      </c>
      <c r="B2321" t="s">
        <v>6736</v>
      </c>
      <c r="C2321" t="s">
        <v>10068</v>
      </c>
      <c r="D2321">
        <v>451.72</v>
      </c>
    </row>
    <row r="2322" spans="1:4" x14ac:dyDescent="0.25">
      <c r="A2322" t="s">
        <v>17924</v>
      </c>
      <c r="B2322" t="s">
        <v>6737</v>
      </c>
      <c r="C2322" t="s">
        <v>10058</v>
      </c>
      <c r="D2322">
        <v>117.23</v>
      </c>
    </row>
    <row r="2323" spans="1:4" x14ac:dyDescent="0.25">
      <c r="A2323" t="s">
        <v>17925</v>
      </c>
      <c r="B2323" t="s">
        <v>6738</v>
      </c>
      <c r="C2323" t="s">
        <v>10065</v>
      </c>
      <c r="D2323">
        <v>360.44</v>
      </c>
    </row>
    <row r="2324" spans="1:4" x14ac:dyDescent="0.25">
      <c r="A2324" t="s">
        <v>17926</v>
      </c>
      <c r="B2324" t="s">
        <v>6740</v>
      </c>
      <c r="C2324" t="s">
        <v>10068</v>
      </c>
      <c r="D2324">
        <v>119.49</v>
      </c>
    </row>
    <row r="2325" spans="1:4" x14ac:dyDescent="0.25">
      <c r="A2325" t="s">
        <v>17927</v>
      </c>
      <c r="B2325" t="s">
        <v>6741</v>
      </c>
      <c r="C2325" t="s">
        <v>10068</v>
      </c>
      <c r="D2325">
        <v>125.76</v>
      </c>
    </row>
    <row r="2326" spans="1:4" x14ac:dyDescent="0.25">
      <c r="A2326" t="s">
        <v>17928</v>
      </c>
      <c r="B2326" t="s">
        <v>6742</v>
      </c>
      <c r="C2326" t="s">
        <v>10068</v>
      </c>
      <c r="D2326">
        <v>378.84</v>
      </c>
    </row>
    <row r="2327" spans="1:4" x14ac:dyDescent="0.25">
      <c r="A2327" t="s">
        <v>17929</v>
      </c>
      <c r="B2327" t="s">
        <v>6743</v>
      </c>
      <c r="C2327" t="s">
        <v>10061</v>
      </c>
      <c r="D2327">
        <v>452.84</v>
      </c>
    </row>
    <row r="2328" spans="1:4" x14ac:dyDescent="0.25">
      <c r="A2328" t="s">
        <v>17930</v>
      </c>
      <c r="B2328" t="s">
        <v>6745</v>
      </c>
      <c r="C2328" t="s">
        <v>10065</v>
      </c>
      <c r="D2328">
        <v>188.13</v>
      </c>
    </row>
    <row r="2329" spans="1:4" x14ac:dyDescent="0.25">
      <c r="A2329" t="s">
        <v>17931</v>
      </c>
      <c r="B2329" t="s">
        <v>6746</v>
      </c>
      <c r="C2329" t="s">
        <v>10058</v>
      </c>
      <c r="D2329">
        <v>310.07</v>
      </c>
    </row>
    <row r="2330" spans="1:4" x14ac:dyDescent="0.25">
      <c r="A2330" t="s">
        <v>17932</v>
      </c>
      <c r="B2330" t="s">
        <v>6748</v>
      </c>
      <c r="C2330" t="s">
        <v>10058</v>
      </c>
      <c r="D2330">
        <v>73.2</v>
      </c>
    </row>
    <row r="2331" spans="1:4" x14ac:dyDescent="0.25">
      <c r="A2331" t="s">
        <v>17933</v>
      </c>
      <c r="B2331" t="s">
        <v>6749</v>
      </c>
      <c r="C2331" t="s">
        <v>10068</v>
      </c>
      <c r="D2331">
        <v>123.31</v>
      </c>
    </row>
    <row r="2332" spans="1:4" x14ac:dyDescent="0.25">
      <c r="A2332" t="s">
        <v>17934</v>
      </c>
      <c r="B2332" t="s">
        <v>6751</v>
      </c>
      <c r="C2332" t="s">
        <v>10065</v>
      </c>
      <c r="D2332">
        <v>166.65</v>
      </c>
    </row>
    <row r="2333" spans="1:4" x14ac:dyDescent="0.25">
      <c r="A2333" t="s">
        <v>17935</v>
      </c>
      <c r="B2333" t="s">
        <v>6752</v>
      </c>
      <c r="C2333" t="s">
        <v>10058</v>
      </c>
      <c r="D2333">
        <v>103</v>
      </c>
    </row>
    <row r="2334" spans="1:4" x14ac:dyDescent="0.25">
      <c r="A2334" t="s">
        <v>17936</v>
      </c>
      <c r="B2334" t="s">
        <v>6754</v>
      </c>
      <c r="C2334" t="s">
        <v>10065</v>
      </c>
      <c r="D2334">
        <v>480.03</v>
      </c>
    </row>
    <row r="2335" spans="1:4" x14ac:dyDescent="0.25">
      <c r="A2335" t="s">
        <v>17937</v>
      </c>
      <c r="B2335" t="s">
        <v>6755</v>
      </c>
      <c r="C2335" t="s">
        <v>10068</v>
      </c>
      <c r="D2335">
        <v>469.22</v>
      </c>
    </row>
    <row r="2336" spans="1:4" x14ac:dyDescent="0.25">
      <c r="A2336" t="s">
        <v>17938</v>
      </c>
      <c r="B2336" t="s">
        <v>6756</v>
      </c>
      <c r="C2336" t="s">
        <v>10065</v>
      </c>
      <c r="D2336">
        <v>390.05</v>
      </c>
    </row>
    <row r="2337" spans="1:4" x14ac:dyDescent="0.25">
      <c r="A2337" t="s">
        <v>17939</v>
      </c>
      <c r="B2337" t="s">
        <v>6757</v>
      </c>
      <c r="C2337" t="s">
        <v>10058</v>
      </c>
      <c r="D2337">
        <v>404.26</v>
      </c>
    </row>
    <row r="2338" spans="1:4" x14ac:dyDescent="0.25">
      <c r="A2338" t="s">
        <v>17940</v>
      </c>
      <c r="B2338" t="s">
        <v>6758</v>
      </c>
      <c r="C2338" t="s">
        <v>10065</v>
      </c>
      <c r="D2338">
        <v>149.62</v>
      </c>
    </row>
    <row r="2339" spans="1:4" x14ac:dyDescent="0.25">
      <c r="A2339" t="s">
        <v>17941</v>
      </c>
      <c r="B2339" t="s">
        <v>6759</v>
      </c>
      <c r="C2339" t="s">
        <v>10065</v>
      </c>
      <c r="D2339">
        <v>251.62</v>
      </c>
    </row>
    <row r="2340" spans="1:4" x14ac:dyDescent="0.25">
      <c r="A2340" t="s">
        <v>17942</v>
      </c>
      <c r="B2340" t="s">
        <v>6760</v>
      </c>
      <c r="C2340" t="s">
        <v>10065</v>
      </c>
      <c r="D2340">
        <v>211.85</v>
      </c>
    </row>
    <row r="2341" spans="1:4" x14ac:dyDescent="0.25">
      <c r="A2341" t="s">
        <v>17943</v>
      </c>
      <c r="B2341" t="s">
        <v>6762</v>
      </c>
      <c r="C2341" t="s">
        <v>10065</v>
      </c>
      <c r="D2341">
        <v>305.61</v>
      </c>
    </row>
    <row r="2342" spans="1:4" x14ac:dyDescent="0.25">
      <c r="A2342" t="s">
        <v>17944</v>
      </c>
      <c r="B2342" t="s">
        <v>6763</v>
      </c>
      <c r="C2342" t="s">
        <v>10065</v>
      </c>
      <c r="D2342">
        <v>380.72</v>
      </c>
    </row>
    <row r="2343" spans="1:4" x14ac:dyDescent="0.25">
      <c r="A2343" t="s">
        <v>17945</v>
      </c>
      <c r="B2343" t="s">
        <v>6764</v>
      </c>
      <c r="C2343" t="s">
        <v>10058</v>
      </c>
      <c r="D2343">
        <v>254.42</v>
      </c>
    </row>
    <row r="2344" spans="1:4" x14ac:dyDescent="0.25">
      <c r="A2344" t="s">
        <v>17946</v>
      </c>
      <c r="B2344" t="s">
        <v>6765</v>
      </c>
      <c r="C2344" t="s">
        <v>10068</v>
      </c>
      <c r="D2344">
        <v>429.32</v>
      </c>
    </row>
    <row r="2345" spans="1:4" x14ac:dyDescent="0.25">
      <c r="A2345" t="s">
        <v>17947</v>
      </c>
      <c r="B2345" t="s">
        <v>6766</v>
      </c>
      <c r="C2345" t="s">
        <v>10065</v>
      </c>
      <c r="D2345">
        <v>64.790000000000006</v>
      </c>
    </row>
    <row r="2346" spans="1:4" x14ac:dyDescent="0.25">
      <c r="A2346" t="s">
        <v>17948</v>
      </c>
      <c r="B2346" t="s">
        <v>6767</v>
      </c>
      <c r="C2346" t="s">
        <v>10065</v>
      </c>
      <c r="D2346">
        <v>446.98</v>
      </c>
    </row>
    <row r="2347" spans="1:4" x14ac:dyDescent="0.25">
      <c r="A2347" t="s">
        <v>17949</v>
      </c>
      <c r="B2347" t="s">
        <v>6768</v>
      </c>
      <c r="C2347" t="s">
        <v>10058</v>
      </c>
      <c r="D2347">
        <v>368.05</v>
      </c>
    </row>
    <row r="2348" spans="1:4" x14ac:dyDescent="0.25">
      <c r="A2348" t="s">
        <v>17950</v>
      </c>
      <c r="B2348" t="s">
        <v>6769</v>
      </c>
      <c r="C2348" t="s">
        <v>10065</v>
      </c>
      <c r="D2348">
        <v>300.41000000000003</v>
      </c>
    </row>
    <row r="2349" spans="1:4" x14ac:dyDescent="0.25">
      <c r="A2349" t="s">
        <v>17951</v>
      </c>
      <c r="B2349" t="s">
        <v>6770</v>
      </c>
      <c r="C2349" t="s">
        <v>10061</v>
      </c>
      <c r="D2349">
        <v>167.27</v>
      </c>
    </row>
    <row r="2350" spans="1:4" x14ac:dyDescent="0.25">
      <c r="A2350" t="s">
        <v>17952</v>
      </c>
      <c r="B2350" t="s">
        <v>6771</v>
      </c>
      <c r="C2350" t="s">
        <v>10068</v>
      </c>
      <c r="D2350">
        <v>454.55</v>
      </c>
    </row>
    <row r="2351" spans="1:4" x14ac:dyDescent="0.25">
      <c r="A2351" t="s">
        <v>17953</v>
      </c>
      <c r="B2351" t="s">
        <v>6772</v>
      </c>
      <c r="C2351" t="s">
        <v>10068</v>
      </c>
      <c r="D2351">
        <v>192.44</v>
      </c>
    </row>
    <row r="2352" spans="1:4" x14ac:dyDescent="0.25">
      <c r="A2352" t="s">
        <v>17954</v>
      </c>
      <c r="B2352" t="s">
        <v>6773</v>
      </c>
      <c r="C2352" t="s">
        <v>10068</v>
      </c>
      <c r="D2352">
        <v>396.71</v>
      </c>
    </row>
    <row r="2353" spans="1:4" x14ac:dyDescent="0.25">
      <c r="A2353" t="s">
        <v>17955</v>
      </c>
      <c r="B2353" t="s">
        <v>6774</v>
      </c>
      <c r="C2353" t="s">
        <v>10061</v>
      </c>
      <c r="D2353">
        <v>274.20999999999998</v>
      </c>
    </row>
    <row r="2354" spans="1:4" x14ac:dyDescent="0.25">
      <c r="A2354" t="s">
        <v>17956</v>
      </c>
      <c r="B2354" t="s">
        <v>6775</v>
      </c>
      <c r="C2354" t="s">
        <v>10068</v>
      </c>
      <c r="D2354">
        <v>102.27</v>
      </c>
    </row>
    <row r="2355" spans="1:4" x14ac:dyDescent="0.25">
      <c r="A2355" t="s">
        <v>17957</v>
      </c>
      <c r="B2355" t="s">
        <v>6777</v>
      </c>
      <c r="C2355" t="s">
        <v>10068</v>
      </c>
      <c r="D2355">
        <v>93.3</v>
      </c>
    </row>
    <row r="2356" spans="1:4" x14ac:dyDescent="0.25">
      <c r="A2356" t="s">
        <v>17958</v>
      </c>
      <c r="B2356" t="s">
        <v>6779</v>
      </c>
      <c r="C2356" t="s">
        <v>10065</v>
      </c>
      <c r="D2356">
        <v>455</v>
      </c>
    </row>
    <row r="2357" spans="1:4" x14ac:dyDescent="0.25">
      <c r="A2357" t="s">
        <v>17959</v>
      </c>
      <c r="B2357" t="s">
        <v>6780</v>
      </c>
      <c r="C2357" t="s">
        <v>10068</v>
      </c>
      <c r="D2357">
        <v>499.8</v>
      </c>
    </row>
    <row r="2358" spans="1:4" x14ac:dyDescent="0.25">
      <c r="A2358" t="s">
        <v>17960</v>
      </c>
      <c r="B2358" t="s">
        <v>6781</v>
      </c>
      <c r="C2358" t="s">
        <v>10061</v>
      </c>
      <c r="D2358">
        <v>427.37</v>
      </c>
    </row>
    <row r="2359" spans="1:4" x14ac:dyDescent="0.25">
      <c r="A2359" t="s">
        <v>17961</v>
      </c>
      <c r="B2359" t="s">
        <v>6782</v>
      </c>
      <c r="C2359" t="s">
        <v>10065</v>
      </c>
      <c r="D2359">
        <v>461.45</v>
      </c>
    </row>
    <row r="2360" spans="1:4" x14ac:dyDescent="0.25">
      <c r="A2360" t="s">
        <v>17962</v>
      </c>
      <c r="B2360" t="s">
        <v>6783</v>
      </c>
      <c r="C2360" t="s">
        <v>10065</v>
      </c>
      <c r="D2360">
        <v>291.86</v>
      </c>
    </row>
    <row r="2361" spans="1:4" x14ac:dyDescent="0.25">
      <c r="A2361" t="s">
        <v>17963</v>
      </c>
      <c r="B2361" t="s">
        <v>6785</v>
      </c>
      <c r="C2361" t="s">
        <v>10068</v>
      </c>
      <c r="D2361">
        <v>315.95999999999998</v>
      </c>
    </row>
    <row r="2362" spans="1:4" x14ac:dyDescent="0.25">
      <c r="A2362" t="s">
        <v>17964</v>
      </c>
      <c r="B2362" t="s">
        <v>6786</v>
      </c>
      <c r="C2362" t="s">
        <v>10061</v>
      </c>
      <c r="D2362">
        <v>162.32</v>
      </c>
    </row>
    <row r="2363" spans="1:4" x14ac:dyDescent="0.25">
      <c r="A2363" t="s">
        <v>17965</v>
      </c>
      <c r="B2363" t="s">
        <v>6787</v>
      </c>
      <c r="C2363" t="s">
        <v>10061</v>
      </c>
      <c r="D2363">
        <v>110.98</v>
      </c>
    </row>
    <row r="2364" spans="1:4" x14ac:dyDescent="0.25">
      <c r="A2364" t="s">
        <v>17966</v>
      </c>
      <c r="B2364" t="s">
        <v>6788</v>
      </c>
      <c r="C2364" t="s">
        <v>10058</v>
      </c>
      <c r="D2364">
        <v>455.03</v>
      </c>
    </row>
    <row r="2365" spans="1:4" x14ac:dyDescent="0.25">
      <c r="A2365" t="s">
        <v>17967</v>
      </c>
      <c r="B2365" t="s">
        <v>6789</v>
      </c>
      <c r="C2365" t="s">
        <v>10058</v>
      </c>
      <c r="D2365">
        <v>153.58000000000001</v>
      </c>
    </row>
    <row r="2366" spans="1:4" x14ac:dyDescent="0.25">
      <c r="A2366" t="s">
        <v>17968</v>
      </c>
      <c r="B2366" t="s">
        <v>6790</v>
      </c>
      <c r="C2366" t="s">
        <v>10061</v>
      </c>
      <c r="D2366">
        <v>352.04</v>
      </c>
    </row>
    <row r="2367" spans="1:4" x14ac:dyDescent="0.25">
      <c r="A2367" t="s">
        <v>17969</v>
      </c>
      <c r="B2367" t="s">
        <v>6791</v>
      </c>
      <c r="C2367" t="s">
        <v>10065</v>
      </c>
      <c r="D2367">
        <v>370.63</v>
      </c>
    </row>
    <row r="2368" spans="1:4" x14ac:dyDescent="0.25">
      <c r="A2368" t="s">
        <v>17970</v>
      </c>
      <c r="B2368" t="s">
        <v>6792</v>
      </c>
      <c r="C2368" t="s">
        <v>10065</v>
      </c>
      <c r="D2368">
        <v>92.16</v>
      </c>
    </row>
    <row r="2369" spans="1:4" x14ac:dyDescent="0.25">
      <c r="A2369" t="s">
        <v>17971</v>
      </c>
      <c r="B2369" t="s">
        <v>6793</v>
      </c>
      <c r="C2369" t="s">
        <v>10061</v>
      </c>
      <c r="D2369">
        <v>164.19</v>
      </c>
    </row>
    <row r="2370" spans="1:4" x14ac:dyDescent="0.25">
      <c r="A2370" t="s">
        <v>17972</v>
      </c>
      <c r="B2370" t="s">
        <v>6794</v>
      </c>
      <c r="C2370" t="s">
        <v>10068</v>
      </c>
      <c r="D2370">
        <v>73.72</v>
      </c>
    </row>
    <row r="2371" spans="1:4" x14ac:dyDescent="0.25">
      <c r="A2371" t="s">
        <v>17973</v>
      </c>
      <c r="B2371" t="s">
        <v>6795</v>
      </c>
      <c r="C2371" t="s">
        <v>10068</v>
      </c>
      <c r="D2371">
        <v>238.38</v>
      </c>
    </row>
    <row r="2372" spans="1:4" x14ac:dyDescent="0.25">
      <c r="A2372" t="s">
        <v>17974</v>
      </c>
      <c r="B2372" t="s">
        <v>6796</v>
      </c>
      <c r="C2372" t="s">
        <v>10068</v>
      </c>
      <c r="D2372">
        <v>367.31</v>
      </c>
    </row>
    <row r="2373" spans="1:4" x14ac:dyDescent="0.25">
      <c r="A2373" t="s">
        <v>17975</v>
      </c>
      <c r="B2373" t="s">
        <v>6797</v>
      </c>
      <c r="C2373" t="s">
        <v>10058</v>
      </c>
      <c r="D2373">
        <v>284.92</v>
      </c>
    </row>
    <row r="2374" spans="1:4" x14ac:dyDescent="0.25">
      <c r="A2374" t="s">
        <v>17976</v>
      </c>
      <c r="B2374" t="s">
        <v>6799</v>
      </c>
      <c r="C2374" t="s">
        <v>10058</v>
      </c>
      <c r="D2374">
        <v>338</v>
      </c>
    </row>
    <row r="2375" spans="1:4" x14ac:dyDescent="0.25">
      <c r="A2375" t="s">
        <v>17977</v>
      </c>
      <c r="B2375" t="s">
        <v>6800</v>
      </c>
      <c r="C2375" t="s">
        <v>10058</v>
      </c>
      <c r="D2375">
        <v>174.58</v>
      </c>
    </row>
    <row r="2376" spans="1:4" x14ac:dyDescent="0.25">
      <c r="A2376" t="s">
        <v>17978</v>
      </c>
      <c r="B2376" t="s">
        <v>6802</v>
      </c>
      <c r="C2376" t="s">
        <v>10068</v>
      </c>
      <c r="D2376">
        <v>498.11</v>
      </c>
    </row>
    <row r="2377" spans="1:4" x14ac:dyDescent="0.25">
      <c r="A2377" t="s">
        <v>17979</v>
      </c>
      <c r="B2377" t="s">
        <v>6804</v>
      </c>
      <c r="C2377" t="s">
        <v>10061</v>
      </c>
      <c r="D2377">
        <v>348.68</v>
      </c>
    </row>
    <row r="2378" spans="1:4" x14ac:dyDescent="0.25">
      <c r="A2378" t="s">
        <v>17980</v>
      </c>
      <c r="B2378" t="s">
        <v>6805</v>
      </c>
      <c r="C2378" t="s">
        <v>10068</v>
      </c>
      <c r="D2378">
        <v>227.65</v>
      </c>
    </row>
    <row r="2379" spans="1:4" x14ac:dyDescent="0.25">
      <c r="A2379" t="s">
        <v>17981</v>
      </c>
      <c r="B2379" t="s">
        <v>6806</v>
      </c>
      <c r="C2379" t="s">
        <v>10068</v>
      </c>
      <c r="D2379">
        <v>163.97</v>
      </c>
    </row>
    <row r="2380" spans="1:4" x14ac:dyDescent="0.25">
      <c r="A2380" t="s">
        <v>17982</v>
      </c>
      <c r="B2380" t="s">
        <v>6808</v>
      </c>
      <c r="C2380" t="s">
        <v>10061</v>
      </c>
      <c r="D2380">
        <v>416.7</v>
      </c>
    </row>
    <row r="2381" spans="1:4" x14ac:dyDescent="0.25">
      <c r="A2381" t="s">
        <v>17983</v>
      </c>
      <c r="B2381" t="s">
        <v>6809</v>
      </c>
      <c r="C2381" t="s">
        <v>10068</v>
      </c>
      <c r="D2381">
        <v>212.96</v>
      </c>
    </row>
    <row r="2382" spans="1:4" x14ac:dyDescent="0.25">
      <c r="A2382" t="s">
        <v>17984</v>
      </c>
      <c r="B2382" t="s">
        <v>6810</v>
      </c>
      <c r="C2382" t="s">
        <v>10061</v>
      </c>
      <c r="D2382">
        <v>344.41</v>
      </c>
    </row>
    <row r="2383" spans="1:4" x14ac:dyDescent="0.25">
      <c r="A2383" t="s">
        <v>17985</v>
      </c>
      <c r="B2383" t="s">
        <v>6811</v>
      </c>
      <c r="C2383" t="s">
        <v>10068</v>
      </c>
      <c r="D2383">
        <v>190.92</v>
      </c>
    </row>
    <row r="2384" spans="1:4" x14ac:dyDescent="0.25">
      <c r="A2384" t="s">
        <v>17986</v>
      </c>
      <c r="B2384" t="s">
        <v>6812</v>
      </c>
      <c r="C2384" t="s">
        <v>10065</v>
      </c>
      <c r="D2384">
        <v>329.47</v>
      </c>
    </row>
    <row r="2385" spans="1:4" x14ac:dyDescent="0.25">
      <c r="A2385" t="s">
        <v>17987</v>
      </c>
      <c r="B2385" t="s">
        <v>6813</v>
      </c>
      <c r="C2385" t="s">
        <v>10068</v>
      </c>
      <c r="D2385">
        <v>338.26</v>
      </c>
    </row>
    <row r="2386" spans="1:4" x14ac:dyDescent="0.25">
      <c r="A2386" t="s">
        <v>17988</v>
      </c>
      <c r="B2386" t="s">
        <v>6814</v>
      </c>
      <c r="C2386" t="s">
        <v>10061</v>
      </c>
      <c r="D2386">
        <v>204.19</v>
      </c>
    </row>
    <row r="2387" spans="1:4" x14ac:dyDescent="0.25">
      <c r="A2387" t="s">
        <v>17989</v>
      </c>
      <c r="B2387" t="s">
        <v>6815</v>
      </c>
      <c r="C2387" t="s">
        <v>10058</v>
      </c>
      <c r="D2387">
        <v>493.29</v>
      </c>
    </row>
    <row r="2388" spans="1:4" x14ac:dyDescent="0.25">
      <c r="A2388" t="s">
        <v>17990</v>
      </c>
      <c r="B2388" t="s">
        <v>6817</v>
      </c>
      <c r="C2388" t="s">
        <v>10068</v>
      </c>
      <c r="D2388">
        <v>217.36</v>
      </c>
    </row>
    <row r="2389" spans="1:4" x14ac:dyDescent="0.25">
      <c r="A2389" t="s">
        <v>17991</v>
      </c>
      <c r="B2389" t="s">
        <v>6818</v>
      </c>
      <c r="C2389" t="s">
        <v>10068</v>
      </c>
      <c r="D2389">
        <v>120.63</v>
      </c>
    </row>
    <row r="2390" spans="1:4" x14ac:dyDescent="0.25">
      <c r="A2390" t="s">
        <v>17992</v>
      </c>
      <c r="B2390" t="s">
        <v>6819</v>
      </c>
      <c r="C2390" t="s">
        <v>10065</v>
      </c>
      <c r="D2390">
        <v>457.33</v>
      </c>
    </row>
    <row r="2391" spans="1:4" x14ac:dyDescent="0.25">
      <c r="A2391" t="s">
        <v>17993</v>
      </c>
      <c r="B2391" t="s">
        <v>6820</v>
      </c>
      <c r="C2391" t="s">
        <v>10068</v>
      </c>
      <c r="D2391">
        <v>119.65</v>
      </c>
    </row>
    <row r="2392" spans="1:4" x14ac:dyDescent="0.25">
      <c r="A2392" t="s">
        <v>17994</v>
      </c>
      <c r="B2392" t="s">
        <v>6821</v>
      </c>
      <c r="C2392" t="s">
        <v>10058</v>
      </c>
      <c r="D2392">
        <v>382.82</v>
      </c>
    </row>
    <row r="2393" spans="1:4" x14ac:dyDescent="0.25">
      <c r="A2393" t="s">
        <v>17995</v>
      </c>
      <c r="B2393" t="s">
        <v>6823</v>
      </c>
      <c r="C2393" t="s">
        <v>10065</v>
      </c>
      <c r="D2393">
        <v>338.09</v>
      </c>
    </row>
    <row r="2394" spans="1:4" x14ac:dyDescent="0.25">
      <c r="A2394" t="s">
        <v>17996</v>
      </c>
      <c r="B2394" t="s">
        <v>6824</v>
      </c>
      <c r="C2394" t="s">
        <v>10065</v>
      </c>
      <c r="D2394">
        <v>343.12</v>
      </c>
    </row>
    <row r="2395" spans="1:4" x14ac:dyDescent="0.25">
      <c r="A2395" t="s">
        <v>17997</v>
      </c>
      <c r="B2395" t="s">
        <v>6825</v>
      </c>
      <c r="C2395" t="s">
        <v>10061</v>
      </c>
      <c r="D2395">
        <v>468.79</v>
      </c>
    </row>
    <row r="2396" spans="1:4" x14ac:dyDescent="0.25">
      <c r="A2396" t="s">
        <v>17998</v>
      </c>
      <c r="B2396" t="s">
        <v>6826</v>
      </c>
      <c r="C2396" t="s">
        <v>10068</v>
      </c>
      <c r="D2396">
        <v>295.39999999999998</v>
      </c>
    </row>
    <row r="2397" spans="1:4" x14ac:dyDescent="0.25">
      <c r="A2397" t="s">
        <v>17999</v>
      </c>
      <c r="B2397" t="s">
        <v>6827</v>
      </c>
      <c r="C2397" t="s">
        <v>10068</v>
      </c>
      <c r="D2397">
        <v>497.29</v>
      </c>
    </row>
    <row r="2398" spans="1:4" x14ac:dyDescent="0.25">
      <c r="A2398" t="s">
        <v>18000</v>
      </c>
      <c r="B2398" t="s">
        <v>6828</v>
      </c>
      <c r="C2398" t="s">
        <v>10058</v>
      </c>
      <c r="D2398">
        <v>81.62</v>
      </c>
    </row>
    <row r="2399" spans="1:4" x14ac:dyDescent="0.25">
      <c r="A2399" t="s">
        <v>18001</v>
      </c>
      <c r="B2399" t="s">
        <v>6830</v>
      </c>
      <c r="C2399" t="s">
        <v>10058</v>
      </c>
      <c r="D2399">
        <v>153.16999999999999</v>
      </c>
    </row>
    <row r="2400" spans="1:4" x14ac:dyDescent="0.25">
      <c r="A2400" t="s">
        <v>18002</v>
      </c>
      <c r="B2400" t="s">
        <v>6831</v>
      </c>
      <c r="C2400" t="s">
        <v>10065</v>
      </c>
      <c r="D2400">
        <v>325.5</v>
      </c>
    </row>
    <row r="2401" spans="1:4" x14ac:dyDescent="0.25">
      <c r="A2401" t="s">
        <v>18003</v>
      </c>
      <c r="B2401" t="s">
        <v>6832</v>
      </c>
      <c r="C2401" t="s">
        <v>10068</v>
      </c>
      <c r="D2401">
        <v>107.88</v>
      </c>
    </row>
    <row r="2402" spans="1:4" x14ac:dyDescent="0.25">
      <c r="A2402" t="s">
        <v>18004</v>
      </c>
      <c r="B2402" t="s">
        <v>6833</v>
      </c>
      <c r="C2402" t="s">
        <v>10065</v>
      </c>
      <c r="D2402">
        <v>222.33</v>
      </c>
    </row>
    <row r="2403" spans="1:4" x14ac:dyDescent="0.25">
      <c r="A2403" t="s">
        <v>18005</v>
      </c>
      <c r="B2403" t="s">
        <v>6834</v>
      </c>
      <c r="C2403" t="s">
        <v>10068</v>
      </c>
      <c r="D2403">
        <v>322.29000000000002</v>
      </c>
    </row>
    <row r="2404" spans="1:4" x14ac:dyDescent="0.25">
      <c r="A2404" t="s">
        <v>18006</v>
      </c>
      <c r="B2404" t="s">
        <v>6835</v>
      </c>
      <c r="C2404" t="s">
        <v>10065</v>
      </c>
      <c r="D2404">
        <v>337.4</v>
      </c>
    </row>
    <row r="2405" spans="1:4" x14ac:dyDescent="0.25">
      <c r="A2405" t="s">
        <v>18007</v>
      </c>
      <c r="B2405" t="s">
        <v>6837</v>
      </c>
      <c r="C2405" t="s">
        <v>10065</v>
      </c>
      <c r="D2405">
        <v>132.69999999999999</v>
      </c>
    </row>
    <row r="2406" spans="1:4" x14ac:dyDescent="0.25">
      <c r="A2406" t="s">
        <v>18008</v>
      </c>
      <c r="B2406" t="s">
        <v>6838</v>
      </c>
      <c r="C2406" t="s">
        <v>10068</v>
      </c>
      <c r="D2406">
        <v>94.63</v>
      </c>
    </row>
    <row r="2407" spans="1:4" x14ac:dyDescent="0.25">
      <c r="A2407" t="s">
        <v>18009</v>
      </c>
      <c r="B2407" t="s">
        <v>6839</v>
      </c>
      <c r="C2407" t="s">
        <v>10058</v>
      </c>
      <c r="D2407">
        <v>292.89</v>
      </c>
    </row>
    <row r="2408" spans="1:4" x14ac:dyDescent="0.25">
      <c r="A2408" t="s">
        <v>18010</v>
      </c>
      <c r="B2408" t="s">
        <v>6841</v>
      </c>
      <c r="C2408" t="s">
        <v>10065</v>
      </c>
      <c r="D2408">
        <v>451.99</v>
      </c>
    </row>
    <row r="2409" spans="1:4" x14ac:dyDescent="0.25">
      <c r="A2409" t="s">
        <v>18011</v>
      </c>
      <c r="B2409" t="s">
        <v>6842</v>
      </c>
      <c r="C2409" t="s">
        <v>10065</v>
      </c>
      <c r="D2409">
        <v>52.59</v>
      </c>
    </row>
    <row r="2410" spans="1:4" x14ac:dyDescent="0.25">
      <c r="A2410" t="s">
        <v>18012</v>
      </c>
      <c r="B2410" t="s">
        <v>6843</v>
      </c>
      <c r="C2410" t="s">
        <v>10061</v>
      </c>
      <c r="D2410">
        <v>484.79</v>
      </c>
    </row>
    <row r="2411" spans="1:4" x14ac:dyDescent="0.25">
      <c r="A2411" t="s">
        <v>18013</v>
      </c>
      <c r="B2411" t="s">
        <v>6844</v>
      </c>
      <c r="C2411" t="s">
        <v>10065</v>
      </c>
      <c r="D2411">
        <v>64.099999999999994</v>
      </c>
    </row>
    <row r="2412" spans="1:4" x14ac:dyDescent="0.25">
      <c r="A2412" t="s">
        <v>18014</v>
      </c>
      <c r="B2412" t="s">
        <v>6845</v>
      </c>
      <c r="C2412" t="s">
        <v>10068</v>
      </c>
      <c r="D2412">
        <v>324.41000000000003</v>
      </c>
    </row>
    <row r="2413" spans="1:4" x14ac:dyDescent="0.25">
      <c r="A2413" t="s">
        <v>18015</v>
      </c>
      <c r="B2413" t="s">
        <v>6846</v>
      </c>
      <c r="C2413" t="s">
        <v>10068</v>
      </c>
      <c r="D2413">
        <v>139.22999999999999</v>
      </c>
    </row>
    <row r="2414" spans="1:4" x14ac:dyDescent="0.25">
      <c r="A2414" t="s">
        <v>18016</v>
      </c>
      <c r="B2414" t="s">
        <v>6848</v>
      </c>
      <c r="C2414" t="s">
        <v>10058</v>
      </c>
      <c r="D2414">
        <v>350.31</v>
      </c>
    </row>
    <row r="2415" spans="1:4" x14ac:dyDescent="0.25">
      <c r="A2415" t="s">
        <v>18017</v>
      </c>
      <c r="B2415" t="s">
        <v>6849</v>
      </c>
      <c r="C2415" t="s">
        <v>10068</v>
      </c>
      <c r="D2415">
        <v>64.12</v>
      </c>
    </row>
    <row r="2416" spans="1:4" x14ac:dyDescent="0.25">
      <c r="A2416" t="s">
        <v>18018</v>
      </c>
      <c r="B2416" t="s">
        <v>6850</v>
      </c>
      <c r="C2416" t="s">
        <v>10065</v>
      </c>
      <c r="D2416">
        <v>462.94</v>
      </c>
    </row>
    <row r="2417" spans="1:4" x14ac:dyDescent="0.25">
      <c r="A2417" t="s">
        <v>18019</v>
      </c>
      <c r="B2417" t="s">
        <v>6851</v>
      </c>
      <c r="C2417" t="s">
        <v>10065</v>
      </c>
      <c r="D2417">
        <v>441.46</v>
      </c>
    </row>
    <row r="2418" spans="1:4" x14ac:dyDescent="0.25">
      <c r="A2418" t="s">
        <v>18020</v>
      </c>
      <c r="B2418" t="s">
        <v>6852</v>
      </c>
      <c r="C2418" t="s">
        <v>10058</v>
      </c>
      <c r="D2418">
        <v>276.32</v>
      </c>
    </row>
    <row r="2419" spans="1:4" x14ac:dyDescent="0.25">
      <c r="A2419" t="s">
        <v>18021</v>
      </c>
      <c r="B2419" t="s">
        <v>6853</v>
      </c>
      <c r="C2419" t="s">
        <v>10068</v>
      </c>
      <c r="D2419">
        <v>179.69</v>
      </c>
    </row>
    <row r="2420" spans="1:4" x14ac:dyDescent="0.25">
      <c r="A2420" t="s">
        <v>18022</v>
      </c>
      <c r="B2420" t="s">
        <v>6854</v>
      </c>
      <c r="C2420" t="s">
        <v>10065</v>
      </c>
      <c r="D2420">
        <v>396</v>
      </c>
    </row>
    <row r="2421" spans="1:4" x14ac:dyDescent="0.25">
      <c r="A2421" t="s">
        <v>18023</v>
      </c>
      <c r="B2421" t="s">
        <v>6855</v>
      </c>
      <c r="C2421" t="s">
        <v>10065</v>
      </c>
      <c r="D2421">
        <v>158.56</v>
      </c>
    </row>
    <row r="2422" spans="1:4" x14ac:dyDescent="0.25">
      <c r="A2422" t="s">
        <v>18024</v>
      </c>
      <c r="B2422" t="s">
        <v>6857</v>
      </c>
      <c r="C2422" t="s">
        <v>10068</v>
      </c>
      <c r="D2422">
        <v>186.09</v>
      </c>
    </row>
    <row r="2423" spans="1:4" x14ac:dyDescent="0.25">
      <c r="A2423" t="s">
        <v>18025</v>
      </c>
      <c r="B2423" t="s">
        <v>6858</v>
      </c>
      <c r="C2423" t="s">
        <v>10068</v>
      </c>
      <c r="D2423">
        <v>264.17</v>
      </c>
    </row>
    <row r="2424" spans="1:4" x14ac:dyDescent="0.25">
      <c r="A2424" t="s">
        <v>18026</v>
      </c>
      <c r="B2424" t="s">
        <v>6859</v>
      </c>
      <c r="C2424" t="s">
        <v>10065</v>
      </c>
      <c r="D2424">
        <v>384.64</v>
      </c>
    </row>
    <row r="2425" spans="1:4" x14ac:dyDescent="0.25">
      <c r="A2425" t="s">
        <v>18027</v>
      </c>
      <c r="B2425" t="s">
        <v>6861</v>
      </c>
      <c r="C2425" t="s">
        <v>10068</v>
      </c>
      <c r="D2425">
        <v>329.41</v>
      </c>
    </row>
    <row r="2426" spans="1:4" x14ac:dyDescent="0.25">
      <c r="A2426" t="s">
        <v>18028</v>
      </c>
      <c r="B2426" t="s">
        <v>6862</v>
      </c>
      <c r="C2426" t="s">
        <v>10061</v>
      </c>
      <c r="D2426">
        <v>162.84</v>
      </c>
    </row>
    <row r="2427" spans="1:4" x14ac:dyDescent="0.25">
      <c r="A2427" t="s">
        <v>18029</v>
      </c>
      <c r="B2427" t="s">
        <v>6863</v>
      </c>
      <c r="C2427" t="s">
        <v>10061</v>
      </c>
      <c r="D2427">
        <v>293.83999999999997</v>
      </c>
    </row>
    <row r="2428" spans="1:4" x14ac:dyDescent="0.25">
      <c r="A2428" t="s">
        <v>18030</v>
      </c>
      <c r="B2428" t="s">
        <v>6864</v>
      </c>
      <c r="C2428" t="s">
        <v>10061</v>
      </c>
      <c r="D2428">
        <v>197.18</v>
      </c>
    </row>
    <row r="2429" spans="1:4" x14ac:dyDescent="0.25">
      <c r="A2429" t="s">
        <v>18031</v>
      </c>
      <c r="B2429" t="s">
        <v>6865</v>
      </c>
      <c r="C2429" t="s">
        <v>10068</v>
      </c>
      <c r="D2429">
        <v>238.15</v>
      </c>
    </row>
    <row r="2430" spans="1:4" x14ac:dyDescent="0.25">
      <c r="A2430" t="s">
        <v>18032</v>
      </c>
      <c r="B2430" t="s">
        <v>6866</v>
      </c>
      <c r="C2430" t="s">
        <v>10058</v>
      </c>
      <c r="D2430">
        <v>242.66</v>
      </c>
    </row>
    <row r="2431" spans="1:4" x14ac:dyDescent="0.25">
      <c r="A2431" t="s">
        <v>18033</v>
      </c>
      <c r="B2431" t="s">
        <v>6867</v>
      </c>
      <c r="C2431" t="s">
        <v>10061</v>
      </c>
      <c r="D2431">
        <v>284.58</v>
      </c>
    </row>
    <row r="2432" spans="1:4" x14ac:dyDescent="0.25">
      <c r="A2432" t="s">
        <v>18034</v>
      </c>
      <c r="B2432" t="s">
        <v>6869</v>
      </c>
      <c r="C2432" t="s">
        <v>10068</v>
      </c>
      <c r="D2432">
        <v>395.33</v>
      </c>
    </row>
    <row r="2433" spans="1:4" x14ac:dyDescent="0.25">
      <c r="A2433" t="s">
        <v>18035</v>
      </c>
      <c r="B2433" t="s">
        <v>6870</v>
      </c>
      <c r="C2433" t="s">
        <v>10058</v>
      </c>
      <c r="D2433">
        <v>358.76</v>
      </c>
    </row>
    <row r="2434" spans="1:4" x14ac:dyDescent="0.25">
      <c r="A2434" t="s">
        <v>18036</v>
      </c>
      <c r="B2434" t="s">
        <v>6872</v>
      </c>
      <c r="C2434" t="s">
        <v>10068</v>
      </c>
      <c r="D2434">
        <v>468.36</v>
      </c>
    </row>
    <row r="2435" spans="1:4" x14ac:dyDescent="0.25">
      <c r="A2435" t="s">
        <v>18037</v>
      </c>
      <c r="B2435" t="s">
        <v>6874</v>
      </c>
      <c r="C2435" t="s">
        <v>10061</v>
      </c>
      <c r="D2435">
        <v>272.58999999999997</v>
      </c>
    </row>
    <row r="2436" spans="1:4" x14ac:dyDescent="0.25">
      <c r="A2436" t="s">
        <v>18038</v>
      </c>
      <c r="B2436" t="s">
        <v>6875</v>
      </c>
      <c r="C2436" t="s">
        <v>10068</v>
      </c>
      <c r="D2436">
        <v>118.05</v>
      </c>
    </row>
    <row r="2437" spans="1:4" x14ac:dyDescent="0.25">
      <c r="A2437" t="s">
        <v>18039</v>
      </c>
      <c r="B2437" t="s">
        <v>6876</v>
      </c>
      <c r="C2437" t="s">
        <v>10065</v>
      </c>
      <c r="D2437">
        <v>462.26</v>
      </c>
    </row>
    <row r="2438" spans="1:4" x14ac:dyDescent="0.25">
      <c r="A2438" t="s">
        <v>18040</v>
      </c>
      <c r="B2438" t="s">
        <v>6878</v>
      </c>
      <c r="C2438" t="s">
        <v>10061</v>
      </c>
      <c r="D2438">
        <v>152.69999999999999</v>
      </c>
    </row>
    <row r="2439" spans="1:4" x14ac:dyDescent="0.25">
      <c r="A2439" t="s">
        <v>18041</v>
      </c>
      <c r="B2439" t="s">
        <v>6879</v>
      </c>
      <c r="C2439" t="s">
        <v>10058</v>
      </c>
      <c r="D2439">
        <v>466.15</v>
      </c>
    </row>
    <row r="2440" spans="1:4" x14ac:dyDescent="0.25">
      <c r="A2440" t="s">
        <v>18042</v>
      </c>
      <c r="B2440" t="s">
        <v>6880</v>
      </c>
      <c r="C2440" t="s">
        <v>10065</v>
      </c>
      <c r="D2440">
        <v>251.88</v>
      </c>
    </row>
    <row r="2441" spans="1:4" x14ac:dyDescent="0.25">
      <c r="A2441" t="s">
        <v>18043</v>
      </c>
      <c r="B2441" t="s">
        <v>6881</v>
      </c>
      <c r="C2441" t="s">
        <v>10061</v>
      </c>
      <c r="D2441">
        <v>461.46</v>
      </c>
    </row>
    <row r="2442" spans="1:4" x14ac:dyDescent="0.25">
      <c r="A2442" t="s">
        <v>18044</v>
      </c>
      <c r="B2442" t="s">
        <v>6882</v>
      </c>
      <c r="C2442" t="s">
        <v>10061</v>
      </c>
      <c r="D2442">
        <v>174.51</v>
      </c>
    </row>
    <row r="2443" spans="1:4" x14ac:dyDescent="0.25">
      <c r="A2443" t="s">
        <v>18045</v>
      </c>
      <c r="B2443" t="s">
        <v>6883</v>
      </c>
      <c r="C2443" t="s">
        <v>10058</v>
      </c>
      <c r="D2443">
        <v>387.47</v>
      </c>
    </row>
    <row r="2444" spans="1:4" x14ac:dyDescent="0.25">
      <c r="A2444" t="s">
        <v>18046</v>
      </c>
      <c r="B2444" t="s">
        <v>6884</v>
      </c>
      <c r="C2444" t="s">
        <v>10061</v>
      </c>
      <c r="D2444">
        <v>356.81</v>
      </c>
    </row>
    <row r="2445" spans="1:4" x14ac:dyDescent="0.25">
      <c r="A2445" t="s">
        <v>18047</v>
      </c>
      <c r="B2445" t="s">
        <v>6885</v>
      </c>
      <c r="C2445" t="s">
        <v>10068</v>
      </c>
      <c r="D2445">
        <v>228.02</v>
      </c>
    </row>
    <row r="2446" spans="1:4" x14ac:dyDescent="0.25">
      <c r="A2446" t="s">
        <v>18048</v>
      </c>
      <c r="B2446" t="s">
        <v>6886</v>
      </c>
      <c r="C2446" t="s">
        <v>10068</v>
      </c>
      <c r="D2446">
        <v>343.77</v>
      </c>
    </row>
    <row r="2447" spans="1:4" x14ac:dyDescent="0.25">
      <c r="A2447" t="s">
        <v>18049</v>
      </c>
      <c r="B2447" t="s">
        <v>6888</v>
      </c>
      <c r="C2447" t="s">
        <v>10068</v>
      </c>
      <c r="D2447">
        <v>408.09</v>
      </c>
    </row>
    <row r="2448" spans="1:4" x14ac:dyDescent="0.25">
      <c r="A2448" t="s">
        <v>18050</v>
      </c>
      <c r="B2448" t="s">
        <v>6889</v>
      </c>
      <c r="C2448" t="s">
        <v>10061</v>
      </c>
      <c r="D2448">
        <v>202.81</v>
      </c>
    </row>
    <row r="2449" spans="1:4" x14ac:dyDescent="0.25">
      <c r="A2449" t="s">
        <v>18051</v>
      </c>
      <c r="B2449" t="s">
        <v>6891</v>
      </c>
      <c r="C2449" t="s">
        <v>10058</v>
      </c>
      <c r="D2449">
        <v>413.43</v>
      </c>
    </row>
    <row r="2450" spans="1:4" x14ac:dyDescent="0.25">
      <c r="A2450" t="s">
        <v>18052</v>
      </c>
      <c r="B2450" t="s">
        <v>6892</v>
      </c>
      <c r="C2450" t="s">
        <v>10065</v>
      </c>
      <c r="D2450">
        <v>139.47</v>
      </c>
    </row>
    <row r="2451" spans="1:4" x14ac:dyDescent="0.25">
      <c r="A2451" t="s">
        <v>18053</v>
      </c>
      <c r="B2451" t="s">
        <v>6893</v>
      </c>
      <c r="C2451" t="s">
        <v>10058</v>
      </c>
      <c r="D2451">
        <v>113.75</v>
      </c>
    </row>
    <row r="2452" spans="1:4" x14ac:dyDescent="0.25">
      <c r="A2452" t="s">
        <v>18054</v>
      </c>
      <c r="B2452" t="s">
        <v>6895</v>
      </c>
      <c r="C2452" t="s">
        <v>10068</v>
      </c>
      <c r="D2452">
        <v>383.44</v>
      </c>
    </row>
    <row r="2453" spans="1:4" x14ac:dyDescent="0.25">
      <c r="A2453" t="s">
        <v>18055</v>
      </c>
      <c r="B2453" t="s">
        <v>6897</v>
      </c>
      <c r="C2453" t="s">
        <v>10068</v>
      </c>
      <c r="D2453">
        <v>401.32</v>
      </c>
    </row>
    <row r="2454" spans="1:4" x14ac:dyDescent="0.25">
      <c r="A2454" t="s">
        <v>18056</v>
      </c>
      <c r="B2454" t="s">
        <v>6898</v>
      </c>
      <c r="C2454" t="s">
        <v>10068</v>
      </c>
      <c r="D2454">
        <v>410.04</v>
      </c>
    </row>
    <row r="2455" spans="1:4" x14ac:dyDescent="0.25">
      <c r="A2455" t="s">
        <v>18057</v>
      </c>
      <c r="B2455" t="s">
        <v>6899</v>
      </c>
      <c r="C2455" t="s">
        <v>10061</v>
      </c>
      <c r="D2455">
        <v>52.61</v>
      </c>
    </row>
    <row r="2456" spans="1:4" x14ac:dyDescent="0.25">
      <c r="A2456" t="s">
        <v>18058</v>
      </c>
      <c r="B2456" t="s">
        <v>6900</v>
      </c>
      <c r="C2456" t="s">
        <v>10061</v>
      </c>
      <c r="D2456">
        <v>131.82</v>
      </c>
    </row>
    <row r="2457" spans="1:4" x14ac:dyDescent="0.25">
      <c r="A2457" t="s">
        <v>18059</v>
      </c>
      <c r="B2457" t="s">
        <v>6901</v>
      </c>
      <c r="C2457" t="s">
        <v>10061</v>
      </c>
      <c r="D2457">
        <v>172.56</v>
      </c>
    </row>
    <row r="2458" spans="1:4" x14ac:dyDescent="0.25">
      <c r="A2458" t="s">
        <v>18060</v>
      </c>
      <c r="B2458" t="s">
        <v>6902</v>
      </c>
      <c r="C2458" t="s">
        <v>10058</v>
      </c>
      <c r="D2458">
        <v>208.05</v>
      </c>
    </row>
    <row r="2459" spans="1:4" x14ac:dyDescent="0.25">
      <c r="A2459" t="s">
        <v>18061</v>
      </c>
      <c r="B2459" t="s">
        <v>6903</v>
      </c>
      <c r="C2459" t="s">
        <v>10061</v>
      </c>
      <c r="D2459">
        <v>263.82</v>
      </c>
    </row>
    <row r="2460" spans="1:4" x14ac:dyDescent="0.25">
      <c r="A2460" t="s">
        <v>18062</v>
      </c>
      <c r="B2460" t="s">
        <v>6904</v>
      </c>
      <c r="C2460" t="s">
        <v>10068</v>
      </c>
      <c r="D2460">
        <v>311.75</v>
      </c>
    </row>
    <row r="2461" spans="1:4" x14ac:dyDescent="0.25">
      <c r="A2461" t="s">
        <v>18063</v>
      </c>
      <c r="B2461" t="s">
        <v>6905</v>
      </c>
      <c r="C2461" t="s">
        <v>10065</v>
      </c>
      <c r="D2461">
        <v>273.32</v>
      </c>
    </row>
    <row r="2462" spans="1:4" x14ac:dyDescent="0.25">
      <c r="A2462" t="s">
        <v>18064</v>
      </c>
      <c r="B2462" t="s">
        <v>6906</v>
      </c>
      <c r="C2462" t="s">
        <v>10068</v>
      </c>
      <c r="D2462">
        <v>137.93</v>
      </c>
    </row>
    <row r="2463" spans="1:4" x14ac:dyDescent="0.25">
      <c r="A2463" t="s">
        <v>18065</v>
      </c>
      <c r="B2463" t="s">
        <v>6907</v>
      </c>
      <c r="C2463" t="s">
        <v>10061</v>
      </c>
      <c r="D2463">
        <v>359.33</v>
      </c>
    </row>
    <row r="2464" spans="1:4" x14ac:dyDescent="0.25">
      <c r="A2464" t="s">
        <v>18066</v>
      </c>
      <c r="B2464" t="s">
        <v>6908</v>
      </c>
      <c r="C2464" t="s">
        <v>10061</v>
      </c>
      <c r="D2464">
        <v>359.95</v>
      </c>
    </row>
    <row r="2465" spans="1:4" x14ac:dyDescent="0.25">
      <c r="A2465" t="s">
        <v>18067</v>
      </c>
      <c r="B2465" t="s">
        <v>6910</v>
      </c>
      <c r="C2465" t="s">
        <v>10058</v>
      </c>
      <c r="D2465">
        <v>241.1</v>
      </c>
    </row>
    <row r="2466" spans="1:4" x14ac:dyDescent="0.25">
      <c r="A2466" t="s">
        <v>18068</v>
      </c>
      <c r="B2466" t="s">
        <v>6911</v>
      </c>
      <c r="C2466" t="s">
        <v>10065</v>
      </c>
      <c r="D2466">
        <v>424.8</v>
      </c>
    </row>
    <row r="2467" spans="1:4" x14ac:dyDescent="0.25">
      <c r="A2467" t="s">
        <v>18069</v>
      </c>
      <c r="B2467" t="s">
        <v>6912</v>
      </c>
      <c r="C2467" t="s">
        <v>10065</v>
      </c>
      <c r="D2467">
        <v>409.08</v>
      </c>
    </row>
    <row r="2468" spans="1:4" x14ac:dyDescent="0.25">
      <c r="A2468" t="s">
        <v>18070</v>
      </c>
      <c r="B2468" t="s">
        <v>6913</v>
      </c>
      <c r="C2468" t="s">
        <v>10065</v>
      </c>
      <c r="D2468">
        <v>174.74</v>
      </c>
    </row>
    <row r="2469" spans="1:4" x14ac:dyDescent="0.25">
      <c r="A2469" t="s">
        <v>18071</v>
      </c>
      <c r="B2469" t="s">
        <v>6914</v>
      </c>
      <c r="C2469" t="s">
        <v>10058</v>
      </c>
      <c r="D2469">
        <v>184.7</v>
      </c>
    </row>
    <row r="2470" spans="1:4" x14ac:dyDescent="0.25">
      <c r="A2470" t="s">
        <v>18072</v>
      </c>
      <c r="B2470" t="s">
        <v>6915</v>
      </c>
      <c r="C2470" t="s">
        <v>10061</v>
      </c>
      <c r="D2470">
        <v>116.78</v>
      </c>
    </row>
    <row r="2471" spans="1:4" x14ac:dyDescent="0.25">
      <c r="A2471" t="s">
        <v>18073</v>
      </c>
      <c r="B2471" t="s">
        <v>6916</v>
      </c>
      <c r="C2471" t="s">
        <v>10058</v>
      </c>
      <c r="D2471">
        <v>304.64</v>
      </c>
    </row>
    <row r="2472" spans="1:4" x14ac:dyDescent="0.25">
      <c r="A2472" t="s">
        <v>18074</v>
      </c>
      <c r="B2472" t="s">
        <v>6917</v>
      </c>
      <c r="C2472" t="s">
        <v>10065</v>
      </c>
      <c r="D2472">
        <v>64.7</v>
      </c>
    </row>
    <row r="2473" spans="1:4" x14ac:dyDescent="0.25">
      <c r="A2473" t="s">
        <v>18075</v>
      </c>
      <c r="B2473" t="s">
        <v>6919</v>
      </c>
      <c r="C2473" t="s">
        <v>10058</v>
      </c>
      <c r="D2473">
        <v>190.26</v>
      </c>
    </row>
    <row r="2474" spans="1:4" x14ac:dyDescent="0.25">
      <c r="A2474" t="s">
        <v>18076</v>
      </c>
      <c r="B2474" t="s">
        <v>6921</v>
      </c>
      <c r="C2474" t="s">
        <v>10058</v>
      </c>
      <c r="D2474">
        <v>84.56</v>
      </c>
    </row>
    <row r="2475" spans="1:4" x14ac:dyDescent="0.25">
      <c r="A2475" t="s">
        <v>18077</v>
      </c>
      <c r="B2475" t="s">
        <v>6922</v>
      </c>
      <c r="C2475" t="s">
        <v>10068</v>
      </c>
      <c r="D2475">
        <v>194.47</v>
      </c>
    </row>
    <row r="2476" spans="1:4" x14ac:dyDescent="0.25">
      <c r="A2476" t="s">
        <v>18078</v>
      </c>
      <c r="B2476" t="s">
        <v>6924</v>
      </c>
      <c r="C2476" t="s">
        <v>10058</v>
      </c>
      <c r="D2476">
        <v>398.34</v>
      </c>
    </row>
    <row r="2477" spans="1:4" x14ac:dyDescent="0.25">
      <c r="A2477" t="s">
        <v>18079</v>
      </c>
      <c r="B2477" t="s">
        <v>6925</v>
      </c>
      <c r="C2477" t="s">
        <v>10065</v>
      </c>
      <c r="D2477">
        <v>364.04</v>
      </c>
    </row>
    <row r="2478" spans="1:4" x14ac:dyDescent="0.25">
      <c r="A2478" t="s">
        <v>18080</v>
      </c>
      <c r="B2478" t="s">
        <v>6927</v>
      </c>
      <c r="C2478" t="s">
        <v>10068</v>
      </c>
      <c r="D2478">
        <v>497.75</v>
      </c>
    </row>
    <row r="2479" spans="1:4" x14ac:dyDescent="0.25">
      <c r="A2479" t="s">
        <v>18081</v>
      </c>
      <c r="B2479" t="s">
        <v>6928</v>
      </c>
      <c r="C2479" t="s">
        <v>10065</v>
      </c>
      <c r="D2479">
        <v>146.12</v>
      </c>
    </row>
    <row r="2480" spans="1:4" x14ac:dyDescent="0.25">
      <c r="A2480" t="s">
        <v>18082</v>
      </c>
      <c r="B2480" t="s">
        <v>6929</v>
      </c>
      <c r="C2480" t="s">
        <v>10068</v>
      </c>
      <c r="D2480">
        <v>461.4</v>
      </c>
    </row>
    <row r="2481" spans="1:4" x14ac:dyDescent="0.25">
      <c r="A2481" t="s">
        <v>18083</v>
      </c>
      <c r="B2481" t="s">
        <v>6930</v>
      </c>
      <c r="C2481" t="s">
        <v>10061</v>
      </c>
      <c r="D2481">
        <v>128</v>
      </c>
    </row>
    <row r="2482" spans="1:4" x14ac:dyDescent="0.25">
      <c r="A2482" t="s">
        <v>18084</v>
      </c>
      <c r="B2482" t="s">
        <v>6932</v>
      </c>
      <c r="C2482" t="s">
        <v>10068</v>
      </c>
      <c r="D2482">
        <v>431.82</v>
      </c>
    </row>
    <row r="2483" spans="1:4" x14ac:dyDescent="0.25">
      <c r="A2483" t="s">
        <v>18085</v>
      </c>
      <c r="B2483" t="s">
        <v>6933</v>
      </c>
      <c r="C2483" t="s">
        <v>10061</v>
      </c>
      <c r="D2483">
        <v>474.25</v>
      </c>
    </row>
    <row r="2484" spans="1:4" x14ac:dyDescent="0.25">
      <c r="A2484" t="s">
        <v>18086</v>
      </c>
      <c r="B2484" t="s">
        <v>6934</v>
      </c>
      <c r="C2484" t="s">
        <v>10068</v>
      </c>
      <c r="D2484">
        <v>331.96</v>
      </c>
    </row>
    <row r="2485" spans="1:4" x14ac:dyDescent="0.25">
      <c r="A2485" t="s">
        <v>18087</v>
      </c>
      <c r="B2485" t="s">
        <v>6935</v>
      </c>
      <c r="C2485" t="s">
        <v>10061</v>
      </c>
      <c r="D2485">
        <v>261.38</v>
      </c>
    </row>
    <row r="2486" spans="1:4" x14ac:dyDescent="0.25">
      <c r="A2486" t="s">
        <v>18088</v>
      </c>
      <c r="B2486" t="s">
        <v>6936</v>
      </c>
      <c r="C2486" t="s">
        <v>10058</v>
      </c>
      <c r="D2486">
        <v>70</v>
      </c>
    </row>
    <row r="2487" spans="1:4" x14ac:dyDescent="0.25">
      <c r="A2487" t="s">
        <v>18089</v>
      </c>
      <c r="B2487" t="s">
        <v>6938</v>
      </c>
      <c r="C2487" t="s">
        <v>10061</v>
      </c>
      <c r="D2487">
        <v>105.78</v>
      </c>
    </row>
    <row r="2488" spans="1:4" x14ac:dyDescent="0.25">
      <c r="A2488" t="s">
        <v>18090</v>
      </c>
      <c r="B2488" t="s">
        <v>6939</v>
      </c>
      <c r="C2488" t="s">
        <v>10058</v>
      </c>
      <c r="D2488">
        <v>187.16</v>
      </c>
    </row>
    <row r="2489" spans="1:4" x14ac:dyDescent="0.25">
      <c r="A2489" t="s">
        <v>18091</v>
      </c>
      <c r="B2489" t="s">
        <v>6940</v>
      </c>
      <c r="C2489" t="s">
        <v>10068</v>
      </c>
      <c r="D2489">
        <v>245.6</v>
      </c>
    </row>
    <row r="2490" spans="1:4" x14ac:dyDescent="0.25">
      <c r="A2490" t="s">
        <v>18092</v>
      </c>
      <c r="B2490" t="s">
        <v>6941</v>
      </c>
      <c r="C2490" t="s">
        <v>10068</v>
      </c>
      <c r="D2490">
        <v>103.22</v>
      </c>
    </row>
    <row r="2491" spans="1:4" x14ac:dyDescent="0.25">
      <c r="A2491" t="s">
        <v>18093</v>
      </c>
      <c r="B2491" t="s">
        <v>6942</v>
      </c>
      <c r="C2491" t="s">
        <v>10065</v>
      </c>
      <c r="D2491">
        <v>447.65</v>
      </c>
    </row>
    <row r="2492" spans="1:4" x14ac:dyDescent="0.25">
      <c r="A2492" t="s">
        <v>18094</v>
      </c>
      <c r="B2492" t="s">
        <v>6943</v>
      </c>
      <c r="C2492" t="s">
        <v>10061</v>
      </c>
      <c r="D2492">
        <v>487.96</v>
      </c>
    </row>
    <row r="2493" spans="1:4" x14ac:dyDescent="0.25">
      <c r="A2493" t="s">
        <v>18095</v>
      </c>
      <c r="B2493" t="s">
        <v>6944</v>
      </c>
      <c r="C2493" t="s">
        <v>10061</v>
      </c>
      <c r="D2493">
        <v>267.29000000000002</v>
      </c>
    </row>
    <row r="2494" spans="1:4" x14ac:dyDescent="0.25">
      <c r="A2494" t="s">
        <v>18096</v>
      </c>
      <c r="B2494" t="s">
        <v>6945</v>
      </c>
      <c r="C2494" t="s">
        <v>10061</v>
      </c>
      <c r="D2494">
        <v>158.41</v>
      </c>
    </row>
    <row r="2495" spans="1:4" x14ac:dyDescent="0.25">
      <c r="A2495" t="s">
        <v>18097</v>
      </c>
      <c r="B2495" t="s">
        <v>6946</v>
      </c>
      <c r="C2495" t="s">
        <v>10058</v>
      </c>
      <c r="D2495">
        <v>441.32</v>
      </c>
    </row>
    <row r="2496" spans="1:4" x14ac:dyDescent="0.25">
      <c r="A2496" t="s">
        <v>18098</v>
      </c>
      <c r="B2496" t="s">
        <v>6947</v>
      </c>
      <c r="C2496" t="s">
        <v>10068</v>
      </c>
      <c r="D2496">
        <v>371.59</v>
      </c>
    </row>
    <row r="2497" spans="1:4" x14ac:dyDescent="0.25">
      <c r="A2497" t="s">
        <v>18099</v>
      </c>
      <c r="B2497" t="s">
        <v>6948</v>
      </c>
      <c r="C2497" t="s">
        <v>10068</v>
      </c>
      <c r="D2497">
        <v>163.99</v>
      </c>
    </row>
    <row r="2498" spans="1:4" x14ac:dyDescent="0.25">
      <c r="A2498" t="s">
        <v>18100</v>
      </c>
      <c r="B2498" t="s">
        <v>6950</v>
      </c>
      <c r="C2498" t="s">
        <v>10068</v>
      </c>
      <c r="D2498">
        <v>347.16</v>
      </c>
    </row>
    <row r="2499" spans="1:4" x14ac:dyDescent="0.25">
      <c r="A2499" t="s">
        <v>18101</v>
      </c>
      <c r="B2499" t="s">
        <v>6952</v>
      </c>
      <c r="C2499" t="s">
        <v>10065</v>
      </c>
      <c r="D2499">
        <v>464.27</v>
      </c>
    </row>
    <row r="2500" spans="1:4" x14ac:dyDescent="0.25">
      <c r="A2500" t="s">
        <v>18102</v>
      </c>
      <c r="B2500" t="s">
        <v>6954</v>
      </c>
      <c r="C2500" t="s">
        <v>10065</v>
      </c>
      <c r="D2500">
        <v>264.95</v>
      </c>
    </row>
    <row r="2501" spans="1:4" x14ac:dyDescent="0.25">
      <c r="A2501" t="s">
        <v>18103</v>
      </c>
      <c r="B2501" t="s">
        <v>6956</v>
      </c>
      <c r="C2501" t="s">
        <v>10065</v>
      </c>
      <c r="D2501">
        <v>346.19</v>
      </c>
    </row>
    <row r="2502" spans="1:4" x14ac:dyDescent="0.25">
      <c r="A2502" t="s">
        <v>18104</v>
      </c>
      <c r="B2502" t="s">
        <v>6957</v>
      </c>
      <c r="C2502" t="s">
        <v>10058</v>
      </c>
      <c r="D2502">
        <v>304.45</v>
      </c>
    </row>
    <row r="2503" spans="1:4" x14ac:dyDescent="0.25">
      <c r="A2503" t="s">
        <v>18105</v>
      </c>
      <c r="B2503" t="s">
        <v>6958</v>
      </c>
      <c r="C2503" t="s">
        <v>10061</v>
      </c>
      <c r="D2503">
        <v>492.44</v>
      </c>
    </row>
    <row r="2504" spans="1:4" x14ac:dyDescent="0.25">
      <c r="A2504" t="s">
        <v>18106</v>
      </c>
      <c r="B2504" t="s">
        <v>6959</v>
      </c>
      <c r="C2504" t="s">
        <v>10065</v>
      </c>
      <c r="D2504">
        <v>268.68</v>
      </c>
    </row>
    <row r="2505" spans="1:4" x14ac:dyDescent="0.25">
      <c r="A2505" t="s">
        <v>18107</v>
      </c>
      <c r="B2505" t="s">
        <v>6960</v>
      </c>
      <c r="C2505" t="s">
        <v>10065</v>
      </c>
      <c r="D2505">
        <v>125.68</v>
      </c>
    </row>
    <row r="2506" spans="1:4" x14ac:dyDescent="0.25">
      <c r="A2506" t="s">
        <v>18108</v>
      </c>
      <c r="B2506" t="s">
        <v>6961</v>
      </c>
      <c r="C2506" t="s">
        <v>10065</v>
      </c>
      <c r="D2506">
        <v>246.88</v>
      </c>
    </row>
    <row r="2507" spans="1:4" x14ac:dyDescent="0.25">
      <c r="A2507" t="s">
        <v>18109</v>
      </c>
      <c r="B2507" t="s">
        <v>6962</v>
      </c>
      <c r="C2507" t="s">
        <v>10065</v>
      </c>
      <c r="D2507">
        <v>145.47999999999999</v>
      </c>
    </row>
    <row r="2508" spans="1:4" x14ac:dyDescent="0.25">
      <c r="A2508" t="s">
        <v>18110</v>
      </c>
      <c r="B2508" t="s">
        <v>6963</v>
      </c>
      <c r="C2508" t="s">
        <v>10058</v>
      </c>
      <c r="D2508">
        <v>173.28</v>
      </c>
    </row>
    <row r="2509" spans="1:4" x14ac:dyDescent="0.25">
      <c r="A2509" t="s">
        <v>18111</v>
      </c>
      <c r="B2509" t="s">
        <v>6965</v>
      </c>
      <c r="C2509" t="s">
        <v>10068</v>
      </c>
      <c r="D2509">
        <v>85.37</v>
      </c>
    </row>
    <row r="2510" spans="1:4" x14ac:dyDescent="0.25">
      <c r="A2510" t="s">
        <v>18112</v>
      </c>
      <c r="B2510" t="s">
        <v>6966</v>
      </c>
      <c r="C2510" t="s">
        <v>10065</v>
      </c>
      <c r="D2510">
        <v>335.53</v>
      </c>
    </row>
    <row r="2511" spans="1:4" x14ac:dyDescent="0.25">
      <c r="A2511" t="s">
        <v>18113</v>
      </c>
      <c r="B2511" t="s">
        <v>6967</v>
      </c>
      <c r="C2511" t="s">
        <v>10065</v>
      </c>
      <c r="D2511">
        <v>76.040000000000006</v>
      </c>
    </row>
    <row r="2512" spans="1:4" x14ac:dyDescent="0.25">
      <c r="A2512" t="s">
        <v>18114</v>
      </c>
      <c r="B2512" t="s">
        <v>6968</v>
      </c>
      <c r="C2512" t="s">
        <v>10068</v>
      </c>
      <c r="D2512">
        <v>58.17</v>
      </c>
    </row>
    <row r="2513" spans="1:4" x14ac:dyDescent="0.25">
      <c r="A2513" t="s">
        <v>18115</v>
      </c>
      <c r="B2513" t="s">
        <v>6969</v>
      </c>
      <c r="C2513" t="s">
        <v>10065</v>
      </c>
      <c r="D2513">
        <v>402.48</v>
      </c>
    </row>
    <row r="2514" spans="1:4" x14ac:dyDescent="0.25">
      <c r="A2514" t="s">
        <v>18116</v>
      </c>
      <c r="B2514" t="s">
        <v>6970</v>
      </c>
      <c r="C2514" t="s">
        <v>10065</v>
      </c>
      <c r="D2514">
        <v>319.44</v>
      </c>
    </row>
    <row r="2515" spans="1:4" x14ac:dyDescent="0.25">
      <c r="A2515" t="s">
        <v>18117</v>
      </c>
      <c r="B2515" t="s">
        <v>6971</v>
      </c>
      <c r="C2515" t="s">
        <v>10068</v>
      </c>
      <c r="D2515">
        <v>97.54</v>
      </c>
    </row>
    <row r="2516" spans="1:4" x14ac:dyDescent="0.25">
      <c r="A2516" t="s">
        <v>18118</v>
      </c>
      <c r="B2516" t="s">
        <v>6972</v>
      </c>
      <c r="C2516" t="s">
        <v>10065</v>
      </c>
      <c r="D2516">
        <v>495.64</v>
      </c>
    </row>
    <row r="2517" spans="1:4" x14ac:dyDescent="0.25">
      <c r="A2517" t="s">
        <v>18119</v>
      </c>
      <c r="B2517" t="s">
        <v>6973</v>
      </c>
      <c r="C2517" t="s">
        <v>10061</v>
      </c>
      <c r="D2517">
        <v>146.03</v>
      </c>
    </row>
    <row r="2518" spans="1:4" x14ac:dyDescent="0.25">
      <c r="A2518" t="s">
        <v>18120</v>
      </c>
      <c r="B2518" t="s">
        <v>6974</v>
      </c>
      <c r="C2518" t="s">
        <v>10065</v>
      </c>
      <c r="D2518">
        <v>317.49</v>
      </c>
    </row>
    <row r="2519" spans="1:4" x14ac:dyDescent="0.25">
      <c r="A2519" t="s">
        <v>18121</v>
      </c>
      <c r="B2519" t="s">
        <v>6976</v>
      </c>
      <c r="C2519" t="s">
        <v>10061</v>
      </c>
      <c r="D2519">
        <v>79.44</v>
      </c>
    </row>
    <row r="2520" spans="1:4" x14ac:dyDescent="0.25">
      <c r="A2520" t="s">
        <v>18122</v>
      </c>
      <c r="B2520" t="s">
        <v>6978</v>
      </c>
      <c r="C2520" t="s">
        <v>10068</v>
      </c>
      <c r="D2520">
        <v>236.34</v>
      </c>
    </row>
    <row r="2521" spans="1:4" x14ac:dyDescent="0.25">
      <c r="A2521" t="s">
        <v>18123</v>
      </c>
      <c r="B2521" t="s">
        <v>6979</v>
      </c>
      <c r="C2521" t="s">
        <v>10068</v>
      </c>
      <c r="D2521">
        <v>305.66000000000003</v>
      </c>
    </row>
    <row r="2522" spans="1:4" x14ac:dyDescent="0.25">
      <c r="A2522" t="s">
        <v>18124</v>
      </c>
      <c r="B2522" t="s">
        <v>6980</v>
      </c>
      <c r="C2522" t="s">
        <v>10061</v>
      </c>
      <c r="D2522">
        <v>200.63</v>
      </c>
    </row>
    <row r="2523" spans="1:4" x14ac:dyDescent="0.25">
      <c r="A2523" t="s">
        <v>18125</v>
      </c>
      <c r="B2523" t="s">
        <v>6981</v>
      </c>
      <c r="C2523" t="s">
        <v>10061</v>
      </c>
      <c r="D2523">
        <v>56.99</v>
      </c>
    </row>
    <row r="2524" spans="1:4" x14ac:dyDescent="0.25">
      <c r="A2524" t="s">
        <v>18126</v>
      </c>
      <c r="B2524" t="s">
        <v>6982</v>
      </c>
      <c r="C2524" t="s">
        <v>10058</v>
      </c>
      <c r="D2524">
        <v>250.4</v>
      </c>
    </row>
    <row r="2525" spans="1:4" x14ac:dyDescent="0.25">
      <c r="A2525" t="s">
        <v>18127</v>
      </c>
      <c r="B2525" t="s">
        <v>6983</v>
      </c>
      <c r="C2525" t="s">
        <v>10068</v>
      </c>
      <c r="D2525">
        <v>419.94</v>
      </c>
    </row>
    <row r="2526" spans="1:4" x14ac:dyDescent="0.25">
      <c r="A2526" t="s">
        <v>18128</v>
      </c>
      <c r="B2526" t="s">
        <v>6984</v>
      </c>
      <c r="C2526" t="s">
        <v>10065</v>
      </c>
      <c r="D2526">
        <v>188.54</v>
      </c>
    </row>
    <row r="2527" spans="1:4" x14ac:dyDescent="0.25">
      <c r="A2527" t="s">
        <v>18129</v>
      </c>
      <c r="B2527" t="s">
        <v>6986</v>
      </c>
      <c r="C2527" t="s">
        <v>10058</v>
      </c>
      <c r="D2527">
        <v>66.17</v>
      </c>
    </row>
    <row r="2528" spans="1:4" x14ac:dyDescent="0.25">
      <c r="A2528" t="s">
        <v>18130</v>
      </c>
      <c r="B2528" t="s">
        <v>6987</v>
      </c>
      <c r="C2528" t="s">
        <v>10061</v>
      </c>
      <c r="D2528">
        <v>52.04</v>
      </c>
    </row>
    <row r="2529" spans="1:4" x14ac:dyDescent="0.25">
      <c r="A2529" t="s">
        <v>18131</v>
      </c>
      <c r="B2529" t="s">
        <v>6988</v>
      </c>
      <c r="C2529" t="s">
        <v>10058</v>
      </c>
      <c r="D2529">
        <v>303.58</v>
      </c>
    </row>
    <row r="2530" spans="1:4" x14ac:dyDescent="0.25">
      <c r="A2530" t="s">
        <v>18132</v>
      </c>
      <c r="B2530" t="s">
        <v>6990</v>
      </c>
      <c r="C2530" t="s">
        <v>10058</v>
      </c>
      <c r="D2530">
        <v>417.16</v>
      </c>
    </row>
    <row r="2531" spans="1:4" x14ac:dyDescent="0.25">
      <c r="A2531" t="s">
        <v>18133</v>
      </c>
      <c r="B2531" t="s">
        <v>6991</v>
      </c>
      <c r="C2531" t="s">
        <v>10058</v>
      </c>
      <c r="D2531">
        <v>273.61</v>
      </c>
    </row>
    <row r="2532" spans="1:4" x14ac:dyDescent="0.25">
      <c r="A2532" t="s">
        <v>18134</v>
      </c>
      <c r="B2532" t="s">
        <v>6992</v>
      </c>
      <c r="C2532" t="s">
        <v>10058</v>
      </c>
      <c r="D2532">
        <v>266.27999999999997</v>
      </c>
    </row>
    <row r="2533" spans="1:4" x14ac:dyDescent="0.25">
      <c r="A2533" t="s">
        <v>18135</v>
      </c>
      <c r="B2533" t="s">
        <v>6993</v>
      </c>
      <c r="C2533" t="s">
        <v>10068</v>
      </c>
      <c r="D2533">
        <v>69.19</v>
      </c>
    </row>
    <row r="2534" spans="1:4" x14ac:dyDescent="0.25">
      <c r="A2534" t="s">
        <v>18136</v>
      </c>
      <c r="B2534" t="s">
        <v>6995</v>
      </c>
      <c r="C2534" t="s">
        <v>10065</v>
      </c>
      <c r="D2534">
        <v>465.65</v>
      </c>
    </row>
    <row r="2535" spans="1:4" x14ac:dyDescent="0.25">
      <c r="A2535" t="s">
        <v>18137</v>
      </c>
      <c r="B2535" t="s">
        <v>6997</v>
      </c>
      <c r="C2535" t="s">
        <v>10068</v>
      </c>
      <c r="D2535">
        <v>493.15</v>
      </c>
    </row>
    <row r="2536" spans="1:4" x14ac:dyDescent="0.25">
      <c r="A2536" t="s">
        <v>18138</v>
      </c>
      <c r="B2536" t="s">
        <v>6998</v>
      </c>
      <c r="C2536" t="s">
        <v>10068</v>
      </c>
      <c r="D2536">
        <v>406.66</v>
      </c>
    </row>
    <row r="2537" spans="1:4" x14ac:dyDescent="0.25">
      <c r="A2537" t="s">
        <v>18139</v>
      </c>
      <c r="B2537" t="s">
        <v>6999</v>
      </c>
      <c r="C2537" t="s">
        <v>10061</v>
      </c>
      <c r="D2537">
        <v>496.96</v>
      </c>
    </row>
    <row r="2538" spans="1:4" x14ac:dyDescent="0.25">
      <c r="A2538" t="s">
        <v>18140</v>
      </c>
      <c r="B2538" t="s">
        <v>7000</v>
      </c>
      <c r="C2538" t="s">
        <v>10065</v>
      </c>
      <c r="D2538">
        <v>415.56</v>
      </c>
    </row>
    <row r="2539" spans="1:4" x14ac:dyDescent="0.25">
      <c r="A2539" t="s">
        <v>18141</v>
      </c>
      <c r="B2539" t="s">
        <v>7001</v>
      </c>
      <c r="C2539" t="s">
        <v>10065</v>
      </c>
      <c r="D2539">
        <v>269.13</v>
      </c>
    </row>
    <row r="2540" spans="1:4" x14ac:dyDescent="0.25">
      <c r="A2540" t="s">
        <v>18142</v>
      </c>
      <c r="B2540" t="s">
        <v>7002</v>
      </c>
      <c r="C2540" t="s">
        <v>10061</v>
      </c>
      <c r="D2540">
        <v>481.07</v>
      </c>
    </row>
    <row r="2541" spans="1:4" x14ac:dyDescent="0.25">
      <c r="A2541" t="s">
        <v>18143</v>
      </c>
      <c r="B2541" t="s">
        <v>7003</v>
      </c>
      <c r="C2541" t="s">
        <v>10058</v>
      </c>
      <c r="D2541">
        <v>354.54</v>
      </c>
    </row>
    <row r="2542" spans="1:4" x14ac:dyDescent="0.25">
      <c r="A2542" t="s">
        <v>18144</v>
      </c>
      <c r="B2542" t="s">
        <v>7004</v>
      </c>
      <c r="C2542" t="s">
        <v>10061</v>
      </c>
      <c r="D2542">
        <v>342.18</v>
      </c>
    </row>
    <row r="2543" spans="1:4" x14ac:dyDescent="0.25">
      <c r="A2543" t="s">
        <v>18145</v>
      </c>
      <c r="B2543" t="s">
        <v>7005</v>
      </c>
      <c r="C2543" t="s">
        <v>10065</v>
      </c>
      <c r="D2543">
        <v>127.85</v>
      </c>
    </row>
    <row r="2544" spans="1:4" x14ac:dyDescent="0.25">
      <c r="A2544" t="s">
        <v>18146</v>
      </c>
      <c r="B2544" t="s">
        <v>7007</v>
      </c>
      <c r="C2544" t="s">
        <v>10065</v>
      </c>
      <c r="D2544">
        <v>352.06</v>
      </c>
    </row>
    <row r="2545" spans="1:4" x14ac:dyDescent="0.25">
      <c r="A2545" t="s">
        <v>18147</v>
      </c>
      <c r="B2545" t="s">
        <v>7008</v>
      </c>
      <c r="C2545" t="s">
        <v>10065</v>
      </c>
      <c r="D2545">
        <v>265.08999999999997</v>
      </c>
    </row>
    <row r="2546" spans="1:4" x14ac:dyDescent="0.25">
      <c r="A2546" t="s">
        <v>18148</v>
      </c>
      <c r="B2546" t="s">
        <v>7010</v>
      </c>
      <c r="C2546" t="s">
        <v>10061</v>
      </c>
      <c r="D2546">
        <v>347.5</v>
      </c>
    </row>
    <row r="2547" spans="1:4" x14ac:dyDescent="0.25">
      <c r="A2547" t="s">
        <v>18149</v>
      </c>
      <c r="B2547" t="s">
        <v>7011</v>
      </c>
      <c r="C2547" t="s">
        <v>10065</v>
      </c>
      <c r="D2547">
        <v>319.27</v>
      </c>
    </row>
    <row r="2548" spans="1:4" x14ac:dyDescent="0.25">
      <c r="A2548" t="s">
        <v>18150</v>
      </c>
      <c r="B2548" t="s">
        <v>7013</v>
      </c>
      <c r="C2548" t="s">
        <v>10061</v>
      </c>
      <c r="D2548">
        <v>199.48</v>
      </c>
    </row>
    <row r="2549" spans="1:4" x14ac:dyDescent="0.25">
      <c r="A2549" t="s">
        <v>18151</v>
      </c>
      <c r="B2549" t="s">
        <v>7014</v>
      </c>
      <c r="C2549" t="s">
        <v>10065</v>
      </c>
      <c r="D2549">
        <v>455.19</v>
      </c>
    </row>
    <row r="2550" spans="1:4" x14ac:dyDescent="0.25">
      <c r="A2550" t="s">
        <v>18152</v>
      </c>
      <c r="B2550" t="s">
        <v>7016</v>
      </c>
      <c r="C2550" t="s">
        <v>10058</v>
      </c>
      <c r="D2550">
        <v>215.72</v>
      </c>
    </row>
    <row r="2551" spans="1:4" x14ac:dyDescent="0.25">
      <c r="A2551" t="s">
        <v>18153</v>
      </c>
      <c r="B2551" t="s">
        <v>7017</v>
      </c>
      <c r="C2551" t="s">
        <v>10061</v>
      </c>
      <c r="D2551">
        <v>352.9</v>
      </c>
    </row>
    <row r="2552" spans="1:4" x14ac:dyDescent="0.25">
      <c r="A2552" t="s">
        <v>18154</v>
      </c>
      <c r="B2552" t="s">
        <v>7019</v>
      </c>
      <c r="C2552" t="s">
        <v>10065</v>
      </c>
      <c r="D2552">
        <v>346.08</v>
      </c>
    </row>
    <row r="2553" spans="1:4" x14ac:dyDescent="0.25">
      <c r="A2553" t="s">
        <v>18155</v>
      </c>
      <c r="B2553" t="s">
        <v>7021</v>
      </c>
      <c r="C2553" t="s">
        <v>10058</v>
      </c>
      <c r="D2553">
        <v>414.27</v>
      </c>
    </row>
    <row r="2554" spans="1:4" x14ac:dyDescent="0.25">
      <c r="A2554" t="s">
        <v>18156</v>
      </c>
      <c r="B2554" t="s">
        <v>7022</v>
      </c>
      <c r="C2554" t="s">
        <v>10065</v>
      </c>
      <c r="D2554">
        <v>292.68</v>
      </c>
    </row>
    <row r="2555" spans="1:4" x14ac:dyDescent="0.25">
      <c r="A2555" t="s">
        <v>18157</v>
      </c>
      <c r="B2555" t="s">
        <v>7023</v>
      </c>
      <c r="C2555" t="s">
        <v>10068</v>
      </c>
      <c r="D2555">
        <v>364.45</v>
      </c>
    </row>
    <row r="2556" spans="1:4" x14ac:dyDescent="0.25">
      <c r="A2556" t="s">
        <v>18158</v>
      </c>
      <c r="B2556" t="s">
        <v>7024</v>
      </c>
      <c r="C2556" t="s">
        <v>10058</v>
      </c>
      <c r="D2556">
        <v>351.73</v>
      </c>
    </row>
    <row r="2557" spans="1:4" x14ac:dyDescent="0.25">
      <c r="A2557" t="s">
        <v>18159</v>
      </c>
      <c r="B2557" t="s">
        <v>7025</v>
      </c>
      <c r="C2557" t="s">
        <v>10065</v>
      </c>
      <c r="D2557">
        <v>166.87</v>
      </c>
    </row>
    <row r="2558" spans="1:4" x14ac:dyDescent="0.25">
      <c r="A2558" t="s">
        <v>18160</v>
      </c>
      <c r="B2558" t="s">
        <v>7027</v>
      </c>
      <c r="C2558" t="s">
        <v>10065</v>
      </c>
      <c r="D2558">
        <v>174.75</v>
      </c>
    </row>
    <row r="2559" spans="1:4" x14ac:dyDescent="0.25">
      <c r="A2559" t="s">
        <v>18161</v>
      </c>
      <c r="B2559" t="s">
        <v>7028</v>
      </c>
      <c r="C2559" t="s">
        <v>10061</v>
      </c>
      <c r="D2559">
        <v>253.52</v>
      </c>
    </row>
    <row r="2560" spans="1:4" x14ac:dyDescent="0.25">
      <c r="A2560" t="s">
        <v>18162</v>
      </c>
      <c r="B2560" t="s">
        <v>7029</v>
      </c>
      <c r="C2560" t="s">
        <v>10068</v>
      </c>
      <c r="D2560">
        <v>246.71</v>
      </c>
    </row>
    <row r="2561" spans="1:4" x14ac:dyDescent="0.25">
      <c r="A2561" t="s">
        <v>18163</v>
      </c>
      <c r="B2561" t="s">
        <v>7030</v>
      </c>
      <c r="C2561" t="s">
        <v>10061</v>
      </c>
      <c r="D2561">
        <v>100.01</v>
      </c>
    </row>
    <row r="2562" spans="1:4" x14ac:dyDescent="0.25">
      <c r="A2562" t="s">
        <v>18164</v>
      </c>
      <c r="B2562" t="s">
        <v>7031</v>
      </c>
      <c r="C2562" t="s">
        <v>10061</v>
      </c>
      <c r="D2562">
        <v>431.96</v>
      </c>
    </row>
    <row r="2563" spans="1:4" x14ac:dyDescent="0.25">
      <c r="A2563" t="s">
        <v>18165</v>
      </c>
      <c r="B2563" t="s">
        <v>7032</v>
      </c>
      <c r="C2563" t="s">
        <v>10058</v>
      </c>
      <c r="D2563">
        <v>476.25</v>
      </c>
    </row>
    <row r="2564" spans="1:4" x14ac:dyDescent="0.25">
      <c r="A2564" t="s">
        <v>18166</v>
      </c>
      <c r="B2564" t="s">
        <v>7033</v>
      </c>
      <c r="C2564" t="s">
        <v>10061</v>
      </c>
      <c r="D2564">
        <v>181.76</v>
      </c>
    </row>
    <row r="2565" spans="1:4" x14ac:dyDescent="0.25">
      <c r="A2565" t="s">
        <v>18167</v>
      </c>
      <c r="B2565" t="s">
        <v>7034</v>
      </c>
      <c r="C2565" t="s">
        <v>10061</v>
      </c>
      <c r="D2565">
        <v>126.76</v>
      </c>
    </row>
    <row r="2566" spans="1:4" x14ac:dyDescent="0.25">
      <c r="A2566" t="s">
        <v>18168</v>
      </c>
      <c r="B2566" t="s">
        <v>7035</v>
      </c>
      <c r="C2566" t="s">
        <v>10058</v>
      </c>
      <c r="D2566">
        <v>474.25</v>
      </c>
    </row>
    <row r="2567" spans="1:4" x14ac:dyDescent="0.25">
      <c r="A2567" t="s">
        <v>18169</v>
      </c>
      <c r="B2567" t="s">
        <v>7036</v>
      </c>
      <c r="C2567" t="s">
        <v>10068</v>
      </c>
      <c r="D2567">
        <v>202.18</v>
      </c>
    </row>
    <row r="2568" spans="1:4" x14ac:dyDescent="0.25">
      <c r="A2568" t="s">
        <v>18170</v>
      </c>
      <c r="B2568" t="s">
        <v>7037</v>
      </c>
      <c r="C2568" t="s">
        <v>10068</v>
      </c>
      <c r="D2568">
        <v>356.67</v>
      </c>
    </row>
    <row r="2569" spans="1:4" x14ac:dyDescent="0.25">
      <c r="A2569" t="s">
        <v>18171</v>
      </c>
      <c r="B2569" t="s">
        <v>7038</v>
      </c>
      <c r="C2569" t="s">
        <v>10061</v>
      </c>
      <c r="D2569">
        <v>223.39</v>
      </c>
    </row>
    <row r="2570" spans="1:4" x14ac:dyDescent="0.25">
      <c r="A2570" t="s">
        <v>18172</v>
      </c>
      <c r="B2570" t="s">
        <v>7039</v>
      </c>
      <c r="C2570" t="s">
        <v>10065</v>
      </c>
      <c r="D2570">
        <v>85.02</v>
      </c>
    </row>
    <row r="2571" spans="1:4" x14ac:dyDescent="0.25">
      <c r="A2571" t="s">
        <v>18173</v>
      </c>
      <c r="B2571" t="s">
        <v>7041</v>
      </c>
      <c r="C2571" t="s">
        <v>10061</v>
      </c>
      <c r="D2571">
        <v>148</v>
      </c>
    </row>
    <row r="2572" spans="1:4" x14ac:dyDescent="0.25">
      <c r="A2572" t="s">
        <v>18174</v>
      </c>
      <c r="B2572" t="s">
        <v>7042</v>
      </c>
      <c r="C2572" t="s">
        <v>10068</v>
      </c>
      <c r="D2572">
        <v>338.38</v>
      </c>
    </row>
    <row r="2573" spans="1:4" x14ac:dyDescent="0.25">
      <c r="A2573" t="s">
        <v>18175</v>
      </c>
      <c r="B2573" t="s">
        <v>7043</v>
      </c>
      <c r="C2573" t="s">
        <v>10068</v>
      </c>
      <c r="D2573">
        <v>390.16</v>
      </c>
    </row>
    <row r="2574" spans="1:4" x14ac:dyDescent="0.25">
      <c r="A2574" t="s">
        <v>18176</v>
      </c>
      <c r="B2574" t="s">
        <v>7045</v>
      </c>
      <c r="C2574" t="s">
        <v>10061</v>
      </c>
      <c r="D2574">
        <v>109.75</v>
      </c>
    </row>
    <row r="2575" spans="1:4" x14ac:dyDescent="0.25">
      <c r="A2575" t="s">
        <v>18177</v>
      </c>
      <c r="B2575" t="s">
        <v>7047</v>
      </c>
      <c r="C2575" t="s">
        <v>10058</v>
      </c>
      <c r="D2575">
        <v>378.21</v>
      </c>
    </row>
    <row r="2576" spans="1:4" x14ac:dyDescent="0.25">
      <c r="A2576" t="s">
        <v>18178</v>
      </c>
      <c r="B2576" t="s">
        <v>7048</v>
      </c>
      <c r="C2576" t="s">
        <v>10061</v>
      </c>
      <c r="D2576">
        <v>110.89</v>
      </c>
    </row>
    <row r="2577" spans="1:4" x14ac:dyDescent="0.25">
      <c r="A2577" t="s">
        <v>18179</v>
      </c>
      <c r="B2577" t="s">
        <v>7049</v>
      </c>
      <c r="C2577" t="s">
        <v>10058</v>
      </c>
      <c r="D2577">
        <v>102.05</v>
      </c>
    </row>
    <row r="2578" spans="1:4" x14ac:dyDescent="0.25">
      <c r="A2578" t="s">
        <v>18180</v>
      </c>
      <c r="B2578" t="s">
        <v>7050</v>
      </c>
      <c r="C2578" t="s">
        <v>10065</v>
      </c>
      <c r="D2578">
        <v>336.1</v>
      </c>
    </row>
    <row r="2579" spans="1:4" x14ac:dyDescent="0.25">
      <c r="A2579" t="s">
        <v>18181</v>
      </c>
      <c r="B2579" t="s">
        <v>7052</v>
      </c>
      <c r="C2579" t="s">
        <v>10065</v>
      </c>
      <c r="D2579">
        <v>327.74</v>
      </c>
    </row>
    <row r="2580" spans="1:4" x14ac:dyDescent="0.25">
      <c r="A2580" t="s">
        <v>18182</v>
      </c>
      <c r="B2580" t="s">
        <v>7053</v>
      </c>
      <c r="C2580" t="s">
        <v>10068</v>
      </c>
      <c r="D2580">
        <v>141.41</v>
      </c>
    </row>
    <row r="2581" spans="1:4" x14ac:dyDescent="0.25">
      <c r="A2581" t="s">
        <v>18183</v>
      </c>
      <c r="B2581" t="s">
        <v>7054</v>
      </c>
      <c r="C2581" t="s">
        <v>10061</v>
      </c>
      <c r="D2581">
        <v>431.5</v>
      </c>
    </row>
    <row r="2582" spans="1:4" x14ac:dyDescent="0.25">
      <c r="A2582" t="s">
        <v>18184</v>
      </c>
      <c r="B2582" t="s">
        <v>7055</v>
      </c>
      <c r="C2582" t="s">
        <v>10068</v>
      </c>
      <c r="D2582">
        <v>488.13</v>
      </c>
    </row>
    <row r="2583" spans="1:4" x14ac:dyDescent="0.25">
      <c r="A2583" t="s">
        <v>18185</v>
      </c>
      <c r="B2583" t="s">
        <v>7056</v>
      </c>
      <c r="C2583" t="s">
        <v>10068</v>
      </c>
      <c r="D2583">
        <v>123.25</v>
      </c>
    </row>
    <row r="2584" spans="1:4" x14ac:dyDescent="0.25">
      <c r="A2584" t="s">
        <v>18186</v>
      </c>
      <c r="B2584" t="s">
        <v>7057</v>
      </c>
      <c r="C2584" t="s">
        <v>10058</v>
      </c>
      <c r="D2584">
        <v>487.47</v>
      </c>
    </row>
    <row r="2585" spans="1:4" x14ac:dyDescent="0.25">
      <c r="A2585" t="s">
        <v>18187</v>
      </c>
      <c r="B2585" t="s">
        <v>7059</v>
      </c>
      <c r="C2585" t="s">
        <v>10061</v>
      </c>
      <c r="D2585">
        <v>443.98</v>
      </c>
    </row>
    <row r="2586" spans="1:4" x14ac:dyDescent="0.25">
      <c r="A2586" t="s">
        <v>18188</v>
      </c>
      <c r="B2586" t="s">
        <v>7060</v>
      </c>
      <c r="C2586" t="s">
        <v>10065</v>
      </c>
      <c r="D2586">
        <v>435.69</v>
      </c>
    </row>
    <row r="2587" spans="1:4" x14ac:dyDescent="0.25">
      <c r="A2587" t="s">
        <v>18189</v>
      </c>
      <c r="B2587" t="s">
        <v>7061</v>
      </c>
      <c r="C2587" t="s">
        <v>10065</v>
      </c>
      <c r="D2587">
        <v>86.84</v>
      </c>
    </row>
    <row r="2588" spans="1:4" x14ac:dyDescent="0.25">
      <c r="A2588" t="s">
        <v>18190</v>
      </c>
      <c r="B2588" t="s">
        <v>7062</v>
      </c>
      <c r="C2588" t="s">
        <v>10061</v>
      </c>
      <c r="D2588">
        <v>212.97</v>
      </c>
    </row>
    <row r="2589" spans="1:4" x14ac:dyDescent="0.25">
      <c r="A2589" t="s">
        <v>18191</v>
      </c>
      <c r="B2589" t="s">
        <v>7063</v>
      </c>
      <c r="C2589" t="s">
        <v>10058</v>
      </c>
      <c r="D2589">
        <v>212.69</v>
      </c>
    </row>
    <row r="2590" spans="1:4" x14ac:dyDescent="0.25">
      <c r="A2590" t="s">
        <v>18192</v>
      </c>
      <c r="B2590" t="s">
        <v>7064</v>
      </c>
      <c r="C2590" t="s">
        <v>10068</v>
      </c>
      <c r="D2590">
        <v>336.18</v>
      </c>
    </row>
    <row r="2591" spans="1:4" x14ac:dyDescent="0.25">
      <c r="A2591" t="s">
        <v>18193</v>
      </c>
      <c r="B2591" t="s">
        <v>7066</v>
      </c>
      <c r="C2591" t="s">
        <v>10065</v>
      </c>
      <c r="D2591">
        <v>174.36</v>
      </c>
    </row>
    <row r="2592" spans="1:4" x14ac:dyDescent="0.25">
      <c r="A2592" t="s">
        <v>18194</v>
      </c>
      <c r="B2592" t="s">
        <v>7067</v>
      </c>
      <c r="C2592" t="s">
        <v>10068</v>
      </c>
      <c r="D2592">
        <v>115.71</v>
      </c>
    </row>
    <row r="2593" spans="1:4" x14ac:dyDescent="0.25">
      <c r="A2593" t="s">
        <v>18195</v>
      </c>
      <c r="B2593" t="s">
        <v>7068</v>
      </c>
      <c r="C2593" t="s">
        <v>10061</v>
      </c>
      <c r="D2593">
        <v>80.8</v>
      </c>
    </row>
    <row r="2594" spans="1:4" x14ac:dyDescent="0.25">
      <c r="A2594" t="s">
        <v>18196</v>
      </c>
      <c r="B2594" t="s">
        <v>7069</v>
      </c>
      <c r="C2594" t="s">
        <v>10068</v>
      </c>
      <c r="D2594">
        <v>492.69</v>
      </c>
    </row>
    <row r="2595" spans="1:4" x14ac:dyDescent="0.25">
      <c r="A2595" t="s">
        <v>18197</v>
      </c>
      <c r="B2595" t="s">
        <v>7071</v>
      </c>
      <c r="C2595" t="s">
        <v>10058</v>
      </c>
      <c r="D2595">
        <v>182.49</v>
      </c>
    </row>
    <row r="2596" spans="1:4" x14ac:dyDescent="0.25">
      <c r="A2596" t="s">
        <v>18198</v>
      </c>
      <c r="B2596" t="s">
        <v>7072</v>
      </c>
      <c r="C2596" t="s">
        <v>10061</v>
      </c>
      <c r="D2596">
        <v>427.63</v>
      </c>
    </row>
    <row r="2597" spans="1:4" x14ac:dyDescent="0.25">
      <c r="A2597" t="s">
        <v>18199</v>
      </c>
      <c r="B2597" t="s">
        <v>7073</v>
      </c>
      <c r="C2597" t="s">
        <v>10058</v>
      </c>
      <c r="D2597">
        <v>425.34</v>
      </c>
    </row>
    <row r="2598" spans="1:4" x14ac:dyDescent="0.25">
      <c r="A2598" t="s">
        <v>18200</v>
      </c>
      <c r="B2598" t="s">
        <v>7074</v>
      </c>
      <c r="C2598" t="s">
        <v>10058</v>
      </c>
      <c r="D2598">
        <v>486.06</v>
      </c>
    </row>
    <row r="2599" spans="1:4" x14ac:dyDescent="0.25">
      <c r="A2599" t="s">
        <v>18201</v>
      </c>
      <c r="B2599" t="s">
        <v>7075</v>
      </c>
      <c r="C2599" t="s">
        <v>10065</v>
      </c>
      <c r="D2599">
        <v>131.93</v>
      </c>
    </row>
    <row r="2600" spans="1:4" x14ac:dyDescent="0.25">
      <c r="A2600" t="s">
        <v>18202</v>
      </c>
      <c r="B2600" t="s">
        <v>7077</v>
      </c>
      <c r="C2600" t="s">
        <v>10058</v>
      </c>
      <c r="D2600">
        <v>247.17</v>
      </c>
    </row>
    <row r="2601" spans="1:4" x14ac:dyDescent="0.25">
      <c r="A2601" t="s">
        <v>18203</v>
      </c>
      <c r="B2601" t="s">
        <v>7078</v>
      </c>
      <c r="C2601" t="s">
        <v>10068</v>
      </c>
      <c r="D2601">
        <v>337.72</v>
      </c>
    </row>
    <row r="2602" spans="1:4" x14ac:dyDescent="0.25">
      <c r="A2602" t="s">
        <v>18204</v>
      </c>
      <c r="B2602" t="s">
        <v>7080</v>
      </c>
      <c r="C2602" t="s">
        <v>10058</v>
      </c>
      <c r="D2602">
        <v>211.75</v>
      </c>
    </row>
    <row r="2603" spans="1:4" x14ac:dyDescent="0.25">
      <c r="A2603" t="s">
        <v>18205</v>
      </c>
      <c r="B2603" t="s">
        <v>7081</v>
      </c>
      <c r="C2603" t="s">
        <v>10061</v>
      </c>
      <c r="D2603">
        <v>135.18</v>
      </c>
    </row>
    <row r="2604" spans="1:4" x14ac:dyDescent="0.25">
      <c r="A2604" t="s">
        <v>18206</v>
      </c>
      <c r="B2604" t="s">
        <v>7083</v>
      </c>
      <c r="C2604" t="s">
        <v>10061</v>
      </c>
      <c r="D2604">
        <v>325.45</v>
      </c>
    </row>
    <row r="2605" spans="1:4" x14ac:dyDescent="0.25">
      <c r="A2605" t="s">
        <v>18207</v>
      </c>
      <c r="B2605" t="s">
        <v>7085</v>
      </c>
      <c r="C2605" t="s">
        <v>10068</v>
      </c>
      <c r="D2605">
        <v>108.56</v>
      </c>
    </row>
    <row r="2606" spans="1:4" x14ac:dyDescent="0.25">
      <c r="A2606" t="s">
        <v>18208</v>
      </c>
      <c r="B2606" t="s">
        <v>7086</v>
      </c>
      <c r="C2606" t="s">
        <v>10068</v>
      </c>
      <c r="D2606">
        <v>116.71</v>
      </c>
    </row>
    <row r="2607" spans="1:4" x14ac:dyDescent="0.25">
      <c r="A2607" t="s">
        <v>18209</v>
      </c>
      <c r="B2607" t="s">
        <v>7087</v>
      </c>
      <c r="C2607" t="s">
        <v>10065</v>
      </c>
      <c r="D2607">
        <v>323.85000000000002</v>
      </c>
    </row>
    <row r="2608" spans="1:4" x14ac:dyDescent="0.25">
      <c r="A2608" t="s">
        <v>18210</v>
      </c>
      <c r="B2608" t="s">
        <v>7088</v>
      </c>
      <c r="C2608" t="s">
        <v>10061</v>
      </c>
      <c r="D2608">
        <v>163.55000000000001</v>
      </c>
    </row>
    <row r="2609" spans="1:4" x14ac:dyDescent="0.25">
      <c r="A2609" t="s">
        <v>18211</v>
      </c>
      <c r="B2609" t="s">
        <v>7089</v>
      </c>
      <c r="C2609" t="s">
        <v>10065</v>
      </c>
      <c r="D2609">
        <v>416.59</v>
      </c>
    </row>
    <row r="2610" spans="1:4" x14ac:dyDescent="0.25">
      <c r="A2610" t="s">
        <v>18212</v>
      </c>
      <c r="B2610" t="s">
        <v>7090</v>
      </c>
      <c r="C2610" t="s">
        <v>10068</v>
      </c>
      <c r="D2610">
        <v>209.78</v>
      </c>
    </row>
    <row r="2611" spans="1:4" x14ac:dyDescent="0.25">
      <c r="A2611" t="s">
        <v>18213</v>
      </c>
      <c r="B2611" t="s">
        <v>7091</v>
      </c>
      <c r="C2611" t="s">
        <v>10061</v>
      </c>
      <c r="D2611">
        <v>230.07</v>
      </c>
    </row>
    <row r="2612" spans="1:4" x14ac:dyDescent="0.25">
      <c r="A2612" t="s">
        <v>18214</v>
      </c>
      <c r="B2612" t="s">
        <v>7093</v>
      </c>
      <c r="C2612" t="s">
        <v>10068</v>
      </c>
      <c r="D2612">
        <v>174.37</v>
      </c>
    </row>
    <row r="2613" spans="1:4" x14ac:dyDescent="0.25">
      <c r="A2613" t="s">
        <v>18215</v>
      </c>
      <c r="B2613" t="s">
        <v>7094</v>
      </c>
      <c r="C2613" t="s">
        <v>10065</v>
      </c>
      <c r="D2613">
        <v>210.95</v>
      </c>
    </row>
    <row r="2614" spans="1:4" x14ac:dyDescent="0.25">
      <c r="A2614" t="s">
        <v>18216</v>
      </c>
      <c r="B2614" t="s">
        <v>7095</v>
      </c>
      <c r="C2614" t="s">
        <v>10065</v>
      </c>
      <c r="D2614">
        <v>215.12</v>
      </c>
    </row>
    <row r="2615" spans="1:4" x14ac:dyDescent="0.25">
      <c r="A2615" t="s">
        <v>18217</v>
      </c>
      <c r="B2615" t="s">
        <v>7097</v>
      </c>
      <c r="C2615" t="s">
        <v>10061</v>
      </c>
      <c r="D2615">
        <v>342.92</v>
      </c>
    </row>
    <row r="2616" spans="1:4" x14ac:dyDescent="0.25">
      <c r="A2616" t="s">
        <v>18218</v>
      </c>
      <c r="B2616" t="s">
        <v>7098</v>
      </c>
      <c r="C2616" t="s">
        <v>10068</v>
      </c>
      <c r="D2616">
        <v>456.7</v>
      </c>
    </row>
    <row r="2617" spans="1:4" x14ac:dyDescent="0.25">
      <c r="A2617" t="s">
        <v>18219</v>
      </c>
      <c r="B2617" t="s">
        <v>7099</v>
      </c>
      <c r="C2617" t="s">
        <v>10058</v>
      </c>
      <c r="D2617">
        <v>483.04</v>
      </c>
    </row>
    <row r="2618" spans="1:4" x14ac:dyDescent="0.25">
      <c r="A2618" t="s">
        <v>18220</v>
      </c>
      <c r="B2618" t="s">
        <v>7101</v>
      </c>
      <c r="C2618" t="s">
        <v>10065</v>
      </c>
      <c r="D2618">
        <v>278.17</v>
      </c>
    </row>
    <row r="2619" spans="1:4" x14ac:dyDescent="0.25">
      <c r="A2619" t="s">
        <v>18221</v>
      </c>
      <c r="B2619" t="s">
        <v>7102</v>
      </c>
      <c r="C2619" t="s">
        <v>10065</v>
      </c>
      <c r="D2619">
        <v>94.5</v>
      </c>
    </row>
    <row r="2620" spans="1:4" x14ac:dyDescent="0.25">
      <c r="A2620" t="s">
        <v>18222</v>
      </c>
      <c r="B2620" t="s">
        <v>7103</v>
      </c>
      <c r="C2620" t="s">
        <v>10065</v>
      </c>
      <c r="D2620">
        <v>222.59</v>
      </c>
    </row>
    <row r="2621" spans="1:4" x14ac:dyDescent="0.25">
      <c r="A2621" t="s">
        <v>18223</v>
      </c>
      <c r="B2621" t="s">
        <v>7104</v>
      </c>
      <c r="C2621" t="s">
        <v>10068</v>
      </c>
      <c r="D2621">
        <v>259.39999999999998</v>
      </c>
    </row>
    <row r="2622" spans="1:4" x14ac:dyDescent="0.25">
      <c r="A2622" t="s">
        <v>18224</v>
      </c>
      <c r="B2622" t="s">
        <v>7105</v>
      </c>
      <c r="C2622" t="s">
        <v>10068</v>
      </c>
      <c r="D2622">
        <v>413.96</v>
      </c>
    </row>
    <row r="2623" spans="1:4" x14ac:dyDescent="0.25">
      <c r="A2623" t="s">
        <v>18225</v>
      </c>
      <c r="B2623" t="s">
        <v>7106</v>
      </c>
      <c r="C2623" t="s">
        <v>10068</v>
      </c>
      <c r="D2623">
        <v>90.4</v>
      </c>
    </row>
    <row r="2624" spans="1:4" x14ac:dyDescent="0.25">
      <c r="A2624" t="s">
        <v>18226</v>
      </c>
      <c r="B2624" t="s">
        <v>7107</v>
      </c>
      <c r="C2624" t="s">
        <v>10068</v>
      </c>
      <c r="D2624">
        <v>490.72</v>
      </c>
    </row>
    <row r="2625" spans="1:4" x14ac:dyDescent="0.25">
      <c r="A2625" t="s">
        <v>18227</v>
      </c>
      <c r="B2625" t="s">
        <v>7108</v>
      </c>
      <c r="C2625" t="s">
        <v>10068</v>
      </c>
      <c r="D2625">
        <v>139.81</v>
      </c>
    </row>
    <row r="2626" spans="1:4" x14ac:dyDescent="0.25">
      <c r="A2626" t="s">
        <v>18228</v>
      </c>
      <c r="B2626" t="s">
        <v>7109</v>
      </c>
      <c r="C2626" t="s">
        <v>10058</v>
      </c>
      <c r="D2626">
        <v>422.56</v>
      </c>
    </row>
    <row r="2627" spans="1:4" x14ac:dyDescent="0.25">
      <c r="A2627" t="s">
        <v>18229</v>
      </c>
      <c r="B2627" t="s">
        <v>7110</v>
      </c>
      <c r="C2627" t="s">
        <v>10058</v>
      </c>
      <c r="D2627">
        <v>64.8</v>
      </c>
    </row>
    <row r="2628" spans="1:4" x14ac:dyDescent="0.25">
      <c r="A2628" t="s">
        <v>18230</v>
      </c>
      <c r="B2628" t="s">
        <v>7111</v>
      </c>
      <c r="C2628" t="s">
        <v>10061</v>
      </c>
      <c r="D2628">
        <v>307.2</v>
      </c>
    </row>
    <row r="2629" spans="1:4" x14ac:dyDescent="0.25">
      <c r="A2629" t="s">
        <v>18231</v>
      </c>
      <c r="B2629" t="s">
        <v>7112</v>
      </c>
      <c r="C2629" t="s">
        <v>10058</v>
      </c>
      <c r="D2629">
        <v>458.72</v>
      </c>
    </row>
    <row r="2630" spans="1:4" x14ac:dyDescent="0.25">
      <c r="A2630" t="s">
        <v>18232</v>
      </c>
      <c r="B2630" t="s">
        <v>7113</v>
      </c>
      <c r="C2630" t="s">
        <v>10068</v>
      </c>
      <c r="D2630">
        <v>101.45</v>
      </c>
    </row>
    <row r="2631" spans="1:4" x14ac:dyDescent="0.25">
      <c r="A2631" t="s">
        <v>18233</v>
      </c>
      <c r="B2631" t="s">
        <v>7115</v>
      </c>
      <c r="C2631" t="s">
        <v>10065</v>
      </c>
      <c r="D2631">
        <v>131.77000000000001</v>
      </c>
    </row>
    <row r="2632" spans="1:4" x14ac:dyDescent="0.25">
      <c r="A2632" t="s">
        <v>18234</v>
      </c>
      <c r="B2632" t="s">
        <v>7116</v>
      </c>
      <c r="C2632" t="s">
        <v>10058</v>
      </c>
      <c r="D2632">
        <v>160.57</v>
      </c>
    </row>
    <row r="2633" spans="1:4" x14ac:dyDescent="0.25">
      <c r="A2633" t="s">
        <v>18235</v>
      </c>
      <c r="B2633" t="s">
        <v>7117</v>
      </c>
      <c r="C2633" t="s">
        <v>10068</v>
      </c>
      <c r="D2633">
        <v>58.76</v>
      </c>
    </row>
    <row r="2634" spans="1:4" x14ac:dyDescent="0.25">
      <c r="A2634" t="s">
        <v>18236</v>
      </c>
      <c r="B2634" t="s">
        <v>7118</v>
      </c>
      <c r="C2634" t="s">
        <v>10058</v>
      </c>
      <c r="D2634">
        <v>211.95</v>
      </c>
    </row>
    <row r="2635" spans="1:4" x14ac:dyDescent="0.25">
      <c r="A2635" t="s">
        <v>18237</v>
      </c>
      <c r="B2635" t="s">
        <v>7119</v>
      </c>
      <c r="C2635" t="s">
        <v>10061</v>
      </c>
      <c r="D2635">
        <v>78.89</v>
      </c>
    </row>
    <row r="2636" spans="1:4" x14ac:dyDescent="0.25">
      <c r="A2636" t="s">
        <v>18238</v>
      </c>
      <c r="B2636" t="s">
        <v>7120</v>
      </c>
      <c r="C2636" t="s">
        <v>10058</v>
      </c>
      <c r="D2636">
        <v>466.13</v>
      </c>
    </row>
    <row r="2637" spans="1:4" x14ac:dyDescent="0.25">
      <c r="A2637" t="s">
        <v>18239</v>
      </c>
      <c r="B2637" t="s">
        <v>7121</v>
      </c>
      <c r="C2637" t="s">
        <v>10068</v>
      </c>
      <c r="D2637">
        <v>320.66000000000003</v>
      </c>
    </row>
    <row r="2638" spans="1:4" x14ac:dyDescent="0.25">
      <c r="A2638" t="s">
        <v>18240</v>
      </c>
      <c r="B2638" t="s">
        <v>7122</v>
      </c>
      <c r="C2638" t="s">
        <v>10058</v>
      </c>
      <c r="D2638">
        <v>426.34</v>
      </c>
    </row>
    <row r="2639" spans="1:4" x14ac:dyDescent="0.25">
      <c r="A2639" t="s">
        <v>18241</v>
      </c>
      <c r="B2639" t="s">
        <v>7123</v>
      </c>
      <c r="C2639" t="s">
        <v>10058</v>
      </c>
      <c r="D2639">
        <v>285.76</v>
      </c>
    </row>
    <row r="2640" spans="1:4" x14ac:dyDescent="0.25">
      <c r="A2640" t="s">
        <v>18242</v>
      </c>
      <c r="B2640" t="s">
        <v>7124</v>
      </c>
      <c r="C2640" t="s">
        <v>10065</v>
      </c>
      <c r="D2640">
        <v>208.59</v>
      </c>
    </row>
    <row r="2641" spans="1:4" x14ac:dyDescent="0.25">
      <c r="A2641" t="s">
        <v>18243</v>
      </c>
      <c r="B2641" t="s">
        <v>7125</v>
      </c>
      <c r="C2641" t="s">
        <v>10058</v>
      </c>
      <c r="D2641">
        <v>288.27</v>
      </c>
    </row>
    <row r="2642" spans="1:4" x14ac:dyDescent="0.25">
      <c r="A2642" t="s">
        <v>18244</v>
      </c>
      <c r="B2642" t="s">
        <v>7126</v>
      </c>
      <c r="C2642" t="s">
        <v>10068</v>
      </c>
      <c r="D2642">
        <v>444.64</v>
      </c>
    </row>
    <row r="2643" spans="1:4" x14ac:dyDescent="0.25">
      <c r="A2643" t="s">
        <v>18245</v>
      </c>
      <c r="B2643" t="s">
        <v>7128</v>
      </c>
      <c r="C2643" t="s">
        <v>10065</v>
      </c>
      <c r="D2643">
        <v>207.58</v>
      </c>
    </row>
    <row r="2644" spans="1:4" x14ac:dyDescent="0.25">
      <c r="A2644" t="s">
        <v>18246</v>
      </c>
      <c r="B2644" t="s">
        <v>7129</v>
      </c>
      <c r="C2644" t="s">
        <v>10068</v>
      </c>
      <c r="D2644">
        <v>315.7</v>
      </c>
    </row>
    <row r="2645" spans="1:4" x14ac:dyDescent="0.25">
      <c r="A2645" t="s">
        <v>18247</v>
      </c>
      <c r="B2645" t="s">
        <v>7131</v>
      </c>
      <c r="C2645" t="s">
        <v>10058</v>
      </c>
      <c r="D2645">
        <v>402.75</v>
      </c>
    </row>
    <row r="2646" spans="1:4" x14ac:dyDescent="0.25">
      <c r="A2646" t="s">
        <v>18248</v>
      </c>
      <c r="B2646" t="s">
        <v>7132</v>
      </c>
      <c r="C2646" t="s">
        <v>10061</v>
      </c>
      <c r="D2646">
        <v>233.81</v>
      </c>
    </row>
    <row r="2647" spans="1:4" x14ac:dyDescent="0.25">
      <c r="A2647" t="s">
        <v>18249</v>
      </c>
      <c r="B2647" t="s">
        <v>7133</v>
      </c>
      <c r="C2647" t="s">
        <v>10058</v>
      </c>
      <c r="D2647">
        <v>277.64999999999998</v>
      </c>
    </row>
    <row r="2648" spans="1:4" x14ac:dyDescent="0.25">
      <c r="A2648" t="s">
        <v>18250</v>
      </c>
      <c r="B2648" t="s">
        <v>7135</v>
      </c>
      <c r="C2648" t="s">
        <v>10061</v>
      </c>
      <c r="D2648">
        <v>469.32</v>
      </c>
    </row>
    <row r="2649" spans="1:4" x14ac:dyDescent="0.25">
      <c r="A2649" t="s">
        <v>18251</v>
      </c>
      <c r="B2649" t="s">
        <v>7136</v>
      </c>
      <c r="C2649" t="s">
        <v>10068</v>
      </c>
      <c r="D2649">
        <v>87.49</v>
      </c>
    </row>
    <row r="2650" spans="1:4" x14ac:dyDescent="0.25">
      <c r="A2650" t="s">
        <v>18252</v>
      </c>
      <c r="B2650" t="s">
        <v>7137</v>
      </c>
      <c r="C2650" t="s">
        <v>10058</v>
      </c>
      <c r="D2650">
        <v>92.36</v>
      </c>
    </row>
    <row r="2651" spans="1:4" x14ac:dyDescent="0.25">
      <c r="A2651" t="s">
        <v>18253</v>
      </c>
      <c r="B2651" t="s">
        <v>7138</v>
      </c>
      <c r="C2651" t="s">
        <v>10058</v>
      </c>
      <c r="D2651">
        <v>105.37</v>
      </c>
    </row>
    <row r="2652" spans="1:4" x14ac:dyDescent="0.25">
      <c r="A2652" t="s">
        <v>18254</v>
      </c>
      <c r="B2652" t="s">
        <v>7139</v>
      </c>
      <c r="C2652" t="s">
        <v>10068</v>
      </c>
      <c r="D2652">
        <v>395.24</v>
      </c>
    </row>
    <row r="2653" spans="1:4" x14ac:dyDescent="0.25">
      <c r="A2653" t="s">
        <v>18255</v>
      </c>
      <c r="B2653" t="s">
        <v>7141</v>
      </c>
      <c r="C2653" t="s">
        <v>10058</v>
      </c>
      <c r="D2653">
        <v>386.13</v>
      </c>
    </row>
    <row r="2654" spans="1:4" x14ac:dyDescent="0.25">
      <c r="A2654" t="s">
        <v>18256</v>
      </c>
      <c r="B2654" t="s">
        <v>7142</v>
      </c>
      <c r="C2654" t="s">
        <v>10068</v>
      </c>
      <c r="D2654">
        <v>377.51</v>
      </c>
    </row>
    <row r="2655" spans="1:4" x14ac:dyDescent="0.25">
      <c r="A2655" t="s">
        <v>18257</v>
      </c>
      <c r="B2655" t="s">
        <v>7143</v>
      </c>
      <c r="C2655" t="s">
        <v>10065</v>
      </c>
      <c r="D2655">
        <v>57.32</v>
      </c>
    </row>
    <row r="2656" spans="1:4" x14ac:dyDescent="0.25">
      <c r="A2656" t="s">
        <v>18258</v>
      </c>
      <c r="B2656" t="s">
        <v>7145</v>
      </c>
      <c r="C2656" t="s">
        <v>10068</v>
      </c>
      <c r="D2656">
        <v>173.69</v>
      </c>
    </row>
    <row r="2657" spans="1:4" x14ac:dyDescent="0.25">
      <c r="A2657" t="s">
        <v>18259</v>
      </c>
      <c r="B2657" t="s">
        <v>7146</v>
      </c>
      <c r="C2657" t="s">
        <v>10061</v>
      </c>
      <c r="D2657">
        <v>444.47</v>
      </c>
    </row>
    <row r="2658" spans="1:4" x14ac:dyDescent="0.25">
      <c r="A2658" t="s">
        <v>18260</v>
      </c>
      <c r="B2658" t="s">
        <v>7147</v>
      </c>
      <c r="C2658" t="s">
        <v>10061</v>
      </c>
      <c r="D2658">
        <v>479.87</v>
      </c>
    </row>
    <row r="2659" spans="1:4" x14ac:dyDescent="0.25">
      <c r="A2659" t="s">
        <v>18261</v>
      </c>
      <c r="B2659" t="s">
        <v>7149</v>
      </c>
      <c r="C2659" t="s">
        <v>10058</v>
      </c>
      <c r="D2659">
        <v>163.47999999999999</v>
      </c>
    </row>
    <row r="2660" spans="1:4" x14ac:dyDescent="0.25">
      <c r="A2660" t="s">
        <v>18262</v>
      </c>
      <c r="B2660" t="s">
        <v>7150</v>
      </c>
      <c r="C2660" t="s">
        <v>10065</v>
      </c>
      <c r="D2660">
        <v>442.8</v>
      </c>
    </row>
    <row r="2661" spans="1:4" x14ac:dyDescent="0.25">
      <c r="A2661" t="s">
        <v>18263</v>
      </c>
      <c r="B2661" t="s">
        <v>7152</v>
      </c>
      <c r="C2661" t="s">
        <v>10065</v>
      </c>
      <c r="D2661">
        <v>141.34</v>
      </c>
    </row>
    <row r="2662" spans="1:4" x14ac:dyDescent="0.25">
      <c r="A2662" t="s">
        <v>18264</v>
      </c>
      <c r="B2662" t="s">
        <v>7153</v>
      </c>
      <c r="C2662" t="s">
        <v>10061</v>
      </c>
      <c r="D2662">
        <v>336.5</v>
      </c>
    </row>
    <row r="2663" spans="1:4" x14ac:dyDescent="0.25">
      <c r="A2663" t="s">
        <v>18265</v>
      </c>
      <c r="B2663" t="s">
        <v>7155</v>
      </c>
      <c r="C2663" t="s">
        <v>10058</v>
      </c>
      <c r="D2663">
        <v>157.52000000000001</v>
      </c>
    </row>
    <row r="2664" spans="1:4" x14ac:dyDescent="0.25">
      <c r="A2664" t="s">
        <v>18266</v>
      </c>
      <c r="B2664" t="s">
        <v>7156</v>
      </c>
      <c r="C2664" t="s">
        <v>10061</v>
      </c>
      <c r="D2664">
        <v>62.53</v>
      </c>
    </row>
    <row r="2665" spans="1:4" x14ac:dyDescent="0.25">
      <c r="A2665" t="s">
        <v>18267</v>
      </c>
      <c r="B2665" t="s">
        <v>7158</v>
      </c>
      <c r="C2665" t="s">
        <v>10058</v>
      </c>
      <c r="D2665">
        <v>378.4</v>
      </c>
    </row>
    <row r="2666" spans="1:4" x14ac:dyDescent="0.25">
      <c r="A2666" t="s">
        <v>18268</v>
      </c>
      <c r="B2666" t="s">
        <v>7160</v>
      </c>
      <c r="C2666" t="s">
        <v>10061</v>
      </c>
      <c r="D2666">
        <v>437.46</v>
      </c>
    </row>
    <row r="2667" spans="1:4" x14ac:dyDescent="0.25">
      <c r="A2667" t="s">
        <v>18269</v>
      </c>
      <c r="B2667" t="s">
        <v>7161</v>
      </c>
      <c r="C2667" t="s">
        <v>10065</v>
      </c>
      <c r="D2667">
        <v>53.78</v>
      </c>
    </row>
    <row r="2668" spans="1:4" x14ac:dyDescent="0.25">
      <c r="A2668" t="s">
        <v>18270</v>
      </c>
      <c r="B2668" t="s">
        <v>7162</v>
      </c>
      <c r="C2668" t="s">
        <v>10065</v>
      </c>
      <c r="D2668">
        <v>363.21</v>
      </c>
    </row>
    <row r="2669" spans="1:4" x14ac:dyDescent="0.25">
      <c r="A2669" t="s">
        <v>18271</v>
      </c>
      <c r="B2669" t="s">
        <v>7163</v>
      </c>
      <c r="C2669" t="s">
        <v>10068</v>
      </c>
      <c r="D2669">
        <v>332.67</v>
      </c>
    </row>
    <row r="2670" spans="1:4" x14ac:dyDescent="0.25">
      <c r="A2670" t="s">
        <v>18272</v>
      </c>
      <c r="B2670" t="s">
        <v>7164</v>
      </c>
      <c r="C2670" t="s">
        <v>10058</v>
      </c>
      <c r="D2670">
        <v>358.61</v>
      </c>
    </row>
    <row r="2671" spans="1:4" x14ac:dyDescent="0.25">
      <c r="A2671" t="s">
        <v>18273</v>
      </c>
      <c r="B2671" t="s">
        <v>7165</v>
      </c>
      <c r="C2671" t="s">
        <v>10065</v>
      </c>
      <c r="D2671">
        <v>487.82</v>
      </c>
    </row>
    <row r="2672" spans="1:4" x14ac:dyDescent="0.25">
      <c r="A2672" t="s">
        <v>18274</v>
      </c>
      <c r="B2672" t="s">
        <v>7166</v>
      </c>
      <c r="C2672" t="s">
        <v>10065</v>
      </c>
      <c r="D2672">
        <v>200.95</v>
      </c>
    </row>
    <row r="2673" spans="1:4" x14ac:dyDescent="0.25">
      <c r="A2673" t="s">
        <v>18275</v>
      </c>
      <c r="B2673" t="s">
        <v>7167</v>
      </c>
      <c r="C2673" t="s">
        <v>10068</v>
      </c>
      <c r="D2673">
        <v>439.71</v>
      </c>
    </row>
    <row r="2674" spans="1:4" x14ac:dyDescent="0.25">
      <c r="A2674" t="s">
        <v>18276</v>
      </c>
      <c r="B2674" t="s">
        <v>7169</v>
      </c>
      <c r="C2674" t="s">
        <v>10058</v>
      </c>
      <c r="D2674">
        <v>301.08999999999997</v>
      </c>
    </row>
    <row r="2675" spans="1:4" x14ac:dyDescent="0.25">
      <c r="A2675" t="s">
        <v>18277</v>
      </c>
      <c r="B2675" t="s">
        <v>7170</v>
      </c>
      <c r="C2675" t="s">
        <v>10068</v>
      </c>
      <c r="D2675">
        <v>375.6</v>
      </c>
    </row>
    <row r="2676" spans="1:4" x14ac:dyDescent="0.25">
      <c r="A2676" t="s">
        <v>18278</v>
      </c>
      <c r="B2676" t="s">
        <v>7171</v>
      </c>
      <c r="C2676" t="s">
        <v>10058</v>
      </c>
      <c r="D2676">
        <v>264.73</v>
      </c>
    </row>
    <row r="2677" spans="1:4" x14ac:dyDescent="0.25">
      <c r="A2677" t="s">
        <v>18279</v>
      </c>
      <c r="B2677" t="s">
        <v>7172</v>
      </c>
      <c r="C2677" t="s">
        <v>10061</v>
      </c>
      <c r="D2677">
        <v>85.12</v>
      </c>
    </row>
    <row r="2678" spans="1:4" x14ac:dyDescent="0.25">
      <c r="A2678" t="s">
        <v>18280</v>
      </c>
      <c r="B2678" t="s">
        <v>7173</v>
      </c>
      <c r="C2678" t="s">
        <v>10058</v>
      </c>
      <c r="D2678">
        <v>120.08</v>
      </c>
    </row>
    <row r="2679" spans="1:4" x14ac:dyDescent="0.25">
      <c r="A2679" t="s">
        <v>18281</v>
      </c>
      <c r="B2679" t="s">
        <v>7175</v>
      </c>
      <c r="C2679" t="s">
        <v>10058</v>
      </c>
      <c r="D2679">
        <v>255.33</v>
      </c>
    </row>
    <row r="2680" spans="1:4" x14ac:dyDescent="0.25">
      <c r="A2680" t="s">
        <v>18282</v>
      </c>
      <c r="B2680" t="s">
        <v>7176</v>
      </c>
      <c r="C2680" t="s">
        <v>10068</v>
      </c>
      <c r="D2680">
        <v>469.23</v>
      </c>
    </row>
    <row r="2681" spans="1:4" x14ac:dyDescent="0.25">
      <c r="A2681" t="s">
        <v>18283</v>
      </c>
      <c r="B2681" t="s">
        <v>7177</v>
      </c>
      <c r="C2681" t="s">
        <v>10058</v>
      </c>
      <c r="D2681">
        <v>144.16999999999999</v>
      </c>
    </row>
    <row r="2682" spans="1:4" x14ac:dyDescent="0.25">
      <c r="A2682" t="s">
        <v>18284</v>
      </c>
      <c r="B2682" t="s">
        <v>7178</v>
      </c>
      <c r="C2682" t="s">
        <v>10058</v>
      </c>
      <c r="D2682">
        <v>131.27000000000001</v>
      </c>
    </row>
    <row r="2683" spans="1:4" x14ac:dyDescent="0.25">
      <c r="A2683" t="s">
        <v>18285</v>
      </c>
      <c r="B2683" t="s">
        <v>7179</v>
      </c>
      <c r="C2683" t="s">
        <v>10061</v>
      </c>
      <c r="D2683">
        <v>441.11</v>
      </c>
    </row>
    <row r="2684" spans="1:4" x14ac:dyDescent="0.25">
      <c r="A2684" t="s">
        <v>18286</v>
      </c>
      <c r="B2684" t="s">
        <v>7180</v>
      </c>
      <c r="C2684" t="s">
        <v>10068</v>
      </c>
      <c r="D2684">
        <v>191.37</v>
      </c>
    </row>
    <row r="2685" spans="1:4" x14ac:dyDescent="0.25">
      <c r="A2685" t="s">
        <v>18287</v>
      </c>
      <c r="B2685" t="s">
        <v>7181</v>
      </c>
      <c r="C2685" t="s">
        <v>10068</v>
      </c>
      <c r="D2685">
        <v>243.02</v>
      </c>
    </row>
    <row r="2686" spans="1:4" x14ac:dyDescent="0.25">
      <c r="A2686" t="s">
        <v>18288</v>
      </c>
      <c r="B2686" t="s">
        <v>7182</v>
      </c>
      <c r="C2686" t="s">
        <v>10058</v>
      </c>
      <c r="D2686">
        <v>382.45</v>
      </c>
    </row>
    <row r="2687" spans="1:4" x14ac:dyDescent="0.25">
      <c r="A2687" t="s">
        <v>18289</v>
      </c>
      <c r="B2687" t="s">
        <v>7183</v>
      </c>
      <c r="C2687" t="s">
        <v>10058</v>
      </c>
      <c r="D2687">
        <v>179.23</v>
      </c>
    </row>
    <row r="2688" spans="1:4" x14ac:dyDescent="0.25">
      <c r="A2688" t="s">
        <v>18290</v>
      </c>
      <c r="B2688" t="s">
        <v>7184</v>
      </c>
      <c r="C2688" t="s">
        <v>10058</v>
      </c>
      <c r="D2688">
        <v>420.71</v>
      </c>
    </row>
    <row r="2689" spans="1:4" x14ac:dyDescent="0.25">
      <c r="A2689" t="s">
        <v>18291</v>
      </c>
      <c r="B2689" t="s">
        <v>7186</v>
      </c>
      <c r="C2689" t="s">
        <v>10061</v>
      </c>
      <c r="D2689">
        <v>434.29</v>
      </c>
    </row>
    <row r="2690" spans="1:4" x14ac:dyDescent="0.25">
      <c r="A2690" t="s">
        <v>18292</v>
      </c>
      <c r="B2690" t="s">
        <v>7187</v>
      </c>
      <c r="C2690" t="s">
        <v>10065</v>
      </c>
      <c r="D2690">
        <v>72.650000000000006</v>
      </c>
    </row>
    <row r="2691" spans="1:4" x14ac:dyDescent="0.25">
      <c r="A2691" t="s">
        <v>18293</v>
      </c>
      <c r="B2691" t="s">
        <v>7188</v>
      </c>
      <c r="C2691" t="s">
        <v>10061</v>
      </c>
      <c r="D2691">
        <v>215.38</v>
      </c>
    </row>
    <row r="2692" spans="1:4" x14ac:dyDescent="0.25">
      <c r="A2692" t="s">
        <v>18294</v>
      </c>
      <c r="B2692" t="s">
        <v>7190</v>
      </c>
      <c r="C2692" t="s">
        <v>10068</v>
      </c>
      <c r="D2692">
        <v>148.94999999999999</v>
      </c>
    </row>
    <row r="2693" spans="1:4" x14ac:dyDescent="0.25">
      <c r="A2693" t="s">
        <v>18295</v>
      </c>
      <c r="B2693" t="s">
        <v>7192</v>
      </c>
      <c r="C2693" t="s">
        <v>10061</v>
      </c>
      <c r="D2693">
        <v>210.01</v>
      </c>
    </row>
    <row r="2694" spans="1:4" x14ac:dyDescent="0.25">
      <c r="A2694" t="s">
        <v>18296</v>
      </c>
      <c r="B2694" t="s">
        <v>7193</v>
      </c>
      <c r="C2694" t="s">
        <v>10068</v>
      </c>
      <c r="D2694">
        <v>222.67</v>
      </c>
    </row>
    <row r="2695" spans="1:4" x14ac:dyDescent="0.25">
      <c r="A2695" t="s">
        <v>18297</v>
      </c>
      <c r="B2695" t="s">
        <v>7194</v>
      </c>
      <c r="C2695" t="s">
        <v>10065</v>
      </c>
      <c r="D2695">
        <v>357.62</v>
      </c>
    </row>
    <row r="2696" spans="1:4" x14ac:dyDescent="0.25">
      <c r="A2696" t="s">
        <v>18298</v>
      </c>
      <c r="B2696" t="s">
        <v>7195</v>
      </c>
      <c r="C2696" t="s">
        <v>10068</v>
      </c>
      <c r="D2696">
        <v>63.15</v>
      </c>
    </row>
    <row r="2697" spans="1:4" x14ac:dyDescent="0.25">
      <c r="A2697" t="s">
        <v>18299</v>
      </c>
      <c r="B2697" t="s">
        <v>7196</v>
      </c>
      <c r="C2697" t="s">
        <v>10068</v>
      </c>
      <c r="D2697">
        <v>67.66</v>
      </c>
    </row>
    <row r="2698" spans="1:4" x14ac:dyDescent="0.25">
      <c r="A2698" t="s">
        <v>18300</v>
      </c>
      <c r="B2698" t="s">
        <v>7197</v>
      </c>
      <c r="C2698" t="s">
        <v>10068</v>
      </c>
      <c r="D2698">
        <v>75.069999999999993</v>
      </c>
    </row>
    <row r="2699" spans="1:4" x14ac:dyDescent="0.25">
      <c r="A2699" t="s">
        <v>18301</v>
      </c>
      <c r="B2699" t="s">
        <v>7198</v>
      </c>
      <c r="C2699" t="s">
        <v>10065</v>
      </c>
      <c r="D2699">
        <v>390.48</v>
      </c>
    </row>
    <row r="2700" spans="1:4" x14ac:dyDescent="0.25">
      <c r="A2700" t="s">
        <v>18302</v>
      </c>
      <c r="B2700" t="s">
        <v>7200</v>
      </c>
      <c r="C2700" t="s">
        <v>10058</v>
      </c>
      <c r="D2700">
        <v>422.22</v>
      </c>
    </row>
    <row r="2701" spans="1:4" x14ac:dyDescent="0.25">
      <c r="A2701" t="s">
        <v>18303</v>
      </c>
      <c r="B2701" t="s">
        <v>7202</v>
      </c>
      <c r="C2701" t="s">
        <v>10058</v>
      </c>
      <c r="D2701">
        <v>492.55</v>
      </c>
    </row>
    <row r="2702" spans="1:4" x14ac:dyDescent="0.25">
      <c r="A2702" t="s">
        <v>18304</v>
      </c>
      <c r="B2702" t="s">
        <v>7203</v>
      </c>
      <c r="C2702" t="s">
        <v>10068</v>
      </c>
      <c r="D2702">
        <v>283.95999999999998</v>
      </c>
    </row>
    <row r="2703" spans="1:4" x14ac:dyDescent="0.25">
      <c r="A2703" t="s">
        <v>18305</v>
      </c>
      <c r="B2703" t="s">
        <v>7204</v>
      </c>
      <c r="C2703" t="s">
        <v>10058</v>
      </c>
      <c r="D2703">
        <v>271</v>
      </c>
    </row>
    <row r="2704" spans="1:4" x14ac:dyDescent="0.25">
      <c r="A2704" t="s">
        <v>18306</v>
      </c>
      <c r="B2704" t="s">
        <v>7205</v>
      </c>
      <c r="C2704" t="s">
        <v>10068</v>
      </c>
      <c r="D2704">
        <v>474.17</v>
      </c>
    </row>
    <row r="2705" spans="1:4" x14ac:dyDescent="0.25">
      <c r="A2705" t="s">
        <v>18307</v>
      </c>
      <c r="B2705" t="s">
        <v>7206</v>
      </c>
      <c r="C2705" t="s">
        <v>10065</v>
      </c>
      <c r="D2705">
        <v>452.74</v>
      </c>
    </row>
    <row r="2706" spans="1:4" x14ac:dyDescent="0.25">
      <c r="A2706" t="s">
        <v>18308</v>
      </c>
      <c r="B2706" t="s">
        <v>7207</v>
      </c>
      <c r="C2706" t="s">
        <v>10068</v>
      </c>
      <c r="D2706">
        <v>367.3</v>
      </c>
    </row>
    <row r="2707" spans="1:4" x14ac:dyDescent="0.25">
      <c r="A2707" t="s">
        <v>18309</v>
      </c>
      <c r="B2707" t="s">
        <v>7208</v>
      </c>
      <c r="C2707" t="s">
        <v>10068</v>
      </c>
      <c r="D2707">
        <v>180.82</v>
      </c>
    </row>
    <row r="2708" spans="1:4" x14ac:dyDescent="0.25">
      <c r="A2708" t="s">
        <v>18310</v>
      </c>
      <c r="B2708" t="s">
        <v>7209</v>
      </c>
      <c r="C2708" t="s">
        <v>10068</v>
      </c>
      <c r="D2708">
        <v>251.98</v>
      </c>
    </row>
    <row r="2709" spans="1:4" x14ac:dyDescent="0.25">
      <c r="A2709" t="s">
        <v>18311</v>
      </c>
      <c r="B2709" t="s">
        <v>7210</v>
      </c>
      <c r="C2709" t="s">
        <v>10065</v>
      </c>
      <c r="D2709">
        <v>417.81</v>
      </c>
    </row>
    <row r="2710" spans="1:4" x14ac:dyDescent="0.25">
      <c r="A2710" t="s">
        <v>18312</v>
      </c>
      <c r="B2710" t="s">
        <v>7211</v>
      </c>
      <c r="C2710" t="s">
        <v>10058</v>
      </c>
      <c r="D2710">
        <v>336.26</v>
      </c>
    </row>
    <row r="2711" spans="1:4" x14ac:dyDescent="0.25">
      <c r="A2711" t="s">
        <v>18313</v>
      </c>
      <c r="B2711" t="s">
        <v>7212</v>
      </c>
      <c r="C2711" t="s">
        <v>10058</v>
      </c>
      <c r="D2711">
        <v>383.81</v>
      </c>
    </row>
    <row r="2712" spans="1:4" x14ac:dyDescent="0.25">
      <c r="A2712" t="s">
        <v>18314</v>
      </c>
      <c r="B2712" t="s">
        <v>7213</v>
      </c>
      <c r="C2712" t="s">
        <v>10068</v>
      </c>
      <c r="D2712">
        <v>255.82</v>
      </c>
    </row>
    <row r="2713" spans="1:4" x14ac:dyDescent="0.25">
      <c r="A2713" t="s">
        <v>18315</v>
      </c>
      <c r="B2713" t="s">
        <v>7214</v>
      </c>
      <c r="C2713" t="s">
        <v>10065</v>
      </c>
      <c r="D2713">
        <v>108.33</v>
      </c>
    </row>
    <row r="2714" spans="1:4" x14ac:dyDescent="0.25">
      <c r="A2714" t="s">
        <v>18316</v>
      </c>
      <c r="B2714" t="s">
        <v>7215</v>
      </c>
      <c r="C2714" t="s">
        <v>10065</v>
      </c>
      <c r="D2714">
        <v>286.63</v>
      </c>
    </row>
    <row r="2715" spans="1:4" x14ac:dyDescent="0.25">
      <c r="A2715" t="s">
        <v>18317</v>
      </c>
      <c r="B2715" t="s">
        <v>7216</v>
      </c>
      <c r="C2715" t="s">
        <v>10068</v>
      </c>
      <c r="D2715">
        <v>76.39</v>
      </c>
    </row>
    <row r="2716" spans="1:4" x14ac:dyDescent="0.25">
      <c r="A2716" t="s">
        <v>18318</v>
      </c>
      <c r="B2716" t="s">
        <v>7217</v>
      </c>
      <c r="C2716" t="s">
        <v>10058</v>
      </c>
      <c r="D2716">
        <v>402.36</v>
      </c>
    </row>
    <row r="2717" spans="1:4" x14ac:dyDescent="0.25">
      <c r="A2717" t="s">
        <v>18319</v>
      </c>
      <c r="B2717" t="s">
        <v>7218</v>
      </c>
      <c r="C2717" t="s">
        <v>10058</v>
      </c>
      <c r="D2717">
        <v>498.29</v>
      </c>
    </row>
    <row r="2718" spans="1:4" x14ac:dyDescent="0.25">
      <c r="A2718" t="s">
        <v>18320</v>
      </c>
      <c r="B2718" t="s">
        <v>7219</v>
      </c>
      <c r="C2718" t="s">
        <v>10061</v>
      </c>
      <c r="D2718">
        <v>308.08999999999997</v>
      </c>
    </row>
    <row r="2719" spans="1:4" x14ac:dyDescent="0.25">
      <c r="A2719" t="s">
        <v>18321</v>
      </c>
      <c r="B2719" t="s">
        <v>7220</v>
      </c>
      <c r="C2719" t="s">
        <v>10058</v>
      </c>
      <c r="D2719">
        <v>290.32</v>
      </c>
    </row>
    <row r="2720" spans="1:4" x14ac:dyDescent="0.25">
      <c r="A2720" t="s">
        <v>18322</v>
      </c>
      <c r="B2720" t="s">
        <v>7221</v>
      </c>
      <c r="C2720" t="s">
        <v>10058</v>
      </c>
      <c r="D2720">
        <v>349.86</v>
      </c>
    </row>
    <row r="2721" spans="1:4" x14ac:dyDescent="0.25">
      <c r="A2721" t="s">
        <v>18323</v>
      </c>
      <c r="B2721" t="s">
        <v>7222</v>
      </c>
      <c r="C2721" t="s">
        <v>10061</v>
      </c>
      <c r="D2721">
        <v>369.15</v>
      </c>
    </row>
    <row r="2722" spans="1:4" x14ac:dyDescent="0.25">
      <c r="A2722" t="s">
        <v>18324</v>
      </c>
      <c r="B2722" t="s">
        <v>7223</v>
      </c>
      <c r="C2722" t="s">
        <v>10068</v>
      </c>
      <c r="D2722">
        <v>157.99</v>
      </c>
    </row>
    <row r="2723" spans="1:4" x14ac:dyDescent="0.25">
      <c r="A2723" t="s">
        <v>18325</v>
      </c>
      <c r="B2723" t="s">
        <v>7224</v>
      </c>
      <c r="C2723" t="s">
        <v>10058</v>
      </c>
      <c r="D2723">
        <v>246.48</v>
      </c>
    </row>
    <row r="2724" spans="1:4" x14ac:dyDescent="0.25">
      <c r="A2724" t="s">
        <v>18326</v>
      </c>
      <c r="B2724" t="s">
        <v>7225</v>
      </c>
      <c r="C2724" t="s">
        <v>10058</v>
      </c>
      <c r="D2724">
        <v>329</v>
      </c>
    </row>
    <row r="2725" spans="1:4" x14ac:dyDescent="0.25">
      <c r="A2725" t="s">
        <v>18327</v>
      </c>
      <c r="B2725" t="s">
        <v>7226</v>
      </c>
      <c r="C2725" t="s">
        <v>10058</v>
      </c>
      <c r="D2725">
        <v>482.58</v>
      </c>
    </row>
    <row r="2726" spans="1:4" x14ac:dyDescent="0.25">
      <c r="A2726" t="s">
        <v>18328</v>
      </c>
      <c r="B2726" t="s">
        <v>7227</v>
      </c>
      <c r="C2726" t="s">
        <v>10065</v>
      </c>
      <c r="D2726">
        <v>102.99</v>
      </c>
    </row>
    <row r="2727" spans="1:4" x14ac:dyDescent="0.25">
      <c r="A2727" t="s">
        <v>18329</v>
      </c>
      <c r="B2727" t="s">
        <v>7228</v>
      </c>
      <c r="C2727" t="s">
        <v>10061</v>
      </c>
      <c r="D2727">
        <v>419</v>
      </c>
    </row>
    <row r="2728" spans="1:4" x14ac:dyDescent="0.25">
      <c r="A2728" t="s">
        <v>18330</v>
      </c>
      <c r="B2728" t="s">
        <v>7229</v>
      </c>
      <c r="C2728" t="s">
        <v>10061</v>
      </c>
      <c r="D2728">
        <v>373.51</v>
      </c>
    </row>
    <row r="2729" spans="1:4" x14ac:dyDescent="0.25">
      <c r="A2729" t="s">
        <v>18331</v>
      </c>
      <c r="B2729" t="s">
        <v>7230</v>
      </c>
      <c r="C2729" t="s">
        <v>10061</v>
      </c>
      <c r="D2729">
        <v>183.85</v>
      </c>
    </row>
    <row r="2730" spans="1:4" x14ac:dyDescent="0.25">
      <c r="A2730" t="s">
        <v>18332</v>
      </c>
      <c r="B2730" t="s">
        <v>7231</v>
      </c>
      <c r="C2730" t="s">
        <v>10065</v>
      </c>
      <c r="D2730">
        <v>192.94</v>
      </c>
    </row>
    <row r="2731" spans="1:4" x14ac:dyDescent="0.25">
      <c r="A2731" t="s">
        <v>18333</v>
      </c>
      <c r="B2731" t="s">
        <v>7232</v>
      </c>
      <c r="C2731" t="s">
        <v>10068</v>
      </c>
      <c r="D2731">
        <v>226.39</v>
      </c>
    </row>
    <row r="2732" spans="1:4" x14ac:dyDescent="0.25">
      <c r="A2732" t="s">
        <v>18334</v>
      </c>
      <c r="B2732" t="s">
        <v>7233</v>
      </c>
      <c r="C2732" t="s">
        <v>10065</v>
      </c>
      <c r="D2732">
        <v>100.82</v>
      </c>
    </row>
    <row r="2733" spans="1:4" x14ac:dyDescent="0.25">
      <c r="A2733" t="s">
        <v>18335</v>
      </c>
      <c r="B2733" t="s">
        <v>7235</v>
      </c>
      <c r="C2733" t="s">
        <v>10068</v>
      </c>
      <c r="D2733">
        <v>429.59</v>
      </c>
    </row>
    <row r="2734" spans="1:4" x14ac:dyDescent="0.25">
      <c r="A2734" t="s">
        <v>18336</v>
      </c>
      <c r="B2734" t="s">
        <v>7236</v>
      </c>
      <c r="C2734" t="s">
        <v>10068</v>
      </c>
      <c r="D2734">
        <v>116.74</v>
      </c>
    </row>
    <row r="2735" spans="1:4" x14ac:dyDescent="0.25">
      <c r="A2735" t="s">
        <v>18337</v>
      </c>
      <c r="B2735" t="s">
        <v>7237</v>
      </c>
      <c r="C2735" t="s">
        <v>10065</v>
      </c>
      <c r="D2735">
        <v>269.85000000000002</v>
      </c>
    </row>
    <row r="2736" spans="1:4" x14ac:dyDescent="0.25">
      <c r="A2736" t="s">
        <v>18338</v>
      </c>
      <c r="B2736" t="s">
        <v>7238</v>
      </c>
      <c r="C2736" t="s">
        <v>10058</v>
      </c>
      <c r="D2736">
        <v>484.23</v>
      </c>
    </row>
    <row r="2737" spans="1:4" x14ac:dyDescent="0.25">
      <c r="A2737" t="s">
        <v>18339</v>
      </c>
      <c r="B2737" t="s">
        <v>7239</v>
      </c>
      <c r="C2737" t="s">
        <v>10065</v>
      </c>
      <c r="D2737">
        <v>274.69</v>
      </c>
    </row>
    <row r="2738" spans="1:4" x14ac:dyDescent="0.25">
      <c r="A2738" t="s">
        <v>18340</v>
      </c>
      <c r="B2738" t="s">
        <v>7241</v>
      </c>
      <c r="C2738" t="s">
        <v>10065</v>
      </c>
      <c r="D2738">
        <v>283.11</v>
      </c>
    </row>
    <row r="2739" spans="1:4" x14ac:dyDescent="0.25">
      <c r="A2739" t="s">
        <v>18341</v>
      </c>
      <c r="B2739" t="s">
        <v>7242</v>
      </c>
      <c r="C2739" t="s">
        <v>10061</v>
      </c>
      <c r="D2739">
        <v>469.68</v>
      </c>
    </row>
    <row r="2740" spans="1:4" x14ac:dyDescent="0.25">
      <c r="A2740" t="s">
        <v>18342</v>
      </c>
      <c r="B2740" t="s">
        <v>7243</v>
      </c>
      <c r="C2740" t="s">
        <v>10058</v>
      </c>
      <c r="D2740">
        <v>266.83</v>
      </c>
    </row>
    <row r="2741" spans="1:4" x14ac:dyDescent="0.25">
      <c r="A2741" t="s">
        <v>18343</v>
      </c>
      <c r="B2741" t="s">
        <v>7244</v>
      </c>
      <c r="C2741" t="s">
        <v>10068</v>
      </c>
      <c r="D2741">
        <v>327.61</v>
      </c>
    </row>
    <row r="2742" spans="1:4" x14ac:dyDescent="0.25">
      <c r="A2742" t="s">
        <v>18344</v>
      </c>
      <c r="B2742" t="s">
        <v>7245</v>
      </c>
      <c r="C2742" t="s">
        <v>10065</v>
      </c>
      <c r="D2742">
        <v>323.01</v>
      </c>
    </row>
    <row r="2743" spans="1:4" x14ac:dyDescent="0.25">
      <c r="A2743" t="s">
        <v>18345</v>
      </c>
      <c r="B2743" t="s">
        <v>7246</v>
      </c>
      <c r="C2743" t="s">
        <v>10058</v>
      </c>
      <c r="D2743">
        <v>146.58000000000001</v>
      </c>
    </row>
    <row r="2744" spans="1:4" x14ac:dyDescent="0.25">
      <c r="A2744" t="s">
        <v>18346</v>
      </c>
      <c r="B2744" t="s">
        <v>7247</v>
      </c>
      <c r="C2744" t="s">
        <v>10061</v>
      </c>
      <c r="D2744">
        <v>235.4</v>
      </c>
    </row>
    <row r="2745" spans="1:4" x14ac:dyDescent="0.25">
      <c r="A2745" t="s">
        <v>18347</v>
      </c>
      <c r="B2745" t="s">
        <v>7248</v>
      </c>
      <c r="C2745" t="s">
        <v>10068</v>
      </c>
      <c r="D2745">
        <v>207.51</v>
      </c>
    </row>
    <row r="2746" spans="1:4" x14ac:dyDescent="0.25">
      <c r="A2746" t="s">
        <v>18348</v>
      </c>
      <c r="B2746" t="s">
        <v>7249</v>
      </c>
      <c r="C2746" t="s">
        <v>10068</v>
      </c>
      <c r="D2746">
        <v>434.51</v>
      </c>
    </row>
    <row r="2747" spans="1:4" x14ac:dyDescent="0.25">
      <c r="A2747" t="s">
        <v>18349</v>
      </c>
      <c r="B2747" t="s">
        <v>7250</v>
      </c>
      <c r="C2747" t="s">
        <v>10058</v>
      </c>
      <c r="D2747">
        <v>77</v>
      </c>
    </row>
    <row r="2748" spans="1:4" x14ac:dyDescent="0.25">
      <c r="A2748" t="s">
        <v>18350</v>
      </c>
      <c r="B2748" t="s">
        <v>7251</v>
      </c>
      <c r="C2748" t="s">
        <v>10065</v>
      </c>
      <c r="D2748">
        <v>147.52000000000001</v>
      </c>
    </row>
    <row r="2749" spans="1:4" x14ac:dyDescent="0.25">
      <c r="A2749" t="s">
        <v>18351</v>
      </c>
      <c r="B2749" t="s">
        <v>7252</v>
      </c>
      <c r="C2749" t="s">
        <v>10068</v>
      </c>
      <c r="D2749">
        <v>95.51</v>
      </c>
    </row>
    <row r="2750" spans="1:4" x14ac:dyDescent="0.25">
      <c r="A2750" t="s">
        <v>18352</v>
      </c>
      <c r="B2750" t="s">
        <v>7253</v>
      </c>
      <c r="C2750" t="s">
        <v>10058</v>
      </c>
      <c r="D2750">
        <v>173.22</v>
      </c>
    </row>
    <row r="2751" spans="1:4" x14ac:dyDescent="0.25">
      <c r="A2751" t="s">
        <v>18353</v>
      </c>
      <c r="B2751" t="s">
        <v>7254</v>
      </c>
      <c r="C2751" t="s">
        <v>10058</v>
      </c>
      <c r="D2751">
        <v>159.46</v>
      </c>
    </row>
    <row r="2752" spans="1:4" x14ac:dyDescent="0.25">
      <c r="A2752" t="s">
        <v>18354</v>
      </c>
      <c r="B2752" t="s">
        <v>7255</v>
      </c>
      <c r="C2752" t="s">
        <v>10061</v>
      </c>
      <c r="D2752">
        <v>393.63</v>
      </c>
    </row>
    <row r="2753" spans="1:4" x14ac:dyDescent="0.25">
      <c r="A2753" t="s">
        <v>18355</v>
      </c>
      <c r="B2753" t="s">
        <v>7256</v>
      </c>
      <c r="C2753" t="s">
        <v>10065</v>
      </c>
      <c r="D2753">
        <v>261.83</v>
      </c>
    </row>
    <row r="2754" spans="1:4" x14ac:dyDescent="0.25">
      <c r="A2754" t="s">
        <v>18356</v>
      </c>
      <c r="B2754" t="s">
        <v>7257</v>
      </c>
      <c r="C2754" t="s">
        <v>10068</v>
      </c>
      <c r="D2754">
        <v>272.3</v>
      </c>
    </row>
    <row r="2755" spans="1:4" x14ac:dyDescent="0.25">
      <c r="A2755" t="s">
        <v>18357</v>
      </c>
      <c r="B2755" t="s">
        <v>7259</v>
      </c>
      <c r="C2755" t="s">
        <v>10068</v>
      </c>
      <c r="D2755">
        <v>131.21</v>
      </c>
    </row>
    <row r="2756" spans="1:4" x14ac:dyDescent="0.25">
      <c r="A2756" t="s">
        <v>18358</v>
      </c>
      <c r="B2756" t="s">
        <v>7260</v>
      </c>
      <c r="C2756" t="s">
        <v>10061</v>
      </c>
      <c r="D2756">
        <v>415.24</v>
      </c>
    </row>
    <row r="2757" spans="1:4" x14ac:dyDescent="0.25">
      <c r="A2757" t="s">
        <v>18359</v>
      </c>
      <c r="B2757" t="s">
        <v>7262</v>
      </c>
      <c r="C2757" t="s">
        <v>10068</v>
      </c>
      <c r="D2757">
        <v>460.42</v>
      </c>
    </row>
    <row r="2758" spans="1:4" x14ac:dyDescent="0.25">
      <c r="A2758" t="s">
        <v>18360</v>
      </c>
      <c r="B2758" t="s">
        <v>7263</v>
      </c>
      <c r="C2758" t="s">
        <v>10061</v>
      </c>
      <c r="D2758">
        <v>232.83</v>
      </c>
    </row>
    <row r="2759" spans="1:4" x14ac:dyDescent="0.25">
      <c r="A2759" t="s">
        <v>18361</v>
      </c>
      <c r="B2759" t="s">
        <v>7264</v>
      </c>
      <c r="C2759" t="s">
        <v>10065</v>
      </c>
      <c r="D2759">
        <v>241.44</v>
      </c>
    </row>
    <row r="2760" spans="1:4" x14ac:dyDescent="0.25">
      <c r="A2760" t="s">
        <v>18362</v>
      </c>
      <c r="B2760" t="s">
        <v>7265</v>
      </c>
      <c r="C2760" t="s">
        <v>10061</v>
      </c>
      <c r="D2760">
        <v>262.44</v>
      </c>
    </row>
    <row r="2761" spans="1:4" x14ac:dyDescent="0.25">
      <c r="A2761" t="s">
        <v>18363</v>
      </c>
      <c r="B2761" t="s">
        <v>7266</v>
      </c>
      <c r="C2761" t="s">
        <v>10061</v>
      </c>
      <c r="D2761">
        <v>175.45</v>
      </c>
    </row>
    <row r="2762" spans="1:4" x14ac:dyDescent="0.25">
      <c r="A2762" t="s">
        <v>18364</v>
      </c>
      <c r="B2762" t="s">
        <v>7267</v>
      </c>
      <c r="C2762" t="s">
        <v>10058</v>
      </c>
      <c r="D2762">
        <v>426.8</v>
      </c>
    </row>
    <row r="2763" spans="1:4" x14ac:dyDescent="0.25">
      <c r="A2763" t="s">
        <v>18365</v>
      </c>
      <c r="B2763" t="s">
        <v>7268</v>
      </c>
      <c r="C2763" t="s">
        <v>10058</v>
      </c>
      <c r="D2763">
        <v>483.66</v>
      </c>
    </row>
    <row r="2764" spans="1:4" x14ac:dyDescent="0.25">
      <c r="A2764" t="s">
        <v>18366</v>
      </c>
      <c r="B2764" t="s">
        <v>7269</v>
      </c>
      <c r="C2764" t="s">
        <v>10068</v>
      </c>
      <c r="D2764">
        <v>352.32</v>
      </c>
    </row>
    <row r="2765" spans="1:4" x14ac:dyDescent="0.25">
      <c r="A2765" t="s">
        <v>18367</v>
      </c>
      <c r="B2765" t="s">
        <v>7270</v>
      </c>
      <c r="C2765" t="s">
        <v>10061</v>
      </c>
      <c r="D2765">
        <v>448.01</v>
      </c>
    </row>
    <row r="2766" spans="1:4" x14ac:dyDescent="0.25">
      <c r="A2766" t="s">
        <v>18368</v>
      </c>
      <c r="B2766" t="s">
        <v>7272</v>
      </c>
      <c r="C2766" t="s">
        <v>10068</v>
      </c>
      <c r="D2766">
        <v>332.87</v>
      </c>
    </row>
    <row r="2767" spans="1:4" x14ac:dyDescent="0.25">
      <c r="A2767" t="s">
        <v>18369</v>
      </c>
      <c r="B2767" t="s">
        <v>7274</v>
      </c>
      <c r="C2767" t="s">
        <v>10065</v>
      </c>
      <c r="D2767">
        <v>280.85000000000002</v>
      </c>
    </row>
  </sheetData>
  <pageMargins left="0.7" right="0.7" top="0.75" bottom="0.75" header="0.3" footer="0.3"/>
  <ignoredErrors>
    <ignoredError sqref="A1:D2767"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491"/>
  <sheetViews>
    <sheetView zoomScale="85" zoomScaleNormal="85" workbookViewId="0">
      <selection activeCell="G20" sqref="G20"/>
    </sheetView>
  </sheetViews>
  <sheetFormatPr defaultRowHeight="15.75" x14ac:dyDescent="0.25"/>
  <cols>
    <col min="2" max="2" width="9.5" customWidth="1"/>
    <col min="3" max="3" width="15.375" customWidth="1"/>
    <col min="4" max="4" width="12.125" customWidth="1"/>
    <col min="5" max="5" width="11.25" customWidth="1"/>
  </cols>
  <sheetData>
    <row r="1" spans="1:6" x14ac:dyDescent="0.25">
      <c r="A1" s="2" t="s">
        <v>18370</v>
      </c>
      <c r="B1" s="2" t="s">
        <v>15602</v>
      </c>
      <c r="C1" s="2" t="s">
        <v>18371</v>
      </c>
      <c r="D1" s="2" t="s">
        <v>18372</v>
      </c>
      <c r="E1" s="2" t="s">
        <v>18373</v>
      </c>
      <c r="F1" s="2" t="s">
        <v>18374</v>
      </c>
    </row>
    <row r="2" spans="1:6" x14ac:dyDescent="0.25">
      <c r="A2" t="s">
        <v>18375</v>
      </c>
      <c r="B2" t="s">
        <v>15604</v>
      </c>
      <c r="C2" t="s">
        <v>18376</v>
      </c>
      <c r="D2">
        <v>83.03</v>
      </c>
      <c r="E2">
        <v>73.896699999999996</v>
      </c>
      <c r="F2" t="s">
        <v>18377</v>
      </c>
    </row>
    <row r="3" spans="1:6" x14ac:dyDescent="0.25">
      <c r="A3" t="s">
        <v>18378</v>
      </c>
      <c r="B3" t="s">
        <v>15605</v>
      </c>
      <c r="C3" t="s">
        <v>18376</v>
      </c>
      <c r="D3">
        <v>261.51</v>
      </c>
      <c r="E3">
        <v>185.67209999999997</v>
      </c>
      <c r="F3" t="s">
        <v>18377</v>
      </c>
    </row>
    <row r="4" spans="1:6" x14ac:dyDescent="0.25">
      <c r="A4" t="s">
        <v>18379</v>
      </c>
      <c r="B4" t="s">
        <v>15607</v>
      </c>
      <c r="C4" t="s">
        <v>18376</v>
      </c>
      <c r="D4">
        <v>391.22</v>
      </c>
      <c r="E4">
        <v>301.23940000000005</v>
      </c>
      <c r="F4" t="s">
        <v>18377</v>
      </c>
    </row>
    <row r="5" spans="1:6" x14ac:dyDescent="0.25">
      <c r="A5" t="s">
        <v>18380</v>
      </c>
      <c r="B5" t="s">
        <v>15608</v>
      </c>
      <c r="C5" t="s">
        <v>18376</v>
      </c>
      <c r="D5">
        <v>220.73</v>
      </c>
      <c r="E5">
        <v>183.20589999999999</v>
      </c>
      <c r="F5" t="s">
        <v>18377</v>
      </c>
    </row>
    <row r="6" spans="1:6" x14ac:dyDescent="0.25">
      <c r="A6" t="s">
        <v>18381</v>
      </c>
      <c r="B6" t="s">
        <v>15609</v>
      </c>
      <c r="C6" t="s">
        <v>18376</v>
      </c>
      <c r="D6">
        <v>296.99</v>
      </c>
      <c r="E6">
        <v>240.56190000000004</v>
      </c>
      <c r="F6" t="s">
        <v>18377</v>
      </c>
    </row>
    <row r="7" spans="1:6" x14ac:dyDescent="0.25">
      <c r="A7" t="s">
        <v>18382</v>
      </c>
      <c r="B7" t="s">
        <v>15610</v>
      </c>
      <c r="C7" t="s">
        <v>18376</v>
      </c>
      <c r="D7">
        <v>449.22</v>
      </c>
      <c r="E7">
        <v>368.36040000000003</v>
      </c>
      <c r="F7" t="s">
        <v>18377</v>
      </c>
    </row>
    <row r="8" spans="1:6" x14ac:dyDescent="0.25">
      <c r="A8" t="s">
        <v>18383</v>
      </c>
      <c r="B8" t="s">
        <v>15611</v>
      </c>
      <c r="C8" t="s">
        <v>18376</v>
      </c>
      <c r="D8">
        <v>386.28</v>
      </c>
      <c r="E8">
        <v>281.98439999999999</v>
      </c>
      <c r="F8" t="s">
        <v>18377</v>
      </c>
    </row>
    <row r="9" spans="1:6" x14ac:dyDescent="0.25">
      <c r="A9" t="s">
        <v>18384</v>
      </c>
      <c r="B9" t="s">
        <v>15612</v>
      </c>
      <c r="C9" t="s">
        <v>18376</v>
      </c>
      <c r="D9">
        <v>392.23</v>
      </c>
      <c r="E9">
        <v>294.17250000000001</v>
      </c>
      <c r="F9" t="s">
        <v>18377</v>
      </c>
    </row>
    <row r="10" spans="1:6" x14ac:dyDescent="0.25">
      <c r="A10" t="s">
        <v>18385</v>
      </c>
      <c r="B10" t="s">
        <v>15613</v>
      </c>
      <c r="C10" t="s">
        <v>18376</v>
      </c>
      <c r="D10">
        <v>446.65</v>
      </c>
      <c r="E10">
        <v>366.25299999999999</v>
      </c>
      <c r="F10" t="s">
        <v>18377</v>
      </c>
    </row>
    <row r="11" spans="1:6" x14ac:dyDescent="0.25">
      <c r="A11" t="s">
        <v>18386</v>
      </c>
      <c r="B11" t="s">
        <v>15614</v>
      </c>
      <c r="C11" t="s">
        <v>18376</v>
      </c>
      <c r="D11">
        <v>468.49</v>
      </c>
      <c r="E11">
        <v>346.68259999999998</v>
      </c>
      <c r="F11" t="s">
        <v>18377</v>
      </c>
    </row>
    <row r="12" spans="1:6" x14ac:dyDescent="0.25">
      <c r="A12" t="s">
        <v>18387</v>
      </c>
      <c r="B12" t="s">
        <v>15615</v>
      </c>
      <c r="C12" t="s">
        <v>18376</v>
      </c>
      <c r="D12">
        <v>407.22</v>
      </c>
      <c r="E12">
        <v>293.19839999999999</v>
      </c>
      <c r="F12" t="s">
        <v>18377</v>
      </c>
    </row>
    <row r="13" spans="1:6" x14ac:dyDescent="0.25">
      <c r="A13" t="s">
        <v>18388</v>
      </c>
      <c r="B13" t="s">
        <v>15616</v>
      </c>
      <c r="C13" t="s">
        <v>18376</v>
      </c>
      <c r="D13">
        <v>494.82</v>
      </c>
      <c r="E13">
        <v>430.49340000000001</v>
      </c>
      <c r="F13" t="s">
        <v>18377</v>
      </c>
    </row>
    <row r="14" spans="1:6" x14ac:dyDescent="0.25">
      <c r="A14" t="s">
        <v>18389</v>
      </c>
      <c r="B14" t="s">
        <v>15617</v>
      </c>
      <c r="C14" t="s">
        <v>18376</v>
      </c>
      <c r="D14">
        <v>220.76</v>
      </c>
      <c r="E14">
        <v>196.47639999999998</v>
      </c>
      <c r="F14" t="s">
        <v>18377</v>
      </c>
    </row>
    <row r="15" spans="1:6" x14ac:dyDescent="0.25">
      <c r="A15" t="s">
        <v>18390</v>
      </c>
      <c r="B15" t="s">
        <v>15619</v>
      </c>
      <c r="C15" t="s">
        <v>18376</v>
      </c>
      <c r="D15">
        <v>309.64999999999998</v>
      </c>
      <c r="E15">
        <v>229.14099999999999</v>
      </c>
      <c r="F15" t="s">
        <v>18377</v>
      </c>
    </row>
    <row r="16" spans="1:6" x14ac:dyDescent="0.25">
      <c r="A16" t="s">
        <v>18391</v>
      </c>
      <c r="B16" t="s">
        <v>15620</v>
      </c>
      <c r="C16" t="s">
        <v>18376</v>
      </c>
      <c r="D16">
        <v>208.06</v>
      </c>
      <c r="E16">
        <v>147.7226</v>
      </c>
      <c r="F16" t="s">
        <v>18377</v>
      </c>
    </row>
    <row r="17" spans="1:6" x14ac:dyDescent="0.25">
      <c r="A17" t="s">
        <v>18392</v>
      </c>
      <c r="B17" t="s">
        <v>15621</v>
      </c>
      <c r="C17" t="s">
        <v>18376</v>
      </c>
      <c r="D17">
        <v>418.45</v>
      </c>
      <c r="E17">
        <v>359.86699999999996</v>
      </c>
      <c r="F17" t="s">
        <v>18377</v>
      </c>
    </row>
    <row r="18" spans="1:6" x14ac:dyDescent="0.25">
      <c r="A18" t="s">
        <v>18393</v>
      </c>
      <c r="B18" t="s">
        <v>15622</v>
      </c>
      <c r="C18" t="s">
        <v>18376</v>
      </c>
      <c r="D18">
        <v>475.63</v>
      </c>
      <c r="E18">
        <v>361.47879999999998</v>
      </c>
      <c r="F18" t="s">
        <v>18377</v>
      </c>
    </row>
    <row r="19" spans="1:6" x14ac:dyDescent="0.25">
      <c r="A19" t="s">
        <v>18394</v>
      </c>
      <c r="B19" t="s">
        <v>15623</v>
      </c>
      <c r="C19" t="s">
        <v>18376</v>
      </c>
      <c r="D19">
        <v>316.12</v>
      </c>
      <c r="E19">
        <v>227.60640000000001</v>
      </c>
      <c r="F19" t="s">
        <v>18377</v>
      </c>
    </row>
    <row r="20" spans="1:6" x14ac:dyDescent="0.25">
      <c r="A20" t="s">
        <v>18395</v>
      </c>
      <c r="B20" t="s">
        <v>15624</v>
      </c>
      <c r="C20" t="s">
        <v>18376</v>
      </c>
      <c r="D20">
        <v>260.39</v>
      </c>
      <c r="E20">
        <v>197.8964</v>
      </c>
      <c r="F20" t="s">
        <v>18377</v>
      </c>
    </row>
    <row r="21" spans="1:6" x14ac:dyDescent="0.25">
      <c r="A21" t="s">
        <v>18396</v>
      </c>
      <c r="B21" t="s">
        <v>15625</v>
      </c>
      <c r="C21" t="s">
        <v>18376</v>
      </c>
      <c r="D21">
        <v>198.23</v>
      </c>
      <c r="E21">
        <v>174.44239999999999</v>
      </c>
      <c r="F21" t="s">
        <v>18377</v>
      </c>
    </row>
    <row r="22" spans="1:6" x14ac:dyDescent="0.25">
      <c r="A22" t="s">
        <v>18397</v>
      </c>
      <c r="B22" t="s">
        <v>15626</v>
      </c>
      <c r="C22" t="s">
        <v>18376</v>
      </c>
      <c r="D22">
        <v>215.66</v>
      </c>
      <c r="E22">
        <v>176.84119999999999</v>
      </c>
      <c r="F22" t="s">
        <v>18377</v>
      </c>
    </row>
    <row r="23" spans="1:6" x14ac:dyDescent="0.25">
      <c r="A23" t="s">
        <v>18398</v>
      </c>
      <c r="B23" t="s">
        <v>15627</v>
      </c>
      <c r="C23" t="s">
        <v>18376</v>
      </c>
      <c r="D23">
        <v>340.81</v>
      </c>
      <c r="E23">
        <v>276.05610000000001</v>
      </c>
      <c r="F23" t="s">
        <v>18377</v>
      </c>
    </row>
    <row r="24" spans="1:6" x14ac:dyDescent="0.25">
      <c r="A24" t="s">
        <v>18399</v>
      </c>
      <c r="B24" t="s">
        <v>15628</v>
      </c>
      <c r="C24" t="s">
        <v>18376</v>
      </c>
      <c r="D24">
        <v>331.31</v>
      </c>
      <c r="E24">
        <v>278.30039999999997</v>
      </c>
      <c r="F24" t="s">
        <v>18377</v>
      </c>
    </row>
    <row r="25" spans="1:6" x14ac:dyDescent="0.25">
      <c r="A25" t="s">
        <v>18400</v>
      </c>
      <c r="B25" t="s">
        <v>15629</v>
      </c>
      <c r="C25" t="s">
        <v>18376</v>
      </c>
      <c r="D25">
        <v>177.49</v>
      </c>
      <c r="E25">
        <v>150.8665</v>
      </c>
      <c r="F25" t="s">
        <v>18377</v>
      </c>
    </row>
    <row r="26" spans="1:6" x14ac:dyDescent="0.25">
      <c r="A26" t="s">
        <v>18401</v>
      </c>
      <c r="B26" t="s">
        <v>15630</v>
      </c>
      <c r="C26" t="s">
        <v>18376</v>
      </c>
      <c r="D26">
        <v>294.95</v>
      </c>
      <c r="E26">
        <v>253.65699999999998</v>
      </c>
      <c r="F26" t="s">
        <v>18377</v>
      </c>
    </row>
    <row r="27" spans="1:6" x14ac:dyDescent="0.25">
      <c r="A27" t="s">
        <v>18402</v>
      </c>
      <c r="B27" t="s">
        <v>15631</v>
      </c>
      <c r="C27" t="s">
        <v>18376</v>
      </c>
      <c r="D27">
        <v>401.89</v>
      </c>
      <c r="E27">
        <v>297.39859999999999</v>
      </c>
      <c r="F27" t="s">
        <v>18377</v>
      </c>
    </row>
    <row r="28" spans="1:6" x14ac:dyDescent="0.25">
      <c r="A28" t="s">
        <v>18403</v>
      </c>
      <c r="B28" t="s">
        <v>15632</v>
      </c>
      <c r="C28" t="s">
        <v>18376</v>
      </c>
      <c r="D28">
        <v>407.05</v>
      </c>
      <c r="E28">
        <v>297.1465</v>
      </c>
      <c r="F28" t="s">
        <v>18377</v>
      </c>
    </row>
    <row r="29" spans="1:6" x14ac:dyDescent="0.25">
      <c r="A29" t="s">
        <v>18404</v>
      </c>
      <c r="B29" t="s">
        <v>15633</v>
      </c>
      <c r="C29" t="s">
        <v>18376</v>
      </c>
      <c r="D29">
        <v>315.18</v>
      </c>
      <c r="E29">
        <v>261.5994</v>
      </c>
      <c r="F29" t="s">
        <v>18377</v>
      </c>
    </row>
    <row r="30" spans="1:6" x14ac:dyDescent="0.25">
      <c r="A30" t="s">
        <v>18405</v>
      </c>
      <c r="B30" t="s">
        <v>15634</v>
      </c>
      <c r="C30" t="s">
        <v>18376</v>
      </c>
      <c r="D30">
        <v>106.15</v>
      </c>
      <c r="E30">
        <v>78.551000000000002</v>
      </c>
      <c r="F30" t="s">
        <v>18377</v>
      </c>
    </row>
    <row r="31" spans="1:6" x14ac:dyDescent="0.25">
      <c r="A31" t="s">
        <v>18406</v>
      </c>
      <c r="B31" t="s">
        <v>15635</v>
      </c>
      <c r="C31" t="s">
        <v>18376</v>
      </c>
      <c r="D31">
        <v>371.05</v>
      </c>
      <c r="E31">
        <v>326.524</v>
      </c>
      <c r="F31" t="s">
        <v>18377</v>
      </c>
    </row>
    <row r="32" spans="1:6" x14ac:dyDescent="0.25">
      <c r="A32" t="s">
        <v>18407</v>
      </c>
      <c r="B32" t="s">
        <v>15636</v>
      </c>
      <c r="C32" t="s">
        <v>18376</v>
      </c>
      <c r="D32">
        <v>154.32</v>
      </c>
      <c r="E32">
        <v>132.71519999999998</v>
      </c>
      <c r="F32" t="s">
        <v>18377</v>
      </c>
    </row>
    <row r="33" spans="1:6" x14ac:dyDescent="0.25">
      <c r="A33" t="s">
        <v>18408</v>
      </c>
      <c r="B33" t="s">
        <v>15637</v>
      </c>
      <c r="C33" t="s">
        <v>18376</v>
      </c>
      <c r="D33">
        <v>208.71</v>
      </c>
      <c r="E33">
        <v>150.27119999999999</v>
      </c>
      <c r="F33" t="s">
        <v>18377</v>
      </c>
    </row>
    <row r="34" spans="1:6" x14ac:dyDescent="0.25">
      <c r="A34" t="s">
        <v>18409</v>
      </c>
      <c r="B34" t="s">
        <v>15638</v>
      </c>
      <c r="C34" t="s">
        <v>18376</v>
      </c>
      <c r="D34">
        <v>335.84</v>
      </c>
      <c r="E34">
        <v>282.10559999999998</v>
      </c>
      <c r="F34" t="s">
        <v>18377</v>
      </c>
    </row>
    <row r="35" spans="1:6" x14ac:dyDescent="0.25">
      <c r="A35" t="s">
        <v>18410</v>
      </c>
      <c r="B35" t="s">
        <v>15639</v>
      </c>
      <c r="C35" t="s">
        <v>18376</v>
      </c>
      <c r="D35">
        <v>132.55000000000001</v>
      </c>
      <c r="E35">
        <v>99.412500000000009</v>
      </c>
      <c r="F35" t="s">
        <v>18377</v>
      </c>
    </row>
    <row r="36" spans="1:6" x14ac:dyDescent="0.25">
      <c r="A36" t="s">
        <v>18411</v>
      </c>
      <c r="B36" t="s">
        <v>15640</v>
      </c>
      <c r="C36" t="s">
        <v>18376</v>
      </c>
      <c r="D36">
        <v>423.91</v>
      </c>
      <c r="E36">
        <v>339.12800000000004</v>
      </c>
      <c r="F36" t="s">
        <v>18377</v>
      </c>
    </row>
    <row r="37" spans="1:6" x14ac:dyDescent="0.25">
      <c r="A37" t="s">
        <v>18412</v>
      </c>
      <c r="B37" t="s">
        <v>15642</v>
      </c>
      <c r="C37" t="s">
        <v>18376</v>
      </c>
      <c r="D37">
        <v>184.55</v>
      </c>
      <c r="E37">
        <v>143.94900000000001</v>
      </c>
      <c r="F37" t="s">
        <v>18377</v>
      </c>
    </row>
    <row r="38" spans="1:6" x14ac:dyDescent="0.25">
      <c r="A38" t="s">
        <v>18413</v>
      </c>
      <c r="B38" t="s">
        <v>15643</v>
      </c>
      <c r="C38" t="s">
        <v>18376</v>
      </c>
      <c r="D38">
        <v>284.64999999999998</v>
      </c>
      <c r="E38">
        <v>224.87349999999998</v>
      </c>
      <c r="F38" t="s">
        <v>18377</v>
      </c>
    </row>
    <row r="39" spans="1:6" x14ac:dyDescent="0.25">
      <c r="A39" t="s">
        <v>18414</v>
      </c>
      <c r="B39" t="s">
        <v>15644</v>
      </c>
      <c r="C39" t="s">
        <v>18376</v>
      </c>
      <c r="D39">
        <v>118.96</v>
      </c>
      <c r="E39">
        <v>86.840799999999987</v>
      </c>
      <c r="F39" t="s">
        <v>18377</v>
      </c>
    </row>
    <row r="40" spans="1:6" x14ac:dyDescent="0.25">
      <c r="A40" t="s">
        <v>18415</v>
      </c>
      <c r="B40" t="s">
        <v>15645</v>
      </c>
      <c r="C40" t="s">
        <v>18376</v>
      </c>
      <c r="D40">
        <v>154.04</v>
      </c>
      <c r="E40">
        <v>118.6108</v>
      </c>
      <c r="F40" t="s">
        <v>18377</v>
      </c>
    </row>
    <row r="41" spans="1:6" x14ac:dyDescent="0.25">
      <c r="A41" t="s">
        <v>18416</v>
      </c>
      <c r="B41" t="s">
        <v>15646</v>
      </c>
      <c r="C41" t="s">
        <v>18376</v>
      </c>
      <c r="D41">
        <v>231.44</v>
      </c>
      <c r="E41">
        <v>185.15200000000002</v>
      </c>
      <c r="F41" t="s">
        <v>18377</v>
      </c>
    </row>
    <row r="42" spans="1:6" x14ac:dyDescent="0.25">
      <c r="A42" t="s">
        <v>18417</v>
      </c>
      <c r="B42" t="s">
        <v>15647</v>
      </c>
      <c r="C42" t="s">
        <v>18376</v>
      </c>
      <c r="D42">
        <v>176.55</v>
      </c>
      <c r="E42">
        <v>130.64700000000002</v>
      </c>
      <c r="F42" t="s">
        <v>18377</v>
      </c>
    </row>
    <row r="43" spans="1:6" x14ac:dyDescent="0.25">
      <c r="A43" t="s">
        <v>18418</v>
      </c>
      <c r="B43" t="s">
        <v>15648</v>
      </c>
      <c r="C43" t="s">
        <v>18376</v>
      </c>
      <c r="D43">
        <v>210.94</v>
      </c>
      <c r="E43">
        <v>185.62719999999999</v>
      </c>
      <c r="F43" t="s">
        <v>18377</v>
      </c>
    </row>
    <row r="44" spans="1:6" x14ac:dyDescent="0.25">
      <c r="A44" t="s">
        <v>18419</v>
      </c>
      <c r="B44" t="s">
        <v>15649</v>
      </c>
      <c r="C44" t="s">
        <v>18376</v>
      </c>
      <c r="D44">
        <v>66.91</v>
      </c>
      <c r="E44">
        <v>49.513399999999997</v>
      </c>
      <c r="F44" t="s">
        <v>18377</v>
      </c>
    </row>
    <row r="45" spans="1:6" x14ac:dyDescent="0.25">
      <c r="A45" t="s">
        <v>18420</v>
      </c>
      <c r="B45" t="s">
        <v>15650</v>
      </c>
      <c r="C45" t="s">
        <v>18376</v>
      </c>
      <c r="D45">
        <v>192.92</v>
      </c>
      <c r="E45">
        <v>148.54839999999999</v>
      </c>
      <c r="F45" t="s">
        <v>18377</v>
      </c>
    </row>
    <row r="46" spans="1:6" x14ac:dyDescent="0.25">
      <c r="A46" t="s">
        <v>18421</v>
      </c>
      <c r="B46" t="s">
        <v>15651</v>
      </c>
      <c r="C46" t="s">
        <v>18376</v>
      </c>
      <c r="D46">
        <v>433.03</v>
      </c>
      <c r="E46">
        <v>333.43309999999997</v>
      </c>
      <c r="F46" t="s">
        <v>18377</v>
      </c>
    </row>
    <row r="47" spans="1:6" x14ac:dyDescent="0.25">
      <c r="A47" t="s">
        <v>18422</v>
      </c>
      <c r="B47" t="s">
        <v>15652</v>
      </c>
      <c r="C47" t="s">
        <v>18376</v>
      </c>
      <c r="D47">
        <v>414.07</v>
      </c>
      <c r="E47">
        <v>310.55250000000001</v>
      </c>
      <c r="F47" t="s">
        <v>18377</v>
      </c>
    </row>
    <row r="48" spans="1:6" x14ac:dyDescent="0.25">
      <c r="A48" t="s">
        <v>18423</v>
      </c>
      <c r="B48" t="s">
        <v>15653</v>
      </c>
      <c r="C48" t="s">
        <v>18376</v>
      </c>
      <c r="D48">
        <v>235.49</v>
      </c>
      <c r="E48">
        <v>188.39200000000002</v>
      </c>
      <c r="F48" t="s">
        <v>18377</v>
      </c>
    </row>
    <row r="49" spans="1:6" x14ac:dyDescent="0.25">
      <c r="A49" t="s">
        <v>18424</v>
      </c>
      <c r="B49" t="s">
        <v>15655</v>
      </c>
      <c r="C49" t="s">
        <v>18376</v>
      </c>
      <c r="D49">
        <v>116.82</v>
      </c>
      <c r="E49">
        <v>91.119599999999991</v>
      </c>
      <c r="F49" t="s">
        <v>18377</v>
      </c>
    </row>
    <row r="50" spans="1:6" x14ac:dyDescent="0.25">
      <c r="A50" t="s">
        <v>18425</v>
      </c>
      <c r="B50" t="s">
        <v>15656</v>
      </c>
      <c r="C50" t="s">
        <v>18376</v>
      </c>
      <c r="D50">
        <v>499.62</v>
      </c>
      <c r="E50">
        <v>409.6884</v>
      </c>
      <c r="F50" t="s">
        <v>18377</v>
      </c>
    </row>
    <row r="51" spans="1:6" x14ac:dyDescent="0.25">
      <c r="A51" t="s">
        <v>18426</v>
      </c>
      <c r="B51" t="s">
        <v>15657</v>
      </c>
      <c r="C51" t="s">
        <v>18376</v>
      </c>
      <c r="D51">
        <v>97.23</v>
      </c>
      <c r="E51">
        <v>71.950199999999995</v>
      </c>
      <c r="F51" t="s">
        <v>18377</v>
      </c>
    </row>
    <row r="52" spans="1:6" x14ac:dyDescent="0.25">
      <c r="A52" t="s">
        <v>18427</v>
      </c>
      <c r="B52" t="s">
        <v>15658</v>
      </c>
      <c r="C52" t="s">
        <v>18376</v>
      </c>
      <c r="D52">
        <v>102.86</v>
      </c>
      <c r="E52">
        <v>92.573999999999998</v>
      </c>
      <c r="F52" t="s">
        <v>18377</v>
      </c>
    </row>
    <row r="53" spans="1:6" x14ac:dyDescent="0.25">
      <c r="A53" t="s">
        <v>18428</v>
      </c>
      <c r="B53" t="s">
        <v>15659</v>
      </c>
      <c r="C53" t="s">
        <v>18376</v>
      </c>
      <c r="D53">
        <v>207.63</v>
      </c>
      <c r="E53">
        <v>178.56180000000001</v>
      </c>
      <c r="F53" t="s">
        <v>18377</v>
      </c>
    </row>
    <row r="54" spans="1:6" x14ac:dyDescent="0.25">
      <c r="A54" t="s">
        <v>18429</v>
      </c>
      <c r="B54" t="s">
        <v>15661</v>
      </c>
      <c r="C54" t="s">
        <v>18376</v>
      </c>
      <c r="D54">
        <v>298.04000000000002</v>
      </c>
      <c r="E54">
        <v>238.43200000000002</v>
      </c>
      <c r="F54" t="s">
        <v>18377</v>
      </c>
    </row>
    <row r="55" spans="1:6" x14ac:dyDescent="0.25">
      <c r="A55" t="s">
        <v>18430</v>
      </c>
      <c r="B55" t="s">
        <v>15662</v>
      </c>
      <c r="C55" t="s">
        <v>18376</v>
      </c>
      <c r="D55">
        <v>283.83</v>
      </c>
      <c r="E55">
        <v>212.8725</v>
      </c>
      <c r="F55" t="s">
        <v>18377</v>
      </c>
    </row>
    <row r="56" spans="1:6" x14ac:dyDescent="0.25">
      <c r="A56" t="s">
        <v>18431</v>
      </c>
      <c r="B56" t="s">
        <v>15663</v>
      </c>
      <c r="C56" t="s">
        <v>18376</v>
      </c>
      <c r="D56">
        <v>412.31</v>
      </c>
      <c r="E56">
        <v>366.95589999999999</v>
      </c>
      <c r="F56" t="s">
        <v>18377</v>
      </c>
    </row>
    <row r="57" spans="1:6" x14ac:dyDescent="0.25">
      <c r="A57" t="s">
        <v>18432</v>
      </c>
      <c r="B57" t="s">
        <v>15664</v>
      </c>
      <c r="C57" t="s">
        <v>18376</v>
      </c>
      <c r="D57">
        <v>320.07</v>
      </c>
      <c r="E57">
        <v>243.25319999999999</v>
      </c>
      <c r="F57" t="s">
        <v>18377</v>
      </c>
    </row>
    <row r="58" spans="1:6" x14ac:dyDescent="0.25">
      <c r="A58" t="s">
        <v>18433</v>
      </c>
      <c r="B58" t="s">
        <v>15665</v>
      </c>
      <c r="C58" t="s">
        <v>18376</v>
      </c>
      <c r="D58">
        <v>184.25</v>
      </c>
      <c r="E58">
        <v>134.5025</v>
      </c>
      <c r="F58" t="s">
        <v>18377</v>
      </c>
    </row>
    <row r="59" spans="1:6" x14ac:dyDescent="0.25">
      <c r="A59" t="s">
        <v>18434</v>
      </c>
      <c r="B59" t="s">
        <v>15666</v>
      </c>
      <c r="C59" t="s">
        <v>18376</v>
      </c>
      <c r="D59">
        <v>461.06</v>
      </c>
      <c r="E59">
        <v>396.51159999999999</v>
      </c>
      <c r="F59" t="s">
        <v>18377</v>
      </c>
    </row>
    <row r="60" spans="1:6" x14ac:dyDescent="0.25">
      <c r="A60" t="s">
        <v>18435</v>
      </c>
      <c r="B60" t="s">
        <v>15667</v>
      </c>
      <c r="C60" t="s">
        <v>18376</v>
      </c>
      <c r="D60">
        <v>447.21</v>
      </c>
      <c r="E60">
        <v>344.35169999999999</v>
      </c>
      <c r="F60" t="s">
        <v>18377</v>
      </c>
    </row>
    <row r="61" spans="1:6" x14ac:dyDescent="0.25">
      <c r="A61" t="s">
        <v>18436</v>
      </c>
      <c r="B61" t="s">
        <v>15668</v>
      </c>
      <c r="C61" t="s">
        <v>18376</v>
      </c>
      <c r="D61">
        <v>455.15</v>
      </c>
      <c r="E61">
        <v>359.56849999999997</v>
      </c>
      <c r="F61" t="s">
        <v>18377</v>
      </c>
    </row>
    <row r="62" spans="1:6" x14ac:dyDescent="0.25">
      <c r="A62" t="s">
        <v>18437</v>
      </c>
      <c r="B62" t="s">
        <v>15669</v>
      </c>
      <c r="C62" t="s">
        <v>18376</v>
      </c>
      <c r="D62">
        <v>205.91</v>
      </c>
      <c r="E62">
        <v>158.55070000000001</v>
      </c>
      <c r="F62" t="s">
        <v>18377</v>
      </c>
    </row>
    <row r="63" spans="1:6" x14ac:dyDescent="0.25">
      <c r="A63" t="s">
        <v>18438</v>
      </c>
      <c r="B63" t="s">
        <v>15671</v>
      </c>
      <c r="C63" t="s">
        <v>18376</v>
      </c>
      <c r="D63">
        <v>369.18</v>
      </c>
      <c r="E63">
        <v>284.26859999999999</v>
      </c>
      <c r="F63" t="s">
        <v>18377</v>
      </c>
    </row>
    <row r="64" spans="1:6" x14ac:dyDescent="0.25">
      <c r="A64" t="s">
        <v>18439</v>
      </c>
      <c r="B64" t="s">
        <v>15672</v>
      </c>
      <c r="C64" t="s">
        <v>18376</v>
      </c>
      <c r="D64">
        <v>309.19</v>
      </c>
      <c r="E64">
        <v>234.98439999999999</v>
      </c>
      <c r="F64" t="s">
        <v>18377</v>
      </c>
    </row>
    <row r="65" spans="1:6" x14ac:dyDescent="0.25">
      <c r="A65" t="s">
        <v>18440</v>
      </c>
      <c r="B65" t="s">
        <v>15673</v>
      </c>
      <c r="C65" t="s">
        <v>18376</v>
      </c>
      <c r="D65">
        <v>98.18</v>
      </c>
      <c r="E65">
        <v>79.525800000000004</v>
      </c>
      <c r="F65" t="s">
        <v>18377</v>
      </c>
    </row>
    <row r="66" spans="1:6" x14ac:dyDescent="0.25">
      <c r="A66" t="s">
        <v>18441</v>
      </c>
      <c r="B66" t="s">
        <v>15674</v>
      </c>
      <c r="C66" t="s">
        <v>18376</v>
      </c>
      <c r="D66">
        <v>154.36000000000001</v>
      </c>
      <c r="E66">
        <v>135.83680000000001</v>
      </c>
      <c r="F66" t="s">
        <v>18377</v>
      </c>
    </row>
    <row r="67" spans="1:6" x14ac:dyDescent="0.25">
      <c r="A67" t="s">
        <v>18442</v>
      </c>
      <c r="B67" t="s">
        <v>15675</v>
      </c>
      <c r="C67" t="s">
        <v>18376</v>
      </c>
      <c r="D67">
        <v>52.97</v>
      </c>
      <c r="E67">
        <v>45.024499999999996</v>
      </c>
      <c r="F67" t="s">
        <v>18377</v>
      </c>
    </row>
    <row r="68" spans="1:6" x14ac:dyDescent="0.25">
      <c r="A68" t="s">
        <v>18443</v>
      </c>
      <c r="B68" t="s">
        <v>15676</v>
      </c>
      <c r="C68" t="s">
        <v>18376</v>
      </c>
      <c r="D68">
        <v>429.11</v>
      </c>
      <c r="E68">
        <v>300.37700000000001</v>
      </c>
      <c r="F68" t="s">
        <v>18377</v>
      </c>
    </row>
    <row r="69" spans="1:6" x14ac:dyDescent="0.25">
      <c r="A69" t="s">
        <v>18444</v>
      </c>
      <c r="B69" t="s">
        <v>15677</v>
      </c>
      <c r="C69" t="s">
        <v>18376</v>
      </c>
      <c r="D69">
        <v>151.86000000000001</v>
      </c>
      <c r="E69">
        <v>113.89500000000001</v>
      </c>
      <c r="F69" t="s">
        <v>18377</v>
      </c>
    </row>
    <row r="70" spans="1:6" x14ac:dyDescent="0.25">
      <c r="A70" t="s">
        <v>18445</v>
      </c>
      <c r="B70" t="s">
        <v>15678</v>
      </c>
      <c r="C70" t="s">
        <v>18376</v>
      </c>
      <c r="D70">
        <v>491.31</v>
      </c>
      <c r="E70">
        <v>397.96110000000004</v>
      </c>
      <c r="F70" t="s">
        <v>18377</v>
      </c>
    </row>
    <row r="71" spans="1:6" x14ac:dyDescent="0.25">
      <c r="A71" t="s">
        <v>18446</v>
      </c>
      <c r="B71" t="s">
        <v>15679</v>
      </c>
      <c r="C71" t="s">
        <v>18376</v>
      </c>
      <c r="D71">
        <v>71.52</v>
      </c>
      <c r="E71">
        <v>60.076799999999992</v>
      </c>
      <c r="F71" t="s">
        <v>18377</v>
      </c>
    </row>
    <row r="72" spans="1:6" x14ac:dyDescent="0.25">
      <c r="A72" t="s">
        <v>18447</v>
      </c>
      <c r="B72" t="s">
        <v>15680</v>
      </c>
      <c r="C72" t="s">
        <v>18376</v>
      </c>
      <c r="D72">
        <v>420.52</v>
      </c>
      <c r="E72">
        <v>340.62119999999999</v>
      </c>
      <c r="F72" t="s">
        <v>18377</v>
      </c>
    </row>
    <row r="73" spans="1:6" x14ac:dyDescent="0.25">
      <c r="A73" t="s">
        <v>18448</v>
      </c>
      <c r="B73" t="s">
        <v>15682</v>
      </c>
      <c r="C73" t="s">
        <v>18376</v>
      </c>
      <c r="D73">
        <v>477.7</v>
      </c>
      <c r="E73">
        <v>391.71399999999994</v>
      </c>
      <c r="F73" t="s">
        <v>18377</v>
      </c>
    </row>
    <row r="74" spans="1:6" x14ac:dyDescent="0.25">
      <c r="A74" t="s">
        <v>18449</v>
      </c>
      <c r="B74" t="s">
        <v>15683</v>
      </c>
      <c r="C74" t="s">
        <v>18376</v>
      </c>
      <c r="D74">
        <v>118.8</v>
      </c>
      <c r="E74">
        <v>102.16799999999999</v>
      </c>
      <c r="F74" t="s">
        <v>18377</v>
      </c>
    </row>
    <row r="75" spans="1:6" x14ac:dyDescent="0.25">
      <c r="A75" t="s">
        <v>18450</v>
      </c>
      <c r="B75" t="s">
        <v>15684</v>
      </c>
      <c r="C75" t="s">
        <v>18376</v>
      </c>
      <c r="D75">
        <v>463.1</v>
      </c>
      <c r="E75">
        <v>342.69400000000002</v>
      </c>
      <c r="F75" t="s">
        <v>18377</v>
      </c>
    </row>
    <row r="76" spans="1:6" x14ac:dyDescent="0.25">
      <c r="A76" t="s">
        <v>18451</v>
      </c>
      <c r="B76" t="s">
        <v>15686</v>
      </c>
      <c r="C76" t="s">
        <v>18376</v>
      </c>
      <c r="D76">
        <v>135.91999999999999</v>
      </c>
      <c r="E76">
        <v>120.96879999999999</v>
      </c>
      <c r="F76" t="s">
        <v>18377</v>
      </c>
    </row>
    <row r="77" spans="1:6" x14ac:dyDescent="0.25">
      <c r="A77" t="s">
        <v>18452</v>
      </c>
      <c r="B77" t="s">
        <v>15687</v>
      </c>
      <c r="C77" t="s">
        <v>18376</v>
      </c>
      <c r="D77">
        <v>384.9</v>
      </c>
      <c r="E77">
        <v>334.863</v>
      </c>
      <c r="F77" t="s">
        <v>18377</v>
      </c>
    </row>
    <row r="78" spans="1:6" x14ac:dyDescent="0.25">
      <c r="A78" t="s">
        <v>18453</v>
      </c>
      <c r="B78" t="s">
        <v>15688</v>
      </c>
      <c r="C78" t="s">
        <v>18376</v>
      </c>
      <c r="D78">
        <v>252.07</v>
      </c>
      <c r="E78">
        <v>211.7388</v>
      </c>
      <c r="F78" t="s">
        <v>18377</v>
      </c>
    </row>
    <row r="79" spans="1:6" x14ac:dyDescent="0.25">
      <c r="A79" t="s">
        <v>18454</v>
      </c>
      <c r="B79" t="s">
        <v>15690</v>
      </c>
      <c r="C79" t="s">
        <v>18376</v>
      </c>
      <c r="D79">
        <v>128.13999999999999</v>
      </c>
      <c r="E79">
        <v>101.2306</v>
      </c>
      <c r="F79" t="s">
        <v>18377</v>
      </c>
    </row>
    <row r="80" spans="1:6" x14ac:dyDescent="0.25">
      <c r="A80" t="s">
        <v>18455</v>
      </c>
      <c r="B80" t="s">
        <v>15691</v>
      </c>
      <c r="C80" t="s">
        <v>18376</v>
      </c>
      <c r="D80">
        <v>248.98</v>
      </c>
      <c r="E80">
        <v>214.12279999999998</v>
      </c>
      <c r="F80" t="s">
        <v>18377</v>
      </c>
    </row>
    <row r="81" spans="1:6" x14ac:dyDescent="0.25">
      <c r="A81" t="s">
        <v>18456</v>
      </c>
      <c r="B81" t="s">
        <v>15692</v>
      </c>
      <c r="C81" t="s">
        <v>18376</v>
      </c>
      <c r="D81">
        <v>482.03</v>
      </c>
      <c r="E81">
        <v>429.00669999999997</v>
      </c>
      <c r="F81" t="s">
        <v>18377</v>
      </c>
    </row>
    <row r="82" spans="1:6" x14ac:dyDescent="0.25">
      <c r="A82" t="s">
        <v>18457</v>
      </c>
      <c r="B82" t="s">
        <v>15693</v>
      </c>
      <c r="C82" t="s">
        <v>18376</v>
      </c>
      <c r="D82">
        <v>280.86</v>
      </c>
      <c r="E82">
        <v>227.49660000000003</v>
      </c>
      <c r="F82" t="s">
        <v>18377</v>
      </c>
    </row>
    <row r="83" spans="1:6" x14ac:dyDescent="0.25">
      <c r="A83" t="s">
        <v>18458</v>
      </c>
      <c r="B83" t="s">
        <v>15694</v>
      </c>
      <c r="C83" t="s">
        <v>18376</v>
      </c>
      <c r="D83">
        <v>327.97</v>
      </c>
      <c r="E83">
        <v>255.81660000000002</v>
      </c>
      <c r="F83" t="s">
        <v>18377</v>
      </c>
    </row>
    <row r="84" spans="1:6" x14ac:dyDescent="0.25">
      <c r="A84" t="s">
        <v>18459</v>
      </c>
      <c r="B84" t="s">
        <v>15695</v>
      </c>
      <c r="C84" t="s">
        <v>18376</v>
      </c>
      <c r="D84">
        <v>242.68</v>
      </c>
      <c r="E84">
        <v>211.13159999999999</v>
      </c>
      <c r="F84" t="s">
        <v>18377</v>
      </c>
    </row>
    <row r="85" spans="1:6" x14ac:dyDescent="0.25">
      <c r="A85" t="s">
        <v>18460</v>
      </c>
      <c r="B85" t="s">
        <v>15696</v>
      </c>
      <c r="C85" t="s">
        <v>18376</v>
      </c>
      <c r="D85">
        <v>272.11</v>
      </c>
      <c r="E85">
        <v>228.57240000000002</v>
      </c>
      <c r="F85" t="s">
        <v>18377</v>
      </c>
    </row>
    <row r="86" spans="1:6" x14ac:dyDescent="0.25">
      <c r="A86" t="s">
        <v>18461</v>
      </c>
      <c r="B86" t="s">
        <v>15697</v>
      </c>
      <c r="C86" t="s">
        <v>18376</v>
      </c>
      <c r="D86">
        <v>379.59</v>
      </c>
      <c r="E86">
        <v>284.6925</v>
      </c>
      <c r="F86" t="s">
        <v>18377</v>
      </c>
    </row>
    <row r="87" spans="1:6" x14ac:dyDescent="0.25">
      <c r="A87" t="s">
        <v>18462</v>
      </c>
      <c r="B87" t="s">
        <v>15698</v>
      </c>
      <c r="C87" t="s">
        <v>18376</v>
      </c>
      <c r="D87">
        <v>364.79</v>
      </c>
      <c r="E87">
        <v>273.59250000000003</v>
      </c>
      <c r="F87" t="s">
        <v>18377</v>
      </c>
    </row>
    <row r="88" spans="1:6" x14ac:dyDescent="0.25">
      <c r="A88" t="s">
        <v>18463</v>
      </c>
      <c r="B88" t="s">
        <v>15700</v>
      </c>
      <c r="C88" t="s">
        <v>18376</v>
      </c>
      <c r="D88">
        <v>415.96</v>
      </c>
      <c r="E88">
        <v>303.6508</v>
      </c>
      <c r="F88" t="s">
        <v>18377</v>
      </c>
    </row>
    <row r="89" spans="1:6" x14ac:dyDescent="0.25">
      <c r="A89" t="s">
        <v>18464</v>
      </c>
      <c r="B89" t="s">
        <v>15701</v>
      </c>
      <c r="C89" t="s">
        <v>18376</v>
      </c>
      <c r="D89">
        <v>360.32</v>
      </c>
      <c r="E89">
        <v>263.03359999999998</v>
      </c>
      <c r="F89" t="s">
        <v>18377</v>
      </c>
    </row>
    <row r="90" spans="1:6" x14ac:dyDescent="0.25">
      <c r="A90" t="s">
        <v>18465</v>
      </c>
      <c r="B90" t="s">
        <v>15702</v>
      </c>
      <c r="C90" t="s">
        <v>18376</v>
      </c>
      <c r="D90">
        <v>138.79</v>
      </c>
      <c r="E90">
        <v>99.928799999999995</v>
      </c>
      <c r="F90" t="s">
        <v>18377</v>
      </c>
    </row>
    <row r="91" spans="1:6" x14ac:dyDescent="0.25">
      <c r="A91" t="s">
        <v>18466</v>
      </c>
      <c r="B91" t="s">
        <v>15703</v>
      </c>
      <c r="C91" t="s">
        <v>18376</v>
      </c>
      <c r="D91">
        <v>84.87</v>
      </c>
      <c r="E91">
        <v>63.652500000000003</v>
      </c>
      <c r="F91" t="s">
        <v>18377</v>
      </c>
    </row>
    <row r="92" spans="1:6" x14ac:dyDescent="0.25">
      <c r="A92" t="s">
        <v>18467</v>
      </c>
      <c r="B92" t="s">
        <v>15704</v>
      </c>
      <c r="C92" t="s">
        <v>18376</v>
      </c>
      <c r="D92">
        <v>266.17</v>
      </c>
      <c r="E92">
        <v>194.30410000000001</v>
      </c>
      <c r="F92" t="s">
        <v>18377</v>
      </c>
    </row>
    <row r="93" spans="1:6" x14ac:dyDescent="0.25">
      <c r="A93" t="s">
        <v>18468</v>
      </c>
      <c r="B93" t="s">
        <v>15706</v>
      </c>
      <c r="C93" t="s">
        <v>18376</v>
      </c>
      <c r="D93">
        <v>194.02</v>
      </c>
      <c r="E93">
        <v>147.45520000000002</v>
      </c>
      <c r="F93" t="s">
        <v>18377</v>
      </c>
    </row>
    <row r="94" spans="1:6" x14ac:dyDescent="0.25">
      <c r="A94" t="s">
        <v>18469</v>
      </c>
      <c r="B94" t="s">
        <v>15707</v>
      </c>
      <c r="C94" t="s">
        <v>18376</v>
      </c>
      <c r="D94">
        <v>487.1</v>
      </c>
      <c r="E94">
        <v>433.51900000000001</v>
      </c>
      <c r="F94" t="s">
        <v>18377</v>
      </c>
    </row>
    <row r="95" spans="1:6" x14ac:dyDescent="0.25">
      <c r="A95" t="s">
        <v>18470</v>
      </c>
      <c r="B95" t="s">
        <v>15708</v>
      </c>
      <c r="C95" t="s">
        <v>18376</v>
      </c>
      <c r="D95">
        <v>119.87</v>
      </c>
      <c r="E95">
        <v>99.492099999999994</v>
      </c>
      <c r="F95" t="s">
        <v>18377</v>
      </c>
    </row>
    <row r="96" spans="1:6" x14ac:dyDescent="0.25">
      <c r="A96" t="s">
        <v>18471</v>
      </c>
      <c r="B96" t="s">
        <v>15709</v>
      </c>
      <c r="C96" t="s">
        <v>18376</v>
      </c>
      <c r="D96">
        <v>266.87</v>
      </c>
      <c r="E96">
        <v>200.1525</v>
      </c>
      <c r="F96" t="s">
        <v>18377</v>
      </c>
    </row>
    <row r="97" spans="1:6" x14ac:dyDescent="0.25">
      <c r="A97" t="s">
        <v>18472</v>
      </c>
      <c r="B97" t="s">
        <v>15710</v>
      </c>
      <c r="C97" t="s">
        <v>18376</v>
      </c>
      <c r="D97">
        <v>230.4</v>
      </c>
      <c r="E97">
        <v>170.49600000000001</v>
      </c>
      <c r="F97" t="s">
        <v>18377</v>
      </c>
    </row>
    <row r="98" spans="1:6" x14ac:dyDescent="0.25">
      <c r="A98" t="s">
        <v>18473</v>
      </c>
      <c r="B98" t="s">
        <v>15711</v>
      </c>
      <c r="C98" t="s">
        <v>18376</v>
      </c>
      <c r="D98">
        <v>275.60000000000002</v>
      </c>
      <c r="E98">
        <v>214.96800000000002</v>
      </c>
      <c r="F98" t="s">
        <v>18377</v>
      </c>
    </row>
    <row r="99" spans="1:6" x14ac:dyDescent="0.25">
      <c r="A99" t="s">
        <v>18474</v>
      </c>
      <c r="B99" t="s">
        <v>15712</v>
      </c>
      <c r="C99" t="s">
        <v>18376</v>
      </c>
      <c r="D99">
        <v>359.43</v>
      </c>
      <c r="E99">
        <v>316.29840000000002</v>
      </c>
      <c r="F99" t="s">
        <v>18377</v>
      </c>
    </row>
    <row r="100" spans="1:6" x14ac:dyDescent="0.25">
      <c r="A100" t="s">
        <v>18475</v>
      </c>
      <c r="B100" t="s">
        <v>15713</v>
      </c>
      <c r="C100" t="s">
        <v>18376</v>
      </c>
      <c r="D100">
        <v>320.26</v>
      </c>
      <c r="E100">
        <v>233.78979999999999</v>
      </c>
      <c r="F100" t="s">
        <v>18377</v>
      </c>
    </row>
    <row r="101" spans="1:6" x14ac:dyDescent="0.25">
      <c r="A101" t="s">
        <v>18476</v>
      </c>
      <c r="B101" t="s">
        <v>15714</v>
      </c>
      <c r="C101" t="s">
        <v>18376</v>
      </c>
      <c r="D101">
        <v>461.5</v>
      </c>
      <c r="E101">
        <v>387.65999999999997</v>
      </c>
      <c r="F101" t="s">
        <v>18377</v>
      </c>
    </row>
    <row r="102" spans="1:6" x14ac:dyDescent="0.25">
      <c r="A102" t="s">
        <v>18477</v>
      </c>
      <c r="B102" t="s">
        <v>15715</v>
      </c>
      <c r="C102" t="s">
        <v>18376</v>
      </c>
      <c r="D102">
        <v>347.44</v>
      </c>
      <c r="E102">
        <v>257.10559999999998</v>
      </c>
      <c r="F102" t="s">
        <v>18377</v>
      </c>
    </row>
    <row r="103" spans="1:6" x14ac:dyDescent="0.25">
      <c r="A103" t="s">
        <v>18478</v>
      </c>
      <c r="B103" t="s">
        <v>15716</v>
      </c>
      <c r="C103" t="s">
        <v>18376</v>
      </c>
      <c r="D103">
        <v>377.43</v>
      </c>
      <c r="E103">
        <v>286.84680000000003</v>
      </c>
      <c r="F103" t="s">
        <v>18377</v>
      </c>
    </row>
    <row r="104" spans="1:6" x14ac:dyDescent="0.25">
      <c r="A104" t="s">
        <v>18479</v>
      </c>
      <c r="B104" t="s">
        <v>15717</v>
      </c>
      <c r="C104" t="s">
        <v>18376</v>
      </c>
      <c r="D104">
        <v>425.31</v>
      </c>
      <c r="E104">
        <v>340.24800000000005</v>
      </c>
      <c r="F104" t="s">
        <v>18377</v>
      </c>
    </row>
    <row r="105" spans="1:6" x14ac:dyDescent="0.25">
      <c r="A105" t="s">
        <v>18480</v>
      </c>
      <c r="B105" t="s">
        <v>15719</v>
      </c>
      <c r="C105" t="s">
        <v>18376</v>
      </c>
      <c r="D105">
        <v>119.64</v>
      </c>
      <c r="E105">
        <v>94.515600000000006</v>
      </c>
      <c r="F105" t="s">
        <v>18377</v>
      </c>
    </row>
    <row r="106" spans="1:6" x14ac:dyDescent="0.25">
      <c r="A106" t="s">
        <v>18481</v>
      </c>
      <c r="B106" t="s">
        <v>15720</v>
      </c>
      <c r="C106" t="s">
        <v>18376</v>
      </c>
      <c r="D106">
        <v>239.24</v>
      </c>
      <c r="E106">
        <v>200.9616</v>
      </c>
      <c r="F106" t="s">
        <v>18377</v>
      </c>
    </row>
    <row r="107" spans="1:6" x14ac:dyDescent="0.25">
      <c r="A107" t="s">
        <v>18482</v>
      </c>
      <c r="B107" t="s">
        <v>15721</v>
      </c>
      <c r="C107" t="s">
        <v>18376</v>
      </c>
      <c r="D107">
        <v>217.35</v>
      </c>
      <c r="E107">
        <v>180.40049999999999</v>
      </c>
      <c r="F107" t="s">
        <v>18377</v>
      </c>
    </row>
    <row r="108" spans="1:6" x14ac:dyDescent="0.25">
      <c r="A108" t="s">
        <v>18483</v>
      </c>
      <c r="B108" t="s">
        <v>15722</v>
      </c>
      <c r="C108" t="s">
        <v>18376</v>
      </c>
      <c r="D108">
        <v>435.78</v>
      </c>
      <c r="E108">
        <v>309.40379999999999</v>
      </c>
      <c r="F108" t="s">
        <v>18377</v>
      </c>
    </row>
    <row r="109" spans="1:6" x14ac:dyDescent="0.25">
      <c r="A109" t="s">
        <v>18484</v>
      </c>
      <c r="B109" t="s">
        <v>15724</v>
      </c>
      <c r="C109" t="s">
        <v>18376</v>
      </c>
      <c r="D109">
        <v>376.99</v>
      </c>
      <c r="E109">
        <v>275.20269999999999</v>
      </c>
      <c r="F109" t="s">
        <v>18377</v>
      </c>
    </row>
    <row r="110" spans="1:6" x14ac:dyDescent="0.25">
      <c r="A110" t="s">
        <v>18485</v>
      </c>
      <c r="B110" t="s">
        <v>15725</v>
      </c>
      <c r="C110" t="s">
        <v>18376</v>
      </c>
      <c r="D110">
        <v>238.32</v>
      </c>
      <c r="E110">
        <v>204.95519999999999</v>
      </c>
      <c r="F110" t="s">
        <v>18377</v>
      </c>
    </row>
    <row r="111" spans="1:6" x14ac:dyDescent="0.25">
      <c r="A111" t="s">
        <v>18486</v>
      </c>
      <c r="B111" t="s">
        <v>15726</v>
      </c>
      <c r="C111" t="s">
        <v>18376</v>
      </c>
      <c r="D111">
        <v>145.37</v>
      </c>
      <c r="E111">
        <v>126.47190000000001</v>
      </c>
      <c r="F111" t="s">
        <v>18377</v>
      </c>
    </row>
    <row r="112" spans="1:6" x14ac:dyDescent="0.25">
      <c r="A112" t="s">
        <v>18487</v>
      </c>
      <c r="B112" t="s">
        <v>15727</v>
      </c>
      <c r="C112" t="s">
        <v>18376</v>
      </c>
      <c r="D112">
        <v>133.79</v>
      </c>
      <c r="E112">
        <v>96.328799999999987</v>
      </c>
      <c r="F112" t="s">
        <v>18377</v>
      </c>
    </row>
    <row r="113" spans="1:6" x14ac:dyDescent="0.25">
      <c r="A113" t="s">
        <v>18488</v>
      </c>
      <c r="B113" t="s">
        <v>15728</v>
      </c>
      <c r="C113" t="s">
        <v>18376</v>
      </c>
      <c r="D113">
        <v>446.94</v>
      </c>
      <c r="E113">
        <v>370.96019999999999</v>
      </c>
      <c r="F113" t="s">
        <v>18377</v>
      </c>
    </row>
    <row r="114" spans="1:6" x14ac:dyDescent="0.25">
      <c r="A114" t="s">
        <v>18489</v>
      </c>
      <c r="B114" t="s">
        <v>15729</v>
      </c>
      <c r="C114" t="s">
        <v>18376</v>
      </c>
      <c r="D114">
        <v>306.49</v>
      </c>
      <c r="E114">
        <v>248.25690000000003</v>
      </c>
      <c r="F114" t="s">
        <v>18377</v>
      </c>
    </row>
    <row r="115" spans="1:6" x14ac:dyDescent="0.25">
      <c r="A115" t="s">
        <v>18490</v>
      </c>
      <c r="B115" t="s">
        <v>15730</v>
      </c>
      <c r="C115" t="s">
        <v>18376</v>
      </c>
      <c r="D115">
        <v>336.21</v>
      </c>
      <c r="E115">
        <v>292.5027</v>
      </c>
      <c r="F115" t="s">
        <v>18377</v>
      </c>
    </row>
    <row r="116" spans="1:6" x14ac:dyDescent="0.25">
      <c r="A116" t="s">
        <v>18491</v>
      </c>
      <c r="B116" t="s">
        <v>15732</v>
      </c>
      <c r="C116" t="s">
        <v>18376</v>
      </c>
      <c r="D116">
        <v>412.73</v>
      </c>
      <c r="E116">
        <v>305.42020000000002</v>
      </c>
      <c r="F116" t="s">
        <v>18377</v>
      </c>
    </row>
    <row r="117" spans="1:6" x14ac:dyDescent="0.25">
      <c r="A117" t="s">
        <v>18492</v>
      </c>
      <c r="B117" t="s">
        <v>15733</v>
      </c>
      <c r="C117" t="s">
        <v>18376</v>
      </c>
      <c r="D117">
        <v>426.66</v>
      </c>
      <c r="E117">
        <v>371.19420000000002</v>
      </c>
      <c r="F117" t="s">
        <v>18377</v>
      </c>
    </row>
    <row r="118" spans="1:6" x14ac:dyDescent="0.25">
      <c r="A118" t="s">
        <v>18493</v>
      </c>
      <c r="B118" t="s">
        <v>15734</v>
      </c>
      <c r="C118" t="s">
        <v>18376</v>
      </c>
      <c r="D118">
        <v>56.27</v>
      </c>
      <c r="E118">
        <v>46.704099999999997</v>
      </c>
      <c r="F118" t="s">
        <v>18377</v>
      </c>
    </row>
    <row r="119" spans="1:6" x14ac:dyDescent="0.25">
      <c r="A119" t="s">
        <v>18494</v>
      </c>
      <c r="B119" t="s">
        <v>15735</v>
      </c>
      <c r="C119" t="s">
        <v>18376</v>
      </c>
      <c r="D119">
        <v>463.76</v>
      </c>
      <c r="E119">
        <v>347.82</v>
      </c>
      <c r="F119" t="s">
        <v>18377</v>
      </c>
    </row>
    <row r="120" spans="1:6" x14ac:dyDescent="0.25">
      <c r="A120" t="s">
        <v>18495</v>
      </c>
      <c r="B120" t="s">
        <v>15736</v>
      </c>
      <c r="C120" t="s">
        <v>18376</v>
      </c>
      <c r="D120">
        <v>204.69</v>
      </c>
      <c r="E120">
        <v>165.7989</v>
      </c>
      <c r="F120" t="s">
        <v>18377</v>
      </c>
    </row>
    <row r="121" spans="1:6" x14ac:dyDescent="0.25">
      <c r="A121" t="s">
        <v>18496</v>
      </c>
      <c r="B121" t="s">
        <v>15737</v>
      </c>
      <c r="C121" t="s">
        <v>18376</v>
      </c>
      <c r="D121">
        <v>285.43</v>
      </c>
      <c r="E121">
        <v>202.65529999999998</v>
      </c>
      <c r="F121" t="s">
        <v>18377</v>
      </c>
    </row>
    <row r="122" spans="1:6" x14ac:dyDescent="0.25">
      <c r="A122" t="s">
        <v>18497</v>
      </c>
      <c r="B122" t="s">
        <v>15738</v>
      </c>
      <c r="C122" t="s">
        <v>18376</v>
      </c>
      <c r="D122">
        <v>467.72</v>
      </c>
      <c r="E122">
        <v>350.79</v>
      </c>
      <c r="F122" t="s">
        <v>18377</v>
      </c>
    </row>
    <row r="123" spans="1:6" x14ac:dyDescent="0.25">
      <c r="A123" t="s">
        <v>18498</v>
      </c>
      <c r="B123" t="s">
        <v>15739</v>
      </c>
      <c r="C123" t="s">
        <v>18376</v>
      </c>
      <c r="D123">
        <v>129.06</v>
      </c>
      <c r="E123">
        <v>107.1198</v>
      </c>
      <c r="F123" t="s">
        <v>18377</v>
      </c>
    </row>
    <row r="124" spans="1:6" x14ac:dyDescent="0.25">
      <c r="A124" t="s">
        <v>18499</v>
      </c>
      <c r="B124" t="s">
        <v>15740</v>
      </c>
      <c r="C124" t="s">
        <v>18376</v>
      </c>
      <c r="D124">
        <v>150.79</v>
      </c>
      <c r="E124">
        <v>123.64779999999999</v>
      </c>
      <c r="F124" t="s">
        <v>18377</v>
      </c>
    </row>
    <row r="125" spans="1:6" x14ac:dyDescent="0.25">
      <c r="A125" t="s">
        <v>18500</v>
      </c>
      <c r="B125" t="s">
        <v>15741</v>
      </c>
      <c r="C125" t="s">
        <v>18376</v>
      </c>
      <c r="D125">
        <v>228.5</v>
      </c>
      <c r="E125">
        <v>173.66</v>
      </c>
      <c r="F125" t="s">
        <v>18377</v>
      </c>
    </row>
    <row r="126" spans="1:6" x14ac:dyDescent="0.25">
      <c r="A126" t="s">
        <v>18501</v>
      </c>
      <c r="B126" t="s">
        <v>15742</v>
      </c>
      <c r="C126" t="s">
        <v>18376</v>
      </c>
      <c r="D126">
        <v>473.68</v>
      </c>
      <c r="E126">
        <v>402.62799999999999</v>
      </c>
      <c r="F126" t="s">
        <v>18377</v>
      </c>
    </row>
    <row r="127" spans="1:6" x14ac:dyDescent="0.25">
      <c r="A127" t="s">
        <v>18502</v>
      </c>
      <c r="B127" t="s">
        <v>15743</v>
      </c>
      <c r="C127" t="s">
        <v>18376</v>
      </c>
      <c r="D127">
        <v>296.17</v>
      </c>
      <c r="E127">
        <v>213.2424</v>
      </c>
      <c r="F127" t="s">
        <v>18377</v>
      </c>
    </row>
    <row r="128" spans="1:6" x14ac:dyDescent="0.25">
      <c r="A128" t="s">
        <v>18503</v>
      </c>
      <c r="B128" t="s">
        <v>15744</v>
      </c>
      <c r="C128" t="s">
        <v>18376</v>
      </c>
      <c r="D128">
        <v>275.32</v>
      </c>
      <c r="E128">
        <v>228.51559999999998</v>
      </c>
      <c r="F128" t="s">
        <v>18377</v>
      </c>
    </row>
    <row r="129" spans="1:6" x14ac:dyDescent="0.25">
      <c r="A129" t="s">
        <v>18504</v>
      </c>
      <c r="B129" t="s">
        <v>15745</v>
      </c>
      <c r="C129" t="s">
        <v>18376</v>
      </c>
      <c r="D129">
        <v>405.43</v>
      </c>
      <c r="E129">
        <v>308.1268</v>
      </c>
      <c r="F129" t="s">
        <v>18377</v>
      </c>
    </row>
    <row r="130" spans="1:6" x14ac:dyDescent="0.25">
      <c r="A130" t="s">
        <v>18505</v>
      </c>
      <c r="B130" t="s">
        <v>15746</v>
      </c>
      <c r="C130" t="s">
        <v>18376</v>
      </c>
      <c r="D130">
        <v>178.48</v>
      </c>
      <c r="E130">
        <v>142.78399999999999</v>
      </c>
      <c r="F130" t="s">
        <v>18377</v>
      </c>
    </row>
    <row r="131" spans="1:6" x14ac:dyDescent="0.25">
      <c r="A131" t="s">
        <v>18506</v>
      </c>
      <c r="B131" t="s">
        <v>15747</v>
      </c>
      <c r="C131" t="s">
        <v>18376</v>
      </c>
      <c r="D131">
        <v>398.43</v>
      </c>
      <c r="E131">
        <v>318.74400000000003</v>
      </c>
      <c r="F131" t="s">
        <v>18377</v>
      </c>
    </row>
    <row r="132" spans="1:6" x14ac:dyDescent="0.25">
      <c r="A132" t="s">
        <v>18507</v>
      </c>
      <c r="B132" t="s">
        <v>15748</v>
      </c>
      <c r="C132" t="s">
        <v>18376</v>
      </c>
      <c r="D132">
        <v>205.92</v>
      </c>
      <c r="E132">
        <v>168.85439999999997</v>
      </c>
      <c r="F132" t="s">
        <v>18377</v>
      </c>
    </row>
    <row r="133" spans="1:6" x14ac:dyDescent="0.25">
      <c r="A133" t="s">
        <v>18508</v>
      </c>
      <c r="B133" t="s">
        <v>15749</v>
      </c>
      <c r="C133" t="s">
        <v>18376</v>
      </c>
      <c r="D133">
        <v>230.57</v>
      </c>
      <c r="E133">
        <v>191.37309999999999</v>
      </c>
      <c r="F133" t="s">
        <v>18377</v>
      </c>
    </row>
    <row r="134" spans="1:6" x14ac:dyDescent="0.25">
      <c r="A134" t="s">
        <v>18509</v>
      </c>
      <c r="B134" t="s">
        <v>15751</v>
      </c>
      <c r="C134" t="s">
        <v>18376</v>
      </c>
      <c r="D134">
        <v>121.62</v>
      </c>
      <c r="E134">
        <v>103.377</v>
      </c>
      <c r="F134" t="s">
        <v>18377</v>
      </c>
    </row>
    <row r="135" spans="1:6" x14ac:dyDescent="0.25">
      <c r="A135" t="s">
        <v>18510</v>
      </c>
      <c r="B135" t="s">
        <v>15752</v>
      </c>
      <c r="C135" t="s">
        <v>18376</v>
      </c>
      <c r="D135">
        <v>173.16</v>
      </c>
      <c r="E135">
        <v>131.60159999999999</v>
      </c>
      <c r="F135" t="s">
        <v>18377</v>
      </c>
    </row>
    <row r="136" spans="1:6" x14ac:dyDescent="0.25">
      <c r="A136" t="s">
        <v>18511</v>
      </c>
      <c r="B136" t="s">
        <v>15753</v>
      </c>
      <c r="C136" t="s">
        <v>18376</v>
      </c>
      <c r="D136">
        <v>198.69</v>
      </c>
      <c r="E136">
        <v>149.01749999999998</v>
      </c>
      <c r="F136" t="s">
        <v>18377</v>
      </c>
    </row>
    <row r="137" spans="1:6" x14ac:dyDescent="0.25">
      <c r="A137" t="s">
        <v>18512</v>
      </c>
      <c r="B137" t="s">
        <v>15754</v>
      </c>
      <c r="C137" t="s">
        <v>18376</v>
      </c>
      <c r="D137">
        <v>148.54</v>
      </c>
      <c r="E137">
        <v>124.77359999999999</v>
      </c>
      <c r="F137" t="s">
        <v>18377</v>
      </c>
    </row>
    <row r="138" spans="1:6" x14ac:dyDescent="0.25">
      <c r="A138" t="s">
        <v>18513</v>
      </c>
      <c r="B138" t="s">
        <v>15755</v>
      </c>
      <c r="C138" t="s">
        <v>18376</v>
      </c>
      <c r="D138">
        <v>438.03</v>
      </c>
      <c r="E138">
        <v>346.0437</v>
      </c>
      <c r="F138" t="s">
        <v>18377</v>
      </c>
    </row>
    <row r="139" spans="1:6" x14ac:dyDescent="0.25">
      <c r="A139" t="s">
        <v>18514</v>
      </c>
      <c r="B139" t="s">
        <v>15757</v>
      </c>
      <c r="C139" t="s">
        <v>18376</v>
      </c>
      <c r="D139">
        <v>135.1</v>
      </c>
      <c r="E139">
        <v>109.431</v>
      </c>
      <c r="F139" t="s">
        <v>18377</v>
      </c>
    </row>
    <row r="140" spans="1:6" x14ac:dyDescent="0.25">
      <c r="A140" t="s">
        <v>18515</v>
      </c>
      <c r="B140" t="s">
        <v>15758</v>
      </c>
      <c r="C140" t="s">
        <v>18376</v>
      </c>
      <c r="D140">
        <v>318.27</v>
      </c>
      <c r="E140">
        <v>273.7122</v>
      </c>
      <c r="F140" t="s">
        <v>18377</v>
      </c>
    </row>
    <row r="141" spans="1:6" x14ac:dyDescent="0.25">
      <c r="A141" t="s">
        <v>18516</v>
      </c>
      <c r="B141" t="s">
        <v>15759</v>
      </c>
      <c r="C141" t="s">
        <v>18376</v>
      </c>
      <c r="D141">
        <v>358.94</v>
      </c>
      <c r="E141">
        <v>323.04599999999999</v>
      </c>
      <c r="F141" t="s">
        <v>18377</v>
      </c>
    </row>
    <row r="142" spans="1:6" x14ac:dyDescent="0.25">
      <c r="A142" t="s">
        <v>18517</v>
      </c>
      <c r="B142" t="s">
        <v>15760</v>
      </c>
      <c r="C142" t="s">
        <v>18376</v>
      </c>
      <c r="D142">
        <v>215.62</v>
      </c>
      <c r="E142">
        <v>150.934</v>
      </c>
      <c r="F142" t="s">
        <v>18377</v>
      </c>
    </row>
    <row r="143" spans="1:6" x14ac:dyDescent="0.25">
      <c r="A143" t="s">
        <v>18518</v>
      </c>
      <c r="B143" t="s">
        <v>15761</v>
      </c>
      <c r="C143" t="s">
        <v>18376</v>
      </c>
      <c r="D143">
        <v>382.79</v>
      </c>
      <c r="E143">
        <v>317.71570000000003</v>
      </c>
      <c r="F143" t="s">
        <v>18377</v>
      </c>
    </row>
    <row r="144" spans="1:6" x14ac:dyDescent="0.25">
      <c r="A144" t="s">
        <v>18519</v>
      </c>
      <c r="B144" t="s">
        <v>15762</v>
      </c>
      <c r="C144" t="s">
        <v>18376</v>
      </c>
      <c r="D144">
        <v>461.06</v>
      </c>
      <c r="E144">
        <v>410.34340000000003</v>
      </c>
      <c r="F144" t="s">
        <v>18377</v>
      </c>
    </row>
    <row r="145" spans="1:6" x14ac:dyDescent="0.25">
      <c r="A145" t="s">
        <v>18520</v>
      </c>
      <c r="B145" t="s">
        <v>15763</v>
      </c>
      <c r="C145" t="s">
        <v>18376</v>
      </c>
      <c r="D145">
        <v>443.77</v>
      </c>
      <c r="E145">
        <v>319.51439999999997</v>
      </c>
      <c r="F145" t="s">
        <v>18377</v>
      </c>
    </row>
    <row r="146" spans="1:6" x14ac:dyDescent="0.25">
      <c r="A146" t="s">
        <v>18521</v>
      </c>
      <c r="B146" t="s">
        <v>15764</v>
      </c>
      <c r="C146" t="s">
        <v>18376</v>
      </c>
      <c r="D146">
        <v>415.73</v>
      </c>
      <c r="E146">
        <v>320.1121</v>
      </c>
      <c r="F146" t="s">
        <v>18377</v>
      </c>
    </row>
    <row r="147" spans="1:6" x14ac:dyDescent="0.25">
      <c r="A147" t="s">
        <v>18522</v>
      </c>
      <c r="B147" t="s">
        <v>15766</v>
      </c>
      <c r="C147" t="s">
        <v>18376</v>
      </c>
      <c r="D147">
        <v>183.9</v>
      </c>
      <c r="E147">
        <v>132.40799999999999</v>
      </c>
      <c r="F147" t="s">
        <v>18377</v>
      </c>
    </row>
    <row r="148" spans="1:6" x14ac:dyDescent="0.25">
      <c r="A148" t="s">
        <v>18523</v>
      </c>
      <c r="B148" t="s">
        <v>15767</v>
      </c>
      <c r="C148" t="s">
        <v>18376</v>
      </c>
      <c r="D148">
        <v>165.78</v>
      </c>
      <c r="E148">
        <v>117.7038</v>
      </c>
      <c r="F148" t="s">
        <v>18377</v>
      </c>
    </row>
    <row r="149" spans="1:6" x14ac:dyDescent="0.25">
      <c r="A149" t="s">
        <v>18524</v>
      </c>
      <c r="B149" t="s">
        <v>15768</v>
      </c>
      <c r="C149" t="s">
        <v>18376</v>
      </c>
      <c r="D149">
        <v>62.95</v>
      </c>
      <c r="E149">
        <v>54.766500000000001</v>
      </c>
      <c r="F149" t="s">
        <v>18377</v>
      </c>
    </row>
    <row r="150" spans="1:6" x14ac:dyDescent="0.25">
      <c r="A150" t="s">
        <v>18525</v>
      </c>
      <c r="B150" t="s">
        <v>15769</v>
      </c>
      <c r="C150" t="s">
        <v>18376</v>
      </c>
      <c r="D150">
        <v>454.26</v>
      </c>
      <c r="E150">
        <v>404.29140000000001</v>
      </c>
      <c r="F150" t="s">
        <v>18377</v>
      </c>
    </row>
    <row r="151" spans="1:6" x14ac:dyDescent="0.25">
      <c r="A151" t="s">
        <v>18526</v>
      </c>
      <c r="B151" t="s">
        <v>15770</v>
      </c>
      <c r="C151" t="s">
        <v>18376</v>
      </c>
      <c r="D151">
        <v>193.49</v>
      </c>
      <c r="E151">
        <v>135.44299999999998</v>
      </c>
      <c r="F151" t="s">
        <v>18377</v>
      </c>
    </row>
    <row r="152" spans="1:6" x14ac:dyDescent="0.25">
      <c r="A152" t="s">
        <v>18527</v>
      </c>
      <c r="B152" t="s">
        <v>15771</v>
      </c>
      <c r="C152" t="s">
        <v>18376</v>
      </c>
      <c r="D152">
        <v>69.239999999999995</v>
      </c>
      <c r="E152">
        <v>58.161599999999993</v>
      </c>
      <c r="F152" t="s">
        <v>18377</v>
      </c>
    </row>
    <row r="153" spans="1:6" x14ac:dyDescent="0.25">
      <c r="A153" t="s">
        <v>18528</v>
      </c>
      <c r="B153" t="s">
        <v>15772</v>
      </c>
      <c r="C153" t="s">
        <v>18376</v>
      </c>
      <c r="D153">
        <v>156.94999999999999</v>
      </c>
      <c r="E153">
        <v>114.5735</v>
      </c>
      <c r="F153" t="s">
        <v>18377</v>
      </c>
    </row>
    <row r="154" spans="1:6" x14ac:dyDescent="0.25">
      <c r="A154" t="s">
        <v>18529</v>
      </c>
      <c r="B154" t="s">
        <v>15773</v>
      </c>
      <c r="C154" t="s">
        <v>18376</v>
      </c>
      <c r="D154">
        <v>184.89</v>
      </c>
      <c r="E154">
        <v>129.42299999999997</v>
      </c>
      <c r="F154" t="s">
        <v>18377</v>
      </c>
    </row>
    <row r="155" spans="1:6" x14ac:dyDescent="0.25">
      <c r="A155" t="s">
        <v>18530</v>
      </c>
      <c r="B155" t="s">
        <v>15774</v>
      </c>
      <c r="C155" t="s">
        <v>18376</v>
      </c>
      <c r="D155">
        <v>445.13</v>
      </c>
      <c r="E155">
        <v>351.65270000000004</v>
      </c>
      <c r="F155" t="s">
        <v>18377</v>
      </c>
    </row>
    <row r="156" spans="1:6" x14ac:dyDescent="0.25">
      <c r="A156" t="s">
        <v>18531</v>
      </c>
      <c r="B156" t="s">
        <v>15775</v>
      </c>
      <c r="C156" t="s">
        <v>18376</v>
      </c>
      <c r="D156">
        <v>362.51</v>
      </c>
      <c r="E156">
        <v>322.63389999999998</v>
      </c>
      <c r="F156" t="s">
        <v>18377</v>
      </c>
    </row>
    <row r="157" spans="1:6" x14ac:dyDescent="0.25">
      <c r="A157" t="s">
        <v>18532</v>
      </c>
      <c r="B157" t="s">
        <v>15776</v>
      </c>
      <c r="C157" t="s">
        <v>18376</v>
      </c>
      <c r="D157">
        <v>104.49</v>
      </c>
      <c r="E157">
        <v>79.412399999999991</v>
      </c>
      <c r="F157" t="s">
        <v>18377</v>
      </c>
    </row>
    <row r="158" spans="1:6" x14ac:dyDescent="0.25">
      <c r="A158" t="s">
        <v>18533</v>
      </c>
      <c r="B158" t="s">
        <v>15777</v>
      </c>
      <c r="C158" t="s">
        <v>18376</v>
      </c>
      <c r="D158">
        <v>448.11</v>
      </c>
      <c r="E158">
        <v>336.08249999999998</v>
      </c>
      <c r="F158" t="s">
        <v>18377</v>
      </c>
    </row>
    <row r="159" spans="1:6" x14ac:dyDescent="0.25">
      <c r="A159" t="s">
        <v>18534</v>
      </c>
      <c r="B159" t="s">
        <v>15778</v>
      </c>
      <c r="C159" t="s">
        <v>18376</v>
      </c>
      <c r="D159">
        <v>78.36</v>
      </c>
      <c r="E159">
        <v>70.524000000000001</v>
      </c>
      <c r="F159" t="s">
        <v>18377</v>
      </c>
    </row>
    <row r="160" spans="1:6" x14ac:dyDescent="0.25">
      <c r="A160" t="s">
        <v>18535</v>
      </c>
      <c r="B160" t="s">
        <v>15779</v>
      </c>
      <c r="C160" t="s">
        <v>18376</v>
      </c>
      <c r="D160">
        <v>106.67</v>
      </c>
      <c r="E160">
        <v>86.40270000000001</v>
      </c>
      <c r="F160" t="s">
        <v>18377</v>
      </c>
    </row>
    <row r="161" spans="1:6" x14ac:dyDescent="0.25">
      <c r="A161" t="s">
        <v>18536</v>
      </c>
      <c r="B161" t="s">
        <v>15780</v>
      </c>
      <c r="C161" t="s">
        <v>18376</v>
      </c>
      <c r="D161">
        <v>163.09</v>
      </c>
      <c r="E161">
        <v>130.47200000000001</v>
      </c>
      <c r="F161" t="s">
        <v>18377</v>
      </c>
    </row>
    <row r="162" spans="1:6" x14ac:dyDescent="0.25">
      <c r="A162" t="s">
        <v>18537</v>
      </c>
      <c r="B162" t="s">
        <v>15781</v>
      </c>
      <c r="C162" t="s">
        <v>18376</v>
      </c>
      <c r="D162">
        <v>499.6</v>
      </c>
      <c r="E162">
        <v>349.71999999999997</v>
      </c>
      <c r="F162" t="s">
        <v>18377</v>
      </c>
    </row>
    <row r="163" spans="1:6" x14ac:dyDescent="0.25">
      <c r="A163" t="s">
        <v>18538</v>
      </c>
      <c r="B163" t="s">
        <v>15782</v>
      </c>
      <c r="C163" t="s">
        <v>18376</v>
      </c>
      <c r="D163">
        <v>201.72</v>
      </c>
      <c r="E163">
        <v>155.3244</v>
      </c>
      <c r="F163" t="s">
        <v>18377</v>
      </c>
    </row>
    <row r="164" spans="1:6" x14ac:dyDescent="0.25">
      <c r="A164" t="s">
        <v>18539</v>
      </c>
      <c r="B164" t="s">
        <v>15783</v>
      </c>
      <c r="C164" t="s">
        <v>18376</v>
      </c>
      <c r="D164">
        <v>287.07</v>
      </c>
      <c r="E164">
        <v>209.56109999999998</v>
      </c>
      <c r="F164" t="s">
        <v>18377</v>
      </c>
    </row>
    <row r="165" spans="1:6" x14ac:dyDescent="0.25">
      <c r="A165" t="s">
        <v>18540</v>
      </c>
      <c r="B165" t="s">
        <v>15784</v>
      </c>
      <c r="C165" t="s">
        <v>18376</v>
      </c>
      <c r="D165">
        <v>416.04</v>
      </c>
      <c r="E165">
        <v>361.95480000000003</v>
      </c>
      <c r="F165" t="s">
        <v>18377</v>
      </c>
    </row>
    <row r="166" spans="1:6" x14ac:dyDescent="0.25">
      <c r="A166" t="s">
        <v>18541</v>
      </c>
      <c r="B166" t="s">
        <v>15785</v>
      </c>
      <c r="C166" t="s">
        <v>18376</v>
      </c>
      <c r="D166">
        <v>344.41</v>
      </c>
      <c r="E166">
        <v>289.30439999999999</v>
      </c>
      <c r="F166" t="s">
        <v>18377</v>
      </c>
    </row>
    <row r="167" spans="1:6" x14ac:dyDescent="0.25">
      <c r="A167" t="s">
        <v>18542</v>
      </c>
      <c r="B167" t="s">
        <v>15787</v>
      </c>
      <c r="C167" t="s">
        <v>18376</v>
      </c>
      <c r="D167">
        <v>422.28</v>
      </c>
      <c r="E167">
        <v>367.3836</v>
      </c>
      <c r="F167" t="s">
        <v>18377</v>
      </c>
    </row>
    <row r="168" spans="1:6" x14ac:dyDescent="0.25">
      <c r="A168" t="s">
        <v>18543</v>
      </c>
      <c r="B168" t="s">
        <v>15788</v>
      </c>
      <c r="C168" t="s">
        <v>18376</v>
      </c>
      <c r="D168">
        <v>414.53</v>
      </c>
      <c r="E168">
        <v>352.35049999999995</v>
      </c>
      <c r="F168" t="s">
        <v>18377</v>
      </c>
    </row>
    <row r="169" spans="1:6" x14ac:dyDescent="0.25">
      <c r="A169" t="s">
        <v>18544</v>
      </c>
      <c r="B169" t="s">
        <v>15789</v>
      </c>
      <c r="C169" t="s">
        <v>18376</v>
      </c>
      <c r="D169">
        <v>232.45</v>
      </c>
      <c r="E169">
        <v>190.60899999999998</v>
      </c>
      <c r="F169" t="s">
        <v>18377</v>
      </c>
    </row>
    <row r="170" spans="1:6" x14ac:dyDescent="0.25">
      <c r="A170" t="s">
        <v>18545</v>
      </c>
      <c r="B170" t="s">
        <v>15790</v>
      </c>
      <c r="C170" t="s">
        <v>18376</v>
      </c>
      <c r="D170">
        <v>324.66000000000003</v>
      </c>
      <c r="E170">
        <v>262.97460000000001</v>
      </c>
      <c r="F170" t="s">
        <v>18377</v>
      </c>
    </row>
    <row r="171" spans="1:6" x14ac:dyDescent="0.25">
      <c r="A171" t="s">
        <v>18546</v>
      </c>
      <c r="B171" t="s">
        <v>15791</v>
      </c>
      <c r="C171" t="s">
        <v>18376</v>
      </c>
      <c r="D171">
        <v>499.97</v>
      </c>
      <c r="E171">
        <v>359.97840000000002</v>
      </c>
      <c r="F171" t="s">
        <v>18377</v>
      </c>
    </row>
    <row r="172" spans="1:6" x14ac:dyDescent="0.25">
      <c r="A172" t="s">
        <v>18547</v>
      </c>
      <c r="B172" t="s">
        <v>15792</v>
      </c>
      <c r="C172" t="s">
        <v>18376</v>
      </c>
      <c r="D172">
        <v>427.16</v>
      </c>
      <c r="E172">
        <v>324.64160000000004</v>
      </c>
      <c r="F172" t="s">
        <v>18377</v>
      </c>
    </row>
    <row r="173" spans="1:6" x14ac:dyDescent="0.25">
      <c r="A173" t="s">
        <v>18548</v>
      </c>
      <c r="B173" t="s">
        <v>15793</v>
      </c>
      <c r="C173" t="s">
        <v>18376</v>
      </c>
      <c r="D173">
        <v>162.96</v>
      </c>
      <c r="E173">
        <v>128.73840000000001</v>
      </c>
      <c r="F173" t="s">
        <v>18377</v>
      </c>
    </row>
    <row r="174" spans="1:6" x14ac:dyDescent="0.25">
      <c r="A174" t="s">
        <v>18549</v>
      </c>
      <c r="B174" t="s">
        <v>15794</v>
      </c>
      <c r="C174" t="s">
        <v>18376</v>
      </c>
      <c r="D174">
        <v>85.62</v>
      </c>
      <c r="E174">
        <v>66.783600000000007</v>
      </c>
      <c r="F174" t="s">
        <v>18377</v>
      </c>
    </row>
    <row r="175" spans="1:6" x14ac:dyDescent="0.25">
      <c r="A175" t="s">
        <v>18550</v>
      </c>
      <c r="B175" t="s">
        <v>15795</v>
      </c>
      <c r="C175" t="s">
        <v>18376</v>
      </c>
      <c r="D175">
        <v>159.16</v>
      </c>
      <c r="E175">
        <v>122.5532</v>
      </c>
      <c r="F175" t="s">
        <v>18377</v>
      </c>
    </row>
    <row r="176" spans="1:6" x14ac:dyDescent="0.25">
      <c r="A176" t="s">
        <v>18551</v>
      </c>
      <c r="B176" t="s">
        <v>15796</v>
      </c>
      <c r="C176" t="s">
        <v>18376</v>
      </c>
      <c r="D176">
        <v>384.9</v>
      </c>
      <c r="E176">
        <v>269.42999999999995</v>
      </c>
      <c r="F176" t="s">
        <v>18377</v>
      </c>
    </row>
    <row r="177" spans="1:6" x14ac:dyDescent="0.25">
      <c r="A177" t="s">
        <v>18552</v>
      </c>
      <c r="B177" t="s">
        <v>15797</v>
      </c>
      <c r="C177" t="s">
        <v>18376</v>
      </c>
      <c r="D177">
        <v>50.25</v>
      </c>
      <c r="E177">
        <v>43.214999999999996</v>
      </c>
      <c r="F177" t="s">
        <v>18377</v>
      </c>
    </row>
    <row r="178" spans="1:6" x14ac:dyDescent="0.25">
      <c r="A178" t="s">
        <v>18553</v>
      </c>
      <c r="B178" t="s">
        <v>15798</v>
      </c>
      <c r="C178" t="s">
        <v>18376</v>
      </c>
      <c r="D178">
        <v>50.72</v>
      </c>
      <c r="E178">
        <v>39.054400000000001</v>
      </c>
      <c r="F178" t="s">
        <v>18377</v>
      </c>
    </row>
    <row r="179" spans="1:6" x14ac:dyDescent="0.25">
      <c r="A179" t="s">
        <v>18554</v>
      </c>
      <c r="B179" t="s">
        <v>15799</v>
      </c>
      <c r="C179" t="s">
        <v>18376</v>
      </c>
      <c r="D179">
        <v>222.98</v>
      </c>
      <c r="E179">
        <v>156.08599999999998</v>
      </c>
      <c r="F179" t="s">
        <v>18377</v>
      </c>
    </row>
    <row r="180" spans="1:6" x14ac:dyDescent="0.25">
      <c r="A180" t="s">
        <v>18555</v>
      </c>
      <c r="B180" t="s">
        <v>15800</v>
      </c>
      <c r="C180" t="s">
        <v>18376</v>
      </c>
      <c r="D180">
        <v>415.79</v>
      </c>
      <c r="E180">
        <v>324.31620000000004</v>
      </c>
      <c r="F180" t="s">
        <v>18377</v>
      </c>
    </row>
    <row r="181" spans="1:6" x14ac:dyDescent="0.25">
      <c r="A181" t="s">
        <v>18556</v>
      </c>
      <c r="B181" t="s">
        <v>15803</v>
      </c>
      <c r="C181" t="s">
        <v>18376</v>
      </c>
      <c r="D181">
        <v>486.84</v>
      </c>
      <c r="E181">
        <v>428.41919999999999</v>
      </c>
      <c r="F181" t="s">
        <v>18377</v>
      </c>
    </row>
    <row r="182" spans="1:6" x14ac:dyDescent="0.25">
      <c r="A182" t="s">
        <v>18557</v>
      </c>
      <c r="B182" t="s">
        <v>15804</v>
      </c>
      <c r="C182" t="s">
        <v>18376</v>
      </c>
      <c r="D182">
        <v>177.52</v>
      </c>
      <c r="E182">
        <v>138.46560000000002</v>
      </c>
      <c r="F182" t="s">
        <v>18377</v>
      </c>
    </row>
    <row r="183" spans="1:6" x14ac:dyDescent="0.25">
      <c r="A183" t="s">
        <v>18558</v>
      </c>
      <c r="B183" t="s">
        <v>15805</v>
      </c>
      <c r="C183" t="s">
        <v>18376</v>
      </c>
      <c r="D183">
        <v>209.1</v>
      </c>
      <c r="E183">
        <v>161.00700000000001</v>
      </c>
      <c r="F183" t="s">
        <v>18377</v>
      </c>
    </row>
    <row r="184" spans="1:6" x14ac:dyDescent="0.25">
      <c r="A184" t="s">
        <v>18559</v>
      </c>
      <c r="B184" t="s">
        <v>15806</v>
      </c>
      <c r="C184" t="s">
        <v>18376</v>
      </c>
      <c r="D184">
        <v>380.92</v>
      </c>
      <c r="E184">
        <v>335.20960000000002</v>
      </c>
      <c r="F184" t="s">
        <v>18377</v>
      </c>
    </row>
    <row r="185" spans="1:6" x14ac:dyDescent="0.25">
      <c r="A185" t="s">
        <v>18560</v>
      </c>
      <c r="B185" t="s">
        <v>15807</v>
      </c>
      <c r="C185" t="s">
        <v>18376</v>
      </c>
      <c r="D185">
        <v>236.47</v>
      </c>
      <c r="E185">
        <v>193.90539999999999</v>
      </c>
      <c r="F185" t="s">
        <v>18377</v>
      </c>
    </row>
    <row r="186" spans="1:6" x14ac:dyDescent="0.25">
      <c r="A186" t="s">
        <v>18561</v>
      </c>
      <c r="B186" t="s">
        <v>15808</v>
      </c>
      <c r="C186" t="s">
        <v>18376</v>
      </c>
      <c r="D186">
        <v>157.75</v>
      </c>
      <c r="E186">
        <v>130.9325</v>
      </c>
      <c r="F186" t="s">
        <v>18377</v>
      </c>
    </row>
    <row r="187" spans="1:6" x14ac:dyDescent="0.25">
      <c r="A187" t="s">
        <v>18562</v>
      </c>
      <c r="B187" t="s">
        <v>15809</v>
      </c>
      <c r="C187" t="s">
        <v>18376</v>
      </c>
      <c r="D187">
        <v>325.60000000000002</v>
      </c>
      <c r="E187">
        <v>247.45600000000002</v>
      </c>
      <c r="F187" t="s">
        <v>18377</v>
      </c>
    </row>
    <row r="188" spans="1:6" x14ac:dyDescent="0.25">
      <c r="A188" t="s">
        <v>18563</v>
      </c>
      <c r="B188" t="s">
        <v>15810</v>
      </c>
      <c r="C188" t="s">
        <v>18376</v>
      </c>
      <c r="D188">
        <v>437.29</v>
      </c>
      <c r="E188">
        <v>336.7133</v>
      </c>
      <c r="F188" t="s">
        <v>18377</v>
      </c>
    </row>
    <row r="189" spans="1:6" x14ac:dyDescent="0.25">
      <c r="A189" t="s">
        <v>18564</v>
      </c>
      <c r="B189" t="s">
        <v>15811</v>
      </c>
      <c r="C189" t="s">
        <v>18376</v>
      </c>
      <c r="D189">
        <v>486.99</v>
      </c>
      <c r="E189">
        <v>379.85220000000004</v>
      </c>
      <c r="F189" t="s">
        <v>18377</v>
      </c>
    </row>
    <row r="190" spans="1:6" x14ac:dyDescent="0.25">
      <c r="A190" t="s">
        <v>18565</v>
      </c>
      <c r="B190" t="s">
        <v>15812</v>
      </c>
      <c r="C190" t="s">
        <v>18376</v>
      </c>
      <c r="D190">
        <v>390.97</v>
      </c>
      <c r="E190">
        <v>347.9633</v>
      </c>
      <c r="F190" t="s">
        <v>18377</v>
      </c>
    </row>
    <row r="191" spans="1:6" x14ac:dyDescent="0.25">
      <c r="A191" t="s">
        <v>18566</v>
      </c>
      <c r="B191" t="s">
        <v>15813</v>
      </c>
      <c r="C191" t="s">
        <v>18376</v>
      </c>
      <c r="D191">
        <v>103.5</v>
      </c>
      <c r="E191">
        <v>93.15</v>
      </c>
      <c r="F191" t="s">
        <v>18377</v>
      </c>
    </row>
    <row r="192" spans="1:6" x14ac:dyDescent="0.25">
      <c r="A192" t="s">
        <v>18567</v>
      </c>
      <c r="B192" t="s">
        <v>15814</v>
      </c>
      <c r="C192" t="s">
        <v>18376</v>
      </c>
      <c r="D192">
        <v>359.63</v>
      </c>
      <c r="E192">
        <v>266.12619999999998</v>
      </c>
      <c r="F192" t="s">
        <v>18377</v>
      </c>
    </row>
    <row r="193" spans="1:6" x14ac:dyDescent="0.25">
      <c r="A193" t="s">
        <v>18568</v>
      </c>
      <c r="B193" t="s">
        <v>15815</v>
      </c>
      <c r="C193" t="s">
        <v>18376</v>
      </c>
      <c r="D193">
        <v>235.82</v>
      </c>
      <c r="E193">
        <v>207.52160000000001</v>
      </c>
      <c r="F193" t="s">
        <v>18377</v>
      </c>
    </row>
    <row r="194" spans="1:6" x14ac:dyDescent="0.25">
      <c r="A194" t="s">
        <v>18569</v>
      </c>
      <c r="B194" t="s">
        <v>15816</v>
      </c>
      <c r="C194" t="s">
        <v>18376</v>
      </c>
      <c r="D194">
        <v>263.98</v>
      </c>
      <c r="E194">
        <v>200.62480000000002</v>
      </c>
      <c r="F194" t="s">
        <v>18377</v>
      </c>
    </row>
    <row r="195" spans="1:6" x14ac:dyDescent="0.25">
      <c r="A195" t="s">
        <v>18570</v>
      </c>
      <c r="B195" t="s">
        <v>15817</v>
      </c>
      <c r="C195" t="s">
        <v>18376</v>
      </c>
      <c r="D195">
        <v>335.7</v>
      </c>
      <c r="E195">
        <v>234.98999999999998</v>
      </c>
      <c r="F195" t="s">
        <v>18377</v>
      </c>
    </row>
    <row r="196" spans="1:6" x14ac:dyDescent="0.25">
      <c r="A196" t="s">
        <v>18571</v>
      </c>
      <c r="B196" t="s">
        <v>15818</v>
      </c>
      <c r="C196" t="s">
        <v>18376</v>
      </c>
      <c r="D196">
        <v>479.1</v>
      </c>
      <c r="E196">
        <v>397.65300000000002</v>
      </c>
      <c r="F196" t="s">
        <v>18377</v>
      </c>
    </row>
    <row r="197" spans="1:6" x14ac:dyDescent="0.25">
      <c r="A197" t="s">
        <v>18572</v>
      </c>
      <c r="B197" t="s">
        <v>15819</v>
      </c>
      <c r="C197" t="s">
        <v>18376</v>
      </c>
      <c r="D197">
        <v>391.46</v>
      </c>
      <c r="E197">
        <v>289.68039999999996</v>
      </c>
      <c r="F197" t="s">
        <v>18377</v>
      </c>
    </row>
    <row r="198" spans="1:6" x14ac:dyDescent="0.25">
      <c r="A198" t="s">
        <v>18573</v>
      </c>
      <c r="B198" t="s">
        <v>15820</v>
      </c>
      <c r="C198" t="s">
        <v>18376</v>
      </c>
      <c r="D198">
        <v>94.86</v>
      </c>
      <c r="E198">
        <v>84.425399999999996</v>
      </c>
      <c r="F198" t="s">
        <v>18377</v>
      </c>
    </row>
    <row r="199" spans="1:6" x14ac:dyDescent="0.25">
      <c r="A199" t="s">
        <v>18574</v>
      </c>
      <c r="B199" t="s">
        <v>15821</v>
      </c>
      <c r="C199" t="s">
        <v>18376</v>
      </c>
      <c r="D199">
        <v>173.54</v>
      </c>
      <c r="E199">
        <v>147.50899999999999</v>
      </c>
      <c r="F199" t="s">
        <v>18377</v>
      </c>
    </row>
    <row r="200" spans="1:6" x14ac:dyDescent="0.25">
      <c r="A200" t="s">
        <v>18575</v>
      </c>
      <c r="B200" t="s">
        <v>15822</v>
      </c>
      <c r="C200" t="s">
        <v>18376</v>
      </c>
      <c r="D200">
        <v>202.38</v>
      </c>
      <c r="E200">
        <v>157.85640000000001</v>
      </c>
      <c r="F200" t="s">
        <v>18377</v>
      </c>
    </row>
    <row r="201" spans="1:6" x14ac:dyDescent="0.25">
      <c r="A201" t="s">
        <v>18576</v>
      </c>
      <c r="B201" t="s">
        <v>15823</v>
      </c>
      <c r="C201" t="s">
        <v>18376</v>
      </c>
      <c r="D201">
        <v>276.07</v>
      </c>
      <c r="E201">
        <v>212.57390000000001</v>
      </c>
      <c r="F201" t="s">
        <v>18377</v>
      </c>
    </row>
    <row r="202" spans="1:6" x14ac:dyDescent="0.25">
      <c r="A202" t="s">
        <v>18577</v>
      </c>
      <c r="B202" t="s">
        <v>15825</v>
      </c>
      <c r="C202" t="s">
        <v>18376</v>
      </c>
      <c r="D202">
        <v>234.42</v>
      </c>
      <c r="E202">
        <v>166.43819999999999</v>
      </c>
      <c r="F202" t="s">
        <v>18377</v>
      </c>
    </row>
    <row r="203" spans="1:6" x14ac:dyDescent="0.25">
      <c r="A203" t="s">
        <v>18578</v>
      </c>
      <c r="B203" t="s">
        <v>15826</v>
      </c>
      <c r="C203" t="s">
        <v>18376</v>
      </c>
      <c r="D203">
        <v>190.27</v>
      </c>
      <c r="E203">
        <v>140.7998</v>
      </c>
      <c r="F203" t="s">
        <v>18377</v>
      </c>
    </row>
    <row r="204" spans="1:6" x14ac:dyDescent="0.25">
      <c r="A204" t="s">
        <v>18579</v>
      </c>
      <c r="B204" t="s">
        <v>15827</v>
      </c>
      <c r="C204" t="s">
        <v>18376</v>
      </c>
      <c r="D204">
        <v>360.14</v>
      </c>
      <c r="E204">
        <v>302.51759999999996</v>
      </c>
      <c r="F204" t="s">
        <v>18377</v>
      </c>
    </row>
    <row r="205" spans="1:6" x14ac:dyDescent="0.25">
      <c r="A205" t="s">
        <v>18580</v>
      </c>
      <c r="B205" t="s">
        <v>15828</v>
      </c>
      <c r="C205" t="s">
        <v>18376</v>
      </c>
      <c r="D205">
        <v>53.97</v>
      </c>
      <c r="E205">
        <v>44.795099999999998</v>
      </c>
      <c r="F205" t="s">
        <v>18377</v>
      </c>
    </row>
    <row r="206" spans="1:6" x14ac:dyDescent="0.25">
      <c r="A206" t="s">
        <v>18581</v>
      </c>
      <c r="B206" t="s">
        <v>15829</v>
      </c>
      <c r="C206" t="s">
        <v>18376</v>
      </c>
      <c r="D206">
        <v>188.54</v>
      </c>
      <c r="E206">
        <v>137.63419999999999</v>
      </c>
      <c r="F206" t="s">
        <v>18377</v>
      </c>
    </row>
    <row r="207" spans="1:6" x14ac:dyDescent="0.25">
      <c r="A207" t="s">
        <v>18582</v>
      </c>
      <c r="B207" t="s">
        <v>15830</v>
      </c>
      <c r="C207" t="s">
        <v>18376</v>
      </c>
      <c r="D207">
        <v>148.22</v>
      </c>
      <c r="E207">
        <v>120.05820000000001</v>
      </c>
      <c r="F207" t="s">
        <v>18377</v>
      </c>
    </row>
    <row r="208" spans="1:6" x14ac:dyDescent="0.25">
      <c r="A208" t="s">
        <v>18583</v>
      </c>
      <c r="B208" t="s">
        <v>15831</v>
      </c>
      <c r="C208" t="s">
        <v>18376</v>
      </c>
      <c r="D208">
        <v>462.73</v>
      </c>
      <c r="E208">
        <v>333.16559999999998</v>
      </c>
      <c r="F208" t="s">
        <v>18377</v>
      </c>
    </row>
    <row r="209" spans="1:6" x14ac:dyDescent="0.25">
      <c r="A209" t="s">
        <v>18584</v>
      </c>
      <c r="B209" t="s">
        <v>15832</v>
      </c>
      <c r="C209" t="s">
        <v>18376</v>
      </c>
      <c r="D209">
        <v>125.15</v>
      </c>
      <c r="E209">
        <v>95.114000000000004</v>
      </c>
      <c r="F209" t="s">
        <v>18377</v>
      </c>
    </row>
    <row r="210" spans="1:6" x14ac:dyDescent="0.25">
      <c r="A210" t="s">
        <v>18585</v>
      </c>
      <c r="B210" t="s">
        <v>15833</v>
      </c>
      <c r="C210" t="s">
        <v>18376</v>
      </c>
      <c r="D210">
        <v>444.53</v>
      </c>
      <c r="E210">
        <v>342.28809999999999</v>
      </c>
      <c r="F210" t="s">
        <v>18377</v>
      </c>
    </row>
    <row r="211" spans="1:6" x14ac:dyDescent="0.25">
      <c r="A211" t="s">
        <v>18586</v>
      </c>
      <c r="B211" t="s">
        <v>15834</v>
      </c>
      <c r="C211" t="s">
        <v>18376</v>
      </c>
      <c r="D211">
        <v>159.88</v>
      </c>
      <c r="E211">
        <v>116.71239999999999</v>
      </c>
      <c r="F211" t="s">
        <v>18377</v>
      </c>
    </row>
    <row r="212" spans="1:6" x14ac:dyDescent="0.25">
      <c r="A212" t="s">
        <v>18587</v>
      </c>
      <c r="B212" t="s">
        <v>15835</v>
      </c>
      <c r="C212" t="s">
        <v>18376</v>
      </c>
      <c r="D212">
        <v>307.68</v>
      </c>
      <c r="E212">
        <v>264.60480000000001</v>
      </c>
      <c r="F212" t="s">
        <v>18377</v>
      </c>
    </row>
    <row r="213" spans="1:6" x14ac:dyDescent="0.25">
      <c r="A213" t="s">
        <v>18588</v>
      </c>
      <c r="B213" t="s">
        <v>15836</v>
      </c>
      <c r="C213" t="s">
        <v>18376</v>
      </c>
      <c r="D213">
        <v>338.98</v>
      </c>
      <c r="E213">
        <v>247.4554</v>
      </c>
      <c r="F213" t="s">
        <v>18377</v>
      </c>
    </row>
    <row r="214" spans="1:6" x14ac:dyDescent="0.25">
      <c r="A214" t="s">
        <v>18589</v>
      </c>
      <c r="B214" t="s">
        <v>15837</v>
      </c>
      <c r="C214" t="s">
        <v>18376</v>
      </c>
      <c r="D214">
        <v>52.2</v>
      </c>
      <c r="E214">
        <v>45.936</v>
      </c>
      <c r="F214" t="s">
        <v>18377</v>
      </c>
    </row>
    <row r="215" spans="1:6" x14ac:dyDescent="0.25">
      <c r="A215" t="s">
        <v>18590</v>
      </c>
      <c r="B215" t="s">
        <v>15838</v>
      </c>
      <c r="C215" t="s">
        <v>18376</v>
      </c>
      <c r="D215">
        <v>399.6</v>
      </c>
      <c r="E215">
        <v>331.66800000000001</v>
      </c>
      <c r="F215" t="s">
        <v>18377</v>
      </c>
    </row>
    <row r="216" spans="1:6" x14ac:dyDescent="0.25">
      <c r="A216" t="s">
        <v>18591</v>
      </c>
      <c r="B216" t="s">
        <v>15839</v>
      </c>
      <c r="C216" t="s">
        <v>18376</v>
      </c>
      <c r="D216">
        <v>145.91999999999999</v>
      </c>
      <c r="E216">
        <v>103.60319999999999</v>
      </c>
      <c r="F216" t="s">
        <v>18377</v>
      </c>
    </row>
    <row r="217" spans="1:6" x14ac:dyDescent="0.25">
      <c r="A217" t="s">
        <v>18592</v>
      </c>
      <c r="B217" t="s">
        <v>15840</v>
      </c>
      <c r="C217" t="s">
        <v>18376</v>
      </c>
      <c r="D217">
        <v>494.2</v>
      </c>
      <c r="E217">
        <v>365.70799999999997</v>
      </c>
      <c r="F217" t="s">
        <v>18377</v>
      </c>
    </row>
    <row r="218" spans="1:6" x14ac:dyDescent="0.25">
      <c r="A218" t="s">
        <v>18593</v>
      </c>
      <c r="B218" t="s">
        <v>15841</v>
      </c>
      <c r="C218" t="s">
        <v>18376</v>
      </c>
      <c r="D218">
        <v>451.33</v>
      </c>
      <c r="E218">
        <v>347.52409999999998</v>
      </c>
      <c r="F218" t="s">
        <v>18377</v>
      </c>
    </row>
    <row r="219" spans="1:6" x14ac:dyDescent="0.25">
      <c r="A219" t="s">
        <v>18594</v>
      </c>
      <c r="B219" t="s">
        <v>15842</v>
      </c>
      <c r="C219" t="s">
        <v>18376</v>
      </c>
      <c r="D219">
        <v>220.25</v>
      </c>
      <c r="E219">
        <v>160.7825</v>
      </c>
      <c r="F219" t="s">
        <v>18377</v>
      </c>
    </row>
    <row r="220" spans="1:6" x14ac:dyDescent="0.25">
      <c r="A220" t="s">
        <v>18595</v>
      </c>
      <c r="B220" t="s">
        <v>15844</v>
      </c>
      <c r="C220" t="s">
        <v>18376</v>
      </c>
      <c r="D220">
        <v>352.59</v>
      </c>
      <c r="E220">
        <v>260.91659999999996</v>
      </c>
      <c r="F220" t="s">
        <v>18377</v>
      </c>
    </row>
    <row r="221" spans="1:6" x14ac:dyDescent="0.25">
      <c r="A221" t="s">
        <v>18596</v>
      </c>
      <c r="B221" t="s">
        <v>15845</v>
      </c>
      <c r="C221" t="s">
        <v>18376</v>
      </c>
      <c r="D221">
        <v>303.22000000000003</v>
      </c>
      <c r="E221">
        <v>254.70480000000001</v>
      </c>
      <c r="F221" t="s">
        <v>18377</v>
      </c>
    </row>
    <row r="222" spans="1:6" x14ac:dyDescent="0.25">
      <c r="A222" t="s">
        <v>18597</v>
      </c>
      <c r="B222" t="s">
        <v>15848</v>
      </c>
      <c r="C222" t="s">
        <v>18376</v>
      </c>
      <c r="D222">
        <v>474.69</v>
      </c>
      <c r="E222">
        <v>422.47410000000002</v>
      </c>
      <c r="F222" t="s">
        <v>18377</v>
      </c>
    </row>
    <row r="223" spans="1:6" x14ac:dyDescent="0.25">
      <c r="A223" t="s">
        <v>18598</v>
      </c>
      <c r="B223" t="s">
        <v>15849</v>
      </c>
      <c r="C223" t="s">
        <v>18376</v>
      </c>
      <c r="D223">
        <v>232.31</v>
      </c>
      <c r="E223">
        <v>206.7559</v>
      </c>
      <c r="F223" t="s">
        <v>18377</v>
      </c>
    </row>
    <row r="224" spans="1:6" x14ac:dyDescent="0.25">
      <c r="A224" t="s">
        <v>18599</v>
      </c>
      <c r="B224" t="s">
        <v>15850</v>
      </c>
      <c r="C224" t="s">
        <v>18376</v>
      </c>
      <c r="D224">
        <v>78.2</v>
      </c>
      <c r="E224">
        <v>65.688000000000002</v>
      </c>
      <c r="F224" t="s">
        <v>18377</v>
      </c>
    </row>
    <row r="225" spans="1:6" x14ac:dyDescent="0.25">
      <c r="A225" t="s">
        <v>18600</v>
      </c>
      <c r="B225" t="s">
        <v>15851</v>
      </c>
      <c r="C225" t="s">
        <v>18376</v>
      </c>
      <c r="D225">
        <v>257.22000000000003</v>
      </c>
      <c r="E225">
        <v>203.20380000000003</v>
      </c>
      <c r="F225" t="s">
        <v>18377</v>
      </c>
    </row>
    <row r="226" spans="1:6" x14ac:dyDescent="0.25">
      <c r="A226" t="s">
        <v>18601</v>
      </c>
      <c r="B226" t="s">
        <v>15852</v>
      </c>
      <c r="C226" t="s">
        <v>18376</v>
      </c>
      <c r="D226">
        <v>210.97</v>
      </c>
      <c r="E226">
        <v>179.3245</v>
      </c>
      <c r="F226" t="s">
        <v>18377</v>
      </c>
    </row>
    <row r="227" spans="1:6" x14ac:dyDescent="0.25">
      <c r="A227" t="s">
        <v>18602</v>
      </c>
      <c r="B227" t="s">
        <v>15853</v>
      </c>
      <c r="C227" t="s">
        <v>18376</v>
      </c>
      <c r="D227">
        <v>62.73</v>
      </c>
      <c r="E227">
        <v>48.929400000000001</v>
      </c>
      <c r="F227" t="s">
        <v>18377</v>
      </c>
    </row>
    <row r="228" spans="1:6" x14ac:dyDescent="0.25">
      <c r="A228" t="s">
        <v>18603</v>
      </c>
      <c r="B228" t="s">
        <v>15854</v>
      </c>
      <c r="C228" t="s">
        <v>18376</v>
      </c>
      <c r="D228">
        <v>88.45</v>
      </c>
      <c r="E228">
        <v>68.106499999999997</v>
      </c>
      <c r="F228" t="s">
        <v>18377</v>
      </c>
    </row>
    <row r="229" spans="1:6" x14ac:dyDescent="0.25">
      <c r="A229" t="s">
        <v>18604</v>
      </c>
      <c r="B229" t="s">
        <v>15855</v>
      </c>
      <c r="C229" t="s">
        <v>18376</v>
      </c>
      <c r="D229">
        <v>445.53</v>
      </c>
      <c r="E229">
        <v>365.33459999999997</v>
      </c>
      <c r="F229" t="s">
        <v>18377</v>
      </c>
    </row>
    <row r="230" spans="1:6" x14ac:dyDescent="0.25">
      <c r="A230" t="s">
        <v>18605</v>
      </c>
      <c r="B230" t="s">
        <v>15856</v>
      </c>
      <c r="C230" t="s">
        <v>18376</v>
      </c>
      <c r="D230">
        <v>405</v>
      </c>
      <c r="E230">
        <v>307.8</v>
      </c>
      <c r="F230" t="s">
        <v>18377</v>
      </c>
    </row>
    <row r="231" spans="1:6" x14ac:dyDescent="0.25">
      <c r="A231" t="s">
        <v>18606</v>
      </c>
      <c r="B231" t="s">
        <v>15857</v>
      </c>
      <c r="C231" t="s">
        <v>18376</v>
      </c>
      <c r="D231">
        <v>208.09</v>
      </c>
      <c r="E231">
        <v>178.95740000000001</v>
      </c>
      <c r="F231" t="s">
        <v>18377</v>
      </c>
    </row>
    <row r="232" spans="1:6" x14ac:dyDescent="0.25">
      <c r="A232" t="s">
        <v>18607</v>
      </c>
      <c r="B232" t="s">
        <v>15858</v>
      </c>
      <c r="C232" t="s">
        <v>18376</v>
      </c>
      <c r="D232">
        <v>439.88</v>
      </c>
      <c r="E232">
        <v>369.49919999999997</v>
      </c>
      <c r="F232" t="s">
        <v>18377</v>
      </c>
    </row>
    <row r="233" spans="1:6" x14ac:dyDescent="0.25">
      <c r="A233" t="s">
        <v>18608</v>
      </c>
      <c r="B233" t="s">
        <v>15859</v>
      </c>
      <c r="C233" t="s">
        <v>18376</v>
      </c>
      <c r="D233">
        <v>66.8</v>
      </c>
      <c r="E233">
        <v>47.427999999999997</v>
      </c>
      <c r="F233" t="s">
        <v>18377</v>
      </c>
    </row>
    <row r="234" spans="1:6" x14ac:dyDescent="0.25">
      <c r="A234" t="s">
        <v>18609</v>
      </c>
      <c r="B234" t="s">
        <v>15860</v>
      </c>
      <c r="C234" t="s">
        <v>18376</v>
      </c>
      <c r="D234">
        <v>240.18</v>
      </c>
      <c r="E234">
        <v>172.92959999999999</v>
      </c>
      <c r="F234" t="s">
        <v>18377</v>
      </c>
    </row>
    <row r="235" spans="1:6" x14ac:dyDescent="0.25">
      <c r="A235" t="s">
        <v>18610</v>
      </c>
      <c r="B235" t="s">
        <v>15861</v>
      </c>
      <c r="C235" t="s">
        <v>18376</v>
      </c>
      <c r="D235">
        <v>261.52999999999997</v>
      </c>
      <c r="E235">
        <v>196.14749999999998</v>
      </c>
      <c r="F235" t="s">
        <v>18377</v>
      </c>
    </row>
    <row r="236" spans="1:6" x14ac:dyDescent="0.25">
      <c r="A236" t="s">
        <v>18611</v>
      </c>
      <c r="B236" t="s">
        <v>15862</v>
      </c>
      <c r="C236" t="s">
        <v>18376</v>
      </c>
      <c r="D236">
        <v>322.35000000000002</v>
      </c>
      <c r="E236">
        <v>228.86850000000001</v>
      </c>
      <c r="F236" t="s">
        <v>18377</v>
      </c>
    </row>
    <row r="237" spans="1:6" x14ac:dyDescent="0.25">
      <c r="A237" t="s">
        <v>18612</v>
      </c>
      <c r="B237" t="s">
        <v>15864</v>
      </c>
      <c r="C237" t="s">
        <v>18376</v>
      </c>
      <c r="D237">
        <v>306.97000000000003</v>
      </c>
      <c r="E237">
        <v>230.22750000000002</v>
      </c>
      <c r="F237" t="s">
        <v>18377</v>
      </c>
    </row>
    <row r="238" spans="1:6" x14ac:dyDescent="0.25">
      <c r="A238" t="s">
        <v>18613</v>
      </c>
      <c r="B238" t="s">
        <v>15865</v>
      </c>
      <c r="C238" t="s">
        <v>18376</v>
      </c>
      <c r="D238">
        <v>202</v>
      </c>
      <c r="E238">
        <v>145.44</v>
      </c>
      <c r="F238" t="s">
        <v>18377</v>
      </c>
    </row>
    <row r="239" spans="1:6" x14ac:dyDescent="0.25">
      <c r="A239" t="s">
        <v>18614</v>
      </c>
      <c r="B239" t="s">
        <v>15866</v>
      </c>
      <c r="C239" t="s">
        <v>18376</v>
      </c>
      <c r="D239">
        <v>419.74</v>
      </c>
      <c r="E239">
        <v>331.59460000000001</v>
      </c>
      <c r="F239" t="s">
        <v>18377</v>
      </c>
    </row>
    <row r="240" spans="1:6" x14ac:dyDescent="0.25">
      <c r="A240" t="s">
        <v>18615</v>
      </c>
      <c r="B240" t="s">
        <v>15867</v>
      </c>
      <c r="C240" t="s">
        <v>18376</v>
      </c>
      <c r="D240">
        <v>374.93</v>
      </c>
      <c r="E240">
        <v>277.44819999999999</v>
      </c>
      <c r="F240" t="s">
        <v>18377</v>
      </c>
    </row>
    <row r="241" spans="1:6" x14ac:dyDescent="0.25">
      <c r="A241" t="s">
        <v>18616</v>
      </c>
      <c r="B241" t="s">
        <v>15868</v>
      </c>
      <c r="C241" t="s">
        <v>18376</v>
      </c>
      <c r="D241">
        <v>85.67</v>
      </c>
      <c r="E241">
        <v>65.965900000000005</v>
      </c>
      <c r="F241" t="s">
        <v>18377</v>
      </c>
    </row>
    <row r="242" spans="1:6" x14ac:dyDescent="0.25">
      <c r="A242" t="s">
        <v>18617</v>
      </c>
      <c r="B242" t="s">
        <v>15869</v>
      </c>
      <c r="C242" t="s">
        <v>18376</v>
      </c>
      <c r="D242">
        <v>200.46</v>
      </c>
      <c r="E242">
        <v>176.40479999999999</v>
      </c>
      <c r="F242" t="s">
        <v>18377</v>
      </c>
    </row>
    <row r="243" spans="1:6" x14ac:dyDescent="0.25">
      <c r="A243" t="s">
        <v>18618</v>
      </c>
      <c r="B243" t="s">
        <v>15870</v>
      </c>
      <c r="C243" t="s">
        <v>18376</v>
      </c>
      <c r="D243">
        <v>341.82</v>
      </c>
      <c r="E243">
        <v>249.52859999999998</v>
      </c>
      <c r="F243" t="s">
        <v>18377</v>
      </c>
    </row>
    <row r="244" spans="1:6" x14ac:dyDescent="0.25">
      <c r="A244" t="s">
        <v>18619</v>
      </c>
      <c r="B244" t="s">
        <v>15871</v>
      </c>
      <c r="C244" t="s">
        <v>18376</v>
      </c>
      <c r="D244">
        <v>101.1</v>
      </c>
      <c r="E244">
        <v>80.88</v>
      </c>
      <c r="F244" t="s">
        <v>18377</v>
      </c>
    </row>
    <row r="245" spans="1:6" x14ac:dyDescent="0.25">
      <c r="A245" t="s">
        <v>18620</v>
      </c>
      <c r="B245" t="s">
        <v>15872</v>
      </c>
      <c r="C245" t="s">
        <v>18376</v>
      </c>
      <c r="D245">
        <v>449.55</v>
      </c>
      <c r="E245">
        <v>332.66700000000003</v>
      </c>
      <c r="F245" t="s">
        <v>18377</v>
      </c>
    </row>
    <row r="246" spans="1:6" x14ac:dyDescent="0.25">
      <c r="A246" t="s">
        <v>18621</v>
      </c>
      <c r="B246" t="s">
        <v>15873</v>
      </c>
      <c r="C246" t="s">
        <v>18376</v>
      </c>
      <c r="D246">
        <v>335.46</v>
      </c>
      <c r="E246">
        <v>258.30419999999998</v>
      </c>
      <c r="F246" t="s">
        <v>18377</v>
      </c>
    </row>
    <row r="247" spans="1:6" x14ac:dyDescent="0.25">
      <c r="A247" t="s">
        <v>18622</v>
      </c>
      <c r="B247" t="s">
        <v>15874</v>
      </c>
      <c r="C247" t="s">
        <v>18376</v>
      </c>
      <c r="D247">
        <v>89.51</v>
      </c>
      <c r="E247">
        <v>68.922700000000006</v>
      </c>
      <c r="F247" t="s">
        <v>18377</v>
      </c>
    </row>
    <row r="248" spans="1:6" x14ac:dyDescent="0.25">
      <c r="A248" t="s">
        <v>18623</v>
      </c>
      <c r="B248" t="s">
        <v>15875</v>
      </c>
      <c r="C248" t="s">
        <v>18376</v>
      </c>
      <c r="D248">
        <v>193.45</v>
      </c>
      <c r="E248">
        <v>137.34949999999998</v>
      </c>
      <c r="F248" t="s">
        <v>18377</v>
      </c>
    </row>
    <row r="249" spans="1:6" x14ac:dyDescent="0.25">
      <c r="A249" t="s">
        <v>18624</v>
      </c>
      <c r="B249" t="s">
        <v>15876</v>
      </c>
      <c r="C249" t="s">
        <v>18376</v>
      </c>
      <c r="D249">
        <v>436.81</v>
      </c>
      <c r="E249">
        <v>349.44800000000004</v>
      </c>
      <c r="F249" t="s">
        <v>18377</v>
      </c>
    </row>
    <row r="250" spans="1:6" x14ac:dyDescent="0.25">
      <c r="A250" t="s">
        <v>18625</v>
      </c>
      <c r="B250" t="s">
        <v>15877</v>
      </c>
      <c r="C250" t="s">
        <v>18376</v>
      </c>
      <c r="D250">
        <v>340.38</v>
      </c>
      <c r="E250">
        <v>241.66979999999998</v>
      </c>
      <c r="F250" t="s">
        <v>18377</v>
      </c>
    </row>
    <row r="251" spans="1:6" x14ac:dyDescent="0.25">
      <c r="A251" t="s">
        <v>18626</v>
      </c>
      <c r="B251" t="s">
        <v>15878</v>
      </c>
      <c r="C251" t="s">
        <v>18376</v>
      </c>
      <c r="D251">
        <v>111.4</v>
      </c>
      <c r="E251">
        <v>92.462000000000003</v>
      </c>
      <c r="F251" t="s">
        <v>18377</v>
      </c>
    </row>
    <row r="252" spans="1:6" x14ac:dyDescent="0.25">
      <c r="A252" t="s">
        <v>18627</v>
      </c>
      <c r="B252" t="s">
        <v>15879</v>
      </c>
      <c r="C252" t="s">
        <v>18376</v>
      </c>
      <c r="D252">
        <v>132.85</v>
      </c>
      <c r="E252">
        <v>95.651999999999987</v>
      </c>
      <c r="F252" t="s">
        <v>18377</v>
      </c>
    </row>
    <row r="253" spans="1:6" x14ac:dyDescent="0.25">
      <c r="A253" t="s">
        <v>18628</v>
      </c>
      <c r="B253" t="s">
        <v>15880</v>
      </c>
      <c r="C253" t="s">
        <v>18376</v>
      </c>
      <c r="D253">
        <v>300.12</v>
      </c>
      <c r="E253">
        <v>264.10559999999998</v>
      </c>
      <c r="F253" t="s">
        <v>18377</v>
      </c>
    </row>
    <row r="254" spans="1:6" x14ac:dyDescent="0.25">
      <c r="A254" t="s">
        <v>18629</v>
      </c>
      <c r="B254" t="s">
        <v>15882</v>
      </c>
      <c r="C254" t="s">
        <v>18376</v>
      </c>
      <c r="D254">
        <v>224.31</v>
      </c>
      <c r="E254">
        <v>201.87900000000002</v>
      </c>
      <c r="F254" t="s">
        <v>18377</v>
      </c>
    </row>
    <row r="255" spans="1:6" x14ac:dyDescent="0.25">
      <c r="A255" t="s">
        <v>18630</v>
      </c>
      <c r="B255" t="s">
        <v>15883</v>
      </c>
      <c r="C255" t="s">
        <v>18376</v>
      </c>
      <c r="D255">
        <v>409.5</v>
      </c>
      <c r="E255">
        <v>319.41000000000003</v>
      </c>
      <c r="F255" t="s">
        <v>18377</v>
      </c>
    </row>
    <row r="256" spans="1:6" x14ac:dyDescent="0.25">
      <c r="A256" t="s">
        <v>18631</v>
      </c>
      <c r="B256" t="s">
        <v>15884</v>
      </c>
      <c r="C256" t="s">
        <v>18376</v>
      </c>
      <c r="D256">
        <v>410.67</v>
      </c>
      <c r="E256">
        <v>308.0025</v>
      </c>
      <c r="F256" t="s">
        <v>18377</v>
      </c>
    </row>
    <row r="257" spans="1:6" x14ac:dyDescent="0.25">
      <c r="A257" t="s">
        <v>18632</v>
      </c>
      <c r="B257" t="s">
        <v>15885</v>
      </c>
      <c r="C257" t="s">
        <v>18376</v>
      </c>
      <c r="D257">
        <v>399.29</v>
      </c>
      <c r="E257">
        <v>299.46750000000003</v>
      </c>
      <c r="F257" t="s">
        <v>18377</v>
      </c>
    </row>
    <row r="258" spans="1:6" x14ac:dyDescent="0.25">
      <c r="A258" t="s">
        <v>18633</v>
      </c>
      <c r="B258" t="s">
        <v>15887</v>
      </c>
      <c r="C258" t="s">
        <v>18376</v>
      </c>
      <c r="D258">
        <v>249.5</v>
      </c>
      <c r="E258">
        <v>184.63</v>
      </c>
      <c r="F258" t="s">
        <v>18377</v>
      </c>
    </row>
    <row r="259" spans="1:6" x14ac:dyDescent="0.25">
      <c r="A259" t="s">
        <v>18634</v>
      </c>
      <c r="B259" t="s">
        <v>15888</v>
      </c>
      <c r="C259" t="s">
        <v>18376</v>
      </c>
      <c r="D259">
        <v>330.46</v>
      </c>
      <c r="E259">
        <v>237.93119999999999</v>
      </c>
      <c r="F259" t="s">
        <v>18377</v>
      </c>
    </row>
    <row r="260" spans="1:6" x14ac:dyDescent="0.25">
      <c r="A260" t="s">
        <v>18635</v>
      </c>
      <c r="B260" t="s">
        <v>15889</v>
      </c>
      <c r="C260" t="s">
        <v>18376</v>
      </c>
      <c r="D260">
        <v>446.83</v>
      </c>
      <c r="E260">
        <v>366.40059999999994</v>
      </c>
      <c r="F260" t="s">
        <v>18377</v>
      </c>
    </row>
    <row r="261" spans="1:6" x14ac:dyDescent="0.25">
      <c r="A261" t="s">
        <v>18636</v>
      </c>
      <c r="B261" t="s">
        <v>15890</v>
      </c>
      <c r="C261" t="s">
        <v>18376</v>
      </c>
      <c r="D261">
        <v>346.15</v>
      </c>
      <c r="E261">
        <v>294.22749999999996</v>
      </c>
      <c r="F261" t="s">
        <v>18377</v>
      </c>
    </row>
    <row r="262" spans="1:6" x14ac:dyDescent="0.25">
      <c r="A262" t="s">
        <v>18637</v>
      </c>
      <c r="B262" t="s">
        <v>15891</v>
      </c>
      <c r="C262" t="s">
        <v>18376</v>
      </c>
      <c r="D262">
        <v>399.33</v>
      </c>
      <c r="E262">
        <v>355.40370000000001</v>
      </c>
      <c r="F262" t="s">
        <v>18377</v>
      </c>
    </row>
    <row r="263" spans="1:6" x14ac:dyDescent="0.25">
      <c r="A263" t="s">
        <v>18638</v>
      </c>
      <c r="B263" t="s">
        <v>15892</v>
      </c>
      <c r="C263" t="s">
        <v>18376</v>
      </c>
      <c r="D263">
        <v>175.07</v>
      </c>
      <c r="E263">
        <v>154.0616</v>
      </c>
      <c r="F263" t="s">
        <v>18377</v>
      </c>
    </row>
    <row r="264" spans="1:6" x14ac:dyDescent="0.25">
      <c r="A264" t="s">
        <v>18639</v>
      </c>
      <c r="B264" t="s">
        <v>15893</v>
      </c>
      <c r="C264" t="s">
        <v>18376</v>
      </c>
      <c r="D264">
        <v>466.49</v>
      </c>
      <c r="E264">
        <v>382.52179999999998</v>
      </c>
      <c r="F264" t="s">
        <v>18377</v>
      </c>
    </row>
    <row r="265" spans="1:6" x14ac:dyDescent="0.25">
      <c r="A265" t="s">
        <v>18640</v>
      </c>
      <c r="B265" t="s">
        <v>15895</v>
      </c>
      <c r="C265" t="s">
        <v>18376</v>
      </c>
      <c r="D265">
        <v>490.58</v>
      </c>
      <c r="E265">
        <v>377.7466</v>
      </c>
      <c r="F265" t="s">
        <v>18377</v>
      </c>
    </row>
    <row r="266" spans="1:6" x14ac:dyDescent="0.25">
      <c r="A266" t="s">
        <v>18641</v>
      </c>
      <c r="B266" t="s">
        <v>15896</v>
      </c>
      <c r="C266" t="s">
        <v>18376</v>
      </c>
      <c r="D266">
        <v>86.02</v>
      </c>
      <c r="E266">
        <v>66.235399999999998</v>
      </c>
      <c r="F266" t="s">
        <v>18377</v>
      </c>
    </row>
    <row r="267" spans="1:6" x14ac:dyDescent="0.25">
      <c r="A267" t="s">
        <v>18642</v>
      </c>
      <c r="B267" t="s">
        <v>15897</v>
      </c>
      <c r="C267" t="s">
        <v>18376</v>
      </c>
      <c r="D267">
        <v>327.60000000000002</v>
      </c>
      <c r="E267">
        <v>285.012</v>
      </c>
      <c r="F267" t="s">
        <v>18377</v>
      </c>
    </row>
    <row r="268" spans="1:6" x14ac:dyDescent="0.25">
      <c r="A268" t="s">
        <v>18643</v>
      </c>
      <c r="B268" t="s">
        <v>15901</v>
      </c>
      <c r="C268" t="s">
        <v>18376</v>
      </c>
      <c r="D268">
        <v>79.06</v>
      </c>
      <c r="E268">
        <v>64.038600000000002</v>
      </c>
      <c r="F268" t="s">
        <v>18377</v>
      </c>
    </row>
    <row r="269" spans="1:6" x14ac:dyDescent="0.25">
      <c r="A269" t="s">
        <v>18644</v>
      </c>
      <c r="B269" t="s">
        <v>15903</v>
      </c>
      <c r="C269" t="s">
        <v>18376</v>
      </c>
      <c r="D269">
        <v>385.1</v>
      </c>
      <c r="E269">
        <v>304.22900000000004</v>
      </c>
      <c r="F269" t="s">
        <v>18377</v>
      </c>
    </row>
    <row r="270" spans="1:6" x14ac:dyDescent="0.25">
      <c r="A270" t="s">
        <v>18645</v>
      </c>
      <c r="B270" t="s">
        <v>15904</v>
      </c>
      <c r="C270" t="s">
        <v>18376</v>
      </c>
      <c r="D270">
        <v>237.31</v>
      </c>
      <c r="E270">
        <v>175.60939999999999</v>
      </c>
      <c r="F270" t="s">
        <v>18377</v>
      </c>
    </row>
    <row r="271" spans="1:6" x14ac:dyDescent="0.25">
      <c r="A271" t="s">
        <v>18646</v>
      </c>
      <c r="B271" t="s">
        <v>15905</v>
      </c>
      <c r="C271" t="s">
        <v>18376</v>
      </c>
      <c r="D271">
        <v>382.36</v>
      </c>
      <c r="E271">
        <v>336.47680000000003</v>
      </c>
      <c r="F271" t="s">
        <v>18377</v>
      </c>
    </row>
    <row r="272" spans="1:6" x14ac:dyDescent="0.25">
      <c r="A272" t="s">
        <v>18647</v>
      </c>
      <c r="B272" t="s">
        <v>15906</v>
      </c>
      <c r="C272" t="s">
        <v>18376</v>
      </c>
      <c r="D272">
        <v>322.32</v>
      </c>
      <c r="E272">
        <v>232.07039999999998</v>
      </c>
      <c r="F272" t="s">
        <v>18377</v>
      </c>
    </row>
    <row r="273" spans="1:6" x14ac:dyDescent="0.25">
      <c r="A273" t="s">
        <v>18648</v>
      </c>
      <c r="B273" t="s">
        <v>15907</v>
      </c>
      <c r="C273" t="s">
        <v>18376</v>
      </c>
      <c r="D273">
        <v>358.01</v>
      </c>
      <c r="E273">
        <v>257.7672</v>
      </c>
      <c r="F273" t="s">
        <v>18377</v>
      </c>
    </row>
    <row r="274" spans="1:6" x14ac:dyDescent="0.25">
      <c r="A274" t="s">
        <v>18649</v>
      </c>
      <c r="B274" t="s">
        <v>15908</v>
      </c>
      <c r="C274" t="s">
        <v>18376</v>
      </c>
      <c r="D274">
        <v>264.64999999999998</v>
      </c>
      <c r="E274">
        <v>235.53849999999997</v>
      </c>
      <c r="F274" t="s">
        <v>18377</v>
      </c>
    </row>
    <row r="275" spans="1:6" x14ac:dyDescent="0.25">
      <c r="A275" t="s">
        <v>18650</v>
      </c>
      <c r="B275" t="s">
        <v>15910</v>
      </c>
      <c r="C275" t="s">
        <v>18376</v>
      </c>
      <c r="D275">
        <v>263.54000000000002</v>
      </c>
      <c r="E275">
        <v>205.56120000000001</v>
      </c>
      <c r="F275" t="s">
        <v>18377</v>
      </c>
    </row>
    <row r="276" spans="1:6" x14ac:dyDescent="0.25">
      <c r="A276" t="s">
        <v>18651</v>
      </c>
      <c r="B276" t="s">
        <v>15911</v>
      </c>
      <c r="C276" t="s">
        <v>18376</v>
      </c>
      <c r="D276">
        <v>270.61</v>
      </c>
      <c r="E276">
        <v>189.42699999999999</v>
      </c>
      <c r="F276" t="s">
        <v>18377</v>
      </c>
    </row>
    <row r="277" spans="1:6" x14ac:dyDescent="0.25">
      <c r="A277" t="s">
        <v>18652</v>
      </c>
      <c r="B277" t="s">
        <v>15912</v>
      </c>
      <c r="C277" t="s">
        <v>18376</v>
      </c>
      <c r="D277">
        <v>291.16000000000003</v>
      </c>
      <c r="E277">
        <v>227.10480000000004</v>
      </c>
      <c r="F277" t="s">
        <v>18377</v>
      </c>
    </row>
    <row r="278" spans="1:6" x14ac:dyDescent="0.25">
      <c r="A278" t="s">
        <v>18653</v>
      </c>
      <c r="B278" t="s">
        <v>15913</v>
      </c>
      <c r="C278" t="s">
        <v>18376</v>
      </c>
      <c r="D278">
        <v>479.29</v>
      </c>
      <c r="E278">
        <v>431.36100000000005</v>
      </c>
      <c r="F278" t="s">
        <v>18377</v>
      </c>
    </row>
    <row r="279" spans="1:6" x14ac:dyDescent="0.25">
      <c r="A279" t="s">
        <v>18654</v>
      </c>
      <c r="B279" t="s">
        <v>15914</v>
      </c>
      <c r="C279" t="s">
        <v>18376</v>
      </c>
      <c r="D279">
        <v>380.12</v>
      </c>
      <c r="E279">
        <v>334.50560000000002</v>
      </c>
      <c r="F279" t="s">
        <v>18377</v>
      </c>
    </row>
    <row r="280" spans="1:6" x14ac:dyDescent="0.25">
      <c r="A280" t="s">
        <v>18655</v>
      </c>
      <c r="B280" t="s">
        <v>15915</v>
      </c>
      <c r="C280" t="s">
        <v>18376</v>
      </c>
      <c r="D280">
        <v>137.41999999999999</v>
      </c>
      <c r="E280">
        <v>96.193999999999988</v>
      </c>
      <c r="F280" t="s">
        <v>18377</v>
      </c>
    </row>
    <row r="281" spans="1:6" x14ac:dyDescent="0.25">
      <c r="A281" t="s">
        <v>18656</v>
      </c>
      <c r="B281" t="s">
        <v>15916</v>
      </c>
      <c r="C281" t="s">
        <v>18376</v>
      </c>
      <c r="D281">
        <v>154.68</v>
      </c>
      <c r="E281">
        <v>129.93119999999999</v>
      </c>
      <c r="F281" t="s">
        <v>18377</v>
      </c>
    </row>
    <row r="282" spans="1:6" x14ac:dyDescent="0.25">
      <c r="A282" t="s">
        <v>18657</v>
      </c>
      <c r="B282" t="s">
        <v>15917</v>
      </c>
      <c r="C282" t="s">
        <v>18376</v>
      </c>
      <c r="D282">
        <v>449.18</v>
      </c>
      <c r="E282">
        <v>386.29480000000001</v>
      </c>
      <c r="F282" t="s">
        <v>18377</v>
      </c>
    </row>
    <row r="283" spans="1:6" x14ac:dyDescent="0.25">
      <c r="A283" t="s">
        <v>18658</v>
      </c>
      <c r="B283" t="s">
        <v>15918</v>
      </c>
      <c r="C283" t="s">
        <v>18376</v>
      </c>
      <c r="D283">
        <v>254.29</v>
      </c>
      <c r="E283">
        <v>213.60359999999997</v>
      </c>
      <c r="F283" t="s">
        <v>18377</v>
      </c>
    </row>
    <row r="284" spans="1:6" x14ac:dyDescent="0.25">
      <c r="A284" t="s">
        <v>18659</v>
      </c>
      <c r="B284" t="s">
        <v>15919</v>
      </c>
      <c r="C284" t="s">
        <v>18376</v>
      </c>
      <c r="D284">
        <v>70.849999999999994</v>
      </c>
      <c r="E284">
        <v>58.805499999999995</v>
      </c>
      <c r="F284" t="s">
        <v>18377</v>
      </c>
    </row>
    <row r="285" spans="1:6" x14ac:dyDescent="0.25">
      <c r="A285" t="s">
        <v>18660</v>
      </c>
      <c r="B285" t="s">
        <v>15921</v>
      </c>
      <c r="C285" t="s">
        <v>18376</v>
      </c>
      <c r="D285">
        <v>369.64</v>
      </c>
      <c r="E285">
        <v>277.23</v>
      </c>
      <c r="F285" t="s">
        <v>18377</v>
      </c>
    </row>
    <row r="286" spans="1:6" x14ac:dyDescent="0.25">
      <c r="A286" t="s">
        <v>18661</v>
      </c>
      <c r="B286" t="s">
        <v>15922</v>
      </c>
      <c r="C286" t="s">
        <v>18376</v>
      </c>
      <c r="D286">
        <v>421.89</v>
      </c>
      <c r="E286">
        <v>299.5419</v>
      </c>
      <c r="F286" t="s">
        <v>18377</v>
      </c>
    </row>
    <row r="287" spans="1:6" x14ac:dyDescent="0.25">
      <c r="A287" t="s">
        <v>18662</v>
      </c>
      <c r="B287" t="s">
        <v>15923</v>
      </c>
      <c r="C287" t="s">
        <v>18376</v>
      </c>
      <c r="D287">
        <v>337.84</v>
      </c>
      <c r="E287">
        <v>243.24479999999997</v>
      </c>
      <c r="F287" t="s">
        <v>18377</v>
      </c>
    </row>
    <row r="288" spans="1:6" x14ac:dyDescent="0.25">
      <c r="A288" t="s">
        <v>18663</v>
      </c>
      <c r="B288" t="s">
        <v>15924</v>
      </c>
      <c r="C288" t="s">
        <v>18376</v>
      </c>
      <c r="D288">
        <v>229.62</v>
      </c>
      <c r="E288">
        <v>202.06560000000002</v>
      </c>
      <c r="F288" t="s">
        <v>18377</v>
      </c>
    </row>
    <row r="289" spans="1:6" x14ac:dyDescent="0.25">
      <c r="A289" t="s">
        <v>18664</v>
      </c>
      <c r="B289" t="s">
        <v>15925</v>
      </c>
      <c r="C289" t="s">
        <v>18376</v>
      </c>
      <c r="D289">
        <v>201.57</v>
      </c>
      <c r="E289">
        <v>143.1147</v>
      </c>
      <c r="F289" t="s">
        <v>18377</v>
      </c>
    </row>
    <row r="290" spans="1:6" x14ac:dyDescent="0.25">
      <c r="A290" t="s">
        <v>18665</v>
      </c>
      <c r="B290" t="s">
        <v>15926</v>
      </c>
      <c r="C290" t="s">
        <v>18376</v>
      </c>
      <c r="D290">
        <v>262.87</v>
      </c>
      <c r="E290">
        <v>189.2664</v>
      </c>
      <c r="F290" t="s">
        <v>18377</v>
      </c>
    </row>
    <row r="291" spans="1:6" x14ac:dyDescent="0.25">
      <c r="A291" t="s">
        <v>18666</v>
      </c>
      <c r="B291" t="s">
        <v>15928</v>
      </c>
      <c r="C291" t="s">
        <v>18376</v>
      </c>
      <c r="D291">
        <v>76.67</v>
      </c>
      <c r="E291">
        <v>57.502499999999998</v>
      </c>
      <c r="F291" t="s">
        <v>18377</v>
      </c>
    </row>
    <row r="292" spans="1:6" x14ac:dyDescent="0.25">
      <c r="A292" t="s">
        <v>18667</v>
      </c>
      <c r="B292" t="s">
        <v>15929</v>
      </c>
      <c r="C292" t="s">
        <v>18376</v>
      </c>
      <c r="D292">
        <v>429.92</v>
      </c>
      <c r="E292">
        <v>318.14080000000001</v>
      </c>
      <c r="F292" t="s">
        <v>18377</v>
      </c>
    </row>
    <row r="293" spans="1:6" x14ac:dyDescent="0.25">
      <c r="A293" t="s">
        <v>18668</v>
      </c>
      <c r="B293" t="s">
        <v>15930</v>
      </c>
      <c r="C293" t="s">
        <v>18376</v>
      </c>
      <c r="D293">
        <v>472.54</v>
      </c>
      <c r="E293">
        <v>425.286</v>
      </c>
      <c r="F293" t="s">
        <v>18377</v>
      </c>
    </row>
    <row r="294" spans="1:6" x14ac:dyDescent="0.25">
      <c r="A294" t="s">
        <v>18669</v>
      </c>
      <c r="B294" t="s">
        <v>15931</v>
      </c>
      <c r="C294" t="s">
        <v>18376</v>
      </c>
      <c r="D294">
        <v>229.53</v>
      </c>
      <c r="E294">
        <v>197.39580000000001</v>
      </c>
      <c r="F294" t="s">
        <v>18377</v>
      </c>
    </row>
    <row r="295" spans="1:6" x14ac:dyDescent="0.25">
      <c r="A295" t="s">
        <v>18670</v>
      </c>
      <c r="B295" t="s">
        <v>15932</v>
      </c>
      <c r="C295" t="s">
        <v>18376</v>
      </c>
      <c r="D295">
        <v>454.98</v>
      </c>
      <c r="E295">
        <v>400.38240000000002</v>
      </c>
      <c r="F295" t="s">
        <v>18377</v>
      </c>
    </row>
    <row r="296" spans="1:6" x14ac:dyDescent="0.25">
      <c r="A296" t="s">
        <v>18671</v>
      </c>
      <c r="B296" t="s">
        <v>15933</v>
      </c>
      <c r="C296" t="s">
        <v>18376</v>
      </c>
      <c r="D296">
        <v>158.55000000000001</v>
      </c>
      <c r="E296">
        <v>133.18200000000002</v>
      </c>
      <c r="F296" t="s">
        <v>18377</v>
      </c>
    </row>
    <row r="297" spans="1:6" x14ac:dyDescent="0.25">
      <c r="A297" t="s">
        <v>18672</v>
      </c>
      <c r="B297" t="s">
        <v>15934</v>
      </c>
      <c r="C297" t="s">
        <v>18376</v>
      </c>
      <c r="D297">
        <v>440.59</v>
      </c>
      <c r="E297">
        <v>387.7192</v>
      </c>
      <c r="F297" t="s">
        <v>18377</v>
      </c>
    </row>
    <row r="298" spans="1:6" x14ac:dyDescent="0.25">
      <c r="A298" t="s">
        <v>18673</v>
      </c>
      <c r="B298" t="s">
        <v>15935</v>
      </c>
      <c r="C298" t="s">
        <v>18376</v>
      </c>
      <c r="D298">
        <v>457.9</v>
      </c>
      <c r="E298">
        <v>398.37299999999999</v>
      </c>
      <c r="F298" t="s">
        <v>18377</v>
      </c>
    </row>
    <row r="299" spans="1:6" x14ac:dyDescent="0.25">
      <c r="A299" t="s">
        <v>18674</v>
      </c>
      <c r="B299" t="s">
        <v>15936</v>
      </c>
      <c r="C299" t="s">
        <v>18376</v>
      </c>
      <c r="D299">
        <v>430.78</v>
      </c>
      <c r="E299">
        <v>310.16159999999996</v>
      </c>
      <c r="F299" t="s">
        <v>18377</v>
      </c>
    </row>
    <row r="300" spans="1:6" x14ac:dyDescent="0.25">
      <c r="A300" t="s">
        <v>18675</v>
      </c>
      <c r="B300" t="s">
        <v>15937</v>
      </c>
      <c r="C300" t="s">
        <v>18376</v>
      </c>
      <c r="D300">
        <v>222.69</v>
      </c>
      <c r="E300">
        <v>191.51339999999999</v>
      </c>
      <c r="F300" t="s">
        <v>18377</v>
      </c>
    </row>
    <row r="301" spans="1:6" x14ac:dyDescent="0.25">
      <c r="A301" t="s">
        <v>18676</v>
      </c>
      <c r="B301" t="s">
        <v>15939</v>
      </c>
      <c r="C301" t="s">
        <v>18376</v>
      </c>
      <c r="D301">
        <v>425.08</v>
      </c>
      <c r="E301">
        <v>318.81</v>
      </c>
      <c r="F301" t="s">
        <v>18377</v>
      </c>
    </row>
    <row r="302" spans="1:6" x14ac:dyDescent="0.25">
      <c r="A302" t="s">
        <v>18677</v>
      </c>
      <c r="B302" t="s">
        <v>15940</v>
      </c>
      <c r="C302" t="s">
        <v>18376</v>
      </c>
      <c r="D302">
        <v>450.9</v>
      </c>
      <c r="E302">
        <v>360.72</v>
      </c>
      <c r="F302" t="s">
        <v>18377</v>
      </c>
    </row>
    <row r="303" spans="1:6" x14ac:dyDescent="0.25">
      <c r="A303" t="s">
        <v>18678</v>
      </c>
      <c r="B303" t="s">
        <v>15941</v>
      </c>
      <c r="C303" t="s">
        <v>18376</v>
      </c>
      <c r="D303">
        <v>387.39</v>
      </c>
      <c r="E303">
        <v>298.2903</v>
      </c>
      <c r="F303" t="s">
        <v>18377</v>
      </c>
    </row>
    <row r="304" spans="1:6" x14ac:dyDescent="0.25">
      <c r="A304" t="s">
        <v>18679</v>
      </c>
      <c r="B304" t="s">
        <v>15942</v>
      </c>
      <c r="C304" t="s">
        <v>18376</v>
      </c>
      <c r="D304">
        <v>223.2</v>
      </c>
      <c r="E304">
        <v>160.70399999999998</v>
      </c>
      <c r="F304" t="s">
        <v>18377</v>
      </c>
    </row>
    <row r="305" spans="1:6" x14ac:dyDescent="0.25">
      <c r="A305" t="s">
        <v>18680</v>
      </c>
      <c r="B305" t="s">
        <v>15943</v>
      </c>
      <c r="C305" t="s">
        <v>18376</v>
      </c>
      <c r="D305">
        <v>90.79</v>
      </c>
      <c r="E305">
        <v>70.816200000000009</v>
      </c>
      <c r="F305" t="s">
        <v>18377</v>
      </c>
    </row>
    <row r="306" spans="1:6" x14ac:dyDescent="0.25">
      <c r="A306" t="s">
        <v>18681</v>
      </c>
      <c r="B306" t="s">
        <v>15944</v>
      </c>
      <c r="C306" t="s">
        <v>18376</v>
      </c>
      <c r="D306">
        <v>333.68</v>
      </c>
      <c r="E306">
        <v>240.24959999999999</v>
      </c>
      <c r="F306" t="s">
        <v>18377</v>
      </c>
    </row>
    <row r="307" spans="1:6" x14ac:dyDescent="0.25">
      <c r="A307" t="s">
        <v>18682</v>
      </c>
      <c r="B307" t="s">
        <v>15945</v>
      </c>
      <c r="C307" t="s">
        <v>18376</v>
      </c>
      <c r="D307">
        <v>462.65</v>
      </c>
      <c r="E307">
        <v>337.73449999999997</v>
      </c>
      <c r="F307" t="s">
        <v>18377</v>
      </c>
    </row>
    <row r="308" spans="1:6" x14ac:dyDescent="0.25">
      <c r="A308" t="s">
        <v>18683</v>
      </c>
      <c r="B308" t="s">
        <v>15946</v>
      </c>
      <c r="C308" t="s">
        <v>18376</v>
      </c>
      <c r="D308">
        <v>162.06</v>
      </c>
      <c r="E308">
        <v>132.88919999999999</v>
      </c>
      <c r="F308" t="s">
        <v>18377</v>
      </c>
    </row>
    <row r="309" spans="1:6" x14ac:dyDescent="0.25">
      <c r="A309" t="s">
        <v>18684</v>
      </c>
      <c r="B309" t="s">
        <v>15947</v>
      </c>
      <c r="C309" t="s">
        <v>18376</v>
      </c>
      <c r="D309">
        <v>365.61</v>
      </c>
      <c r="E309">
        <v>299.80020000000002</v>
      </c>
      <c r="F309" t="s">
        <v>18377</v>
      </c>
    </row>
    <row r="310" spans="1:6" x14ac:dyDescent="0.25">
      <c r="A310" t="s">
        <v>18685</v>
      </c>
      <c r="B310" t="s">
        <v>15948</v>
      </c>
      <c r="C310" t="s">
        <v>18376</v>
      </c>
      <c r="D310">
        <v>418.29</v>
      </c>
      <c r="E310">
        <v>301.16879999999998</v>
      </c>
      <c r="F310" t="s">
        <v>18377</v>
      </c>
    </row>
    <row r="311" spans="1:6" x14ac:dyDescent="0.25">
      <c r="A311" t="s">
        <v>18686</v>
      </c>
      <c r="B311" t="s">
        <v>15949</v>
      </c>
      <c r="C311" t="s">
        <v>18376</v>
      </c>
      <c r="D311">
        <v>286.93</v>
      </c>
      <c r="E311">
        <v>226.6747</v>
      </c>
      <c r="F311" t="s">
        <v>18377</v>
      </c>
    </row>
    <row r="312" spans="1:6" x14ac:dyDescent="0.25">
      <c r="A312" t="s">
        <v>18687</v>
      </c>
      <c r="B312" t="s">
        <v>15950</v>
      </c>
      <c r="C312" t="s">
        <v>18376</v>
      </c>
      <c r="D312">
        <v>171.55</v>
      </c>
      <c r="E312">
        <v>132.09350000000001</v>
      </c>
      <c r="F312" t="s">
        <v>18377</v>
      </c>
    </row>
    <row r="313" spans="1:6" x14ac:dyDescent="0.25">
      <c r="A313" t="s">
        <v>18688</v>
      </c>
      <c r="B313" t="s">
        <v>15951</v>
      </c>
      <c r="C313" t="s">
        <v>18376</v>
      </c>
      <c r="D313">
        <v>409.82</v>
      </c>
      <c r="E313">
        <v>323.75780000000003</v>
      </c>
      <c r="F313" t="s">
        <v>18377</v>
      </c>
    </row>
    <row r="314" spans="1:6" x14ac:dyDescent="0.25">
      <c r="A314" t="s">
        <v>18689</v>
      </c>
      <c r="B314" t="s">
        <v>15952</v>
      </c>
      <c r="C314" t="s">
        <v>18376</v>
      </c>
      <c r="D314">
        <v>247.94</v>
      </c>
      <c r="E314">
        <v>190.91380000000001</v>
      </c>
      <c r="F314" t="s">
        <v>18377</v>
      </c>
    </row>
    <row r="315" spans="1:6" x14ac:dyDescent="0.25">
      <c r="A315" t="s">
        <v>18690</v>
      </c>
      <c r="B315" t="s">
        <v>15954</v>
      </c>
      <c r="C315" t="s">
        <v>18376</v>
      </c>
      <c r="D315">
        <v>458.58</v>
      </c>
      <c r="E315">
        <v>398.96459999999996</v>
      </c>
      <c r="F315" t="s">
        <v>18377</v>
      </c>
    </row>
    <row r="316" spans="1:6" x14ac:dyDescent="0.25">
      <c r="A316" t="s">
        <v>18691</v>
      </c>
      <c r="B316" t="s">
        <v>15955</v>
      </c>
      <c r="C316" t="s">
        <v>18376</v>
      </c>
      <c r="D316">
        <v>126.07</v>
      </c>
      <c r="E316">
        <v>105.89879999999999</v>
      </c>
      <c r="F316" t="s">
        <v>18377</v>
      </c>
    </row>
    <row r="317" spans="1:6" x14ac:dyDescent="0.25">
      <c r="A317" t="s">
        <v>18692</v>
      </c>
      <c r="B317" t="s">
        <v>15956</v>
      </c>
      <c r="C317" t="s">
        <v>18376</v>
      </c>
      <c r="D317">
        <v>157.31</v>
      </c>
      <c r="E317">
        <v>130.56729999999999</v>
      </c>
      <c r="F317" t="s">
        <v>18377</v>
      </c>
    </row>
    <row r="318" spans="1:6" x14ac:dyDescent="0.25">
      <c r="A318" t="s">
        <v>18693</v>
      </c>
      <c r="B318" t="s">
        <v>15958</v>
      </c>
      <c r="C318" t="s">
        <v>18376</v>
      </c>
      <c r="D318">
        <v>476.83</v>
      </c>
      <c r="E318">
        <v>362.39080000000001</v>
      </c>
      <c r="F318" t="s">
        <v>18377</v>
      </c>
    </row>
    <row r="319" spans="1:6" x14ac:dyDescent="0.25">
      <c r="A319" t="s">
        <v>18694</v>
      </c>
      <c r="B319" t="s">
        <v>15959</v>
      </c>
      <c r="C319" t="s">
        <v>18376</v>
      </c>
      <c r="D319">
        <v>439.79</v>
      </c>
      <c r="E319">
        <v>312.2509</v>
      </c>
      <c r="F319" t="s">
        <v>18377</v>
      </c>
    </row>
    <row r="320" spans="1:6" x14ac:dyDescent="0.25">
      <c r="A320" t="s">
        <v>18695</v>
      </c>
      <c r="B320" t="s">
        <v>15960</v>
      </c>
      <c r="C320" t="s">
        <v>18376</v>
      </c>
      <c r="D320">
        <v>187.15</v>
      </c>
      <c r="E320">
        <v>134.74799999999999</v>
      </c>
      <c r="F320" t="s">
        <v>18377</v>
      </c>
    </row>
    <row r="321" spans="1:6" x14ac:dyDescent="0.25">
      <c r="A321" t="s">
        <v>18696</v>
      </c>
      <c r="B321" t="s">
        <v>15961</v>
      </c>
      <c r="C321" t="s">
        <v>18376</v>
      </c>
      <c r="D321">
        <v>334.55</v>
      </c>
      <c r="E321">
        <v>277.67649999999998</v>
      </c>
      <c r="F321" t="s">
        <v>18377</v>
      </c>
    </row>
    <row r="322" spans="1:6" x14ac:dyDescent="0.25">
      <c r="A322" t="s">
        <v>18697</v>
      </c>
      <c r="B322" t="s">
        <v>15962</v>
      </c>
      <c r="C322" t="s">
        <v>18376</v>
      </c>
      <c r="D322">
        <v>252.23</v>
      </c>
      <c r="E322">
        <v>184.12789999999998</v>
      </c>
      <c r="F322" t="s">
        <v>18377</v>
      </c>
    </row>
    <row r="323" spans="1:6" x14ac:dyDescent="0.25">
      <c r="A323" t="s">
        <v>18698</v>
      </c>
      <c r="B323" t="s">
        <v>15963</v>
      </c>
      <c r="C323" t="s">
        <v>18376</v>
      </c>
      <c r="D323">
        <v>376.5</v>
      </c>
      <c r="E323">
        <v>278.61</v>
      </c>
      <c r="F323" t="s">
        <v>18377</v>
      </c>
    </row>
    <row r="324" spans="1:6" x14ac:dyDescent="0.25">
      <c r="A324" t="s">
        <v>18699</v>
      </c>
      <c r="B324" t="s">
        <v>15965</v>
      </c>
      <c r="C324" t="s">
        <v>18376</v>
      </c>
      <c r="D324">
        <v>188.91</v>
      </c>
      <c r="E324">
        <v>139.79339999999999</v>
      </c>
      <c r="F324" t="s">
        <v>18377</v>
      </c>
    </row>
    <row r="325" spans="1:6" x14ac:dyDescent="0.25">
      <c r="A325" t="s">
        <v>18700</v>
      </c>
      <c r="B325" t="s">
        <v>15966</v>
      </c>
      <c r="C325" t="s">
        <v>18376</v>
      </c>
      <c r="D325">
        <v>312.88</v>
      </c>
      <c r="E325">
        <v>222.14479999999998</v>
      </c>
      <c r="F325" t="s">
        <v>18377</v>
      </c>
    </row>
    <row r="326" spans="1:6" x14ac:dyDescent="0.25">
      <c r="A326" t="s">
        <v>18701</v>
      </c>
      <c r="B326" t="s">
        <v>15967</v>
      </c>
      <c r="C326" t="s">
        <v>18376</v>
      </c>
      <c r="D326">
        <v>123.18</v>
      </c>
      <c r="E326">
        <v>94.848600000000005</v>
      </c>
      <c r="F326" t="s">
        <v>18377</v>
      </c>
    </row>
    <row r="327" spans="1:6" x14ac:dyDescent="0.25">
      <c r="A327" t="s">
        <v>18702</v>
      </c>
      <c r="B327" t="s">
        <v>15969</v>
      </c>
      <c r="C327" t="s">
        <v>18376</v>
      </c>
      <c r="D327">
        <v>232.68</v>
      </c>
      <c r="E327">
        <v>167.52959999999999</v>
      </c>
      <c r="F327" t="s">
        <v>18377</v>
      </c>
    </row>
    <row r="328" spans="1:6" x14ac:dyDescent="0.25">
      <c r="A328" t="s">
        <v>18703</v>
      </c>
      <c r="B328" t="s">
        <v>15970</v>
      </c>
      <c r="C328" t="s">
        <v>18376</v>
      </c>
      <c r="D328">
        <v>341.99</v>
      </c>
      <c r="E328">
        <v>290.69150000000002</v>
      </c>
      <c r="F328" t="s">
        <v>18377</v>
      </c>
    </row>
    <row r="329" spans="1:6" x14ac:dyDescent="0.25">
      <c r="A329" t="s">
        <v>18704</v>
      </c>
      <c r="B329" t="s">
        <v>15971</v>
      </c>
      <c r="C329" t="s">
        <v>18376</v>
      </c>
      <c r="D329">
        <v>253.57</v>
      </c>
      <c r="E329">
        <v>177.499</v>
      </c>
      <c r="F329" t="s">
        <v>18377</v>
      </c>
    </row>
    <row r="330" spans="1:6" x14ac:dyDescent="0.25">
      <c r="A330" t="s">
        <v>18705</v>
      </c>
      <c r="B330" t="s">
        <v>15972</v>
      </c>
      <c r="C330" t="s">
        <v>18376</v>
      </c>
      <c r="D330">
        <v>241.03</v>
      </c>
      <c r="E330">
        <v>204.87549999999999</v>
      </c>
      <c r="F330" t="s">
        <v>18377</v>
      </c>
    </row>
    <row r="331" spans="1:6" x14ac:dyDescent="0.25">
      <c r="A331" t="s">
        <v>18706</v>
      </c>
      <c r="B331" t="s">
        <v>15973</v>
      </c>
      <c r="C331" t="s">
        <v>18376</v>
      </c>
      <c r="D331">
        <v>452.09</v>
      </c>
      <c r="E331">
        <v>375.23469999999998</v>
      </c>
      <c r="F331" t="s">
        <v>18377</v>
      </c>
    </row>
    <row r="332" spans="1:6" x14ac:dyDescent="0.25">
      <c r="A332" t="s">
        <v>18707</v>
      </c>
      <c r="B332" t="s">
        <v>15974</v>
      </c>
      <c r="C332" t="s">
        <v>18376</v>
      </c>
      <c r="D332">
        <v>331.57</v>
      </c>
      <c r="E332">
        <v>248.67750000000001</v>
      </c>
      <c r="F332" t="s">
        <v>18377</v>
      </c>
    </row>
    <row r="333" spans="1:6" x14ac:dyDescent="0.25">
      <c r="A333" t="s">
        <v>18708</v>
      </c>
      <c r="B333" t="s">
        <v>15975</v>
      </c>
      <c r="C333" t="s">
        <v>18376</v>
      </c>
      <c r="D333">
        <v>84.48</v>
      </c>
      <c r="E333">
        <v>66.739200000000011</v>
      </c>
      <c r="F333" t="s">
        <v>18377</v>
      </c>
    </row>
    <row r="334" spans="1:6" x14ac:dyDescent="0.25">
      <c r="A334" t="s">
        <v>18709</v>
      </c>
      <c r="B334" t="s">
        <v>15976</v>
      </c>
      <c r="C334" t="s">
        <v>18376</v>
      </c>
      <c r="D334">
        <v>121.69</v>
      </c>
      <c r="E334">
        <v>105.8703</v>
      </c>
      <c r="F334" t="s">
        <v>18377</v>
      </c>
    </row>
    <row r="335" spans="1:6" x14ac:dyDescent="0.25">
      <c r="A335" t="s">
        <v>18710</v>
      </c>
      <c r="B335" t="s">
        <v>15978</v>
      </c>
      <c r="C335" t="s">
        <v>18376</v>
      </c>
      <c r="D335">
        <v>163.61000000000001</v>
      </c>
      <c r="E335">
        <v>122.70750000000001</v>
      </c>
      <c r="F335" t="s">
        <v>18377</v>
      </c>
    </row>
    <row r="336" spans="1:6" x14ac:dyDescent="0.25">
      <c r="A336" t="s">
        <v>18711</v>
      </c>
      <c r="B336" t="s">
        <v>15979</v>
      </c>
      <c r="C336" t="s">
        <v>18376</v>
      </c>
      <c r="D336">
        <v>489.49</v>
      </c>
      <c r="E336">
        <v>357.32769999999999</v>
      </c>
      <c r="F336" t="s">
        <v>18377</v>
      </c>
    </row>
    <row r="337" spans="1:6" x14ac:dyDescent="0.25">
      <c r="A337" t="s">
        <v>18712</v>
      </c>
      <c r="B337" t="s">
        <v>15980</v>
      </c>
      <c r="C337" t="s">
        <v>18376</v>
      </c>
      <c r="D337">
        <v>291.61</v>
      </c>
      <c r="E337">
        <v>256.61680000000001</v>
      </c>
      <c r="F337" t="s">
        <v>18377</v>
      </c>
    </row>
    <row r="338" spans="1:6" x14ac:dyDescent="0.25">
      <c r="A338" t="s">
        <v>18713</v>
      </c>
      <c r="B338" t="s">
        <v>15981</v>
      </c>
      <c r="C338" t="s">
        <v>18376</v>
      </c>
      <c r="D338">
        <v>322.64</v>
      </c>
      <c r="E338">
        <v>274.24399999999997</v>
      </c>
      <c r="F338" t="s">
        <v>18377</v>
      </c>
    </row>
    <row r="339" spans="1:6" x14ac:dyDescent="0.25">
      <c r="A339" t="s">
        <v>18714</v>
      </c>
      <c r="B339" t="s">
        <v>15982</v>
      </c>
      <c r="C339" t="s">
        <v>18376</v>
      </c>
      <c r="D339">
        <v>279.60000000000002</v>
      </c>
      <c r="E339">
        <v>243.25200000000001</v>
      </c>
      <c r="F339" t="s">
        <v>18377</v>
      </c>
    </row>
    <row r="340" spans="1:6" x14ac:dyDescent="0.25">
      <c r="A340" t="s">
        <v>18715</v>
      </c>
      <c r="B340" t="s">
        <v>15983</v>
      </c>
      <c r="C340" t="s">
        <v>18376</v>
      </c>
      <c r="D340">
        <v>298.99</v>
      </c>
      <c r="E340">
        <v>218.2627</v>
      </c>
      <c r="F340" t="s">
        <v>18377</v>
      </c>
    </row>
    <row r="341" spans="1:6" x14ac:dyDescent="0.25">
      <c r="A341" t="s">
        <v>18716</v>
      </c>
      <c r="B341" t="s">
        <v>15984</v>
      </c>
      <c r="C341" t="s">
        <v>18376</v>
      </c>
      <c r="D341">
        <v>273.83</v>
      </c>
      <c r="E341">
        <v>235.49379999999999</v>
      </c>
      <c r="F341" t="s">
        <v>18377</v>
      </c>
    </row>
    <row r="342" spans="1:6" x14ac:dyDescent="0.25">
      <c r="A342" t="s">
        <v>18717</v>
      </c>
      <c r="B342" t="s">
        <v>15985</v>
      </c>
      <c r="C342" t="s">
        <v>18376</v>
      </c>
      <c r="D342">
        <v>235.26</v>
      </c>
      <c r="E342">
        <v>192.91319999999999</v>
      </c>
      <c r="F342" t="s">
        <v>18377</v>
      </c>
    </row>
    <row r="343" spans="1:6" x14ac:dyDescent="0.25">
      <c r="A343" t="s">
        <v>18718</v>
      </c>
      <c r="B343" t="s">
        <v>15986</v>
      </c>
      <c r="C343" t="s">
        <v>18376</v>
      </c>
      <c r="D343">
        <v>259.45</v>
      </c>
      <c r="E343">
        <v>199.7765</v>
      </c>
      <c r="F343" t="s">
        <v>18377</v>
      </c>
    </row>
    <row r="344" spans="1:6" x14ac:dyDescent="0.25">
      <c r="A344" t="s">
        <v>18719</v>
      </c>
      <c r="B344" t="s">
        <v>15988</v>
      </c>
      <c r="C344" t="s">
        <v>18376</v>
      </c>
      <c r="D344">
        <v>153.29</v>
      </c>
      <c r="E344">
        <v>133.3623</v>
      </c>
      <c r="F344" t="s">
        <v>18377</v>
      </c>
    </row>
    <row r="345" spans="1:6" x14ac:dyDescent="0.25">
      <c r="A345" t="s">
        <v>18720</v>
      </c>
      <c r="B345" t="s">
        <v>15989</v>
      </c>
      <c r="C345" t="s">
        <v>18376</v>
      </c>
      <c r="D345">
        <v>422.8</v>
      </c>
      <c r="E345">
        <v>334.012</v>
      </c>
      <c r="F345" t="s">
        <v>18377</v>
      </c>
    </row>
    <row r="346" spans="1:6" x14ac:dyDescent="0.25">
      <c r="A346" t="s">
        <v>18721</v>
      </c>
      <c r="B346" t="s">
        <v>15990</v>
      </c>
      <c r="C346" t="s">
        <v>18376</v>
      </c>
      <c r="D346">
        <v>466.29</v>
      </c>
      <c r="E346">
        <v>414.99810000000002</v>
      </c>
      <c r="F346" t="s">
        <v>18377</v>
      </c>
    </row>
    <row r="347" spans="1:6" x14ac:dyDescent="0.25">
      <c r="A347" t="s">
        <v>18722</v>
      </c>
      <c r="B347" t="s">
        <v>15991</v>
      </c>
      <c r="C347" t="s">
        <v>18376</v>
      </c>
      <c r="D347">
        <v>168.85</v>
      </c>
      <c r="E347">
        <v>145.21099999999998</v>
      </c>
      <c r="F347" t="s">
        <v>18377</v>
      </c>
    </row>
    <row r="348" spans="1:6" x14ac:dyDescent="0.25">
      <c r="A348" t="s">
        <v>18723</v>
      </c>
      <c r="B348" t="s">
        <v>15992</v>
      </c>
      <c r="C348" t="s">
        <v>18376</v>
      </c>
      <c r="D348">
        <v>212.51</v>
      </c>
      <c r="E348">
        <v>163.6327</v>
      </c>
      <c r="F348" t="s">
        <v>18377</v>
      </c>
    </row>
    <row r="349" spans="1:6" x14ac:dyDescent="0.25">
      <c r="A349" t="s">
        <v>18724</v>
      </c>
      <c r="B349" t="s">
        <v>15993</v>
      </c>
      <c r="C349" t="s">
        <v>18376</v>
      </c>
      <c r="D349">
        <v>258.68</v>
      </c>
      <c r="E349">
        <v>204.35720000000001</v>
      </c>
      <c r="F349" t="s">
        <v>18377</v>
      </c>
    </row>
    <row r="350" spans="1:6" x14ac:dyDescent="0.25">
      <c r="A350" t="s">
        <v>18725</v>
      </c>
      <c r="B350" t="s">
        <v>15994</v>
      </c>
      <c r="C350" t="s">
        <v>18376</v>
      </c>
      <c r="D350">
        <v>472.1</v>
      </c>
      <c r="E350">
        <v>415.44800000000004</v>
      </c>
      <c r="F350" t="s">
        <v>18377</v>
      </c>
    </row>
    <row r="351" spans="1:6" x14ac:dyDescent="0.25">
      <c r="A351" t="s">
        <v>18726</v>
      </c>
      <c r="B351" t="s">
        <v>15995</v>
      </c>
      <c r="C351" t="s">
        <v>18376</v>
      </c>
      <c r="D351">
        <v>113.72</v>
      </c>
      <c r="E351">
        <v>97.799199999999999</v>
      </c>
      <c r="F351" t="s">
        <v>18377</v>
      </c>
    </row>
    <row r="352" spans="1:6" x14ac:dyDescent="0.25">
      <c r="A352" t="s">
        <v>18727</v>
      </c>
      <c r="B352" t="s">
        <v>15996</v>
      </c>
      <c r="C352" t="s">
        <v>18376</v>
      </c>
      <c r="D352">
        <v>212.45</v>
      </c>
      <c r="E352">
        <v>169.96</v>
      </c>
      <c r="F352" t="s">
        <v>18377</v>
      </c>
    </row>
    <row r="353" spans="1:6" x14ac:dyDescent="0.25">
      <c r="A353" t="s">
        <v>18728</v>
      </c>
      <c r="B353" t="s">
        <v>15997</v>
      </c>
      <c r="C353" t="s">
        <v>18376</v>
      </c>
      <c r="D353">
        <v>293.2</v>
      </c>
      <c r="E353">
        <v>208.17199999999997</v>
      </c>
      <c r="F353" t="s">
        <v>18377</v>
      </c>
    </row>
    <row r="354" spans="1:6" x14ac:dyDescent="0.25">
      <c r="A354" t="s">
        <v>18729</v>
      </c>
      <c r="B354" t="s">
        <v>15998</v>
      </c>
      <c r="C354" t="s">
        <v>18376</v>
      </c>
      <c r="D354">
        <v>452.81</v>
      </c>
      <c r="E354">
        <v>384.88849999999996</v>
      </c>
      <c r="F354" t="s">
        <v>18377</v>
      </c>
    </row>
    <row r="355" spans="1:6" x14ac:dyDescent="0.25">
      <c r="A355" t="s">
        <v>18730</v>
      </c>
      <c r="B355" t="s">
        <v>15999</v>
      </c>
      <c r="C355" t="s">
        <v>18376</v>
      </c>
      <c r="D355">
        <v>346.86</v>
      </c>
      <c r="E355">
        <v>301.76820000000004</v>
      </c>
      <c r="F355" t="s">
        <v>18377</v>
      </c>
    </row>
    <row r="356" spans="1:6" x14ac:dyDescent="0.25">
      <c r="A356" t="s">
        <v>18731</v>
      </c>
      <c r="B356" t="s">
        <v>16002</v>
      </c>
      <c r="C356" t="s">
        <v>18376</v>
      </c>
      <c r="D356">
        <v>265.11</v>
      </c>
      <c r="E356">
        <v>196.1814</v>
      </c>
      <c r="F356" t="s">
        <v>18377</v>
      </c>
    </row>
    <row r="357" spans="1:6" x14ac:dyDescent="0.25">
      <c r="A357" t="s">
        <v>18732</v>
      </c>
      <c r="B357" t="s">
        <v>16003</v>
      </c>
      <c r="C357" t="s">
        <v>18376</v>
      </c>
      <c r="D357">
        <v>302.07</v>
      </c>
      <c r="E357">
        <v>262.80090000000001</v>
      </c>
      <c r="F357" t="s">
        <v>18377</v>
      </c>
    </row>
    <row r="358" spans="1:6" x14ac:dyDescent="0.25">
      <c r="A358" t="s">
        <v>18733</v>
      </c>
      <c r="B358" t="s">
        <v>16005</v>
      </c>
      <c r="C358" t="s">
        <v>18376</v>
      </c>
      <c r="D358">
        <v>325.32</v>
      </c>
      <c r="E358">
        <v>276.52199999999999</v>
      </c>
      <c r="F358" t="s">
        <v>18377</v>
      </c>
    </row>
    <row r="359" spans="1:6" x14ac:dyDescent="0.25">
      <c r="A359" t="s">
        <v>18734</v>
      </c>
      <c r="B359" t="s">
        <v>16006</v>
      </c>
      <c r="C359" t="s">
        <v>18376</v>
      </c>
      <c r="D359">
        <v>440.09</v>
      </c>
      <c r="E359">
        <v>347.67110000000002</v>
      </c>
      <c r="F359" t="s">
        <v>18377</v>
      </c>
    </row>
    <row r="360" spans="1:6" x14ac:dyDescent="0.25">
      <c r="A360" t="s">
        <v>18735</v>
      </c>
      <c r="B360" t="s">
        <v>16007</v>
      </c>
      <c r="C360" t="s">
        <v>18376</v>
      </c>
      <c r="D360">
        <v>398.58</v>
      </c>
      <c r="E360">
        <v>330.82139999999998</v>
      </c>
      <c r="F360" t="s">
        <v>18377</v>
      </c>
    </row>
    <row r="361" spans="1:6" x14ac:dyDescent="0.25">
      <c r="A361" t="s">
        <v>18736</v>
      </c>
      <c r="B361" t="s">
        <v>16008</v>
      </c>
      <c r="C361" t="s">
        <v>18376</v>
      </c>
      <c r="D361">
        <v>252.17</v>
      </c>
      <c r="E361">
        <v>204.2577</v>
      </c>
      <c r="F361" t="s">
        <v>18377</v>
      </c>
    </row>
    <row r="362" spans="1:6" x14ac:dyDescent="0.25">
      <c r="A362" t="s">
        <v>18737</v>
      </c>
      <c r="B362" t="s">
        <v>16009</v>
      </c>
      <c r="C362" t="s">
        <v>18376</v>
      </c>
      <c r="D362">
        <v>107.04</v>
      </c>
      <c r="E362">
        <v>74.927999999999997</v>
      </c>
      <c r="F362" t="s">
        <v>18377</v>
      </c>
    </row>
    <row r="363" spans="1:6" x14ac:dyDescent="0.25">
      <c r="A363" t="s">
        <v>18738</v>
      </c>
      <c r="B363" t="s">
        <v>16010</v>
      </c>
      <c r="C363" t="s">
        <v>18376</v>
      </c>
      <c r="D363">
        <v>69.540000000000006</v>
      </c>
      <c r="E363">
        <v>61.890600000000006</v>
      </c>
      <c r="F363" t="s">
        <v>18377</v>
      </c>
    </row>
    <row r="364" spans="1:6" x14ac:dyDescent="0.25">
      <c r="A364" t="s">
        <v>18739</v>
      </c>
      <c r="B364" t="s">
        <v>16011</v>
      </c>
      <c r="C364" t="s">
        <v>18376</v>
      </c>
      <c r="D364">
        <v>131.94999999999999</v>
      </c>
      <c r="E364">
        <v>105.56</v>
      </c>
      <c r="F364" t="s">
        <v>18377</v>
      </c>
    </row>
    <row r="365" spans="1:6" x14ac:dyDescent="0.25">
      <c r="A365" t="s">
        <v>18740</v>
      </c>
      <c r="B365" t="s">
        <v>16012</v>
      </c>
      <c r="C365" t="s">
        <v>18376</v>
      </c>
      <c r="D365">
        <v>480.42</v>
      </c>
      <c r="E365">
        <v>365.11920000000003</v>
      </c>
      <c r="F365" t="s">
        <v>18377</v>
      </c>
    </row>
    <row r="366" spans="1:6" x14ac:dyDescent="0.25">
      <c r="A366" t="s">
        <v>18741</v>
      </c>
      <c r="B366" t="s">
        <v>16013</v>
      </c>
      <c r="C366" t="s">
        <v>18376</v>
      </c>
      <c r="D366">
        <v>310.10000000000002</v>
      </c>
      <c r="E366">
        <v>251.18100000000004</v>
      </c>
      <c r="F366" t="s">
        <v>18377</v>
      </c>
    </row>
    <row r="367" spans="1:6" x14ac:dyDescent="0.25">
      <c r="A367" t="s">
        <v>18742</v>
      </c>
      <c r="B367" t="s">
        <v>16014</v>
      </c>
      <c r="C367" t="s">
        <v>18376</v>
      </c>
      <c r="D367">
        <v>284.23</v>
      </c>
      <c r="E367">
        <v>227.38400000000001</v>
      </c>
      <c r="F367" t="s">
        <v>18377</v>
      </c>
    </row>
    <row r="368" spans="1:6" x14ac:dyDescent="0.25">
      <c r="A368" t="s">
        <v>18743</v>
      </c>
      <c r="B368" t="s">
        <v>16015</v>
      </c>
      <c r="C368" t="s">
        <v>18376</v>
      </c>
      <c r="D368">
        <v>72.92</v>
      </c>
      <c r="E368">
        <v>64.169600000000003</v>
      </c>
      <c r="F368" t="s">
        <v>18377</v>
      </c>
    </row>
    <row r="369" spans="1:6" x14ac:dyDescent="0.25">
      <c r="A369" t="s">
        <v>18744</v>
      </c>
      <c r="B369" t="s">
        <v>16016</v>
      </c>
      <c r="C369" t="s">
        <v>18376</v>
      </c>
      <c r="D369">
        <v>91.14</v>
      </c>
      <c r="E369">
        <v>64.709400000000002</v>
      </c>
      <c r="F369" t="s">
        <v>18377</v>
      </c>
    </row>
    <row r="370" spans="1:6" x14ac:dyDescent="0.25">
      <c r="A370" t="s">
        <v>18745</v>
      </c>
      <c r="B370" t="s">
        <v>16017</v>
      </c>
      <c r="C370" t="s">
        <v>18376</v>
      </c>
      <c r="D370">
        <v>329.17</v>
      </c>
      <c r="E370">
        <v>250.16920000000002</v>
      </c>
      <c r="F370" t="s">
        <v>18377</v>
      </c>
    </row>
    <row r="371" spans="1:6" x14ac:dyDescent="0.25">
      <c r="A371" t="s">
        <v>18746</v>
      </c>
      <c r="B371" t="s">
        <v>16019</v>
      </c>
      <c r="C371" t="s">
        <v>18376</v>
      </c>
      <c r="D371">
        <v>97.24</v>
      </c>
      <c r="E371">
        <v>80.709199999999996</v>
      </c>
      <c r="F371" t="s">
        <v>18377</v>
      </c>
    </row>
    <row r="372" spans="1:6" x14ac:dyDescent="0.25">
      <c r="A372" t="s">
        <v>18747</v>
      </c>
      <c r="B372" t="s">
        <v>16020</v>
      </c>
      <c r="C372" t="s">
        <v>18376</v>
      </c>
      <c r="D372">
        <v>396.78</v>
      </c>
      <c r="E372">
        <v>305.5206</v>
      </c>
      <c r="F372" t="s">
        <v>18377</v>
      </c>
    </row>
    <row r="373" spans="1:6" x14ac:dyDescent="0.25">
      <c r="A373" t="s">
        <v>18748</v>
      </c>
      <c r="B373" t="s">
        <v>16021</v>
      </c>
      <c r="C373" t="s">
        <v>18376</v>
      </c>
      <c r="D373">
        <v>393.07</v>
      </c>
      <c r="E373">
        <v>345.90159999999997</v>
      </c>
      <c r="F373" t="s">
        <v>18377</v>
      </c>
    </row>
    <row r="374" spans="1:6" x14ac:dyDescent="0.25">
      <c r="A374" t="s">
        <v>18749</v>
      </c>
      <c r="B374" t="s">
        <v>16022</v>
      </c>
      <c r="C374" t="s">
        <v>18376</v>
      </c>
      <c r="D374">
        <v>267.38</v>
      </c>
      <c r="E374">
        <v>232.6206</v>
      </c>
      <c r="F374" t="s">
        <v>18377</v>
      </c>
    </row>
    <row r="375" spans="1:6" x14ac:dyDescent="0.25">
      <c r="A375" t="s">
        <v>18750</v>
      </c>
      <c r="B375" t="s">
        <v>16023</v>
      </c>
      <c r="C375" t="s">
        <v>18376</v>
      </c>
      <c r="D375">
        <v>426.77</v>
      </c>
      <c r="E375">
        <v>349.95139999999998</v>
      </c>
      <c r="F375" t="s">
        <v>18377</v>
      </c>
    </row>
    <row r="376" spans="1:6" x14ac:dyDescent="0.25">
      <c r="A376" t="s">
        <v>18751</v>
      </c>
      <c r="B376" t="s">
        <v>16024</v>
      </c>
      <c r="C376" t="s">
        <v>18376</v>
      </c>
      <c r="D376">
        <v>196.09</v>
      </c>
      <c r="E376">
        <v>149.0284</v>
      </c>
      <c r="F376" t="s">
        <v>18377</v>
      </c>
    </row>
    <row r="377" spans="1:6" x14ac:dyDescent="0.25">
      <c r="A377" t="s">
        <v>18752</v>
      </c>
      <c r="B377" t="s">
        <v>16025</v>
      </c>
      <c r="C377" t="s">
        <v>18376</v>
      </c>
      <c r="D377">
        <v>145.49</v>
      </c>
      <c r="E377">
        <v>114.93710000000002</v>
      </c>
      <c r="F377" t="s">
        <v>18377</v>
      </c>
    </row>
    <row r="378" spans="1:6" x14ac:dyDescent="0.25">
      <c r="A378" t="s">
        <v>18753</v>
      </c>
      <c r="B378" t="s">
        <v>16026</v>
      </c>
      <c r="C378" t="s">
        <v>18376</v>
      </c>
      <c r="D378">
        <v>434.39</v>
      </c>
      <c r="E378">
        <v>330.13639999999998</v>
      </c>
      <c r="F378" t="s">
        <v>18377</v>
      </c>
    </row>
    <row r="379" spans="1:6" x14ac:dyDescent="0.25">
      <c r="A379" t="s">
        <v>18754</v>
      </c>
      <c r="B379" t="s">
        <v>16027</v>
      </c>
      <c r="C379" t="s">
        <v>18376</v>
      </c>
      <c r="D379">
        <v>253.45</v>
      </c>
      <c r="E379">
        <v>207.82899999999998</v>
      </c>
      <c r="F379" t="s">
        <v>18377</v>
      </c>
    </row>
    <row r="380" spans="1:6" x14ac:dyDescent="0.25">
      <c r="A380" t="s">
        <v>18755</v>
      </c>
      <c r="B380" t="s">
        <v>16028</v>
      </c>
      <c r="C380" t="s">
        <v>18376</v>
      </c>
      <c r="D380">
        <v>252.52</v>
      </c>
      <c r="E380">
        <v>212.11680000000001</v>
      </c>
      <c r="F380" t="s">
        <v>18377</v>
      </c>
    </row>
    <row r="381" spans="1:6" x14ac:dyDescent="0.25">
      <c r="A381" t="s">
        <v>18756</v>
      </c>
      <c r="B381" t="s">
        <v>16029</v>
      </c>
      <c r="C381" t="s">
        <v>18376</v>
      </c>
      <c r="D381">
        <v>397.47</v>
      </c>
      <c r="E381">
        <v>349.77360000000004</v>
      </c>
      <c r="F381" t="s">
        <v>18377</v>
      </c>
    </row>
    <row r="382" spans="1:6" x14ac:dyDescent="0.25">
      <c r="A382" t="s">
        <v>18757</v>
      </c>
      <c r="B382" t="s">
        <v>16030</v>
      </c>
      <c r="C382" t="s">
        <v>18376</v>
      </c>
      <c r="D382">
        <v>147.15</v>
      </c>
      <c r="E382">
        <v>108.89100000000001</v>
      </c>
      <c r="F382" t="s">
        <v>18377</v>
      </c>
    </row>
    <row r="383" spans="1:6" x14ac:dyDescent="0.25">
      <c r="A383" t="s">
        <v>18758</v>
      </c>
      <c r="B383" t="s">
        <v>16032</v>
      </c>
      <c r="C383" t="s">
        <v>18376</v>
      </c>
      <c r="D383">
        <v>394.51</v>
      </c>
      <c r="E383">
        <v>319.55310000000003</v>
      </c>
      <c r="F383" t="s">
        <v>18377</v>
      </c>
    </row>
    <row r="384" spans="1:6" x14ac:dyDescent="0.25">
      <c r="A384" t="s">
        <v>18759</v>
      </c>
      <c r="B384" t="s">
        <v>16033</v>
      </c>
      <c r="C384" t="s">
        <v>18376</v>
      </c>
      <c r="D384">
        <v>392.18</v>
      </c>
      <c r="E384">
        <v>313.74400000000003</v>
      </c>
      <c r="F384" t="s">
        <v>18377</v>
      </c>
    </row>
    <row r="385" spans="1:6" x14ac:dyDescent="0.25">
      <c r="A385" t="s">
        <v>18760</v>
      </c>
      <c r="B385" t="s">
        <v>16034</v>
      </c>
      <c r="C385" t="s">
        <v>18376</v>
      </c>
      <c r="D385">
        <v>94.37</v>
      </c>
      <c r="E385">
        <v>72.664900000000003</v>
      </c>
      <c r="F385" t="s">
        <v>18377</v>
      </c>
    </row>
    <row r="386" spans="1:6" x14ac:dyDescent="0.25">
      <c r="A386" t="s">
        <v>18761</v>
      </c>
      <c r="B386" t="s">
        <v>16036</v>
      </c>
      <c r="C386" t="s">
        <v>18376</v>
      </c>
      <c r="D386">
        <v>270.8</v>
      </c>
      <c r="E386">
        <v>197.684</v>
      </c>
      <c r="F386" t="s">
        <v>18377</v>
      </c>
    </row>
    <row r="387" spans="1:6" x14ac:dyDescent="0.25">
      <c r="A387" t="s">
        <v>18762</v>
      </c>
      <c r="B387" t="s">
        <v>16037</v>
      </c>
      <c r="C387" t="s">
        <v>18376</v>
      </c>
      <c r="D387">
        <v>141.54</v>
      </c>
      <c r="E387">
        <v>104.7396</v>
      </c>
      <c r="F387" t="s">
        <v>18377</v>
      </c>
    </row>
    <row r="388" spans="1:6" x14ac:dyDescent="0.25">
      <c r="A388" t="s">
        <v>18763</v>
      </c>
      <c r="B388" t="s">
        <v>16038</v>
      </c>
      <c r="C388" t="s">
        <v>18376</v>
      </c>
      <c r="D388">
        <v>87.27</v>
      </c>
      <c r="E388">
        <v>74.17949999999999</v>
      </c>
      <c r="F388" t="s">
        <v>18377</v>
      </c>
    </row>
    <row r="389" spans="1:6" x14ac:dyDescent="0.25">
      <c r="A389" t="s">
        <v>18764</v>
      </c>
      <c r="B389" t="s">
        <v>16039</v>
      </c>
      <c r="C389" t="s">
        <v>18376</v>
      </c>
      <c r="D389">
        <v>62.69</v>
      </c>
      <c r="E389">
        <v>48.898200000000003</v>
      </c>
      <c r="F389" t="s">
        <v>18377</v>
      </c>
    </row>
    <row r="390" spans="1:6" x14ac:dyDescent="0.25">
      <c r="A390" t="s">
        <v>18765</v>
      </c>
      <c r="B390" t="s">
        <v>16040</v>
      </c>
      <c r="C390" t="s">
        <v>18376</v>
      </c>
      <c r="D390">
        <v>282.82</v>
      </c>
      <c r="E390">
        <v>226.256</v>
      </c>
      <c r="F390" t="s">
        <v>18377</v>
      </c>
    </row>
    <row r="391" spans="1:6" x14ac:dyDescent="0.25">
      <c r="A391" t="s">
        <v>18766</v>
      </c>
      <c r="B391" t="s">
        <v>16041</v>
      </c>
      <c r="C391" t="s">
        <v>18376</v>
      </c>
      <c r="D391">
        <v>141.36000000000001</v>
      </c>
      <c r="E391">
        <v>121.56960000000001</v>
      </c>
      <c r="F391" t="s">
        <v>18377</v>
      </c>
    </row>
    <row r="392" spans="1:6" x14ac:dyDescent="0.25">
      <c r="A392" t="s">
        <v>18767</v>
      </c>
      <c r="B392" t="s">
        <v>16042</v>
      </c>
      <c r="C392" t="s">
        <v>18376</v>
      </c>
      <c r="D392">
        <v>379.51</v>
      </c>
      <c r="E392">
        <v>296.01780000000002</v>
      </c>
      <c r="F392" t="s">
        <v>18377</v>
      </c>
    </row>
    <row r="393" spans="1:6" x14ac:dyDescent="0.25">
      <c r="A393" t="s">
        <v>18768</v>
      </c>
      <c r="B393" t="s">
        <v>16043</v>
      </c>
      <c r="C393" t="s">
        <v>18376</v>
      </c>
      <c r="D393">
        <v>279.58</v>
      </c>
      <c r="E393">
        <v>215.2766</v>
      </c>
      <c r="F393" t="s">
        <v>18377</v>
      </c>
    </row>
    <row r="394" spans="1:6" x14ac:dyDescent="0.25">
      <c r="A394" t="s">
        <v>18769</v>
      </c>
      <c r="B394" t="s">
        <v>16044</v>
      </c>
      <c r="C394" t="s">
        <v>18376</v>
      </c>
      <c r="D394">
        <v>430.64</v>
      </c>
      <c r="E394">
        <v>331.59280000000001</v>
      </c>
      <c r="F394" t="s">
        <v>18377</v>
      </c>
    </row>
    <row r="395" spans="1:6" x14ac:dyDescent="0.25">
      <c r="A395" t="s">
        <v>18770</v>
      </c>
      <c r="B395" t="s">
        <v>16045</v>
      </c>
      <c r="C395" t="s">
        <v>18376</v>
      </c>
      <c r="D395">
        <v>75.7</v>
      </c>
      <c r="E395">
        <v>52.99</v>
      </c>
      <c r="F395" t="s">
        <v>18377</v>
      </c>
    </row>
    <row r="396" spans="1:6" x14ac:dyDescent="0.25">
      <c r="A396" t="s">
        <v>18771</v>
      </c>
      <c r="B396" t="s">
        <v>16047</v>
      </c>
      <c r="C396" t="s">
        <v>18376</v>
      </c>
      <c r="D396">
        <v>218.72</v>
      </c>
      <c r="E396">
        <v>172.78880000000001</v>
      </c>
      <c r="F396" t="s">
        <v>18377</v>
      </c>
    </row>
    <row r="397" spans="1:6" x14ac:dyDescent="0.25">
      <c r="A397" t="s">
        <v>18772</v>
      </c>
      <c r="B397" t="s">
        <v>16048</v>
      </c>
      <c r="C397" t="s">
        <v>18376</v>
      </c>
      <c r="D397">
        <v>266</v>
      </c>
      <c r="E397">
        <v>226.1</v>
      </c>
      <c r="F397" t="s">
        <v>18377</v>
      </c>
    </row>
    <row r="398" spans="1:6" x14ac:dyDescent="0.25">
      <c r="A398" t="s">
        <v>18773</v>
      </c>
      <c r="B398" t="s">
        <v>16050</v>
      </c>
      <c r="C398" t="s">
        <v>18376</v>
      </c>
      <c r="D398">
        <v>164.47</v>
      </c>
      <c r="E398">
        <v>141.4442</v>
      </c>
      <c r="F398" t="s">
        <v>18377</v>
      </c>
    </row>
    <row r="399" spans="1:6" x14ac:dyDescent="0.25">
      <c r="A399" t="s">
        <v>18774</v>
      </c>
      <c r="B399" t="s">
        <v>16051</v>
      </c>
      <c r="C399" t="s">
        <v>18376</v>
      </c>
      <c r="D399">
        <v>80.489999999999995</v>
      </c>
      <c r="E399">
        <v>61.172399999999996</v>
      </c>
      <c r="F399" t="s">
        <v>18377</v>
      </c>
    </row>
    <row r="400" spans="1:6" x14ac:dyDescent="0.25">
      <c r="A400" t="s">
        <v>18775</v>
      </c>
      <c r="B400" t="s">
        <v>16052</v>
      </c>
      <c r="C400" t="s">
        <v>18376</v>
      </c>
      <c r="D400">
        <v>118.57</v>
      </c>
      <c r="E400">
        <v>101.97019999999999</v>
      </c>
      <c r="F400" t="s">
        <v>18377</v>
      </c>
    </row>
    <row r="401" spans="1:6" x14ac:dyDescent="0.25">
      <c r="A401" t="s">
        <v>18776</v>
      </c>
      <c r="B401" t="s">
        <v>16053</v>
      </c>
      <c r="C401" t="s">
        <v>18376</v>
      </c>
      <c r="D401">
        <v>54.53</v>
      </c>
      <c r="E401">
        <v>43.078700000000005</v>
      </c>
      <c r="F401" t="s">
        <v>18377</v>
      </c>
    </row>
    <row r="402" spans="1:6" x14ac:dyDescent="0.25">
      <c r="A402" t="s">
        <v>18777</v>
      </c>
      <c r="B402" t="s">
        <v>16054</v>
      </c>
      <c r="C402" t="s">
        <v>18376</v>
      </c>
      <c r="D402">
        <v>163.79</v>
      </c>
      <c r="E402">
        <v>137.58359999999999</v>
      </c>
      <c r="F402" t="s">
        <v>18377</v>
      </c>
    </row>
    <row r="403" spans="1:6" x14ac:dyDescent="0.25">
      <c r="A403" t="s">
        <v>18778</v>
      </c>
      <c r="B403" t="s">
        <v>16055</v>
      </c>
      <c r="C403" t="s">
        <v>18376</v>
      </c>
      <c r="D403">
        <v>420.37</v>
      </c>
      <c r="E403">
        <v>311.07380000000001</v>
      </c>
      <c r="F403" t="s">
        <v>18377</v>
      </c>
    </row>
    <row r="404" spans="1:6" x14ac:dyDescent="0.25">
      <c r="A404" t="s">
        <v>18779</v>
      </c>
      <c r="B404" t="s">
        <v>16056</v>
      </c>
      <c r="C404" t="s">
        <v>18376</v>
      </c>
      <c r="D404">
        <v>489.84</v>
      </c>
      <c r="E404">
        <v>367.38</v>
      </c>
      <c r="F404" t="s">
        <v>18377</v>
      </c>
    </row>
    <row r="405" spans="1:6" x14ac:dyDescent="0.25">
      <c r="A405" t="s">
        <v>18780</v>
      </c>
      <c r="B405" t="s">
        <v>16057</v>
      </c>
      <c r="C405" t="s">
        <v>18376</v>
      </c>
      <c r="D405">
        <v>119.02</v>
      </c>
      <c r="E405">
        <v>90.455200000000005</v>
      </c>
      <c r="F405" t="s">
        <v>18377</v>
      </c>
    </row>
    <row r="406" spans="1:6" x14ac:dyDescent="0.25">
      <c r="A406" t="s">
        <v>18781</v>
      </c>
      <c r="B406" t="s">
        <v>16058</v>
      </c>
      <c r="C406" t="s">
        <v>18376</v>
      </c>
      <c r="D406">
        <v>200.97</v>
      </c>
      <c r="E406">
        <v>164.7954</v>
      </c>
      <c r="F406" t="s">
        <v>18377</v>
      </c>
    </row>
    <row r="407" spans="1:6" x14ac:dyDescent="0.25">
      <c r="A407" t="s">
        <v>18782</v>
      </c>
      <c r="B407" t="s">
        <v>16059</v>
      </c>
      <c r="C407" t="s">
        <v>18376</v>
      </c>
      <c r="D407">
        <v>479.08</v>
      </c>
      <c r="E407">
        <v>344.93759999999997</v>
      </c>
      <c r="F407" t="s">
        <v>18377</v>
      </c>
    </row>
    <row r="408" spans="1:6" x14ac:dyDescent="0.25">
      <c r="A408" t="s">
        <v>18783</v>
      </c>
      <c r="B408" t="s">
        <v>16060</v>
      </c>
      <c r="C408" t="s">
        <v>18376</v>
      </c>
      <c r="D408">
        <v>432.38</v>
      </c>
      <c r="E408">
        <v>367.52299999999997</v>
      </c>
      <c r="F408" t="s">
        <v>18377</v>
      </c>
    </row>
    <row r="409" spans="1:6" x14ac:dyDescent="0.25">
      <c r="A409" t="s">
        <v>18784</v>
      </c>
      <c r="B409" t="s">
        <v>16061</v>
      </c>
      <c r="C409" t="s">
        <v>18376</v>
      </c>
      <c r="D409">
        <v>296.36</v>
      </c>
      <c r="E409">
        <v>210.41560000000001</v>
      </c>
      <c r="F409" t="s">
        <v>18377</v>
      </c>
    </row>
    <row r="410" spans="1:6" x14ac:dyDescent="0.25">
      <c r="A410" t="s">
        <v>18785</v>
      </c>
      <c r="B410" t="s">
        <v>16062</v>
      </c>
      <c r="C410" t="s">
        <v>18376</v>
      </c>
      <c r="D410">
        <v>472.52</v>
      </c>
      <c r="E410">
        <v>406.36719999999997</v>
      </c>
      <c r="F410" t="s">
        <v>18377</v>
      </c>
    </row>
    <row r="411" spans="1:6" x14ac:dyDescent="0.25">
      <c r="A411" t="s">
        <v>18786</v>
      </c>
      <c r="B411" t="s">
        <v>16064</v>
      </c>
      <c r="C411" t="s">
        <v>18376</v>
      </c>
      <c r="D411">
        <v>134</v>
      </c>
      <c r="E411">
        <v>105.86</v>
      </c>
      <c r="F411" t="s">
        <v>18377</v>
      </c>
    </row>
    <row r="412" spans="1:6" x14ac:dyDescent="0.25">
      <c r="A412" t="s">
        <v>18787</v>
      </c>
      <c r="B412" t="s">
        <v>16065</v>
      </c>
      <c r="C412" t="s">
        <v>18376</v>
      </c>
      <c r="D412">
        <v>249.6</v>
      </c>
      <c r="E412">
        <v>219.648</v>
      </c>
      <c r="F412" t="s">
        <v>18377</v>
      </c>
    </row>
    <row r="413" spans="1:6" x14ac:dyDescent="0.25">
      <c r="A413" t="s">
        <v>18788</v>
      </c>
      <c r="B413" t="s">
        <v>16066</v>
      </c>
      <c r="C413" t="s">
        <v>18376</v>
      </c>
      <c r="D413">
        <v>157.11000000000001</v>
      </c>
      <c r="E413">
        <v>124.11690000000002</v>
      </c>
      <c r="F413" t="s">
        <v>18377</v>
      </c>
    </row>
    <row r="414" spans="1:6" x14ac:dyDescent="0.25">
      <c r="A414" t="s">
        <v>18789</v>
      </c>
      <c r="B414" t="s">
        <v>16067</v>
      </c>
      <c r="C414" t="s">
        <v>18376</v>
      </c>
      <c r="D414">
        <v>470.96</v>
      </c>
      <c r="E414">
        <v>372.05840000000001</v>
      </c>
      <c r="F414" t="s">
        <v>18377</v>
      </c>
    </row>
    <row r="415" spans="1:6" x14ac:dyDescent="0.25">
      <c r="A415" t="s">
        <v>18790</v>
      </c>
      <c r="B415" t="s">
        <v>16068</v>
      </c>
      <c r="C415" t="s">
        <v>18376</v>
      </c>
      <c r="D415">
        <v>428.46</v>
      </c>
      <c r="E415">
        <v>355.62179999999995</v>
      </c>
      <c r="F415" t="s">
        <v>18377</v>
      </c>
    </row>
    <row r="416" spans="1:6" x14ac:dyDescent="0.25">
      <c r="A416" t="s">
        <v>18791</v>
      </c>
      <c r="B416" t="s">
        <v>16069</v>
      </c>
      <c r="C416" t="s">
        <v>18376</v>
      </c>
      <c r="D416">
        <v>349.67</v>
      </c>
      <c r="E416">
        <v>283.23270000000002</v>
      </c>
      <c r="F416" t="s">
        <v>18377</v>
      </c>
    </row>
    <row r="417" spans="1:6" x14ac:dyDescent="0.25">
      <c r="A417" t="s">
        <v>18792</v>
      </c>
      <c r="B417" t="s">
        <v>16070</v>
      </c>
      <c r="C417" t="s">
        <v>18376</v>
      </c>
      <c r="D417">
        <v>252.81</v>
      </c>
      <c r="E417">
        <v>219.94470000000001</v>
      </c>
      <c r="F417" t="s">
        <v>18377</v>
      </c>
    </row>
    <row r="418" spans="1:6" x14ac:dyDescent="0.25">
      <c r="A418" t="s">
        <v>18793</v>
      </c>
      <c r="B418" t="s">
        <v>16071</v>
      </c>
      <c r="C418" t="s">
        <v>18376</v>
      </c>
      <c r="D418">
        <v>446.11</v>
      </c>
      <c r="E418">
        <v>321.19920000000002</v>
      </c>
      <c r="F418" t="s">
        <v>18377</v>
      </c>
    </row>
    <row r="419" spans="1:6" x14ac:dyDescent="0.25">
      <c r="A419" t="s">
        <v>18794</v>
      </c>
      <c r="B419" t="s">
        <v>16073</v>
      </c>
      <c r="C419" t="s">
        <v>18376</v>
      </c>
      <c r="D419">
        <v>284.38</v>
      </c>
      <c r="E419">
        <v>236.03539999999998</v>
      </c>
      <c r="F419" t="s">
        <v>18377</v>
      </c>
    </row>
    <row r="420" spans="1:6" x14ac:dyDescent="0.25">
      <c r="A420" t="s">
        <v>18795</v>
      </c>
      <c r="B420" t="s">
        <v>16074</v>
      </c>
      <c r="C420" t="s">
        <v>18376</v>
      </c>
      <c r="D420">
        <v>451.75</v>
      </c>
      <c r="E420">
        <v>383.98750000000001</v>
      </c>
      <c r="F420" t="s">
        <v>18377</v>
      </c>
    </row>
    <row r="421" spans="1:6" x14ac:dyDescent="0.25">
      <c r="A421" t="s">
        <v>18796</v>
      </c>
      <c r="B421" t="s">
        <v>16075</v>
      </c>
      <c r="C421" t="s">
        <v>18376</v>
      </c>
      <c r="D421">
        <v>375.17</v>
      </c>
      <c r="E421">
        <v>311.39109999999999</v>
      </c>
      <c r="F421" t="s">
        <v>18377</v>
      </c>
    </row>
    <row r="422" spans="1:6" x14ac:dyDescent="0.25">
      <c r="A422" t="s">
        <v>18797</v>
      </c>
      <c r="B422" t="s">
        <v>16076</v>
      </c>
      <c r="C422" t="s">
        <v>18376</v>
      </c>
      <c r="D422">
        <v>216.49</v>
      </c>
      <c r="E422">
        <v>192.67610000000002</v>
      </c>
      <c r="F422" t="s">
        <v>18377</v>
      </c>
    </row>
    <row r="423" spans="1:6" x14ac:dyDescent="0.25">
      <c r="A423" t="s">
        <v>18798</v>
      </c>
      <c r="B423" t="s">
        <v>16077</v>
      </c>
      <c r="C423" t="s">
        <v>18376</v>
      </c>
      <c r="D423">
        <v>271.42</v>
      </c>
      <c r="E423">
        <v>230.70699999999999</v>
      </c>
      <c r="F423" t="s">
        <v>18377</v>
      </c>
    </row>
    <row r="424" spans="1:6" x14ac:dyDescent="0.25">
      <c r="A424" t="s">
        <v>18799</v>
      </c>
      <c r="B424" t="s">
        <v>16078</v>
      </c>
      <c r="C424" t="s">
        <v>18376</v>
      </c>
      <c r="D424">
        <v>176.88</v>
      </c>
      <c r="E424">
        <v>136.19759999999999</v>
      </c>
      <c r="F424" t="s">
        <v>18377</v>
      </c>
    </row>
    <row r="425" spans="1:6" x14ac:dyDescent="0.25">
      <c r="A425" t="s">
        <v>18800</v>
      </c>
      <c r="B425" t="s">
        <v>16079</v>
      </c>
      <c r="C425" t="s">
        <v>18376</v>
      </c>
      <c r="D425">
        <v>387.59</v>
      </c>
      <c r="E425">
        <v>329.45149999999995</v>
      </c>
      <c r="F425" t="s">
        <v>18377</v>
      </c>
    </row>
    <row r="426" spans="1:6" x14ac:dyDescent="0.25">
      <c r="A426" t="s">
        <v>18801</v>
      </c>
      <c r="B426" t="s">
        <v>16080</v>
      </c>
      <c r="C426" t="s">
        <v>18376</v>
      </c>
      <c r="D426">
        <v>88.96</v>
      </c>
      <c r="E426">
        <v>70.278400000000005</v>
      </c>
      <c r="F426" t="s">
        <v>18377</v>
      </c>
    </row>
    <row r="427" spans="1:6" x14ac:dyDescent="0.25">
      <c r="A427" t="s">
        <v>18802</v>
      </c>
      <c r="B427" t="s">
        <v>16081</v>
      </c>
      <c r="C427" t="s">
        <v>18376</v>
      </c>
      <c r="D427">
        <v>151.19</v>
      </c>
      <c r="E427">
        <v>122.46390000000001</v>
      </c>
      <c r="F427" t="s">
        <v>18377</v>
      </c>
    </row>
    <row r="428" spans="1:6" x14ac:dyDescent="0.25">
      <c r="A428" t="s">
        <v>18803</v>
      </c>
      <c r="B428" t="s">
        <v>16083</v>
      </c>
      <c r="C428" t="s">
        <v>18376</v>
      </c>
      <c r="D428">
        <v>116.4</v>
      </c>
      <c r="E428">
        <v>87.300000000000011</v>
      </c>
      <c r="F428" t="s">
        <v>18377</v>
      </c>
    </row>
    <row r="429" spans="1:6" x14ac:dyDescent="0.25">
      <c r="A429" t="s">
        <v>18804</v>
      </c>
      <c r="B429" t="s">
        <v>16084</v>
      </c>
      <c r="C429" t="s">
        <v>18376</v>
      </c>
      <c r="D429">
        <v>289.64</v>
      </c>
      <c r="E429">
        <v>243.29759999999999</v>
      </c>
      <c r="F429" t="s">
        <v>18377</v>
      </c>
    </row>
    <row r="430" spans="1:6" x14ac:dyDescent="0.25">
      <c r="A430" t="s">
        <v>18805</v>
      </c>
      <c r="B430" t="s">
        <v>16085</v>
      </c>
      <c r="C430" t="s">
        <v>18376</v>
      </c>
      <c r="D430">
        <v>169.91</v>
      </c>
      <c r="E430">
        <v>127.4325</v>
      </c>
      <c r="F430" t="s">
        <v>18377</v>
      </c>
    </row>
    <row r="431" spans="1:6" x14ac:dyDescent="0.25">
      <c r="A431" t="s">
        <v>18806</v>
      </c>
      <c r="B431" t="s">
        <v>16086</v>
      </c>
      <c r="C431" t="s">
        <v>18376</v>
      </c>
      <c r="D431">
        <v>228.26</v>
      </c>
      <c r="E431">
        <v>198.58619999999999</v>
      </c>
      <c r="F431" t="s">
        <v>18377</v>
      </c>
    </row>
    <row r="432" spans="1:6" x14ac:dyDescent="0.25">
      <c r="A432" t="s">
        <v>18807</v>
      </c>
      <c r="B432" t="s">
        <v>16087</v>
      </c>
      <c r="C432" t="s">
        <v>18376</v>
      </c>
      <c r="D432">
        <v>422.51</v>
      </c>
      <c r="E432">
        <v>325.33269999999999</v>
      </c>
      <c r="F432" t="s">
        <v>18377</v>
      </c>
    </row>
    <row r="433" spans="1:6" x14ac:dyDescent="0.25">
      <c r="A433" t="s">
        <v>18808</v>
      </c>
      <c r="B433" t="s">
        <v>16088</v>
      </c>
      <c r="C433" t="s">
        <v>18376</v>
      </c>
      <c r="D433">
        <v>429.66</v>
      </c>
      <c r="E433">
        <v>343.72800000000007</v>
      </c>
      <c r="F433" t="s">
        <v>18377</v>
      </c>
    </row>
    <row r="434" spans="1:6" x14ac:dyDescent="0.25">
      <c r="A434" t="s">
        <v>18809</v>
      </c>
      <c r="B434" t="s">
        <v>16089</v>
      </c>
      <c r="C434" t="s">
        <v>18376</v>
      </c>
      <c r="D434">
        <v>451.8</v>
      </c>
      <c r="E434">
        <v>361.44000000000005</v>
      </c>
      <c r="F434" t="s">
        <v>18377</v>
      </c>
    </row>
    <row r="435" spans="1:6" x14ac:dyDescent="0.25">
      <c r="A435" t="s">
        <v>18810</v>
      </c>
      <c r="B435" t="s">
        <v>16090</v>
      </c>
      <c r="C435" t="s">
        <v>18376</v>
      </c>
      <c r="D435">
        <v>72.61</v>
      </c>
      <c r="E435">
        <v>60.992399999999996</v>
      </c>
      <c r="F435" t="s">
        <v>18377</v>
      </c>
    </row>
    <row r="436" spans="1:6" x14ac:dyDescent="0.25">
      <c r="A436" t="s">
        <v>18811</v>
      </c>
      <c r="B436" t="s">
        <v>16091</v>
      </c>
      <c r="C436" t="s">
        <v>18376</v>
      </c>
      <c r="D436">
        <v>467.26</v>
      </c>
      <c r="E436">
        <v>397.17099999999999</v>
      </c>
      <c r="F436" t="s">
        <v>18377</v>
      </c>
    </row>
    <row r="437" spans="1:6" x14ac:dyDescent="0.25">
      <c r="A437" t="s">
        <v>18812</v>
      </c>
      <c r="B437" t="s">
        <v>16092</v>
      </c>
      <c r="C437" t="s">
        <v>18376</v>
      </c>
      <c r="D437">
        <v>472.78</v>
      </c>
      <c r="E437">
        <v>401.86299999999994</v>
      </c>
      <c r="F437" t="s">
        <v>18377</v>
      </c>
    </row>
    <row r="438" spans="1:6" x14ac:dyDescent="0.25">
      <c r="A438" t="s">
        <v>18813</v>
      </c>
      <c r="B438" t="s">
        <v>16093</v>
      </c>
      <c r="C438" t="s">
        <v>18376</v>
      </c>
      <c r="D438">
        <v>458.88</v>
      </c>
      <c r="E438">
        <v>353.33760000000001</v>
      </c>
      <c r="F438" t="s">
        <v>18377</v>
      </c>
    </row>
    <row r="439" spans="1:6" x14ac:dyDescent="0.25">
      <c r="A439" t="s">
        <v>18814</v>
      </c>
      <c r="B439" t="s">
        <v>16094</v>
      </c>
      <c r="C439" t="s">
        <v>18376</v>
      </c>
      <c r="D439">
        <v>73.14</v>
      </c>
      <c r="E439">
        <v>54.123600000000003</v>
      </c>
      <c r="F439" t="s">
        <v>18377</v>
      </c>
    </row>
    <row r="440" spans="1:6" x14ac:dyDescent="0.25">
      <c r="A440" t="s">
        <v>18815</v>
      </c>
      <c r="B440" t="s">
        <v>16095</v>
      </c>
      <c r="C440" t="s">
        <v>18376</v>
      </c>
      <c r="D440">
        <v>246.01</v>
      </c>
      <c r="E440">
        <v>174.66709999999998</v>
      </c>
      <c r="F440" t="s">
        <v>18377</v>
      </c>
    </row>
    <row r="441" spans="1:6" x14ac:dyDescent="0.25">
      <c r="A441" t="s">
        <v>18816</v>
      </c>
      <c r="B441" t="s">
        <v>16096</v>
      </c>
      <c r="C441" t="s">
        <v>18376</v>
      </c>
      <c r="D441">
        <v>183</v>
      </c>
      <c r="E441">
        <v>150.06</v>
      </c>
      <c r="F441" t="s">
        <v>18377</v>
      </c>
    </row>
    <row r="442" spans="1:6" x14ac:dyDescent="0.25">
      <c r="A442" t="s">
        <v>18817</v>
      </c>
      <c r="B442" t="s">
        <v>16097</v>
      </c>
      <c r="C442" t="s">
        <v>18376</v>
      </c>
      <c r="D442">
        <v>114.18</v>
      </c>
      <c r="E442">
        <v>83.351399999999998</v>
      </c>
      <c r="F442" t="s">
        <v>18377</v>
      </c>
    </row>
    <row r="443" spans="1:6" x14ac:dyDescent="0.25">
      <c r="A443" t="s">
        <v>18818</v>
      </c>
      <c r="B443" t="s">
        <v>16098</v>
      </c>
      <c r="C443" t="s">
        <v>18376</v>
      </c>
      <c r="D443">
        <v>428.29</v>
      </c>
      <c r="E443">
        <v>346.91490000000005</v>
      </c>
      <c r="F443" t="s">
        <v>18377</v>
      </c>
    </row>
    <row r="444" spans="1:6" x14ac:dyDescent="0.25">
      <c r="A444" t="s">
        <v>18819</v>
      </c>
      <c r="B444" t="s">
        <v>16099</v>
      </c>
      <c r="C444" t="s">
        <v>18376</v>
      </c>
      <c r="D444">
        <v>239.45</v>
      </c>
      <c r="E444">
        <v>177.19299999999998</v>
      </c>
      <c r="F444" t="s">
        <v>18377</v>
      </c>
    </row>
    <row r="445" spans="1:6" x14ac:dyDescent="0.25">
      <c r="A445" t="s">
        <v>18820</v>
      </c>
      <c r="B445" t="s">
        <v>16100</v>
      </c>
      <c r="C445" t="s">
        <v>18376</v>
      </c>
      <c r="D445">
        <v>265.3</v>
      </c>
      <c r="E445">
        <v>201.62800000000001</v>
      </c>
      <c r="F445" t="s">
        <v>18377</v>
      </c>
    </row>
    <row r="446" spans="1:6" x14ac:dyDescent="0.25">
      <c r="A446" t="s">
        <v>18821</v>
      </c>
      <c r="B446" t="s">
        <v>16101</v>
      </c>
      <c r="C446" t="s">
        <v>18376</v>
      </c>
      <c r="D446">
        <v>179.03</v>
      </c>
      <c r="E446">
        <v>132.48220000000001</v>
      </c>
      <c r="F446" t="s">
        <v>18377</v>
      </c>
    </row>
    <row r="447" spans="1:6" x14ac:dyDescent="0.25">
      <c r="A447" t="s">
        <v>18822</v>
      </c>
      <c r="B447" t="s">
        <v>16102</v>
      </c>
      <c r="C447" t="s">
        <v>18376</v>
      </c>
      <c r="D447">
        <v>396.23</v>
      </c>
      <c r="E447">
        <v>344.7201</v>
      </c>
      <c r="F447" t="s">
        <v>18377</v>
      </c>
    </row>
    <row r="448" spans="1:6" x14ac:dyDescent="0.25">
      <c r="A448" t="s">
        <v>18823</v>
      </c>
      <c r="B448" t="s">
        <v>16105</v>
      </c>
      <c r="C448" t="s">
        <v>18376</v>
      </c>
      <c r="D448">
        <v>253.39</v>
      </c>
      <c r="E448">
        <v>184.97469999999998</v>
      </c>
      <c r="F448" t="s">
        <v>18377</v>
      </c>
    </row>
    <row r="449" spans="1:6" x14ac:dyDescent="0.25">
      <c r="A449" t="s">
        <v>18824</v>
      </c>
      <c r="B449" t="s">
        <v>16106</v>
      </c>
      <c r="C449" t="s">
        <v>18376</v>
      </c>
      <c r="D449">
        <v>404.54</v>
      </c>
      <c r="E449">
        <v>335.76819999999998</v>
      </c>
      <c r="F449" t="s">
        <v>18377</v>
      </c>
    </row>
    <row r="450" spans="1:6" x14ac:dyDescent="0.25">
      <c r="A450" t="s">
        <v>18825</v>
      </c>
      <c r="B450" t="s">
        <v>16107</v>
      </c>
      <c r="C450" t="s">
        <v>18376</v>
      </c>
      <c r="D450">
        <v>92.84</v>
      </c>
      <c r="E450">
        <v>67.773200000000003</v>
      </c>
      <c r="F450" t="s">
        <v>18377</v>
      </c>
    </row>
    <row r="451" spans="1:6" x14ac:dyDescent="0.25">
      <c r="A451" t="s">
        <v>18826</v>
      </c>
      <c r="B451" t="s">
        <v>16108</v>
      </c>
      <c r="C451" t="s">
        <v>18376</v>
      </c>
      <c r="D451">
        <v>353.89</v>
      </c>
      <c r="E451">
        <v>251.26189999999997</v>
      </c>
      <c r="F451" t="s">
        <v>18377</v>
      </c>
    </row>
    <row r="452" spans="1:6" x14ac:dyDescent="0.25">
      <c r="A452" t="s">
        <v>18827</v>
      </c>
      <c r="B452" t="s">
        <v>16109</v>
      </c>
      <c r="C452" t="s">
        <v>18376</v>
      </c>
      <c r="D452">
        <v>427.29</v>
      </c>
      <c r="E452">
        <v>303.3759</v>
      </c>
      <c r="F452" t="s">
        <v>18377</v>
      </c>
    </row>
    <row r="453" spans="1:6" x14ac:dyDescent="0.25">
      <c r="A453" t="s">
        <v>18828</v>
      </c>
      <c r="B453" t="s">
        <v>16110</v>
      </c>
      <c r="C453" t="s">
        <v>18376</v>
      </c>
      <c r="D453">
        <v>486</v>
      </c>
      <c r="E453">
        <v>427.68</v>
      </c>
      <c r="F453" t="s">
        <v>18377</v>
      </c>
    </row>
    <row r="454" spans="1:6" x14ac:dyDescent="0.25">
      <c r="A454" t="s">
        <v>18829</v>
      </c>
      <c r="B454" t="s">
        <v>16111</v>
      </c>
      <c r="C454" t="s">
        <v>18376</v>
      </c>
      <c r="D454">
        <v>257.99</v>
      </c>
      <c r="E454">
        <v>198.65230000000003</v>
      </c>
      <c r="F454" t="s">
        <v>18377</v>
      </c>
    </row>
    <row r="455" spans="1:6" x14ac:dyDescent="0.25">
      <c r="A455" t="s">
        <v>18830</v>
      </c>
      <c r="B455" t="s">
        <v>16112</v>
      </c>
      <c r="C455" t="s">
        <v>18376</v>
      </c>
      <c r="D455">
        <v>388.48</v>
      </c>
      <c r="E455">
        <v>326.32319999999999</v>
      </c>
      <c r="F455" t="s">
        <v>18377</v>
      </c>
    </row>
    <row r="456" spans="1:6" x14ac:dyDescent="0.25">
      <c r="A456" t="s">
        <v>18831</v>
      </c>
      <c r="B456" t="s">
        <v>16113</v>
      </c>
      <c r="C456" t="s">
        <v>18376</v>
      </c>
      <c r="D456">
        <v>114.82</v>
      </c>
      <c r="E456">
        <v>96.448799999999991</v>
      </c>
      <c r="F456" t="s">
        <v>18377</v>
      </c>
    </row>
    <row r="457" spans="1:6" x14ac:dyDescent="0.25">
      <c r="A457" t="s">
        <v>18832</v>
      </c>
      <c r="B457" t="s">
        <v>16114</v>
      </c>
      <c r="C457" t="s">
        <v>18376</v>
      </c>
      <c r="D457">
        <v>472.54</v>
      </c>
      <c r="E457">
        <v>344.95420000000001</v>
      </c>
      <c r="F457" t="s">
        <v>18377</v>
      </c>
    </row>
    <row r="458" spans="1:6" x14ac:dyDescent="0.25">
      <c r="A458" t="s">
        <v>18833</v>
      </c>
      <c r="B458" t="s">
        <v>16115</v>
      </c>
      <c r="C458" t="s">
        <v>18376</v>
      </c>
      <c r="D458">
        <v>399.32</v>
      </c>
      <c r="E458">
        <v>335.42879999999997</v>
      </c>
      <c r="F458" t="s">
        <v>18377</v>
      </c>
    </row>
    <row r="459" spans="1:6" x14ac:dyDescent="0.25">
      <c r="A459" t="s">
        <v>18834</v>
      </c>
      <c r="B459" t="s">
        <v>16116</v>
      </c>
      <c r="C459" t="s">
        <v>18376</v>
      </c>
      <c r="D459">
        <v>376.25</v>
      </c>
      <c r="E459">
        <v>319.8125</v>
      </c>
      <c r="F459" t="s">
        <v>18377</v>
      </c>
    </row>
    <row r="460" spans="1:6" x14ac:dyDescent="0.25">
      <c r="A460" t="s">
        <v>18835</v>
      </c>
      <c r="B460" t="s">
        <v>16117</v>
      </c>
      <c r="C460" t="s">
        <v>18376</v>
      </c>
      <c r="D460">
        <v>314.54000000000002</v>
      </c>
      <c r="E460">
        <v>257.9228</v>
      </c>
      <c r="F460" t="s">
        <v>18377</v>
      </c>
    </row>
    <row r="461" spans="1:6" x14ac:dyDescent="0.25">
      <c r="A461" t="s">
        <v>18836</v>
      </c>
      <c r="B461" t="s">
        <v>16118</v>
      </c>
      <c r="C461" t="s">
        <v>18376</v>
      </c>
      <c r="D461">
        <v>180.44</v>
      </c>
      <c r="E461">
        <v>135.32999999999998</v>
      </c>
      <c r="F461" t="s">
        <v>18377</v>
      </c>
    </row>
    <row r="462" spans="1:6" x14ac:dyDescent="0.25">
      <c r="A462" t="s">
        <v>18837</v>
      </c>
      <c r="B462" t="s">
        <v>16119</v>
      </c>
      <c r="C462" t="s">
        <v>18376</v>
      </c>
      <c r="D462">
        <v>484.38</v>
      </c>
      <c r="E462">
        <v>372.9726</v>
      </c>
      <c r="F462" t="s">
        <v>18377</v>
      </c>
    </row>
    <row r="463" spans="1:6" x14ac:dyDescent="0.25">
      <c r="A463" t="s">
        <v>18838</v>
      </c>
      <c r="B463" t="s">
        <v>16120</v>
      </c>
      <c r="C463" t="s">
        <v>18376</v>
      </c>
      <c r="D463">
        <v>337.55</v>
      </c>
      <c r="E463">
        <v>273.41550000000001</v>
      </c>
      <c r="F463" t="s">
        <v>18377</v>
      </c>
    </row>
    <row r="464" spans="1:6" x14ac:dyDescent="0.25">
      <c r="A464" t="s">
        <v>18839</v>
      </c>
      <c r="B464" t="s">
        <v>16121</v>
      </c>
      <c r="C464" t="s">
        <v>18376</v>
      </c>
      <c r="D464">
        <v>427.3</v>
      </c>
      <c r="E464">
        <v>346.11300000000006</v>
      </c>
      <c r="F464" t="s">
        <v>18377</v>
      </c>
    </row>
    <row r="465" spans="1:6" x14ac:dyDescent="0.25">
      <c r="A465" t="s">
        <v>18840</v>
      </c>
      <c r="B465" t="s">
        <v>16122</v>
      </c>
      <c r="C465" t="s">
        <v>18376</v>
      </c>
      <c r="D465">
        <v>403.04</v>
      </c>
      <c r="E465">
        <v>302.28000000000003</v>
      </c>
      <c r="F465" t="s">
        <v>18377</v>
      </c>
    </row>
    <row r="466" spans="1:6" x14ac:dyDescent="0.25">
      <c r="A466" t="s">
        <v>18841</v>
      </c>
      <c r="B466" t="s">
        <v>16123</v>
      </c>
      <c r="C466" t="s">
        <v>18376</v>
      </c>
      <c r="D466">
        <v>65.98</v>
      </c>
      <c r="E466">
        <v>48.825200000000002</v>
      </c>
      <c r="F466" t="s">
        <v>18377</v>
      </c>
    </row>
    <row r="467" spans="1:6" x14ac:dyDescent="0.25">
      <c r="A467" t="s">
        <v>18842</v>
      </c>
      <c r="B467" t="s">
        <v>16124</v>
      </c>
      <c r="C467" t="s">
        <v>18376</v>
      </c>
      <c r="D467">
        <v>189.49</v>
      </c>
      <c r="E467">
        <v>144.01240000000001</v>
      </c>
      <c r="F467" t="s">
        <v>18377</v>
      </c>
    </row>
    <row r="468" spans="1:6" x14ac:dyDescent="0.25">
      <c r="A468" t="s">
        <v>18843</v>
      </c>
      <c r="B468" t="s">
        <v>16125</v>
      </c>
      <c r="C468" t="s">
        <v>18376</v>
      </c>
      <c r="D468">
        <v>470.51</v>
      </c>
      <c r="E468">
        <v>395.22839999999997</v>
      </c>
      <c r="F468" t="s">
        <v>18377</v>
      </c>
    </row>
    <row r="469" spans="1:6" x14ac:dyDescent="0.25">
      <c r="A469" t="s">
        <v>18844</v>
      </c>
      <c r="B469" t="s">
        <v>16126</v>
      </c>
      <c r="C469" t="s">
        <v>18376</v>
      </c>
      <c r="D469">
        <v>224.17</v>
      </c>
      <c r="E469">
        <v>199.51130000000001</v>
      </c>
      <c r="F469" t="s">
        <v>18377</v>
      </c>
    </row>
    <row r="470" spans="1:6" x14ac:dyDescent="0.25">
      <c r="A470" t="s">
        <v>18845</v>
      </c>
      <c r="B470" t="s">
        <v>16127</v>
      </c>
      <c r="C470" t="s">
        <v>18376</v>
      </c>
      <c r="D470">
        <v>103.59</v>
      </c>
      <c r="E470">
        <v>91.159199999999998</v>
      </c>
      <c r="F470" t="s">
        <v>18377</v>
      </c>
    </row>
    <row r="471" spans="1:6" x14ac:dyDescent="0.25">
      <c r="A471" t="s">
        <v>18846</v>
      </c>
      <c r="B471" t="s">
        <v>16128</v>
      </c>
      <c r="C471" t="s">
        <v>18376</v>
      </c>
      <c r="D471">
        <v>245.71</v>
      </c>
      <c r="E471">
        <v>208.8535</v>
      </c>
      <c r="F471" t="s">
        <v>18377</v>
      </c>
    </row>
    <row r="472" spans="1:6" x14ac:dyDescent="0.25">
      <c r="A472" t="s">
        <v>18847</v>
      </c>
      <c r="B472" t="s">
        <v>16129</v>
      </c>
      <c r="C472" t="s">
        <v>18376</v>
      </c>
      <c r="D472">
        <v>148.27000000000001</v>
      </c>
      <c r="E472">
        <v>106.7544</v>
      </c>
      <c r="F472" t="s">
        <v>18377</v>
      </c>
    </row>
    <row r="473" spans="1:6" x14ac:dyDescent="0.25">
      <c r="A473" t="s">
        <v>18848</v>
      </c>
      <c r="B473" t="s">
        <v>16130</v>
      </c>
      <c r="C473" t="s">
        <v>18376</v>
      </c>
      <c r="D473">
        <v>399.41</v>
      </c>
      <c r="E473">
        <v>327.51620000000003</v>
      </c>
      <c r="F473" t="s">
        <v>18377</v>
      </c>
    </row>
    <row r="474" spans="1:6" x14ac:dyDescent="0.25">
      <c r="A474" t="s">
        <v>18849</v>
      </c>
      <c r="B474" t="s">
        <v>16131</v>
      </c>
      <c r="C474" t="s">
        <v>18376</v>
      </c>
      <c r="D474">
        <v>78.430000000000007</v>
      </c>
      <c r="E474">
        <v>69.802700000000002</v>
      </c>
      <c r="F474" t="s">
        <v>18377</v>
      </c>
    </row>
    <row r="475" spans="1:6" x14ac:dyDescent="0.25">
      <c r="A475" t="s">
        <v>18850</v>
      </c>
      <c r="B475" t="s">
        <v>16133</v>
      </c>
      <c r="C475" t="s">
        <v>18376</v>
      </c>
      <c r="D475">
        <v>151.81</v>
      </c>
      <c r="E475">
        <v>130.5566</v>
      </c>
      <c r="F475" t="s">
        <v>18377</v>
      </c>
    </row>
    <row r="476" spans="1:6" x14ac:dyDescent="0.25">
      <c r="A476" t="s">
        <v>18851</v>
      </c>
      <c r="B476" t="s">
        <v>16134</v>
      </c>
      <c r="C476" t="s">
        <v>18376</v>
      </c>
      <c r="D476">
        <v>211.65</v>
      </c>
      <c r="E476">
        <v>184.13550000000001</v>
      </c>
      <c r="F476" t="s">
        <v>18377</v>
      </c>
    </row>
    <row r="477" spans="1:6" x14ac:dyDescent="0.25">
      <c r="A477" t="s">
        <v>18852</v>
      </c>
      <c r="B477" t="s">
        <v>16135</v>
      </c>
      <c r="C477" t="s">
        <v>18376</v>
      </c>
      <c r="D477">
        <v>444.47</v>
      </c>
      <c r="E477">
        <v>368.9101</v>
      </c>
      <c r="F477" t="s">
        <v>18377</v>
      </c>
    </row>
    <row r="478" spans="1:6" x14ac:dyDescent="0.25">
      <c r="A478" t="s">
        <v>18853</v>
      </c>
      <c r="B478" t="s">
        <v>16136</v>
      </c>
      <c r="C478" t="s">
        <v>18376</v>
      </c>
      <c r="D478">
        <v>243.39</v>
      </c>
      <c r="E478">
        <v>177.67469999999997</v>
      </c>
      <c r="F478" t="s">
        <v>18377</v>
      </c>
    </row>
    <row r="479" spans="1:6" x14ac:dyDescent="0.25">
      <c r="A479" t="s">
        <v>18854</v>
      </c>
      <c r="B479" t="s">
        <v>16137</v>
      </c>
      <c r="C479" t="s">
        <v>18376</v>
      </c>
      <c r="D479">
        <v>184.49</v>
      </c>
      <c r="E479">
        <v>164.1961</v>
      </c>
      <c r="F479" t="s">
        <v>18377</v>
      </c>
    </row>
    <row r="480" spans="1:6" x14ac:dyDescent="0.25">
      <c r="A480" t="s">
        <v>18855</v>
      </c>
      <c r="B480" t="s">
        <v>16138</v>
      </c>
      <c r="C480" t="s">
        <v>18376</v>
      </c>
      <c r="D480">
        <v>241.43</v>
      </c>
      <c r="E480">
        <v>181.07249999999999</v>
      </c>
      <c r="F480" t="s">
        <v>18377</v>
      </c>
    </row>
    <row r="481" spans="1:6" x14ac:dyDescent="0.25">
      <c r="A481" t="s">
        <v>18856</v>
      </c>
      <c r="B481" t="s">
        <v>16139</v>
      </c>
      <c r="C481" t="s">
        <v>18376</v>
      </c>
      <c r="D481">
        <v>115.1</v>
      </c>
      <c r="E481">
        <v>90.929000000000002</v>
      </c>
      <c r="F481" t="s">
        <v>18377</v>
      </c>
    </row>
    <row r="482" spans="1:6" x14ac:dyDescent="0.25">
      <c r="A482" t="s">
        <v>18857</v>
      </c>
      <c r="B482" t="s">
        <v>16140</v>
      </c>
      <c r="C482" t="s">
        <v>18376</v>
      </c>
      <c r="D482">
        <v>85.52</v>
      </c>
      <c r="E482">
        <v>75.257599999999996</v>
      </c>
      <c r="F482" t="s">
        <v>18377</v>
      </c>
    </row>
    <row r="483" spans="1:6" x14ac:dyDescent="0.25">
      <c r="A483" t="s">
        <v>18858</v>
      </c>
      <c r="B483" t="s">
        <v>16142</v>
      </c>
      <c r="C483" t="s">
        <v>18376</v>
      </c>
      <c r="D483">
        <v>266.60000000000002</v>
      </c>
      <c r="E483">
        <v>205.28200000000001</v>
      </c>
      <c r="F483" t="s">
        <v>18377</v>
      </c>
    </row>
    <row r="484" spans="1:6" x14ac:dyDescent="0.25">
      <c r="A484" t="s">
        <v>18859</v>
      </c>
      <c r="B484" t="s">
        <v>16144</v>
      </c>
      <c r="C484" t="s">
        <v>18376</v>
      </c>
      <c r="D484">
        <v>179.85</v>
      </c>
      <c r="E484">
        <v>156.46949999999998</v>
      </c>
      <c r="F484" t="s">
        <v>18377</v>
      </c>
    </row>
    <row r="485" spans="1:6" x14ac:dyDescent="0.25">
      <c r="A485" t="s">
        <v>18860</v>
      </c>
      <c r="B485" t="s">
        <v>16145</v>
      </c>
      <c r="C485" t="s">
        <v>18376</v>
      </c>
      <c r="D485">
        <v>446.35</v>
      </c>
      <c r="E485">
        <v>370.47050000000002</v>
      </c>
      <c r="F485" t="s">
        <v>18377</v>
      </c>
    </row>
    <row r="486" spans="1:6" x14ac:dyDescent="0.25">
      <c r="A486" t="s">
        <v>18861</v>
      </c>
      <c r="B486" t="s">
        <v>16146</v>
      </c>
      <c r="C486" t="s">
        <v>18376</v>
      </c>
      <c r="D486">
        <v>144.82</v>
      </c>
      <c r="E486">
        <v>127.44159999999999</v>
      </c>
      <c r="F486" t="s">
        <v>18377</v>
      </c>
    </row>
    <row r="487" spans="1:6" x14ac:dyDescent="0.25">
      <c r="A487" t="s">
        <v>18862</v>
      </c>
      <c r="B487" t="s">
        <v>16147</v>
      </c>
      <c r="C487" t="s">
        <v>18376</v>
      </c>
      <c r="D487">
        <v>312.23</v>
      </c>
      <c r="E487">
        <v>237.29480000000001</v>
      </c>
      <c r="F487" t="s">
        <v>18377</v>
      </c>
    </row>
    <row r="488" spans="1:6" x14ac:dyDescent="0.25">
      <c r="A488" t="s">
        <v>18863</v>
      </c>
      <c r="B488" t="s">
        <v>16148</v>
      </c>
      <c r="C488" t="s">
        <v>18376</v>
      </c>
      <c r="D488">
        <v>206.63</v>
      </c>
      <c r="E488">
        <v>175.63549999999998</v>
      </c>
      <c r="F488" t="s">
        <v>18377</v>
      </c>
    </row>
    <row r="489" spans="1:6" x14ac:dyDescent="0.25">
      <c r="A489" t="s">
        <v>18864</v>
      </c>
      <c r="B489" t="s">
        <v>16149</v>
      </c>
      <c r="C489" t="s">
        <v>18376</v>
      </c>
      <c r="D489">
        <v>205.49</v>
      </c>
      <c r="E489">
        <v>166.44690000000003</v>
      </c>
      <c r="F489" t="s">
        <v>18377</v>
      </c>
    </row>
    <row r="490" spans="1:6" x14ac:dyDescent="0.25">
      <c r="A490" t="s">
        <v>18865</v>
      </c>
      <c r="B490" t="s">
        <v>16150</v>
      </c>
      <c r="C490" t="s">
        <v>18376</v>
      </c>
      <c r="D490">
        <v>238.34</v>
      </c>
      <c r="E490">
        <v>181.13840000000002</v>
      </c>
      <c r="F490" t="s">
        <v>18377</v>
      </c>
    </row>
    <row r="491" spans="1:6" x14ac:dyDescent="0.25">
      <c r="A491" t="s">
        <v>18866</v>
      </c>
      <c r="B491" t="s">
        <v>16151</v>
      </c>
      <c r="C491" t="s">
        <v>18376</v>
      </c>
      <c r="D491">
        <v>52.33</v>
      </c>
      <c r="E491">
        <v>44.480499999999999</v>
      </c>
      <c r="F491" t="s">
        <v>18377</v>
      </c>
    </row>
    <row r="492" spans="1:6" x14ac:dyDescent="0.25">
      <c r="A492" t="s">
        <v>18867</v>
      </c>
      <c r="B492" t="s">
        <v>16152</v>
      </c>
      <c r="C492" t="s">
        <v>18376</v>
      </c>
      <c r="D492">
        <v>149.87</v>
      </c>
      <c r="E492">
        <v>119.89600000000002</v>
      </c>
      <c r="F492" t="s">
        <v>18377</v>
      </c>
    </row>
    <row r="493" spans="1:6" x14ac:dyDescent="0.25">
      <c r="A493" t="s">
        <v>18868</v>
      </c>
      <c r="B493" t="s">
        <v>16153</v>
      </c>
      <c r="C493" t="s">
        <v>18376</v>
      </c>
      <c r="D493">
        <v>221.35</v>
      </c>
      <c r="E493">
        <v>194.78799999999998</v>
      </c>
      <c r="F493" t="s">
        <v>18377</v>
      </c>
    </row>
    <row r="494" spans="1:6" x14ac:dyDescent="0.25">
      <c r="A494" t="s">
        <v>18869</v>
      </c>
      <c r="B494" t="s">
        <v>16154</v>
      </c>
      <c r="C494" t="s">
        <v>18376</v>
      </c>
      <c r="D494">
        <v>467.59</v>
      </c>
      <c r="E494">
        <v>374.072</v>
      </c>
      <c r="F494" t="s">
        <v>18377</v>
      </c>
    </row>
    <row r="495" spans="1:6" x14ac:dyDescent="0.25">
      <c r="A495" t="s">
        <v>18870</v>
      </c>
      <c r="B495" t="s">
        <v>16155</v>
      </c>
      <c r="C495" t="s">
        <v>18376</v>
      </c>
      <c r="D495">
        <v>267.39999999999998</v>
      </c>
      <c r="E495">
        <v>213.92</v>
      </c>
      <c r="F495" t="s">
        <v>18377</v>
      </c>
    </row>
    <row r="496" spans="1:6" x14ac:dyDescent="0.25">
      <c r="A496" t="s">
        <v>18871</v>
      </c>
      <c r="B496" t="s">
        <v>16156</v>
      </c>
      <c r="C496" t="s">
        <v>18376</v>
      </c>
      <c r="D496">
        <v>300.61</v>
      </c>
      <c r="E496">
        <v>246.50020000000001</v>
      </c>
      <c r="F496" t="s">
        <v>18377</v>
      </c>
    </row>
    <row r="497" spans="1:6" x14ac:dyDescent="0.25">
      <c r="A497" t="s">
        <v>18872</v>
      </c>
      <c r="B497" t="s">
        <v>16157</v>
      </c>
      <c r="C497" t="s">
        <v>18376</v>
      </c>
      <c r="D497">
        <v>439.35</v>
      </c>
      <c r="E497">
        <v>360.267</v>
      </c>
      <c r="F497" t="s">
        <v>18377</v>
      </c>
    </row>
    <row r="498" spans="1:6" x14ac:dyDescent="0.25">
      <c r="A498" t="s">
        <v>18873</v>
      </c>
      <c r="B498" t="s">
        <v>16158</v>
      </c>
      <c r="C498" t="s">
        <v>18376</v>
      </c>
      <c r="D498">
        <v>274.83</v>
      </c>
      <c r="E498">
        <v>203.37419999999997</v>
      </c>
      <c r="F498" t="s">
        <v>18377</v>
      </c>
    </row>
    <row r="499" spans="1:6" x14ac:dyDescent="0.25">
      <c r="A499" t="s">
        <v>18874</v>
      </c>
      <c r="B499" t="s">
        <v>16159</v>
      </c>
      <c r="C499" t="s">
        <v>18376</v>
      </c>
      <c r="D499">
        <v>291.60000000000002</v>
      </c>
      <c r="E499">
        <v>239.11199999999999</v>
      </c>
      <c r="F499" t="s">
        <v>18377</v>
      </c>
    </row>
    <row r="500" spans="1:6" x14ac:dyDescent="0.25">
      <c r="A500" t="s">
        <v>18875</v>
      </c>
      <c r="B500" t="s">
        <v>16160</v>
      </c>
      <c r="C500" t="s">
        <v>18376</v>
      </c>
      <c r="D500">
        <v>170.4</v>
      </c>
      <c r="E500">
        <v>119.28</v>
      </c>
      <c r="F500" t="s">
        <v>18377</v>
      </c>
    </row>
    <row r="501" spans="1:6" x14ac:dyDescent="0.25">
      <c r="A501" t="s">
        <v>18876</v>
      </c>
      <c r="B501" t="s">
        <v>16161</v>
      </c>
      <c r="C501" t="s">
        <v>18376</v>
      </c>
      <c r="D501">
        <v>208.02</v>
      </c>
      <c r="E501">
        <v>166.41600000000003</v>
      </c>
      <c r="F501" t="s">
        <v>18377</v>
      </c>
    </row>
    <row r="502" spans="1:6" x14ac:dyDescent="0.25">
      <c r="A502" t="s">
        <v>18877</v>
      </c>
      <c r="B502" t="s">
        <v>16162</v>
      </c>
      <c r="C502" t="s">
        <v>18376</v>
      </c>
      <c r="D502">
        <v>91.28</v>
      </c>
      <c r="E502">
        <v>77.587999999999994</v>
      </c>
      <c r="F502" t="s">
        <v>18377</v>
      </c>
    </row>
    <row r="503" spans="1:6" x14ac:dyDescent="0.25">
      <c r="A503" t="s">
        <v>18878</v>
      </c>
      <c r="B503" t="s">
        <v>16163</v>
      </c>
      <c r="C503" t="s">
        <v>18376</v>
      </c>
      <c r="D503">
        <v>325.81</v>
      </c>
      <c r="E503">
        <v>244.35750000000002</v>
      </c>
      <c r="F503" t="s">
        <v>18377</v>
      </c>
    </row>
    <row r="504" spans="1:6" x14ac:dyDescent="0.25">
      <c r="A504" t="s">
        <v>18879</v>
      </c>
      <c r="B504" t="s">
        <v>16164</v>
      </c>
      <c r="C504" t="s">
        <v>18376</v>
      </c>
      <c r="D504">
        <v>149.41</v>
      </c>
      <c r="E504">
        <v>107.5752</v>
      </c>
      <c r="F504" t="s">
        <v>18377</v>
      </c>
    </row>
    <row r="505" spans="1:6" x14ac:dyDescent="0.25">
      <c r="A505" t="s">
        <v>18880</v>
      </c>
      <c r="B505" t="s">
        <v>16165</v>
      </c>
      <c r="C505" t="s">
        <v>18376</v>
      </c>
      <c r="D505">
        <v>259.06</v>
      </c>
      <c r="E505">
        <v>196.88560000000001</v>
      </c>
      <c r="F505" t="s">
        <v>18377</v>
      </c>
    </row>
    <row r="506" spans="1:6" x14ac:dyDescent="0.25">
      <c r="A506" t="s">
        <v>18881</v>
      </c>
      <c r="B506" t="s">
        <v>16167</v>
      </c>
      <c r="C506" t="s">
        <v>18376</v>
      </c>
      <c r="D506">
        <v>291.27999999999997</v>
      </c>
      <c r="E506">
        <v>230.1112</v>
      </c>
      <c r="F506" t="s">
        <v>18377</v>
      </c>
    </row>
    <row r="507" spans="1:6" x14ac:dyDescent="0.25">
      <c r="A507" t="s">
        <v>18882</v>
      </c>
      <c r="B507" t="s">
        <v>16168</v>
      </c>
      <c r="C507" t="s">
        <v>18376</v>
      </c>
      <c r="D507">
        <v>366.25</v>
      </c>
      <c r="E507">
        <v>307.64999999999998</v>
      </c>
      <c r="F507" t="s">
        <v>18377</v>
      </c>
    </row>
    <row r="508" spans="1:6" x14ac:dyDescent="0.25">
      <c r="A508" t="s">
        <v>18883</v>
      </c>
      <c r="B508" t="s">
        <v>16169</v>
      </c>
      <c r="C508" t="s">
        <v>18376</v>
      </c>
      <c r="D508">
        <v>441.06</v>
      </c>
      <c r="E508">
        <v>344.02680000000004</v>
      </c>
      <c r="F508" t="s">
        <v>18377</v>
      </c>
    </row>
    <row r="509" spans="1:6" x14ac:dyDescent="0.25">
      <c r="A509" t="s">
        <v>18884</v>
      </c>
      <c r="B509" t="s">
        <v>16170</v>
      </c>
      <c r="C509" t="s">
        <v>18376</v>
      </c>
      <c r="D509">
        <v>347.29</v>
      </c>
      <c r="E509">
        <v>267.41330000000005</v>
      </c>
      <c r="F509" t="s">
        <v>18377</v>
      </c>
    </row>
    <row r="510" spans="1:6" x14ac:dyDescent="0.25">
      <c r="A510" t="s">
        <v>18885</v>
      </c>
      <c r="B510" t="s">
        <v>16171</v>
      </c>
      <c r="C510" t="s">
        <v>18376</v>
      </c>
      <c r="D510">
        <v>408.99</v>
      </c>
      <c r="E510">
        <v>335.37180000000001</v>
      </c>
      <c r="F510" t="s">
        <v>18377</v>
      </c>
    </row>
    <row r="511" spans="1:6" x14ac:dyDescent="0.25">
      <c r="A511" t="s">
        <v>18886</v>
      </c>
      <c r="B511" t="s">
        <v>16172</v>
      </c>
      <c r="C511" t="s">
        <v>18376</v>
      </c>
      <c r="D511">
        <v>269.45999999999998</v>
      </c>
      <c r="E511">
        <v>199.40039999999999</v>
      </c>
      <c r="F511" t="s">
        <v>18377</v>
      </c>
    </row>
    <row r="512" spans="1:6" x14ac:dyDescent="0.25">
      <c r="A512" t="s">
        <v>18887</v>
      </c>
      <c r="B512" t="s">
        <v>16173</v>
      </c>
      <c r="C512" t="s">
        <v>18376</v>
      </c>
      <c r="D512">
        <v>343.84</v>
      </c>
      <c r="E512">
        <v>306.01759999999996</v>
      </c>
      <c r="F512" t="s">
        <v>18377</v>
      </c>
    </row>
    <row r="513" spans="1:6" x14ac:dyDescent="0.25">
      <c r="A513" t="s">
        <v>18888</v>
      </c>
      <c r="B513" t="s">
        <v>16174</v>
      </c>
      <c r="C513" t="s">
        <v>18376</v>
      </c>
      <c r="D513">
        <v>223.03</v>
      </c>
      <c r="E513">
        <v>171.73310000000001</v>
      </c>
      <c r="F513" t="s">
        <v>18377</v>
      </c>
    </row>
    <row r="514" spans="1:6" x14ac:dyDescent="0.25">
      <c r="A514" t="s">
        <v>18889</v>
      </c>
      <c r="B514" t="s">
        <v>16175</v>
      </c>
      <c r="C514" t="s">
        <v>18376</v>
      </c>
      <c r="D514">
        <v>358.66</v>
      </c>
      <c r="E514">
        <v>254.64860000000002</v>
      </c>
      <c r="F514" t="s">
        <v>18377</v>
      </c>
    </row>
    <row r="515" spans="1:6" x14ac:dyDescent="0.25">
      <c r="A515" t="s">
        <v>18890</v>
      </c>
      <c r="B515" t="s">
        <v>16177</v>
      </c>
      <c r="C515" t="s">
        <v>18376</v>
      </c>
      <c r="D515">
        <v>203.18</v>
      </c>
      <c r="E515">
        <v>158.4804</v>
      </c>
      <c r="F515" t="s">
        <v>18377</v>
      </c>
    </row>
    <row r="516" spans="1:6" x14ac:dyDescent="0.25">
      <c r="A516" t="s">
        <v>18891</v>
      </c>
      <c r="B516" t="s">
        <v>16178</v>
      </c>
      <c r="C516" t="s">
        <v>18376</v>
      </c>
      <c r="D516">
        <v>485.4</v>
      </c>
      <c r="E516">
        <v>412.59</v>
      </c>
      <c r="F516" t="s">
        <v>18377</v>
      </c>
    </row>
    <row r="517" spans="1:6" x14ac:dyDescent="0.25">
      <c r="A517" t="s">
        <v>18892</v>
      </c>
      <c r="B517" t="s">
        <v>16179</v>
      </c>
      <c r="C517" t="s">
        <v>18376</v>
      </c>
      <c r="D517">
        <v>334.04</v>
      </c>
      <c r="E517">
        <v>250.53000000000003</v>
      </c>
      <c r="F517" t="s">
        <v>18377</v>
      </c>
    </row>
    <row r="518" spans="1:6" x14ac:dyDescent="0.25">
      <c r="A518" t="s">
        <v>18893</v>
      </c>
      <c r="B518" t="s">
        <v>16180</v>
      </c>
      <c r="C518" t="s">
        <v>18376</v>
      </c>
      <c r="D518">
        <v>181.36</v>
      </c>
      <c r="E518">
        <v>139.64720000000003</v>
      </c>
      <c r="F518" t="s">
        <v>18377</v>
      </c>
    </row>
    <row r="519" spans="1:6" x14ac:dyDescent="0.25">
      <c r="A519" t="s">
        <v>18894</v>
      </c>
      <c r="B519" t="s">
        <v>16181</v>
      </c>
      <c r="C519" t="s">
        <v>18376</v>
      </c>
      <c r="D519">
        <v>415.83</v>
      </c>
      <c r="E519">
        <v>353.45549999999997</v>
      </c>
      <c r="F519" t="s">
        <v>18377</v>
      </c>
    </row>
    <row r="520" spans="1:6" x14ac:dyDescent="0.25">
      <c r="A520" t="s">
        <v>18895</v>
      </c>
      <c r="B520" t="s">
        <v>16182</v>
      </c>
      <c r="C520" t="s">
        <v>18376</v>
      </c>
      <c r="D520">
        <v>275.54000000000002</v>
      </c>
      <c r="E520">
        <v>209.41040000000001</v>
      </c>
      <c r="F520" t="s">
        <v>18377</v>
      </c>
    </row>
    <row r="521" spans="1:6" x14ac:dyDescent="0.25">
      <c r="A521" t="s">
        <v>18896</v>
      </c>
      <c r="B521" t="s">
        <v>16183</v>
      </c>
      <c r="C521" t="s">
        <v>18376</v>
      </c>
      <c r="D521">
        <v>174.87</v>
      </c>
      <c r="E521">
        <v>157.38300000000001</v>
      </c>
      <c r="F521" t="s">
        <v>18377</v>
      </c>
    </row>
    <row r="522" spans="1:6" x14ac:dyDescent="0.25">
      <c r="A522" t="s">
        <v>18897</v>
      </c>
      <c r="B522" t="s">
        <v>16184</v>
      </c>
      <c r="C522" t="s">
        <v>18376</v>
      </c>
      <c r="D522">
        <v>249.19</v>
      </c>
      <c r="E522">
        <v>209.31959999999998</v>
      </c>
      <c r="F522" t="s">
        <v>18377</v>
      </c>
    </row>
    <row r="523" spans="1:6" x14ac:dyDescent="0.25">
      <c r="A523" t="s">
        <v>18898</v>
      </c>
      <c r="B523" t="s">
        <v>16185</v>
      </c>
      <c r="C523" t="s">
        <v>18376</v>
      </c>
      <c r="D523">
        <v>401.71</v>
      </c>
      <c r="E523">
        <v>329.40219999999994</v>
      </c>
      <c r="F523" t="s">
        <v>18377</v>
      </c>
    </row>
    <row r="524" spans="1:6" x14ac:dyDescent="0.25">
      <c r="A524" t="s">
        <v>18899</v>
      </c>
      <c r="B524" t="s">
        <v>16186</v>
      </c>
      <c r="C524" t="s">
        <v>18376</v>
      </c>
      <c r="D524">
        <v>88.11</v>
      </c>
      <c r="E524">
        <v>71.369100000000003</v>
      </c>
      <c r="F524" t="s">
        <v>18377</v>
      </c>
    </row>
    <row r="525" spans="1:6" x14ac:dyDescent="0.25">
      <c r="A525" t="s">
        <v>18900</v>
      </c>
      <c r="B525" t="s">
        <v>16187</v>
      </c>
      <c r="C525" t="s">
        <v>18376</v>
      </c>
      <c r="D525">
        <v>356.6</v>
      </c>
      <c r="E525">
        <v>299.54399999999998</v>
      </c>
      <c r="F525" t="s">
        <v>18377</v>
      </c>
    </row>
    <row r="526" spans="1:6" x14ac:dyDescent="0.25">
      <c r="A526" t="s">
        <v>18901</v>
      </c>
      <c r="B526" t="s">
        <v>16188</v>
      </c>
      <c r="C526" t="s">
        <v>18376</v>
      </c>
      <c r="D526">
        <v>246.45</v>
      </c>
      <c r="E526">
        <v>187.30199999999999</v>
      </c>
      <c r="F526" t="s">
        <v>18377</v>
      </c>
    </row>
    <row r="527" spans="1:6" x14ac:dyDescent="0.25">
      <c r="A527" t="s">
        <v>18902</v>
      </c>
      <c r="B527" t="s">
        <v>16189</v>
      </c>
      <c r="C527" t="s">
        <v>18376</v>
      </c>
      <c r="D527">
        <v>286.14</v>
      </c>
      <c r="E527">
        <v>203.15939999999998</v>
      </c>
      <c r="F527" t="s">
        <v>18377</v>
      </c>
    </row>
    <row r="528" spans="1:6" x14ac:dyDescent="0.25">
      <c r="A528" t="s">
        <v>18903</v>
      </c>
      <c r="B528" t="s">
        <v>16190</v>
      </c>
      <c r="C528" t="s">
        <v>18376</v>
      </c>
      <c r="D528">
        <v>249.01</v>
      </c>
      <c r="E528">
        <v>224.10900000000001</v>
      </c>
      <c r="F528" t="s">
        <v>18377</v>
      </c>
    </row>
    <row r="529" spans="1:6" x14ac:dyDescent="0.25">
      <c r="A529" t="s">
        <v>18904</v>
      </c>
      <c r="B529" t="s">
        <v>16191</v>
      </c>
      <c r="C529" t="s">
        <v>18376</v>
      </c>
      <c r="D529">
        <v>295.12</v>
      </c>
      <c r="E529">
        <v>244.9496</v>
      </c>
      <c r="F529" t="s">
        <v>18377</v>
      </c>
    </row>
    <row r="530" spans="1:6" x14ac:dyDescent="0.25">
      <c r="A530" t="s">
        <v>18905</v>
      </c>
      <c r="B530" t="s">
        <v>16192</v>
      </c>
      <c r="C530" t="s">
        <v>18376</v>
      </c>
      <c r="D530">
        <v>498.13</v>
      </c>
      <c r="E530">
        <v>378.5788</v>
      </c>
      <c r="F530" t="s">
        <v>18377</v>
      </c>
    </row>
    <row r="531" spans="1:6" x14ac:dyDescent="0.25">
      <c r="A531" t="s">
        <v>18906</v>
      </c>
      <c r="B531" t="s">
        <v>16193</v>
      </c>
      <c r="C531" t="s">
        <v>18376</v>
      </c>
      <c r="D531">
        <v>144.08000000000001</v>
      </c>
      <c r="E531">
        <v>119.5864</v>
      </c>
      <c r="F531" t="s">
        <v>18377</v>
      </c>
    </row>
    <row r="532" spans="1:6" x14ac:dyDescent="0.25">
      <c r="A532" t="s">
        <v>18907</v>
      </c>
      <c r="B532" t="s">
        <v>16194</v>
      </c>
      <c r="C532" t="s">
        <v>18376</v>
      </c>
      <c r="D532">
        <v>233.95</v>
      </c>
      <c r="E532">
        <v>170.78349999999998</v>
      </c>
      <c r="F532" t="s">
        <v>18377</v>
      </c>
    </row>
    <row r="533" spans="1:6" x14ac:dyDescent="0.25">
      <c r="A533" t="s">
        <v>18908</v>
      </c>
      <c r="B533" t="s">
        <v>16196</v>
      </c>
      <c r="C533" t="s">
        <v>18376</v>
      </c>
      <c r="D533">
        <v>470.92</v>
      </c>
      <c r="E533">
        <v>357.89920000000001</v>
      </c>
      <c r="F533" t="s">
        <v>18377</v>
      </c>
    </row>
    <row r="534" spans="1:6" x14ac:dyDescent="0.25">
      <c r="A534" t="s">
        <v>18909</v>
      </c>
      <c r="B534" t="s">
        <v>16198</v>
      </c>
      <c r="C534" t="s">
        <v>18376</v>
      </c>
      <c r="D534">
        <v>381.44</v>
      </c>
      <c r="E534">
        <v>316.59519999999998</v>
      </c>
      <c r="F534" t="s">
        <v>18377</v>
      </c>
    </row>
    <row r="535" spans="1:6" x14ac:dyDescent="0.25">
      <c r="A535" t="s">
        <v>18910</v>
      </c>
      <c r="B535" t="s">
        <v>16199</v>
      </c>
      <c r="C535" t="s">
        <v>18376</v>
      </c>
      <c r="D535">
        <v>477.21</v>
      </c>
      <c r="E535">
        <v>386.5401</v>
      </c>
      <c r="F535" t="s">
        <v>18377</v>
      </c>
    </row>
    <row r="536" spans="1:6" x14ac:dyDescent="0.25">
      <c r="A536" t="s">
        <v>18911</v>
      </c>
      <c r="B536" t="s">
        <v>16200</v>
      </c>
      <c r="C536" t="s">
        <v>18376</v>
      </c>
      <c r="D536">
        <v>344.8</v>
      </c>
      <c r="E536">
        <v>255.15200000000002</v>
      </c>
      <c r="F536" t="s">
        <v>18377</v>
      </c>
    </row>
    <row r="537" spans="1:6" x14ac:dyDescent="0.25">
      <c r="A537" t="s">
        <v>18912</v>
      </c>
      <c r="B537" t="s">
        <v>16201</v>
      </c>
      <c r="C537" t="s">
        <v>18376</v>
      </c>
      <c r="D537">
        <v>485.99</v>
      </c>
      <c r="E537">
        <v>359.63260000000002</v>
      </c>
      <c r="F537" t="s">
        <v>18377</v>
      </c>
    </row>
    <row r="538" spans="1:6" x14ac:dyDescent="0.25">
      <c r="A538" t="s">
        <v>18913</v>
      </c>
      <c r="B538" t="s">
        <v>16202</v>
      </c>
      <c r="C538" t="s">
        <v>18376</v>
      </c>
      <c r="D538">
        <v>495.79</v>
      </c>
      <c r="E538">
        <v>401.58990000000006</v>
      </c>
      <c r="F538" t="s">
        <v>18377</v>
      </c>
    </row>
    <row r="539" spans="1:6" x14ac:dyDescent="0.25">
      <c r="A539" t="s">
        <v>18914</v>
      </c>
      <c r="B539" t="s">
        <v>16203</v>
      </c>
      <c r="C539" t="s">
        <v>18376</v>
      </c>
      <c r="D539">
        <v>384.99</v>
      </c>
      <c r="E539">
        <v>273.34289999999999</v>
      </c>
      <c r="F539" t="s">
        <v>18377</v>
      </c>
    </row>
    <row r="540" spans="1:6" x14ac:dyDescent="0.25">
      <c r="A540" t="s">
        <v>18915</v>
      </c>
      <c r="B540" t="s">
        <v>16204</v>
      </c>
      <c r="C540" t="s">
        <v>18376</v>
      </c>
      <c r="D540">
        <v>475.97</v>
      </c>
      <c r="E540">
        <v>352.21780000000001</v>
      </c>
      <c r="F540" t="s">
        <v>18377</v>
      </c>
    </row>
    <row r="541" spans="1:6" x14ac:dyDescent="0.25">
      <c r="A541" t="s">
        <v>18916</v>
      </c>
      <c r="B541" t="s">
        <v>16205</v>
      </c>
      <c r="C541" t="s">
        <v>18376</v>
      </c>
      <c r="D541">
        <v>456.71</v>
      </c>
      <c r="E541">
        <v>401.90479999999997</v>
      </c>
      <c r="F541" t="s">
        <v>18377</v>
      </c>
    </row>
    <row r="542" spans="1:6" x14ac:dyDescent="0.25">
      <c r="A542" t="s">
        <v>18917</v>
      </c>
      <c r="B542" t="s">
        <v>16207</v>
      </c>
      <c r="C542" t="s">
        <v>18376</v>
      </c>
      <c r="D542">
        <v>71.66</v>
      </c>
      <c r="E542">
        <v>60.194399999999995</v>
      </c>
      <c r="F542" t="s">
        <v>18377</v>
      </c>
    </row>
    <row r="543" spans="1:6" x14ac:dyDescent="0.25">
      <c r="A543" t="s">
        <v>18918</v>
      </c>
      <c r="B543" t="s">
        <v>16209</v>
      </c>
      <c r="C543" t="s">
        <v>18376</v>
      </c>
      <c r="D543">
        <v>84.92</v>
      </c>
      <c r="E543">
        <v>62.840800000000002</v>
      </c>
      <c r="F543" t="s">
        <v>18377</v>
      </c>
    </row>
    <row r="544" spans="1:6" x14ac:dyDescent="0.25">
      <c r="A544" t="s">
        <v>18919</v>
      </c>
      <c r="B544" t="s">
        <v>16210</v>
      </c>
      <c r="C544" t="s">
        <v>18376</v>
      </c>
      <c r="D544">
        <v>109.11</v>
      </c>
      <c r="E544">
        <v>86.196899999999999</v>
      </c>
      <c r="F544" t="s">
        <v>18377</v>
      </c>
    </row>
    <row r="545" spans="1:6" x14ac:dyDescent="0.25">
      <c r="A545" t="s">
        <v>18920</v>
      </c>
      <c r="B545" t="s">
        <v>16211</v>
      </c>
      <c r="C545" t="s">
        <v>18376</v>
      </c>
      <c r="D545">
        <v>168.93</v>
      </c>
      <c r="E545">
        <v>148.6584</v>
      </c>
      <c r="F545" t="s">
        <v>18377</v>
      </c>
    </row>
    <row r="546" spans="1:6" x14ac:dyDescent="0.25">
      <c r="A546" t="s">
        <v>18921</v>
      </c>
      <c r="B546" t="s">
        <v>16212</v>
      </c>
      <c r="C546" t="s">
        <v>18376</v>
      </c>
      <c r="D546">
        <v>290.44</v>
      </c>
      <c r="E546">
        <v>249.7784</v>
      </c>
      <c r="F546" t="s">
        <v>18377</v>
      </c>
    </row>
    <row r="547" spans="1:6" x14ac:dyDescent="0.25">
      <c r="A547" t="s">
        <v>18922</v>
      </c>
      <c r="B547" t="s">
        <v>16213</v>
      </c>
      <c r="C547" t="s">
        <v>18376</v>
      </c>
      <c r="D547">
        <v>297.14</v>
      </c>
      <c r="E547">
        <v>210.96939999999998</v>
      </c>
      <c r="F547" t="s">
        <v>18377</v>
      </c>
    </row>
    <row r="548" spans="1:6" x14ac:dyDescent="0.25">
      <c r="A548" t="s">
        <v>18923</v>
      </c>
      <c r="B548" t="s">
        <v>16214</v>
      </c>
      <c r="C548" t="s">
        <v>18376</v>
      </c>
      <c r="D548">
        <v>269.54000000000002</v>
      </c>
      <c r="E548">
        <v>237.19520000000003</v>
      </c>
      <c r="F548" t="s">
        <v>18377</v>
      </c>
    </row>
    <row r="549" spans="1:6" x14ac:dyDescent="0.25">
      <c r="A549" t="s">
        <v>18924</v>
      </c>
      <c r="B549" t="s">
        <v>16215</v>
      </c>
      <c r="C549" t="s">
        <v>18376</v>
      </c>
      <c r="D549">
        <v>90.99</v>
      </c>
      <c r="E549">
        <v>72.792000000000002</v>
      </c>
      <c r="F549" t="s">
        <v>18377</v>
      </c>
    </row>
    <row r="550" spans="1:6" x14ac:dyDescent="0.25">
      <c r="A550" t="s">
        <v>18925</v>
      </c>
      <c r="B550" t="s">
        <v>16217</v>
      </c>
      <c r="C550" t="s">
        <v>18376</v>
      </c>
      <c r="D550">
        <v>288.85000000000002</v>
      </c>
      <c r="E550">
        <v>228.19150000000002</v>
      </c>
      <c r="F550" t="s">
        <v>18377</v>
      </c>
    </row>
    <row r="551" spans="1:6" x14ac:dyDescent="0.25">
      <c r="A551" t="s">
        <v>18926</v>
      </c>
      <c r="B551" t="s">
        <v>16218</v>
      </c>
      <c r="C551" t="s">
        <v>18376</v>
      </c>
      <c r="D551">
        <v>207.81</v>
      </c>
      <c r="E551">
        <v>187.029</v>
      </c>
      <c r="F551" t="s">
        <v>18377</v>
      </c>
    </row>
    <row r="552" spans="1:6" x14ac:dyDescent="0.25">
      <c r="A552" t="s">
        <v>18927</v>
      </c>
      <c r="B552" t="s">
        <v>16219</v>
      </c>
      <c r="C552" t="s">
        <v>18376</v>
      </c>
      <c r="D552">
        <v>429.83</v>
      </c>
      <c r="E552">
        <v>313.77589999999998</v>
      </c>
      <c r="F552" t="s">
        <v>18377</v>
      </c>
    </row>
    <row r="553" spans="1:6" x14ac:dyDescent="0.25">
      <c r="A553" t="s">
        <v>18928</v>
      </c>
      <c r="B553" t="s">
        <v>16220</v>
      </c>
      <c r="C553" t="s">
        <v>18376</v>
      </c>
      <c r="D553">
        <v>469.91</v>
      </c>
      <c r="E553">
        <v>352.4325</v>
      </c>
      <c r="F553" t="s">
        <v>18377</v>
      </c>
    </row>
    <row r="554" spans="1:6" x14ac:dyDescent="0.25">
      <c r="A554" t="s">
        <v>18929</v>
      </c>
      <c r="B554" t="s">
        <v>16221</v>
      </c>
      <c r="C554" t="s">
        <v>18376</v>
      </c>
      <c r="D554">
        <v>398.01</v>
      </c>
      <c r="E554">
        <v>310.44780000000003</v>
      </c>
      <c r="F554" t="s">
        <v>18377</v>
      </c>
    </row>
    <row r="555" spans="1:6" x14ac:dyDescent="0.25">
      <c r="A555" t="s">
        <v>18930</v>
      </c>
      <c r="B555" t="s">
        <v>16222</v>
      </c>
      <c r="C555" t="s">
        <v>18376</v>
      </c>
      <c r="D555">
        <v>260.38</v>
      </c>
      <c r="E555">
        <v>195.285</v>
      </c>
      <c r="F555" t="s">
        <v>18377</v>
      </c>
    </row>
    <row r="556" spans="1:6" x14ac:dyDescent="0.25">
      <c r="A556" t="s">
        <v>18931</v>
      </c>
      <c r="B556" t="s">
        <v>16223</v>
      </c>
      <c r="C556" t="s">
        <v>18376</v>
      </c>
      <c r="D556">
        <v>346.58</v>
      </c>
      <c r="E556">
        <v>242.60599999999997</v>
      </c>
      <c r="F556" t="s">
        <v>18377</v>
      </c>
    </row>
    <row r="557" spans="1:6" x14ac:dyDescent="0.25">
      <c r="A557" t="s">
        <v>18932</v>
      </c>
      <c r="B557" t="s">
        <v>16224</v>
      </c>
      <c r="C557" t="s">
        <v>18376</v>
      </c>
      <c r="D557">
        <v>236.56</v>
      </c>
      <c r="E557">
        <v>172.68879999999999</v>
      </c>
      <c r="F557" t="s">
        <v>18377</v>
      </c>
    </row>
    <row r="558" spans="1:6" x14ac:dyDescent="0.25">
      <c r="A558" t="s">
        <v>18933</v>
      </c>
      <c r="B558" t="s">
        <v>16225</v>
      </c>
      <c r="C558" t="s">
        <v>18376</v>
      </c>
      <c r="D558">
        <v>156.29</v>
      </c>
      <c r="E558">
        <v>139.09809999999999</v>
      </c>
      <c r="F558" t="s">
        <v>18377</v>
      </c>
    </row>
    <row r="559" spans="1:6" x14ac:dyDescent="0.25">
      <c r="A559" t="s">
        <v>18934</v>
      </c>
      <c r="B559" t="s">
        <v>16226</v>
      </c>
      <c r="C559" t="s">
        <v>18376</v>
      </c>
      <c r="D559">
        <v>252.55</v>
      </c>
      <c r="E559">
        <v>184.36150000000001</v>
      </c>
      <c r="F559" t="s">
        <v>18377</v>
      </c>
    </row>
    <row r="560" spans="1:6" x14ac:dyDescent="0.25">
      <c r="A560" t="s">
        <v>18935</v>
      </c>
      <c r="B560" t="s">
        <v>16227</v>
      </c>
      <c r="C560" t="s">
        <v>18376</v>
      </c>
      <c r="D560">
        <v>100.98</v>
      </c>
      <c r="E560">
        <v>88.862400000000008</v>
      </c>
      <c r="F560" t="s">
        <v>18377</v>
      </c>
    </row>
    <row r="561" spans="1:6" x14ac:dyDescent="0.25">
      <c r="A561" t="s">
        <v>18936</v>
      </c>
      <c r="B561" t="s">
        <v>16228</v>
      </c>
      <c r="C561" t="s">
        <v>18376</v>
      </c>
      <c r="D561">
        <v>190.78</v>
      </c>
      <c r="E561">
        <v>133.54599999999999</v>
      </c>
      <c r="F561" t="s">
        <v>18377</v>
      </c>
    </row>
    <row r="562" spans="1:6" x14ac:dyDescent="0.25">
      <c r="A562" t="s">
        <v>18937</v>
      </c>
      <c r="B562" t="s">
        <v>16229</v>
      </c>
      <c r="C562" t="s">
        <v>18376</v>
      </c>
      <c r="D562">
        <v>389.53</v>
      </c>
      <c r="E562">
        <v>315.51929999999999</v>
      </c>
      <c r="F562" t="s">
        <v>18377</v>
      </c>
    </row>
    <row r="563" spans="1:6" x14ac:dyDescent="0.25">
      <c r="A563" t="s">
        <v>18938</v>
      </c>
      <c r="B563" t="s">
        <v>16232</v>
      </c>
      <c r="C563" t="s">
        <v>18376</v>
      </c>
      <c r="D563">
        <v>409.62</v>
      </c>
      <c r="E563">
        <v>319.50360000000001</v>
      </c>
      <c r="F563" t="s">
        <v>18377</v>
      </c>
    </row>
    <row r="564" spans="1:6" x14ac:dyDescent="0.25">
      <c r="A564" t="s">
        <v>18939</v>
      </c>
      <c r="B564" t="s">
        <v>16233</v>
      </c>
      <c r="C564" t="s">
        <v>18376</v>
      </c>
      <c r="D564">
        <v>488.05</v>
      </c>
      <c r="E564">
        <v>424.6035</v>
      </c>
      <c r="F564" t="s">
        <v>18377</v>
      </c>
    </row>
    <row r="565" spans="1:6" x14ac:dyDescent="0.25">
      <c r="A565" t="s">
        <v>18940</v>
      </c>
      <c r="B565" t="s">
        <v>16234</v>
      </c>
      <c r="C565" t="s">
        <v>18376</v>
      </c>
      <c r="D565">
        <v>448.37</v>
      </c>
      <c r="E565">
        <v>336.27750000000003</v>
      </c>
      <c r="F565" t="s">
        <v>18377</v>
      </c>
    </row>
    <row r="566" spans="1:6" x14ac:dyDescent="0.25">
      <c r="A566" t="s">
        <v>18941</v>
      </c>
      <c r="B566" t="s">
        <v>16235</v>
      </c>
      <c r="C566" t="s">
        <v>18376</v>
      </c>
      <c r="D566">
        <v>247.17</v>
      </c>
      <c r="E566">
        <v>222.453</v>
      </c>
      <c r="F566" t="s">
        <v>18377</v>
      </c>
    </row>
    <row r="567" spans="1:6" x14ac:dyDescent="0.25">
      <c r="A567" t="s">
        <v>18942</v>
      </c>
      <c r="B567" t="s">
        <v>16237</v>
      </c>
      <c r="C567" t="s">
        <v>18376</v>
      </c>
      <c r="D567">
        <v>297.5</v>
      </c>
      <c r="E567">
        <v>252.875</v>
      </c>
      <c r="F567" t="s">
        <v>18377</v>
      </c>
    </row>
    <row r="568" spans="1:6" x14ac:dyDescent="0.25">
      <c r="A568" t="s">
        <v>18943</v>
      </c>
      <c r="B568" t="s">
        <v>16238</v>
      </c>
      <c r="C568" t="s">
        <v>18376</v>
      </c>
      <c r="D568">
        <v>351.24</v>
      </c>
      <c r="E568">
        <v>245.86799999999999</v>
      </c>
      <c r="F568" t="s">
        <v>18377</v>
      </c>
    </row>
    <row r="569" spans="1:6" x14ac:dyDescent="0.25">
      <c r="A569" t="s">
        <v>18944</v>
      </c>
      <c r="B569" t="s">
        <v>16239</v>
      </c>
      <c r="C569" t="s">
        <v>18376</v>
      </c>
      <c r="D569">
        <v>128.55000000000001</v>
      </c>
      <c r="E569">
        <v>104.12550000000002</v>
      </c>
      <c r="F569" t="s">
        <v>18377</v>
      </c>
    </row>
    <row r="570" spans="1:6" x14ac:dyDescent="0.25">
      <c r="A570" t="s">
        <v>18945</v>
      </c>
      <c r="B570" t="s">
        <v>16241</v>
      </c>
      <c r="C570" t="s">
        <v>18376</v>
      </c>
      <c r="D570">
        <v>356.9</v>
      </c>
      <c r="E570">
        <v>253.39899999999997</v>
      </c>
      <c r="F570" t="s">
        <v>18377</v>
      </c>
    </row>
    <row r="571" spans="1:6" x14ac:dyDescent="0.25">
      <c r="A571" t="s">
        <v>18946</v>
      </c>
      <c r="B571" t="s">
        <v>16242</v>
      </c>
      <c r="C571" t="s">
        <v>18376</v>
      </c>
      <c r="D571">
        <v>410.12</v>
      </c>
      <c r="E571">
        <v>319.89359999999999</v>
      </c>
      <c r="F571" t="s">
        <v>18377</v>
      </c>
    </row>
    <row r="572" spans="1:6" x14ac:dyDescent="0.25">
      <c r="A572" t="s">
        <v>18947</v>
      </c>
      <c r="B572" t="s">
        <v>16243</v>
      </c>
      <c r="C572" t="s">
        <v>18376</v>
      </c>
      <c r="D572">
        <v>445.88</v>
      </c>
      <c r="E572">
        <v>361.1628</v>
      </c>
      <c r="F572" t="s">
        <v>18377</v>
      </c>
    </row>
    <row r="573" spans="1:6" x14ac:dyDescent="0.25">
      <c r="A573" t="s">
        <v>18948</v>
      </c>
      <c r="B573" t="s">
        <v>16244</v>
      </c>
      <c r="C573" t="s">
        <v>18376</v>
      </c>
      <c r="D573">
        <v>132.97999999999999</v>
      </c>
      <c r="E573">
        <v>117.02239999999999</v>
      </c>
      <c r="F573" t="s">
        <v>18377</v>
      </c>
    </row>
    <row r="574" spans="1:6" x14ac:dyDescent="0.25">
      <c r="A574" t="s">
        <v>18949</v>
      </c>
      <c r="B574" t="s">
        <v>16245</v>
      </c>
      <c r="C574" t="s">
        <v>18376</v>
      </c>
      <c r="D574">
        <v>467.54</v>
      </c>
      <c r="E574">
        <v>411.43520000000001</v>
      </c>
      <c r="F574" t="s">
        <v>18377</v>
      </c>
    </row>
    <row r="575" spans="1:6" x14ac:dyDescent="0.25">
      <c r="A575" t="s">
        <v>18950</v>
      </c>
      <c r="B575" t="s">
        <v>16246</v>
      </c>
      <c r="C575" t="s">
        <v>18376</v>
      </c>
      <c r="D575">
        <v>494.33</v>
      </c>
      <c r="E575">
        <v>370.7475</v>
      </c>
      <c r="F575" t="s">
        <v>18377</v>
      </c>
    </row>
    <row r="576" spans="1:6" x14ac:dyDescent="0.25">
      <c r="A576" t="s">
        <v>18951</v>
      </c>
      <c r="B576" t="s">
        <v>16247</v>
      </c>
      <c r="C576" t="s">
        <v>18376</v>
      </c>
      <c r="D576">
        <v>297.33999999999997</v>
      </c>
      <c r="E576">
        <v>223.005</v>
      </c>
      <c r="F576" t="s">
        <v>18377</v>
      </c>
    </row>
    <row r="577" spans="1:6" x14ac:dyDescent="0.25">
      <c r="A577" t="s">
        <v>18952</v>
      </c>
      <c r="B577" t="s">
        <v>16248</v>
      </c>
      <c r="C577" t="s">
        <v>18376</v>
      </c>
      <c r="D577">
        <v>64.819999999999993</v>
      </c>
      <c r="E577">
        <v>47.318599999999996</v>
      </c>
      <c r="F577" t="s">
        <v>18377</v>
      </c>
    </row>
    <row r="578" spans="1:6" x14ac:dyDescent="0.25">
      <c r="A578" t="s">
        <v>18953</v>
      </c>
      <c r="B578" t="s">
        <v>16249</v>
      </c>
      <c r="C578" t="s">
        <v>18376</v>
      </c>
      <c r="D578">
        <v>125.88</v>
      </c>
      <c r="E578">
        <v>103.2216</v>
      </c>
      <c r="F578" t="s">
        <v>18377</v>
      </c>
    </row>
    <row r="579" spans="1:6" x14ac:dyDescent="0.25">
      <c r="A579" t="s">
        <v>18954</v>
      </c>
      <c r="B579" t="s">
        <v>16251</v>
      </c>
      <c r="C579" t="s">
        <v>18376</v>
      </c>
      <c r="D579">
        <v>93.75</v>
      </c>
      <c r="E579">
        <v>81.5625</v>
      </c>
      <c r="F579" t="s">
        <v>18377</v>
      </c>
    </row>
    <row r="580" spans="1:6" x14ac:dyDescent="0.25">
      <c r="A580" t="s">
        <v>18955</v>
      </c>
      <c r="B580" t="s">
        <v>16252</v>
      </c>
      <c r="C580" t="s">
        <v>18376</v>
      </c>
      <c r="D580">
        <v>241.27</v>
      </c>
      <c r="E580">
        <v>188.19060000000002</v>
      </c>
      <c r="F580" t="s">
        <v>18377</v>
      </c>
    </row>
    <row r="581" spans="1:6" x14ac:dyDescent="0.25">
      <c r="A581" t="s">
        <v>18956</v>
      </c>
      <c r="B581" t="s">
        <v>16254</v>
      </c>
      <c r="C581" t="s">
        <v>18376</v>
      </c>
      <c r="D581">
        <v>430.59</v>
      </c>
      <c r="E581">
        <v>348.77789999999999</v>
      </c>
      <c r="F581" t="s">
        <v>18377</v>
      </c>
    </row>
    <row r="582" spans="1:6" x14ac:dyDescent="0.25">
      <c r="A582" t="s">
        <v>18957</v>
      </c>
      <c r="B582" t="s">
        <v>16255</v>
      </c>
      <c r="C582" t="s">
        <v>18376</v>
      </c>
      <c r="D582">
        <v>249.12</v>
      </c>
      <c r="E582">
        <v>211.75200000000001</v>
      </c>
      <c r="F582" t="s">
        <v>18377</v>
      </c>
    </row>
    <row r="583" spans="1:6" x14ac:dyDescent="0.25">
      <c r="A583" t="s">
        <v>18958</v>
      </c>
      <c r="B583" t="s">
        <v>16257</v>
      </c>
      <c r="C583" t="s">
        <v>18376</v>
      </c>
      <c r="D583">
        <v>226.87</v>
      </c>
      <c r="E583">
        <v>170.1525</v>
      </c>
      <c r="F583" t="s">
        <v>18377</v>
      </c>
    </row>
    <row r="584" spans="1:6" x14ac:dyDescent="0.25">
      <c r="A584" t="s">
        <v>18959</v>
      </c>
      <c r="B584" t="s">
        <v>16261</v>
      </c>
      <c r="C584" t="s">
        <v>18376</v>
      </c>
      <c r="D584">
        <v>459.71</v>
      </c>
      <c r="E584">
        <v>335.5883</v>
      </c>
      <c r="F584" t="s">
        <v>18377</v>
      </c>
    </row>
    <row r="585" spans="1:6" x14ac:dyDescent="0.25">
      <c r="A585" t="s">
        <v>18960</v>
      </c>
      <c r="B585" t="s">
        <v>16262</v>
      </c>
      <c r="C585" t="s">
        <v>18376</v>
      </c>
      <c r="D585">
        <v>257.33999999999997</v>
      </c>
      <c r="E585">
        <v>218.73899999999998</v>
      </c>
      <c r="F585" t="s">
        <v>18377</v>
      </c>
    </row>
    <row r="586" spans="1:6" x14ac:dyDescent="0.25">
      <c r="A586" t="s">
        <v>18961</v>
      </c>
      <c r="B586" t="s">
        <v>16263</v>
      </c>
      <c r="C586" t="s">
        <v>18376</v>
      </c>
      <c r="D586">
        <v>213.16</v>
      </c>
      <c r="E586">
        <v>164.13319999999999</v>
      </c>
      <c r="F586" t="s">
        <v>18377</v>
      </c>
    </row>
    <row r="587" spans="1:6" x14ac:dyDescent="0.25">
      <c r="A587" t="s">
        <v>18962</v>
      </c>
      <c r="B587" t="s">
        <v>16264</v>
      </c>
      <c r="C587" t="s">
        <v>18376</v>
      </c>
      <c r="D587">
        <v>150.28</v>
      </c>
      <c r="E587">
        <v>121.72680000000001</v>
      </c>
      <c r="F587" t="s">
        <v>18377</v>
      </c>
    </row>
    <row r="588" spans="1:6" x14ac:dyDescent="0.25">
      <c r="A588" t="s">
        <v>18963</v>
      </c>
      <c r="B588" t="s">
        <v>16265</v>
      </c>
      <c r="C588" t="s">
        <v>18376</v>
      </c>
      <c r="D588">
        <v>459.07</v>
      </c>
      <c r="E588">
        <v>362.6653</v>
      </c>
      <c r="F588" t="s">
        <v>18377</v>
      </c>
    </row>
    <row r="589" spans="1:6" x14ac:dyDescent="0.25">
      <c r="A589" t="s">
        <v>18964</v>
      </c>
      <c r="B589" t="s">
        <v>16266</v>
      </c>
      <c r="C589" t="s">
        <v>18376</v>
      </c>
      <c r="D589">
        <v>485.52</v>
      </c>
      <c r="E589">
        <v>393.27120000000002</v>
      </c>
      <c r="F589" t="s">
        <v>18377</v>
      </c>
    </row>
    <row r="590" spans="1:6" x14ac:dyDescent="0.25">
      <c r="A590" t="s">
        <v>18965</v>
      </c>
      <c r="B590" t="s">
        <v>16267</v>
      </c>
      <c r="C590" t="s">
        <v>18376</v>
      </c>
      <c r="D590">
        <v>473.41</v>
      </c>
      <c r="E590">
        <v>340.85520000000002</v>
      </c>
      <c r="F590" t="s">
        <v>18377</v>
      </c>
    </row>
    <row r="591" spans="1:6" x14ac:dyDescent="0.25">
      <c r="A591" t="s">
        <v>18966</v>
      </c>
      <c r="B591" t="s">
        <v>16268</v>
      </c>
      <c r="C591" t="s">
        <v>18376</v>
      </c>
      <c r="D591">
        <v>334.47</v>
      </c>
      <c r="E591">
        <v>277.61009999999999</v>
      </c>
      <c r="F591" t="s">
        <v>18377</v>
      </c>
    </row>
    <row r="592" spans="1:6" x14ac:dyDescent="0.25">
      <c r="A592" t="s">
        <v>18967</v>
      </c>
      <c r="B592" t="s">
        <v>16269</v>
      </c>
      <c r="C592" t="s">
        <v>18376</v>
      </c>
      <c r="D592">
        <v>61.19</v>
      </c>
      <c r="E592">
        <v>54.459099999999999</v>
      </c>
      <c r="F592" t="s">
        <v>18377</v>
      </c>
    </row>
    <row r="593" spans="1:6" x14ac:dyDescent="0.25">
      <c r="A593" t="s">
        <v>18968</v>
      </c>
      <c r="B593" t="s">
        <v>16270</v>
      </c>
      <c r="C593" t="s">
        <v>18376</v>
      </c>
      <c r="D593">
        <v>484.35</v>
      </c>
      <c r="E593">
        <v>431.07150000000001</v>
      </c>
      <c r="F593" t="s">
        <v>18377</v>
      </c>
    </row>
    <row r="594" spans="1:6" x14ac:dyDescent="0.25">
      <c r="A594" t="s">
        <v>18969</v>
      </c>
      <c r="B594" t="s">
        <v>16271</v>
      </c>
      <c r="C594" t="s">
        <v>18376</v>
      </c>
      <c r="D594">
        <v>270.83999999999997</v>
      </c>
      <c r="E594">
        <v>243.75599999999997</v>
      </c>
      <c r="F594" t="s">
        <v>18377</v>
      </c>
    </row>
    <row r="595" spans="1:6" x14ac:dyDescent="0.25">
      <c r="A595" t="s">
        <v>18970</v>
      </c>
      <c r="B595" t="s">
        <v>16272</v>
      </c>
      <c r="C595" t="s">
        <v>18376</v>
      </c>
      <c r="D595">
        <v>394.18</v>
      </c>
      <c r="E595">
        <v>279.86779999999999</v>
      </c>
      <c r="F595" t="s">
        <v>18377</v>
      </c>
    </row>
    <row r="596" spans="1:6" x14ac:dyDescent="0.25">
      <c r="A596" t="s">
        <v>18971</v>
      </c>
      <c r="B596" t="s">
        <v>16273</v>
      </c>
      <c r="C596" t="s">
        <v>18376</v>
      </c>
      <c r="D596">
        <v>251.38</v>
      </c>
      <c r="E596">
        <v>206.13159999999999</v>
      </c>
      <c r="F596" t="s">
        <v>18377</v>
      </c>
    </row>
    <row r="597" spans="1:6" x14ac:dyDescent="0.25">
      <c r="A597" t="s">
        <v>18972</v>
      </c>
      <c r="B597" t="s">
        <v>16274</v>
      </c>
      <c r="C597" t="s">
        <v>18376</v>
      </c>
      <c r="D597">
        <v>62.82</v>
      </c>
      <c r="E597">
        <v>48.999600000000001</v>
      </c>
      <c r="F597" t="s">
        <v>18377</v>
      </c>
    </row>
    <row r="598" spans="1:6" x14ac:dyDescent="0.25">
      <c r="A598" t="s">
        <v>18973</v>
      </c>
      <c r="B598" t="s">
        <v>16275</v>
      </c>
      <c r="C598" t="s">
        <v>18376</v>
      </c>
      <c r="D598">
        <v>298.20999999999998</v>
      </c>
      <c r="E598">
        <v>265.40690000000001</v>
      </c>
      <c r="F598" t="s">
        <v>18377</v>
      </c>
    </row>
    <row r="599" spans="1:6" x14ac:dyDescent="0.25">
      <c r="A599" t="s">
        <v>18974</v>
      </c>
      <c r="B599" t="s">
        <v>16277</v>
      </c>
      <c r="C599" t="s">
        <v>18376</v>
      </c>
      <c r="D599">
        <v>288.08999999999997</v>
      </c>
      <c r="E599">
        <v>244.87649999999996</v>
      </c>
      <c r="F599" t="s">
        <v>18377</v>
      </c>
    </row>
    <row r="600" spans="1:6" x14ac:dyDescent="0.25">
      <c r="A600" t="s">
        <v>18975</v>
      </c>
      <c r="B600" t="s">
        <v>16278</v>
      </c>
      <c r="C600" t="s">
        <v>18376</v>
      </c>
      <c r="D600">
        <v>457.59</v>
      </c>
      <c r="E600">
        <v>329.46479999999997</v>
      </c>
      <c r="F600" t="s">
        <v>18377</v>
      </c>
    </row>
    <row r="601" spans="1:6" x14ac:dyDescent="0.25">
      <c r="A601" t="s">
        <v>18976</v>
      </c>
      <c r="B601" t="s">
        <v>16279</v>
      </c>
      <c r="C601" t="s">
        <v>18376</v>
      </c>
      <c r="D601">
        <v>319.33</v>
      </c>
      <c r="E601">
        <v>252.27070000000001</v>
      </c>
      <c r="F601" t="s">
        <v>18377</v>
      </c>
    </row>
    <row r="602" spans="1:6" x14ac:dyDescent="0.25">
      <c r="A602" t="s">
        <v>18977</v>
      </c>
      <c r="B602" t="s">
        <v>16280</v>
      </c>
      <c r="C602" t="s">
        <v>18376</v>
      </c>
      <c r="D602">
        <v>126.76</v>
      </c>
      <c r="E602">
        <v>88.731999999999999</v>
      </c>
      <c r="F602" t="s">
        <v>18377</v>
      </c>
    </row>
    <row r="603" spans="1:6" x14ac:dyDescent="0.25">
      <c r="A603" t="s">
        <v>18978</v>
      </c>
      <c r="B603" t="s">
        <v>16281</v>
      </c>
      <c r="C603" t="s">
        <v>18376</v>
      </c>
      <c r="D603">
        <v>89.31</v>
      </c>
      <c r="E603">
        <v>74.127300000000005</v>
      </c>
      <c r="F603" t="s">
        <v>18377</v>
      </c>
    </row>
    <row r="604" spans="1:6" x14ac:dyDescent="0.25">
      <c r="A604" t="s">
        <v>18979</v>
      </c>
      <c r="B604" t="s">
        <v>16282</v>
      </c>
      <c r="C604" t="s">
        <v>18376</v>
      </c>
      <c r="D604">
        <v>72.91</v>
      </c>
      <c r="E604">
        <v>51.036999999999992</v>
      </c>
      <c r="F604" t="s">
        <v>18377</v>
      </c>
    </row>
    <row r="605" spans="1:6" x14ac:dyDescent="0.25">
      <c r="A605" t="s">
        <v>18980</v>
      </c>
      <c r="B605" t="s">
        <v>16283</v>
      </c>
      <c r="C605" t="s">
        <v>18376</v>
      </c>
      <c r="D605">
        <v>63.41</v>
      </c>
      <c r="E605">
        <v>55.800799999999995</v>
      </c>
      <c r="F605" t="s">
        <v>18377</v>
      </c>
    </row>
    <row r="606" spans="1:6" x14ac:dyDescent="0.25">
      <c r="A606" t="s">
        <v>18981</v>
      </c>
      <c r="B606" t="s">
        <v>16284</v>
      </c>
      <c r="C606" t="s">
        <v>18376</v>
      </c>
      <c r="D606">
        <v>385.36</v>
      </c>
      <c r="E606">
        <v>319.84879999999998</v>
      </c>
      <c r="F606" t="s">
        <v>18377</v>
      </c>
    </row>
    <row r="607" spans="1:6" x14ac:dyDescent="0.25">
      <c r="A607" t="s">
        <v>18982</v>
      </c>
      <c r="B607" t="s">
        <v>16285</v>
      </c>
      <c r="C607" t="s">
        <v>18376</v>
      </c>
      <c r="D607">
        <v>447.16</v>
      </c>
      <c r="E607">
        <v>375.61439999999999</v>
      </c>
      <c r="F607" t="s">
        <v>18377</v>
      </c>
    </row>
    <row r="608" spans="1:6" x14ac:dyDescent="0.25">
      <c r="A608" t="s">
        <v>18983</v>
      </c>
      <c r="B608" t="s">
        <v>16286</v>
      </c>
      <c r="C608" t="s">
        <v>18376</v>
      </c>
      <c r="D608">
        <v>208.85</v>
      </c>
      <c r="E608">
        <v>175.434</v>
      </c>
      <c r="F608" t="s">
        <v>18377</v>
      </c>
    </row>
    <row r="609" spans="1:6" x14ac:dyDescent="0.25">
      <c r="A609" t="s">
        <v>18984</v>
      </c>
      <c r="B609" t="s">
        <v>16287</v>
      </c>
      <c r="C609" t="s">
        <v>18376</v>
      </c>
      <c r="D609">
        <v>272.66000000000003</v>
      </c>
      <c r="E609">
        <v>215.40140000000002</v>
      </c>
      <c r="F609" t="s">
        <v>18377</v>
      </c>
    </row>
    <row r="610" spans="1:6" x14ac:dyDescent="0.25">
      <c r="A610" t="s">
        <v>18985</v>
      </c>
      <c r="B610" t="s">
        <v>16288</v>
      </c>
      <c r="C610" t="s">
        <v>18376</v>
      </c>
      <c r="D610">
        <v>353.68</v>
      </c>
      <c r="E610">
        <v>254.64959999999999</v>
      </c>
      <c r="F610" t="s">
        <v>18377</v>
      </c>
    </row>
    <row r="611" spans="1:6" x14ac:dyDescent="0.25">
      <c r="A611" t="s">
        <v>18986</v>
      </c>
      <c r="B611" t="s">
        <v>16289</v>
      </c>
      <c r="C611" t="s">
        <v>18376</v>
      </c>
      <c r="D611">
        <v>295.64</v>
      </c>
      <c r="E611">
        <v>215.81719999999999</v>
      </c>
      <c r="F611" t="s">
        <v>18377</v>
      </c>
    </row>
    <row r="612" spans="1:6" x14ac:dyDescent="0.25">
      <c r="A612" t="s">
        <v>18987</v>
      </c>
      <c r="B612" t="s">
        <v>16290</v>
      </c>
      <c r="C612" t="s">
        <v>18376</v>
      </c>
      <c r="D612">
        <v>171.43</v>
      </c>
      <c r="E612">
        <v>149.14410000000001</v>
      </c>
      <c r="F612" t="s">
        <v>18377</v>
      </c>
    </row>
    <row r="613" spans="1:6" x14ac:dyDescent="0.25">
      <c r="A613" t="s">
        <v>18988</v>
      </c>
      <c r="B613" t="s">
        <v>16291</v>
      </c>
      <c r="C613" t="s">
        <v>18376</v>
      </c>
      <c r="D613">
        <v>287.68</v>
      </c>
      <c r="E613">
        <v>210.00640000000001</v>
      </c>
      <c r="F613" t="s">
        <v>18377</v>
      </c>
    </row>
    <row r="614" spans="1:6" x14ac:dyDescent="0.25">
      <c r="A614" t="s">
        <v>18989</v>
      </c>
      <c r="B614" t="s">
        <v>16292</v>
      </c>
      <c r="C614" t="s">
        <v>18376</v>
      </c>
      <c r="D614">
        <v>437.32</v>
      </c>
      <c r="E614">
        <v>341.1096</v>
      </c>
      <c r="F614" t="s">
        <v>18377</v>
      </c>
    </row>
    <row r="615" spans="1:6" x14ac:dyDescent="0.25">
      <c r="A615" t="s">
        <v>18990</v>
      </c>
      <c r="B615" t="s">
        <v>16293</v>
      </c>
      <c r="C615" t="s">
        <v>18376</v>
      </c>
      <c r="D615">
        <v>133.41</v>
      </c>
      <c r="E615">
        <v>112.06439999999999</v>
      </c>
      <c r="F615" t="s">
        <v>18377</v>
      </c>
    </row>
    <row r="616" spans="1:6" x14ac:dyDescent="0.25">
      <c r="A616" t="s">
        <v>18991</v>
      </c>
      <c r="B616" t="s">
        <v>16294</v>
      </c>
      <c r="C616" t="s">
        <v>18376</v>
      </c>
      <c r="D616">
        <v>447.83</v>
      </c>
      <c r="E616">
        <v>367.22059999999999</v>
      </c>
      <c r="F616" t="s">
        <v>18377</v>
      </c>
    </row>
    <row r="617" spans="1:6" x14ac:dyDescent="0.25">
      <c r="A617" t="s">
        <v>18992</v>
      </c>
      <c r="B617" t="s">
        <v>16295</v>
      </c>
      <c r="C617" t="s">
        <v>18376</v>
      </c>
      <c r="D617">
        <v>226.32</v>
      </c>
      <c r="E617">
        <v>201.4248</v>
      </c>
      <c r="F617" t="s">
        <v>18377</v>
      </c>
    </row>
    <row r="618" spans="1:6" x14ac:dyDescent="0.25">
      <c r="A618" t="s">
        <v>18993</v>
      </c>
      <c r="B618" t="s">
        <v>16297</v>
      </c>
      <c r="C618" t="s">
        <v>18376</v>
      </c>
      <c r="D618">
        <v>309.77999999999997</v>
      </c>
      <c r="E618">
        <v>260.21519999999998</v>
      </c>
      <c r="F618" t="s">
        <v>18377</v>
      </c>
    </row>
    <row r="619" spans="1:6" x14ac:dyDescent="0.25">
      <c r="A619" t="s">
        <v>18994</v>
      </c>
      <c r="B619" t="s">
        <v>16299</v>
      </c>
      <c r="C619" t="s">
        <v>18376</v>
      </c>
      <c r="D619">
        <v>179.2</v>
      </c>
      <c r="E619">
        <v>132.608</v>
      </c>
      <c r="F619" t="s">
        <v>18377</v>
      </c>
    </row>
    <row r="620" spans="1:6" x14ac:dyDescent="0.25">
      <c r="A620" t="s">
        <v>18995</v>
      </c>
      <c r="B620" t="s">
        <v>16300</v>
      </c>
      <c r="C620" t="s">
        <v>18376</v>
      </c>
      <c r="D620">
        <v>316.58</v>
      </c>
      <c r="E620">
        <v>237.435</v>
      </c>
      <c r="F620" t="s">
        <v>18377</v>
      </c>
    </row>
    <row r="621" spans="1:6" x14ac:dyDescent="0.25">
      <c r="A621" t="s">
        <v>18996</v>
      </c>
      <c r="B621" t="s">
        <v>16301</v>
      </c>
      <c r="C621" t="s">
        <v>18376</v>
      </c>
      <c r="D621">
        <v>345.92</v>
      </c>
      <c r="E621">
        <v>283.65440000000001</v>
      </c>
      <c r="F621" t="s">
        <v>18377</v>
      </c>
    </row>
    <row r="622" spans="1:6" x14ac:dyDescent="0.25">
      <c r="A622" t="s">
        <v>18997</v>
      </c>
      <c r="B622" t="s">
        <v>16303</v>
      </c>
      <c r="C622" t="s">
        <v>18376</v>
      </c>
      <c r="D622">
        <v>274.01</v>
      </c>
      <c r="E622">
        <v>216.46790000000001</v>
      </c>
      <c r="F622" t="s">
        <v>18377</v>
      </c>
    </row>
    <row r="623" spans="1:6" x14ac:dyDescent="0.25">
      <c r="A623" t="s">
        <v>18998</v>
      </c>
      <c r="B623" t="s">
        <v>16304</v>
      </c>
      <c r="C623" t="s">
        <v>18376</v>
      </c>
      <c r="D623">
        <v>384.56</v>
      </c>
      <c r="E623">
        <v>307.64800000000002</v>
      </c>
      <c r="F623" t="s">
        <v>18377</v>
      </c>
    </row>
    <row r="624" spans="1:6" x14ac:dyDescent="0.25">
      <c r="A624" t="s">
        <v>18999</v>
      </c>
      <c r="B624" t="s">
        <v>16305</v>
      </c>
      <c r="C624" t="s">
        <v>18376</v>
      </c>
      <c r="D624">
        <v>384.04</v>
      </c>
      <c r="E624">
        <v>280.3492</v>
      </c>
      <c r="F624" t="s">
        <v>18377</v>
      </c>
    </row>
    <row r="625" spans="1:6" x14ac:dyDescent="0.25">
      <c r="A625" t="s">
        <v>19000</v>
      </c>
      <c r="B625" t="s">
        <v>16306</v>
      </c>
      <c r="C625" t="s">
        <v>18376</v>
      </c>
      <c r="D625">
        <v>271.02999999999997</v>
      </c>
      <c r="E625">
        <v>227.66519999999997</v>
      </c>
      <c r="F625" t="s">
        <v>18377</v>
      </c>
    </row>
    <row r="626" spans="1:6" x14ac:dyDescent="0.25">
      <c r="A626" t="s">
        <v>19001</v>
      </c>
      <c r="B626" t="s">
        <v>16308</v>
      </c>
      <c r="C626" t="s">
        <v>18376</v>
      </c>
      <c r="D626">
        <v>486.46</v>
      </c>
      <c r="E626">
        <v>389.16800000000001</v>
      </c>
      <c r="F626" t="s">
        <v>18377</v>
      </c>
    </row>
    <row r="627" spans="1:6" x14ac:dyDescent="0.25">
      <c r="A627" t="s">
        <v>19002</v>
      </c>
      <c r="B627" t="s">
        <v>16309</v>
      </c>
      <c r="C627" t="s">
        <v>18376</v>
      </c>
      <c r="D627">
        <v>308.98</v>
      </c>
      <c r="E627">
        <v>253.36359999999999</v>
      </c>
      <c r="F627" t="s">
        <v>18377</v>
      </c>
    </row>
    <row r="628" spans="1:6" x14ac:dyDescent="0.25">
      <c r="A628" t="s">
        <v>19003</v>
      </c>
      <c r="B628" t="s">
        <v>16311</v>
      </c>
      <c r="C628" t="s">
        <v>18376</v>
      </c>
      <c r="D628">
        <v>320.14</v>
      </c>
      <c r="E628">
        <v>278.52179999999998</v>
      </c>
      <c r="F628" t="s">
        <v>18377</v>
      </c>
    </row>
    <row r="629" spans="1:6" x14ac:dyDescent="0.25">
      <c r="A629" t="s">
        <v>19004</v>
      </c>
      <c r="B629" t="s">
        <v>16312</v>
      </c>
      <c r="C629" t="s">
        <v>18376</v>
      </c>
      <c r="D629">
        <v>350.19</v>
      </c>
      <c r="E629">
        <v>283.65390000000002</v>
      </c>
      <c r="F629" t="s">
        <v>18377</v>
      </c>
    </row>
    <row r="630" spans="1:6" x14ac:dyDescent="0.25">
      <c r="A630" t="s">
        <v>19005</v>
      </c>
      <c r="B630" t="s">
        <v>16313</v>
      </c>
      <c r="C630" t="s">
        <v>18376</v>
      </c>
      <c r="D630">
        <v>96.41</v>
      </c>
      <c r="E630">
        <v>71.343400000000003</v>
      </c>
      <c r="F630" t="s">
        <v>18377</v>
      </c>
    </row>
    <row r="631" spans="1:6" x14ac:dyDescent="0.25">
      <c r="A631" t="s">
        <v>19006</v>
      </c>
      <c r="B631" t="s">
        <v>16314</v>
      </c>
      <c r="C631" t="s">
        <v>18376</v>
      </c>
      <c r="D631">
        <v>369.2</v>
      </c>
      <c r="E631">
        <v>302.74399999999997</v>
      </c>
      <c r="F631" t="s">
        <v>18377</v>
      </c>
    </row>
    <row r="632" spans="1:6" x14ac:dyDescent="0.25">
      <c r="A632" t="s">
        <v>19007</v>
      </c>
      <c r="B632" t="s">
        <v>16315</v>
      </c>
      <c r="C632" t="s">
        <v>18376</v>
      </c>
      <c r="D632">
        <v>222.27</v>
      </c>
      <c r="E632">
        <v>166.70250000000001</v>
      </c>
      <c r="F632" t="s">
        <v>18377</v>
      </c>
    </row>
    <row r="633" spans="1:6" x14ac:dyDescent="0.25">
      <c r="A633" t="s">
        <v>19008</v>
      </c>
      <c r="B633" t="s">
        <v>16316</v>
      </c>
      <c r="C633" t="s">
        <v>18376</v>
      </c>
      <c r="D633">
        <v>149.28</v>
      </c>
      <c r="E633">
        <v>105.9888</v>
      </c>
      <c r="F633" t="s">
        <v>18377</v>
      </c>
    </row>
    <row r="634" spans="1:6" x14ac:dyDescent="0.25">
      <c r="A634" t="s">
        <v>19009</v>
      </c>
      <c r="B634" t="s">
        <v>16317</v>
      </c>
      <c r="C634" t="s">
        <v>18376</v>
      </c>
      <c r="D634">
        <v>274.17</v>
      </c>
      <c r="E634">
        <v>208.36920000000001</v>
      </c>
      <c r="F634" t="s">
        <v>18377</v>
      </c>
    </row>
    <row r="635" spans="1:6" x14ac:dyDescent="0.25">
      <c r="A635" t="s">
        <v>19010</v>
      </c>
      <c r="B635" t="s">
        <v>16318</v>
      </c>
      <c r="C635" t="s">
        <v>18376</v>
      </c>
      <c r="D635">
        <v>66.78</v>
      </c>
      <c r="E635">
        <v>49.417200000000001</v>
      </c>
      <c r="F635" t="s">
        <v>18377</v>
      </c>
    </row>
    <row r="636" spans="1:6" x14ac:dyDescent="0.25">
      <c r="A636" t="s">
        <v>19011</v>
      </c>
      <c r="B636" t="s">
        <v>16319</v>
      </c>
      <c r="C636" t="s">
        <v>18376</v>
      </c>
      <c r="D636">
        <v>227.4</v>
      </c>
      <c r="E636">
        <v>159.18</v>
      </c>
      <c r="F636" t="s">
        <v>18377</v>
      </c>
    </row>
    <row r="637" spans="1:6" x14ac:dyDescent="0.25">
      <c r="A637" t="s">
        <v>19012</v>
      </c>
      <c r="B637" t="s">
        <v>16320</v>
      </c>
      <c r="C637" t="s">
        <v>18376</v>
      </c>
      <c r="D637">
        <v>204.6</v>
      </c>
      <c r="E637">
        <v>182.09399999999999</v>
      </c>
      <c r="F637" t="s">
        <v>18377</v>
      </c>
    </row>
    <row r="638" spans="1:6" x14ac:dyDescent="0.25">
      <c r="A638" t="s">
        <v>19013</v>
      </c>
      <c r="B638" t="s">
        <v>16321</v>
      </c>
      <c r="C638" t="s">
        <v>18376</v>
      </c>
      <c r="D638">
        <v>486.14</v>
      </c>
      <c r="E638">
        <v>408.35759999999999</v>
      </c>
      <c r="F638" t="s">
        <v>18377</v>
      </c>
    </row>
    <row r="639" spans="1:6" x14ac:dyDescent="0.25">
      <c r="A639" t="s">
        <v>19014</v>
      </c>
      <c r="B639" t="s">
        <v>16322</v>
      </c>
      <c r="C639" t="s">
        <v>18376</v>
      </c>
      <c r="D639">
        <v>192.59</v>
      </c>
      <c r="E639">
        <v>154.072</v>
      </c>
      <c r="F639" t="s">
        <v>18377</v>
      </c>
    </row>
    <row r="640" spans="1:6" x14ac:dyDescent="0.25">
      <c r="A640" t="s">
        <v>19015</v>
      </c>
      <c r="B640" t="s">
        <v>16323</v>
      </c>
      <c r="C640" t="s">
        <v>18376</v>
      </c>
      <c r="D640">
        <v>52.25</v>
      </c>
      <c r="E640">
        <v>37.097499999999997</v>
      </c>
      <c r="F640" t="s">
        <v>18377</v>
      </c>
    </row>
    <row r="641" spans="1:6" x14ac:dyDescent="0.25">
      <c r="A641" t="s">
        <v>19016</v>
      </c>
      <c r="B641" t="s">
        <v>16324</v>
      </c>
      <c r="C641" t="s">
        <v>18376</v>
      </c>
      <c r="D641">
        <v>167.75</v>
      </c>
      <c r="E641">
        <v>120.78</v>
      </c>
      <c r="F641" t="s">
        <v>18377</v>
      </c>
    </row>
    <row r="642" spans="1:6" x14ac:dyDescent="0.25">
      <c r="A642" t="s">
        <v>19017</v>
      </c>
      <c r="B642" t="s">
        <v>16325</v>
      </c>
      <c r="C642" t="s">
        <v>18376</v>
      </c>
      <c r="D642">
        <v>379.4</v>
      </c>
      <c r="E642">
        <v>318.69599999999997</v>
      </c>
      <c r="F642" t="s">
        <v>18377</v>
      </c>
    </row>
    <row r="643" spans="1:6" x14ac:dyDescent="0.25">
      <c r="A643" t="s">
        <v>19018</v>
      </c>
      <c r="B643" t="s">
        <v>16326</v>
      </c>
      <c r="C643" t="s">
        <v>18376</v>
      </c>
      <c r="D643">
        <v>437.09</v>
      </c>
      <c r="E643">
        <v>332.1884</v>
      </c>
      <c r="F643" t="s">
        <v>18377</v>
      </c>
    </row>
    <row r="644" spans="1:6" x14ac:dyDescent="0.25">
      <c r="A644" t="s">
        <v>19019</v>
      </c>
      <c r="B644" t="s">
        <v>16327</v>
      </c>
      <c r="C644" t="s">
        <v>18376</v>
      </c>
      <c r="D644">
        <v>330.85</v>
      </c>
      <c r="E644">
        <v>254.75450000000004</v>
      </c>
      <c r="F644" t="s">
        <v>18377</v>
      </c>
    </row>
    <row r="645" spans="1:6" x14ac:dyDescent="0.25">
      <c r="A645" t="s">
        <v>19020</v>
      </c>
      <c r="B645" t="s">
        <v>16328</v>
      </c>
      <c r="C645" t="s">
        <v>18376</v>
      </c>
      <c r="D645">
        <v>159.72999999999999</v>
      </c>
      <c r="E645">
        <v>132.57589999999999</v>
      </c>
      <c r="F645" t="s">
        <v>18377</v>
      </c>
    </row>
    <row r="646" spans="1:6" x14ac:dyDescent="0.25">
      <c r="A646" t="s">
        <v>19021</v>
      </c>
      <c r="B646" t="s">
        <v>16329</v>
      </c>
      <c r="C646" t="s">
        <v>18376</v>
      </c>
      <c r="D646">
        <v>279.64</v>
      </c>
      <c r="E646">
        <v>229.30479999999997</v>
      </c>
      <c r="F646" t="s">
        <v>18377</v>
      </c>
    </row>
    <row r="647" spans="1:6" x14ac:dyDescent="0.25">
      <c r="A647" t="s">
        <v>19022</v>
      </c>
      <c r="B647" t="s">
        <v>16330</v>
      </c>
      <c r="C647" t="s">
        <v>18376</v>
      </c>
      <c r="D647">
        <v>198.14</v>
      </c>
      <c r="E647">
        <v>150.5864</v>
      </c>
      <c r="F647" t="s">
        <v>18377</v>
      </c>
    </row>
    <row r="648" spans="1:6" x14ac:dyDescent="0.25">
      <c r="A648" t="s">
        <v>19023</v>
      </c>
      <c r="B648" t="s">
        <v>16331</v>
      </c>
      <c r="C648" t="s">
        <v>18376</v>
      </c>
      <c r="D648">
        <v>301.20999999999998</v>
      </c>
      <c r="E648">
        <v>240.96799999999999</v>
      </c>
      <c r="F648" t="s">
        <v>18377</v>
      </c>
    </row>
    <row r="649" spans="1:6" x14ac:dyDescent="0.25">
      <c r="A649" t="s">
        <v>19024</v>
      </c>
      <c r="B649" t="s">
        <v>16332</v>
      </c>
      <c r="C649" t="s">
        <v>18376</v>
      </c>
      <c r="D649">
        <v>415.69</v>
      </c>
      <c r="E649">
        <v>332.55200000000002</v>
      </c>
      <c r="F649" t="s">
        <v>18377</v>
      </c>
    </row>
    <row r="650" spans="1:6" x14ac:dyDescent="0.25">
      <c r="A650" t="s">
        <v>19025</v>
      </c>
      <c r="B650" t="s">
        <v>16333</v>
      </c>
      <c r="C650" t="s">
        <v>18376</v>
      </c>
      <c r="D650">
        <v>399.87</v>
      </c>
      <c r="E650">
        <v>303.90120000000002</v>
      </c>
      <c r="F650" t="s">
        <v>18377</v>
      </c>
    </row>
    <row r="651" spans="1:6" x14ac:dyDescent="0.25">
      <c r="A651" t="s">
        <v>19026</v>
      </c>
      <c r="B651" t="s">
        <v>16334</v>
      </c>
      <c r="C651" t="s">
        <v>18376</v>
      </c>
      <c r="D651">
        <v>167.13</v>
      </c>
      <c r="E651">
        <v>128.6901</v>
      </c>
      <c r="F651" t="s">
        <v>18377</v>
      </c>
    </row>
    <row r="652" spans="1:6" x14ac:dyDescent="0.25">
      <c r="A652" t="s">
        <v>19027</v>
      </c>
      <c r="B652" t="s">
        <v>16335</v>
      </c>
      <c r="C652" t="s">
        <v>18376</v>
      </c>
      <c r="D652">
        <v>340.72</v>
      </c>
      <c r="E652">
        <v>255.54000000000002</v>
      </c>
      <c r="F652" t="s">
        <v>18377</v>
      </c>
    </row>
    <row r="653" spans="1:6" x14ac:dyDescent="0.25">
      <c r="A653" t="s">
        <v>19028</v>
      </c>
      <c r="B653" t="s">
        <v>16336</v>
      </c>
      <c r="C653" t="s">
        <v>18376</v>
      </c>
      <c r="D653">
        <v>165.05</v>
      </c>
      <c r="E653">
        <v>127.08850000000001</v>
      </c>
      <c r="F653" t="s">
        <v>18377</v>
      </c>
    </row>
    <row r="654" spans="1:6" x14ac:dyDescent="0.25">
      <c r="A654" t="s">
        <v>19029</v>
      </c>
      <c r="B654" t="s">
        <v>16337</v>
      </c>
      <c r="C654" t="s">
        <v>18376</v>
      </c>
      <c r="D654">
        <v>302.31</v>
      </c>
      <c r="E654">
        <v>232.77870000000001</v>
      </c>
      <c r="F654" t="s">
        <v>18377</v>
      </c>
    </row>
    <row r="655" spans="1:6" x14ac:dyDescent="0.25">
      <c r="A655" t="s">
        <v>19030</v>
      </c>
      <c r="B655" t="s">
        <v>16338</v>
      </c>
      <c r="C655" t="s">
        <v>18376</v>
      </c>
      <c r="D655">
        <v>190.07</v>
      </c>
      <c r="E655">
        <v>146.35390000000001</v>
      </c>
      <c r="F655" t="s">
        <v>18377</v>
      </c>
    </row>
    <row r="656" spans="1:6" x14ac:dyDescent="0.25">
      <c r="A656" t="s">
        <v>19031</v>
      </c>
      <c r="B656" t="s">
        <v>16339</v>
      </c>
      <c r="C656" t="s">
        <v>18376</v>
      </c>
      <c r="D656">
        <v>442.34</v>
      </c>
      <c r="E656">
        <v>380.41239999999999</v>
      </c>
      <c r="F656" t="s">
        <v>18377</v>
      </c>
    </row>
    <row r="657" spans="1:6" x14ac:dyDescent="0.25">
      <c r="A657" t="s">
        <v>19032</v>
      </c>
      <c r="B657" t="s">
        <v>16340</v>
      </c>
      <c r="C657" t="s">
        <v>18376</v>
      </c>
      <c r="D657">
        <v>65.02</v>
      </c>
      <c r="E657">
        <v>53.966599999999993</v>
      </c>
      <c r="F657" t="s">
        <v>18377</v>
      </c>
    </row>
    <row r="658" spans="1:6" x14ac:dyDescent="0.25">
      <c r="A658" t="s">
        <v>19033</v>
      </c>
      <c r="B658" t="s">
        <v>16341</v>
      </c>
      <c r="C658" t="s">
        <v>18376</v>
      </c>
      <c r="D658">
        <v>239.18</v>
      </c>
      <c r="E658">
        <v>198.51939999999999</v>
      </c>
      <c r="F658" t="s">
        <v>18377</v>
      </c>
    </row>
    <row r="659" spans="1:6" x14ac:dyDescent="0.25">
      <c r="A659" t="s">
        <v>19034</v>
      </c>
      <c r="B659" t="s">
        <v>16342</v>
      </c>
      <c r="C659" t="s">
        <v>18376</v>
      </c>
      <c r="D659">
        <v>215.45</v>
      </c>
      <c r="E659">
        <v>150.81499999999997</v>
      </c>
      <c r="F659" t="s">
        <v>18377</v>
      </c>
    </row>
    <row r="660" spans="1:6" x14ac:dyDescent="0.25">
      <c r="A660" t="s">
        <v>19035</v>
      </c>
      <c r="B660" t="s">
        <v>16343</v>
      </c>
      <c r="C660" t="s">
        <v>18376</v>
      </c>
      <c r="D660">
        <v>393.89</v>
      </c>
      <c r="E660">
        <v>319.05090000000001</v>
      </c>
      <c r="F660" t="s">
        <v>18377</v>
      </c>
    </row>
    <row r="661" spans="1:6" x14ac:dyDescent="0.25">
      <c r="A661" t="s">
        <v>19036</v>
      </c>
      <c r="B661" t="s">
        <v>16344</v>
      </c>
      <c r="C661" t="s">
        <v>18376</v>
      </c>
      <c r="D661">
        <v>432.9</v>
      </c>
      <c r="E661">
        <v>372.29399999999998</v>
      </c>
      <c r="F661" t="s">
        <v>18377</v>
      </c>
    </row>
    <row r="662" spans="1:6" x14ac:dyDescent="0.25">
      <c r="A662" t="s">
        <v>19037</v>
      </c>
      <c r="B662" t="s">
        <v>16346</v>
      </c>
      <c r="C662" t="s">
        <v>18376</v>
      </c>
      <c r="D662">
        <v>494.94</v>
      </c>
      <c r="E662">
        <v>440.4966</v>
      </c>
      <c r="F662" t="s">
        <v>18377</v>
      </c>
    </row>
    <row r="663" spans="1:6" x14ac:dyDescent="0.25">
      <c r="A663" t="s">
        <v>19038</v>
      </c>
      <c r="B663" t="s">
        <v>16347</v>
      </c>
      <c r="C663" t="s">
        <v>18376</v>
      </c>
      <c r="D663">
        <v>64.349999999999994</v>
      </c>
      <c r="E663">
        <v>56.627999999999993</v>
      </c>
      <c r="F663" t="s">
        <v>18377</v>
      </c>
    </row>
    <row r="664" spans="1:6" x14ac:dyDescent="0.25">
      <c r="A664" t="s">
        <v>19039</v>
      </c>
      <c r="B664" t="s">
        <v>16348</v>
      </c>
      <c r="C664" t="s">
        <v>18376</v>
      </c>
      <c r="D664">
        <v>435.11</v>
      </c>
      <c r="E664">
        <v>374.19459999999998</v>
      </c>
      <c r="F664" t="s">
        <v>18377</v>
      </c>
    </row>
    <row r="665" spans="1:6" x14ac:dyDescent="0.25">
      <c r="A665" t="s">
        <v>19040</v>
      </c>
      <c r="B665" t="s">
        <v>16349</v>
      </c>
      <c r="C665" t="s">
        <v>18376</v>
      </c>
      <c r="D665">
        <v>444.29</v>
      </c>
      <c r="E665">
        <v>333.21750000000003</v>
      </c>
      <c r="F665" t="s">
        <v>18377</v>
      </c>
    </row>
    <row r="666" spans="1:6" x14ac:dyDescent="0.25">
      <c r="A666" t="s">
        <v>19041</v>
      </c>
      <c r="B666" t="s">
        <v>16350</v>
      </c>
      <c r="C666" t="s">
        <v>18376</v>
      </c>
      <c r="D666">
        <v>141.74</v>
      </c>
      <c r="E666">
        <v>104.88760000000001</v>
      </c>
      <c r="F666" t="s">
        <v>18377</v>
      </c>
    </row>
    <row r="667" spans="1:6" x14ac:dyDescent="0.25">
      <c r="A667" t="s">
        <v>19042</v>
      </c>
      <c r="B667" t="s">
        <v>16352</v>
      </c>
      <c r="C667" t="s">
        <v>18376</v>
      </c>
      <c r="D667">
        <v>252.65</v>
      </c>
      <c r="E667">
        <v>181.90799999999999</v>
      </c>
      <c r="F667" t="s">
        <v>18377</v>
      </c>
    </row>
    <row r="668" spans="1:6" x14ac:dyDescent="0.25">
      <c r="A668" t="s">
        <v>19043</v>
      </c>
      <c r="B668" t="s">
        <v>16353</v>
      </c>
      <c r="C668" t="s">
        <v>18376</v>
      </c>
      <c r="D668">
        <v>409.85</v>
      </c>
      <c r="E668">
        <v>352.471</v>
      </c>
      <c r="F668" t="s">
        <v>18377</v>
      </c>
    </row>
    <row r="669" spans="1:6" x14ac:dyDescent="0.25">
      <c r="A669" t="s">
        <v>19044</v>
      </c>
      <c r="B669" t="s">
        <v>16354</v>
      </c>
      <c r="C669" t="s">
        <v>18376</v>
      </c>
      <c r="D669">
        <v>166.78</v>
      </c>
      <c r="E669">
        <v>116.746</v>
      </c>
      <c r="F669" t="s">
        <v>18377</v>
      </c>
    </row>
    <row r="670" spans="1:6" x14ac:dyDescent="0.25">
      <c r="A670" t="s">
        <v>19045</v>
      </c>
      <c r="B670" t="s">
        <v>16355</v>
      </c>
      <c r="C670" t="s">
        <v>18376</v>
      </c>
      <c r="D670">
        <v>314.92</v>
      </c>
      <c r="E670">
        <v>280.27880000000005</v>
      </c>
      <c r="F670" t="s">
        <v>18377</v>
      </c>
    </row>
    <row r="671" spans="1:6" x14ac:dyDescent="0.25">
      <c r="A671" t="s">
        <v>19046</v>
      </c>
      <c r="B671" t="s">
        <v>16356</v>
      </c>
      <c r="C671" t="s">
        <v>18376</v>
      </c>
      <c r="D671">
        <v>342.76</v>
      </c>
      <c r="E671">
        <v>308.48399999999998</v>
      </c>
      <c r="F671" t="s">
        <v>18377</v>
      </c>
    </row>
    <row r="672" spans="1:6" x14ac:dyDescent="0.25">
      <c r="A672" t="s">
        <v>19047</v>
      </c>
      <c r="B672" t="s">
        <v>16357</v>
      </c>
      <c r="C672" t="s">
        <v>18376</v>
      </c>
      <c r="D672">
        <v>57.83</v>
      </c>
      <c r="E672">
        <v>45.107399999999998</v>
      </c>
      <c r="F672" t="s">
        <v>18377</v>
      </c>
    </row>
    <row r="673" spans="1:6" x14ac:dyDescent="0.25">
      <c r="A673" t="s">
        <v>19048</v>
      </c>
      <c r="B673" t="s">
        <v>16358</v>
      </c>
      <c r="C673" t="s">
        <v>18376</v>
      </c>
      <c r="D673">
        <v>325.29000000000002</v>
      </c>
      <c r="E673">
        <v>269.9907</v>
      </c>
      <c r="F673" t="s">
        <v>18377</v>
      </c>
    </row>
    <row r="674" spans="1:6" x14ac:dyDescent="0.25">
      <c r="A674" t="s">
        <v>19049</v>
      </c>
      <c r="B674" t="s">
        <v>16359</v>
      </c>
      <c r="C674" t="s">
        <v>18376</v>
      </c>
      <c r="D674">
        <v>138.81</v>
      </c>
      <c r="E674">
        <v>122.1528</v>
      </c>
      <c r="F674" t="s">
        <v>18377</v>
      </c>
    </row>
    <row r="675" spans="1:6" x14ac:dyDescent="0.25">
      <c r="A675" t="s">
        <v>19050</v>
      </c>
      <c r="B675" t="s">
        <v>16360</v>
      </c>
      <c r="C675" t="s">
        <v>18376</v>
      </c>
      <c r="D675">
        <v>196.84</v>
      </c>
      <c r="E675">
        <v>163.37719999999999</v>
      </c>
      <c r="F675" t="s">
        <v>18377</v>
      </c>
    </row>
    <row r="676" spans="1:6" x14ac:dyDescent="0.25">
      <c r="A676" t="s">
        <v>19051</v>
      </c>
      <c r="B676" t="s">
        <v>16361</v>
      </c>
      <c r="C676" t="s">
        <v>18376</v>
      </c>
      <c r="D676">
        <v>273.95999999999998</v>
      </c>
      <c r="E676">
        <v>213.68879999999999</v>
      </c>
      <c r="F676" t="s">
        <v>18377</v>
      </c>
    </row>
    <row r="677" spans="1:6" x14ac:dyDescent="0.25">
      <c r="A677" t="s">
        <v>19052</v>
      </c>
      <c r="B677" t="s">
        <v>16362</v>
      </c>
      <c r="C677" t="s">
        <v>18376</v>
      </c>
      <c r="D677">
        <v>63.58</v>
      </c>
      <c r="E677">
        <v>53.407199999999996</v>
      </c>
      <c r="F677" t="s">
        <v>18377</v>
      </c>
    </row>
    <row r="678" spans="1:6" x14ac:dyDescent="0.25">
      <c r="A678" t="s">
        <v>19053</v>
      </c>
      <c r="B678" t="s">
        <v>16363</v>
      </c>
      <c r="C678" t="s">
        <v>18376</v>
      </c>
      <c r="D678">
        <v>340.6</v>
      </c>
      <c r="E678">
        <v>255.45000000000002</v>
      </c>
      <c r="F678" t="s">
        <v>18377</v>
      </c>
    </row>
    <row r="679" spans="1:6" x14ac:dyDescent="0.25">
      <c r="A679" t="s">
        <v>19054</v>
      </c>
      <c r="B679" t="s">
        <v>16364</v>
      </c>
      <c r="C679" t="s">
        <v>18376</v>
      </c>
      <c r="D679">
        <v>456.11</v>
      </c>
      <c r="E679">
        <v>319.27699999999999</v>
      </c>
      <c r="F679" t="s">
        <v>18377</v>
      </c>
    </row>
    <row r="680" spans="1:6" x14ac:dyDescent="0.25">
      <c r="A680" t="s">
        <v>19055</v>
      </c>
      <c r="B680" t="s">
        <v>16365</v>
      </c>
      <c r="C680" t="s">
        <v>18376</v>
      </c>
      <c r="D680">
        <v>149.27000000000001</v>
      </c>
      <c r="E680">
        <v>129.86490000000001</v>
      </c>
      <c r="F680" t="s">
        <v>18377</v>
      </c>
    </row>
    <row r="681" spans="1:6" x14ac:dyDescent="0.25">
      <c r="A681" t="s">
        <v>19056</v>
      </c>
      <c r="B681" t="s">
        <v>16366</v>
      </c>
      <c r="C681" t="s">
        <v>18376</v>
      </c>
      <c r="D681">
        <v>193.59</v>
      </c>
      <c r="E681">
        <v>152.93610000000001</v>
      </c>
      <c r="F681" t="s">
        <v>18377</v>
      </c>
    </row>
    <row r="682" spans="1:6" x14ac:dyDescent="0.25">
      <c r="A682" t="s">
        <v>19057</v>
      </c>
      <c r="B682" t="s">
        <v>16367</v>
      </c>
      <c r="C682" t="s">
        <v>18376</v>
      </c>
      <c r="D682">
        <v>116.66</v>
      </c>
      <c r="E682">
        <v>90.994799999999998</v>
      </c>
      <c r="F682" t="s">
        <v>18377</v>
      </c>
    </row>
    <row r="683" spans="1:6" x14ac:dyDescent="0.25">
      <c r="A683" t="s">
        <v>19058</v>
      </c>
      <c r="B683" t="s">
        <v>16368</v>
      </c>
      <c r="C683" t="s">
        <v>18376</v>
      </c>
      <c r="D683">
        <v>288.01</v>
      </c>
      <c r="E683">
        <v>247.68859999999998</v>
      </c>
      <c r="F683" t="s">
        <v>18377</v>
      </c>
    </row>
    <row r="684" spans="1:6" x14ac:dyDescent="0.25">
      <c r="A684" t="s">
        <v>19059</v>
      </c>
      <c r="B684" t="s">
        <v>16369</v>
      </c>
      <c r="C684" t="s">
        <v>18376</v>
      </c>
      <c r="D684">
        <v>180</v>
      </c>
      <c r="E684">
        <v>149.4</v>
      </c>
      <c r="F684" t="s">
        <v>18377</v>
      </c>
    </row>
    <row r="685" spans="1:6" x14ac:dyDescent="0.25">
      <c r="A685" t="s">
        <v>19060</v>
      </c>
      <c r="B685" t="s">
        <v>16370</v>
      </c>
      <c r="C685" t="s">
        <v>18376</v>
      </c>
      <c r="D685">
        <v>482.62</v>
      </c>
      <c r="E685">
        <v>386.096</v>
      </c>
      <c r="F685" t="s">
        <v>18377</v>
      </c>
    </row>
    <row r="686" spans="1:6" x14ac:dyDescent="0.25">
      <c r="A686" t="s">
        <v>19061</v>
      </c>
      <c r="B686" t="s">
        <v>16371</v>
      </c>
      <c r="C686" t="s">
        <v>18376</v>
      </c>
      <c r="D686">
        <v>260.02999999999997</v>
      </c>
      <c r="E686">
        <v>231.42669999999998</v>
      </c>
      <c r="F686" t="s">
        <v>18377</v>
      </c>
    </row>
    <row r="687" spans="1:6" x14ac:dyDescent="0.25">
      <c r="A687" t="s">
        <v>19062</v>
      </c>
      <c r="B687" t="s">
        <v>16372</v>
      </c>
      <c r="C687" t="s">
        <v>18376</v>
      </c>
      <c r="D687">
        <v>298.43</v>
      </c>
      <c r="E687">
        <v>211.8853</v>
      </c>
      <c r="F687" t="s">
        <v>18377</v>
      </c>
    </row>
    <row r="688" spans="1:6" x14ac:dyDescent="0.25">
      <c r="A688" t="s">
        <v>19063</v>
      </c>
      <c r="B688" t="s">
        <v>16374</v>
      </c>
      <c r="C688" t="s">
        <v>18376</v>
      </c>
      <c r="D688">
        <v>298.94</v>
      </c>
      <c r="E688">
        <v>218.22620000000001</v>
      </c>
      <c r="F688" t="s">
        <v>18377</v>
      </c>
    </row>
    <row r="689" spans="1:6" x14ac:dyDescent="0.25">
      <c r="A689" t="s">
        <v>19064</v>
      </c>
      <c r="B689" t="s">
        <v>16375</v>
      </c>
      <c r="C689" t="s">
        <v>18376</v>
      </c>
      <c r="D689">
        <v>215.61</v>
      </c>
      <c r="E689">
        <v>170.33190000000002</v>
      </c>
      <c r="F689" t="s">
        <v>18377</v>
      </c>
    </row>
    <row r="690" spans="1:6" x14ac:dyDescent="0.25">
      <c r="A690" t="s">
        <v>19065</v>
      </c>
      <c r="B690" t="s">
        <v>16376</v>
      </c>
      <c r="C690" t="s">
        <v>18376</v>
      </c>
      <c r="D690">
        <v>298.85000000000002</v>
      </c>
      <c r="E690">
        <v>257.01100000000002</v>
      </c>
      <c r="F690" t="s">
        <v>18377</v>
      </c>
    </row>
    <row r="691" spans="1:6" x14ac:dyDescent="0.25">
      <c r="A691" t="s">
        <v>19066</v>
      </c>
      <c r="B691" t="s">
        <v>16377</v>
      </c>
      <c r="C691" t="s">
        <v>18376</v>
      </c>
      <c r="D691">
        <v>455.56</v>
      </c>
      <c r="E691">
        <v>337.11439999999999</v>
      </c>
      <c r="F691" t="s">
        <v>18377</v>
      </c>
    </row>
    <row r="692" spans="1:6" x14ac:dyDescent="0.25">
      <c r="A692" t="s">
        <v>19067</v>
      </c>
      <c r="B692" t="s">
        <v>16378</v>
      </c>
      <c r="C692" t="s">
        <v>18376</v>
      </c>
      <c r="D692">
        <v>155.56</v>
      </c>
      <c r="E692">
        <v>124.44800000000001</v>
      </c>
      <c r="F692" t="s">
        <v>18377</v>
      </c>
    </row>
    <row r="693" spans="1:6" x14ac:dyDescent="0.25">
      <c r="A693" t="s">
        <v>19068</v>
      </c>
      <c r="B693" t="s">
        <v>16379</v>
      </c>
      <c r="C693" t="s">
        <v>18376</v>
      </c>
      <c r="D693">
        <v>416.29</v>
      </c>
      <c r="E693">
        <v>320.54330000000004</v>
      </c>
      <c r="F693" t="s">
        <v>18377</v>
      </c>
    </row>
    <row r="694" spans="1:6" x14ac:dyDescent="0.25">
      <c r="A694" t="s">
        <v>19069</v>
      </c>
      <c r="B694" t="s">
        <v>16380</v>
      </c>
      <c r="C694" t="s">
        <v>18376</v>
      </c>
      <c r="D694">
        <v>465.85</v>
      </c>
      <c r="E694">
        <v>340.07049999999998</v>
      </c>
      <c r="F694" t="s">
        <v>18377</v>
      </c>
    </row>
    <row r="695" spans="1:6" x14ac:dyDescent="0.25">
      <c r="A695" t="s">
        <v>19070</v>
      </c>
      <c r="B695" t="s">
        <v>16381</v>
      </c>
      <c r="C695" t="s">
        <v>18376</v>
      </c>
      <c r="D695">
        <v>163.58000000000001</v>
      </c>
      <c r="E695">
        <v>125.95660000000001</v>
      </c>
      <c r="F695" t="s">
        <v>18377</v>
      </c>
    </row>
    <row r="696" spans="1:6" x14ac:dyDescent="0.25">
      <c r="A696" t="s">
        <v>19071</v>
      </c>
      <c r="B696" t="s">
        <v>16382</v>
      </c>
      <c r="C696" t="s">
        <v>18376</v>
      </c>
      <c r="D696">
        <v>463.69</v>
      </c>
      <c r="E696">
        <v>394.13650000000001</v>
      </c>
      <c r="F696" t="s">
        <v>18377</v>
      </c>
    </row>
    <row r="697" spans="1:6" x14ac:dyDescent="0.25">
      <c r="A697" t="s">
        <v>19072</v>
      </c>
      <c r="B697" t="s">
        <v>16383</v>
      </c>
      <c r="C697" t="s">
        <v>18376</v>
      </c>
      <c r="D697">
        <v>498.15</v>
      </c>
      <c r="E697">
        <v>418.44599999999997</v>
      </c>
      <c r="F697" t="s">
        <v>18377</v>
      </c>
    </row>
    <row r="698" spans="1:6" x14ac:dyDescent="0.25">
      <c r="A698" t="s">
        <v>19073</v>
      </c>
      <c r="B698" t="s">
        <v>16384</v>
      </c>
      <c r="C698" t="s">
        <v>18376</v>
      </c>
      <c r="D698">
        <v>386.16</v>
      </c>
      <c r="E698">
        <v>320.51280000000003</v>
      </c>
      <c r="F698" t="s">
        <v>18377</v>
      </c>
    </row>
    <row r="699" spans="1:6" x14ac:dyDescent="0.25">
      <c r="A699" t="s">
        <v>19074</v>
      </c>
      <c r="B699" t="s">
        <v>16385</v>
      </c>
      <c r="C699" t="s">
        <v>18376</v>
      </c>
      <c r="D699">
        <v>118.84</v>
      </c>
      <c r="E699">
        <v>97.448799999999991</v>
      </c>
      <c r="F699" t="s">
        <v>18377</v>
      </c>
    </row>
    <row r="700" spans="1:6" x14ac:dyDescent="0.25">
      <c r="A700" t="s">
        <v>19075</v>
      </c>
      <c r="B700" t="s">
        <v>16386</v>
      </c>
      <c r="C700" t="s">
        <v>18376</v>
      </c>
      <c r="D700">
        <v>143.35</v>
      </c>
      <c r="E700">
        <v>126.148</v>
      </c>
      <c r="F700" t="s">
        <v>18377</v>
      </c>
    </row>
    <row r="701" spans="1:6" x14ac:dyDescent="0.25">
      <c r="A701" t="s">
        <v>19076</v>
      </c>
      <c r="B701" t="s">
        <v>16387</v>
      </c>
      <c r="C701" t="s">
        <v>18376</v>
      </c>
      <c r="D701">
        <v>268.93</v>
      </c>
      <c r="E701">
        <v>239.3477</v>
      </c>
      <c r="F701" t="s">
        <v>18377</v>
      </c>
    </row>
    <row r="702" spans="1:6" x14ac:dyDescent="0.25">
      <c r="A702" t="s">
        <v>19077</v>
      </c>
      <c r="B702" t="s">
        <v>16388</v>
      </c>
      <c r="C702" t="s">
        <v>18376</v>
      </c>
      <c r="D702">
        <v>321.68</v>
      </c>
      <c r="E702">
        <v>273.428</v>
      </c>
      <c r="F702" t="s">
        <v>18377</v>
      </c>
    </row>
    <row r="703" spans="1:6" x14ac:dyDescent="0.25">
      <c r="A703" t="s">
        <v>19078</v>
      </c>
      <c r="B703" t="s">
        <v>16389</v>
      </c>
      <c r="C703" t="s">
        <v>18376</v>
      </c>
      <c r="D703">
        <v>362.84</v>
      </c>
      <c r="E703">
        <v>279.38679999999999</v>
      </c>
      <c r="F703" t="s">
        <v>18377</v>
      </c>
    </row>
    <row r="704" spans="1:6" x14ac:dyDescent="0.25">
      <c r="A704" t="s">
        <v>19079</v>
      </c>
      <c r="B704" t="s">
        <v>16390</v>
      </c>
      <c r="C704" t="s">
        <v>18376</v>
      </c>
      <c r="D704">
        <v>474.25</v>
      </c>
      <c r="E704">
        <v>384.14250000000004</v>
      </c>
      <c r="F704" t="s">
        <v>18377</v>
      </c>
    </row>
    <row r="705" spans="1:6" x14ac:dyDescent="0.25">
      <c r="A705" t="s">
        <v>19080</v>
      </c>
      <c r="B705" t="s">
        <v>16391</v>
      </c>
      <c r="C705" t="s">
        <v>18376</v>
      </c>
      <c r="D705">
        <v>120.74</v>
      </c>
      <c r="E705">
        <v>91.7624</v>
      </c>
      <c r="F705" t="s">
        <v>18377</v>
      </c>
    </row>
    <row r="706" spans="1:6" x14ac:dyDescent="0.25">
      <c r="A706" t="s">
        <v>19081</v>
      </c>
      <c r="B706" t="s">
        <v>16392</v>
      </c>
      <c r="C706" t="s">
        <v>18376</v>
      </c>
      <c r="D706">
        <v>460.24</v>
      </c>
      <c r="E706">
        <v>372.79440000000005</v>
      </c>
      <c r="F706" t="s">
        <v>18377</v>
      </c>
    </row>
    <row r="707" spans="1:6" x14ac:dyDescent="0.25">
      <c r="A707" t="s">
        <v>19082</v>
      </c>
      <c r="B707" t="s">
        <v>16393</v>
      </c>
      <c r="C707" t="s">
        <v>18376</v>
      </c>
      <c r="D707">
        <v>237.53</v>
      </c>
      <c r="E707">
        <v>173.39689999999999</v>
      </c>
      <c r="F707" t="s">
        <v>18377</v>
      </c>
    </row>
    <row r="708" spans="1:6" x14ac:dyDescent="0.25">
      <c r="A708" t="s">
        <v>19083</v>
      </c>
      <c r="B708" t="s">
        <v>16394</v>
      </c>
      <c r="C708" t="s">
        <v>18376</v>
      </c>
      <c r="D708">
        <v>383.29</v>
      </c>
      <c r="E708">
        <v>298.96620000000001</v>
      </c>
      <c r="F708" t="s">
        <v>18377</v>
      </c>
    </row>
    <row r="709" spans="1:6" x14ac:dyDescent="0.25">
      <c r="A709" t="s">
        <v>19084</v>
      </c>
      <c r="B709" t="s">
        <v>16395</v>
      </c>
      <c r="C709" t="s">
        <v>18376</v>
      </c>
      <c r="D709">
        <v>332.74</v>
      </c>
      <c r="E709">
        <v>249.55500000000001</v>
      </c>
      <c r="F709" t="s">
        <v>18377</v>
      </c>
    </row>
    <row r="710" spans="1:6" x14ac:dyDescent="0.25">
      <c r="A710" t="s">
        <v>19085</v>
      </c>
      <c r="B710" t="s">
        <v>16396</v>
      </c>
      <c r="C710" t="s">
        <v>18376</v>
      </c>
      <c r="D710">
        <v>69.44</v>
      </c>
      <c r="E710">
        <v>50.691199999999995</v>
      </c>
      <c r="F710" t="s">
        <v>18377</v>
      </c>
    </row>
    <row r="711" spans="1:6" x14ac:dyDescent="0.25">
      <c r="A711" t="s">
        <v>19086</v>
      </c>
      <c r="B711" t="s">
        <v>16397</v>
      </c>
      <c r="C711" t="s">
        <v>18376</v>
      </c>
      <c r="D711">
        <v>434.96</v>
      </c>
      <c r="E711">
        <v>374.06559999999996</v>
      </c>
      <c r="F711" t="s">
        <v>18377</v>
      </c>
    </row>
    <row r="712" spans="1:6" x14ac:dyDescent="0.25">
      <c r="A712" t="s">
        <v>19087</v>
      </c>
      <c r="B712" t="s">
        <v>16398</v>
      </c>
      <c r="C712" t="s">
        <v>18376</v>
      </c>
      <c r="D712">
        <v>445.03</v>
      </c>
      <c r="E712">
        <v>382.72579999999999</v>
      </c>
      <c r="F712" t="s">
        <v>18377</v>
      </c>
    </row>
    <row r="713" spans="1:6" x14ac:dyDescent="0.25">
      <c r="A713" t="s">
        <v>19088</v>
      </c>
      <c r="B713" t="s">
        <v>16399</v>
      </c>
      <c r="C713" t="s">
        <v>18376</v>
      </c>
      <c r="D713">
        <v>310.02999999999997</v>
      </c>
      <c r="E713">
        <v>279.02699999999999</v>
      </c>
      <c r="F713" t="s">
        <v>18377</v>
      </c>
    </row>
    <row r="714" spans="1:6" x14ac:dyDescent="0.25">
      <c r="A714" t="s">
        <v>19089</v>
      </c>
      <c r="B714" t="s">
        <v>16400</v>
      </c>
      <c r="C714" t="s">
        <v>18376</v>
      </c>
      <c r="D714">
        <v>243.79</v>
      </c>
      <c r="E714">
        <v>175.52879999999999</v>
      </c>
      <c r="F714" t="s">
        <v>18377</v>
      </c>
    </row>
    <row r="715" spans="1:6" x14ac:dyDescent="0.25">
      <c r="A715" t="s">
        <v>19090</v>
      </c>
      <c r="B715" t="s">
        <v>16401</v>
      </c>
      <c r="C715" t="s">
        <v>18376</v>
      </c>
      <c r="D715">
        <v>487.95</v>
      </c>
      <c r="E715">
        <v>439.15499999999997</v>
      </c>
      <c r="F715" t="s">
        <v>18377</v>
      </c>
    </row>
    <row r="716" spans="1:6" x14ac:dyDescent="0.25">
      <c r="A716" t="s">
        <v>19091</v>
      </c>
      <c r="B716" t="s">
        <v>16402</v>
      </c>
      <c r="C716" t="s">
        <v>18376</v>
      </c>
      <c r="D716">
        <v>487.97</v>
      </c>
      <c r="E716">
        <v>346.45870000000002</v>
      </c>
      <c r="F716" t="s">
        <v>18377</v>
      </c>
    </row>
    <row r="717" spans="1:6" x14ac:dyDescent="0.25">
      <c r="A717" t="s">
        <v>19092</v>
      </c>
      <c r="B717" t="s">
        <v>16403</v>
      </c>
      <c r="C717" t="s">
        <v>18376</v>
      </c>
      <c r="D717">
        <v>152.26</v>
      </c>
      <c r="E717">
        <v>115.71759999999999</v>
      </c>
      <c r="F717" t="s">
        <v>18377</v>
      </c>
    </row>
    <row r="718" spans="1:6" x14ac:dyDescent="0.25">
      <c r="A718" t="s">
        <v>19093</v>
      </c>
      <c r="B718" t="s">
        <v>16404</v>
      </c>
      <c r="C718" t="s">
        <v>18376</v>
      </c>
      <c r="D718">
        <v>274.13</v>
      </c>
      <c r="E718">
        <v>233.01049999999998</v>
      </c>
      <c r="F718" t="s">
        <v>18377</v>
      </c>
    </row>
    <row r="719" spans="1:6" x14ac:dyDescent="0.25">
      <c r="A719" t="s">
        <v>19094</v>
      </c>
      <c r="B719" t="s">
        <v>16405</v>
      </c>
      <c r="C719" t="s">
        <v>18376</v>
      </c>
      <c r="D719">
        <v>360.87</v>
      </c>
      <c r="E719">
        <v>285.08730000000003</v>
      </c>
      <c r="F719" t="s">
        <v>18377</v>
      </c>
    </row>
    <row r="720" spans="1:6" x14ac:dyDescent="0.25">
      <c r="A720" t="s">
        <v>19095</v>
      </c>
      <c r="B720" t="s">
        <v>16406</v>
      </c>
      <c r="C720" t="s">
        <v>18376</v>
      </c>
      <c r="D720">
        <v>284.76</v>
      </c>
      <c r="E720">
        <v>224.96039999999999</v>
      </c>
      <c r="F720" t="s">
        <v>18377</v>
      </c>
    </row>
    <row r="721" spans="1:6" x14ac:dyDescent="0.25">
      <c r="A721" t="s">
        <v>19096</v>
      </c>
      <c r="B721" t="s">
        <v>16407</v>
      </c>
      <c r="C721" t="s">
        <v>18376</v>
      </c>
      <c r="D721">
        <v>419.13</v>
      </c>
      <c r="E721">
        <v>339.49530000000004</v>
      </c>
      <c r="F721" t="s">
        <v>18377</v>
      </c>
    </row>
    <row r="722" spans="1:6" x14ac:dyDescent="0.25">
      <c r="A722" t="s">
        <v>19097</v>
      </c>
      <c r="B722" t="s">
        <v>16408</v>
      </c>
      <c r="C722" t="s">
        <v>18376</v>
      </c>
      <c r="D722">
        <v>413.58</v>
      </c>
      <c r="E722">
        <v>310.185</v>
      </c>
      <c r="F722" t="s">
        <v>18377</v>
      </c>
    </row>
    <row r="723" spans="1:6" x14ac:dyDescent="0.25">
      <c r="A723" t="s">
        <v>19098</v>
      </c>
      <c r="B723" t="s">
        <v>16409</v>
      </c>
      <c r="C723" t="s">
        <v>18376</v>
      </c>
      <c r="D723">
        <v>207.92</v>
      </c>
      <c r="E723">
        <v>164.2568</v>
      </c>
      <c r="F723" t="s">
        <v>18377</v>
      </c>
    </row>
    <row r="724" spans="1:6" x14ac:dyDescent="0.25">
      <c r="A724" t="s">
        <v>19099</v>
      </c>
      <c r="B724" t="s">
        <v>16410</v>
      </c>
      <c r="C724" t="s">
        <v>18376</v>
      </c>
      <c r="D724">
        <v>122.51</v>
      </c>
      <c r="E724">
        <v>102.9084</v>
      </c>
      <c r="F724" t="s">
        <v>18377</v>
      </c>
    </row>
    <row r="725" spans="1:6" x14ac:dyDescent="0.25">
      <c r="A725" t="s">
        <v>19100</v>
      </c>
      <c r="B725" t="s">
        <v>16411</v>
      </c>
      <c r="C725" t="s">
        <v>18376</v>
      </c>
      <c r="D725">
        <v>191.25</v>
      </c>
      <c r="E725">
        <v>143.4375</v>
      </c>
      <c r="F725" t="s">
        <v>18377</v>
      </c>
    </row>
    <row r="726" spans="1:6" x14ac:dyDescent="0.25">
      <c r="A726" t="s">
        <v>19101</v>
      </c>
      <c r="B726" t="s">
        <v>16412</v>
      </c>
      <c r="C726" t="s">
        <v>18376</v>
      </c>
      <c r="D726">
        <v>370.47</v>
      </c>
      <c r="E726">
        <v>326.01360000000005</v>
      </c>
      <c r="F726" t="s">
        <v>18377</v>
      </c>
    </row>
    <row r="727" spans="1:6" x14ac:dyDescent="0.25">
      <c r="A727" t="s">
        <v>19102</v>
      </c>
      <c r="B727" t="s">
        <v>16413</v>
      </c>
      <c r="C727" t="s">
        <v>18376</v>
      </c>
      <c r="D727">
        <v>95.52</v>
      </c>
      <c r="E727">
        <v>67.819199999999995</v>
      </c>
      <c r="F727" t="s">
        <v>18377</v>
      </c>
    </row>
    <row r="728" spans="1:6" x14ac:dyDescent="0.25">
      <c r="A728" t="s">
        <v>19103</v>
      </c>
      <c r="B728" t="s">
        <v>16414</v>
      </c>
      <c r="C728" t="s">
        <v>18376</v>
      </c>
      <c r="D728">
        <v>371.05</v>
      </c>
      <c r="E728">
        <v>330.23450000000003</v>
      </c>
      <c r="F728" t="s">
        <v>18377</v>
      </c>
    </row>
    <row r="729" spans="1:6" x14ac:dyDescent="0.25">
      <c r="A729" t="s">
        <v>19104</v>
      </c>
      <c r="B729" t="s">
        <v>16415</v>
      </c>
      <c r="C729" t="s">
        <v>18376</v>
      </c>
      <c r="D729">
        <v>135.88999999999999</v>
      </c>
      <c r="E729">
        <v>114.14759999999998</v>
      </c>
      <c r="F729" t="s">
        <v>18377</v>
      </c>
    </row>
    <row r="730" spans="1:6" x14ac:dyDescent="0.25">
      <c r="A730" t="s">
        <v>19105</v>
      </c>
      <c r="B730" t="s">
        <v>16417</v>
      </c>
      <c r="C730" t="s">
        <v>18376</v>
      </c>
      <c r="D730">
        <v>415.83</v>
      </c>
      <c r="E730">
        <v>295.23929999999996</v>
      </c>
      <c r="F730" t="s">
        <v>18377</v>
      </c>
    </row>
    <row r="731" spans="1:6" x14ac:dyDescent="0.25">
      <c r="A731" t="s">
        <v>19106</v>
      </c>
      <c r="B731" t="s">
        <v>16418</v>
      </c>
      <c r="C731" t="s">
        <v>18376</v>
      </c>
      <c r="D731">
        <v>91.65</v>
      </c>
      <c r="E731">
        <v>64.155000000000001</v>
      </c>
      <c r="F731" t="s">
        <v>18377</v>
      </c>
    </row>
    <row r="732" spans="1:6" x14ac:dyDescent="0.25">
      <c r="A732" t="s">
        <v>19107</v>
      </c>
      <c r="B732" t="s">
        <v>16419</v>
      </c>
      <c r="C732" t="s">
        <v>18376</v>
      </c>
      <c r="D732">
        <v>324.75</v>
      </c>
      <c r="E732">
        <v>233.82</v>
      </c>
      <c r="F732" t="s">
        <v>18377</v>
      </c>
    </row>
    <row r="733" spans="1:6" x14ac:dyDescent="0.25">
      <c r="A733" t="s">
        <v>19108</v>
      </c>
      <c r="B733" t="s">
        <v>16420</v>
      </c>
      <c r="C733" t="s">
        <v>18376</v>
      </c>
      <c r="D733">
        <v>61.82</v>
      </c>
      <c r="E733">
        <v>51.310600000000001</v>
      </c>
      <c r="F733" t="s">
        <v>18377</v>
      </c>
    </row>
    <row r="734" spans="1:6" x14ac:dyDescent="0.25">
      <c r="A734" t="s">
        <v>19109</v>
      </c>
      <c r="B734" t="s">
        <v>16421</v>
      </c>
      <c r="C734" t="s">
        <v>18376</v>
      </c>
      <c r="D734">
        <v>432.47</v>
      </c>
      <c r="E734">
        <v>315.70310000000001</v>
      </c>
      <c r="F734" t="s">
        <v>18377</v>
      </c>
    </row>
    <row r="735" spans="1:6" x14ac:dyDescent="0.25">
      <c r="A735" t="s">
        <v>19110</v>
      </c>
      <c r="B735" t="s">
        <v>16422</v>
      </c>
      <c r="C735" t="s">
        <v>18376</v>
      </c>
      <c r="D735">
        <v>201.47</v>
      </c>
      <c r="E735">
        <v>167.2201</v>
      </c>
      <c r="F735" t="s">
        <v>18377</v>
      </c>
    </row>
    <row r="736" spans="1:6" x14ac:dyDescent="0.25">
      <c r="A736" t="s">
        <v>19111</v>
      </c>
      <c r="B736" t="s">
        <v>16423</v>
      </c>
      <c r="C736" t="s">
        <v>18376</v>
      </c>
      <c r="D736">
        <v>334.39</v>
      </c>
      <c r="E736">
        <v>244.10469999999998</v>
      </c>
      <c r="F736" t="s">
        <v>18377</v>
      </c>
    </row>
    <row r="737" spans="1:6" x14ac:dyDescent="0.25">
      <c r="A737" t="s">
        <v>19112</v>
      </c>
      <c r="B737" t="s">
        <v>16424</v>
      </c>
      <c r="C737" t="s">
        <v>18376</v>
      </c>
      <c r="D737">
        <v>385.88</v>
      </c>
      <c r="E737">
        <v>316.42159999999996</v>
      </c>
      <c r="F737" t="s">
        <v>18377</v>
      </c>
    </row>
    <row r="738" spans="1:6" x14ac:dyDescent="0.25">
      <c r="A738" t="s">
        <v>19113</v>
      </c>
      <c r="B738" t="s">
        <v>16425</v>
      </c>
      <c r="C738" t="s">
        <v>18376</v>
      </c>
      <c r="D738">
        <v>401.67</v>
      </c>
      <c r="E738">
        <v>309.28590000000003</v>
      </c>
      <c r="F738" t="s">
        <v>18377</v>
      </c>
    </row>
    <row r="739" spans="1:6" x14ac:dyDescent="0.25">
      <c r="A739" t="s">
        <v>19114</v>
      </c>
      <c r="B739" t="s">
        <v>16426</v>
      </c>
      <c r="C739" t="s">
        <v>18376</v>
      </c>
      <c r="D739">
        <v>312.94</v>
      </c>
      <c r="E739">
        <v>281.64600000000002</v>
      </c>
      <c r="F739" t="s">
        <v>18377</v>
      </c>
    </row>
    <row r="740" spans="1:6" x14ac:dyDescent="0.25">
      <c r="A740" t="s">
        <v>19115</v>
      </c>
      <c r="B740" t="s">
        <v>16427</v>
      </c>
      <c r="C740" t="s">
        <v>18376</v>
      </c>
      <c r="D740">
        <v>157.91</v>
      </c>
      <c r="E740">
        <v>134.2235</v>
      </c>
      <c r="F740" t="s">
        <v>18377</v>
      </c>
    </row>
    <row r="741" spans="1:6" x14ac:dyDescent="0.25">
      <c r="A741" t="s">
        <v>19116</v>
      </c>
      <c r="B741" t="s">
        <v>16428</v>
      </c>
      <c r="C741" t="s">
        <v>18376</v>
      </c>
      <c r="D741">
        <v>469.74</v>
      </c>
      <c r="E741">
        <v>333.5154</v>
      </c>
      <c r="F741" t="s">
        <v>18377</v>
      </c>
    </row>
    <row r="742" spans="1:6" x14ac:dyDescent="0.25">
      <c r="A742" t="s">
        <v>19117</v>
      </c>
      <c r="B742" t="s">
        <v>16429</v>
      </c>
      <c r="C742" t="s">
        <v>18376</v>
      </c>
      <c r="D742">
        <v>309.99</v>
      </c>
      <c r="E742">
        <v>223.19280000000001</v>
      </c>
      <c r="F742" t="s">
        <v>18377</v>
      </c>
    </row>
    <row r="743" spans="1:6" x14ac:dyDescent="0.25">
      <c r="A743" t="s">
        <v>19118</v>
      </c>
      <c r="B743" t="s">
        <v>16430</v>
      </c>
      <c r="C743" t="s">
        <v>18376</v>
      </c>
      <c r="D743">
        <v>474.49</v>
      </c>
      <c r="E743">
        <v>360.61240000000004</v>
      </c>
      <c r="F743" t="s">
        <v>18377</v>
      </c>
    </row>
    <row r="744" spans="1:6" x14ac:dyDescent="0.25">
      <c r="A744" t="s">
        <v>19119</v>
      </c>
      <c r="B744" t="s">
        <v>16431</v>
      </c>
      <c r="C744" t="s">
        <v>18376</v>
      </c>
      <c r="D744">
        <v>108.11</v>
      </c>
      <c r="E744">
        <v>89.73129999999999</v>
      </c>
      <c r="F744" t="s">
        <v>18377</v>
      </c>
    </row>
    <row r="745" spans="1:6" x14ac:dyDescent="0.25">
      <c r="A745" t="s">
        <v>19120</v>
      </c>
      <c r="B745" t="s">
        <v>16432</v>
      </c>
      <c r="C745" t="s">
        <v>18376</v>
      </c>
      <c r="D745">
        <v>63.41</v>
      </c>
      <c r="E745">
        <v>48.191600000000001</v>
      </c>
      <c r="F745" t="s">
        <v>18377</v>
      </c>
    </row>
    <row r="746" spans="1:6" x14ac:dyDescent="0.25">
      <c r="A746" t="s">
        <v>19121</v>
      </c>
      <c r="B746" t="s">
        <v>16433</v>
      </c>
      <c r="C746" t="s">
        <v>18376</v>
      </c>
      <c r="D746">
        <v>323.49</v>
      </c>
      <c r="E746">
        <v>255.55710000000002</v>
      </c>
      <c r="F746" t="s">
        <v>18377</v>
      </c>
    </row>
    <row r="747" spans="1:6" x14ac:dyDescent="0.25">
      <c r="A747" t="s">
        <v>19122</v>
      </c>
      <c r="B747" t="s">
        <v>16434</v>
      </c>
      <c r="C747" t="s">
        <v>18376</v>
      </c>
      <c r="D747">
        <v>169.49</v>
      </c>
      <c r="E747">
        <v>152.54100000000003</v>
      </c>
      <c r="F747" t="s">
        <v>18377</v>
      </c>
    </row>
    <row r="748" spans="1:6" x14ac:dyDescent="0.25">
      <c r="A748" t="s">
        <v>19123</v>
      </c>
      <c r="B748" t="s">
        <v>16435</v>
      </c>
      <c r="C748" t="s">
        <v>18376</v>
      </c>
      <c r="D748">
        <v>337.5</v>
      </c>
      <c r="E748">
        <v>243</v>
      </c>
      <c r="F748" t="s">
        <v>18377</v>
      </c>
    </row>
    <row r="749" spans="1:6" x14ac:dyDescent="0.25">
      <c r="A749" t="s">
        <v>19124</v>
      </c>
      <c r="B749" t="s">
        <v>16436</v>
      </c>
      <c r="C749" t="s">
        <v>18376</v>
      </c>
      <c r="D749">
        <v>84.11</v>
      </c>
      <c r="E749">
        <v>74.857900000000001</v>
      </c>
      <c r="F749" t="s">
        <v>18377</v>
      </c>
    </row>
    <row r="750" spans="1:6" x14ac:dyDescent="0.25">
      <c r="A750" t="s">
        <v>19125</v>
      </c>
      <c r="B750" t="s">
        <v>16437</v>
      </c>
      <c r="C750" t="s">
        <v>18376</v>
      </c>
      <c r="D750">
        <v>358.85</v>
      </c>
      <c r="E750">
        <v>315.78800000000001</v>
      </c>
      <c r="F750" t="s">
        <v>18377</v>
      </c>
    </row>
    <row r="751" spans="1:6" x14ac:dyDescent="0.25">
      <c r="A751" t="s">
        <v>19126</v>
      </c>
      <c r="B751" t="s">
        <v>16438</v>
      </c>
      <c r="C751" t="s">
        <v>18376</v>
      </c>
      <c r="D751">
        <v>493.64</v>
      </c>
      <c r="E751">
        <v>385.03919999999999</v>
      </c>
      <c r="F751" t="s">
        <v>18377</v>
      </c>
    </row>
    <row r="752" spans="1:6" x14ac:dyDescent="0.25">
      <c r="A752" t="s">
        <v>19127</v>
      </c>
      <c r="B752" t="s">
        <v>16439</v>
      </c>
      <c r="C752" t="s">
        <v>18376</v>
      </c>
      <c r="D752">
        <v>377.65</v>
      </c>
      <c r="E752">
        <v>332.33199999999999</v>
      </c>
      <c r="F752" t="s">
        <v>18377</v>
      </c>
    </row>
    <row r="753" spans="1:6" x14ac:dyDescent="0.25">
      <c r="A753" t="s">
        <v>19128</v>
      </c>
      <c r="B753" t="s">
        <v>16440</v>
      </c>
      <c r="C753" t="s">
        <v>18376</v>
      </c>
      <c r="D753">
        <v>452.02</v>
      </c>
      <c r="E753">
        <v>388.73719999999997</v>
      </c>
      <c r="F753" t="s">
        <v>18377</v>
      </c>
    </row>
    <row r="754" spans="1:6" x14ac:dyDescent="0.25">
      <c r="A754" t="s">
        <v>19129</v>
      </c>
      <c r="B754" t="s">
        <v>16441</v>
      </c>
      <c r="C754" t="s">
        <v>18376</v>
      </c>
      <c r="D754">
        <v>153.55000000000001</v>
      </c>
      <c r="E754">
        <v>119.76900000000002</v>
      </c>
      <c r="F754" t="s">
        <v>18377</v>
      </c>
    </row>
    <row r="755" spans="1:6" x14ac:dyDescent="0.25">
      <c r="A755" t="s">
        <v>19130</v>
      </c>
      <c r="B755" t="s">
        <v>16442</v>
      </c>
      <c r="C755" t="s">
        <v>18376</v>
      </c>
      <c r="D755">
        <v>140.84</v>
      </c>
      <c r="E755">
        <v>105.63</v>
      </c>
      <c r="F755" t="s">
        <v>18377</v>
      </c>
    </row>
    <row r="756" spans="1:6" x14ac:dyDescent="0.25">
      <c r="A756" t="s">
        <v>19131</v>
      </c>
      <c r="B756" t="s">
        <v>16443</v>
      </c>
      <c r="C756" t="s">
        <v>18376</v>
      </c>
      <c r="D756">
        <v>320.94</v>
      </c>
      <c r="E756">
        <v>243.9144</v>
      </c>
      <c r="F756" t="s">
        <v>18377</v>
      </c>
    </row>
    <row r="757" spans="1:6" x14ac:dyDescent="0.25">
      <c r="A757" t="s">
        <v>19132</v>
      </c>
      <c r="B757" t="s">
        <v>16444</v>
      </c>
      <c r="C757" t="s">
        <v>18376</v>
      </c>
      <c r="D757">
        <v>393.05</v>
      </c>
      <c r="E757">
        <v>318.37050000000005</v>
      </c>
      <c r="F757" t="s">
        <v>18377</v>
      </c>
    </row>
    <row r="758" spans="1:6" x14ac:dyDescent="0.25">
      <c r="A758" t="s">
        <v>19133</v>
      </c>
      <c r="B758" t="s">
        <v>16445</v>
      </c>
      <c r="C758" t="s">
        <v>18376</v>
      </c>
      <c r="D758">
        <v>421.15</v>
      </c>
      <c r="E758">
        <v>320.07400000000001</v>
      </c>
      <c r="F758" t="s">
        <v>18377</v>
      </c>
    </row>
    <row r="759" spans="1:6" x14ac:dyDescent="0.25">
      <c r="A759" t="s">
        <v>19134</v>
      </c>
      <c r="B759" t="s">
        <v>16446</v>
      </c>
      <c r="C759" t="s">
        <v>18376</v>
      </c>
      <c r="D759">
        <v>163.61000000000001</v>
      </c>
      <c r="E759">
        <v>145.61290000000002</v>
      </c>
      <c r="F759" t="s">
        <v>18377</v>
      </c>
    </row>
    <row r="760" spans="1:6" x14ac:dyDescent="0.25">
      <c r="A760" t="s">
        <v>19135</v>
      </c>
      <c r="B760" t="s">
        <v>16447</v>
      </c>
      <c r="C760" t="s">
        <v>18376</v>
      </c>
      <c r="D760">
        <v>102.21</v>
      </c>
      <c r="E760">
        <v>71.546999999999997</v>
      </c>
      <c r="F760" t="s">
        <v>18377</v>
      </c>
    </row>
    <row r="761" spans="1:6" x14ac:dyDescent="0.25">
      <c r="A761" t="s">
        <v>19136</v>
      </c>
      <c r="B761" t="s">
        <v>16448</v>
      </c>
      <c r="C761" t="s">
        <v>18376</v>
      </c>
      <c r="D761">
        <v>481.85</v>
      </c>
      <c r="E761">
        <v>424.02800000000002</v>
      </c>
      <c r="F761" t="s">
        <v>18377</v>
      </c>
    </row>
    <row r="762" spans="1:6" x14ac:dyDescent="0.25">
      <c r="A762" t="s">
        <v>19137</v>
      </c>
      <c r="B762" t="s">
        <v>16449</v>
      </c>
      <c r="C762" t="s">
        <v>18376</v>
      </c>
      <c r="D762">
        <v>438.08</v>
      </c>
      <c r="E762">
        <v>332.94079999999997</v>
      </c>
      <c r="F762" t="s">
        <v>18377</v>
      </c>
    </row>
    <row r="763" spans="1:6" x14ac:dyDescent="0.25">
      <c r="A763" t="s">
        <v>19138</v>
      </c>
      <c r="B763" t="s">
        <v>16450</v>
      </c>
      <c r="C763" t="s">
        <v>18376</v>
      </c>
      <c r="D763">
        <v>136.06</v>
      </c>
      <c r="E763">
        <v>97.963200000000001</v>
      </c>
      <c r="F763" t="s">
        <v>18377</v>
      </c>
    </row>
    <row r="764" spans="1:6" x14ac:dyDescent="0.25">
      <c r="A764" t="s">
        <v>19139</v>
      </c>
      <c r="B764" t="s">
        <v>16451</v>
      </c>
      <c r="C764" t="s">
        <v>18376</v>
      </c>
      <c r="D764">
        <v>139.36000000000001</v>
      </c>
      <c r="E764">
        <v>119.84960000000001</v>
      </c>
      <c r="F764" t="s">
        <v>18377</v>
      </c>
    </row>
    <row r="765" spans="1:6" x14ac:dyDescent="0.25">
      <c r="A765" t="s">
        <v>19140</v>
      </c>
      <c r="B765" t="s">
        <v>16452</v>
      </c>
      <c r="C765" t="s">
        <v>18376</v>
      </c>
      <c r="D765">
        <v>379.22</v>
      </c>
      <c r="E765">
        <v>310.96039999999999</v>
      </c>
      <c r="F765" t="s">
        <v>18377</v>
      </c>
    </row>
    <row r="766" spans="1:6" x14ac:dyDescent="0.25">
      <c r="A766" t="s">
        <v>19141</v>
      </c>
      <c r="B766" t="s">
        <v>16453</v>
      </c>
      <c r="C766" t="s">
        <v>18376</v>
      </c>
      <c r="D766">
        <v>82.63</v>
      </c>
      <c r="E766">
        <v>65.277699999999996</v>
      </c>
      <c r="F766" t="s">
        <v>18377</v>
      </c>
    </row>
    <row r="767" spans="1:6" x14ac:dyDescent="0.25">
      <c r="A767" t="s">
        <v>19142</v>
      </c>
      <c r="B767" t="s">
        <v>16454</v>
      </c>
      <c r="C767" t="s">
        <v>18376</v>
      </c>
      <c r="D767">
        <v>157.07</v>
      </c>
      <c r="E767">
        <v>113.09039999999999</v>
      </c>
      <c r="F767" t="s">
        <v>18377</v>
      </c>
    </row>
    <row r="768" spans="1:6" x14ac:dyDescent="0.25">
      <c r="A768" t="s">
        <v>19143</v>
      </c>
      <c r="B768" t="s">
        <v>16455</v>
      </c>
      <c r="C768" t="s">
        <v>18376</v>
      </c>
      <c r="D768">
        <v>310.83</v>
      </c>
      <c r="E768">
        <v>226.90589999999997</v>
      </c>
      <c r="F768" t="s">
        <v>18377</v>
      </c>
    </row>
    <row r="769" spans="1:6" x14ac:dyDescent="0.25">
      <c r="A769" t="s">
        <v>19144</v>
      </c>
      <c r="B769" t="s">
        <v>16457</v>
      </c>
      <c r="C769" t="s">
        <v>18376</v>
      </c>
      <c r="D769">
        <v>78.819999999999993</v>
      </c>
      <c r="E769">
        <v>64.63239999999999</v>
      </c>
      <c r="F769" t="s">
        <v>18377</v>
      </c>
    </row>
    <row r="770" spans="1:6" x14ac:dyDescent="0.25">
      <c r="A770" t="s">
        <v>19145</v>
      </c>
      <c r="B770" t="s">
        <v>16458</v>
      </c>
      <c r="C770" t="s">
        <v>18376</v>
      </c>
      <c r="D770">
        <v>464.19</v>
      </c>
      <c r="E770">
        <v>334.21679999999998</v>
      </c>
      <c r="F770" t="s">
        <v>18377</v>
      </c>
    </row>
    <row r="771" spans="1:6" x14ac:dyDescent="0.25">
      <c r="A771" t="s">
        <v>19146</v>
      </c>
      <c r="B771" t="s">
        <v>16459</v>
      </c>
      <c r="C771" t="s">
        <v>18376</v>
      </c>
      <c r="D771">
        <v>488.45</v>
      </c>
      <c r="E771">
        <v>366.33749999999998</v>
      </c>
      <c r="F771" t="s">
        <v>18377</v>
      </c>
    </row>
    <row r="772" spans="1:6" x14ac:dyDescent="0.25">
      <c r="A772" t="s">
        <v>19147</v>
      </c>
      <c r="B772" t="s">
        <v>16460</v>
      </c>
      <c r="C772" t="s">
        <v>18376</v>
      </c>
      <c r="D772">
        <v>153.71</v>
      </c>
      <c r="E772">
        <v>126.04219999999999</v>
      </c>
      <c r="F772" t="s">
        <v>18377</v>
      </c>
    </row>
    <row r="773" spans="1:6" x14ac:dyDescent="0.25">
      <c r="A773" t="s">
        <v>19148</v>
      </c>
      <c r="B773" t="s">
        <v>16461</v>
      </c>
      <c r="C773" t="s">
        <v>18376</v>
      </c>
      <c r="D773">
        <v>190.16</v>
      </c>
      <c r="E773">
        <v>167.3408</v>
      </c>
      <c r="F773" t="s">
        <v>18377</v>
      </c>
    </row>
    <row r="774" spans="1:6" x14ac:dyDescent="0.25">
      <c r="A774" t="s">
        <v>19149</v>
      </c>
      <c r="B774" t="s">
        <v>16462</v>
      </c>
      <c r="C774" t="s">
        <v>18376</v>
      </c>
      <c r="D774">
        <v>81.13</v>
      </c>
      <c r="E774">
        <v>61.658799999999999</v>
      </c>
      <c r="F774" t="s">
        <v>18377</v>
      </c>
    </row>
    <row r="775" spans="1:6" x14ac:dyDescent="0.25">
      <c r="A775" t="s">
        <v>19150</v>
      </c>
      <c r="B775" t="s">
        <v>16463</v>
      </c>
      <c r="C775" t="s">
        <v>18376</v>
      </c>
      <c r="D775">
        <v>51.69</v>
      </c>
      <c r="E775">
        <v>40.318199999999997</v>
      </c>
      <c r="F775" t="s">
        <v>18377</v>
      </c>
    </row>
    <row r="776" spans="1:6" x14ac:dyDescent="0.25">
      <c r="A776" t="s">
        <v>19151</v>
      </c>
      <c r="B776" t="s">
        <v>16464</v>
      </c>
      <c r="C776" t="s">
        <v>18376</v>
      </c>
      <c r="D776">
        <v>364.82</v>
      </c>
      <c r="E776">
        <v>269.96679999999998</v>
      </c>
      <c r="F776" t="s">
        <v>18377</v>
      </c>
    </row>
    <row r="777" spans="1:6" x14ac:dyDescent="0.25">
      <c r="A777" t="s">
        <v>19152</v>
      </c>
      <c r="B777" t="s">
        <v>16465</v>
      </c>
      <c r="C777" t="s">
        <v>18376</v>
      </c>
      <c r="D777">
        <v>129.13999999999999</v>
      </c>
      <c r="E777">
        <v>91.689399999999992</v>
      </c>
      <c r="F777" t="s">
        <v>18377</v>
      </c>
    </row>
    <row r="778" spans="1:6" x14ac:dyDescent="0.25">
      <c r="A778" t="s">
        <v>19153</v>
      </c>
      <c r="B778" t="s">
        <v>16466</v>
      </c>
      <c r="C778" t="s">
        <v>18376</v>
      </c>
      <c r="D778">
        <v>332.65</v>
      </c>
      <c r="E778">
        <v>276.09949999999998</v>
      </c>
      <c r="F778" t="s">
        <v>18377</v>
      </c>
    </row>
    <row r="779" spans="1:6" x14ac:dyDescent="0.25">
      <c r="A779" t="s">
        <v>19154</v>
      </c>
      <c r="B779" t="s">
        <v>16467</v>
      </c>
      <c r="C779" t="s">
        <v>18376</v>
      </c>
      <c r="D779">
        <v>373.32</v>
      </c>
      <c r="E779">
        <v>279.99</v>
      </c>
      <c r="F779" t="s">
        <v>18377</v>
      </c>
    </row>
    <row r="780" spans="1:6" x14ac:dyDescent="0.25">
      <c r="A780" t="s">
        <v>19155</v>
      </c>
      <c r="B780" t="s">
        <v>16468</v>
      </c>
      <c r="C780" t="s">
        <v>18376</v>
      </c>
      <c r="D780">
        <v>342.13</v>
      </c>
      <c r="E780">
        <v>253.17619999999999</v>
      </c>
      <c r="F780" t="s">
        <v>18377</v>
      </c>
    </row>
    <row r="781" spans="1:6" x14ac:dyDescent="0.25">
      <c r="A781" t="s">
        <v>19156</v>
      </c>
      <c r="B781" t="s">
        <v>16469</v>
      </c>
      <c r="C781" t="s">
        <v>18376</v>
      </c>
      <c r="D781">
        <v>231.21</v>
      </c>
      <c r="E781">
        <v>208.089</v>
      </c>
      <c r="F781" t="s">
        <v>18377</v>
      </c>
    </row>
    <row r="782" spans="1:6" x14ac:dyDescent="0.25">
      <c r="A782" t="s">
        <v>19157</v>
      </c>
      <c r="B782" t="s">
        <v>16470</v>
      </c>
      <c r="C782" t="s">
        <v>18376</v>
      </c>
      <c r="D782">
        <v>196.71</v>
      </c>
      <c r="E782">
        <v>145.56540000000001</v>
      </c>
      <c r="F782" t="s">
        <v>18377</v>
      </c>
    </row>
    <row r="783" spans="1:6" x14ac:dyDescent="0.25">
      <c r="A783" t="s">
        <v>19158</v>
      </c>
      <c r="B783" t="s">
        <v>16471</v>
      </c>
      <c r="C783" t="s">
        <v>18376</v>
      </c>
      <c r="D783">
        <v>122.21</v>
      </c>
      <c r="E783">
        <v>101.43429999999999</v>
      </c>
      <c r="F783" t="s">
        <v>18377</v>
      </c>
    </row>
    <row r="784" spans="1:6" x14ac:dyDescent="0.25">
      <c r="A784" t="s">
        <v>19159</v>
      </c>
      <c r="B784" t="s">
        <v>16472</v>
      </c>
      <c r="C784" t="s">
        <v>18376</v>
      </c>
      <c r="D784">
        <v>117.83</v>
      </c>
      <c r="E784">
        <v>101.3338</v>
      </c>
      <c r="F784" t="s">
        <v>18377</v>
      </c>
    </row>
    <row r="785" spans="1:6" x14ac:dyDescent="0.25">
      <c r="A785" t="s">
        <v>19160</v>
      </c>
      <c r="B785" t="s">
        <v>16473</v>
      </c>
      <c r="C785" t="s">
        <v>18376</v>
      </c>
      <c r="D785">
        <v>482.56</v>
      </c>
      <c r="E785">
        <v>352.2688</v>
      </c>
      <c r="F785" t="s">
        <v>18377</v>
      </c>
    </row>
    <row r="786" spans="1:6" x14ac:dyDescent="0.25">
      <c r="A786" t="s">
        <v>19161</v>
      </c>
      <c r="B786" t="s">
        <v>16474</v>
      </c>
      <c r="C786" t="s">
        <v>18376</v>
      </c>
      <c r="D786">
        <v>496.45</v>
      </c>
      <c r="E786">
        <v>357.44399999999996</v>
      </c>
      <c r="F786" t="s">
        <v>18377</v>
      </c>
    </row>
    <row r="787" spans="1:6" x14ac:dyDescent="0.25">
      <c r="A787" t="s">
        <v>19162</v>
      </c>
      <c r="B787" t="s">
        <v>16475</v>
      </c>
      <c r="C787" t="s">
        <v>18376</v>
      </c>
      <c r="D787">
        <v>128.24</v>
      </c>
      <c r="E787">
        <v>98.744800000000012</v>
      </c>
      <c r="F787" t="s">
        <v>18377</v>
      </c>
    </row>
    <row r="788" spans="1:6" x14ac:dyDescent="0.25">
      <c r="A788" t="s">
        <v>19163</v>
      </c>
      <c r="B788" t="s">
        <v>16476</v>
      </c>
      <c r="C788" t="s">
        <v>18376</v>
      </c>
      <c r="D788">
        <v>345.13</v>
      </c>
      <c r="E788">
        <v>296.81180000000001</v>
      </c>
      <c r="F788" t="s">
        <v>18377</v>
      </c>
    </row>
    <row r="789" spans="1:6" x14ac:dyDescent="0.25">
      <c r="A789" t="s">
        <v>19164</v>
      </c>
      <c r="B789" t="s">
        <v>16477</v>
      </c>
      <c r="C789" t="s">
        <v>18376</v>
      </c>
      <c r="D789">
        <v>368.28</v>
      </c>
      <c r="E789">
        <v>331.452</v>
      </c>
      <c r="F789" t="s">
        <v>18377</v>
      </c>
    </row>
    <row r="790" spans="1:6" x14ac:dyDescent="0.25">
      <c r="A790" t="s">
        <v>19165</v>
      </c>
      <c r="B790" t="s">
        <v>16478</v>
      </c>
      <c r="C790" t="s">
        <v>18376</v>
      </c>
      <c r="D790">
        <v>441</v>
      </c>
      <c r="E790">
        <v>366.03</v>
      </c>
      <c r="F790" t="s">
        <v>18377</v>
      </c>
    </row>
    <row r="791" spans="1:6" x14ac:dyDescent="0.25">
      <c r="A791" t="s">
        <v>19166</v>
      </c>
      <c r="B791" t="s">
        <v>16479</v>
      </c>
      <c r="C791" t="s">
        <v>18376</v>
      </c>
      <c r="D791">
        <v>487.45</v>
      </c>
      <c r="E791">
        <v>380.21100000000001</v>
      </c>
      <c r="F791" t="s">
        <v>18377</v>
      </c>
    </row>
    <row r="792" spans="1:6" x14ac:dyDescent="0.25">
      <c r="A792" t="s">
        <v>19167</v>
      </c>
      <c r="B792" t="s">
        <v>16480</v>
      </c>
      <c r="C792" t="s">
        <v>18376</v>
      </c>
      <c r="D792">
        <v>371.19</v>
      </c>
      <c r="E792">
        <v>285.81630000000001</v>
      </c>
      <c r="F792" t="s">
        <v>18377</v>
      </c>
    </row>
    <row r="793" spans="1:6" x14ac:dyDescent="0.25">
      <c r="A793" t="s">
        <v>19168</v>
      </c>
      <c r="B793" t="s">
        <v>16483</v>
      </c>
      <c r="C793" t="s">
        <v>18376</v>
      </c>
      <c r="D793">
        <v>347.28</v>
      </c>
      <c r="E793">
        <v>298.66079999999999</v>
      </c>
      <c r="F793" t="s">
        <v>18377</v>
      </c>
    </row>
    <row r="794" spans="1:6" x14ac:dyDescent="0.25">
      <c r="A794" t="s">
        <v>19169</v>
      </c>
      <c r="B794" t="s">
        <v>16484</v>
      </c>
      <c r="C794" t="s">
        <v>18376</v>
      </c>
      <c r="D794">
        <v>107.74</v>
      </c>
      <c r="E794">
        <v>76.495399999999989</v>
      </c>
      <c r="F794" t="s">
        <v>18377</v>
      </c>
    </row>
    <row r="795" spans="1:6" x14ac:dyDescent="0.25">
      <c r="A795" t="s">
        <v>19170</v>
      </c>
      <c r="B795" t="s">
        <v>16485</v>
      </c>
      <c r="C795" t="s">
        <v>18376</v>
      </c>
      <c r="D795">
        <v>392.81</v>
      </c>
      <c r="E795">
        <v>326.03229999999996</v>
      </c>
      <c r="F795" t="s">
        <v>18377</v>
      </c>
    </row>
    <row r="796" spans="1:6" x14ac:dyDescent="0.25">
      <c r="A796" t="s">
        <v>19171</v>
      </c>
      <c r="B796" t="s">
        <v>16486</v>
      </c>
      <c r="C796" t="s">
        <v>18376</v>
      </c>
      <c r="D796">
        <v>327.31</v>
      </c>
      <c r="E796">
        <v>271.66730000000001</v>
      </c>
      <c r="F796" t="s">
        <v>18377</v>
      </c>
    </row>
    <row r="797" spans="1:6" x14ac:dyDescent="0.25">
      <c r="A797" t="s">
        <v>19172</v>
      </c>
      <c r="B797" t="s">
        <v>16487</v>
      </c>
      <c r="C797" t="s">
        <v>18376</v>
      </c>
      <c r="D797">
        <v>459.44</v>
      </c>
      <c r="E797">
        <v>381.33519999999999</v>
      </c>
      <c r="F797" t="s">
        <v>18377</v>
      </c>
    </row>
    <row r="798" spans="1:6" x14ac:dyDescent="0.25">
      <c r="A798" t="s">
        <v>19173</v>
      </c>
      <c r="B798" t="s">
        <v>16489</v>
      </c>
      <c r="C798" t="s">
        <v>18376</v>
      </c>
      <c r="D798">
        <v>357.03</v>
      </c>
      <c r="E798">
        <v>307.04579999999999</v>
      </c>
      <c r="F798" t="s">
        <v>18377</v>
      </c>
    </row>
    <row r="799" spans="1:6" x14ac:dyDescent="0.25">
      <c r="A799" t="s">
        <v>19174</v>
      </c>
      <c r="B799" t="s">
        <v>16490</v>
      </c>
      <c r="C799" t="s">
        <v>18376</v>
      </c>
      <c r="D799">
        <v>225.56</v>
      </c>
      <c r="E799">
        <v>169.17000000000002</v>
      </c>
      <c r="F799" t="s">
        <v>18377</v>
      </c>
    </row>
    <row r="800" spans="1:6" x14ac:dyDescent="0.25">
      <c r="A800" t="s">
        <v>19175</v>
      </c>
      <c r="B800" t="s">
        <v>16491</v>
      </c>
      <c r="C800" t="s">
        <v>18376</v>
      </c>
      <c r="D800">
        <v>386.63</v>
      </c>
      <c r="E800">
        <v>313.1703</v>
      </c>
      <c r="F800" t="s">
        <v>18377</v>
      </c>
    </row>
    <row r="801" spans="1:6" x14ac:dyDescent="0.25">
      <c r="A801" t="s">
        <v>19176</v>
      </c>
      <c r="B801" t="s">
        <v>16492</v>
      </c>
      <c r="C801" t="s">
        <v>18376</v>
      </c>
      <c r="D801">
        <v>123.88</v>
      </c>
      <c r="E801">
        <v>96.626400000000004</v>
      </c>
      <c r="F801" t="s">
        <v>18377</v>
      </c>
    </row>
    <row r="802" spans="1:6" x14ac:dyDescent="0.25">
      <c r="A802" t="s">
        <v>19177</v>
      </c>
      <c r="B802" t="s">
        <v>16493</v>
      </c>
      <c r="C802" t="s">
        <v>18376</v>
      </c>
      <c r="D802">
        <v>333.55</v>
      </c>
      <c r="E802">
        <v>290.18850000000003</v>
      </c>
      <c r="F802" t="s">
        <v>18377</v>
      </c>
    </row>
    <row r="803" spans="1:6" x14ac:dyDescent="0.25">
      <c r="A803" t="s">
        <v>19178</v>
      </c>
      <c r="B803" t="s">
        <v>16494</v>
      </c>
      <c r="C803" t="s">
        <v>18376</v>
      </c>
      <c r="D803">
        <v>230.85</v>
      </c>
      <c r="E803">
        <v>163.90349999999998</v>
      </c>
      <c r="F803" t="s">
        <v>18377</v>
      </c>
    </row>
    <row r="804" spans="1:6" x14ac:dyDescent="0.25">
      <c r="A804" t="s">
        <v>19179</v>
      </c>
      <c r="B804" t="s">
        <v>16496</v>
      </c>
      <c r="C804" t="s">
        <v>18376</v>
      </c>
      <c r="D804">
        <v>463.84</v>
      </c>
      <c r="E804">
        <v>347.88</v>
      </c>
      <c r="F804" t="s">
        <v>18377</v>
      </c>
    </row>
    <row r="805" spans="1:6" x14ac:dyDescent="0.25">
      <c r="A805" t="s">
        <v>19180</v>
      </c>
      <c r="B805" t="s">
        <v>16497</v>
      </c>
      <c r="C805" t="s">
        <v>18376</v>
      </c>
      <c r="D805">
        <v>373.29</v>
      </c>
      <c r="E805">
        <v>313.56360000000001</v>
      </c>
      <c r="F805" t="s">
        <v>18377</v>
      </c>
    </row>
    <row r="806" spans="1:6" x14ac:dyDescent="0.25">
      <c r="A806" t="s">
        <v>19181</v>
      </c>
      <c r="B806" t="s">
        <v>16498</v>
      </c>
      <c r="C806" t="s">
        <v>18376</v>
      </c>
      <c r="D806">
        <v>347.2</v>
      </c>
      <c r="E806">
        <v>281.23200000000003</v>
      </c>
      <c r="F806" t="s">
        <v>18377</v>
      </c>
    </row>
    <row r="807" spans="1:6" x14ac:dyDescent="0.25">
      <c r="A807" t="s">
        <v>19182</v>
      </c>
      <c r="B807" t="s">
        <v>16499</v>
      </c>
      <c r="C807" t="s">
        <v>18376</v>
      </c>
      <c r="D807">
        <v>418.05</v>
      </c>
      <c r="E807">
        <v>351.16199999999998</v>
      </c>
      <c r="F807" t="s">
        <v>18377</v>
      </c>
    </row>
    <row r="808" spans="1:6" x14ac:dyDescent="0.25">
      <c r="A808" t="s">
        <v>19183</v>
      </c>
      <c r="B808" t="s">
        <v>16500</v>
      </c>
      <c r="C808" t="s">
        <v>18376</v>
      </c>
      <c r="D808">
        <v>361.24</v>
      </c>
      <c r="E808">
        <v>263.70519999999999</v>
      </c>
      <c r="F808" t="s">
        <v>18377</v>
      </c>
    </row>
    <row r="809" spans="1:6" x14ac:dyDescent="0.25">
      <c r="A809" t="s">
        <v>19184</v>
      </c>
      <c r="B809" t="s">
        <v>16501</v>
      </c>
      <c r="C809" t="s">
        <v>18376</v>
      </c>
      <c r="D809">
        <v>459.53</v>
      </c>
      <c r="E809">
        <v>386.00519999999995</v>
      </c>
      <c r="F809" t="s">
        <v>18377</v>
      </c>
    </row>
    <row r="810" spans="1:6" x14ac:dyDescent="0.25">
      <c r="A810" t="s">
        <v>19185</v>
      </c>
      <c r="B810" t="s">
        <v>16502</v>
      </c>
      <c r="C810" t="s">
        <v>18376</v>
      </c>
      <c r="D810">
        <v>398.26</v>
      </c>
      <c r="E810">
        <v>350.46879999999999</v>
      </c>
      <c r="F810" t="s">
        <v>18377</v>
      </c>
    </row>
    <row r="811" spans="1:6" x14ac:dyDescent="0.25">
      <c r="A811" t="s">
        <v>19186</v>
      </c>
      <c r="B811" t="s">
        <v>16504</v>
      </c>
      <c r="C811" t="s">
        <v>18376</v>
      </c>
      <c r="D811">
        <v>480.75</v>
      </c>
      <c r="E811">
        <v>408.63749999999999</v>
      </c>
      <c r="F811" t="s">
        <v>18377</v>
      </c>
    </row>
    <row r="812" spans="1:6" x14ac:dyDescent="0.25">
      <c r="A812" t="s">
        <v>19187</v>
      </c>
      <c r="B812" t="s">
        <v>16506</v>
      </c>
      <c r="C812" t="s">
        <v>18376</v>
      </c>
      <c r="D812">
        <v>389.35</v>
      </c>
      <c r="E812">
        <v>307.58650000000006</v>
      </c>
      <c r="F812" t="s">
        <v>18377</v>
      </c>
    </row>
    <row r="813" spans="1:6" x14ac:dyDescent="0.25">
      <c r="A813" t="s">
        <v>19188</v>
      </c>
      <c r="B813" t="s">
        <v>16507</v>
      </c>
      <c r="C813" t="s">
        <v>18376</v>
      </c>
      <c r="D813">
        <v>366.97</v>
      </c>
      <c r="E813">
        <v>278.8972</v>
      </c>
      <c r="F813" t="s">
        <v>18377</v>
      </c>
    </row>
    <row r="814" spans="1:6" x14ac:dyDescent="0.25">
      <c r="A814" t="s">
        <v>19189</v>
      </c>
      <c r="B814" t="s">
        <v>16508</v>
      </c>
      <c r="C814" t="s">
        <v>18376</v>
      </c>
      <c r="D814">
        <v>126.08</v>
      </c>
      <c r="E814">
        <v>102.12480000000001</v>
      </c>
      <c r="F814" t="s">
        <v>18377</v>
      </c>
    </row>
    <row r="815" spans="1:6" x14ac:dyDescent="0.25">
      <c r="A815" t="s">
        <v>19190</v>
      </c>
      <c r="B815" t="s">
        <v>16509</v>
      </c>
      <c r="C815" t="s">
        <v>18376</v>
      </c>
      <c r="D815">
        <v>450.97</v>
      </c>
      <c r="E815">
        <v>401.36330000000004</v>
      </c>
      <c r="F815" t="s">
        <v>18377</v>
      </c>
    </row>
    <row r="816" spans="1:6" x14ac:dyDescent="0.25">
      <c r="A816" t="s">
        <v>19191</v>
      </c>
      <c r="B816" t="s">
        <v>16510</v>
      </c>
      <c r="C816" t="s">
        <v>18376</v>
      </c>
      <c r="D816">
        <v>404.38</v>
      </c>
      <c r="E816">
        <v>327.5478</v>
      </c>
      <c r="F816" t="s">
        <v>18377</v>
      </c>
    </row>
    <row r="817" spans="1:6" x14ac:dyDescent="0.25">
      <c r="A817" t="s">
        <v>19192</v>
      </c>
      <c r="B817" t="s">
        <v>16511</v>
      </c>
      <c r="C817" t="s">
        <v>18376</v>
      </c>
      <c r="D817">
        <v>207.92</v>
      </c>
      <c r="E817">
        <v>149.70239999999998</v>
      </c>
      <c r="F817" t="s">
        <v>18377</v>
      </c>
    </row>
    <row r="818" spans="1:6" x14ac:dyDescent="0.25">
      <c r="A818" t="s">
        <v>19193</v>
      </c>
      <c r="B818" t="s">
        <v>16512</v>
      </c>
      <c r="C818" t="s">
        <v>18376</v>
      </c>
      <c r="D818">
        <v>60.96</v>
      </c>
      <c r="E818">
        <v>47.5488</v>
      </c>
      <c r="F818" t="s">
        <v>18377</v>
      </c>
    </row>
    <row r="819" spans="1:6" x14ac:dyDescent="0.25">
      <c r="A819" t="s">
        <v>19194</v>
      </c>
      <c r="B819" t="s">
        <v>16513</v>
      </c>
      <c r="C819" t="s">
        <v>18376</v>
      </c>
      <c r="D819">
        <v>220.51</v>
      </c>
      <c r="E819">
        <v>169.7927</v>
      </c>
      <c r="F819" t="s">
        <v>18377</v>
      </c>
    </row>
    <row r="820" spans="1:6" x14ac:dyDescent="0.25">
      <c r="A820" t="s">
        <v>19195</v>
      </c>
      <c r="B820" t="s">
        <v>16514</v>
      </c>
      <c r="C820" t="s">
        <v>18376</v>
      </c>
      <c r="D820">
        <v>470.04</v>
      </c>
      <c r="E820">
        <v>347.82960000000003</v>
      </c>
      <c r="F820" t="s">
        <v>18377</v>
      </c>
    </row>
    <row r="821" spans="1:6" x14ac:dyDescent="0.25">
      <c r="A821" t="s">
        <v>19196</v>
      </c>
      <c r="B821" t="s">
        <v>16515</v>
      </c>
      <c r="C821" t="s">
        <v>18376</v>
      </c>
      <c r="D821">
        <v>292.66000000000003</v>
      </c>
      <c r="E821">
        <v>213.64180000000002</v>
      </c>
      <c r="F821" t="s">
        <v>18377</v>
      </c>
    </row>
    <row r="822" spans="1:6" x14ac:dyDescent="0.25">
      <c r="A822" t="s">
        <v>19197</v>
      </c>
      <c r="B822" t="s">
        <v>16516</v>
      </c>
      <c r="C822" t="s">
        <v>18376</v>
      </c>
      <c r="D822">
        <v>372.52</v>
      </c>
      <c r="E822">
        <v>312.91679999999997</v>
      </c>
      <c r="F822" t="s">
        <v>18377</v>
      </c>
    </row>
    <row r="823" spans="1:6" x14ac:dyDescent="0.25">
      <c r="A823" t="s">
        <v>19198</v>
      </c>
      <c r="B823" t="s">
        <v>16517</v>
      </c>
      <c r="C823" t="s">
        <v>18376</v>
      </c>
      <c r="D823">
        <v>280.98</v>
      </c>
      <c r="E823">
        <v>236.0232</v>
      </c>
      <c r="F823" t="s">
        <v>18377</v>
      </c>
    </row>
    <row r="824" spans="1:6" x14ac:dyDescent="0.25">
      <c r="A824" t="s">
        <v>19199</v>
      </c>
      <c r="B824" t="s">
        <v>16518</v>
      </c>
      <c r="C824" t="s">
        <v>18376</v>
      </c>
      <c r="D824">
        <v>199.34</v>
      </c>
      <c r="E824">
        <v>171.4324</v>
      </c>
      <c r="F824" t="s">
        <v>18377</v>
      </c>
    </row>
    <row r="825" spans="1:6" x14ac:dyDescent="0.25">
      <c r="A825" t="s">
        <v>19200</v>
      </c>
      <c r="B825" t="s">
        <v>16519</v>
      </c>
      <c r="C825" t="s">
        <v>18376</v>
      </c>
      <c r="D825">
        <v>169.37</v>
      </c>
      <c r="E825">
        <v>149.04560000000001</v>
      </c>
      <c r="F825" t="s">
        <v>18377</v>
      </c>
    </row>
    <row r="826" spans="1:6" x14ac:dyDescent="0.25">
      <c r="A826" t="s">
        <v>19201</v>
      </c>
      <c r="B826" t="s">
        <v>16520</v>
      </c>
      <c r="C826" t="s">
        <v>18376</v>
      </c>
      <c r="D826">
        <v>207.23</v>
      </c>
      <c r="E826">
        <v>167.8563</v>
      </c>
      <c r="F826" t="s">
        <v>18377</v>
      </c>
    </row>
    <row r="827" spans="1:6" x14ac:dyDescent="0.25">
      <c r="A827" t="s">
        <v>19202</v>
      </c>
      <c r="B827" t="s">
        <v>16521</v>
      </c>
      <c r="C827" t="s">
        <v>18376</v>
      </c>
      <c r="D827">
        <v>335.66</v>
      </c>
      <c r="E827">
        <v>238.3186</v>
      </c>
      <c r="F827" t="s">
        <v>18377</v>
      </c>
    </row>
    <row r="828" spans="1:6" x14ac:dyDescent="0.25">
      <c r="A828" t="s">
        <v>19203</v>
      </c>
      <c r="B828" t="s">
        <v>16522</v>
      </c>
      <c r="C828" t="s">
        <v>18376</v>
      </c>
      <c r="D828">
        <v>145.07</v>
      </c>
      <c r="E828">
        <v>108.80249999999999</v>
      </c>
      <c r="F828" t="s">
        <v>18377</v>
      </c>
    </row>
    <row r="829" spans="1:6" x14ac:dyDescent="0.25">
      <c r="A829" t="s">
        <v>19204</v>
      </c>
      <c r="B829" t="s">
        <v>16525</v>
      </c>
      <c r="C829" t="s">
        <v>18376</v>
      </c>
      <c r="D829">
        <v>288.08999999999997</v>
      </c>
      <c r="E829">
        <v>204.54389999999998</v>
      </c>
      <c r="F829" t="s">
        <v>18377</v>
      </c>
    </row>
    <row r="830" spans="1:6" x14ac:dyDescent="0.25">
      <c r="A830" t="s">
        <v>19205</v>
      </c>
      <c r="B830" t="s">
        <v>16526</v>
      </c>
      <c r="C830" t="s">
        <v>18376</v>
      </c>
      <c r="D830">
        <v>174.38</v>
      </c>
      <c r="E830">
        <v>132.52879999999999</v>
      </c>
      <c r="F830" t="s">
        <v>18377</v>
      </c>
    </row>
    <row r="831" spans="1:6" x14ac:dyDescent="0.25">
      <c r="A831" t="s">
        <v>19206</v>
      </c>
      <c r="B831" t="s">
        <v>16527</v>
      </c>
      <c r="C831" t="s">
        <v>18376</v>
      </c>
      <c r="D831">
        <v>136.94</v>
      </c>
      <c r="E831">
        <v>117.7684</v>
      </c>
      <c r="F831" t="s">
        <v>18377</v>
      </c>
    </row>
    <row r="832" spans="1:6" x14ac:dyDescent="0.25">
      <c r="A832" t="s">
        <v>19207</v>
      </c>
      <c r="B832" t="s">
        <v>16528</v>
      </c>
      <c r="C832" t="s">
        <v>18376</v>
      </c>
      <c r="D832">
        <v>301.02999999999997</v>
      </c>
      <c r="E832">
        <v>231.79309999999998</v>
      </c>
      <c r="F832" t="s">
        <v>18377</v>
      </c>
    </row>
    <row r="833" spans="1:6" x14ac:dyDescent="0.25">
      <c r="A833" t="s">
        <v>19208</v>
      </c>
      <c r="B833" t="s">
        <v>16529</v>
      </c>
      <c r="C833" t="s">
        <v>18376</v>
      </c>
      <c r="D833">
        <v>261.55</v>
      </c>
      <c r="E833">
        <v>211.85550000000003</v>
      </c>
      <c r="F833" t="s">
        <v>18377</v>
      </c>
    </row>
    <row r="834" spans="1:6" x14ac:dyDescent="0.25">
      <c r="A834" t="s">
        <v>19209</v>
      </c>
      <c r="B834" t="s">
        <v>16530</v>
      </c>
      <c r="C834" t="s">
        <v>18376</v>
      </c>
      <c r="D834">
        <v>368.58</v>
      </c>
      <c r="E834">
        <v>287.49239999999998</v>
      </c>
      <c r="F834" t="s">
        <v>18377</v>
      </c>
    </row>
    <row r="835" spans="1:6" x14ac:dyDescent="0.25">
      <c r="A835" t="s">
        <v>19210</v>
      </c>
      <c r="B835" t="s">
        <v>16531</v>
      </c>
      <c r="C835" t="s">
        <v>18376</v>
      </c>
      <c r="D835">
        <v>356.93</v>
      </c>
      <c r="E835">
        <v>317.66770000000002</v>
      </c>
      <c r="F835" t="s">
        <v>18377</v>
      </c>
    </row>
    <row r="836" spans="1:6" x14ac:dyDescent="0.25">
      <c r="A836" t="s">
        <v>19211</v>
      </c>
      <c r="B836" t="s">
        <v>16532</v>
      </c>
      <c r="C836" t="s">
        <v>18376</v>
      </c>
      <c r="D836">
        <v>340.58</v>
      </c>
      <c r="E836">
        <v>269.0582</v>
      </c>
      <c r="F836" t="s">
        <v>18377</v>
      </c>
    </row>
    <row r="837" spans="1:6" x14ac:dyDescent="0.25">
      <c r="A837" t="s">
        <v>19212</v>
      </c>
      <c r="B837" t="s">
        <v>16533</v>
      </c>
      <c r="C837" t="s">
        <v>18376</v>
      </c>
      <c r="D837">
        <v>100.52</v>
      </c>
      <c r="E837">
        <v>86.447199999999995</v>
      </c>
      <c r="F837" t="s">
        <v>18377</v>
      </c>
    </row>
    <row r="838" spans="1:6" x14ac:dyDescent="0.25">
      <c r="A838" t="s">
        <v>19213</v>
      </c>
      <c r="B838" t="s">
        <v>16534</v>
      </c>
      <c r="C838" t="s">
        <v>18376</v>
      </c>
      <c r="D838">
        <v>403.82</v>
      </c>
      <c r="E838">
        <v>347.28519999999997</v>
      </c>
      <c r="F838" t="s">
        <v>18377</v>
      </c>
    </row>
    <row r="839" spans="1:6" x14ac:dyDescent="0.25">
      <c r="A839" t="s">
        <v>19214</v>
      </c>
      <c r="B839" t="s">
        <v>16535</v>
      </c>
      <c r="C839" t="s">
        <v>18376</v>
      </c>
      <c r="D839">
        <v>58.64</v>
      </c>
      <c r="E839">
        <v>43.980000000000004</v>
      </c>
      <c r="F839" t="s">
        <v>18377</v>
      </c>
    </row>
    <row r="840" spans="1:6" x14ac:dyDescent="0.25">
      <c r="A840" t="s">
        <v>19215</v>
      </c>
      <c r="B840" t="s">
        <v>16536</v>
      </c>
      <c r="C840" t="s">
        <v>18376</v>
      </c>
      <c r="D840">
        <v>301.91000000000003</v>
      </c>
      <c r="E840">
        <v>241.52800000000002</v>
      </c>
      <c r="F840" t="s">
        <v>18377</v>
      </c>
    </row>
    <row r="841" spans="1:6" x14ac:dyDescent="0.25">
      <c r="A841" t="s">
        <v>19216</v>
      </c>
      <c r="B841" t="s">
        <v>16537</v>
      </c>
      <c r="C841" t="s">
        <v>18376</v>
      </c>
      <c r="D841">
        <v>325.77</v>
      </c>
      <c r="E841">
        <v>244.32749999999999</v>
      </c>
      <c r="F841" t="s">
        <v>18377</v>
      </c>
    </row>
    <row r="842" spans="1:6" x14ac:dyDescent="0.25">
      <c r="A842" t="s">
        <v>19217</v>
      </c>
      <c r="B842" t="s">
        <v>16538</v>
      </c>
      <c r="C842" t="s">
        <v>18376</v>
      </c>
      <c r="D842">
        <v>467.65</v>
      </c>
      <c r="E842">
        <v>388.14949999999999</v>
      </c>
      <c r="F842" t="s">
        <v>18377</v>
      </c>
    </row>
    <row r="843" spans="1:6" x14ac:dyDescent="0.25">
      <c r="A843" t="s">
        <v>19218</v>
      </c>
      <c r="B843" t="s">
        <v>16540</v>
      </c>
      <c r="C843" t="s">
        <v>18376</v>
      </c>
      <c r="D843">
        <v>471.07</v>
      </c>
      <c r="E843">
        <v>414.54160000000002</v>
      </c>
      <c r="F843" t="s">
        <v>18377</v>
      </c>
    </row>
    <row r="844" spans="1:6" x14ac:dyDescent="0.25">
      <c r="A844" t="s">
        <v>19219</v>
      </c>
      <c r="B844" t="s">
        <v>16541</v>
      </c>
      <c r="C844" t="s">
        <v>18376</v>
      </c>
      <c r="D844">
        <v>271.45</v>
      </c>
      <c r="E844">
        <v>198.15849999999998</v>
      </c>
      <c r="F844" t="s">
        <v>18377</v>
      </c>
    </row>
    <row r="845" spans="1:6" x14ac:dyDescent="0.25">
      <c r="A845" t="s">
        <v>19220</v>
      </c>
      <c r="B845" t="s">
        <v>16542</v>
      </c>
      <c r="C845" t="s">
        <v>18376</v>
      </c>
      <c r="D845">
        <v>379.66</v>
      </c>
      <c r="E845">
        <v>330.30420000000004</v>
      </c>
      <c r="F845" t="s">
        <v>18377</v>
      </c>
    </row>
    <row r="846" spans="1:6" x14ac:dyDescent="0.25">
      <c r="A846" t="s">
        <v>19221</v>
      </c>
      <c r="B846" t="s">
        <v>16544</v>
      </c>
      <c r="C846" t="s">
        <v>18376</v>
      </c>
      <c r="D846">
        <v>238.57</v>
      </c>
      <c r="E846">
        <v>200.39879999999999</v>
      </c>
      <c r="F846" t="s">
        <v>18377</v>
      </c>
    </row>
    <row r="847" spans="1:6" x14ac:dyDescent="0.25">
      <c r="A847" t="s">
        <v>19222</v>
      </c>
      <c r="B847" t="s">
        <v>16545</v>
      </c>
      <c r="C847" t="s">
        <v>18376</v>
      </c>
      <c r="D847">
        <v>421.64</v>
      </c>
      <c r="E847">
        <v>349.96119999999996</v>
      </c>
      <c r="F847" t="s">
        <v>18377</v>
      </c>
    </row>
    <row r="848" spans="1:6" x14ac:dyDescent="0.25">
      <c r="A848" t="s">
        <v>19223</v>
      </c>
      <c r="B848" t="s">
        <v>16546</v>
      </c>
      <c r="C848" t="s">
        <v>18376</v>
      </c>
      <c r="D848">
        <v>453.85</v>
      </c>
      <c r="E848">
        <v>340.38750000000005</v>
      </c>
      <c r="F848" t="s">
        <v>18377</v>
      </c>
    </row>
    <row r="849" spans="1:6" x14ac:dyDescent="0.25">
      <c r="A849" t="s">
        <v>19224</v>
      </c>
      <c r="B849" t="s">
        <v>16547</v>
      </c>
      <c r="C849" t="s">
        <v>18376</v>
      </c>
      <c r="D849">
        <v>488.02</v>
      </c>
      <c r="E849">
        <v>361.13479999999998</v>
      </c>
      <c r="F849" t="s">
        <v>18377</v>
      </c>
    </row>
    <row r="850" spans="1:6" x14ac:dyDescent="0.25">
      <c r="A850" t="s">
        <v>19225</v>
      </c>
      <c r="B850" t="s">
        <v>16548</v>
      </c>
      <c r="C850" t="s">
        <v>18376</v>
      </c>
      <c r="D850">
        <v>228.97</v>
      </c>
      <c r="E850">
        <v>203.7833</v>
      </c>
      <c r="F850" t="s">
        <v>18377</v>
      </c>
    </row>
    <row r="851" spans="1:6" x14ac:dyDescent="0.25">
      <c r="A851" t="s">
        <v>19226</v>
      </c>
      <c r="B851" t="s">
        <v>16549</v>
      </c>
      <c r="C851" t="s">
        <v>18376</v>
      </c>
      <c r="D851">
        <v>401.71</v>
      </c>
      <c r="E851">
        <v>353.50479999999999</v>
      </c>
      <c r="F851" t="s">
        <v>18377</v>
      </c>
    </row>
    <row r="852" spans="1:6" x14ac:dyDescent="0.25">
      <c r="A852" t="s">
        <v>19227</v>
      </c>
      <c r="B852" t="s">
        <v>16551</v>
      </c>
      <c r="C852" t="s">
        <v>18376</v>
      </c>
      <c r="D852">
        <v>104.16</v>
      </c>
      <c r="E852">
        <v>87.494399999999999</v>
      </c>
      <c r="F852" t="s">
        <v>18377</v>
      </c>
    </row>
    <row r="853" spans="1:6" x14ac:dyDescent="0.25">
      <c r="A853" t="s">
        <v>19228</v>
      </c>
      <c r="B853" t="s">
        <v>16552</v>
      </c>
      <c r="C853" t="s">
        <v>18376</v>
      </c>
      <c r="D853">
        <v>127.6</v>
      </c>
      <c r="E853">
        <v>99.528000000000006</v>
      </c>
      <c r="F853" t="s">
        <v>18377</v>
      </c>
    </row>
    <row r="854" spans="1:6" x14ac:dyDescent="0.25">
      <c r="A854" t="s">
        <v>19229</v>
      </c>
      <c r="B854" t="s">
        <v>16553</v>
      </c>
      <c r="C854" t="s">
        <v>18376</v>
      </c>
      <c r="D854">
        <v>426.68</v>
      </c>
      <c r="E854">
        <v>332.81040000000002</v>
      </c>
      <c r="F854" t="s">
        <v>18377</v>
      </c>
    </row>
    <row r="855" spans="1:6" x14ac:dyDescent="0.25">
      <c r="A855" t="s">
        <v>19230</v>
      </c>
      <c r="B855" t="s">
        <v>16554</v>
      </c>
      <c r="C855" t="s">
        <v>18376</v>
      </c>
      <c r="D855">
        <v>235.95</v>
      </c>
      <c r="E855">
        <v>207.636</v>
      </c>
      <c r="F855" t="s">
        <v>18377</v>
      </c>
    </row>
    <row r="856" spans="1:6" x14ac:dyDescent="0.25">
      <c r="A856" t="s">
        <v>19231</v>
      </c>
      <c r="B856" t="s">
        <v>16555</v>
      </c>
      <c r="C856" t="s">
        <v>18376</v>
      </c>
      <c r="D856">
        <v>450.81</v>
      </c>
      <c r="E856">
        <v>365.15610000000004</v>
      </c>
      <c r="F856" t="s">
        <v>18377</v>
      </c>
    </row>
    <row r="857" spans="1:6" x14ac:dyDescent="0.25">
      <c r="A857" t="s">
        <v>19232</v>
      </c>
      <c r="B857" t="s">
        <v>16556</v>
      </c>
      <c r="C857" t="s">
        <v>18376</v>
      </c>
      <c r="D857">
        <v>126.29</v>
      </c>
      <c r="E857">
        <v>106.0836</v>
      </c>
      <c r="F857" t="s">
        <v>18377</v>
      </c>
    </row>
    <row r="858" spans="1:6" x14ac:dyDescent="0.25">
      <c r="A858" t="s">
        <v>19233</v>
      </c>
      <c r="B858" t="s">
        <v>16557</v>
      </c>
      <c r="C858" t="s">
        <v>18376</v>
      </c>
      <c r="D858">
        <v>362.29</v>
      </c>
      <c r="E858">
        <v>304.3236</v>
      </c>
      <c r="F858" t="s">
        <v>18377</v>
      </c>
    </row>
    <row r="859" spans="1:6" x14ac:dyDescent="0.25">
      <c r="A859" t="s">
        <v>19234</v>
      </c>
      <c r="B859" t="s">
        <v>16558</v>
      </c>
      <c r="C859" t="s">
        <v>18376</v>
      </c>
      <c r="D859">
        <v>238.75</v>
      </c>
      <c r="E859">
        <v>188.61250000000001</v>
      </c>
      <c r="F859" t="s">
        <v>18377</v>
      </c>
    </row>
    <row r="860" spans="1:6" x14ac:dyDescent="0.25">
      <c r="A860" t="s">
        <v>19235</v>
      </c>
      <c r="B860" t="s">
        <v>16559</v>
      </c>
      <c r="C860" t="s">
        <v>18376</v>
      </c>
      <c r="D860">
        <v>107.04</v>
      </c>
      <c r="E860">
        <v>86.702400000000011</v>
      </c>
      <c r="F860" t="s">
        <v>18377</v>
      </c>
    </row>
    <row r="861" spans="1:6" x14ac:dyDescent="0.25">
      <c r="A861" t="s">
        <v>19236</v>
      </c>
      <c r="B861" t="s">
        <v>16560</v>
      </c>
      <c r="C861" t="s">
        <v>18376</v>
      </c>
      <c r="D861">
        <v>268.58</v>
      </c>
      <c r="E861">
        <v>225.60719999999998</v>
      </c>
      <c r="F861" t="s">
        <v>18377</v>
      </c>
    </row>
    <row r="862" spans="1:6" x14ac:dyDescent="0.25">
      <c r="A862" t="s">
        <v>19237</v>
      </c>
      <c r="B862" t="s">
        <v>16561</v>
      </c>
      <c r="C862" t="s">
        <v>18376</v>
      </c>
      <c r="D862">
        <v>337.86</v>
      </c>
      <c r="E862">
        <v>277.04520000000002</v>
      </c>
      <c r="F862" t="s">
        <v>18377</v>
      </c>
    </row>
    <row r="863" spans="1:6" x14ac:dyDescent="0.25">
      <c r="A863" t="s">
        <v>19238</v>
      </c>
      <c r="B863" t="s">
        <v>16562</v>
      </c>
      <c r="C863" t="s">
        <v>18376</v>
      </c>
      <c r="D863">
        <v>326.81</v>
      </c>
      <c r="E863">
        <v>267.98419999999999</v>
      </c>
      <c r="F863" t="s">
        <v>18377</v>
      </c>
    </row>
    <row r="864" spans="1:6" x14ac:dyDescent="0.25">
      <c r="A864" t="s">
        <v>19239</v>
      </c>
      <c r="B864" t="s">
        <v>16563</v>
      </c>
      <c r="C864" t="s">
        <v>18376</v>
      </c>
      <c r="D864">
        <v>405.47</v>
      </c>
      <c r="E864">
        <v>291.9384</v>
      </c>
      <c r="F864" t="s">
        <v>18377</v>
      </c>
    </row>
    <row r="865" spans="1:6" x14ac:dyDescent="0.25">
      <c r="A865" t="s">
        <v>19240</v>
      </c>
      <c r="B865" t="s">
        <v>16564</v>
      </c>
      <c r="C865" t="s">
        <v>18376</v>
      </c>
      <c r="D865">
        <v>290.64</v>
      </c>
      <c r="E865">
        <v>226.69919999999999</v>
      </c>
      <c r="F865" t="s">
        <v>18377</v>
      </c>
    </row>
    <row r="866" spans="1:6" x14ac:dyDescent="0.25">
      <c r="A866" t="s">
        <v>19241</v>
      </c>
      <c r="B866" t="s">
        <v>16565</v>
      </c>
      <c r="C866" t="s">
        <v>18376</v>
      </c>
      <c r="D866">
        <v>252.33</v>
      </c>
      <c r="E866">
        <v>206.91059999999999</v>
      </c>
      <c r="F866" t="s">
        <v>18377</v>
      </c>
    </row>
    <row r="867" spans="1:6" x14ac:dyDescent="0.25">
      <c r="A867" t="s">
        <v>19242</v>
      </c>
      <c r="B867" t="s">
        <v>16566</v>
      </c>
      <c r="C867" t="s">
        <v>18376</v>
      </c>
      <c r="D867">
        <v>380.51</v>
      </c>
      <c r="E867">
        <v>292.99270000000001</v>
      </c>
      <c r="F867" t="s">
        <v>18377</v>
      </c>
    </row>
    <row r="868" spans="1:6" x14ac:dyDescent="0.25">
      <c r="A868" t="s">
        <v>19243</v>
      </c>
      <c r="B868" t="s">
        <v>16567</v>
      </c>
      <c r="C868" t="s">
        <v>18376</v>
      </c>
      <c r="D868">
        <v>377.01</v>
      </c>
      <c r="E868">
        <v>282.75749999999999</v>
      </c>
      <c r="F868" t="s">
        <v>18377</v>
      </c>
    </row>
    <row r="869" spans="1:6" x14ac:dyDescent="0.25">
      <c r="A869" t="s">
        <v>19244</v>
      </c>
      <c r="B869" t="s">
        <v>16568</v>
      </c>
      <c r="C869" t="s">
        <v>18376</v>
      </c>
      <c r="D869">
        <v>412.18</v>
      </c>
      <c r="E869">
        <v>321.50040000000001</v>
      </c>
      <c r="F869" t="s">
        <v>18377</v>
      </c>
    </row>
    <row r="870" spans="1:6" x14ac:dyDescent="0.25">
      <c r="A870" t="s">
        <v>19245</v>
      </c>
      <c r="B870" t="s">
        <v>16569</v>
      </c>
      <c r="C870" t="s">
        <v>18376</v>
      </c>
      <c r="D870">
        <v>490.06</v>
      </c>
      <c r="E870">
        <v>347.94259999999997</v>
      </c>
      <c r="F870" t="s">
        <v>18377</v>
      </c>
    </row>
    <row r="871" spans="1:6" x14ac:dyDescent="0.25">
      <c r="A871" t="s">
        <v>19246</v>
      </c>
      <c r="B871" t="s">
        <v>16570</v>
      </c>
      <c r="C871" t="s">
        <v>18376</v>
      </c>
      <c r="D871">
        <v>179.47</v>
      </c>
      <c r="E871">
        <v>157.93360000000001</v>
      </c>
      <c r="F871" t="s">
        <v>18377</v>
      </c>
    </row>
    <row r="872" spans="1:6" x14ac:dyDescent="0.25">
      <c r="A872" t="s">
        <v>19247</v>
      </c>
      <c r="B872" t="s">
        <v>16571</v>
      </c>
      <c r="C872" t="s">
        <v>18376</v>
      </c>
      <c r="D872">
        <v>390.64</v>
      </c>
      <c r="E872">
        <v>308.60559999999998</v>
      </c>
      <c r="F872" t="s">
        <v>18377</v>
      </c>
    </row>
    <row r="873" spans="1:6" x14ac:dyDescent="0.25">
      <c r="A873" t="s">
        <v>19248</v>
      </c>
      <c r="B873" t="s">
        <v>16572</v>
      </c>
      <c r="C873" t="s">
        <v>18376</v>
      </c>
      <c r="D873">
        <v>409.68</v>
      </c>
      <c r="E873">
        <v>331.8408</v>
      </c>
      <c r="F873" t="s">
        <v>18377</v>
      </c>
    </row>
    <row r="874" spans="1:6" x14ac:dyDescent="0.25">
      <c r="A874" t="s">
        <v>19249</v>
      </c>
      <c r="B874" t="s">
        <v>16573</v>
      </c>
      <c r="C874" t="s">
        <v>18376</v>
      </c>
      <c r="D874">
        <v>200.34</v>
      </c>
      <c r="E874">
        <v>158.26860000000002</v>
      </c>
      <c r="F874" t="s">
        <v>18377</v>
      </c>
    </row>
    <row r="875" spans="1:6" x14ac:dyDescent="0.25">
      <c r="A875" t="s">
        <v>19250</v>
      </c>
      <c r="B875" t="s">
        <v>16574</v>
      </c>
      <c r="C875" t="s">
        <v>18376</v>
      </c>
      <c r="D875">
        <v>368.97</v>
      </c>
      <c r="E875">
        <v>321.00390000000004</v>
      </c>
      <c r="F875" t="s">
        <v>18377</v>
      </c>
    </row>
    <row r="876" spans="1:6" x14ac:dyDescent="0.25">
      <c r="A876" t="s">
        <v>19251</v>
      </c>
      <c r="B876" t="s">
        <v>16575</v>
      </c>
      <c r="C876" t="s">
        <v>18376</v>
      </c>
      <c r="D876">
        <v>144.88999999999999</v>
      </c>
      <c r="E876">
        <v>124.60539999999999</v>
      </c>
      <c r="F876" t="s">
        <v>18377</v>
      </c>
    </row>
    <row r="877" spans="1:6" x14ac:dyDescent="0.25">
      <c r="A877" t="s">
        <v>19252</v>
      </c>
      <c r="B877" t="s">
        <v>16577</v>
      </c>
      <c r="C877" t="s">
        <v>18376</v>
      </c>
      <c r="D877">
        <v>237.54</v>
      </c>
      <c r="E877">
        <v>182.9058</v>
      </c>
      <c r="F877" t="s">
        <v>18377</v>
      </c>
    </row>
    <row r="878" spans="1:6" x14ac:dyDescent="0.25">
      <c r="A878" t="s">
        <v>19253</v>
      </c>
      <c r="B878" t="s">
        <v>16578</v>
      </c>
      <c r="C878" t="s">
        <v>18376</v>
      </c>
      <c r="D878">
        <v>473.27</v>
      </c>
      <c r="E878">
        <v>345.4871</v>
      </c>
      <c r="F878" t="s">
        <v>18377</v>
      </c>
    </row>
    <row r="879" spans="1:6" x14ac:dyDescent="0.25">
      <c r="A879" t="s">
        <v>19254</v>
      </c>
      <c r="B879" t="s">
        <v>16579</v>
      </c>
      <c r="C879" t="s">
        <v>18376</v>
      </c>
      <c r="D879">
        <v>123.31</v>
      </c>
      <c r="E879">
        <v>87.5501</v>
      </c>
      <c r="F879" t="s">
        <v>18377</v>
      </c>
    </row>
    <row r="880" spans="1:6" x14ac:dyDescent="0.25">
      <c r="A880" t="s">
        <v>19255</v>
      </c>
      <c r="B880" t="s">
        <v>16580</v>
      </c>
      <c r="C880" t="s">
        <v>18376</v>
      </c>
      <c r="D880">
        <v>165.23</v>
      </c>
      <c r="E880">
        <v>125.5748</v>
      </c>
      <c r="F880" t="s">
        <v>18377</v>
      </c>
    </row>
    <row r="881" spans="1:6" x14ac:dyDescent="0.25">
      <c r="A881" t="s">
        <v>19256</v>
      </c>
      <c r="B881" t="s">
        <v>16581</v>
      </c>
      <c r="C881" t="s">
        <v>18376</v>
      </c>
      <c r="D881">
        <v>466.16</v>
      </c>
      <c r="E881">
        <v>335.6352</v>
      </c>
      <c r="F881" t="s">
        <v>18377</v>
      </c>
    </row>
    <row r="882" spans="1:6" x14ac:dyDescent="0.25">
      <c r="A882" t="s">
        <v>19257</v>
      </c>
      <c r="B882" t="s">
        <v>16582</v>
      </c>
      <c r="C882" t="s">
        <v>18376</v>
      </c>
      <c r="D882">
        <v>167.49</v>
      </c>
      <c r="E882">
        <v>120.5928</v>
      </c>
      <c r="F882" t="s">
        <v>18377</v>
      </c>
    </row>
    <row r="883" spans="1:6" x14ac:dyDescent="0.25">
      <c r="A883" t="s">
        <v>19258</v>
      </c>
      <c r="B883" t="s">
        <v>16584</v>
      </c>
      <c r="C883" t="s">
        <v>18376</v>
      </c>
      <c r="D883">
        <v>76.239999999999995</v>
      </c>
      <c r="E883">
        <v>60.991999999999997</v>
      </c>
      <c r="F883" t="s">
        <v>18377</v>
      </c>
    </row>
    <row r="884" spans="1:6" x14ac:dyDescent="0.25">
      <c r="A884" t="s">
        <v>19259</v>
      </c>
      <c r="B884" t="s">
        <v>16585</v>
      </c>
      <c r="C884" t="s">
        <v>18376</v>
      </c>
      <c r="D884">
        <v>298.97000000000003</v>
      </c>
      <c r="E884">
        <v>257.11420000000004</v>
      </c>
      <c r="F884" t="s">
        <v>18377</v>
      </c>
    </row>
    <row r="885" spans="1:6" x14ac:dyDescent="0.25">
      <c r="A885" t="s">
        <v>19260</v>
      </c>
      <c r="B885" t="s">
        <v>16586</v>
      </c>
      <c r="C885" t="s">
        <v>18376</v>
      </c>
      <c r="D885">
        <v>225.34</v>
      </c>
      <c r="E885">
        <v>182.52540000000002</v>
      </c>
      <c r="F885" t="s">
        <v>18377</v>
      </c>
    </row>
    <row r="886" spans="1:6" x14ac:dyDescent="0.25">
      <c r="A886" t="s">
        <v>19261</v>
      </c>
      <c r="B886" t="s">
        <v>16587</v>
      </c>
      <c r="C886" t="s">
        <v>18376</v>
      </c>
      <c r="D886">
        <v>334.13</v>
      </c>
      <c r="E886">
        <v>260.62139999999999</v>
      </c>
      <c r="F886" t="s">
        <v>18377</v>
      </c>
    </row>
    <row r="887" spans="1:6" x14ac:dyDescent="0.25">
      <c r="A887" t="s">
        <v>19262</v>
      </c>
      <c r="B887" t="s">
        <v>16588</v>
      </c>
      <c r="C887" t="s">
        <v>18376</v>
      </c>
      <c r="D887">
        <v>415.73</v>
      </c>
      <c r="E887">
        <v>303.48290000000003</v>
      </c>
      <c r="F887" t="s">
        <v>18377</v>
      </c>
    </row>
    <row r="888" spans="1:6" x14ac:dyDescent="0.25">
      <c r="A888" t="s">
        <v>19263</v>
      </c>
      <c r="B888" t="s">
        <v>16589</v>
      </c>
      <c r="C888" t="s">
        <v>18376</v>
      </c>
      <c r="D888">
        <v>472.17</v>
      </c>
      <c r="E888">
        <v>377.73600000000005</v>
      </c>
      <c r="F888" t="s">
        <v>18377</v>
      </c>
    </row>
    <row r="889" spans="1:6" x14ac:dyDescent="0.25">
      <c r="A889" t="s">
        <v>19264</v>
      </c>
      <c r="B889" t="s">
        <v>16590</v>
      </c>
      <c r="C889" t="s">
        <v>18376</v>
      </c>
      <c r="D889">
        <v>232.33</v>
      </c>
      <c r="E889">
        <v>197.48050000000001</v>
      </c>
      <c r="F889" t="s">
        <v>18377</v>
      </c>
    </row>
    <row r="890" spans="1:6" x14ac:dyDescent="0.25">
      <c r="A890" t="s">
        <v>19265</v>
      </c>
      <c r="B890" t="s">
        <v>16592</v>
      </c>
      <c r="C890" t="s">
        <v>18376</v>
      </c>
      <c r="D890">
        <v>136.63</v>
      </c>
      <c r="E890">
        <v>98.373599999999996</v>
      </c>
      <c r="F890" t="s">
        <v>18377</v>
      </c>
    </row>
    <row r="891" spans="1:6" x14ac:dyDescent="0.25">
      <c r="A891" t="s">
        <v>19266</v>
      </c>
      <c r="B891" t="s">
        <v>16593</v>
      </c>
      <c r="C891" t="s">
        <v>18376</v>
      </c>
      <c r="D891">
        <v>295.35000000000002</v>
      </c>
      <c r="E891">
        <v>215.60550000000001</v>
      </c>
      <c r="F891" t="s">
        <v>18377</v>
      </c>
    </row>
    <row r="892" spans="1:6" x14ac:dyDescent="0.25">
      <c r="A892" t="s">
        <v>19267</v>
      </c>
      <c r="B892" t="s">
        <v>16594</v>
      </c>
      <c r="C892" t="s">
        <v>18376</v>
      </c>
      <c r="D892">
        <v>261.45999999999998</v>
      </c>
      <c r="E892">
        <v>206.55339999999998</v>
      </c>
      <c r="F892" t="s">
        <v>18377</v>
      </c>
    </row>
    <row r="893" spans="1:6" x14ac:dyDescent="0.25">
      <c r="A893" t="s">
        <v>19268</v>
      </c>
      <c r="B893" t="s">
        <v>16595</v>
      </c>
      <c r="C893" t="s">
        <v>18376</v>
      </c>
      <c r="D893">
        <v>372.81</v>
      </c>
      <c r="E893">
        <v>309.4323</v>
      </c>
      <c r="F893" t="s">
        <v>18377</v>
      </c>
    </row>
    <row r="894" spans="1:6" x14ac:dyDescent="0.25">
      <c r="A894" t="s">
        <v>19269</v>
      </c>
      <c r="B894" t="s">
        <v>16596</v>
      </c>
      <c r="C894" t="s">
        <v>18376</v>
      </c>
      <c r="D894">
        <v>335.89</v>
      </c>
      <c r="E894">
        <v>238.48189999999997</v>
      </c>
      <c r="F894" t="s">
        <v>18377</v>
      </c>
    </row>
    <row r="895" spans="1:6" x14ac:dyDescent="0.25">
      <c r="A895" t="s">
        <v>19270</v>
      </c>
      <c r="B895" t="s">
        <v>16598</v>
      </c>
      <c r="C895" t="s">
        <v>18376</v>
      </c>
      <c r="D895">
        <v>383.87</v>
      </c>
      <c r="E895">
        <v>284.06380000000001</v>
      </c>
      <c r="F895" t="s">
        <v>18377</v>
      </c>
    </row>
    <row r="896" spans="1:6" x14ac:dyDescent="0.25">
      <c r="A896" t="s">
        <v>19271</v>
      </c>
      <c r="B896" t="s">
        <v>16600</v>
      </c>
      <c r="C896" t="s">
        <v>18376</v>
      </c>
      <c r="D896">
        <v>186.79</v>
      </c>
      <c r="E896">
        <v>138.22459999999998</v>
      </c>
      <c r="F896" t="s">
        <v>18377</v>
      </c>
    </row>
    <row r="897" spans="1:6" x14ac:dyDescent="0.25">
      <c r="A897" t="s">
        <v>19272</v>
      </c>
      <c r="B897" t="s">
        <v>16601</v>
      </c>
      <c r="C897" t="s">
        <v>18376</v>
      </c>
      <c r="D897">
        <v>115.06</v>
      </c>
      <c r="E897">
        <v>82.843199999999996</v>
      </c>
      <c r="F897" t="s">
        <v>18377</v>
      </c>
    </row>
    <row r="898" spans="1:6" x14ac:dyDescent="0.25">
      <c r="A898" t="s">
        <v>19273</v>
      </c>
      <c r="B898" t="s">
        <v>16602</v>
      </c>
      <c r="C898" t="s">
        <v>18376</v>
      </c>
      <c r="D898">
        <v>361.92</v>
      </c>
      <c r="E898">
        <v>267.82080000000002</v>
      </c>
      <c r="F898" t="s">
        <v>18377</v>
      </c>
    </row>
    <row r="899" spans="1:6" x14ac:dyDescent="0.25">
      <c r="A899" t="s">
        <v>19274</v>
      </c>
      <c r="B899" t="s">
        <v>16604</v>
      </c>
      <c r="C899" t="s">
        <v>18376</v>
      </c>
      <c r="D899">
        <v>54.39</v>
      </c>
      <c r="E899">
        <v>41.336399999999998</v>
      </c>
      <c r="F899" t="s">
        <v>18377</v>
      </c>
    </row>
    <row r="900" spans="1:6" x14ac:dyDescent="0.25">
      <c r="A900" t="s">
        <v>19275</v>
      </c>
      <c r="B900" t="s">
        <v>16605</v>
      </c>
      <c r="C900" t="s">
        <v>18376</v>
      </c>
      <c r="D900">
        <v>270.16000000000003</v>
      </c>
      <c r="E900">
        <v>194.51520000000002</v>
      </c>
      <c r="F900" t="s">
        <v>18377</v>
      </c>
    </row>
    <row r="901" spans="1:6" x14ac:dyDescent="0.25">
      <c r="A901" t="s">
        <v>19276</v>
      </c>
      <c r="B901" t="s">
        <v>16607</v>
      </c>
      <c r="C901" t="s">
        <v>18376</v>
      </c>
      <c r="D901">
        <v>447.39</v>
      </c>
      <c r="E901">
        <v>366.85979999999995</v>
      </c>
      <c r="F901" t="s">
        <v>18377</v>
      </c>
    </row>
    <row r="902" spans="1:6" x14ac:dyDescent="0.25">
      <c r="A902" t="s">
        <v>19277</v>
      </c>
      <c r="B902" t="s">
        <v>16608</v>
      </c>
      <c r="C902" t="s">
        <v>18376</v>
      </c>
      <c r="D902">
        <v>280.19</v>
      </c>
      <c r="E902">
        <v>252.17099999999999</v>
      </c>
      <c r="F902" t="s">
        <v>18377</v>
      </c>
    </row>
    <row r="903" spans="1:6" x14ac:dyDescent="0.25">
      <c r="A903" t="s">
        <v>19278</v>
      </c>
      <c r="B903" t="s">
        <v>16609</v>
      </c>
      <c r="C903" t="s">
        <v>18376</v>
      </c>
      <c r="D903">
        <v>381.69</v>
      </c>
      <c r="E903">
        <v>320.61959999999999</v>
      </c>
      <c r="F903" t="s">
        <v>18377</v>
      </c>
    </row>
    <row r="904" spans="1:6" x14ac:dyDescent="0.25">
      <c r="A904" t="s">
        <v>19279</v>
      </c>
      <c r="B904" t="s">
        <v>16610</v>
      </c>
      <c r="C904" t="s">
        <v>18376</v>
      </c>
      <c r="D904">
        <v>243.59</v>
      </c>
      <c r="E904">
        <v>202.1797</v>
      </c>
      <c r="F904" t="s">
        <v>18377</v>
      </c>
    </row>
    <row r="905" spans="1:6" x14ac:dyDescent="0.25">
      <c r="A905" t="s">
        <v>19280</v>
      </c>
      <c r="B905" t="s">
        <v>16611</v>
      </c>
      <c r="C905" t="s">
        <v>18376</v>
      </c>
      <c r="D905">
        <v>137.80000000000001</v>
      </c>
      <c r="E905">
        <v>122.64200000000001</v>
      </c>
      <c r="F905" t="s">
        <v>18377</v>
      </c>
    </row>
    <row r="906" spans="1:6" x14ac:dyDescent="0.25">
      <c r="A906" t="s">
        <v>19281</v>
      </c>
      <c r="B906" t="s">
        <v>16612</v>
      </c>
      <c r="C906" t="s">
        <v>18376</v>
      </c>
      <c r="D906">
        <v>447.71</v>
      </c>
      <c r="E906">
        <v>317.87409999999994</v>
      </c>
      <c r="F906" t="s">
        <v>18377</v>
      </c>
    </row>
    <row r="907" spans="1:6" x14ac:dyDescent="0.25">
      <c r="A907" t="s">
        <v>19282</v>
      </c>
      <c r="B907" t="s">
        <v>16613</v>
      </c>
      <c r="C907" t="s">
        <v>18376</v>
      </c>
      <c r="D907">
        <v>150.35</v>
      </c>
      <c r="E907">
        <v>123.28699999999999</v>
      </c>
      <c r="F907" t="s">
        <v>18377</v>
      </c>
    </row>
    <row r="908" spans="1:6" x14ac:dyDescent="0.25">
      <c r="A908" t="s">
        <v>19283</v>
      </c>
      <c r="B908" t="s">
        <v>16614</v>
      </c>
      <c r="C908" t="s">
        <v>18376</v>
      </c>
      <c r="D908">
        <v>148.21</v>
      </c>
      <c r="E908">
        <v>125.9785</v>
      </c>
      <c r="F908" t="s">
        <v>18377</v>
      </c>
    </row>
    <row r="909" spans="1:6" x14ac:dyDescent="0.25">
      <c r="A909" t="s">
        <v>19284</v>
      </c>
      <c r="B909" t="s">
        <v>16615</v>
      </c>
      <c r="C909" t="s">
        <v>18376</v>
      </c>
      <c r="D909">
        <v>83.02</v>
      </c>
      <c r="E909">
        <v>63.925399999999996</v>
      </c>
      <c r="F909" t="s">
        <v>18377</v>
      </c>
    </row>
    <row r="910" spans="1:6" x14ac:dyDescent="0.25">
      <c r="A910" t="s">
        <v>19285</v>
      </c>
      <c r="B910" t="s">
        <v>16616</v>
      </c>
      <c r="C910" t="s">
        <v>18376</v>
      </c>
      <c r="D910">
        <v>117.93</v>
      </c>
      <c r="E910">
        <v>96.702600000000004</v>
      </c>
      <c r="F910" t="s">
        <v>18377</v>
      </c>
    </row>
    <row r="911" spans="1:6" x14ac:dyDescent="0.25">
      <c r="A911" t="s">
        <v>19286</v>
      </c>
      <c r="B911" t="s">
        <v>16617</v>
      </c>
      <c r="C911" t="s">
        <v>18376</v>
      </c>
      <c r="D911">
        <v>92.25</v>
      </c>
      <c r="E911">
        <v>69.1875</v>
      </c>
      <c r="F911" t="s">
        <v>18377</v>
      </c>
    </row>
    <row r="912" spans="1:6" x14ac:dyDescent="0.25">
      <c r="A912" t="s">
        <v>19287</v>
      </c>
      <c r="B912" t="s">
        <v>16618</v>
      </c>
      <c r="C912" t="s">
        <v>18376</v>
      </c>
      <c r="D912">
        <v>61.79</v>
      </c>
      <c r="E912">
        <v>53.757300000000001</v>
      </c>
      <c r="F912" t="s">
        <v>18377</v>
      </c>
    </row>
    <row r="913" spans="1:6" x14ac:dyDescent="0.25">
      <c r="A913" t="s">
        <v>19288</v>
      </c>
      <c r="B913" t="s">
        <v>16619</v>
      </c>
      <c r="C913" t="s">
        <v>18376</v>
      </c>
      <c r="D913">
        <v>244.29</v>
      </c>
      <c r="E913">
        <v>202.76069999999999</v>
      </c>
      <c r="F913" t="s">
        <v>18377</v>
      </c>
    </row>
    <row r="914" spans="1:6" x14ac:dyDescent="0.25">
      <c r="A914" t="s">
        <v>19289</v>
      </c>
      <c r="B914" t="s">
        <v>16620</v>
      </c>
      <c r="C914" t="s">
        <v>18376</v>
      </c>
      <c r="D914">
        <v>151.43</v>
      </c>
      <c r="E914">
        <v>125.68689999999999</v>
      </c>
      <c r="F914" t="s">
        <v>18377</v>
      </c>
    </row>
    <row r="915" spans="1:6" x14ac:dyDescent="0.25">
      <c r="A915" t="s">
        <v>19290</v>
      </c>
      <c r="B915" t="s">
        <v>16621</v>
      </c>
      <c r="C915" t="s">
        <v>18376</v>
      </c>
      <c r="D915">
        <v>65.680000000000007</v>
      </c>
      <c r="E915">
        <v>58.455200000000005</v>
      </c>
      <c r="F915" t="s">
        <v>18377</v>
      </c>
    </row>
    <row r="916" spans="1:6" x14ac:dyDescent="0.25">
      <c r="A916" t="s">
        <v>19291</v>
      </c>
      <c r="B916" t="s">
        <v>16622</v>
      </c>
      <c r="C916" t="s">
        <v>18376</v>
      </c>
      <c r="D916">
        <v>250.47</v>
      </c>
      <c r="E916">
        <v>182.84309999999999</v>
      </c>
      <c r="F916" t="s">
        <v>18377</v>
      </c>
    </row>
    <row r="917" spans="1:6" x14ac:dyDescent="0.25">
      <c r="A917" t="s">
        <v>19292</v>
      </c>
      <c r="B917" t="s">
        <v>16623</v>
      </c>
      <c r="C917" t="s">
        <v>18376</v>
      </c>
      <c r="D917">
        <v>308.08999999999997</v>
      </c>
      <c r="E917">
        <v>221.82479999999998</v>
      </c>
      <c r="F917" t="s">
        <v>18377</v>
      </c>
    </row>
    <row r="918" spans="1:6" x14ac:dyDescent="0.25">
      <c r="A918" t="s">
        <v>19293</v>
      </c>
      <c r="B918" t="s">
        <v>16626</v>
      </c>
      <c r="C918" t="s">
        <v>18376</v>
      </c>
      <c r="D918">
        <v>477.69</v>
      </c>
      <c r="E918">
        <v>348.71370000000002</v>
      </c>
      <c r="F918" t="s">
        <v>18377</v>
      </c>
    </row>
    <row r="919" spans="1:6" x14ac:dyDescent="0.25">
      <c r="A919" t="s">
        <v>19294</v>
      </c>
      <c r="B919" t="s">
        <v>16628</v>
      </c>
      <c r="C919" t="s">
        <v>18376</v>
      </c>
      <c r="D919">
        <v>280.60000000000002</v>
      </c>
      <c r="E919">
        <v>199.226</v>
      </c>
      <c r="F919" t="s">
        <v>18377</v>
      </c>
    </row>
    <row r="920" spans="1:6" x14ac:dyDescent="0.25">
      <c r="A920" t="s">
        <v>19295</v>
      </c>
      <c r="B920" t="s">
        <v>16630</v>
      </c>
      <c r="C920" t="s">
        <v>18376</v>
      </c>
      <c r="D920">
        <v>215.5</v>
      </c>
      <c r="E920">
        <v>157.315</v>
      </c>
      <c r="F920" t="s">
        <v>18377</v>
      </c>
    </row>
    <row r="921" spans="1:6" x14ac:dyDescent="0.25">
      <c r="A921" t="s">
        <v>19296</v>
      </c>
      <c r="B921" t="s">
        <v>16631</v>
      </c>
      <c r="C921" t="s">
        <v>18376</v>
      </c>
      <c r="D921">
        <v>315.3</v>
      </c>
      <c r="E921">
        <v>255.39300000000003</v>
      </c>
      <c r="F921" t="s">
        <v>18377</v>
      </c>
    </row>
    <row r="922" spans="1:6" x14ac:dyDescent="0.25">
      <c r="A922" t="s">
        <v>19297</v>
      </c>
      <c r="B922" t="s">
        <v>16632</v>
      </c>
      <c r="C922" t="s">
        <v>18376</v>
      </c>
      <c r="D922">
        <v>99.19</v>
      </c>
      <c r="E922">
        <v>77.368200000000002</v>
      </c>
      <c r="F922" t="s">
        <v>18377</v>
      </c>
    </row>
    <row r="923" spans="1:6" x14ac:dyDescent="0.25">
      <c r="A923" t="s">
        <v>19298</v>
      </c>
      <c r="B923" t="s">
        <v>16633</v>
      </c>
      <c r="C923" t="s">
        <v>18376</v>
      </c>
      <c r="D923">
        <v>194.49</v>
      </c>
      <c r="E923">
        <v>163.3716</v>
      </c>
      <c r="F923" t="s">
        <v>18377</v>
      </c>
    </row>
    <row r="924" spans="1:6" x14ac:dyDescent="0.25">
      <c r="A924" t="s">
        <v>19299</v>
      </c>
      <c r="B924" t="s">
        <v>16634</v>
      </c>
      <c r="C924" t="s">
        <v>18376</v>
      </c>
      <c r="D924">
        <v>438.93</v>
      </c>
      <c r="E924">
        <v>368.70119999999997</v>
      </c>
      <c r="F924" t="s">
        <v>18377</v>
      </c>
    </row>
    <row r="925" spans="1:6" x14ac:dyDescent="0.25">
      <c r="A925" t="s">
        <v>19300</v>
      </c>
      <c r="B925" t="s">
        <v>16635</v>
      </c>
      <c r="C925" t="s">
        <v>18376</v>
      </c>
      <c r="D925">
        <v>188.93</v>
      </c>
      <c r="E925">
        <v>153.03330000000003</v>
      </c>
      <c r="F925" t="s">
        <v>18377</v>
      </c>
    </row>
    <row r="926" spans="1:6" x14ac:dyDescent="0.25">
      <c r="A926" t="s">
        <v>19301</v>
      </c>
      <c r="B926" t="s">
        <v>16636</v>
      </c>
      <c r="C926" t="s">
        <v>18376</v>
      </c>
      <c r="D926">
        <v>338.43</v>
      </c>
      <c r="E926">
        <v>253.82249999999999</v>
      </c>
      <c r="F926" t="s">
        <v>18377</v>
      </c>
    </row>
    <row r="927" spans="1:6" x14ac:dyDescent="0.25">
      <c r="A927" t="s">
        <v>19302</v>
      </c>
      <c r="B927" t="s">
        <v>16637</v>
      </c>
      <c r="C927" t="s">
        <v>18376</v>
      </c>
      <c r="D927">
        <v>274.25</v>
      </c>
      <c r="E927">
        <v>233.11249999999998</v>
      </c>
      <c r="F927" t="s">
        <v>18377</v>
      </c>
    </row>
    <row r="928" spans="1:6" x14ac:dyDescent="0.25">
      <c r="A928" t="s">
        <v>19303</v>
      </c>
      <c r="B928" t="s">
        <v>16638</v>
      </c>
      <c r="C928" t="s">
        <v>18376</v>
      </c>
      <c r="D928">
        <v>208.15</v>
      </c>
      <c r="E928">
        <v>185.2535</v>
      </c>
      <c r="F928" t="s">
        <v>18377</v>
      </c>
    </row>
    <row r="929" spans="1:6" x14ac:dyDescent="0.25">
      <c r="A929" t="s">
        <v>19304</v>
      </c>
      <c r="B929" t="s">
        <v>16640</v>
      </c>
      <c r="C929" t="s">
        <v>18376</v>
      </c>
      <c r="D929">
        <v>407.29</v>
      </c>
      <c r="E929">
        <v>333.9778</v>
      </c>
      <c r="F929" t="s">
        <v>18377</v>
      </c>
    </row>
    <row r="930" spans="1:6" x14ac:dyDescent="0.25">
      <c r="A930" t="s">
        <v>19305</v>
      </c>
      <c r="B930" t="s">
        <v>16641</v>
      </c>
      <c r="C930" t="s">
        <v>18376</v>
      </c>
      <c r="D930">
        <v>222.24</v>
      </c>
      <c r="E930">
        <v>171.12480000000002</v>
      </c>
      <c r="F930" t="s">
        <v>18377</v>
      </c>
    </row>
    <row r="931" spans="1:6" x14ac:dyDescent="0.25">
      <c r="A931" t="s">
        <v>19306</v>
      </c>
      <c r="B931" t="s">
        <v>16642</v>
      </c>
      <c r="C931" t="s">
        <v>18376</v>
      </c>
      <c r="D931">
        <v>286.38</v>
      </c>
      <c r="E931">
        <v>243.423</v>
      </c>
      <c r="F931" t="s">
        <v>18377</v>
      </c>
    </row>
    <row r="932" spans="1:6" x14ac:dyDescent="0.25">
      <c r="A932" t="s">
        <v>19307</v>
      </c>
      <c r="B932" t="s">
        <v>16643</v>
      </c>
      <c r="C932" t="s">
        <v>18376</v>
      </c>
      <c r="D932">
        <v>361.34</v>
      </c>
      <c r="E932">
        <v>299.91219999999998</v>
      </c>
      <c r="F932" t="s">
        <v>18377</v>
      </c>
    </row>
    <row r="933" spans="1:6" x14ac:dyDescent="0.25">
      <c r="A933" t="s">
        <v>19308</v>
      </c>
      <c r="B933" t="s">
        <v>16644</v>
      </c>
      <c r="C933" t="s">
        <v>18376</v>
      </c>
      <c r="D933">
        <v>300.02</v>
      </c>
      <c r="E933">
        <v>219.01459999999997</v>
      </c>
      <c r="F933" t="s">
        <v>18377</v>
      </c>
    </row>
    <row r="934" spans="1:6" x14ac:dyDescent="0.25">
      <c r="A934" t="s">
        <v>19309</v>
      </c>
      <c r="B934" t="s">
        <v>16645</v>
      </c>
      <c r="C934" t="s">
        <v>18376</v>
      </c>
      <c r="D934">
        <v>250.51</v>
      </c>
      <c r="E934">
        <v>220.44880000000001</v>
      </c>
      <c r="F934" t="s">
        <v>18377</v>
      </c>
    </row>
    <row r="935" spans="1:6" x14ac:dyDescent="0.25">
      <c r="A935" t="s">
        <v>19310</v>
      </c>
      <c r="B935" t="s">
        <v>16646</v>
      </c>
      <c r="C935" t="s">
        <v>18376</v>
      </c>
      <c r="D935">
        <v>312.7</v>
      </c>
      <c r="E935">
        <v>262.66800000000001</v>
      </c>
      <c r="F935" t="s">
        <v>18377</v>
      </c>
    </row>
    <row r="936" spans="1:6" x14ac:dyDescent="0.25">
      <c r="A936" t="s">
        <v>19311</v>
      </c>
      <c r="B936" t="s">
        <v>16647</v>
      </c>
      <c r="C936" t="s">
        <v>18376</v>
      </c>
      <c r="D936">
        <v>210.14</v>
      </c>
      <c r="E936">
        <v>174.41619999999998</v>
      </c>
      <c r="F936" t="s">
        <v>18377</v>
      </c>
    </row>
    <row r="937" spans="1:6" x14ac:dyDescent="0.25">
      <c r="A937" t="s">
        <v>19312</v>
      </c>
      <c r="B937" t="s">
        <v>16648</v>
      </c>
      <c r="C937" t="s">
        <v>18376</v>
      </c>
      <c r="D937">
        <v>77.44</v>
      </c>
      <c r="E937">
        <v>58.854399999999998</v>
      </c>
      <c r="F937" t="s">
        <v>18377</v>
      </c>
    </row>
    <row r="938" spans="1:6" x14ac:dyDescent="0.25">
      <c r="A938" t="s">
        <v>19313</v>
      </c>
      <c r="B938" t="s">
        <v>16649</v>
      </c>
      <c r="C938" t="s">
        <v>18376</v>
      </c>
      <c r="D938">
        <v>115.13</v>
      </c>
      <c r="E938">
        <v>103.617</v>
      </c>
      <c r="F938" t="s">
        <v>18377</v>
      </c>
    </row>
    <row r="939" spans="1:6" x14ac:dyDescent="0.25">
      <c r="A939" t="s">
        <v>19314</v>
      </c>
      <c r="B939" t="s">
        <v>16650</v>
      </c>
      <c r="C939" t="s">
        <v>18376</v>
      </c>
      <c r="D939">
        <v>109.93</v>
      </c>
      <c r="E939">
        <v>96.738400000000013</v>
      </c>
      <c r="F939" t="s">
        <v>18377</v>
      </c>
    </row>
    <row r="940" spans="1:6" x14ac:dyDescent="0.25">
      <c r="A940" t="s">
        <v>19315</v>
      </c>
      <c r="B940" t="s">
        <v>16651</v>
      </c>
      <c r="C940" t="s">
        <v>18376</v>
      </c>
      <c r="D940">
        <v>96.08</v>
      </c>
      <c r="E940">
        <v>77.82480000000001</v>
      </c>
      <c r="F940" t="s">
        <v>18377</v>
      </c>
    </row>
    <row r="941" spans="1:6" x14ac:dyDescent="0.25">
      <c r="A941" t="s">
        <v>19316</v>
      </c>
      <c r="B941" t="s">
        <v>16652</v>
      </c>
      <c r="C941" t="s">
        <v>18376</v>
      </c>
      <c r="D941">
        <v>106.63</v>
      </c>
      <c r="E941">
        <v>85.304000000000002</v>
      </c>
      <c r="F941" t="s">
        <v>18377</v>
      </c>
    </row>
    <row r="942" spans="1:6" x14ac:dyDescent="0.25">
      <c r="A942" t="s">
        <v>19317</v>
      </c>
      <c r="B942" t="s">
        <v>16653</v>
      </c>
      <c r="C942" t="s">
        <v>18376</v>
      </c>
      <c r="D942">
        <v>212.61</v>
      </c>
      <c r="E942">
        <v>172.21410000000003</v>
      </c>
      <c r="F942" t="s">
        <v>18377</v>
      </c>
    </row>
    <row r="943" spans="1:6" x14ac:dyDescent="0.25">
      <c r="A943" t="s">
        <v>19318</v>
      </c>
      <c r="B943" t="s">
        <v>16654</v>
      </c>
      <c r="C943" t="s">
        <v>18376</v>
      </c>
      <c r="D943">
        <v>231.86</v>
      </c>
      <c r="E943">
        <v>197.08100000000002</v>
      </c>
      <c r="F943" t="s">
        <v>18377</v>
      </c>
    </row>
    <row r="944" spans="1:6" x14ac:dyDescent="0.25">
      <c r="A944" t="s">
        <v>19319</v>
      </c>
      <c r="B944" t="s">
        <v>16655</v>
      </c>
      <c r="C944" t="s">
        <v>18376</v>
      </c>
      <c r="D944">
        <v>76.989999999999995</v>
      </c>
      <c r="E944">
        <v>63.901699999999991</v>
      </c>
      <c r="F944" t="s">
        <v>18377</v>
      </c>
    </row>
    <row r="945" spans="1:6" x14ac:dyDescent="0.25">
      <c r="A945" t="s">
        <v>19320</v>
      </c>
      <c r="B945" t="s">
        <v>16657</v>
      </c>
      <c r="C945" t="s">
        <v>18376</v>
      </c>
      <c r="D945">
        <v>205.75</v>
      </c>
      <c r="E945">
        <v>146.08249999999998</v>
      </c>
      <c r="F945" t="s">
        <v>18377</v>
      </c>
    </row>
    <row r="946" spans="1:6" x14ac:dyDescent="0.25">
      <c r="A946" t="s">
        <v>19321</v>
      </c>
      <c r="B946" t="s">
        <v>16658</v>
      </c>
      <c r="C946" t="s">
        <v>18376</v>
      </c>
      <c r="D946">
        <v>458.4</v>
      </c>
      <c r="E946">
        <v>389.64</v>
      </c>
      <c r="F946" t="s">
        <v>18377</v>
      </c>
    </row>
    <row r="947" spans="1:6" x14ac:dyDescent="0.25">
      <c r="A947" t="s">
        <v>19322</v>
      </c>
      <c r="B947" t="s">
        <v>16659</v>
      </c>
      <c r="C947" t="s">
        <v>18376</v>
      </c>
      <c r="D947">
        <v>300.3</v>
      </c>
      <c r="E947">
        <v>243.24300000000002</v>
      </c>
      <c r="F947" t="s">
        <v>18377</v>
      </c>
    </row>
    <row r="948" spans="1:6" x14ac:dyDescent="0.25">
      <c r="A948" t="s">
        <v>19323</v>
      </c>
      <c r="B948" t="s">
        <v>16660</v>
      </c>
      <c r="C948" t="s">
        <v>18376</v>
      </c>
      <c r="D948">
        <v>197.49</v>
      </c>
      <c r="E948">
        <v>167.8665</v>
      </c>
      <c r="F948" t="s">
        <v>18377</v>
      </c>
    </row>
    <row r="949" spans="1:6" x14ac:dyDescent="0.25">
      <c r="A949" t="s">
        <v>19324</v>
      </c>
      <c r="B949" t="s">
        <v>16661</v>
      </c>
      <c r="C949" t="s">
        <v>18376</v>
      </c>
      <c r="D949">
        <v>404.06</v>
      </c>
      <c r="E949">
        <v>319.20740000000001</v>
      </c>
      <c r="F949" t="s">
        <v>18377</v>
      </c>
    </row>
    <row r="950" spans="1:6" x14ac:dyDescent="0.25">
      <c r="A950" t="s">
        <v>19325</v>
      </c>
      <c r="B950" t="s">
        <v>16662</v>
      </c>
      <c r="C950" t="s">
        <v>18376</v>
      </c>
      <c r="D950">
        <v>338.85</v>
      </c>
      <c r="E950">
        <v>304.96500000000003</v>
      </c>
      <c r="F950" t="s">
        <v>18377</v>
      </c>
    </row>
    <row r="951" spans="1:6" x14ac:dyDescent="0.25">
      <c r="A951" t="s">
        <v>19326</v>
      </c>
      <c r="B951" t="s">
        <v>16663</v>
      </c>
      <c r="C951" t="s">
        <v>18376</v>
      </c>
      <c r="D951">
        <v>78.63</v>
      </c>
      <c r="E951">
        <v>69.980699999999999</v>
      </c>
      <c r="F951" t="s">
        <v>18377</v>
      </c>
    </row>
    <row r="952" spans="1:6" x14ac:dyDescent="0.25">
      <c r="A952" t="s">
        <v>19327</v>
      </c>
      <c r="B952" t="s">
        <v>16664</v>
      </c>
      <c r="C952" t="s">
        <v>18376</v>
      </c>
      <c r="D952">
        <v>140.51</v>
      </c>
      <c r="E952">
        <v>122.24369999999999</v>
      </c>
      <c r="F952" t="s">
        <v>18377</v>
      </c>
    </row>
    <row r="953" spans="1:6" x14ac:dyDescent="0.25">
      <c r="A953" t="s">
        <v>19328</v>
      </c>
      <c r="B953" t="s">
        <v>16667</v>
      </c>
      <c r="C953" t="s">
        <v>18376</v>
      </c>
      <c r="D953">
        <v>140.97999999999999</v>
      </c>
      <c r="E953">
        <v>115.60359999999999</v>
      </c>
      <c r="F953" t="s">
        <v>18377</v>
      </c>
    </row>
    <row r="954" spans="1:6" x14ac:dyDescent="0.25">
      <c r="A954" t="s">
        <v>19329</v>
      </c>
      <c r="B954" t="s">
        <v>16668</v>
      </c>
      <c r="C954" t="s">
        <v>18376</v>
      </c>
      <c r="D954">
        <v>51.85</v>
      </c>
      <c r="E954">
        <v>41.480000000000004</v>
      </c>
      <c r="F954" t="s">
        <v>18377</v>
      </c>
    </row>
    <row r="955" spans="1:6" x14ac:dyDescent="0.25">
      <c r="A955" t="s">
        <v>19330</v>
      </c>
      <c r="B955" t="s">
        <v>16669</v>
      </c>
      <c r="C955" t="s">
        <v>18376</v>
      </c>
      <c r="D955">
        <v>403.81</v>
      </c>
      <c r="E955">
        <v>331.12419999999997</v>
      </c>
      <c r="F955" t="s">
        <v>18377</v>
      </c>
    </row>
    <row r="956" spans="1:6" x14ac:dyDescent="0.25">
      <c r="A956" t="s">
        <v>19331</v>
      </c>
      <c r="B956" t="s">
        <v>16670</v>
      </c>
      <c r="C956" t="s">
        <v>18376</v>
      </c>
      <c r="D956">
        <v>168.48</v>
      </c>
      <c r="E956">
        <v>133.0992</v>
      </c>
      <c r="F956" t="s">
        <v>18377</v>
      </c>
    </row>
    <row r="957" spans="1:6" x14ac:dyDescent="0.25">
      <c r="A957" t="s">
        <v>19332</v>
      </c>
      <c r="B957" t="s">
        <v>16671</v>
      </c>
      <c r="C957" t="s">
        <v>18376</v>
      </c>
      <c r="D957">
        <v>369.3</v>
      </c>
      <c r="E957">
        <v>280.66800000000001</v>
      </c>
      <c r="F957" t="s">
        <v>18377</v>
      </c>
    </row>
    <row r="958" spans="1:6" x14ac:dyDescent="0.25">
      <c r="A958" t="s">
        <v>19333</v>
      </c>
      <c r="B958" t="s">
        <v>16673</v>
      </c>
      <c r="C958" t="s">
        <v>18376</v>
      </c>
      <c r="D958">
        <v>473.06</v>
      </c>
      <c r="E958">
        <v>387.9092</v>
      </c>
      <c r="F958" t="s">
        <v>18377</v>
      </c>
    </row>
    <row r="959" spans="1:6" x14ac:dyDescent="0.25">
      <c r="A959" t="s">
        <v>19334</v>
      </c>
      <c r="B959" t="s">
        <v>16674</v>
      </c>
      <c r="C959" t="s">
        <v>18376</v>
      </c>
      <c r="D959">
        <v>375.29</v>
      </c>
      <c r="E959">
        <v>311.4907</v>
      </c>
      <c r="F959" t="s">
        <v>18377</v>
      </c>
    </row>
    <row r="960" spans="1:6" x14ac:dyDescent="0.25">
      <c r="A960" t="s">
        <v>19335</v>
      </c>
      <c r="B960" t="s">
        <v>16675</v>
      </c>
      <c r="C960" t="s">
        <v>18376</v>
      </c>
      <c r="D960">
        <v>109.35</v>
      </c>
      <c r="E960">
        <v>87.48</v>
      </c>
      <c r="F960" t="s">
        <v>18377</v>
      </c>
    </row>
    <row r="961" spans="1:6" x14ac:dyDescent="0.25">
      <c r="A961" t="s">
        <v>19336</v>
      </c>
      <c r="B961" t="s">
        <v>16676</v>
      </c>
      <c r="C961" t="s">
        <v>18376</v>
      </c>
      <c r="D961">
        <v>391.99</v>
      </c>
      <c r="E961">
        <v>348.87110000000001</v>
      </c>
      <c r="F961" t="s">
        <v>18377</v>
      </c>
    </row>
    <row r="962" spans="1:6" x14ac:dyDescent="0.25">
      <c r="A962" t="s">
        <v>19337</v>
      </c>
      <c r="B962" t="s">
        <v>16678</v>
      </c>
      <c r="C962" t="s">
        <v>18376</v>
      </c>
      <c r="D962">
        <v>301.74</v>
      </c>
      <c r="E962">
        <v>262.5138</v>
      </c>
      <c r="F962" t="s">
        <v>18377</v>
      </c>
    </row>
    <row r="963" spans="1:6" x14ac:dyDescent="0.25">
      <c r="A963" t="s">
        <v>19338</v>
      </c>
      <c r="B963" t="s">
        <v>16679</v>
      </c>
      <c r="C963" t="s">
        <v>18376</v>
      </c>
      <c r="D963">
        <v>74.53</v>
      </c>
      <c r="E963">
        <v>61.859899999999996</v>
      </c>
      <c r="F963" t="s">
        <v>18377</v>
      </c>
    </row>
    <row r="964" spans="1:6" x14ac:dyDescent="0.25">
      <c r="A964" t="s">
        <v>19339</v>
      </c>
      <c r="B964" t="s">
        <v>16681</v>
      </c>
      <c r="C964" t="s">
        <v>18376</v>
      </c>
      <c r="D964">
        <v>232.96</v>
      </c>
      <c r="E964">
        <v>167.7312</v>
      </c>
      <c r="F964" t="s">
        <v>18377</v>
      </c>
    </row>
    <row r="965" spans="1:6" x14ac:dyDescent="0.25">
      <c r="A965" t="s">
        <v>19340</v>
      </c>
      <c r="B965" t="s">
        <v>16682</v>
      </c>
      <c r="C965" t="s">
        <v>18376</v>
      </c>
      <c r="D965">
        <v>320.86</v>
      </c>
      <c r="E965">
        <v>263.10519999999997</v>
      </c>
      <c r="F965" t="s">
        <v>18377</v>
      </c>
    </row>
    <row r="966" spans="1:6" x14ac:dyDescent="0.25">
      <c r="A966" t="s">
        <v>19341</v>
      </c>
      <c r="B966" t="s">
        <v>16683</v>
      </c>
      <c r="C966" t="s">
        <v>18376</v>
      </c>
      <c r="D966">
        <v>322.06</v>
      </c>
      <c r="E966">
        <v>225.44199999999998</v>
      </c>
      <c r="F966" t="s">
        <v>18377</v>
      </c>
    </row>
    <row r="967" spans="1:6" x14ac:dyDescent="0.25">
      <c r="A967" t="s">
        <v>19342</v>
      </c>
      <c r="B967" t="s">
        <v>16684</v>
      </c>
      <c r="C967" t="s">
        <v>18376</v>
      </c>
      <c r="D967">
        <v>251.64</v>
      </c>
      <c r="E967">
        <v>218.92679999999999</v>
      </c>
      <c r="F967" t="s">
        <v>18377</v>
      </c>
    </row>
    <row r="968" spans="1:6" x14ac:dyDescent="0.25">
      <c r="A968" t="s">
        <v>19343</v>
      </c>
      <c r="B968" t="s">
        <v>16685</v>
      </c>
      <c r="C968" t="s">
        <v>18376</v>
      </c>
      <c r="D968">
        <v>231.56</v>
      </c>
      <c r="E968">
        <v>194.5104</v>
      </c>
      <c r="F968" t="s">
        <v>18377</v>
      </c>
    </row>
    <row r="969" spans="1:6" x14ac:dyDescent="0.25">
      <c r="A969" t="s">
        <v>19344</v>
      </c>
      <c r="B969" t="s">
        <v>16686</v>
      </c>
      <c r="C969" t="s">
        <v>18376</v>
      </c>
      <c r="D969">
        <v>343.32</v>
      </c>
      <c r="E969">
        <v>247.19039999999998</v>
      </c>
      <c r="F969" t="s">
        <v>18377</v>
      </c>
    </row>
    <row r="970" spans="1:6" x14ac:dyDescent="0.25">
      <c r="A970" t="s">
        <v>19345</v>
      </c>
      <c r="B970" t="s">
        <v>16687</v>
      </c>
      <c r="C970" t="s">
        <v>18376</v>
      </c>
      <c r="D970">
        <v>227</v>
      </c>
      <c r="E970">
        <v>199.76</v>
      </c>
      <c r="F970" t="s">
        <v>18377</v>
      </c>
    </row>
    <row r="971" spans="1:6" x14ac:dyDescent="0.25">
      <c r="A971" t="s">
        <v>19346</v>
      </c>
      <c r="B971" t="s">
        <v>16688</v>
      </c>
      <c r="C971" t="s">
        <v>18376</v>
      </c>
      <c r="D971">
        <v>346.75</v>
      </c>
      <c r="E971">
        <v>260.0625</v>
      </c>
      <c r="F971" t="s">
        <v>18377</v>
      </c>
    </row>
    <row r="972" spans="1:6" x14ac:dyDescent="0.25">
      <c r="A972" t="s">
        <v>19347</v>
      </c>
      <c r="B972" t="s">
        <v>16689</v>
      </c>
      <c r="C972" t="s">
        <v>18376</v>
      </c>
      <c r="D972">
        <v>326.52</v>
      </c>
      <c r="E972">
        <v>228.56399999999996</v>
      </c>
      <c r="F972" t="s">
        <v>18377</v>
      </c>
    </row>
    <row r="973" spans="1:6" x14ac:dyDescent="0.25">
      <c r="A973" t="s">
        <v>19348</v>
      </c>
      <c r="B973" t="s">
        <v>16690</v>
      </c>
      <c r="C973" t="s">
        <v>18376</v>
      </c>
      <c r="D973">
        <v>256.3</v>
      </c>
      <c r="E973">
        <v>187.09899999999999</v>
      </c>
      <c r="F973" t="s">
        <v>18377</v>
      </c>
    </row>
    <row r="974" spans="1:6" x14ac:dyDescent="0.25">
      <c r="A974" t="s">
        <v>19349</v>
      </c>
      <c r="B974" t="s">
        <v>16691</v>
      </c>
      <c r="C974" t="s">
        <v>18376</v>
      </c>
      <c r="D974">
        <v>145.29</v>
      </c>
      <c r="E974">
        <v>117.6849</v>
      </c>
      <c r="F974" t="s">
        <v>18377</v>
      </c>
    </row>
    <row r="975" spans="1:6" x14ac:dyDescent="0.25">
      <c r="A975" t="s">
        <v>19350</v>
      </c>
      <c r="B975" t="s">
        <v>16692</v>
      </c>
      <c r="C975" t="s">
        <v>18376</v>
      </c>
      <c r="D975">
        <v>403.23</v>
      </c>
      <c r="E975">
        <v>302.42250000000001</v>
      </c>
      <c r="F975" t="s">
        <v>18377</v>
      </c>
    </row>
    <row r="976" spans="1:6" x14ac:dyDescent="0.25">
      <c r="A976" t="s">
        <v>19351</v>
      </c>
      <c r="B976" t="s">
        <v>16693</v>
      </c>
      <c r="C976" t="s">
        <v>18376</v>
      </c>
      <c r="D976">
        <v>205.44</v>
      </c>
      <c r="E976">
        <v>145.86239999999998</v>
      </c>
      <c r="F976" t="s">
        <v>18377</v>
      </c>
    </row>
    <row r="977" spans="1:6" x14ac:dyDescent="0.25">
      <c r="A977" t="s">
        <v>19352</v>
      </c>
      <c r="B977" t="s">
        <v>16694</v>
      </c>
      <c r="C977" t="s">
        <v>18376</v>
      </c>
      <c r="D977">
        <v>145.22</v>
      </c>
      <c r="E977">
        <v>129.2458</v>
      </c>
      <c r="F977" t="s">
        <v>18377</v>
      </c>
    </row>
    <row r="978" spans="1:6" x14ac:dyDescent="0.25">
      <c r="A978" t="s">
        <v>19353</v>
      </c>
      <c r="B978" t="s">
        <v>16695</v>
      </c>
      <c r="C978" t="s">
        <v>18376</v>
      </c>
      <c r="D978">
        <v>229.9</v>
      </c>
      <c r="E978">
        <v>170.126</v>
      </c>
      <c r="F978" t="s">
        <v>18377</v>
      </c>
    </row>
    <row r="979" spans="1:6" x14ac:dyDescent="0.25">
      <c r="A979" t="s">
        <v>19354</v>
      </c>
      <c r="B979" t="s">
        <v>16696</v>
      </c>
      <c r="C979" t="s">
        <v>18376</v>
      </c>
      <c r="D979">
        <v>227.99</v>
      </c>
      <c r="E979">
        <v>164.15280000000001</v>
      </c>
      <c r="F979" t="s">
        <v>18377</v>
      </c>
    </row>
    <row r="980" spans="1:6" x14ac:dyDescent="0.25">
      <c r="A980" t="s">
        <v>19355</v>
      </c>
      <c r="B980" t="s">
        <v>16698</v>
      </c>
      <c r="C980" t="s">
        <v>18376</v>
      </c>
      <c r="D980">
        <v>393.61</v>
      </c>
      <c r="E980">
        <v>318.82410000000004</v>
      </c>
      <c r="F980" t="s">
        <v>18377</v>
      </c>
    </row>
    <row r="981" spans="1:6" x14ac:dyDescent="0.25">
      <c r="A981" t="s">
        <v>19356</v>
      </c>
      <c r="B981" t="s">
        <v>16699</v>
      </c>
      <c r="C981" t="s">
        <v>18376</v>
      </c>
      <c r="D981">
        <v>58.45</v>
      </c>
      <c r="E981">
        <v>49.097999999999999</v>
      </c>
      <c r="F981" t="s">
        <v>18377</v>
      </c>
    </row>
    <row r="982" spans="1:6" x14ac:dyDescent="0.25">
      <c r="A982" t="s">
        <v>19357</v>
      </c>
      <c r="B982" t="s">
        <v>16700</v>
      </c>
      <c r="C982" t="s">
        <v>18376</v>
      </c>
      <c r="D982">
        <v>471.71</v>
      </c>
      <c r="E982">
        <v>344.34829999999999</v>
      </c>
      <c r="F982" t="s">
        <v>18377</v>
      </c>
    </row>
    <row r="983" spans="1:6" x14ac:dyDescent="0.25">
      <c r="A983" t="s">
        <v>19358</v>
      </c>
      <c r="B983" t="s">
        <v>16701</v>
      </c>
      <c r="C983" t="s">
        <v>18376</v>
      </c>
      <c r="D983">
        <v>260.41000000000003</v>
      </c>
      <c r="E983">
        <v>200.51570000000004</v>
      </c>
      <c r="F983" t="s">
        <v>18377</v>
      </c>
    </row>
    <row r="984" spans="1:6" x14ac:dyDescent="0.25">
      <c r="A984" t="s">
        <v>19359</v>
      </c>
      <c r="B984" t="s">
        <v>16702</v>
      </c>
      <c r="C984" t="s">
        <v>18376</v>
      </c>
      <c r="D984">
        <v>210.34</v>
      </c>
      <c r="E984">
        <v>172.47879999999998</v>
      </c>
      <c r="F984" t="s">
        <v>18377</v>
      </c>
    </row>
    <row r="985" spans="1:6" x14ac:dyDescent="0.25">
      <c r="A985" t="s">
        <v>19360</v>
      </c>
      <c r="B985" t="s">
        <v>16703</v>
      </c>
      <c r="C985" t="s">
        <v>18376</v>
      </c>
      <c r="D985">
        <v>350.5</v>
      </c>
      <c r="E985">
        <v>290.91499999999996</v>
      </c>
      <c r="F985" t="s">
        <v>18377</v>
      </c>
    </row>
    <row r="986" spans="1:6" x14ac:dyDescent="0.25">
      <c r="A986" t="s">
        <v>19361</v>
      </c>
      <c r="B986" t="s">
        <v>16704</v>
      </c>
      <c r="C986" t="s">
        <v>18376</v>
      </c>
      <c r="D986">
        <v>469.61</v>
      </c>
      <c r="E986">
        <v>347.51139999999998</v>
      </c>
      <c r="F986" t="s">
        <v>18377</v>
      </c>
    </row>
    <row r="987" spans="1:6" x14ac:dyDescent="0.25">
      <c r="A987" t="s">
        <v>19362</v>
      </c>
      <c r="B987" t="s">
        <v>16705</v>
      </c>
      <c r="C987" t="s">
        <v>18376</v>
      </c>
      <c r="D987">
        <v>371.52</v>
      </c>
      <c r="E987">
        <v>282.35519999999997</v>
      </c>
      <c r="F987" t="s">
        <v>18377</v>
      </c>
    </row>
    <row r="988" spans="1:6" x14ac:dyDescent="0.25">
      <c r="A988" t="s">
        <v>19363</v>
      </c>
      <c r="B988" t="s">
        <v>16706</v>
      </c>
      <c r="C988" t="s">
        <v>18376</v>
      </c>
      <c r="D988">
        <v>405.52</v>
      </c>
      <c r="E988">
        <v>356.85759999999999</v>
      </c>
      <c r="F988" t="s">
        <v>18377</v>
      </c>
    </row>
    <row r="989" spans="1:6" x14ac:dyDescent="0.25">
      <c r="A989" t="s">
        <v>19364</v>
      </c>
      <c r="B989" t="s">
        <v>16707</v>
      </c>
      <c r="C989" t="s">
        <v>18376</v>
      </c>
      <c r="D989">
        <v>303.17</v>
      </c>
      <c r="E989">
        <v>269.82130000000001</v>
      </c>
      <c r="F989" t="s">
        <v>18377</v>
      </c>
    </row>
    <row r="990" spans="1:6" x14ac:dyDescent="0.25">
      <c r="A990" t="s">
        <v>19365</v>
      </c>
      <c r="B990" t="s">
        <v>16708</v>
      </c>
      <c r="C990" t="s">
        <v>18376</v>
      </c>
      <c r="D990">
        <v>477.37</v>
      </c>
      <c r="E990">
        <v>343.70639999999997</v>
      </c>
      <c r="F990" t="s">
        <v>18377</v>
      </c>
    </row>
    <row r="991" spans="1:6" x14ac:dyDescent="0.25">
      <c r="A991" t="s">
        <v>19366</v>
      </c>
      <c r="B991" t="s">
        <v>16709</v>
      </c>
      <c r="C991" t="s">
        <v>18376</v>
      </c>
      <c r="D991">
        <v>174.75</v>
      </c>
      <c r="E991">
        <v>148.53749999999999</v>
      </c>
      <c r="F991" t="s">
        <v>18377</v>
      </c>
    </row>
    <row r="992" spans="1:6" x14ac:dyDescent="0.25">
      <c r="A992" t="s">
        <v>19367</v>
      </c>
      <c r="B992" t="s">
        <v>16710</v>
      </c>
      <c r="C992" t="s">
        <v>18376</v>
      </c>
      <c r="D992">
        <v>441.12</v>
      </c>
      <c r="E992">
        <v>326.42880000000002</v>
      </c>
      <c r="F992" t="s">
        <v>18377</v>
      </c>
    </row>
    <row r="993" spans="1:6" x14ac:dyDescent="0.25">
      <c r="A993" t="s">
        <v>19368</v>
      </c>
      <c r="B993" t="s">
        <v>16712</v>
      </c>
      <c r="C993" t="s">
        <v>18376</v>
      </c>
      <c r="D993">
        <v>217.91</v>
      </c>
      <c r="E993">
        <v>159.07429999999999</v>
      </c>
      <c r="F993" t="s">
        <v>18377</v>
      </c>
    </row>
    <row r="994" spans="1:6" x14ac:dyDescent="0.25">
      <c r="A994" t="s">
        <v>19369</v>
      </c>
      <c r="B994" t="s">
        <v>16713</v>
      </c>
      <c r="C994" t="s">
        <v>18376</v>
      </c>
      <c r="D994">
        <v>358.13</v>
      </c>
      <c r="E994">
        <v>322.31700000000001</v>
      </c>
      <c r="F994" t="s">
        <v>18377</v>
      </c>
    </row>
    <row r="995" spans="1:6" x14ac:dyDescent="0.25">
      <c r="A995" t="s">
        <v>19370</v>
      </c>
      <c r="B995" t="s">
        <v>16716</v>
      </c>
      <c r="C995" t="s">
        <v>18376</v>
      </c>
      <c r="D995">
        <v>301.55</v>
      </c>
      <c r="E995">
        <v>223.14700000000002</v>
      </c>
      <c r="F995" t="s">
        <v>18377</v>
      </c>
    </row>
    <row r="996" spans="1:6" x14ac:dyDescent="0.25">
      <c r="A996" t="s">
        <v>19371</v>
      </c>
      <c r="B996" t="s">
        <v>16717</v>
      </c>
      <c r="C996" t="s">
        <v>18376</v>
      </c>
      <c r="D996">
        <v>407.05</v>
      </c>
      <c r="E996">
        <v>305.28750000000002</v>
      </c>
      <c r="F996" t="s">
        <v>18377</v>
      </c>
    </row>
    <row r="997" spans="1:6" x14ac:dyDescent="0.25">
      <c r="A997" t="s">
        <v>19372</v>
      </c>
      <c r="B997" t="s">
        <v>16718</v>
      </c>
      <c r="C997" t="s">
        <v>18376</v>
      </c>
      <c r="D997">
        <v>165.68</v>
      </c>
      <c r="E997">
        <v>139.1712</v>
      </c>
      <c r="F997" t="s">
        <v>18377</v>
      </c>
    </row>
    <row r="998" spans="1:6" x14ac:dyDescent="0.25">
      <c r="A998" t="s">
        <v>19373</v>
      </c>
      <c r="B998" t="s">
        <v>16719</v>
      </c>
      <c r="C998" t="s">
        <v>18376</v>
      </c>
      <c r="D998">
        <v>394.33</v>
      </c>
      <c r="E998">
        <v>315.464</v>
      </c>
      <c r="F998" t="s">
        <v>18377</v>
      </c>
    </row>
    <row r="999" spans="1:6" x14ac:dyDescent="0.25">
      <c r="A999" t="s">
        <v>19374</v>
      </c>
      <c r="B999" t="s">
        <v>16720</v>
      </c>
      <c r="C999" t="s">
        <v>18376</v>
      </c>
      <c r="D999">
        <v>311.45</v>
      </c>
      <c r="E999">
        <v>242.93100000000001</v>
      </c>
      <c r="F999" t="s">
        <v>18377</v>
      </c>
    </row>
    <row r="1000" spans="1:6" x14ac:dyDescent="0.25">
      <c r="A1000" t="s">
        <v>19375</v>
      </c>
      <c r="B1000" t="s">
        <v>16721</v>
      </c>
      <c r="C1000" t="s">
        <v>18376</v>
      </c>
      <c r="D1000">
        <v>330.86</v>
      </c>
      <c r="E1000">
        <v>264.68800000000005</v>
      </c>
      <c r="F1000" t="s">
        <v>18377</v>
      </c>
    </row>
    <row r="1001" spans="1:6" x14ac:dyDescent="0.25">
      <c r="A1001" t="s">
        <v>19376</v>
      </c>
      <c r="B1001" t="s">
        <v>16723</v>
      </c>
      <c r="C1001" t="s">
        <v>18376</v>
      </c>
      <c r="D1001">
        <v>138.38999999999999</v>
      </c>
      <c r="E1001">
        <v>121.78319999999999</v>
      </c>
      <c r="F1001" t="s">
        <v>18377</v>
      </c>
    </row>
    <row r="1002" spans="1:6" x14ac:dyDescent="0.25">
      <c r="A1002" t="s">
        <v>19377</v>
      </c>
      <c r="B1002" t="s">
        <v>16724</v>
      </c>
      <c r="C1002" t="s">
        <v>18376</v>
      </c>
      <c r="D1002">
        <v>244.34</v>
      </c>
      <c r="E1002">
        <v>195.47200000000001</v>
      </c>
      <c r="F1002" t="s">
        <v>18377</v>
      </c>
    </row>
    <row r="1003" spans="1:6" x14ac:dyDescent="0.25">
      <c r="A1003" t="s">
        <v>19378</v>
      </c>
      <c r="B1003" t="s">
        <v>16725</v>
      </c>
      <c r="C1003" t="s">
        <v>18376</v>
      </c>
      <c r="D1003">
        <v>477.33</v>
      </c>
      <c r="E1003">
        <v>410.50379999999996</v>
      </c>
      <c r="F1003" t="s">
        <v>18377</v>
      </c>
    </row>
    <row r="1004" spans="1:6" x14ac:dyDescent="0.25">
      <c r="A1004" t="s">
        <v>19379</v>
      </c>
      <c r="B1004" t="s">
        <v>16726</v>
      </c>
      <c r="C1004" t="s">
        <v>18376</v>
      </c>
      <c r="D1004">
        <v>308.66000000000003</v>
      </c>
      <c r="E1004">
        <v>222.23520000000002</v>
      </c>
      <c r="F1004" t="s">
        <v>18377</v>
      </c>
    </row>
    <row r="1005" spans="1:6" x14ac:dyDescent="0.25">
      <c r="A1005" t="s">
        <v>19380</v>
      </c>
      <c r="B1005" t="s">
        <v>16728</v>
      </c>
      <c r="C1005" t="s">
        <v>18376</v>
      </c>
      <c r="D1005">
        <v>482.87</v>
      </c>
      <c r="E1005">
        <v>424.92560000000003</v>
      </c>
      <c r="F1005" t="s">
        <v>18377</v>
      </c>
    </row>
    <row r="1006" spans="1:6" x14ac:dyDescent="0.25">
      <c r="A1006" t="s">
        <v>19381</v>
      </c>
      <c r="B1006" t="s">
        <v>16729</v>
      </c>
      <c r="C1006" t="s">
        <v>18376</v>
      </c>
      <c r="D1006">
        <v>334.69</v>
      </c>
      <c r="E1006">
        <v>244.3237</v>
      </c>
      <c r="F1006" t="s">
        <v>18377</v>
      </c>
    </row>
    <row r="1007" spans="1:6" x14ac:dyDescent="0.25">
      <c r="A1007" t="s">
        <v>19382</v>
      </c>
      <c r="B1007" t="s">
        <v>16730</v>
      </c>
      <c r="C1007" t="s">
        <v>18376</v>
      </c>
      <c r="D1007">
        <v>135.88</v>
      </c>
      <c r="E1007">
        <v>95.115999999999985</v>
      </c>
      <c r="F1007" t="s">
        <v>18377</v>
      </c>
    </row>
    <row r="1008" spans="1:6" x14ac:dyDescent="0.25">
      <c r="A1008" t="s">
        <v>19383</v>
      </c>
      <c r="B1008" t="s">
        <v>16731</v>
      </c>
      <c r="C1008" t="s">
        <v>18376</v>
      </c>
      <c r="D1008">
        <v>430.35</v>
      </c>
      <c r="E1008">
        <v>327.06600000000003</v>
      </c>
      <c r="F1008" t="s">
        <v>18377</v>
      </c>
    </row>
    <row r="1009" spans="1:6" x14ac:dyDescent="0.25">
      <c r="A1009" t="s">
        <v>19384</v>
      </c>
      <c r="B1009" t="s">
        <v>16732</v>
      </c>
      <c r="C1009" t="s">
        <v>18376</v>
      </c>
      <c r="D1009">
        <v>337.7</v>
      </c>
      <c r="E1009">
        <v>293.79899999999998</v>
      </c>
      <c r="F1009" t="s">
        <v>18377</v>
      </c>
    </row>
    <row r="1010" spans="1:6" x14ac:dyDescent="0.25">
      <c r="A1010" t="s">
        <v>19385</v>
      </c>
      <c r="B1010" t="s">
        <v>16733</v>
      </c>
      <c r="C1010" t="s">
        <v>18376</v>
      </c>
      <c r="D1010">
        <v>157.15</v>
      </c>
      <c r="E1010">
        <v>138.292</v>
      </c>
      <c r="F1010" t="s">
        <v>18377</v>
      </c>
    </row>
    <row r="1011" spans="1:6" x14ac:dyDescent="0.25">
      <c r="A1011" t="s">
        <v>19386</v>
      </c>
      <c r="B1011" t="s">
        <v>16734</v>
      </c>
      <c r="C1011" t="s">
        <v>18376</v>
      </c>
      <c r="D1011">
        <v>138.97</v>
      </c>
      <c r="E1011">
        <v>101.4481</v>
      </c>
      <c r="F1011" t="s">
        <v>18377</v>
      </c>
    </row>
    <row r="1012" spans="1:6" x14ac:dyDescent="0.25">
      <c r="A1012" t="s">
        <v>19387</v>
      </c>
      <c r="B1012" t="s">
        <v>16735</v>
      </c>
      <c r="C1012" t="s">
        <v>18376</v>
      </c>
      <c r="D1012">
        <v>190.01</v>
      </c>
      <c r="E1012">
        <v>134.90709999999999</v>
      </c>
      <c r="F1012" t="s">
        <v>18377</v>
      </c>
    </row>
    <row r="1013" spans="1:6" x14ac:dyDescent="0.25">
      <c r="A1013" t="s">
        <v>19388</v>
      </c>
      <c r="B1013" t="s">
        <v>16736</v>
      </c>
      <c r="C1013" t="s">
        <v>18376</v>
      </c>
      <c r="D1013">
        <v>314.2</v>
      </c>
      <c r="E1013">
        <v>276.49599999999998</v>
      </c>
      <c r="F1013" t="s">
        <v>18377</v>
      </c>
    </row>
    <row r="1014" spans="1:6" x14ac:dyDescent="0.25">
      <c r="A1014" t="s">
        <v>19389</v>
      </c>
      <c r="B1014" t="s">
        <v>16737</v>
      </c>
      <c r="C1014" t="s">
        <v>18376</v>
      </c>
      <c r="D1014">
        <v>369.11</v>
      </c>
      <c r="E1014">
        <v>280.52359999999999</v>
      </c>
      <c r="F1014" t="s">
        <v>18377</v>
      </c>
    </row>
    <row r="1015" spans="1:6" x14ac:dyDescent="0.25">
      <c r="A1015" t="s">
        <v>19390</v>
      </c>
      <c r="B1015" t="s">
        <v>16738</v>
      </c>
      <c r="C1015" t="s">
        <v>18376</v>
      </c>
      <c r="D1015">
        <v>192.73</v>
      </c>
      <c r="E1015">
        <v>138.76559999999998</v>
      </c>
      <c r="F1015" t="s">
        <v>18377</v>
      </c>
    </row>
    <row r="1016" spans="1:6" x14ac:dyDescent="0.25">
      <c r="A1016" t="s">
        <v>19391</v>
      </c>
      <c r="B1016" t="s">
        <v>16739</v>
      </c>
      <c r="C1016" t="s">
        <v>18376</v>
      </c>
      <c r="D1016">
        <v>291.14999999999998</v>
      </c>
      <c r="E1016">
        <v>212.53949999999998</v>
      </c>
      <c r="F1016" t="s">
        <v>18377</v>
      </c>
    </row>
    <row r="1017" spans="1:6" x14ac:dyDescent="0.25">
      <c r="A1017" t="s">
        <v>19392</v>
      </c>
      <c r="B1017" t="s">
        <v>16740</v>
      </c>
      <c r="C1017" t="s">
        <v>18376</v>
      </c>
      <c r="D1017">
        <v>202.91</v>
      </c>
      <c r="E1017">
        <v>146.09520000000001</v>
      </c>
      <c r="F1017" t="s">
        <v>18377</v>
      </c>
    </row>
    <row r="1018" spans="1:6" x14ac:dyDescent="0.25">
      <c r="A1018" t="s">
        <v>19393</v>
      </c>
      <c r="B1018" t="s">
        <v>16741</v>
      </c>
      <c r="C1018" t="s">
        <v>18376</v>
      </c>
      <c r="D1018">
        <v>474.76</v>
      </c>
      <c r="E1018">
        <v>403.54599999999999</v>
      </c>
      <c r="F1018" t="s">
        <v>18377</v>
      </c>
    </row>
    <row r="1019" spans="1:6" x14ac:dyDescent="0.25">
      <c r="A1019" t="s">
        <v>19394</v>
      </c>
      <c r="B1019" t="s">
        <v>16742</v>
      </c>
      <c r="C1019" t="s">
        <v>18376</v>
      </c>
      <c r="D1019">
        <v>109.9</v>
      </c>
      <c r="E1019">
        <v>83.524000000000001</v>
      </c>
      <c r="F1019" t="s">
        <v>18377</v>
      </c>
    </row>
    <row r="1020" spans="1:6" x14ac:dyDescent="0.25">
      <c r="A1020" t="s">
        <v>19395</v>
      </c>
      <c r="B1020" t="s">
        <v>16743</v>
      </c>
      <c r="C1020" t="s">
        <v>18376</v>
      </c>
      <c r="D1020">
        <v>189.98</v>
      </c>
      <c r="E1020">
        <v>142.48499999999999</v>
      </c>
      <c r="F1020" t="s">
        <v>18377</v>
      </c>
    </row>
    <row r="1021" spans="1:6" x14ac:dyDescent="0.25">
      <c r="A1021" t="s">
        <v>19396</v>
      </c>
      <c r="B1021" t="s">
        <v>16744</v>
      </c>
      <c r="C1021" t="s">
        <v>18376</v>
      </c>
      <c r="D1021">
        <v>89.54</v>
      </c>
      <c r="E1021">
        <v>77.004400000000004</v>
      </c>
      <c r="F1021" t="s">
        <v>18377</v>
      </c>
    </row>
    <row r="1022" spans="1:6" x14ac:dyDescent="0.25">
      <c r="A1022" t="s">
        <v>19397</v>
      </c>
      <c r="B1022" t="s">
        <v>16745</v>
      </c>
      <c r="C1022" t="s">
        <v>18376</v>
      </c>
      <c r="D1022">
        <v>92.25</v>
      </c>
      <c r="E1022">
        <v>74.722500000000011</v>
      </c>
      <c r="F1022" t="s">
        <v>18377</v>
      </c>
    </row>
    <row r="1023" spans="1:6" x14ac:dyDescent="0.25">
      <c r="A1023" t="s">
        <v>19398</v>
      </c>
      <c r="B1023" t="s">
        <v>16746</v>
      </c>
      <c r="C1023" t="s">
        <v>18376</v>
      </c>
      <c r="D1023">
        <v>405.87</v>
      </c>
      <c r="E1023">
        <v>304.40250000000003</v>
      </c>
      <c r="F1023" t="s">
        <v>18377</v>
      </c>
    </row>
    <row r="1024" spans="1:6" x14ac:dyDescent="0.25">
      <c r="A1024" t="s">
        <v>19399</v>
      </c>
      <c r="B1024" t="s">
        <v>16747</v>
      </c>
      <c r="C1024" t="s">
        <v>18376</v>
      </c>
      <c r="D1024">
        <v>247.41</v>
      </c>
      <c r="E1024">
        <v>195.4539</v>
      </c>
      <c r="F1024" t="s">
        <v>18377</v>
      </c>
    </row>
    <row r="1025" spans="1:6" x14ac:dyDescent="0.25">
      <c r="A1025" t="s">
        <v>19400</v>
      </c>
      <c r="B1025" t="s">
        <v>16748</v>
      </c>
      <c r="C1025" t="s">
        <v>18376</v>
      </c>
      <c r="D1025">
        <v>139.38</v>
      </c>
      <c r="E1025">
        <v>105.9288</v>
      </c>
      <c r="F1025" t="s">
        <v>18377</v>
      </c>
    </row>
    <row r="1026" spans="1:6" x14ac:dyDescent="0.25">
      <c r="A1026" t="s">
        <v>19401</v>
      </c>
      <c r="B1026" t="s">
        <v>16749</v>
      </c>
      <c r="C1026" t="s">
        <v>18376</v>
      </c>
      <c r="D1026">
        <v>371.1</v>
      </c>
      <c r="E1026">
        <v>333.99</v>
      </c>
      <c r="F1026" t="s">
        <v>18377</v>
      </c>
    </row>
    <row r="1027" spans="1:6" x14ac:dyDescent="0.25">
      <c r="A1027" t="s">
        <v>19402</v>
      </c>
      <c r="B1027" t="s">
        <v>16750</v>
      </c>
      <c r="C1027" t="s">
        <v>18376</v>
      </c>
      <c r="D1027">
        <v>324.81</v>
      </c>
      <c r="E1027">
        <v>266.3442</v>
      </c>
      <c r="F1027" t="s">
        <v>18377</v>
      </c>
    </row>
    <row r="1028" spans="1:6" x14ac:dyDescent="0.25">
      <c r="A1028" t="s">
        <v>19403</v>
      </c>
      <c r="B1028" t="s">
        <v>16751</v>
      </c>
      <c r="C1028" t="s">
        <v>18376</v>
      </c>
      <c r="D1028">
        <v>416.35</v>
      </c>
      <c r="E1028">
        <v>316.42600000000004</v>
      </c>
      <c r="F1028" t="s">
        <v>18377</v>
      </c>
    </row>
    <row r="1029" spans="1:6" x14ac:dyDescent="0.25">
      <c r="A1029" t="s">
        <v>19404</v>
      </c>
      <c r="B1029" t="s">
        <v>16752</v>
      </c>
      <c r="C1029" t="s">
        <v>18376</v>
      </c>
      <c r="D1029">
        <v>382.66</v>
      </c>
      <c r="E1029">
        <v>283.16840000000002</v>
      </c>
      <c r="F1029" t="s">
        <v>18377</v>
      </c>
    </row>
    <row r="1030" spans="1:6" x14ac:dyDescent="0.25">
      <c r="A1030" t="s">
        <v>19405</v>
      </c>
      <c r="B1030" t="s">
        <v>16753</v>
      </c>
      <c r="C1030" t="s">
        <v>18376</v>
      </c>
      <c r="D1030">
        <v>444.88</v>
      </c>
      <c r="E1030">
        <v>373.69919999999996</v>
      </c>
      <c r="F1030" t="s">
        <v>18377</v>
      </c>
    </row>
    <row r="1031" spans="1:6" x14ac:dyDescent="0.25">
      <c r="A1031" t="s">
        <v>19406</v>
      </c>
      <c r="B1031" t="s">
        <v>16754</v>
      </c>
      <c r="C1031" t="s">
        <v>18376</v>
      </c>
      <c r="D1031">
        <v>124.37</v>
      </c>
      <c r="E1031">
        <v>97.008600000000001</v>
      </c>
      <c r="F1031" t="s">
        <v>18377</v>
      </c>
    </row>
    <row r="1032" spans="1:6" x14ac:dyDescent="0.25">
      <c r="A1032" t="s">
        <v>19407</v>
      </c>
      <c r="B1032" t="s">
        <v>16755</v>
      </c>
      <c r="C1032" t="s">
        <v>18376</v>
      </c>
      <c r="D1032">
        <v>435.26</v>
      </c>
      <c r="E1032">
        <v>335.15019999999998</v>
      </c>
      <c r="F1032" t="s">
        <v>18377</v>
      </c>
    </row>
    <row r="1033" spans="1:6" x14ac:dyDescent="0.25">
      <c r="A1033" t="s">
        <v>19408</v>
      </c>
      <c r="B1033" t="s">
        <v>16756</v>
      </c>
      <c r="C1033" t="s">
        <v>18376</v>
      </c>
      <c r="D1033">
        <v>383.59</v>
      </c>
      <c r="E1033">
        <v>341.39509999999996</v>
      </c>
      <c r="F1033" t="s">
        <v>18377</v>
      </c>
    </row>
    <row r="1034" spans="1:6" x14ac:dyDescent="0.25">
      <c r="A1034" t="s">
        <v>19409</v>
      </c>
      <c r="B1034" t="s">
        <v>16757</v>
      </c>
      <c r="C1034" t="s">
        <v>18376</v>
      </c>
      <c r="D1034">
        <v>307.5</v>
      </c>
      <c r="E1034">
        <v>227.55</v>
      </c>
      <c r="F1034" t="s">
        <v>18377</v>
      </c>
    </row>
    <row r="1035" spans="1:6" x14ac:dyDescent="0.25">
      <c r="A1035" t="s">
        <v>19410</v>
      </c>
      <c r="B1035" t="s">
        <v>16758</v>
      </c>
      <c r="C1035" t="s">
        <v>18376</v>
      </c>
      <c r="D1035">
        <v>453.42</v>
      </c>
      <c r="E1035">
        <v>326.4624</v>
      </c>
      <c r="F1035" t="s">
        <v>18377</v>
      </c>
    </row>
    <row r="1036" spans="1:6" x14ac:dyDescent="0.25">
      <c r="A1036" t="s">
        <v>19411</v>
      </c>
      <c r="B1036" t="s">
        <v>16759</v>
      </c>
      <c r="C1036" t="s">
        <v>18376</v>
      </c>
      <c r="D1036">
        <v>361.79</v>
      </c>
      <c r="E1036">
        <v>311.13940000000002</v>
      </c>
      <c r="F1036" t="s">
        <v>18377</v>
      </c>
    </row>
    <row r="1037" spans="1:6" x14ac:dyDescent="0.25">
      <c r="A1037" t="s">
        <v>19412</v>
      </c>
      <c r="B1037" t="s">
        <v>16761</v>
      </c>
      <c r="C1037" t="s">
        <v>18376</v>
      </c>
      <c r="D1037">
        <v>498.09</v>
      </c>
      <c r="E1037">
        <v>438.31919999999997</v>
      </c>
      <c r="F1037" t="s">
        <v>18377</v>
      </c>
    </row>
    <row r="1038" spans="1:6" x14ac:dyDescent="0.25">
      <c r="A1038" t="s">
        <v>19413</v>
      </c>
      <c r="B1038" t="s">
        <v>16762</v>
      </c>
      <c r="C1038" t="s">
        <v>18376</v>
      </c>
      <c r="D1038">
        <v>239.39</v>
      </c>
      <c r="E1038">
        <v>189.1181</v>
      </c>
      <c r="F1038" t="s">
        <v>18377</v>
      </c>
    </row>
    <row r="1039" spans="1:6" x14ac:dyDescent="0.25">
      <c r="A1039" t="s">
        <v>19414</v>
      </c>
      <c r="B1039" t="s">
        <v>16763</v>
      </c>
      <c r="C1039" t="s">
        <v>18376</v>
      </c>
      <c r="D1039">
        <v>465.08</v>
      </c>
      <c r="E1039">
        <v>334.85759999999999</v>
      </c>
      <c r="F1039" t="s">
        <v>18377</v>
      </c>
    </row>
    <row r="1040" spans="1:6" x14ac:dyDescent="0.25">
      <c r="A1040" t="s">
        <v>19415</v>
      </c>
      <c r="B1040" t="s">
        <v>16765</v>
      </c>
      <c r="C1040" t="s">
        <v>18376</v>
      </c>
      <c r="D1040">
        <v>314.58999999999997</v>
      </c>
      <c r="E1040">
        <v>273.69329999999997</v>
      </c>
      <c r="F1040" t="s">
        <v>18377</v>
      </c>
    </row>
    <row r="1041" spans="1:6" x14ac:dyDescent="0.25">
      <c r="A1041" t="s">
        <v>19416</v>
      </c>
      <c r="B1041" t="s">
        <v>16766</v>
      </c>
      <c r="C1041" t="s">
        <v>18376</v>
      </c>
      <c r="D1041">
        <v>415.08</v>
      </c>
      <c r="E1041">
        <v>344.51639999999998</v>
      </c>
      <c r="F1041" t="s">
        <v>18377</v>
      </c>
    </row>
    <row r="1042" spans="1:6" x14ac:dyDescent="0.25">
      <c r="A1042" t="s">
        <v>19417</v>
      </c>
      <c r="B1042" t="s">
        <v>16767</v>
      </c>
      <c r="C1042" t="s">
        <v>18376</v>
      </c>
      <c r="D1042">
        <v>255.85</v>
      </c>
      <c r="E1042">
        <v>220.03100000000001</v>
      </c>
      <c r="F1042" t="s">
        <v>18377</v>
      </c>
    </row>
    <row r="1043" spans="1:6" x14ac:dyDescent="0.25">
      <c r="A1043" t="s">
        <v>19418</v>
      </c>
      <c r="B1043" t="s">
        <v>16768</v>
      </c>
      <c r="C1043" t="s">
        <v>18376</v>
      </c>
      <c r="D1043">
        <v>455.71</v>
      </c>
      <c r="E1043">
        <v>369.12510000000003</v>
      </c>
      <c r="F1043" t="s">
        <v>18377</v>
      </c>
    </row>
    <row r="1044" spans="1:6" x14ac:dyDescent="0.25">
      <c r="A1044" t="s">
        <v>19419</v>
      </c>
      <c r="B1044" t="s">
        <v>16769</v>
      </c>
      <c r="C1044" t="s">
        <v>18376</v>
      </c>
      <c r="D1044">
        <v>283.66000000000003</v>
      </c>
      <c r="E1044">
        <v>215.58160000000001</v>
      </c>
      <c r="F1044" t="s">
        <v>18377</v>
      </c>
    </row>
    <row r="1045" spans="1:6" x14ac:dyDescent="0.25">
      <c r="A1045" t="s">
        <v>19420</v>
      </c>
      <c r="B1045" t="s">
        <v>16770</v>
      </c>
      <c r="C1045" t="s">
        <v>18376</v>
      </c>
      <c r="D1045">
        <v>428.05</v>
      </c>
      <c r="E1045">
        <v>312.47649999999999</v>
      </c>
      <c r="F1045" t="s">
        <v>18377</v>
      </c>
    </row>
    <row r="1046" spans="1:6" x14ac:dyDescent="0.25">
      <c r="A1046" t="s">
        <v>19421</v>
      </c>
      <c r="B1046" t="s">
        <v>16771</v>
      </c>
      <c r="C1046" t="s">
        <v>18376</v>
      </c>
      <c r="D1046">
        <v>402.28</v>
      </c>
      <c r="E1046">
        <v>321.82400000000001</v>
      </c>
      <c r="F1046" t="s">
        <v>18377</v>
      </c>
    </row>
    <row r="1047" spans="1:6" x14ac:dyDescent="0.25">
      <c r="A1047" t="s">
        <v>19422</v>
      </c>
      <c r="B1047" t="s">
        <v>16772</v>
      </c>
      <c r="C1047" t="s">
        <v>18376</v>
      </c>
      <c r="D1047">
        <v>379.23</v>
      </c>
      <c r="E1047">
        <v>284.42250000000001</v>
      </c>
      <c r="F1047" t="s">
        <v>18377</v>
      </c>
    </row>
    <row r="1048" spans="1:6" x14ac:dyDescent="0.25">
      <c r="A1048" t="s">
        <v>19423</v>
      </c>
      <c r="B1048" t="s">
        <v>16773</v>
      </c>
      <c r="C1048" t="s">
        <v>18376</v>
      </c>
      <c r="D1048">
        <v>94.06</v>
      </c>
      <c r="E1048">
        <v>73.366799999999998</v>
      </c>
      <c r="F1048" t="s">
        <v>18377</v>
      </c>
    </row>
    <row r="1049" spans="1:6" x14ac:dyDescent="0.25">
      <c r="A1049" t="s">
        <v>19424</v>
      </c>
      <c r="B1049" t="s">
        <v>16774</v>
      </c>
      <c r="C1049" t="s">
        <v>18376</v>
      </c>
      <c r="D1049">
        <v>87.58</v>
      </c>
      <c r="E1049">
        <v>68.312399999999997</v>
      </c>
      <c r="F1049" t="s">
        <v>18377</v>
      </c>
    </row>
    <row r="1050" spans="1:6" x14ac:dyDescent="0.25">
      <c r="A1050" t="s">
        <v>19425</v>
      </c>
      <c r="B1050" t="s">
        <v>16775</v>
      </c>
      <c r="C1050" t="s">
        <v>18376</v>
      </c>
      <c r="D1050">
        <v>253.66</v>
      </c>
      <c r="E1050">
        <v>202.928</v>
      </c>
      <c r="F1050" t="s">
        <v>18377</v>
      </c>
    </row>
    <row r="1051" spans="1:6" x14ac:dyDescent="0.25">
      <c r="A1051" t="s">
        <v>19426</v>
      </c>
      <c r="B1051" t="s">
        <v>16776</v>
      </c>
      <c r="C1051" t="s">
        <v>18376</v>
      </c>
      <c r="D1051">
        <v>151.31</v>
      </c>
      <c r="E1051">
        <v>111.96940000000001</v>
      </c>
      <c r="F1051" t="s">
        <v>18377</v>
      </c>
    </row>
    <row r="1052" spans="1:6" x14ac:dyDescent="0.25">
      <c r="A1052" t="s">
        <v>19427</v>
      </c>
      <c r="B1052" t="s">
        <v>16777</v>
      </c>
      <c r="C1052" t="s">
        <v>18376</v>
      </c>
      <c r="D1052">
        <v>117.07</v>
      </c>
      <c r="E1052">
        <v>101.8509</v>
      </c>
      <c r="F1052" t="s">
        <v>18377</v>
      </c>
    </row>
    <row r="1053" spans="1:6" x14ac:dyDescent="0.25">
      <c r="A1053" t="s">
        <v>19428</v>
      </c>
      <c r="B1053" t="s">
        <v>16778</v>
      </c>
      <c r="C1053" t="s">
        <v>18376</v>
      </c>
      <c r="D1053">
        <v>105.2</v>
      </c>
      <c r="E1053">
        <v>89.42</v>
      </c>
      <c r="F1053" t="s">
        <v>18377</v>
      </c>
    </row>
    <row r="1054" spans="1:6" x14ac:dyDescent="0.25">
      <c r="A1054" t="s">
        <v>19429</v>
      </c>
      <c r="B1054" t="s">
        <v>16779</v>
      </c>
      <c r="C1054" t="s">
        <v>18376</v>
      </c>
      <c r="D1054">
        <v>417.92</v>
      </c>
      <c r="E1054">
        <v>321.79840000000002</v>
      </c>
      <c r="F1054" t="s">
        <v>18377</v>
      </c>
    </row>
    <row r="1055" spans="1:6" x14ac:dyDescent="0.25">
      <c r="A1055" t="s">
        <v>19430</v>
      </c>
      <c r="B1055" t="s">
        <v>16780</v>
      </c>
      <c r="C1055" t="s">
        <v>18376</v>
      </c>
      <c r="D1055">
        <v>498.07</v>
      </c>
      <c r="E1055">
        <v>433.32089999999999</v>
      </c>
      <c r="F1055" t="s">
        <v>18377</v>
      </c>
    </row>
    <row r="1056" spans="1:6" x14ac:dyDescent="0.25">
      <c r="A1056" t="s">
        <v>19431</v>
      </c>
      <c r="B1056" t="s">
        <v>16781</v>
      </c>
      <c r="C1056" t="s">
        <v>18376</v>
      </c>
      <c r="D1056">
        <v>310.17</v>
      </c>
      <c r="E1056">
        <v>223.32240000000002</v>
      </c>
      <c r="F1056" t="s">
        <v>18377</v>
      </c>
    </row>
    <row r="1057" spans="1:6" x14ac:dyDescent="0.25">
      <c r="A1057" t="s">
        <v>19432</v>
      </c>
      <c r="B1057" t="s">
        <v>16782</v>
      </c>
      <c r="C1057" t="s">
        <v>18376</v>
      </c>
      <c r="D1057">
        <v>75.59</v>
      </c>
      <c r="E1057">
        <v>66.519199999999998</v>
      </c>
      <c r="F1057" t="s">
        <v>18377</v>
      </c>
    </row>
    <row r="1058" spans="1:6" x14ac:dyDescent="0.25">
      <c r="A1058" t="s">
        <v>19433</v>
      </c>
      <c r="B1058" t="s">
        <v>16783</v>
      </c>
      <c r="C1058" t="s">
        <v>18376</v>
      </c>
      <c r="D1058">
        <v>80.89</v>
      </c>
      <c r="E1058">
        <v>72.801000000000002</v>
      </c>
      <c r="F1058" t="s">
        <v>18377</v>
      </c>
    </row>
    <row r="1059" spans="1:6" x14ac:dyDescent="0.25">
      <c r="A1059" t="s">
        <v>19434</v>
      </c>
      <c r="B1059" t="s">
        <v>16784</v>
      </c>
      <c r="C1059" t="s">
        <v>18376</v>
      </c>
      <c r="D1059">
        <v>310.73</v>
      </c>
      <c r="E1059">
        <v>220.6183</v>
      </c>
      <c r="F1059" t="s">
        <v>18377</v>
      </c>
    </row>
    <row r="1060" spans="1:6" x14ac:dyDescent="0.25">
      <c r="A1060" t="s">
        <v>19435</v>
      </c>
      <c r="B1060" t="s">
        <v>16786</v>
      </c>
      <c r="C1060" t="s">
        <v>18376</v>
      </c>
      <c r="D1060">
        <v>275.44</v>
      </c>
      <c r="E1060">
        <v>225.86079999999998</v>
      </c>
      <c r="F1060" t="s">
        <v>18377</v>
      </c>
    </row>
    <row r="1061" spans="1:6" x14ac:dyDescent="0.25">
      <c r="A1061" t="s">
        <v>19436</v>
      </c>
      <c r="B1061" t="s">
        <v>16787</v>
      </c>
      <c r="C1061" t="s">
        <v>18376</v>
      </c>
      <c r="D1061">
        <v>163.69</v>
      </c>
      <c r="E1061">
        <v>117.85679999999999</v>
      </c>
      <c r="F1061" t="s">
        <v>18377</v>
      </c>
    </row>
    <row r="1062" spans="1:6" x14ac:dyDescent="0.25">
      <c r="A1062" t="s">
        <v>19437</v>
      </c>
      <c r="B1062" t="s">
        <v>16788</v>
      </c>
      <c r="C1062" t="s">
        <v>18376</v>
      </c>
      <c r="D1062">
        <v>453.62</v>
      </c>
      <c r="E1062">
        <v>322.0702</v>
      </c>
      <c r="F1062" t="s">
        <v>18377</v>
      </c>
    </row>
    <row r="1063" spans="1:6" x14ac:dyDescent="0.25">
      <c r="A1063" t="s">
        <v>19438</v>
      </c>
      <c r="B1063" t="s">
        <v>16789</v>
      </c>
      <c r="C1063" t="s">
        <v>18376</v>
      </c>
      <c r="D1063">
        <v>355.85</v>
      </c>
      <c r="E1063">
        <v>256.21199999999999</v>
      </c>
      <c r="F1063" t="s">
        <v>18377</v>
      </c>
    </row>
    <row r="1064" spans="1:6" x14ac:dyDescent="0.25">
      <c r="A1064" t="s">
        <v>19439</v>
      </c>
      <c r="B1064" t="s">
        <v>16790</v>
      </c>
      <c r="C1064" t="s">
        <v>18376</v>
      </c>
      <c r="D1064">
        <v>372.8</v>
      </c>
      <c r="E1064">
        <v>268.416</v>
      </c>
      <c r="F1064" t="s">
        <v>18377</v>
      </c>
    </row>
    <row r="1065" spans="1:6" x14ac:dyDescent="0.25">
      <c r="A1065" t="s">
        <v>19440</v>
      </c>
      <c r="B1065" t="s">
        <v>16791</v>
      </c>
      <c r="C1065" t="s">
        <v>18376</v>
      </c>
      <c r="D1065">
        <v>213.53</v>
      </c>
      <c r="E1065">
        <v>158.01220000000001</v>
      </c>
      <c r="F1065" t="s">
        <v>18377</v>
      </c>
    </row>
    <row r="1066" spans="1:6" x14ac:dyDescent="0.25">
      <c r="A1066" t="s">
        <v>19441</v>
      </c>
      <c r="B1066" t="s">
        <v>16792</v>
      </c>
      <c r="C1066" t="s">
        <v>18376</v>
      </c>
      <c r="D1066">
        <v>358.43</v>
      </c>
      <c r="E1066">
        <v>254.4853</v>
      </c>
      <c r="F1066" t="s">
        <v>18377</v>
      </c>
    </row>
    <row r="1067" spans="1:6" x14ac:dyDescent="0.25">
      <c r="A1067" t="s">
        <v>19442</v>
      </c>
      <c r="B1067" t="s">
        <v>16793</v>
      </c>
      <c r="C1067" t="s">
        <v>18376</v>
      </c>
      <c r="D1067">
        <v>168.04</v>
      </c>
      <c r="E1067">
        <v>124.3496</v>
      </c>
      <c r="F1067" t="s">
        <v>18377</v>
      </c>
    </row>
    <row r="1068" spans="1:6" x14ac:dyDescent="0.25">
      <c r="A1068" t="s">
        <v>19443</v>
      </c>
      <c r="B1068" t="s">
        <v>16794</v>
      </c>
      <c r="C1068" t="s">
        <v>18376</v>
      </c>
      <c r="D1068">
        <v>240.16</v>
      </c>
      <c r="E1068">
        <v>213.7424</v>
      </c>
      <c r="F1068" t="s">
        <v>18377</v>
      </c>
    </row>
    <row r="1069" spans="1:6" x14ac:dyDescent="0.25">
      <c r="A1069" t="s">
        <v>19444</v>
      </c>
      <c r="B1069" t="s">
        <v>16795</v>
      </c>
      <c r="C1069" t="s">
        <v>18376</v>
      </c>
      <c r="D1069">
        <v>330.61</v>
      </c>
      <c r="E1069">
        <v>241.34530000000001</v>
      </c>
      <c r="F1069" t="s">
        <v>18377</v>
      </c>
    </row>
    <row r="1070" spans="1:6" x14ac:dyDescent="0.25">
      <c r="A1070" t="s">
        <v>19445</v>
      </c>
      <c r="B1070" t="s">
        <v>16796</v>
      </c>
      <c r="C1070" t="s">
        <v>18376</v>
      </c>
      <c r="D1070">
        <v>385.58</v>
      </c>
      <c r="E1070">
        <v>300.75240000000002</v>
      </c>
      <c r="F1070" t="s">
        <v>18377</v>
      </c>
    </row>
    <row r="1071" spans="1:6" x14ac:dyDescent="0.25">
      <c r="A1071" t="s">
        <v>19446</v>
      </c>
      <c r="B1071" t="s">
        <v>16797</v>
      </c>
      <c r="C1071" t="s">
        <v>18376</v>
      </c>
      <c r="D1071">
        <v>220.73</v>
      </c>
      <c r="E1071">
        <v>178.79130000000001</v>
      </c>
      <c r="F1071" t="s">
        <v>18377</v>
      </c>
    </row>
    <row r="1072" spans="1:6" x14ac:dyDescent="0.25">
      <c r="A1072" t="s">
        <v>19447</v>
      </c>
      <c r="B1072" t="s">
        <v>16798</v>
      </c>
      <c r="C1072" t="s">
        <v>18376</v>
      </c>
      <c r="D1072">
        <v>116.91</v>
      </c>
      <c r="E1072">
        <v>93.528000000000006</v>
      </c>
      <c r="F1072" t="s">
        <v>18377</v>
      </c>
    </row>
    <row r="1073" spans="1:6" x14ac:dyDescent="0.25">
      <c r="A1073" t="s">
        <v>19448</v>
      </c>
      <c r="B1073" t="s">
        <v>16799</v>
      </c>
      <c r="C1073" t="s">
        <v>18376</v>
      </c>
      <c r="D1073">
        <v>448.38</v>
      </c>
      <c r="E1073">
        <v>385.60679999999996</v>
      </c>
      <c r="F1073" t="s">
        <v>18377</v>
      </c>
    </row>
    <row r="1074" spans="1:6" x14ac:dyDescent="0.25">
      <c r="A1074" t="s">
        <v>19449</v>
      </c>
      <c r="B1074" t="s">
        <v>16800</v>
      </c>
      <c r="C1074" t="s">
        <v>18376</v>
      </c>
      <c r="D1074">
        <v>136.35</v>
      </c>
      <c r="E1074">
        <v>98.171999999999997</v>
      </c>
      <c r="F1074" t="s">
        <v>18377</v>
      </c>
    </row>
    <row r="1075" spans="1:6" x14ac:dyDescent="0.25">
      <c r="A1075" t="s">
        <v>19450</v>
      </c>
      <c r="B1075" t="s">
        <v>16801</v>
      </c>
      <c r="C1075" t="s">
        <v>18376</v>
      </c>
      <c r="D1075">
        <v>499.47</v>
      </c>
      <c r="E1075">
        <v>384.59190000000001</v>
      </c>
      <c r="F1075" t="s">
        <v>18377</v>
      </c>
    </row>
    <row r="1076" spans="1:6" x14ac:dyDescent="0.25">
      <c r="A1076" t="s">
        <v>19451</v>
      </c>
      <c r="B1076" t="s">
        <v>16803</v>
      </c>
      <c r="C1076" t="s">
        <v>18376</v>
      </c>
      <c r="D1076">
        <v>323.19</v>
      </c>
      <c r="E1076">
        <v>274.7115</v>
      </c>
      <c r="F1076" t="s">
        <v>18377</v>
      </c>
    </row>
    <row r="1077" spans="1:6" x14ac:dyDescent="0.25">
      <c r="A1077" t="s">
        <v>19452</v>
      </c>
      <c r="B1077" t="s">
        <v>16805</v>
      </c>
      <c r="C1077" t="s">
        <v>18376</v>
      </c>
      <c r="D1077">
        <v>259.33999999999997</v>
      </c>
      <c r="E1077">
        <v>204.87859999999998</v>
      </c>
      <c r="F1077" t="s">
        <v>18377</v>
      </c>
    </row>
    <row r="1078" spans="1:6" x14ac:dyDescent="0.25">
      <c r="A1078" t="s">
        <v>19453</v>
      </c>
      <c r="B1078" t="s">
        <v>16806</v>
      </c>
      <c r="C1078" t="s">
        <v>18376</v>
      </c>
      <c r="D1078">
        <v>340.52</v>
      </c>
      <c r="E1078">
        <v>303.06279999999998</v>
      </c>
      <c r="F1078" t="s">
        <v>18377</v>
      </c>
    </row>
    <row r="1079" spans="1:6" x14ac:dyDescent="0.25">
      <c r="A1079" t="s">
        <v>19454</v>
      </c>
      <c r="B1079" t="s">
        <v>16807</v>
      </c>
      <c r="C1079" t="s">
        <v>18376</v>
      </c>
      <c r="D1079">
        <v>200.2</v>
      </c>
      <c r="E1079">
        <v>152.15199999999999</v>
      </c>
      <c r="F1079" t="s">
        <v>18377</v>
      </c>
    </row>
    <row r="1080" spans="1:6" x14ac:dyDescent="0.25">
      <c r="A1080" t="s">
        <v>19455</v>
      </c>
      <c r="B1080" t="s">
        <v>16808</v>
      </c>
      <c r="C1080" t="s">
        <v>18376</v>
      </c>
      <c r="D1080">
        <v>139.86000000000001</v>
      </c>
      <c r="E1080">
        <v>125.87400000000001</v>
      </c>
      <c r="F1080" t="s">
        <v>18377</v>
      </c>
    </row>
    <row r="1081" spans="1:6" x14ac:dyDescent="0.25">
      <c r="A1081" t="s">
        <v>19456</v>
      </c>
      <c r="B1081" t="s">
        <v>16809</v>
      </c>
      <c r="C1081" t="s">
        <v>18376</v>
      </c>
      <c r="D1081">
        <v>89</v>
      </c>
      <c r="E1081">
        <v>78.320000000000007</v>
      </c>
      <c r="F1081" t="s">
        <v>18377</v>
      </c>
    </row>
    <row r="1082" spans="1:6" x14ac:dyDescent="0.25">
      <c r="A1082" t="s">
        <v>19457</v>
      </c>
      <c r="B1082" t="s">
        <v>16810</v>
      </c>
      <c r="C1082" t="s">
        <v>18376</v>
      </c>
      <c r="D1082">
        <v>331.08</v>
      </c>
      <c r="E1082">
        <v>268.1748</v>
      </c>
      <c r="F1082" t="s">
        <v>18377</v>
      </c>
    </row>
    <row r="1083" spans="1:6" x14ac:dyDescent="0.25">
      <c r="A1083" t="s">
        <v>19458</v>
      </c>
      <c r="B1083" t="s">
        <v>16811</v>
      </c>
      <c r="C1083" t="s">
        <v>18376</v>
      </c>
      <c r="D1083">
        <v>395.29</v>
      </c>
      <c r="E1083">
        <v>343.90230000000003</v>
      </c>
      <c r="F1083" t="s">
        <v>18377</v>
      </c>
    </row>
    <row r="1084" spans="1:6" x14ac:dyDescent="0.25">
      <c r="A1084" t="s">
        <v>19459</v>
      </c>
      <c r="B1084" t="s">
        <v>16812</v>
      </c>
      <c r="C1084" t="s">
        <v>18376</v>
      </c>
      <c r="D1084">
        <v>230.71</v>
      </c>
      <c r="E1084">
        <v>173.0325</v>
      </c>
      <c r="F1084" t="s">
        <v>18377</v>
      </c>
    </row>
    <row r="1085" spans="1:6" x14ac:dyDescent="0.25">
      <c r="A1085" t="s">
        <v>19460</v>
      </c>
      <c r="B1085" t="s">
        <v>16813</v>
      </c>
      <c r="C1085" t="s">
        <v>18376</v>
      </c>
      <c r="D1085">
        <v>121.72</v>
      </c>
      <c r="E1085">
        <v>99.810399999999987</v>
      </c>
      <c r="F1085" t="s">
        <v>18377</v>
      </c>
    </row>
    <row r="1086" spans="1:6" x14ac:dyDescent="0.25">
      <c r="A1086" t="s">
        <v>19461</v>
      </c>
      <c r="B1086" t="s">
        <v>16814</v>
      </c>
      <c r="C1086" t="s">
        <v>18376</v>
      </c>
      <c r="D1086">
        <v>318.39999999999998</v>
      </c>
      <c r="E1086">
        <v>229.24799999999996</v>
      </c>
      <c r="F1086" t="s">
        <v>18377</v>
      </c>
    </row>
    <row r="1087" spans="1:6" x14ac:dyDescent="0.25">
      <c r="A1087" t="s">
        <v>19462</v>
      </c>
      <c r="B1087" t="s">
        <v>16815</v>
      </c>
      <c r="C1087" t="s">
        <v>18376</v>
      </c>
      <c r="D1087">
        <v>169.9</v>
      </c>
      <c r="E1087">
        <v>124.027</v>
      </c>
      <c r="F1087" t="s">
        <v>18377</v>
      </c>
    </row>
    <row r="1088" spans="1:6" x14ac:dyDescent="0.25">
      <c r="A1088" t="s">
        <v>19463</v>
      </c>
      <c r="B1088" t="s">
        <v>16816</v>
      </c>
      <c r="C1088" t="s">
        <v>18376</v>
      </c>
      <c r="D1088">
        <v>340.62</v>
      </c>
      <c r="E1088">
        <v>296.33940000000001</v>
      </c>
      <c r="F1088" t="s">
        <v>18377</v>
      </c>
    </row>
    <row r="1089" spans="1:6" x14ac:dyDescent="0.25">
      <c r="A1089" t="s">
        <v>19464</v>
      </c>
      <c r="B1089" t="s">
        <v>16817</v>
      </c>
      <c r="C1089" t="s">
        <v>18376</v>
      </c>
      <c r="D1089">
        <v>126.71</v>
      </c>
      <c r="E1089">
        <v>91.231199999999987</v>
      </c>
      <c r="F1089" t="s">
        <v>18377</v>
      </c>
    </row>
    <row r="1090" spans="1:6" x14ac:dyDescent="0.25">
      <c r="A1090" t="s">
        <v>19465</v>
      </c>
      <c r="B1090" t="s">
        <v>16818</v>
      </c>
      <c r="C1090" t="s">
        <v>18376</v>
      </c>
      <c r="D1090">
        <v>323.47000000000003</v>
      </c>
      <c r="E1090">
        <v>265.24540000000002</v>
      </c>
      <c r="F1090" t="s">
        <v>18377</v>
      </c>
    </row>
    <row r="1091" spans="1:6" x14ac:dyDescent="0.25">
      <c r="A1091" t="s">
        <v>19466</v>
      </c>
      <c r="B1091" t="s">
        <v>16819</v>
      </c>
      <c r="C1091" t="s">
        <v>18376</v>
      </c>
      <c r="D1091">
        <v>430.21</v>
      </c>
      <c r="E1091">
        <v>305.44909999999999</v>
      </c>
      <c r="F1091" t="s">
        <v>18377</v>
      </c>
    </row>
    <row r="1092" spans="1:6" x14ac:dyDescent="0.25">
      <c r="A1092" t="s">
        <v>19467</v>
      </c>
      <c r="B1092" t="s">
        <v>16820</v>
      </c>
      <c r="C1092" t="s">
        <v>18376</v>
      </c>
      <c r="D1092">
        <v>462.2</v>
      </c>
      <c r="E1092">
        <v>369.76</v>
      </c>
      <c r="F1092" t="s">
        <v>18377</v>
      </c>
    </row>
    <row r="1093" spans="1:6" x14ac:dyDescent="0.25">
      <c r="A1093" t="s">
        <v>19468</v>
      </c>
      <c r="B1093" t="s">
        <v>16821</v>
      </c>
      <c r="C1093" t="s">
        <v>18376</v>
      </c>
      <c r="D1093">
        <v>241.09</v>
      </c>
      <c r="E1093">
        <v>173.5848</v>
      </c>
      <c r="F1093" t="s">
        <v>18377</v>
      </c>
    </row>
    <row r="1094" spans="1:6" x14ac:dyDescent="0.25">
      <c r="A1094" t="s">
        <v>19469</v>
      </c>
      <c r="B1094" t="s">
        <v>16822</v>
      </c>
      <c r="C1094" t="s">
        <v>18376</v>
      </c>
      <c r="D1094">
        <v>343</v>
      </c>
      <c r="E1094">
        <v>260.68</v>
      </c>
      <c r="F1094" t="s">
        <v>18377</v>
      </c>
    </row>
    <row r="1095" spans="1:6" x14ac:dyDescent="0.25">
      <c r="A1095" t="s">
        <v>19470</v>
      </c>
      <c r="B1095" t="s">
        <v>16823</v>
      </c>
      <c r="C1095" t="s">
        <v>18376</v>
      </c>
      <c r="D1095">
        <v>376.93</v>
      </c>
      <c r="E1095">
        <v>309.08260000000001</v>
      </c>
      <c r="F1095" t="s">
        <v>18377</v>
      </c>
    </row>
    <row r="1096" spans="1:6" x14ac:dyDescent="0.25">
      <c r="A1096" t="s">
        <v>19471</v>
      </c>
      <c r="B1096" t="s">
        <v>16825</v>
      </c>
      <c r="C1096" t="s">
        <v>18376</v>
      </c>
      <c r="D1096">
        <v>108.21</v>
      </c>
      <c r="E1096">
        <v>85.485900000000001</v>
      </c>
      <c r="F1096" t="s">
        <v>18377</v>
      </c>
    </row>
    <row r="1097" spans="1:6" x14ac:dyDescent="0.25">
      <c r="A1097" t="s">
        <v>19472</v>
      </c>
      <c r="B1097" t="s">
        <v>16826</v>
      </c>
      <c r="C1097" t="s">
        <v>18376</v>
      </c>
      <c r="D1097">
        <v>122.9</v>
      </c>
      <c r="E1097">
        <v>100.77799999999999</v>
      </c>
      <c r="F1097" t="s">
        <v>18377</v>
      </c>
    </row>
    <row r="1098" spans="1:6" x14ac:dyDescent="0.25">
      <c r="A1098" t="s">
        <v>19473</v>
      </c>
      <c r="B1098" t="s">
        <v>16827</v>
      </c>
      <c r="C1098" t="s">
        <v>18376</v>
      </c>
      <c r="D1098">
        <v>476.6</v>
      </c>
      <c r="E1098">
        <v>362.21600000000001</v>
      </c>
      <c r="F1098" t="s">
        <v>18377</v>
      </c>
    </row>
    <row r="1099" spans="1:6" x14ac:dyDescent="0.25">
      <c r="A1099" t="s">
        <v>19474</v>
      </c>
      <c r="B1099" t="s">
        <v>16828</v>
      </c>
      <c r="C1099" t="s">
        <v>18376</v>
      </c>
      <c r="D1099">
        <v>347.18</v>
      </c>
      <c r="E1099">
        <v>305.51839999999999</v>
      </c>
      <c r="F1099" t="s">
        <v>18377</v>
      </c>
    </row>
    <row r="1100" spans="1:6" x14ac:dyDescent="0.25">
      <c r="A1100" t="s">
        <v>19475</v>
      </c>
      <c r="B1100" t="s">
        <v>16829</v>
      </c>
      <c r="C1100" t="s">
        <v>18376</v>
      </c>
      <c r="D1100">
        <v>70.39</v>
      </c>
      <c r="E1100">
        <v>57.015900000000002</v>
      </c>
      <c r="F1100" t="s">
        <v>18377</v>
      </c>
    </row>
    <row r="1101" spans="1:6" x14ac:dyDescent="0.25">
      <c r="A1101" t="s">
        <v>19476</v>
      </c>
      <c r="B1101" t="s">
        <v>16830</v>
      </c>
      <c r="C1101" t="s">
        <v>18376</v>
      </c>
      <c r="D1101">
        <v>360.93</v>
      </c>
      <c r="E1101">
        <v>267.08820000000003</v>
      </c>
      <c r="F1101" t="s">
        <v>18377</v>
      </c>
    </row>
    <row r="1102" spans="1:6" x14ac:dyDescent="0.25">
      <c r="A1102" t="s">
        <v>19477</v>
      </c>
      <c r="B1102" t="s">
        <v>16831</v>
      </c>
      <c r="C1102" t="s">
        <v>18376</v>
      </c>
      <c r="D1102">
        <v>54.3</v>
      </c>
      <c r="E1102">
        <v>43.44</v>
      </c>
      <c r="F1102" t="s">
        <v>18377</v>
      </c>
    </row>
    <row r="1103" spans="1:6" x14ac:dyDescent="0.25">
      <c r="A1103" t="s">
        <v>19478</v>
      </c>
      <c r="B1103" t="s">
        <v>16832</v>
      </c>
      <c r="C1103" t="s">
        <v>18376</v>
      </c>
      <c r="D1103">
        <v>423.53</v>
      </c>
      <c r="E1103">
        <v>304.94159999999999</v>
      </c>
      <c r="F1103" t="s">
        <v>18377</v>
      </c>
    </row>
    <row r="1104" spans="1:6" x14ac:dyDescent="0.25">
      <c r="A1104" t="s">
        <v>19479</v>
      </c>
      <c r="B1104" t="s">
        <v>16833</v>
      </c>
      <c r="C1104" t="s">
        <v>18376</v>
      </c>
      <c r="D1104">
        <v>236.55</v>
      </c>
      <c r="E1104">
        <v>175.047</v>
      </c>
      <c r="F1104" t="s">
        <v>18377</v>
      </c>
    </row>
    <row r="1105" spans="1:6" x14ac:dyDescent="0.25">
      <c r="A1105" t="s">
        <v>19480</v>
      </c>
      <c r="B1105" t="s">
        <v>16834</v>
      </c>
      <c r="C1105" t="s">
        <v>18376</v>
      </c>
      <c r="D1105">
        <v>313.33999999999997</v>
      </c>
      <c r="E1105">
        <v>241.27179999999998</v>
      </c>
      <c r="F1105" t="s">
        <v>18377</v>
      </c>
    </row>
    <row r="1106" spans="1:6" x14ac:dyDescent="0.25">
      <c r="A1106" t="s">
        <v>19481</v>
      </c>
      <c r="B1106" t="s">
        <v>16835</v>
      </c>
      <c r="C1106" t="s">
        <v>18376</v>
      </c>
      <c r="D1106">
        <v>178.32</v>
      </c>
      <c r="E1106">
        <v>155.13839999999999</v>
      </c>
      <c r="F1106" t="s">
        <v>18377</v>
      </c>
    </row>
    <row r="1107" spans="1:6" x14ac:dyDescent="0.25">
      <c r="A1107" t="s">
        <v>19482</v>
      </c>
      <c r="B1107" t="s">
        <v>16836</v>
      </c>
      <c r="C1107" t="s">
        <v>18376</v>
      </c>
      <c r="D1107">
        <v>265.64</v>
      </c>
      <c r="E1107">
        <v>220.48119999999997</v>
      </c>
      <c r="F1107" t="s">
        <v>18377</v>
      </c>
    </row>
    <row r="1108" spans="1:6" x14ac:dyDescent="0.25">
      <c r="A1108" t="s">
        <v>19483</v>
      </c>
      <c r="B1108" t="s">
        <v>16838</v>
      </c>
      <c r="C1108" t="s">
        <v>18376</v>
      </c>
      <c r="D1108">
        <v>327.69</v>
      </c>
      <c r="E1108">
        <v>232.65989999999999</v>
      </c>
      <c r="F1108" t="s">
        <v>18377</v>
      </c>
    </row>
    <row r="1109" spans="1:6" x14ac:dyDescent="0.25">
      <c r="A1109" t="s">
        <v>19484</v>
      </c>
      <c r="B1109" t="s">
        <v>16839</v>
      </c>
      <c r="C1109" t="s">
        <v>18376</v>
      </c>
      <c r="D1109">
        <v>133.82</v>
      </c>
      <c r="E1109">
        <v>99.026799999999994</v>
      </c>
      <c r="F1109" t="s">
        <v>18377</v>
      </c>
    </row>
    <row r="1110" spans="1:6" x14ac:dyDescent="0.25">
      <c r="A1110" t="s">
        <v>19485</v>
      </c>
      <c r="B1110" t="s">
        <v>16841</v>
      </c>
      <c r="C1110" t="s">
        <v>18376</v>
      </c>
      <c r="D1110">
        <v>402.34</v>
      </c>
      <c r="E1110">
        <v>358.08259999999996</v>
      </c>
      <c r="F1110" t="s">
        <v>18377</v>
      </c>
    </row>
    <row r="1111" spans="1:6" x14ac:dyDescent="0.25">
      <c r="A1111" t="s">
        <v>19486</v>
      </c>
      <c r="B1111" t="s">
        <v>16842</v>
      </c>
      <c r="C1111" t="s">
        <v>18376</v>
      </c>
      <c r="D1111">
        <v>496.86</v>
      </c>
      <c r="E1111">
        <v>392.51940000000002</v>
      </c>
      <c r="F1111" t="s">
        <v>18377</v>
      </c>
    </row>
    <row r="1112" spans="1:6" x14ac:dyDescent="0.25">
      <c r="A1112" t="s">
        <v>19487</v>
      </c>
      <c r="B1112" t="s">
        <v>16843</v>
      </c>
      <c r="C1112" t="s">
        <v>18376</v>
      </c>
      <c r="D1112">
        <v>445.56</v>
      </c>
      <c r="E1112">
        <v>392.09280000000001</v>
      </c>
      <c r="F1112" t="s">
        <v>18377</v>
      </c>
    </row>
    <row r="1113" spans="1:6" x14ac:dyDescent="0.25">
      <c r="A1113" t="s">
        <v>19488</v>
      </c>
      <c r="B1113" t="s">
        <v>16844</v>
      </c>
      <c r="C1113" t="s">
        <v>18376</v>
      </c>
      <c r="D1113">
        <v>150.34</v>
      </c>
      <c r="E1113">
        <v>115.76180000000001</v>
      </c>
      <c r="F1113" t="s">
        <v>18377</v>
      </c>
    </row>
    <row r="1114" spans="1:6" x14ac:dyDescent="0.25">
      <c r="A1114" t="s">
        <v>19489</v>
      </c>
      <c r="B1114" t="s">
        <v>16845</v>
      </c>
      <c r="C1114" t="s">
        <v>18376</v>
      </c>
      <c r="D1114">
        <v>396.16</v>
      </c>
      <c r="E1114">
        <v>289.1968</v>
      </c>
      <c r="F1114" t="s">
        <v>18377</v>
      </c>
    </row>
    <row r="1115" spans="1:6" x14ac:dyDescent="0.25">
      <c r="A1115" t="s">
        <v>19490</v>
      </c>
      <c r="B1115" t="s">
        <v>16846</v>
      </c>
      <c r="C1115" t="s">
        <v>18376</v>
      </c>
      <c r="D1115">
        <v>266.79000000000002</v>
      </c>
      <c r="E1115">
        <v>213.43200000000002</v>
      </c>
      <c r="F1115" t="s">
        <v>18377</v>
      </c>
    </row>
    <row r="1116" spans="1:6" x14ac:dyDescent="0.25">
      <c r="A1116" t="s">
        <v>19491</v>
      </c>
      <c r="B1116" t="s">
        <v>16847</v>
      </c>
      <c r="C1116" t="s">
        <v>18376</v>
      </c>
      <c r="D1116">
        <v>479.67</v>
      </c>
      <c r="E1116">
        <v>354.95580000000001</v>
      </c>
      <c r="F1116" t="s">
        <v>18377</v>
      </c>
    </row>
    <row r="1117" spans="1:6" x14ac:dyDescent="0.25">
      <c r="A1117" t="s">
        <v>19492</v>
      </c>
      <c r="B1117" t="s">
        <v>16848</v>
      </c>
      <c r="C1117" t="s">
        <v>18376</v>
      </c>
      <c r="D1117">
        <v>466.02</v>
      </c>
      <c r="E1117">
        <v>372.81600000000003</v>
      </c>
      <c r="F1117" t="s">
        <v>18377</v>
      </c>
    </row>
    <row r="1118" spans="1:6" x14ac:dyDescent="0.25">
      <c r="A1118" t="s">
        <v>19493</v>
      </c>
      <c r="B1118" t="s">
        <v>16850</v>
      </c>
      <c r="C1118" t="s">
        <v>18376</v>
      </c>
      <c r="D1118">
        <v>475.47</v>
      </c>
      <c r="E1118">
        <v>351.84780000000001</v>
      </c>
      <c r="F1118" t="s">
        <v>18377</v>
      </c>
    </row>
    <row r="1119" spans="1:6" x14ac:dyDescent="0.25">
      <c r="A1119" t="s">
        <v>19494</v>
      </c>
      <c r="B1119" t="s">
        <v>16851</v>
      </c>
      <c r="C1119" t="s">
        <v>18376</v>
      </c>
      <c r="D1119">
        <v>436.15</v>
      </c>
      <c r="E1119">
        <v>362.00449999999995</v>
      </c>
      <c r="F1119" t="s">
        <v>18377</v>
      </c>
    </row>
    <row r="1120" spans="1:6" x14ac:dyDescent="0.25">
      <c r="A1120" t="s">
        <v>19495</v>
      </c>
      <c r="B1120" t="s">
        <v>16852</v>
      </c>
      <c r="C1120" t="s">
        <v>18376</v>
      </c>
      <c r="D1120">
        <v>253.33</v>
      </c>
      <c r="E1120">
        <v>225.46370000000002</v>
      </c>
      <c r="F1120" t="s">
        <v>18377</v>
      </c>
    </row>
    <row r="1121" spans="1:6" x14ac:dyDescent="0.25">
      <c r="A1121" t="s">
        <v>19496</v>
      </c>
      <c r="B1121" t="s">
        <v>16854</v>
      </c>
      <c r="C1121" t="s">
        <v>18376</v>
      </c>
      <c r="D1121">
        <v>403.32</v>
      </c>
      <c r="E1121">
        <v>318.62279999999998</v>
      </c>
      <c r="F1121" t="s">
        <v>18377</v>
      </c>
    </row>
    <row r="1122" spans="1:6" x14ac:dyDescent="0.25">
      <c r="A1122" t="s">
        <v>19497</v>
      </c>
      <c r="B1122" t="s">
        <v>16855</v>
      </c>
      <c r="C1122" t="s">
        <v>18376</v>
      </c>
      <c r="D1122">
        <v>235.09</v>
      </c>
      <c r="E1122">
        <v>199.82650000000001</v>
      </c>
      <c r="F1122" t="s">
        <v>18377</v>
      </c>
    </row>
    <row r="1123" spans="1:6" x14ac:dyDescent="0.25">
      <c r="A1123" t="s">
        <v>19498</v>
      </c>
      <c r="B1123" t="s">
        <v>16856</v>
      </c>
      <c r="C1123" t="s">
        <v>18376</v>
      </c>
      <c r="D1123">
        <v>486.61</v>
      </c>
      <c r="E1123">
        <v>408.75240000000002</v>
      </c>
      <c r="F1123" t="s">
        <v>18377</v>
      </c>
    </row>
    <row r="1124" spans="1:6" x14ac:dyDescent="0.25">
      <c r="A1124" t="s">
        <v>19499</v>
      </c>
      <c r="B1124" t="s">
        <v>16857</v>
      </c>
      <c r="C1124" t="s">
        <v>18376</v>
      </c>
      <c r="D1124">
        <v>259.19</v>
      </c>
      <c r="E1124">
        <v>194.39249999999998</v>
      </c>
      <c r="F1124" t="s">
        <v>18377</v>
      </c>
    </row>
    <row r="1125" spans="1:6" x14ac:dyDescent="0.25">
      <c r="A1125" t="s">
        <v>19500</v>
      </c>
      <c r="B1125" t="s">
        <v>16858</v>
      </c>
      <c r="C1125" t="s">
        <v>18376</v>
      </c>
      <c r="D1125">
        <v>101.26</v>
      </c>
      <c r="E1125">
        <v>70.882000000000005</v>
      </c>
      <c r="F1125" t="s">
        <v>18377</v>
      </c>
    </row>
    <row r="1126" spans="1:6" x14ac:dyDescent="0.25">
      <c r="A1126" t="s">
        <v>19501</v>
      </c>
      <c r="B1126" t="s">
        <v>16859</v>
      </c>
      <c r="C1126" t="s">
        <v>18376</v>
      </c>
      <c r="D1126">
        <v>386.54</v>
      </c>
      <c r="E1126">
        <v>301.50120000000004</v>
      </c>
      <c r="F1126" t="s">
        <v>18377</v>
      </c>
    </row>
    <row r="1127" spans="1:6" x14ac:dyDescent="0.25">
      <c r="A1127" t="s">
        <v>19502</v>
      </c>
      <c r="B1127" t="s">
        <v>16860</v>
      </c>
      <c r="C1127" t="s">
        <v>18376</v>
      </c>
      <c r="D1127">
        <v>408.28</v>
      </c>
      <c r="E1127">
        <v>314.37559999999996</v>
      </c>
      <c r="F1127" t="s">
        <v>18377</v>
      </c>
    </row>
    <row r="1128" spans="1:6" x14ac:dyDescent="0.25">
      <c r="A1128" t="s">
        <v>19503</v>
      </c>
      <c r="B1128" t="s">
        <v>16862</v>
      </c>
      <c r="C1128" t="s">
        <v>18376</v>
      </c>
      <c r="D1128">
        <v>237.2</v>
      </c>
      <c r="E1128">
        <v>189.76</v>
      </c>
      <c r="F1128" t="s">
        <v>18377</v>
      </c>
    </row>
    <row r="1129" spans="1:6" x14ac:dyDescent="0.25">
      <c r="A1129" t="s">
        <v>19504</v>
      </c>
      <c r="B1129" t="s">
        <v>16863</v>
      </c>
      <c r="C1129" t="s">
        <v>18376</v>
      </c>
      <c r="D1129">
        <v>172.26</v>
      </c>
      <c r="E1129">
        <v>129.19499999999999</v>
      </c>
      <c r="F1129" t="s">
        <v>18377</v>
      </c>
    </row>
    <row r="1130" spans="1:6" x14ac:dyDescent="0.25">
      <c r="A1130" t="s">
        <v>19505</v>
      </c>
      <c r="B1130" t="s">
        <v>16864</v>
      </c>
      <c r="C1130" t="s">
        <v>18376</v>
      </c>
      <c r="D1130">
        <v>286.66000000000003</v>
      </c>
      <c r="E1130">
        <v>214.995</v>
      </c>
      <c r="F1130" t="s">
        <v>18377</v>
      </c>
    </row>
    <row r="1131" spans="1:6" x14ac:dyDescent="0.25">
      <c r="A1131" t="s">
        <v>19506</v>
      </c>
      <c r="B1131" t="s">
        <v>16865</v>
      </c>
      <c r="C1131" t="s">
        <v>18376</v>
      </c>
      <c r="D1131">
        <v>421.16</v>
      </c>
      <c r="E1131">
        <v>299.02359999999999</v>
      </c>
      <c r="F1131" t="s">
        <v>18377</v>
      </c>
    </row>
    <row r="1132" spans="1:6" x14ac:dyDescent="0.25">
      <c r="A1132" t="s">
        <v>19507</v>
      </c>
      <c r="B1132" t="s">
        <v>16866</v>
      </c>
      <c r="C1132" t="s">
        <v>18376</v>
      </c>
      <c r="D1132">
        <v>430.25</v>
      </c>
      <c r="E1132">
        <v>314.08249999999998</v>
      </c>
      <c r="F1132" t="s">
        <v>18377</v>
      </c>
    </row>
    <row r="1133" spans="1:6" x14ac:dyDescent="0.25">
      <c r="A1133" t="s">
        <v>19508</v>
      </c>
      <c r="B1133" t="s">
        <v>16867</v>
      </c>
      <c r="C1133" t="s">
        <v>18376</v>
      </c>
      <c r="D1133">
        <v>155.65</v>
      </c>
      <c r="E1133">
        <v>140.08500000000001</v>
      </c>
      <c r="F1133" t="s">
        <v>18377</v>
      </c>
    </row>
    <row r="1134" spans="1:6" x14ac:dyDescent="0.25">
      <c r="A1134" t="s">
        <v>19509</v>
      </c>
      <c r="B1134" t="s">
        <v>16868</v>
      </c>
      <c r="C1134" t="s">
        <v>18376</v>
      </c>
      <c r="D1134">
        <v>101.88</v>
      </c>
      <c r="E1134">
        <v>80.485200000000006</v>
      </c>
      <c r="F1134" t="s">
        <v>18377</v>
      </c>
    </row>
    <row r="1135" spans="1:6" x14ac:dyDescent="0.25">
      <c r="A1135" t="s">
        <v>19510</v>
      </c>
      <c r="B1135" t="s">
        <v>16869</v>
      </c>
      <c r="C1135" t="s">
        <v>18376</v>
      </c>
      <c r="D1135">
        <v>440.89</v>
      </c>
      <c r="E1135">
        <v>343.89420000000001</v>
      </c>
      <c r="F1135" t="s">
        <v>18377</v>
      </c>
    </row>
    <row r="1136" spans="1:6" x14ac:dyDescent="0.25">
      <c r="A1136" t="s">
        <v>19511</v>
      </c>
      <c r="B1136" t="s">
        <v>16870</v>
      </c>
      <c r="C1136" t="s">
        <v>18376</v>
      </c>
      <c r="D1136">
        <v>205.96</v>
      </c>
      <c r="E1136">
        <v>164.76800000000003</v>
      </c>
      <c r="F1136" t="s">
        <v>18377</v>
      </c>
    </row>
    <row r="1137" spans="1:6" x14ac:dyDescent="0.25">
      <c r="A1137" t="s">
        <v>19512</v>
      </c>
      <c r="B1137" t="s">
        <v>16871</v>
      </c>
      <c r="C1137" t="s">
        <v>18376</v>
      </c>
      <c r="D1137">
        <v>387.25</v>
      </c>
      <c r="E1137">
        <v>294.31</v>
      </c>
      <c r="F1137" t="s">
        <v>18377</v>
      </c>
    </row>
    <row r="1138" spans="1:6" x14ac:dyDescent="0.25">
      <c r="A1138" t="s">
        <v>19513</v>
      </c>
      <c r="B1138" t="s">
        <v>16872</v>
      </c>
      <c r="C1138" t="s">
        <v>18376</v>
      </c>
      <c r="D1138">
        <v>187.31</v>
      </c>
      <c r="E1138">
        <v>149.84800000000001</v>
      </c>
      <c r="F1138" t="s">
        <v>18377</v>
      </c>
    </row>
    <row r="1139" spans="1:6" x14ac:dyDescent="0.25">
      <c r="A1139" t="s">
        <v>19514</v>
      </c>
      <c r="B1139" t="s">
        <v>16873</v>
      </c>
      <c r="C1139" t="s">
        <v>18376</v>
      </c>
      <c r="D1139">
        <v>367.66</v>
      </c>
      <c r="E1139">
        <v>294.12800000000004</v>
      </c>
      <c r="F1139" t="s">
        <v>18377</v>
      </c>
    </row>
    <row r="1140" spans="1:6" x14ac:dyDescent="0.25">
      <c r="A1140" t="s">
        <v>19515</v>
      </c>
      <c r="B1140" t="s">
        <v>16874</v>
      </c>
      <c r="C1140" t="s">
        <v>18376</v>
      </c>
      <c r="D1140">
        <v>478.64</v>
      </c>
      <c r="E1140">
        <v>373.33920000000001</v>
      </c>
      <c r="F1140" t="s">
        <v>18377</v>
      </c>
    </row>
    <row r="1141" spans="1:6" x14ac:dyDescent="0.25">
      <c r="A1141" t="s">
        <v>19516</v>
      </c>
      <c r="B1141" t="s">
        <v>16875</v>
      </c>
      <c r="C1141" t="s">
        <v>18376</v>
      </c>
      <c r="D1141">
        <v>95.68</v>
      </c>
      <c r="E1141">
        <v>66.975999999999999</v>
      </c>
      <c r="F1141" t="s">
        <v>18377</v>
      </c>
    </row>
    <row r="1142" spans="1:6" x14ac:dyDescent="0.25">
      <c r="A1142" t="s">
        <v>19517</v>
      </c>
      <c r="B1142" t="s">
        <v>16876</v>
      </c>
      <c r="C1142" t="s">
        <v>18376</v>
      </c>
      <c r="D1142">
        <v>93.97</v>
      </c>
      <c r="E1142">
        <v>79.874499999999998</v>
      </c>
      <c r="F1142" t="s">
        <v>18377</v>
      </c>
    </row>
    <row r="1143" spans="1:6" x14ac:dyDescent="0.25">
      <c r="A1143" t="s">
        <v>19518</v>
      </c>
      <c r="B1143" t="s">
        <v>16877</v>
      </c>
      <c r="C1143" t="s">
        <v>18376</v>
      </c>
      <c r="D1143">
        <v>107.8</v>
      </c>
      <c r="E1143">
        <v>81.927999999999997</v>
      </c>
      <c r="F1143" t="s">
        <v>18377</v>
      </c>
    </row>
    <row r="1144" spans="1:6" x14ac:dyDescent="0.25">
      <c r="A1144" t="s">
        <v>19519</v>
      </c>
      <c r="B1144" t="s">
        <v>16878</v>
      </c>
      <c r="C1144" t="s">
        <v>18376</v>
      </c>
      <c r="D1144">
        <v>97.9</v>
      </c>
      <c r="E1144">
        <v>73.425000000000011</v>
      </c>
      <c r="F1144" t="s">
        <v>18377</v>
      </c>
    </row>
    <row r="1145" spans="1:6" x14ac:dyDescent="0.25">
      <c r="A1145" t="s">
        <v>19520</v>
      </c>
      <c r="B1145" t="s">
        <v>16879</v>
      </c>
      <c r="C1145" t="s">
        <v>18376</v>
      </c>
      <c r="D1145">
        <v>134.29</v>
      </c>
      <c r="E1145">
        <v>110.11779999999999</v>
      </c>
      <c r="F1145" t="s">
        <v>18377</v>
      </c>
    </row>
    <row r="1146" spans="1:6" x14ac:dyDescent="0.25">
      <c r="A1146" t="s">
        <v>19521</v>
      </c>
      <c r="B1146" t="s">
        <v>16880</v>
      </c>
      <c r="C1146" t="s">
        <v>18376</v>
      </c>
      <c r="D1146">
        <v>364.46</v>
      </c>
      <c r="E1146">
        <v>306.14639999999997</v>
      </c>
      <c r="F1146" t="s">
        <v>18377</v>
      </c>
    </row>
    <row r="1147" spans="1:6" x14ac:dyDescent="0.25">
      <c r="A1147" t="s">
        <v>19522</v>
      </c>
      <c r="B1147" t="s">
        <v>16881</v>
      </c>
      <c r="C1147" t="s">
        <v>18376</v>
      </c>
      <c r="D1147">
        <v>344.01</v>
      </c>
      <c r="E1147">
        <v>285.5283</v>
      </c>
      <c r="F1147" t="s">
        <v>18377</v>
      </c>
    </row>
    <row r="1148" spans="1:6" x14ac:dyDescent="0.25">
      <c r="A1148" t="s">
        <v>19523</v>
      </c>
      <c r="B1148" t="s">
        <v>16882</v>
      </c>
      <c r="C1148" t="s">
        <v>18376</v>
      </c>
      <c r="D1148">
        <v>293.25</v>
      </c>
      <c r="E1148">
        <v>225.80250000000001</v>
      </c>
      <c r="F1148" t="s">
        <v>18377</v>
      </c>
    </row>
    <row r="1149" spans="1:6" x14ac:dyDescent="0.25">
      <c r="A1149" t="s">
        <v>19524</v>
      </c>
      <c r="B1149" t="s">
        <v>16883</v>
      </c>
      <c r="C1149" t="s">
        <v>18376</v>
      </c>
      <c r="D1149">
        <v>463.63</v>
      </c>
      <c r="E1149">
        <v>366.26769999999999</v>
      </c>
      <c r="F1149" t="s">
        <v>18377</v>
      </c>
    </row>
    <row r="1150" spans="1:6" x14ac:dyDescent="0.25">
      <c r="A1150" t="s">
        <v>19525</v>
      </c>
      <c r="B1150" t="s">
        <v>16884</v>
      </c>
      <c r="C1150" t="s">
        <v>18376</v>
      </c>
      <c r="D1150">
        <v>317.98</v>
      </c>
      <c r="E1150">
        <v>248.02440000000001</v>
      </c>
      <c r="F1150" t="s">
        <v>18377</v>
      </c>
    </row>
    <row r="1151" spans="1:6" x14ac:dyDescent="0.25">
      <c r="A1151" t="s">
        <v>19526</v>
      </c>
      <c r="B1151" t="s">
        <v>16885</v>
      </c>
      <c r="C1151" t="s">
        <v>18376</v>
      </c>
      <c r="D1151">
        <v>57.33</v>
      </c>
      <c r="E1151">
        <v>42.997500000000002</v>
      </c>
      <c r="F1151" t="s">
        <v>18377</v>
      </c>
    </row>
    <row r="1152" spans="1:6" x14ac:dyDescent="0.25">
      <c r="A1152" t="s">
        <v>19527</v>
      </c>
      <c r="B1152" t="s">
        <v>16886</v>
      </c>
      <c r="C1152" t="s">
        <v>18376</v>
      </c>
      <c r="D1152">
        <v>86.4</v>
      </c>
      <c r="E1152">
        <v>65.664000000000001</v>
      </c>
      <c r="F1152" t="s">
        <v>18377</v>
      </c>
    </row>
    <row r="1153" spans="1:6" x14ac:dyDescent="0.25">
      <c r="A1153" t="s">
        <v>19528</v>
      </c>
      <c r="B1153" t="s">
        <v>16887</v>
      </c>
      <c r="C1153" t="s">
        <v>18376</v>
      </c>
      <c r="D1153">
        <v>368.37</v>
      </c>
      <c r="E1153">
        <v>294.69600000000003</v>
      </c>
      <c r="F1153" t="s">
        <v>18377</v>
      </c>
    </row>
    <row r="1154" spans="1:6" x14ac:dyDescent="0.25">
      <c r="A1154" t="s">
        <v>19529</v>
      </c>
      <c r="B1154" t="s">
        <v>16888</v>
      </c>
      <c r="C1154" t="s">
        <v>18376</v>
      </c>
      <c r="D1154">
        <v>283.29000000000002</v>
      </c>
      <c r="E1154">
        <v>209.63460000000001</v>
      </c>
      <c r="F1154" t="s">
        <v>18377</v>
      </c>
    </row>
    <row r="1155" spans="1:6" x14ac:dyDescent="0.25">
      <c r="A1155" t="s">
        <v>19530</v>
      </c>
      <c r="B1155" t="s">
        <v>16889</v>
      </c>
      <c r="C1155" t="s">
        <v>18376</v>
      </c>
      <c r="D1155">
        <v>214.79</v>
      </c>
      <c r="E1155">
        <v>171.83199999999999</v>
      </c>
      <c r="F1155" t="s">
        <v>18377</v>
      </c>
    </row>
    <row r="1156" spans="1:6" x14ac:dyDescent="0.25">
      <c r="A1156" t="s">
        <v>19531</v>
      </c>
      <c r="B1156" t="s">
        <v>16890</v>
      </c>
      <c r="C1156" t="s">
        <v>18376</v>
      </c>
      <c r="D1156">
        <v>91.72</v>
      </c>
      <c r="E1156">
        <v>75.210399999999993</v>
      </c>
      <c r="F1156" t="s">
        <v>18377</v>
      </c>
    </row>
    <row r="1157" spans="1:6" x14ac:dyDescent="0.25">
      <c r="A1157" t="s">
        <v>19532</v>
      </c>
      <c r="B1157" t="s">
        <v>16891</v>
      </c>
      <c r="C1157" t="s">
        <v>18376</v>
      </c>
      <c r="D1157">
        <v>353.83</v>
      </c>
      <c r="E1157">
        <v>251.21929999999998</v>
      </c>
      <c r="F1157" t="s">
        <v>18377</v>
      </c>
    </row>
    <row r="1158" spans="1:6" x14ac:dyDescent="0.25">
      <c r="A1158" t="s">
        <v>19533</v>
      </c>
      <c r="B1158" t="s">
        <v>16892</v>
      </c>
      <c r="C1158" t="s">
        <v>18376</v>
      </c>
      <c r="D1158">
        <v>303.94</v>
      </c>
      <c r="E1158">
        <v>240.11260000000001</v>
      </c>
      <c r="F1158" t="s">
        <v>18377</v>
      </c>
    </row>
    <row r="1159" spans="1:6" x14ac:dyDescent="0.25">
      <c r="A1159" t="s">
        <v>19534</v>
      </c>
      <c r="B1159" t="s">
        <v>16893</v>
      </c>
      <c r="C1159" t="s">
        <v>18376</v>
      </c>
      <c r="D1159">
        <v>285.08</v>
      </c>
      <c r="E1159">
        <v>242.31799999999998</v>
      </c>
      <c r="F1159" t="s">
        <v>18377</v>
      </c>
    </row>
    <row r="1160" spans="1:6" x14ac:dyDescent="0.25">
      <c r="A1160" t="s">
        <v>19535</v>
      </c>
      <c r="B1160" t="s">
        <v>16894</v>
      </c>
      <c r="C1160" t="s">
        <v>18376</v>
      </c>
      <c r="D1160">
        <v>67.55</v>
      </c>
      <c r="E1160">
        <v>58.092999999999996</v>
      </c>
      <c r="F1160" t="s">
        <v>18377</v>
      </c>
    </row>
    <row r="1161" spans="1:6" x14ac:dyDescent="0.25">
      <c r="A1161" t="s">
        <v>19536</v>
      </c>
      <c r="B1161" t="s">
        <v>16895</v>
      </c>
      <c r="C1161" t="s">
        <v>18376</v>
      </c>
      <c r="D1161">
        <v>243.37</v>
      </c>
      <c r="E1161">
        <v>216.5993</v>
      </c>
      <c r="F1161" t="s">
        <v>18377</v>
      </c>
    </row>
    <row r="1162" spans="1:6" x14ac:dyDescent="0.25">
      <c r="A1162" t="s">
        <v>19537</v>
      </c>
      <c r="B1162" t="s">
        <v>16896</v>
      </c>
      <c r="C1162" t="s">
        <v>18376</v>
      </c>
      <c r="D1162">
        <v>346.91</v>
      </c>
      <c r="E1162">
        <v>280.99710000000005</v>
      </c>
      <c r="F1162" t="s">
        <v>18377</v>
      </c>
    </row>
    <row r="1163" spans="1:6" x14ac:dyDescent="0.25">
      <c r="A1163" t="s">
        <v>19538</v>
      </c>
      <c r="B1163" t="s">
        <v>16897</v>
      </c>
      <c r="C1163" t="s">
        <v>18376</v>
      </c>
      <c r="D1163">
        <v>410.32</v>
      </c>
      <c r="E1163">
        <v>328.25600000000003</v>
      </c>
      <c r="F1163" t="s">
        <v>18377</v>
      </c>
    </row>
    <row r="1164" spans="1:6" x14ac:dyDescent="0.25">
      <c r="A1164" t="s">
        <v>19539</v>
      </c>
      <c r="B1164" t="s">
        <v>16898</v>
      </c>
      <c r="C1164" t="s">
        <v>18376</v>
      </c>
      <c r="D1164">
        <v>440.28</v>
      </c>
      <c r="E1164">
        <v>387.44639999999998</v>
      </c>
      <c r="F1164" t="s">
        <v>18377</v>
      </c>
    </row>
    <row r="1165" spans="1:6" x14ac:dyDescent="0.25">
      <c r="A1165" t="s">
        <v>19540</v>
      </c>
      <c r="B1165" t="s">
        <v>16899</v>
      </c>
      <c r="C1165" t="s">
        <v>18376</v>
      </c>
      <c r="D1165">
        <v>496</v>
      </c>
      <c r="E1165">
        <v>391.84000000000003</v>
      </c>
      <c r="F1165" t="s">
        <v>18377</v>
      </c>
    </row>
    <row r="1166" spans="1:6" x14ac:dyDescent="0.25">
      <c r="A1166" t="s">
        <v>19541</v>
      </c>
      <c r="B1166" t="s">
        <v>16900</v>
      </c>
      <c r="C1166" t="s">
        <v>18376</v>
      </c>
      <c r="D1166">
        <v>300.33999999999997</v>
      </c>
      <c r="E1166">
        <v>258.29239999999999</v>
      </c>
      <c r="F1166" t="s">
        <v>18377</v>
      </c>
    </row>
    <row r="1167" spans="1:6" x14ac:dyDescent="0.25">
      <c r="A1167" t="s">
        <v>19542</v>
      </c>
      <c r="B1167" t="s">
        <v>16901</v>
      </c>
      <c r="C1167" t="s">
        <v>18376</v>
      </c>
      <c r="D1167">
        <v>281.91000000000003</v>
      </c>
      <c r="E1167">
        <v>197.33700000000002</v>
      </c>
      <c r="F1167" t="s">
        <v>18377</v>
      </c>
    </row>
    <row r="1168" spans="1:6" x14ac:dyDescent="0.25">
      <c r="A1168" t="s">
        <v>19543</v>
      </c>
      <c r="B1168" t="s">
        <v>16902</v>
      </c>
      <c r="C1168" t="s">
        <v>18376</v>
      </c>
      <c r="D1168">
        <v>354.25</v>
      </c>
      <c r="E1168">
        <v>311.74</v>
      </c>
      <c r="F1168" t="s">
        <v>18377</v>
      </c>
    </row>
    <row r="1169" spans="1:6" x14ac:dyDescent="0.25">
      <c r="A1169" t="s">
        <v>19544</v>
      </c>
      <c r="B1169" t="s">
        <v>16903</v>
      </c>
      <c r="C1169" t="s">
        <v>18376</v>
      </c>
      <c r="D1169">
        <v>408.86</v>
      </c>
      <c r="E1169">
        <v>318.91079999999999</v>
      </c>
      <c r="F1169" t="s">
        <v>18377</v>
      </c>
    </row>
    <row r="1170" spans="1:6" x14ac:dyDescent="0.25">
      <c r="A1170" t="s">
        <v>19545</v>
      </c>
      <c r="B1170" t="s">
        <v>16904</v>
      </c>
      <c r="C1170" t="s">
        <v>18376</v>
      </c>
      <c r="D1170">
        <v>352.49</v>
      </c>
      <c r="E1170">
        <v>271.41730000000001</v>
      </c>
      <c r="F1170" t="s">
        <v>18377</v>
      </c>
    </row>
    <row r="1171" spans="1:6" x14ac:dyDescent="0.25">
      <c r="A1171" t="s">
        <v>19546</v>
      </c>
      <c r="B1171" t="s">
        <v>16905</v>
      </c>
      <c r="C1171" t="s">
        <v>18376</v>
      </c>
      <c r="D1171">
        <v>379.59</v>
      </c>
      <c r="E1171">
        <v>318.85559999999998</v>
      </c>
      <c r="F1171" t="s">
        <v>18377</v>
      </c>
    </row>
    <row r="1172" spans="1:6" x14ac:dyDescent="0.25">
      <c r="A1172" t="s">
        <v>19547</v>
      </c>
      <c r="B1172" t="s">
        <v>16906</v>
      </c>
      <c r="C1172" t="s">
        <v>18376</v>
      </c>
      <c r="D1172">
        <v>184.51</v>
      </c>
      <c r="E1172">
        <v>153.14329999999998</v>
      </c>
      <c r="F1172" t="s">
        <v>18377</v>
      </c>
    </row>
    <row r="1173" spans="1:6" x14ac:dyDescent="0.25">
      <c r="A1173" t="s">
        <v>19548</v>
      </c>
      <c r="B1173" t="s">
        <v>16907</v>
      </c>
      <c r="C1173" t="s">
        <v>18376</v>
      </c>
      <c r="D1173">
        <v>295.47000000000003</v>
      </c>
      <c r="E1173">
        <v>218.64780000000002</v>
      </c>
      <c r="F1173" t="s">
        <v>18377</v>
      </c>
    </row>
    <row r="1174" spans="1:6" x14ac:dyDescent="0.25">
      <c r="A1174" t="s">
        <v>19549</v>
      </c>
      <c r="B1174" t="s">
        <v>16908</v>
      </c>
      <c r="C1174" t="s">
        <v>18376</v>
      </c>
      <c r="D1174">
        <v>288.12</v>
      </c>
      <c r="E1174">
        <v>230.49600000000001</v>
      </c>
      <c r="F1174" t="s">
        <v>18377</v>
      </c>
    </row>
    <row r="1175" spans="1:6" x14ac:dyDescent="0.25">
      <c r="A1175" t="s">
        <v>19550</v>
      </c>
      <c r="B1175" t="s">
        <v>16909</v>
      </c>
      <c r="C1175" t="s">
        <v>18376</v>
      </c>
      <c r="D1175">
        <v>57.5</v>
      </c>
      <c r="E1175">
        <v>40.824999999999996</v>
      </c>
      <c r="F1175" t="s">
        <v>18377</v>
      </c>
    </row>
    <row r="1176" spans="1:6" x14ac:dyDescent="0.25">
      <c r="A1176" t="s">
        <v>19551</v>
      </c>
      <c r="B1176" t="s">
        <v>16910</v>
      </c>
      <c r="C1176" t="s">
        <v>18376</v>
      </c>
      <c r="D1176">
        <v>478.59</v>
      </c>
      <c r="E1176">
        <v>392.44379999999995</v>
      </c>
      <c r="F1176" t="s">
        <v>18377</v>
      </c>
    </row>
    <row r="1177" spans="1:6" x14ac:dyDescent="0.25">
      <c r="A1177" t="s">
        <v>19552</v>
      </c>
      <c r="B1177" t="s">
        <v>16911</v>
      </c>
      <c r="C1177" t="s">
        <v>18376</v>
      </c>
      <c r="D1177">
        <v>263.83</v>
      </c>
      <c r="E1177">
        <v>229.53209999999999</v>
      </c>
      <c r="F1177" t="s">
        <v>18377</v>
      </c>
    </row>
    <row r="1178" spans="1:6" x14ac:dyDescent="0.25">
      <c r="A1178" t="s">
        <v>19553</v>
      </c>
      <c r="B1178" t="s">
        <v>16912</v>
      </c>
      <c r="C1178" t="s">
        <v>18376</v>
      </c>
      <c r="D1178">
        <v>111.51</v>
      </c>
      <c r="E1178">
        <v>79.1721</v>
      </c>
      <c r="F1178" t="s">
        <v>18377</v>
      </c>
    </row>
    <row r="1179" spans="1:6" x14ac:dyDescent="0.25">
      <c r="A1179" t="s">
        <v>19554</v>
      </c>
      <c r="B1179" t="s">
        <v>16914</v>
      </c>
      <c r="C1179" t="s">
        <v>18376</v>
      </c>
      <c r="D1179">
        <v>468.16</v>
      </c>
      <c r="E1179">
        <v>341.7568</v>
      </c>
      <c r="F1179" t="s">
        <v>18377</v>
      </c>
    </row>
    <row r="1180" spans="1:6" x14ac:dyDescent="0.25">
      <c r="A1180" t="s">
        <v>19555</v>
      </c>
      <c r="B1180" t="s">
        <v>16915</v>
      </c>
      <c r="C1180" t="s">
        <v>18376</v>
      </c>
      <c r="D1180">
        <v>460.21</v>
      </c>
      <c r="E1180">
        <v>363.5659</v>
      </c>
      <c r="F1180" t="s">
        <v>18377</v>
      </c>
    </row>
    <row r="1181" spans="1:6" x14ac:dyDescent="0.25">
      <c r="A1181" t="s">
        <v>19556</v>
      </c>
      <c r="B1181" t="s">
        <v>16916</v>
      </c>
      <c r="C1181" t="s">
        <v>18376</v>
      </c>
      <c r="D1181">
        <v>393.78</v>
      </c>
      <c r="E1181">
        <v>303.2106</v>
      </c>
      <c r="F1181" t="s">
        <v>18377</v>
      </c>
    </row>
    <row r="1182" spans="1:6" x14ac:dyDescent="0.25">
      <c r="A1182" t="s">
        <v>19557</v>
      </c>
      <c r="B1182" t="s">
        <v>16917</v>
      </c>
      <c r="C1182" t="s">
        <v>18376</v>
      </c>
      <c r="D1182">
        <v>72.42</v>
      </c>
      <c r="E1182">
        <v>57.936000000000007</v>
      </c>
      <c r="F1182" t="s">
        <v>18377</v>
      </c>
    </row>
    <row r="1183" spans="1:6" x14ac:dyDescent="0.25">
      <c r="A1183" t="s">
        <v>19558</v>
      </c>
      <c r="B1183" t="s">
        <v>16918</v>
      </c>
      <c r="C1183" t="s">
        <v>18376</v>
      </c>
      <c r="D1183">
        <v>490.34</v>
      </c>
      <c r="E1183">
        <v>387.36860000000001</v>
      </c>
      <c r="F1183" t="s">
        <v>18377</v>
      </c>
    </row>
    <row r="1184" spans="1:6" x14ac:dyDescent="0.25">
      <c r="A1184" t="s">
        <v>19559</v>
      </c>
      <c r="B1184" t="s">
        <v>16919</v>
      </c>
      <c r="C1184" t="s">
        <v>18376</v>
      </c>
      <c r="D1184">
        <v>354.62</v>
      </c>
      <c r="E1184">
        <v>297.88079999999997</v>
      </c>
      <c r="F1184" t="s">
        <v>18377</v>
      </c>
    </row>
    <row r="1185" spans="1:6" x14ac:dyDescent="0.25">
      <c r="A1185" t="s">
        <v>19560</v>
      </c>
      <c r="B1185" t="s">
        <v>16920</v>
      </c>
      <c r="C1185" t="s">
        <v>18376</v>
      </c>
      <c r="D1185">
        <v>93.47</v>
      </c>
      <c r="E1185">
        <v>69.1678</v>
      </c>
      <c r="F1185" t="s">
        <v>18377</v>
      </c>
    </row>
    <row r="1186" spans="1:6" x14ac:dyDescent="0.25">
      <c r="A1186" t="s">
        <v>19561</v>
      </c>
      <c r="B1186" t="s">
        <v>16922</v>
      </c>
      <c r="C1186" t="s">
        <v>18376</v>
      </c>
      <c r="D1186">
        <v>220.14</v>
      </c>
      <c r="E1186">
        <v>178.3134</v>
      </c>
      <c r="F1186" t="s">
        <v>18377</v>
      </c>
    </row>
    <row r="1187" spans="1:6" x14ac:dyDescent="0.25">
      <c r="A1187" t="s">
        <v>19562</v>
      </c>
      <c r="B1187" t="s">
        <v>16923</v>
      </c>
      <c r="C1187" t="s">
        <v>18376</v>
      </c>
      <c r="D1187">
        <v>244.45</v>
      </c>
      <c r="E1187">
        <v>183.33749999999998</v>
      </c>
      <c r="F1187" t="s">
        <v>18377</v>
      </c>
    </row>
    <row r="1188" spans="1:6" x14ac:dyDescent="0.25">
      <c r="A1188" t="s">
        <v>19563</v>
      </c>
      <c r="B1188" t="s">
        <v>16924</v>
      </c>
      <c r="C1188" t="s">
        <v>18376</v>
      </c>
      <c r="D1188">
        <v>487.26</v>
      </c>
      <c r="E1188">
        <v>404.42579999999998</v>
      </c>
      <c r="F1188" t="s">
        <v>18377</v>
      </c>
    </row>
    <row r="1189" spans="1:6" x14ac:dyDescent="0.25">
      <c r="A1189" t="s">
        <v>19564</v>
      </c>
      <c r="B1189" t="s">
        <v>16925</v>
      </c>
      <c r="C1189" t="s">
        <v>18376</v>
      </c>
      <c r="D1189">
        <v>291.7</v>
      </c>
      <c r="E1189">
        <v>239.19399999999999</v>
      </c>
      <c r="F1189" t="s">
        <v>18377</v>
      </c>
    </row>
    <row r="1190" spans="1:6" x14ac:dyDescent="0.25">
      <c r="A1190" t="s">
        <v>19565</v>
      </c>
      <c r="B1190" t="s">
        <v>16926</v>
      </c>
      <c r="C1190" t="s">
        <v>18376</v>
      </c>
      <c r="D1190">
        <v>276.10000000000002</v>
      </c>
      <c r="E1190">
        <v>198.792</v>
      </c>
      <c r="F1190" t="s">
        <v>18377</v>
      </c>
    </row>
    <row r="1191" spans="1:6" x14ac:dyDescent="0.25">
      <c r="A1191" t="s">
        <v>19566</v>
      </c>
      <c r="B1191" t="s">
        <v>16927</v>
      </c>
      <c r="C1191" t="s">
        <v>18376</v>
      </c>
      <c r="D1191">
        <v>151.36000000000001</v>
      </c>
      <c r="E1191">
        <v>130.1696</v>
      </c>
      <c r="F1191" t="s">
        <v>18377</v>
      </c>
    </row>
    <row r="1192" spans="1:6" x14ac:dyDescent="0.25">
      <c r="A1192" t="s">
        <v>19567</v>
      </c>
      <c r="B1192" t="s">
        <v>16928</v>
      </c>
      <c r="C1192" t="s">
        <v>18376</v>
      </c>
      <c r="D1192">
        <v>189.05</v>
      </c>
      <c r="E1192">
        <v>141.78750000000002</v>
      </c>
      <c r="F1192" t="s">
        <v>18377</v>
      </c>
    </row>
    <row r="1193" spans="1:6" x14ac:dyDescent="0.25">
      <c r="A1193" t="s">
        <v>19568</v>
      </c>
      <c r="B1193" t="s">
        <v>16929</v>
      </c>
      <c r="C1193" t="s">
        <v>18376</v>
      </c>
      <c r="D1193">
        <v>217.08</v>
      </c>
      <c r="E1193">
        <v>169.32240000000002</v>
      </c>
      <c r="F1193" t="s">
        <v>18377</v>
      </c>
    </row>
    <row r="1194" spans="1:6" x14ac:dyDescent="0.25">
      <c r="A1194" t="s">
        <v>19569</v>
      </c>
      <c r="B1194" t="s">
        <v>16930</v>
      </c>
      <c r="C1194" t="s">
        <v>18376</v>
      </c>
      <c r="D1194">
        <v>376.98</v>
      </c>
      <c r="E1194">
        <v>335.51220000000001</v>
      </c>
      <c r="F1194" t="s">
        <v>18377</v>
      </c>
    </row>
    <row r="1195" spans="1:6" x14ac:dyDescent="0.25">
      <c r="A1195" t="s">
        <v>19570</v>
      </c>
      <c r="B1195" t="s">
        <v>16931</v>
      </c>
      <c r="C1195" t="s">
        <v>18376</v>
      </c>
      <c r="D1195">
        <v>418.19</v>
      </c>
      <c r="E1195">
        <v>305.27870000000001</v>
      </c>
      <c r="F1195" t="s">
        <v>18377</v>
      </c>
    </row>
    <row r="1196" spans="1:6" x14ac:dyDescent="0.25">
      <c r="A1196" t="s">
        <v>19571</v>
      </c>
      <c r="B1196" t="s">
        <v>16932</v>
      </c>
      <c r="C1196" t="s">
        <v>18376</v>
      </c>
      <c r="D1196">
        <v>471.28</v>
      </c>
      <c r="E1196">
        <v>372.31119999999999</v>
      </c>
      <c r="F1196" t="s">
        <v>18377</v>
      </c>
    </row>
    <row r="1197" spans="1:6" x14ac:dyDescent="0.25">
      <c r="A1197" t="s">
        <v>19572</v>
      </c>
      <c r="B1197" t="s">
        <v>16933</v>
      </c>
      <c r="C1197" t="s">
        <v>18376</v>
      </c>
      <c r="D1197">
        <v>367.76</v>
      </c>
      <c r="E1197">
        <v>323.62880000000001</v>
      </c>
      <c r="F1197" t="s">
        <v>18377</v>
      </c>
    </row>
    <row r="1198" spans="1:6" x14ac:dyDescent="0.25">
      <c r="A1198" t="s">
        <v>19573</v>
      </c>
      <c r="B1198" t="s">
        <v>16934</v>
      </c>
      <c r="C1198" t="s">
        <v>18376</v>
      </c>
      <c r="D1198">
        <v>95.79</v>
      </c>
      <c r="E1198">
        <v>76.632000000000005</v>
      </c>
      <c r="F1198" t="s">
        <v>18377</v>
      </c>
    </row>
    <row r="1199" spans="1:6" x14ac:dyDescent="0.25">
      <c r="A1199" t="s">
        <v>19574</v>
      </c>
      <c r="B1199" t="s">
        <v>16935</v>
      </c>
      <c r="C1199" t="s">
        <v>18376</v>
      </c>
      <c r="D1199">
        <v>215.07</v>
      </c>
      <c r="E1199">
        <v>191.41229999999999</v>
      </c>
      <c r="F1199" t="s">
        <v>18377</v>
      </c>
    </row>
    <row r="1200" spans="1:6" x14ac:dyDescent="0.25">
      <c r="A1200" t="s">
        <v>19575</v>
      </c>
      <c r="B1200" t="s">
        <v>16936</v>
      </c>
      <c r="C1200" t="s">
        <v>18376</v>
      </c>
      <c r="D1200">
        <v>199.7</v>
      </c>
      <c r="E1200">
        <v>151.77199999999999</v>
      </c>
      <c r="F1200" t="s">
        <v>18377</v>
      </c>
    </row>
    <row r="1201" spans="1:6" x14ac:dyDescent="0.25">
      <c r="A1201" t="s">
        <v>19576</v>
      </c>
      <c r="B1201" t="s">
        <v>16938</v>
      </c>
      <c r="C1201" t="s">
        <v>18376</v>
      </c>
      <c r="D1201">
        <v>351.22</v>
      </c>
      <c r="E1201">
        <v>256.39060000000001</v>
      </c>
      <c r="F1201" t="s">
        <v>18377</v>
      </c>
    </row>
    <row r="1202" spans="1:6" x14ac:dyDescent="0.25">
      <c r="A1202" t="s">
        <v>19577</v>
      </c>
      <c r="B1202" t="s">
        <v>16940</v>
      </c>
      <c r="C1202" t="s">
        <v>18376</v>
      </c>
      <c r="D1202">
        <v>193.57</v>
      </c>
      <c r="E1202">
        <v>164.53449999999998</v>
      </c>
      <c r="F1202" t="s">
        <v>18377</v>
      </c>
    </row>
    <row r="1203" spans="1:6" x14ac:dyDescent="0.25">
      <c r="A1203" t="s">
        <v>19578</v>
      </c>
      <c r="B1203" t="s">
        <v>16941</v>
      </c>
      <c r="C1203" t="s">
        <v>18376</v>
      </c>
      <c r="D1203">
        <v>279.57</v>
      </c>
      <c r="E1203">
        <v>246.02160000000001</v>
      </c>
      <c r="F1203" t="s">
        <v>18377</v>
      </c>
    </row>
    <row r="1204" spans="1:6" x14ac:dyDescent="0.25">
      <c r="A1204" t="s">
        <v>19579</v>
      </c>
      <c r="B1204" t="s">
        <v>16942</v>
      </c>
      <c r="C1204" t="s">
        <v>18376</v>
      </c>
      <c r="D1204">
        <v>97.5</v>
      </c>
      <c r="E1204">
        <v>72.150000000000006</v>
      </c>
      <c r="F1204" t="s">
        <v>18377</v>
      </c>
    </row>
    <row r="1205" spans="1:6" x14ac:dyDescent="0.25">
      <c r="A1205" t="s">
        <v>19580</v>
      </c>
      <c r="B1205" t="s">
        <v>16943</v>
      </c>
      <c r="C1205" t="s">
        <v>18376</v>
      </c>
      <c r="D1205">
        <v>409.1</v>
      </c>
      <c r="E1205">
        <v>331.37100000000004</v>
      </c>
      <c r="F1205" t="s">
        <v>18377</v>
      </c>
    </row>
    <row r="1206" spans="1:6" x14ac:dyDescent="0.25">
      <c r="A1206" t="s">
        <v>19581</v>
      </c>
      <c r="B1206" t="s">
        <v>16944</v>
      </c>
      <c r="C1206" t="s">
        <v>18376</v>
      </c>
      <c r="D1206">
        <v>413.15</v>
      </c>
      <c r="E1206">
        <v>334.6515</v>
      </c>
      <c r="F1206" t="s">
        <v>18377</v>
      </c>
    </row>
    <row r="1207" spans="1:6" x14ac:dyDescent="0.25">
      <c r="A1207" t="s">
        <v>19582</v>
      </c>
      <c r="B1207" t="s">
        <v>16946</v>
      </c>
      <c r="C1207" t="s">
        <v>18376</v>
      </c>
      <c r="D1207">
        <v>206.79</v>
      </c>
      <c r="E1207">
        <v>159.22829999999999</v>
      </c>
      <c r="F1207" t="s">
        <v>18377</v>
      </c>
    </row>
    <row r="1208" spans="1:6" x14ac:dyDescent="0.25">
      <c r="A1208" t="s">
        <v>19583</v>
      </c>
      <c r="B1208" t="s">
        <v>16947</v>
      </c>
      <c r="C1208" t="s">
        <v>18376</v>
      </c>
      <c r="D1208">
        <v>110.38</v>
      </c>
      <c r="E1208">
        <v>84.992599999999996</v>
      </c>
      <c r="F1208" t="s">
        <v>18377</v>
      </c>
    </row>
    <row r="1209" spans="1:6" x14ac:dyDescent="0.25">
      <c r="A1209" t="s">
        <v>19584</v>
      </c>
      <c r="B1209" t="s">
        <v>16948</v>
      </c>
      <c r="C1209" t="s">
        <v>18376</v>
      </c>
      <c r="D1209">
        <v>295.37</v>
      </c>
      <c r="E1209">
        <v>233.34230000000002</v>
      </c>
      <c r="F1209" t="s">
        <v>18377</v>
      </c>
    </row>
    <row r="1210" spans="1:6" x14ac:dyDescent="0.25">
      <c r="A1210" t="s">
        <v>19585</v>
      </c>
      <c r="B1210" t="s">
        <v>16949</v>
      </c>
      <c r="C1210" t="s">
        <v>18376</v>
      </c>
      <c r="D1210">
        <v>233.63</v>
      </c>
      <c r="E1210">
        <v>170.54989999999998</v>
      </c>
      <c r="F1210" t="s">
        <v>18377</v>
      </c>
    </row>
    <row r="1211" spans="1:6" x14ac:dyDescent="0.25">
      <c r="A1211" t="s">
        <v>19586</v>
      </c>
      <c r="B1211" t="s">
        <v>16952</v>
      </c>
      <c r="C1211" t="s">
        <v>18376</v>
      </c>
      <c r="D1211">
        <v>387.86</v>
      </c>
      <c r="E1211">
        <v>279.25920000000002</v>
      </c>
      <c r="F1211" t="s">
        <v>18377</v>
      </c>
    </row>
    <row r="1212" spans="1:6" x14ac:dyDescent="0.25">
      <c r="A1212" t="s">
        <v>19587</v>
      </c>
      <c r="B1212" t="s">
        <v>16953</v>
      </c>
      <c r="C1212" t="s">
        <v>18376</v>
      </c>
      <c r="D1212">
        <v>480.54</v>
      </c>
      <c r="E1212">
        <v>389.23740000000004</v>
      </c>
      <c r="F1212" t="s">
        <v>18377</v>
      </c>
    </row>
    <row r="1213" spans="1:6" x14ac:dyDescent="0.25">
      <c r="A1213" t="s">
        <v>19588</v>
      </c>
      <c r="B1213" t="s">
        <v>16955</v>
      </c>
      <c r="C1213" t="s">
        <v>18376</v>
      </c>
      <c r="D1213">
        <v>498.45</v>
      </c>
      <c r="E1213">
        <v>443.62049999999999</v>
      </c>
      <c r="F1213" t="s">
        <v>18377</v>
      </c>
    </row>
    <row r="1214" spans="1:6" x14ac:dyDescent="0.25">
      <c r="A1214" t="s">
        <v>19589</v>
      </c>
      <c r="B1214" t="s">
        <v>16956</v>
      </c>
      <c r="C1214" t="s">
        <v>18376</v>
      </c>
      <c r="D1214">
        <v>354.41</v>
      </c>
      <c r="E1214">
        <v>301.24850000000004</v>
      </c>
      <c r="F1214" t="s">
        <v>18377</v>
      </c>
    </row>
    <row r="1215" spans="1:6" x14ac:dyDescent="0.25">
      <c r="A1215" t="s">
        <v>19590</v>
      </c>
      <c r="B1215" t="s">
        <v>16957</v>
      </c>
      <c r="C1215" t="s">
        <v>18376</v>
      </c>
      <c r="D1215">
        <v>320.07</v>
      </c>
      <c r="E1215">
        <v>230.45039999999997</v>
      </c>
      <c r="F1215" t="s">
        <v>18377</v>
      </c>
    </row>
    <row r="1216" spans="1:6" x14ac:dyDescent="0.25">
      <c r="A1216" t="s">
        <v>19591</v>
      </c>
      <c r="B1216" t="s">
        <v>16959</v>
      </c>
      <c r="C1216" t="s">
        <v>18376</v>
      </c>
      <c r="D1216">
        <v>257.94</v>
      </c>
      <c r="E1216">
        <v>206.352</v>
      </c>
      <c r="F1216" t="s">
        <v>18377</v>
      </c>
    </row>
    <row r="1217" spans="1:6" x14ac:dyDescent="0.25">
      <c r="A1217" t="s">
        <v>19592</v>
      </c>
      <c r="B1217" t="s">
        <v>16960</v>
      </c>
      <c r="C1217" t="s">
        <v>18376</v>
      </c>
      <c r="D1217">
        <v>175.91</v>
      </c>
      <c r="E1217">
        <v>158.31899999999999</v>
      </c>
      <c r="F1217" t="s">
        <v>18377</v>
      </c>
    </row>
    <row r="1218" spans="1:6" x14ac:dyDescent="0.25">
      <c r="A1218" t="s">
        <v>19593</v>
      </c>
      <c r="B1218" t="s">
        <v>16962</v>
      </c>
      <c r="C1218" t="s">
        <v>18376</v>
      </c>
      <c r="D1218">
        <v>257.83999999999997</v>
      </c>
      <c r="E1218">
        <v>190.80159999999998</v>
      </c>
      <c r="F1218" t="s">
        <v>18377</v>
      </c>
    </row>
    <row r="1219" spans="1:6" x14ac:dyDescent="0.25">
      <c r="A1219" t="s">
        <v>19594</v>
      </c>
      <c r="B1219" t="s">
        <v>16963</v>
      </c>
      <c r="C1219" t="s">
        <v>18376</v>
      </c>
      <c r="D1219">
        <v>101.73</v>
      </c>
      <c r="E1219">
        <v>82.401300000000006</v>
      </c>
      <c r="F1219" t="s">
        <v>18377</v>
      </c>
    </row>
    <row r="1220" spans="1:6" x14ac:dyDescent="0.25">
      <c r="A1220" t="s">
        <v>19595</v>
      </c>
      <c r="B1220" t="s">
        <v>16964</v>
      </c>
      <c r="C1220" t="s">
        <v>18376</v>
      </c>
      <c r="D1220">
        <v>408.59</v>
      </c>
      <c r="E1220">
        <v>298.27069999999998</v>
      </c>
      <c r="F1220" t="s">
        <v>18377</v>
      </c>
    </row>
    <row r="1221" spans="1:6" x14ac:dyDescent="0.25">
      <c r="A1221" t="s">
        <v>19596</v>
      </c>
      <c r="B1221" t="s">
        <v>16965</v>
      </c>
      <c r="C1221" t="s">
        <v>18376</v>
      </c>
      <c r="D1221">
        <v>463.4</v>
      </c>
      <c r="E1221">
        <v>384.62199999999996</v>
      </c>
      <c r="F1221" t="s">
        <v>18377</v>
      </c>
    </row>
    <row r="1222" spans="1:6" x14ac:dyDescent="0.25">
      <c r="A1222" t="s">
        <v>19597</v>
      </c>
      <c r="B1222" t="s">
        <v>16966</v>
      </c>
      <c r="C1222" t="s">
        <v>18376</v>
      </c>
      <c r="D1222">
        <v>228.32</v>
      </c>
      <c r="E1222">
        <v>198.63839999999999</v>
      </c>
      <c r="F1222" t="s">
        <v>18377</v>
      </c>
    </row>
    <row r="1223" spans="1:6" x14ac:dyDescent="0.25">
      <c r="A1223" t="s">
        <v>19598</v>
      </c>
      <c r="B1223" t="s">
        <v>16967</v>
      </c>
      <c r="C1223" t="s">
        <v>18376</v>
      </c>
      <c r="D1223">
        <v>484.71</v>
      </c>
      <c r="E1223">
        <v>402.30929999999995</v>
      </c>
      <c r="F1223" t="s">
        <v>18377</v>
      </c>
    </row>
    <row r="1224" spans="1:6" x14ac:dyDescent="0.25">
      <c r="A1224" t="s">
        <v>19599</v>
      </c>
      <c r="B1224" t="s">
        <v>16968</v>
      </c>
      <c r="C1224" t="s">
        <v>18376</v>
      </c>
      <c r="D1224">
        <v>419.74</v>
      </c>
      <c r="E1224">
        <v>335.79200000000003</v>
      </c>
      <c r="F1224" t="s">
        <v>18377</v>
      </c>
    </row>
    <row r="1225" spans="1:6" x14ac:dyDescent="0.25">
      <c r="A1225" t="s">
        <v>19600</v>
      </c>
      <c r="B1225" t="s">
        <v>16970</v>
      </c>
      <c r="C1225" t="s">
        <v>18376</v>
      </c>
      <c r="D1225">
        <v>136.65</v>
      </c>
      <c r="E1225">
        <v>109.32000000000001</v>
      </c>
      <c r="F1225" t="s">
        <v>18377</v>
      </c>
    </row>
    <row r="1226" spans="1:6" x14ac:dyDescent="0.25">
      <c r="A1226" t="s">
        <v>19601</v>
      </c>
      <c r="B1226" t="s">
        <v>16971</v>
      </c>
      <c r="C1226" t="s">
        <v>18376</v>
      </c>
      <c r="D1226">
        <v>182.05</v>
      </c>
      <c r="E1226">
        <v>138.358</v>
      </c>
      <c r="F1226" t="s">
        <v>18377</v>
      </c>
    </row>
    <row r="1227" spans="1:6" x14ac:dyDescent="0.25">
      <c r="A1227" t="s">
        <v>19602</v>
      </c>
      <c r="B1227" t="s">
        <v>16972</v>
      </c>
      <c r="C1227" t="s">
        <v>18376</v>
      </c>
      <c r="D1227">
        <v>85.61</v>
      </c>
      <c r="E1227">
        <v>63.351399999999998</v>
      </c>
      <c r="F1227" t="s">
        <v>18377</v>
      </c>
    </row>
    <row r="1228" spans="1:6" x14ac:dyDescent="0.25">
      <c r="A1228" t="s">
        <v>19603</v>
      </c>
      <c r="B1228" t="s">
        <v>16973</v>
      </c>
      <c r="C1228" t="s">
        <v>18376</v>
      </c>
      <c r="D1228">
        <v>391.16</v>
      </c>
      <c r="E1228">
        <v>332.48599999999999</v>
      </c>
      <c r="F1228" t="s">
        <v>18377</v>
      </c>
    </row>
    <row r="1229" spans="1:6" x14ac:dyDescent="0.25">
      <c r="A1229" t="s">
        <v>19604</v>
      </c>
      <c r="B1229" t="s">
        <v>16974</v>
      </c>
      <c r="C1229" t="s">
        <v>18376</v>
      </c>
      <c r="D1229">
        <v>131.18</v>
      </c>
      <c r="E1229">
        <v>104.94400000000002</v>
      </c>
      <c r="F1229" t="s">
        <v>18377</v>
      </c>
    </row>
    <row r="1230" spans="1:6" x14ac:dyDescent="0.25">
      <c r="A1230" t="s">
        <v>19605</v>
      </c>
      <c r="B1230" t="s">
        <v>16975</v>
      </c>
      <c r="C1230" t="s">
        <v>18376</v>
      </c>
      <c r="D1230">
        <v>242.41</v>
      </c>
      <c r="E1230">
        <v>193.928</v>
      </c>
      <c r="F1230" t="s">
        <v>18377</v>
      </c>
    </row>
    <row r="1231" spans="1:6" x14ac:dyDescent="0.25">
      <c r="A1231" t="s">
        <v>19606</v>
      </c>
      <c r="B1231" t="s">
        <v>16976</v>
      </c>
      <c r="C1231" t="s">
        <v>18376</v>
      </c>
      <c r="D1231">
        <v>379.82</v>
      </c>
      <c r="E1231">
        <v>322.84699999999998</v>
      </c>
      <c r="F1231" t="s">
        <v>18377</v>
      </c>
    </row>
    <row r="1232" spans="1:6" x14ac:dyDescent="0.25">
      <c r="A1232" t="s">
        <v>19607</v>
      </c>
      <c r="B1232" t="s">
        <v>16978</v>
      </c>
      <c r="C1232" t="s">
        <v>18376</v>
      </c>
      <c r="D1232">
        <v>382.66</v>
      </c>
      <c r="E1232">
        <v>286.995</v>
      </c>
      <c r="F1232" t="s">
        <v>18377</v>
      </c>
    </row>
    <row r="1233" spans="1:6" x14ac:dyDescent="0.25">
      <c r="A1233" t="s">
        <v>19608</v>
      </c>
      <c r="B1233" t="s">
        <v>16979</v>
      </c>
      <c r="C1233" t="s">
        <v>18376</v>
      </c>
      <c r="D1233">
        <v>306.8</v>
      </c>
      <c r="E1233">
        <v>263.84800000000001</v>
      </c>
      <c r="F1233" t="s">
        <v>18377</v>
      </c>
    </row>
    <row r="1234" spans="1:6" x14ac:dyDescent="0.25">
      <c r="A1234" t="s">
        <v>19609</v>
      </c>
      <c r="B1234" t="s">
        <v>16980</v>
      </c>
      <c r="C1234" t="s">
        <v>18376</v>
      </c>
      <c r="D1234">
        <v>186.21</v>
      </c>
      <c r="E1234">
        <v>150.83010000000002</v>
      </c>
      <c r="F1234" t="s">
        <v>18377</v>
      </c>
    </row>
    <row r="1235" spans="1:6" x14ac:dyDescent="0.25">
      <c r="A1235" t="s">
        <v>19610</v>
      </c>
      <c r="B1235" t="s">
        <v>16981</v>
      </c>
      <c r="C1235" t="s">
        <v>18376</v>
      </c>
      <c r="D1235">
        <v>423.85</v>
      </c>
      <c r="E1235">
        <v>372.988</v>
      </c>
      <c r="F1235" t="s">
        <v>18377</v>
      </c>
    </row>
    <row r="1236" spans="1:6" x14ac:dyDescent="0.25">
      <c r="A1236" t="s">
        <v>19611</v>
      </c>
      <c r="B1236" t="s">
        <v>16982</v>
      </c>
      <c r="C1236" t="s">
        <v>18376</v>
      </c>
      <c r="D1236">
        <v>440.86</v>
      </c>
      <c r="E1236">
        <v>317.41919999999999</v>
      </c>
      <c r="F1236" t="s">
        <v>18377</v>
      </c>
    </row>
    <row r="1237" spans="1:6" x14ac:dyDescent="0.25">
      <c r="A1237" t="s">
        <v>19612</v>
      </c>
      <c r="B1237" t="s">
        <v>16983</v>
      </c>
      <c r="C1237" t="s">
        <v>18376</v>
      </c>
      <c r="D1237">
        <v>209.22</v>
      </c>
      <c r="E1237">
        <v>171.56039999999999</v>
      </c>
      <c r="F1237" t="s">
        <v>18377</v>
      </c>
    </row>
    <row r="1238" spans="1:6" x14ac:dyDescent="0.25">
      <c r="A1238" t="s">
        <v>19613</v>
      </c>
      <c r="B1238" t="s">
        <v>16985</v>
      </c>
      <c r="C1238" t="s">
        <v>18376</v>
      </c>
      <c r="D1238">
        <v>252.29</v>
      </c>
      <c r="E1238">
        <v>214.44649999999999</v>
      </c>
      <c r="F1238" t="s">
        <v>18377</v>
      </c>
    </row>
    <row r="1239" spans="1:6" x14ac:dyDescent="0.25">
      <c r="A1239" t="s">
        <v>19614</v>
      </c>
      <c r="B1239" t="s">
        <v>16988</v>
      </c>
      <c r="C1239" t="s">
        <v>18376</v>
      </c>
      <c r="D1239">
        <v>419.32</v>
      </c>
      <c r="E1239">
        <v>322.87639999999999</v>
      </c>
      <c r="F1239" t="s">
        <v>18377</v>
      </c>
    </row>
    <row r="1240" spans="1:6" x14ac:dyDescent="0.25">
      <c r="A1240" t="s">
        <v>19615</v>
      </c>
      <c r="B1240" t="s">
        <v>16989</v>
      </c>
      <c r="C1240" t="s">
        <v>18376</v>
      </c>
      <c r="D1240">
        <v>210.45</v>
      </c>
      <c r="E1240">
        <v>185.196</v>
      </c>
      <c r="F1240" t="s">
        <v>18377</v>
      </c>
    </row>
    <row r="1241" spans="1:6" x14ac:dyDescent="0.25">
      <c r="A1241" t="s">
        <v>19616</v>
      </c>
      <c r="B1241" t="s">
        <v>16990</v>
      </c>
      <c r="C1241" t="s">
        <v>18376</v>
      </c>
      <c r="D1241">
        <v>67.489999999999995</v>
      </c>
      <c r="E1241">
        <v>48.592799999999997</v>
      </c>
      <c r="F1241" t="s">
        <v>18377</v>
      </c>
    </row>
    <row r="1242" spans="1:6" x14ac:dyDescent="0.25">
      <c r="A1242" t="s">
        <v>19617</v>
      </c>
      <c r="B1242" t="s">
        <v>16991</v>
      </c>
      <c r="C1242" t="s">
        <v>18376</v>
      </c>
      <c r="D1242">
        <v>490.69</v>
      </c>
      <c r="E1242">
        <v>436.71410000000003</v>
      </c>
      <c r="F1242" t="s">
        <v>18377</v>
      </c>
    </row>
    <row r="1243" spans="1:6" x14ac:dyDescent="0.25">
      <c r="A1243" t="s">
        <v>19618</v>
      </c>
      <c r="B1243" t="s">
        <v>16992</v>
      </c>
      <c r="C1243" t="s">
        <v>18376</v>
      </c>
      <c r="D1243">
        <v>251.29</v>
      </c>
      <c r="E1243">
        <v>178.41589999999999</v>
      </c>
      <c r="F1243" t="s">
        <v>18377</v>
      </c>
    </row>
    <row r="1244" spans="1:6" x14ac:dyDescent="0.25">
      <c r="A1244" t="s">
        <v>19619</v>
      </c>
      <c r="B1244" t="s">
        <v>16993</v>
      </c>
      <c r="C1244" t="s">
        <v>18376</v>
      </c>
      <c r="D1244">
        <v>382</v>
      </c>
      <c r="E1244">
        <v>309.42</v>
      </c>
      <c r="F1244" t="s">
        <v>18377</v>
      </c>
    </row>
    <row r="1245" spans="1:6" x14ac:dyDescent="0.25">
      <c r="A1245" t="s">
        <v>19620</v>
      </c>
      <c r="B1245" t="s">
        <v>16994</v>
      </c>
      <c r="C1245" t="s">
        <v>18376</v>
      </c>
      <c r="D1245">
        <v>328.85</v>
      </c>
      <c r="E1245">
        <v>279.52250000000004</v>
      </c>
      <c r="F1245" t="s">
        <v>18377</v>
      </c>
    </row>
    <row r="1246" spans="1:6" x14ac:dyDescent="0.25">
      <c r="A1246" t="s">
        <v>19621</v>
      </c>
      <c r="B1246" t="s">
        <v>16995</v>
      </c>
      <c r="C1246" t="s">
        <v>18376</v>
      </c>
      <c r="D1246">
        <v>51.11</v>
      </c>
      <c r="E1246">
        <v>37.310299999999998</v>
      </c>
      <c r="F1246" t="s">
        <v>18377</v>
      </c>
    </row>
    <row r="1247" spans="1:6" x14ac:dyDescent="0.25">
      <c r="A1247" t="s">
        <v>19622</v>
      </c>
      <c r="B1247" t="s">
        <v>16996</v>
      </c>
      <c r="C1247" t="s">
        <v>18376</v>
      </c>
      <c r="D1247">
        <v>360.47</v>
      </c>
      <c r="E1247">
        <v>295.58539999999999</v>
      </c>
      <c r="F1247" t="s">
        <v>18377</v>
      </c>
    </row>
    <row r="1248" spans="1:6" x14ac:dyDescent="0.25">
      <c r="A1248" t="s">
        <v>19623</v>
      </c>
      <c r="B1248" t="s">
        <v>16997</v>
      </c>
      <c r="C1248" t="s">
        <v>18376</v>
      </c>
      <c r="D1248">
        <v>369.85</v>
      </c>
      <c r="E1248">
        <v>288.483</v>
      </c>
      <c r="F1248" t="s">
        <v>18377</v>
      </c>
    </row>
    <row r="1249" spans="1:6" x14ac:dyDescent="0.25">
      <c r="A1249" t="s">
        <v>19624</v>
      </c>
      <c r="B1249" t="s">
        <v>16998</v>
      </c>
      <c r="C1249" t="s">
        <v>18376</v>
      </c>
      <c r="D1249">
        <v>319.2</v>
      </c>
      <c r="E1249">
        <v>236.208</v>
      </c>
      <c r="F1249" t="s">
        <v>18377</v>
      </c>
    </row>
    <row r="1250" spans="1:6" x14ac:dyDescent="0.25">
      <c r="A1250" t="s">
        <v>19625</v>
      </c>
      <c r="B1250" t="s">
        <v>16999</v>
      </c>
      <c r="C1250" t="s">
        <v>18376</v>
      </c>
      <c r="D1250">
        <v>145.97</v>
      </c>
      <c r="E1250">
        <v>124.0745</v>
      </c>
      <c r="F1250" t="s">
        <v>18377</v>
      </c>
    </row>
    <row r="1251" spans="1:6" x14ac:dyDescent="0.25">
      <c r="A1251" t="s">
        <v>19626</v>
      </c>
      <c r="B1251" t="s">
        <v>17000</v>
      </c>
      <c r="C1251" t="s">
        <v>18376</v>
      </c>
      <c r="D1251">
        <v>169.34</v>
      </c>
      <c r="E1251">
        <v>147.32580000000002</v>
      </c>
      <c r="F1251" t="s">
        <v>18377</v>
      </c>
    </row>
    <row r="1252" spans="1:6" x14ac:dyDescent="0.25">
      <c r="A1252" t="s">
        <v>19627</v>
      </c>
      <c r="B1252" t="s">
        <v>17001</v>
      </c>
      <c r="C1252" t="s">
        <v>18376</v>
      </c>
      <c r="D1252">
        <v>272.63</v>
      </c>
      <c r="E1252">
        <v>220.83030000000002</v>
      </c>
      <c r="F1252" t="s">
        <v>18377</v>
      </c>
    </row>
    <row r="1253" spans="1:6" x14ac:dyDescent="0.25">
      <c r="A1253" t="s">
        <v>19628</v>
      </c>
      <c r="B1253" t="s">
        <v>17002</v>
      </c>
      <c r="C1253" t="s">
        <v>18376</v>
      </c>
      <c r="D1253">
        <v>97</v>
      </c>
      <c r="E1253">
        <v>79.539999999999992</v>
      </c>
      <c r="F1253" t="s">
        <v>18377</v>
      </c>
    </row>
    <row r="1254" spans="1:6" x14ac:dyDescent="0.25">
      <c r="A1254" t="s">
        <v>19629</v>
      </c>
      <c r="B1254" t="s">
        <v>17003</v>
      </c>
      <c r="C1254" t="s">
        <v>18376</v>
      </c>
      <c r="D1254">
        <v>458.36</v>
      </c>
      <c r="E1254">
        <v>334.6028</v>
      </c>
      <c r="F1254" t="s">
        <v>18377</v>
      </c>
    </row>
    <row r="1255" spans="1:6" x14ac:dyDescent="0.25">
      <c r="A1255" t="s">
        <v>19630</v>
      </c>
      <c r="B1255" t="s">
        <v>17004</v>
      </c>
      <c r="C1255" t="s">
        <v>18376</v>
      </c>
      <c r="D1255">
        <v>68.84</v>
      </c>
      <c r="E1255">
        <v>53.006800000000005</v>
      </c>
      <c r="F1255" t="s">
        <v>18377</v>
      </c>
    </row>
    <row r="1256" spans="1:6" x14ac:dyDescent="0.25">
      <c r="A1256" t="s">
        <v>19631</v>
      </c>
      <c r="B1256" t="s">
        <v>17005</v>
      </c>
      <c r="C1256" t="s">
        <v>18376</v>
      </c>
      <c r="D1256">
        <v>415.83</v>
      </c>
      <c r="E1256">
        <v>345.13889999999998</v>
      </c>
      <c r="F1256" t="s">
        <v>18377</v>
      </c>
    </row>
    <row r="1257" spans="1:6" x14ac:dyDescent="0.25">
      <c r="A1257" t="s">
        <v>19632</v>
      </c>
      <c r="B1257" t="s">
        <v>17006</v>
      </c>
      <c r="C1257" t="s">
        <v>18376</v>
      </c>
      <c r="D1257">
        <v>471.6</v>
      </c>
      <c r="E1257">
        <v>386.71199999999999</v>
      </c>
      <c r="F1257" t="s">
        <v>18377</v>
      </c>
    </row>
    <row r="1258" spans="1:6" x14ac:dyDescent="0.25">
      <c r="A1258" t="s">
        <v>19633</v>
      </c>
      <c r="B1258" t="s">
        <v>17007</v>
      </c>
      <c r="C1258" t="s">
        <v>18376</v>
      </c>
      <c r="D1258">
        <v>129.74</v>
      </c>
      <c r="E1258">
        <v>106.38680000000001</v>
      </c>
      <c r="F1258" t="s">
        <v>18377</v>
      </c>
    </row>
    <row r="1259" spans="1:6" x14ac:dyDescent="0.25">
      <c r="A1259" t="s">
        <v>19634</v>
      </c>
      <c r="B1259" t="s">
        <v>17008</v>
      </c>
      <c r="C1259" t="s">
        <v>18376</v>
      </c>
      <c r="D1259">
        <v>95.3</v>
      </c>
      <c r="E1259">
        <v>81.004999999999995</v>
      </c>
      <c r="F1259" t="s">
        <v>18377</v>
      </c>
    </row>
    <row r="1260" spans="1:6" x14ac:dyDescent="0.25">
      <c r="A1260" t="s">
        <v>19635</v>
      </c>
      <c r="B1260" t="s">
        <v>17009</v>
      </c>
      <c r="C1260" t="s">
        <v>18376</v>
      </c>
      <c r="D1260">
        <v>98.34</v>
      </c>
      <c r="E1260">
        <v>86.539200000000008</v>
      </c>
      <c r="F1260" t="s">
        <v>18377</v>
      </c>
    </row>
    <row r="1261" spans="1:6" x14ac:dyDescent="0.25">
      <c r="A1261" t="s">
        <v>19636</v>
      </c>
      <c r="B1261" t="s">
        <v>17010</v>
      </c>
      <c r="C1261" t="s">
        <v>18376</v>
      </c>
      <c r="D1261">
        <v>226.91</v>
      </c>
      <c r="E1261">
        <v>201.94990000000001</v>
      </c>
      <c r="F1261" t="s">
        <v>18377</v>
      </c>
    </row>
    <row r="1262" spans="1:6" x14ac:dyDescent="0.25">
      <c r="A1262" t="s">
        <v>19637</v>
      </c>
      <c r="B1262" t="s">
        <v>17011</v>
      </c>
      <c r="C1262" t="s">
        <v>18376</v>
      </c>
      <c r="D1262">
        <v>404.8</v>
      </c>
      <c r="E1262">
        <v>327.88800000000003</v>
      </c>
      <c r="F1262" t="s">
        <v>18377</v>
      </c>
    </row>
    <row r="1263" spans="1:6" x14ac:dyDescent="0.25">
      <c r="A1263" t="s">
        <v>19638</v>
      </c>
      <c r="B1263" t="s">
        <v>17012</v>
      </c>
      <c r="C1263" t="s">
        <v>18376</v>
      </c>
      <c r="D1263">
        <v>233.83</v>
      </c>
      <c r="E1263">
        <v>173.0342</v>
      </c>
      <c r="F1263" t="s">
        <v>18377</v>
      </c>
    </row>
    <row r="1264" spans="1:6" x14ac:dyDescent="0.25">
      <c r="A1264" t="s">
        <v>19639</v>
      </c>
      <c r="B1264" t="s">
        <v>17013</v>
      </c>
      <c r="C1264" t="s">
        <v>18376</v>
      </c>
      <c r="D1264">
        <v>192.08</v>
      </c>
      <c r="E1264">
        <v>167.1096</v>
      </c>
      <c r="F1264" t="s">
        <v>18377</v>
      </c>
    </row>
    <row r="1265" spans="1:6" x14ac:dyDescent="0.25">
      <c r="A1265" t="s">
        <v>19640</v>
      </c>
      <c r="B1265" t="s">
        <v>17014</v>
      </c>
      <c r="C1265" t="s">
        <v>18376</v>
      </c>
      <c r="D1265">
        <v>221.91</v>
      </c>
      <c r="E1265">
        <v>170.8707</v>
      </c>
      <c r="F1265" t="s">
        <v>18377</v>
      </c>
    </row>
    <row r="1266" spans="1:6" x14ac:dyDescent="0.25">
      <c r="A1266" t="s">
        <v>19641</v>
      </c>
      <c r="B1266" t="s">
        <v>17015</v>
      </c>
      <c r="C1266" t="s">
        <v>18376</v>
      </c>
      <c r="D1266">
        <v>368.7</v>
      </c>
      <c r="E1266">
        <v>317.08199999999999</v>
      </c>
      <c r="F1266" t="s">
        <v>18377</v>
      </c>
    </row>
    <row r="1267" spans="1:6" x14ac:dyDescent="0.25">
      <c r="A1267" t="s">
        <v>19642</v>
      </c>
      <c r="B1267" t="s">
        <v>17016</v>
      </c>
      <c r="C1267" t="s">
        <v>18376</v>
      </c>
      <c r="D1267">
        <v>244.82</v>
      </c>
      <c r="E1267">
        <v>198.30420000000001</v>
      </c>
      <c r="F1267" t="s">
        <v>18377</v>
      </c>
    </row>
    <row r="1268" spans="1:6" x14ac:dyDescent="0.25">
      <c r="A1268" t="s">
        <v>19643</v>
      </c>
      <c r="B1268" t="s">
        <v>17017</v>
      </c>
      <c r="C1268" t="s">
        <v>18376</v>
      </c>
      <c r="D1268">
        <v>83.16</v>
      </c>
      <c r="E1268">
        <v>70.685999999999993</v>
      </c>
      <c r="F1268" t="s">
        <v>18377</v>
      </c>
    </row>
    <row r="1269" spans="1:6" x14ac:dyDescent="0.25">
      <c r="A1269" t="s">
        <v>19644</v>
      </c>
      <c r="B1269" t="s">
        <v>17018</v>
      </c>
      <c r="C1269" t="s">
        <v>18376</v>
      </c>
      <c r="D1269">
        <v>332.31</v>
      </c>
      <c r="E1269">
        <v>239.26319999999998</v>
      </c>
      <c r="F1269" t="s">
        <v>18377</v>
      </c>
    </row>
    <row r="1270" spans="1:6" x14ac:dyDescent="0.25">
      <c r="A1270" t="s">
        <v>19645</v>
      </c>
      <c r="B1270" t="s">
        <v>17019</v>
      </c>
      <c r="C1270" t="s">
        <v>18376</v>
      </c>
      <c r="D1270">
        <v>147.91999999999999</v>
      </c>
      <c r="E1270">
        <v>130.1696</v>
      </c>
      <c r="F1270" t="s">
        <v>18377</v>
      </c>
    </row>
    <row r="1271" spans="1:6" x14ac:dyDescent="0.25">
      <c r="A1271" t="s">
        <v>19646</v>
      </c>
      <c r="B1271" t="s">
        <v>17020</v>
      </c>
      <c r="C1271" t="s">
        <v>18376</v>
      </c>
      <c r="D1271">
        <v>340.47</v>
      </c>
      <c r="E1271">
        <v>241.7337</v>
      </c>
      <c r="F1271" t="s">
        <v>18377</v>
      </c>
    </row>
    <row r="1272" spans="1:6" x14ac:dyDescent="0.25">
      <c r="A1272" t="s">
        <v>19647</v>
      </c>
      <c r="B1272" t="s">
        <v>17021</v>
      </c>
      <c r="C1272" t="s">
        <v>18376</v>
      </c>
      <c r="D1272">
        <v>454.36</v>
      </c>
      <c r="E1272">
        <v>381.66239999999999</v>
      </c>
      <c r="F1272" t="s">
        <v>18377</v>
      </c>
    </row>
    <row r="1273" spans="1:6" x14ac:dyDescent="0.25">
      <c r="A1273" t="s">
        <v>19648</v>
      </c>
      <c r="B1273" t="s">
        <v>17022</v>
      </c>
      <c r="C1273" t="s">
        <v>18376</v>
      </c>
      <c r="D1273">
        <v>384.14</v>
      </c>
      <c r="E1273">
        <v>291.94639999999998</v>
      </c>
      <c r="F1273" t="s">
        <v>18377</v>
      </c>
    </row>
    <row r="1274" spans="1:6" x14ac:dyDescent="0.25">
      <c r="A1274" t="s">
        <v>19649</v>
      </c>
      <c r="B1274" t="s">
        <v>17023</v>
      </c>
      <c r="C1274" t="s">
        <v>18376</v>
      </c>
      <c r="D1274">
        <v>134.63999999999999</v>
      </c>
      <c r="E1274">
        <v>117.13679999999999</v>
      </c>
      <c r="F1274" t="s">
        <v>18377</v>
      </c>
    </row>
    <row r="1275" spans="1:6" x14ac:dyDescent="0.25">
      <c r="A1275" t="s">
        <v>19650</v>
      </c>
      <c r="B1275" t="s">
        <v>17024</v>
      </c>
      <c r="C1275" t="s">
        <v>18376</v>
      </c>
      <c r="D1275">
        <v>231.7</v>
      </c>
      <c r="E1275">
        <v>162.18999999999997</v>
      </c>
      <c r="F1275" t="s">
        <v>18377</v>
      </c>
    </row>
    <row r="1276" spans="1:6" x14ac:dyDescent="0.25">
      <c r="A1276" t="s">
        <v>19651</v>
      </c>
      <c r="B1276" t="s">
        <v>17025</v>
      </c>
      <c r="C1276" t="s">
        <v>18376</v>
      </c>
      <c r="D1276">
        <v>254.53</v>
      </c>
      <c r="E1276">
        <v>213.80519999999999</v>
      </c>
      <c r="F1276" t="s">
        <v>18377</v>
      </c>
    </row>
    <row r="1277" spans="1:6" x14ac:dyDescent="0.25">
      <c r="A1277" t="s">
        <v>19652</v>
      </c>
      <c r="B1277" t="s">
        <v>17026</v>
      </c>
      <c r="C1277" t="s">
        <v>18376</v>
      </c>
      <c r="D1277">
        <v>153.46</v>
      </c>
      <c r="E1277">
        <v>127.37180000000001</v>
      </c>
      <c r="F1277" t="s">
        <v>18377</v>
      </c>
    </row>
    <row r="1278" spans="1:6" x14ac:dyDescent="0.25">
      <c r="A1278" t="s">
        <v>19653</v>
      </c>
      <c r="B1278" t="s">
        <v>17027</v>
      </c>
      <c r="C1278" t="s">
        <v>18376</v>
      </c>
      <c r="D1278">
        <v>414.97</v>
      </c>
      <c r="E1278">
        <v>331.97600000000006</v>
      </c>
      <c r="F1278" t="s">
        <v>18377</v>
      </c>
    </row>
    <row r="1279" spans="1:6" x14ac:dyDescent="0.25">
      <c r="A1279" t="s">
        <v>19654</v>
      </c>
      <c r="B1279" t="s">
        <v>17028</v>
      </c>
      <c r="C1279" t="s">
        <v>18376</v>
      </c>
      <c r="D1279">
        <v>57.27</v>
      </c>
      <c r="E1279">
        <v>49.252200000000002</v>
      </c>
      <c r="F1279" t="s">
        <v>18377</v>
      </c>
    </row>
    <row r="1280" spans="1:6" x14ac:dyDescent="0.25">
      <c r="A1280" t="s">
        <v>19655</v>
      </c>
      <c r="B1280" t="s">
        <v>17029</v>
      </c>
      <c r="C1280" t="s">
        <v>18376</v>
      </c>
      <c r="D1280">
        <v>459.06</v>
      </c>
      <c r="E1280">
        <v>362.6574</v>
      </c>
      <c r="F1280" t="s">
        <v>18377</v>
      </c>
    </row>
    <row r="1281" spans="1:6" x14ac:dyDescent="0.25">
      <c r="A1281" t="s">
        <v>19656</v>
      </c>
      <c r="B1281" t="s">
        <v>17030</v>
      </c>
      <c r="C1281" t="s">
        <v>18376</v>
      </c>
      <c r="D1281">
        <v>439.04</v>
      </c>
      <c r="E1281">
        <v>320.49920000000003</v>
      </c>
      <c r="F1281" t="s">
        <v>18377</v>
      </c>
    </row>
    <row r="1282" spans="1:6" x14ac:dyDescent="0.25">
      <c r="A1282" t="s">
        <v>19657</v>
      </c>
      <c r="B1282" t="s">
        <v>17031</v>
      </c>
      <c r="C1282" t="s">
        <v>18376</v>
      </c>
      <c r="D1282">
        <v>176.11</v>
      </c>
      <c r="E1282">
        <v>151.4546</v>
      </c>
      <c r="F1282" t="s">
        <v>18377</v>
      </c>
    </row>
    <row r="1283" spans="1:6" x14ac:dyDescent="0.25">
      <c r="A1283" t="s">
        <v>19658</v>
      </c>
      <c r="B1283" t="s">
        <v>17032</v>
      </c>
      <c r="C1283" t="s">
        <v>18376</v>
      </c>
      <c r="D1283">
        <v>382.6</v>
      </c>
      <c r="E1283">
        <v>279.298</v>
      </c>
      <c r="F1283" t="s">
        <v>18377</v>
      </c>
    </row>
    <row r="1284" spans="1:6" x14ac:dyDescent="0.25">
      <c r="A1284" t="s">
        <v>19659</v>
      </c>
      <c r="B1284" t="s">
        <v>17033</v>
      </c>
      <c r="C1284" t="s">
        <v>18376</v>
      </c>
      <c r="D1284">
        <v>174.21</v>
      </c>
      <c r="E1284">
        <v>134.14170000000001</v>
      </c>
      <c r="F1284" t="s">
        <v>18377</v>
      </c>
    </row>
    <row r="1285" spans="1:6" x14ac:dyDescent="0.25">
      <c r="A1285" t="s">
        <v>19660</v>
      </c>
      <c r="B1285" t="s">
        <v>17034</v>
      </c>
      <c r="C1285" t="s">
        <v>18376</v>
      </c>
      <c r="D1285">
        <v>92.02</v>
      </c>
      <c r="E1285">
        <v>77.29679999999999</v>
      </c>
      <c r="F1285" t="s">
        <v>18377</v>
      </c>
    </row>
    <row r="1286" spans="1:6" x14ac:dyDescent="0.25">
      <c r="A1286" t="s">
        <v>19661</v>
      </c>
      <c r="B1286" t="s">
        <v>17035</v>
      </c>
      <c r="C1286" t="s">
        <v>18376</v>
      </c>
      <c r="D1286">
        <v>302.97000000000003</v>
      </c>
      <c r="E1286">
        <v>239.34630000000004</v>
      </c>
      <c r="F1286" t="s">
        <v>18377</v>
      </c>
    </row>
    <row r="1287" spans="1:6" x14ac:dyDescent="0.25">
      <c r="A1287" t="s">
        <v>19662</v>
      </c>
      <c r="B1287" t="s">
        <v>17036</v>
      </c>
      <c r="C1287" t="s">
        <v>18376</v>
      </c>
      <c r="D1287">
        <v>391.23</v>
      </c>
      <c r="E1287">
        <v>336.45780000000002</v>
      </c>
      <c r="F1287" t="s">
        <v>18377</v>
      </c>
    </row>
    <row r="1288" spans="1:6" x14ac:dyDescent="0.25">
      <c r="A1288" t="s">
        <v>19663</v>
      </c>
      <c r="B1288" t="s">
        <v>17037</v>
      </c>
      <c r="C1288" t="s">
        <v>18376</v>
      </c>
      <c r="D1288">
        <v>299.51</v>
      </c>
      <c r="E1288">
        <v>254.58349999999999</v>
      </c>
      <c r="F1288" t="s">
        <v>18377</v>
      </c>
    </row>
    <row r="1289" spans="1:6" x14ac:dyDescent="0.25">
      <c r="A1289" t="s">
        <v>19664</v>
      </c>
      <c r="B1289" t="s">
        <v>17038</v>
      </c>
      <c r="C1289" t="s">
        <v>18376</v>
      </c>
      <c r="D1289">
        <v>359.64</v>
      </c>
      <c r="E1289">
        <v>273.32639999999998</v>
      </c>
      <c r="F1289" t="s">
        <v>18377</v>
      </c>
    </row>
    <row r="1290" spans="1:6" x14ac:dyDescent="0.25">
      <c r="A1290" t="s">
        <v>19665</v>
      </c>
      <c r="B1290" t="s">
        <v>17039</v>
      </c>
      <c r="C1290" t="s">
        <v>18376</v>
      </c>
      <c r="D1290">
        <v>155.82</v>
      </c>
      <c r="E1290">
        <v>109.07399999999998</v>
      </c>
      <c r="F1290" t="s">
        <v>18377</v>
      </c>
    </row>
    <row r="1291" spans="1:6" x14ac:dyDescent="0.25">
      <c r="A1291" t="s">
        <v>19666</v>
      </c>
      <c r="B1291" t="s">
        <v>17040</v>
      </c>
      <c r="C1291" t="s">
        <v>18376</v>
      </c>
      <c r="D1291">
        <v>172.99</v>
      </c>
      <c r="E1291">
        <v>143.58170000000001</v>
      </c>
      <c r="F1291" t="s">
        <v>18377</v>
      </c>
    </row>
    <row r="1292" spans="1:6" x14ac:dyDescent="0.25">
      <c r="A1292" t="s">
        <v>19667</v>
      </c>
      <c r="B1292" t="s">
        <v>17041</v>
      </c>
      <c r="C1292" t="s">
        <v>18376</v>
      </c>
      <c r="D1292">
        <v>61.3</v>
      </c>
      <c r="E1292">
        <v>43.522999999999996</v>
      </c>
      <c r="F1292" t="s">
        <v>18377</v>
      </c>
    </row>
    <row r="1293" spans="1:6" x14ac:dyDescent="0.25">
      <c r="A1293" t="s">
        <v>19668</v>
      </c>
      <c r="B1293" t="s">
        <v>17042</v>
      </c>
      <c r="C1293" t="s">
        <v>18376</v>
      </c>
      <c r="D1293">
        <v>397.98</v>
      </c>
      <c r="E1293">
        <v>294.5052</v>
      </c>
      <c r="F1293" t="s">
        <v>18377</v>
      </c>
    </row>
    <row r="1294" spans="1:6" x14ac:dyDescent="0.25">
      <c r="A1294" t="s">
        <v>19669</v>
      </c>
      <c r="B1294" t="s">
        <v>17043</v>
      </c>
      <c r="C1294" t="s">
        <v>18376</v>
      </c>
      <c r="D1294">
        <v>90.07</v>
      </c>
      <c r="E1294">
        <v>65.751099999999994</v>
      </c>
      <c r="F1294" t="s">
        <v>18377</v>
      </c>
    </row>
    <row r="1295" spans="1:6" x14ac:dyDescent="0.25">
      <c r="A1295" t="s">
        <v>19670</v>
      </c>
      <c r="B1295" t="s">
        <v>17045</v>
      </c>
      <c r="C1295" t="s">
        <v>18376</v>
      </c>
      <c r="D1295">
        <v>58.56</v>
      </c>
      <c r="E1295">
        <v>42.748800000000003</v>
      </c>
      <c r="F1295" t="s">
        <v>18377</v>
      </c>
    </row>
    <row r="1296" spans="1:6" x14ac:dyDescent="0.25">
      <c r="A1296" t="s">
        <v>19671</v>
      </c>
      <c r="B1296" t="s">
        <v>17046</v>
      </c>
      <c r="C1296" t="s">
        <v>18376</v>
      </c>
      <c r="D1296">
        <v>424.48</v>
      </c>
      <c r="E1296">
        <v>373.54240000000004</v>
      </c>
      <c r="F1296" t="s">
        <v>18377</v>
      </c>
    </row>
    <row r="1297" spans="1:6" x14ac:dyDescent="0.25">
      <c r="A1297" t="s">
        <v>19672</v>
      </c>
      <c r="B1297" t="s">
        <v>17047</v>
      </c>
      <c r="C1297" t="s">
        <v>18376</v>
      </c>
      <c r="D1297">
        <v>82.52</v>
      </c>
      <c r="E1297">
        <v>63.540399999999998</v>
      </c>
      <c r="F1297" t="s">
        <v>18377</v>
      </c>
    </row>
    <row r="1298" spans="1:6" x14ac:dyDescent="0.25">
      <c r="A1298" t="s">
        <v>19673</v>
      </c>
      <c r="B1298" t="s">
        <v>17048</v>
      </c>
      <c r="C1298" t="s">
        <v>18376</v>
      </c>
      <c r="D1298">
        <v>105.13</v>
      </c>
      <c r="E1298">
        <v>91.463099999999997</v>
      </c>
      <c r="F1298" t="s">
        <v>18377</v>
      </c>
    </row>
    <row r="1299" spans="1:6" x14ac:dyDescent="0.25">
      <c r="A1299" t="s">
        <v>19674</v>
      </c>
      <c r="B1299" t="s">
        <v>17049</v>
      </c>
      <c r="C1299" t="s">
        <v>18376</v>
      </c>
      <c r="D1299">
        <v>435.68</v>
      </c>
      <c r="E1299">
        <v>387.7552</v>
      </c>
      <c r="F1299" t="s">
        <v>18377</v>
      </c>
    </row>
    <row r="1300" spans="1:6" x14ac:dyDescent="0.25">
      <c r="A1300" t="s">
        <v>19675</v>
      </c>
      <c r="B1300" t="s">
        <v>17050</v>
      </c>
      <c r="C1300" t="s">
        <v>18376</v>
      </c>
      <c r="D1300">
        <v>304.48</v>
      </c>
      <c r="E1300">
        <v>216.1808</v>
      </c>
      <c r="F1300" t="s">
        <v>18377</v>
      </c>
    </row>
    <row r="1301" spans="1:6" x14ac:dyDescent="0.25">
      <c r="A1301" t="s">
        <v>19676</v>
      </c>
      <c r="B1301" t="s">
        <v>17051</v>
      </c>
      <c r="C1301" t="s">
        <v>18376</v>
      </c>
      <c r="D1301">
        <v>413.76</v>
      </c>
      <c r="E1301">
        <v>331.00800000000004</v>
      </c>
      <c r="F1301" t="s">
        <v>18377</v>
      </c>
    </row>
    <row r="1302" spans="1:6" x14ac:dyDescent="0.25">
      <c r="A1302" t="s">
        <v>19677</v>
      </c>
      <c r="B1302" t="s">
        <v>17052</v>
      </c>
      <c r="C1302" t="s">
        <v>18376</v>
      </c>
      <c r="D1302">
        <v>194.92</v>
      </c>
      <c r="E1302">
        <v>152.0376</v>
      </c>
      <c r="F1302" t="s">
        <v>18377</v>
      </c>
    </row>
    <row r="1303" spans="1:6" x14ac:dyDescent="0.25">
      <c r="A1303" t="s">
        <v>19678</v>
      </c>
      <c r="B1303" t="s">
        <v>17053</v>
      </c>
      <c r="C1303" t="s">
        <v>18376</v>
      </c>
      <c r="D1303">
        <v>261.62</v>
      </c>
      <c r="E1303">
        <v>188.3664</v>
      </c>
      <c r="F1303" t="s">
        <v>18377</v>
      </c>
    </row>
    <row r="1304" spans="1:6" x14ac:dyDescent="0.25">
      <c r="A1304" t="s">
        <v>19679</v>
      </c>
      <c r="B1304" t="s">
        <v>17054</v>
      </c>
      <c r="C1304" t="s">
        <v>18376</v>
      </c>
      <c r="D1304">
        <v>372.49</v>
      </c>
      <c r="E1304">
        <v>301.71690000000001</v>
      </c>
      <c r="F1304" t="s">
        <v>18377</v>
      </c>
    </row>
    <row r="1305" spans="1:6" x14ac:dyDescent="0.25">
      <c r="A1305" t="s">
        <v>19680</v>
      </c>
      <c r="B1305" t="s">
        <v>17056</v>
      </c>
      <c r="C1305" t="s">
        <v>18376</v>
      </c>
      <c r="D1305">
        <v>165.26</v>
      </c>
      <c r="E1305">
        <v>148.73400000000001</v>
      </c>
      <c r="F1305" t="s">
        <v>18377</v>
      </c>
    </row>
    <row r="1306" spans="1:6" x14ac:dyDescent="0.25">
      <c r="A1306" t="s">
        <v>19681</v>
      </c>
      <c r="B1306" t="s">
        <v>17057</v>
      </c>
      <c r="C1306" t="s">
        <v>18376</v>
      </c>
      <c r="D1306">
        <v>454.66</v>
      </c>
      <c r="E1306">
        <v>354.63480000000004</v>
      </c>
      <c r="F1306" t="s">
        <v>18377</v>
      </c>
    </row>
    <row r="1307" spans="1:6" x14ac:dyDescent="0.25">
      <c r="A1307" t="s">
        <v>19682</v>
      </c>
      <c r="B1307" t="s">
        <v>17058</v>
      </c>
      <c r="C1307" t="s">
        <v>18376</v>
      </c>
      <c r="D1307">
        <v>492.08</v>
      </c>
      <c r="E1307">
        <v>408.42639999999994</v>
      </c>
      <c r="F1307" t="s">
        <v>18377</v>
      </c>
    </row>
    <row r="1308" spans="1:6" x14ac:dyDescent="0.25">
      <c r="A1308" t="s">
        <v>19683</v>
      </c>
      <c r="B1308" t="s">
        <v>17059</v>
      </c>
      <c r="C1308" t="s">
        <v>18376</v>
      </c>
      <c r="D1308">
        <v>58.33</v>
      </c>
      <c r="E1308">
        <v>46.664000000000001</v>
      </c>
      <c r="F1308" t="s">
        <v>18377</v>
      </c>
    </row>
    <row r="1309" spans="1:6" x14ac:dyDescent="0.25">
      <c r="A1309" t="s">
        <v>19684</v>
      </c>
      <c r="B1309" t="s">
        <v>17060</v>
      </c>
      <c r="C1309" t="s">
        <v>18376</v>
      </c>
      <c r="D1309">
        <v>179.6</v>
      </c>
      <c r="E1309">
        <v>154.45599999999999</v>
      </c>
      <c r="F1309" t="s">
        <v>18377</v>
      </c>
    </row>
    <row r="1310" spans="1:6" x14ac:dyDescent="0.25">
      <c r="A1310" t="s">
        <v>19685</v>
      </c>
      <c r="B1310" t="s">
        <v>17061</v>
      </c>
      <c r="C1310" t="s">
        <v>18376</v>
      </c>
      <c r="D1310">
        <v>125.88</v>
      </c>
      <c r="E1310">
        <v>91.892399999999995</v>
      </c>
      <c r="F1310" t="s">
        <v>18377</v>
      </c>
    </row>
    <row r="1311" spans="1:6" x14ac:dyDescent="0.25">
      <c r="A1311" t="s">
        <v>19686</v>
      </c>
      <c r="B1311" t="s">
        <v>17062</v>
      </c>
      <c r="C1311" t="s">
        <v>18376</v>
      </c>
      <c r="D1311">
        <v>217.34</v>
      </c>
      <c r="E1311">
        <v>156.48480000000001</v>
      </c>
      <c r="F1311" t="s">
        <v>18377</v>
      </c>
    </row>
    <row r="1312" spans="1:6" x14ac:dyDescent="0.25">
      <c r="A1312" t="s">
        <v>19687</v>
      </c>
      <c r="B1312" t="s">
        <v>17063</v>
      </c>
      <c r="C1312" t="s">
        <v>18376</v>
      </c>
      <c r="D1312">
        <v>410.6</v>
      </c>
      <c r="E1312">
        <v>324.37400000000002</v>
      </c>
      <c r="F1312" t="s">
        <v>18377</v>
      </c>
    </row>
    <row r="1313" spans="1:6" x14ac:dyDescent="0.25">
      <c r="A1313" t="s">
        <v>19688</v>
      </c>
      <c r="B1313" t="s">
        <v>17064</v>
      </c>
      <c r="C1313" t="s">
        <v>18376</v>
      </c>
      <c r="D1313">
        <v>461.72</v>
      </c>
      <c r="E1313">
        <v>355.52440000000001</v>
      </c>
      <c r="F1313" t="s">
        <v>18377</v>
      </c>
    </row>
    <row r="1314" spans="1:6" x14ac:dyDescent="0.25">
      <c r="A1314" t="s">
        <v>19689</v>
      </c>
      <c r="B1314" t="s">
        <v>17065</v>
      </c>
      <c r="C1314" t="s">
        <v>18376</v>
      </c>
      <c r="D1314">
        <v>179.59</v>
      </c>
      <c r="E1314">
        <v>132.89660000000001</v>
      </c>
      <c r="F1314" t="s">
        <v>18377</v>
      </c>
    </row>
    <row r="1315" spans="1:6" x14ac:dyDescent="0.25">
      <c r="A1315" t="s">
        <v>19690</v>
      </c>
      <c r="B1315" t="s">
        <v>17066</v>
      </c>
      <c r="C1315" t="s">
        <v>18376</v>
      </c>
      <c r="D1315">
        <v>403.28</v>
      </c>
      <c r="E1315">
        <v>338.75519999999995</v>
      </c>
      <c r="F1315" t="s">
        <v>18377</v>
      </c>
    </row>
    <row r="1316" spans="1:6" x14ac:dyDescent="0.25">
      <c r="A1316" t="s">
        <v>19691</v>
      </c>
      <c r="B1316" t="s">
        <v>17067</v>
      </c>
      <c r="C1316" t="s">
        <v>18376</v>
      </c>
      <c r="D1316">
        <v>450.19</v>
      </c>
      <c r="E1316">
        <v>400.66910000000001</v>
      </c>
      <c r="F1316" t="s">
        <v>18377</v>
      </c>
    </row>
    <row r="1317" spans="1:6" x14ac:dyDescent="0.25">
      <c r="A1317" t="s">
        <v>19692</v>
      </c>
      <c r="B1317" t="s">
        <v>17068</v>
      </c>
      <c r="C1317" t="s">
        <v>18376</v>
      </c>
      <c r="D1317">
        <v>243.39</v>
      </c>
      <c r="E1317">
        <v>194.71199999999999</v>
      </c>
      <c r="F1317" t="s">
        <v>18377</v>
      </c>
    </row>
    <row r="1318" spans="1:6" x14ac:dyDescent="0.25">
      <c r="A1318" t="s">
        <v>19693</v>
      </c>
      <c r="B1318" t="s">
        <v>17069</v>
      </c>
      <c r="C1318" t="s">
        <v>18376</v>
      </c>
      <c r="D1318">
        <v>321.26</v>
      </c>
      <c r="E1318">
        <v>269.85839999999996</v>
      </c>
      <c r="F1318" t="s">
        <v>18377</v>
      </c>
    </row>
    <row r="1319" spans="1:6" x14ac:dyDescent="0.25">
      <c r="A1319" t="s">
        <v>19694</v>
      </c>
      <c r="B1319" t="s">
        <v>17070</v>
      </c>
      <c r="C1319" t="s">
        <v>18376</v>
      </c>
      <c r="D1319">
        <v>70.62</v>
      </c>
      <c r="E1319">
        <v>61.439400000000006</v>
      </c>
      <c r="F1319" t="s">
        <v>18377</v>
      </c>
    </row>
    <row r="1320" spans="1:6" x14ac:dyDescent="0.25">
      <c r="A1320" t="s">
        <v>19695</v>
      </c>
      <c r="B1320" t="s">
        <v>17071</v>
      </c>
      <c r="C1320" t="s">
        <v>18376</v>
      </c>
      <c r="D1320">
        <v>178.13</v>
      </c>
      <c r="E1320">
        <v>146.06659999999999</v>
      </c>
      <c r="F1320" t="s">
        <v>18377</v>
      </c>
    </row>
    <row r="1321" spans="1:6" x14ac:dyDescent="0.25">
      <c r="A1321" t="s">
        <v>19696</v>
      </c>
      <c r="B1321" t="s">
        <v>17072</v>
      </c>
      <c r="C1321" t="s">
        <v>18376</v>
      </c>
      <c r="D1321">
        <v>447.3</v>
      </c>
      <c r="E1321">
        <v>331.00200000000001</v>
      </c>
      <c r="F1321" t="s">
        <v>18377</v>
      </c>
    </row>
    <row r="1322" spans="1:6" x14ac:dyDescent="0.25">
      <c r="A1322" t="s">
        <v>19697</v>
      </c>
      <c r="B1322" t="s">
        <v>17074</v>
      </c>
      <c r="C1322" t="s">
        <v>18376</v>
      </c>
      <c r="D1322">
        <v>210.24</v>
      </c>
      <c r="E1322">
        <v>176.60159999999999</v>
      </c>
      <c r="F1322" t="s">
        <v>18377</v>
      </c>
    </row>
    <row r="1323" spans="1:6" x14ac:dyDescent="0.25">
      <c r="A1323" t="s">
        <v>19698</v>
      </c>
      <c r="B1323" t="s">
        <v>17075</v>
      </c>
      <c r="C1323" t="s">
        <v>18376</v>
      </c>
      <c r="D1323">
        <v>479.35</v>
      </c>
      <c r="E1323">
        <v>383.48</v>
      </c>
      <c r="F1323" t="s">
        <v>18377</v>
      </c>
    </row>
    <row r="1324" spans="1:6" x14ac:dyDescent="0.25">
      <c r="A1324" t="s">
        <v>19699</v>
      </c>
      <c r="B1324" t="s">
        <v>17076</v>
      </c>
      <c r="C1324" t="s">
        <v>18376</v>
      </c>
      <c r="D1324">
        <v>474.41</v>
      </c>
      <c r="E1324">
        <v>346.3193</v>
      </c>
      <c r="F1324" t="s">
        <v>18377</v>
      </c>
    </row>
    <row r="1325" spans="1:6" x14ac:dyDescent="0.25">
      <c r="A1325" t="s">
        <v>19700</v>
      </c>
      <c r="B1325" t="s">
        <v>17077</v>
      </c>
      <c r="C1325" t="s">
        <v>18376</v>
      </c>
      <c r="D1325">
        <v>125.28</v>
      </c>
      <c r="E1325">
        <v>91.454399999999993</v>
      </c>
      <c r="F1325" t="s">
        <v>18377</v>
      </c>
    </row>
    <row r="1326" spans="1:6" x14ac:dyDescent="0.25">
      <c r="A1326" t="s">
        <v>19701</v>
      </c>
      <c r="B1326" t="s">
        <v>17078</v>
      </c>
      <c r="C1326" t="s">
        <v>18376</v>
      </c>
      <c r="D1326">
        <v>457.65</v>
      </c>
      <c r="E1326">
        <v>389.0025</v>
      </c>
      <c r="F1326" t="s">
        <v>18377</v>
      </c>
    </row>
    <row r="1327" spans="1:6" x14ac:dyDescent="0.25">
      <c r="A1327" t="s">
        <v>19702</v>
      </c>
      <c r="B1327" t="s">
        <v>17079</v>
      </c>
      <c r="C1327" t="s">
        <v>18376</v>
      </c>
      <c r="D1327">
        <v>219.68</v>
      </c>
      <c r="E1327">
        <v>160.3664</v>
      </c>
      <c r="F1327" t="s">
        <v>18377</v>
      </c>
    </row>
    <row r="1328" spans="1:6" x14ac:dyDescent="0.25">
      <c r="A1328" t="s">
        <v>19703</v>
      </c>
      <c r="B1328" t="s">
        <v>17080</v>
      </c>
      <c r="C1328" t="s">
        <v>18376</v>
      </c>
      <c r="D1328">
        <v>241.61</v>
      </c>
      <c r="E1328">
        <v>198.12020000000001</v>
      </c>
      <c r="F1328" t="s">
        <v>18377</v>
      </c>
    </row>
    <row r="1329" spans="1:6" x14ac:dyDescent="0.25">
      <c r="A1329" t="s">
        <v>19704</v>
      </c>
      <c r="B1329" t="s">
        <v>17081</v>
      </c>
      <c r="C1329" t="s">
        <v>18376</v>
      </c>
      <c r="D1329">
        <v>235.25</v>
      </c>
      <c r="E1329">
        <v>188.20000000000002</v>
      </c>
      <c r="F1329" t="s">
        <v>18377</v>
      </c>
    </row>
    <row r="1330" spans="1:6" x14ac:dyDescent="0.25">
      <c r="A1330" t="s">
        <v>19705</v>
      </c>
      <c r="B1330" t="s">
        <v>17082</v>
      </c>
      <c r="C1330" t="s">
        <v>18376</v>
      </c>
      <c r="D1330">
        <v>76</v>
      </c>
      <c r="E1330">
        <v>56.24</v>
      </c>
      <c r="F1330" t="s">
        <v>18377</v>
      </c>
    </row>
    <row r="1331" spans="1:6" x14ac:dyDescent="0.25">
      <c r="A1331" t="s">
        <v>19706</v>
      </c>
      <c r="B1331" t="s">
        <v>17084</v>
      </c>
      <c r="C1331" t="s">
        <v>18376</v>
      </c>
      <c r="D1331">
        <v>400.51</v>
      </c>
      <c r="E1331">
        <v>340.43349999999998</v>
      </c>
      <c r="F1331" t="s">
        <v>18377</v>
      </c>
    </row>
    <row r="1332" spans="1:6" x14ac:dyDescent="0.25">
      <c r="A1332" t="s">
        <v>19707</v>
      </c>
      <c r="B1332" t="s">
        <v>17085</v>
      </c>
      <c r="C1332" t="s">
        <v>18376</v>
      </c>
      <c r="D1332">
        <v>305.81</v>
      </c>
      <c r="E1332">
        <v>217.1251</v>
      </c>
      <c r="F1332" t="s">
        <v>18377</v>
      </c>
    </row>
    <row r="1333" spans="1:6" x14ac:dyDescent="0.25">
      <c r="A1333" t="s">
        <v>19708</v>
      </c>
      <c r="B1333" t="s">
        <v>17086</v>
      </c>
      <c r="C1333" t="s">
        <v>18376</v>
      </c>
      <c r="D1333">
        <v>420.69</v>
      </c>
      <c r="E1333">
        <v>361.79340000000002</v>
      </c>
      <c r="F1333" t="s">
        <v>18377</v>
      </c>
    </row>
    <row r="1334" spans="1:6" x14ac:dyDescent="0.25">
      <c r="A1334" t="s">
        <v>19709</v>
      </c>
      <c r="B1334" t="s">
        <v>17087</v>
      </c>
      <c r="C1334" t="s">
        <v>18376</v>
      </c>
      <c r="D1334">
        <v>392.48</v>
      </c>
      <c r="E1334">
        <v>325.75839999999999</v>
      </c>
      <c r="F1334" t="s">
        <v>18377</v>
      </c>
    </row>
    <row r="1335" spans="1:6" x14ac:dyDescent="0.25">
      <c r="A1335" t="s">
        <v>19710</v>
      </c>
      <c r="B1335" t="s">
        <v>17088</v>
      </c>
      <c r="C1335" t="s">
        <v>18376</v>
      </c>
      <c r="D1335">
        <v>297.5</v>
      </c>
      <c r="E1335">
        <v>235.02500000000001</v>
      </c>
      <c r="F1335" t="s">
        <v>18377</v>
      </c>
    </row>
    <row r="1336" spans="1:6" x14ac:dyDescent="0.25">
      <c r="A1336" t="s">
        <v>19711</v>
      </c>
      <c r="B1336" t="s">
        <v>17089</v>
      </c>
      <c r="C1336" t="s">
        <v>18376</v>
      </c>
      <c r="D1336">
        <v>369.86</v>
      </c>
      <c r="E1336">
        <v>306.98379999999997</v>
      </c>
      <c r="F1336" t="s">
        <v>18377</v>
      </c>
    </row>
    <row r="1337" spans="1:6" x14ac:dyDescent="0.25">
      <c r="A1337" t="s">
        <v>19712</v>
      </c>
      <c r="B1337" t="s">
        <v>17092</v>
      </c>
      <c r="C1337" t="s">
        <v>18376</v>
      </c>
      <c r="D1337">
        <v>386.14</v>
      </c>
      <c r="E1337">
        <v>335.9418</v>
      </c>
      <c r="F1337" t="s">
        <v>18377</v>
      </c>
    </row>
    <row r="1338" spans="1:6" x14ac:dyDescent="0.25">
      <c r="A1338" t="s">
        <v>19713</v>
      </c>
      <c r="B1338" t="s">
        <v>17093</v>
      </c>
      <c r="C1338" t="s">
        <v>18376</v>
      </c>
      <c r="D1338">
        <v>419.73</v>
      </c>
      <c r="E1338">
        <v>298.00830000000002</v>
      </c>
      <c r="F1338" t="s">
        <v>18377</v>
      </c>
    </row>
    <row r="1339" spans="1:6" x14ac:dyDescent="0.25">
      <c r="A1339" t="s">
        <v>19714</v>
      </c>
      <c r="B1339" t="s">
        <v>17094</v>
      </c>
      <c r="C1339" t="s">
        <v>18376</v>
      </c>
      <c r="D1339">
        <v>495.54</v>
      </c>
      <c r="E1339">
        <v>426.1644</v>
      </c>
      <c r="F1339" t="s">
        <v>18377</v>
      </c>
    </row>
    <row r="1340" spans="1:6" x14ac:dyDescent="0.25">
      <c r="A1340" t="s">
        <v>19715</v>
      </c>
      <c r="B1340" t="s">
        <v>17095</v>
      </c>
      <c r="C1340" t="s">
        <v>18376</v>
      </c>
      <c r="D1340">
        <v>214.24</v>
      </c>
      <c r="E1340">
        <v>173.53440000000001</v>
      </c>
      <c r="F1340" t="s">
        <v>18377</v>
      </c>
    </row>
    <row r="1341" spans="1:6" x14ac:dyDescent="0.25">
      <c r="A1341" t="s">
        <v>19716</v>
      </c>
      <c r="B1341" t="s">
        <v>17096</v>
      </c>
      <c r="C1341" t="s">
        <v>18376</v>
      </c>
      <c r="D1341">
        <v>244.79</v>
      </c>
      <c r="E1341">
        <v>215.4152</v>
      </c>
      <c r="F1341" t="s">
        <v>18377</v>
      </c>
    </row>
    <row r="1342" spans="1:6" x14ac:dyDescent="0.25">
      <c r="A1342" t="s">
        <v>19717</v>
      </c>
      <c r="B1342" t="s">
        <v>17097</v>
      </c>
      <c r="C1342" t="s">
        <v>18376</v>
      </c>
      <c r="D1342">
        <v>85.74</v>
      </c>
      <c r="E1342">
        <v>72.878999999999991</v>
      </c>
      <c r="F1342" t="s">
        <v>18377</v>
      </c>
    </row>
    <row r="1343" spans="1:6" x14ac:dyDescent="0.25">
      <c r="A1343" t="s">
        <v>19718</v>
      </c>
      <c r="B1343" t="s">
        <v>17098</v>
      </c>
      <c r="C1343" t="s">
        <v>18376</v>
      </c>
      <c r="D1343">
        <v>66.92</v>
      </c>
      <c r="E1343">
        <v>60.228000000000002</v>
      </c>
      <c r="F1343" t="s">
        <v>18377</v>
      </c>
    </row>
    <row r="1344" spans="1:6" x14ac:dyDescent="0.25">
      <c r="A1344" t="s">
        <v>19719</v>
      </c>
      <c r="B1344" t="s">
        <v>17099</v>
      </c>
      <c r="C1344" t="s">
        <v>18376</v>
      </c>
      <c r="D1344">
        <v>130.57</v>
      </c>
      <c r="E1344">
        <v>94.01039999999999</v>
      </c>
      <c r="F1344" t="s">
        <v>18377</v>
      </c>
    </row>
    <row r="1345" spans="1:6" x14ac:dyDescent="0.25">
      <c r="A1345" t="s">
        <v>19720</v>
      </c>
      <c r="B1345" t="s">
        <v>17100</v>
      </c>
      <c r="C1345" t="s">
        <v>18376</v>
      </c>
      <c r="D1345">
        <v>453.48</v>
      </c>
      <c r="E1345">
        <v>399.06240000000003</v>
      </c>
      <c r="F1345" t="s">
        <v>18377</v>
      </c>
    </row>
    <row r="1346" spans="1:6" x14ac:dyDescent="0.25">
      <c r="A1346" t="s">
        <v>19721</v>
      </c>
      <c r="B1346" t="s">
        <v>17101</v>
      </c>
      <c r="C1346" t="s">
        <v>18376</v>
      </c>
      <c r="D1346">
        <v>229.06</v>
      </c>
      <c r="E1346">
        <v>183.24800000000002</v>
      </c>
      <c r="F1346" t="s">
        <v>18377</v>
      </c>
    </row>
    <row r="1347" spans="1:6" x14ac:dyDescent="0.25">
      <c r="A1347" t="s">
        <v>19722</v>
      </c>
      <c r="B1347" t="s">
        <v>17102</v>
      </c>
      <c r="C1347" t="s">
        <v>18376</v>
      </c>
      <c r="D1347">
        <v>224.4</v>
      </c>
      <c r="E1347">
        <v>170.54400000000001</v>
      </c>
      <c r="F1347" t="s">
        <v>18377</v>
      </c>
    </row>
    <row r="1348" spans="1:6" x14ac:dyDescent="0.25">
      <c r="A1348" t="s">
        <v>19723</v>
      </c>
      <c r="B1348" t="s">
        <v>17103</v>
      </c>
      <c r="C1348" t="s">
        <v>18376</v>
      </c>
      <c r="D1348">
        <v>121.79</v>
      </c>
      <c r="E1348">
        <v>99.867800000000003</v>
      </c>
      <c r="F1348" t="s">
        <v>18377</v>
      </c>
    </row>
    <row r="1349" spans="1:6" x14ac:dyDescent="0.25">
      <c r="A1349" t="s">
        <v>19724</v>
      </c>
      <c r="B1349" t="s">
        <v>17104</v>
      </c>
      <c r="C1349" t="s">
        <v>18376</v>
      </c>
      <c r="D1349">
        <v>450.04</v>
      </c>
      <c r="E1349">
        <v>391.53480000000002</v>
      </c>
      <c r="F1349" t="s">
        <v>18377</v>
      </c>
    </row>
    <row r="1350" spans="1:6" x14ac:dyDescent="0.25">
      <c r="A1350" t="s">
        <v>19725</v>
      </c>
      <c r="B1350" t="s">
        <v>17105</v>
      </c>
      <c r="C1350" t="s">
        <v>18376</v>
      </c>
      <c r="D1350">
        <v>467.62</v>
      </c>
      <c r="E1350">
        <v>341.36259999999999</v>
      </c>
      <c r="F1350" t="s">
        <v>18377</v>
      </c>
    </row>
    <row r="1351" spans="1:6" x14ac:dyDescent="0.25">
      <c r="A1351" t="s">
        <v>19726</v>
      </c>
      <c r="B1351" t="s">
        <v>17106</v>
      </c>
      <c r="C1351" t="s">
        <v>18376</v>
      </c>
      <c r="D1351">
        <v>183.01</v>
      </c>
      <c r="E1351">
        <v>164.709</v>
      </c>
      <c r="F1351" t="s">
        <v>18377</v>
      </c>
    </row>
    <row r="1352" spans="1:6" x14ac:dyDescent="0.25">
      <c r="A1352" t="s">
        <v>19727</v>
      </c>
      <c r="B1352" t="s">
        <v>17107</v>
      </c>
      <c r="C1352" t="s">
        <v>18376</v>
      </c>
      <c r="D1352">
        <v>168.33</v>
      </c>
      <c r="E1352">
        <v>151.49700000000001</v>
      </c>
      <c r="F1352" t="s">
        <v>18377</v>
      </c>
    </row>
    <row r="1353" spans="1:6" x14ac:dyDescent="0.25">
      <c r="A1353" t="s">
        <v>19728</v>
      </c>
      <c r="B1353" t="s">
        <v>17108</v>
      </c>
      <c r="C1353" t="s">
        <v>18376</v>
      </c>
      <c r="D1353">
        <v>147.57</v>
      </c>
      <c r="E1353">
        <v>110.67749999999999</v>
      </c>
      <c r="F1353" t="s">
        <v>18377</v>
      </c>
    </row>
    <row r="1354" spans="1:6" x14ac:dyDescent="0.25">
      <c r="A1354" t="s">
        <v>19729</v>
      </c>
      <c r="B1354" t="s">
        <v>17109</v>
      </c>
      <c r="C1354" t="s">
        <v>18376</v>
      </c>
      <c r="D1354">
        <v>330.93</v>
      </c>
      <c r="E1354">
        <v>231.65099999999998</v>
      </c>
      <c r="F1354" t="s">
        <v>18377</v>
      </c>
    </row>
    <row r="1355" spans="1:6" x14ac:dyDescent="0.25">
      <c r="A1355" t="s">
        <v>19730</v>
      </c>
      <c r="B1355" t="s">
        <v>17110</v>
      </c>
      <c r="C1355" t="s">
        <v>18376</v>
      </c>
      <c r="D1355">
        <v>138.16</v>
      </c>
      <c r="E1355">
        <v>96.711999999999989</v>
      </c>
      <c r="F1355" t="s">
        <v>18377</v>
      </c>
    </row>
    <row r="1356" spans="1:6" x14ac:dyDescent="0.25">
      <c r="A1356" t="s">
        <v>19731</v>
      </c>
      <c r="B1356" t="s">
        <v>17111</v>
      </c>
      <c r="C1356" t="s">
        <v>18376</v>
      </c>
      <c r="D1356">
        <v>151.75</v>
      </c>
      <c r="E1356">
        <v>116.8475</v>
      </c>
      <c r="F1356" t="s">
        <v>18377</v>
      </c>
    </row>
    <row r="1357" spans="1:6" x14ac:dyDescent="0.25">
      <c r="A1357" t="s">
        <v>19732</v>
      </c>
      <c r="B1357" t="s">
        <v>17112</v>
      </c>
      <c r="C1357" t="s">
        <v>18376</v>
      </c>
      <c r="D1357">
        <v>374.18</v>
      </c>
      <c r="E1357">
        <v>299.34399999999999</v>
      </c>
      <c r="F1357" t="s">
        <v>18377</v>
      </c>
    </row>
    <row r="1358" spans="1:6" x14ac:dyDescent="0.25">
      <c r="A1358" t="s">
        <v>19733</v>
      </c>
      <c r="B1358" t="s">
        <v>17114</v>
      </c>
      <c r="C1358" t="s">
        <v>18376</v>
      </c>
      <c r="D1358">
        <v>85.97</v>
      </c>
      <c r="E1358">
        <v>74.793899999999994</v>
      </c>
      <c r="F1358" t="s">
        <v>18377</v>
      </c>
    </row>
    <row r="1359" spans="1:6" x14ac:dyDescent="0.25">
      <c r="A1359" t="s">
        <v>19734</v>
      </c>
      <c r="B1359" t="s">
        <v>17115</v>
      </c>
      <c r="C1359" t="s">
        <v>18376</v>
      </c>
      <c r="D1359">
        <v>411.86</v>
      </c>
      <c r="E1359">
        <v>366.55540000000002</v>
      </c>
      <c r="F1359" t="s">
        <v>18377</v>
      </c>
    </row>
    <row r="1360" spans="1:6" x14ac:dyDescent="0.25">
      <c r="A1360" t="s">
        <v>19735</v>
      </c>
      <c r="B1360" t="s">
        <v>17116</v>
      </c>
      <c r="C1360" t="s">
        <v>18376</v>
      </c>
      <c r="D1360">
        <v>222.4</v>
      </c>
      <c r="E1360">
        <v>189.04</v>
      </c>
      <c r="F1360" t="s">
        <v>18377</v>
      </c>
    </row>
    <row r="1361" spans="1:6" x14ac:dyDescent="0.25">
      <c r="A1361" t="s">
        <v>19736</v>
      </c>
      <c r="B1361" t="s">
        <v>17117</v>
      </c>
      <c r="C1361" t="s">
        <v>18376</v>
      </c>
      <c r="D1361">
        <v>299.62</v>
      </c>
      <c r="E1361">
        <v>248.68459999999999</v>
      </c>
      <c r="F1361" t="s">
        <v>18377</v>
      </c>
    </row>
    <row r="1362" spans="1:6" x14ac:dyDescent="0.25">
      <c r="A1362" t="s">
        <v>19737</v>
      </c>
      <c r="B1362" t="s">
        <v>17119</v>
      </c>
      <c r="C1362" t="s">
        <v>18376</v>
      </c>
      <c r="D1362">
        <v>499.44</v>
      </c>
      <c r="E1362">
        <v>384.56880000000001</v>
      </c>
      <c r="F1362" t="s">
        <v>18377</v>
      </c>
    </row>
    <row r="1363" spans="1:6" x14ac:dyDescent="0.25">
      <c r="A1363" t="s">
        <v>19738</v>
      </c>
      <c r="B1363" t="s">
        <v>17120</v>
      </c>
      <c r="C1363" t="s">
        <v>18376</v>
      </c>
      <c r="D1363">
        <v>233.34</v>
      </c>
      <c r="E1363">
        <v>172.67160000000001</v>
      </c>
      <c r="F1363" t="s">
        <v>18377</v>
      </c>
    </row>
    <row r="1364" spans="1:6" x14ac:dyDescent="0.25">
      <c r="A1364" t="s">
        <v>19739</v>
      </c>
      <c r="B1364" t="s">
        <v>17121</v>
      </c>
      <c r="C1364" t="s">
        <v>18376</v>
      </c>
      <c r="D1364">
        <v>410.55</v>
      </c>
      <c r="E1364">
        <v>307.91250000000002</v>
      </c>
      <c r="F1364" t="s">
        <v>18377</v>
      </c>
    </row>
    <row r="1365" spans="1:6" x14ac:dyDescent="0.25">
      <c r="A1365" t="s">
        <v>19740</v>
      </c>
      <c r="B1365" t="s">
        <v>17122</v>
      </c>
      <c r="C1365" t="s">
        <v>18376</v>
      </c>
      <c r="D1365">
        <v>382.15</v>
      </c>
      <c r="E1365">
        <v>324.82749999999999</v>
      </c>
      <c r="F1365" t="s">
        <v>18377</v>
      </c>
    </row>
    <row r="1366" spans="1:6" x14ac:dyDescent="0.25">
      <c r="A1366" t="s">
        <v>19741</v>
      </c>
      <c r="B1366" t="s">
        <v>17123</v>
      </c>
      <c r="C1366" t="s">
        <v>18376</v>
      </c>
      <c r="D1366">
        <v>280.95</v>
      </c>
      <c r="E1366">
        <v>227.56950000000001</v>
      </c>
      <c r="F1366" t="s">
        <v>18377</v>
      </c>
    </row>
    <row r="1367" spans="1:6" x14ac:dyDescent="0.25">
      <c r="A1367" t="s">
        <v>19742</v>
      </c>
      <c r="B1367" t="s">
        <v>17124</v>
      </c>
      <c r="C1367" t="s">
        <v>18376</v>
      </c>
      <c r="D1367">
        <v>302.63</v>
      </c>
      <c r="E1367">
        <v>217.89359999999999</v>
      </c>
      <c r="F1367" t="s">
        <v>18377</v>
      </c>
    </row>
    <row r="1368" spans="1:6" x14ac:dyDescent="0.25">
      <c r="A1368" t="s">
        <v>19743</v>
      </c>
      <c r="B1368" t="s">
        <v>17125</v>
      </c>
      <c r="C1368" t="s">
        <v>18376</v>
      </c>
      <c r="D1368">
        <v>264.92</v>
      </c>
      <c r="E1368">
        <v>225.18200000000002</v>
      </c>
      <c r="F1368" t="s">
        <v>18377</v>
      </c>
    </row>
    <row r="1369" spans="1:6" x14ac:dyDescent="0.25">
      <c r="A1369" t="s">
        <v>19744</v>
      </c>
      <c r="B1369" t="s">
        <v>17126</v>
      </c>
      <c r="C1369" t="s">
        <v>18376</v>
      </c>
      <c r="D1369">
        <v>356.12</v>
      </c>
      <c r="E1369">
        <v>281.33480000000003</v>
      </c>
      <c r="F1369" t="s">
        <v>18377</v>
      </c>
    </row>
    <row r="1370" spans="1:6" x14ac:dyDescent="0.25">
      <c r="A1370" t="s">
        <v>19745</v>
      </c>
      <c r="B1370" t="s">
        <v>17128</v>
      </c>
      <c r="C1370" t="s">
        <v>18376</v>
      </c>
      <c r="D1370">
        <v>396.36</v>
      </c>
      <c r="E1370">
        <v>328.97879999999998</v>
      </c>
      <c r="F1370" t="s">
        <v>18377</v>
      </c>
    </row>
    <row r="1371" spans="1:6" x14ac:dyDescent="0.25">
      <c r="A1371" t="s">
        <v>19746</v>
      </c>
      <c r="B1371" t="s">
        <v>17129</v>
      </c>
      <c r="C1371" t="s">
        <v>18376</v>
      </c>
      <c r="D1371">
        <v>105.84</v>
      </c>
      <c r="E1371">
        <v>93.139200000000002</v>
      </c>
      <c r="F1371" t="s">
        <v>18377</v>
      </c>
    </row>
    <row r="1372" spans="1:6" x14ac:dyDescent="0.25">
      <c r="A1372" t="s">
        <v>19747</v>
      </c>
      <c r="B1372" t="s">
        <v>17130</v>
      </c>
      <c r="C1372" t="s">
        <v>18376</v>
      </c>
      <c r="D1372">
        <v>442.97</v>
      </c>
      <c r="E1372">
        <v>389.81360000000001</v>
      </c>
      <c r="F1372" t="s">
        <v>18377</v>
      </c>
    </row>
    <row r="1373" spans="1:6" x14ac:dyDescent="0.25">
      <c r="A1373" t="s">
        <v>19748</v>
      </c>
      <c r="B1373" t="s">
        <v>17131</v>
      </c>
      <c r="C1373" t="s">
        <v>18376</v>
      </c>
      <c r="D1373">
        <v>323.14999999999998</v>
      </c>
      <c r="E1373">
        <v>277.90899999999999</v>
      </c>
      <c r="F1373" t="s">
        <v>18377</v>
      </c>
    </row>
    <row r="1374" spans="1:6" x14ac:dyDescent="0.25">
      <c r="A1374" t="s">
        <v>19749</v>
      </c>
      <c r="B1374" t="s">
        <v>17132</v>
      </c>
      <c r="C1374" t="s">
        <v>18376</v>
      </c>
      <c r="D1374">
        <v>323.12</v>
      </c>
      <c r="E1374">
        <v>235.8776</v>
      </c>
      <c r="F1374" t="s">
        <v>18377</v>
      </c>
    </row>
    <row r="1375" spans="1:6" x14ac:dyDescent="0.25">
      <c r="A1375" t="s">
        <v>19750</v>
      </c>
      <c r="B1375" t="s">
        <v>17133</v>
      </c>
      <c r="C1375" t="s">
        <v>18376</v>
      </c>
      <c r="D1375">
        <v>417.75</v>
      </c>
      <c r="E1375">
        <v>346.73249999999996</v>
      </c>
      <c r="F1375" t="s">
        <v>18377</v>
      </c>
    </row>
    <row r="1376" spans="1:6" x14ac:dyDescent="0.25">
      <c r="A1376" t="s">
        <v>19751</v>
      </c>
      <c r="B1376" t="s">
        <v>17134</v>
      </c>
      <c r="C1376" t="s">
        <v>18376</v>
      </c>
      <c r="D1376">
        <v>433.48</v>
      </c>
      <c r="E1376">
        <v>329.44480000000004</v>
      </c>
      <c r="F1376" t="s">
        <v>18377</v>
      </c>
    </row>
    <row r="1377" spans="1:6" x14ac:dyDescent="0.25">
      <c r="A1377" t="s">
        <v>19752</v>
      </c>
      <c r="B1377" t="s">
        <v>17135</v>
      </c>
      <c r="C1377" t="s">
        <v>18376</v>
      </c>
      <c r="D1377">
        <v>262.08</v>
      </c>
      <c r="E1377">
        <v>186.07679999999999</v>
      </c>
      <c r="F1377" t="s">
        <v>18377</v>
      </c>
    </row>
    <row r="1378" spans="1:6" x14ac:dyDescent="0.25">
      <c r="A1378" t="s">
        <v>19753</v>
      </c>
      <c r="B1378" t="s">
        <v>17136</v>
      </c>
      <c r="C1378" t="s">
        <v>18376</v>
      </c>
      <c r="D1378">
        <v>132.59</v>
      </c>
      <c r="E1378">
        <v>103.42020000000001</v>
      </c>
      <c r="F1378" t="s">
        <v>18377</v>
      </c>
    </row>
    <row r="1379" spans="1:6" x14ac:dyDescent="0.25">
      <c r="A1379" t="s">
        <v>19754</v>
      </c>
      <c r="B1379" t="s">
        <v>17137</v>
      </c>
      <c r="C1379" t="s">
        <v>18376</v>
      </c>
      <c r="D1379">
        <v>452.83</v>
      </c>
      <c r="E1379">
        <v>362.26400000000001</v>
      </c>
      <c r="F1379" t="s">
        <v>18377</v>
      </c>
    </row>
    <row r="1380" spans="1:6" x14ac:dyDescent="0.25">
      <c r="A1380" t="s">
        <v>19755</v>
      </c>
      <c r="B1380" t="s">
        <v>17138</v>
      </c>
      <c r="C1380" t="s">
        <v>18376</v>
      </c>
      <c r="D1380">
        <v>390.08</v>
      </c>
      <c r="E1380">
        <v>319.86559999999997</v>
      </c>
      <c r="F1380" t="s">
        <v>18377</v>
      </c>
    </row>
    <row r="1381" spans="1:6" x14ac:dyDescent="0.25">
      <c r="A1381" t="s">
        <v>19756</v>
      </c>
      <c r="B1381" t="s">
        <v>17139</v>
      </c>
      <c r="C1381" t="s">
        <v>18376</v>
      </c>
      <c r="D1381">
        <v>341.37</v>
      </c>
      <c r="E1381">
        <v>249.20009999999999</v>
      </c>
      <c r="F1381" t="s">
        <v>18377</v>
      </c>
    </row>
    <row r="1382" spans="1:6" x14ac:dyDescent="0.25">
      <c r="A1382" t="s">
        <v>19757</v>
      </c>
      <c r="B1382" t="s">
        <v>17140</v>
      </c>
      <c r="C1382" t="s">
        <v>18376</v>
      </c>
      <c r="D1382">
        <v>290.95999999999998</v>
      </c>
      <c r="E1382">
        <v>244.40639999999996</v>
      </c>
      <c r="F1382" t="s">
        <v>18377</v>
      </c>
    </row>
    <row r="1383" spans="1:6" x14ac:dyDescent="0.25">
      <c r="A1383" t="s">
        <v>19758</v>
      </c>
      <c r="B1383" t="s">
        <v>17141</v>
      </c>
      <c r="C1383" t="s">
        <v>18376</v>
      </c>
      <c r="D1383">
        <v>115.85</v>
      </c>
      <c r="E1383">
        <v>90.363</v>
      </c>
      <c r="F1383" t="s">
        <v>18377</v>
      </c>
    </row>
    <row r="1384" spans="1:6" x14ac:dyDescent="0.25">
      <c r="A1384" t="s">
        <v>19759</v>
      </c>
      <c r="B1384" t="s">
        <v>17142</v>
      </c>
      <c r="C1384" t="s">
        <v>18376</v>
      </c>
      <c r="D1384">
        <v>271.24</v>
      </c>
      <c r="E1384">
        <v>203.43</v>
      </c>
      <c r="F1384" t="s">
        <v>18377</v>
      </c>
    </row>
    <row r="1385" spans="1:6" x14ac:dyDescent="0.25">
      <c r="A1385" t="s">
        <v>19760</v>
      </c>
      <c r="B1385" t="s">
        <v>17143</v>
      </c>
      <c r="C1385" t="s">
        <v>18376</v>
      </c>
      <c r="D1385">
        <v>429.54</v>
      </c>
      <c r="E1385">
        <v>317.8596</v>
      </c>
      <c r="F1385" t="s">
        <v>18377</v>
      </c>
    </row>
    <row r="1386" spans="1:6" x14ac:dyDescent="0.25">
      <c r="A1386" t="s">
        <v>19761</v>
      </c>
      <c r="B1386" t="s">
        <v>17144</v>
      </c>
      <c r="C1386" t="s">
        <v>18376</v>
      </c>
      <c r="D1386">
        <v>320.35000000000002</v>
      </c>
      <c r="E1386">
        <v>281.90800000000002</v>
      </c>
      <c r="F1386" t="s">
        <v>18377</v>
      </c>
    </row>
    <row r="1387" spans="1:6" x14ac:dyDescent="0.25">
      <c r="A1387" t="s">
        <v>19762</v>
      </c>
      <c r="B1387" t="s">
        <v>17145</v>
      </c>
      <c r="C1387" t="s">
        <v>18376</v>
      </c>
      <c r="D1387">
        <v>357.07</v>
      </c>
      <c r="E1387">
        <v>310.65089999999998</v>
      </c>
      <c r="F1387" t="s">
        <v>18377</v>
      </c>
    </row>
    <row r="1388" spans="1:6" x14ac:dyDescent="0.25">
      <c r="A1388" t="s">
        <v>19763</v>
      </c>
      <c r="B1388" t="s">
        <v>17146</v>
      </c>
      <c r="C1388" t="s">
        <v>18376</v>
      </c>
      <c r="D1388">
        <v>446.25</v>
      </c>
      <c r="E1388">
        <v>365.92499999999995</v>
      </c>
      <c r="F1388" t="s">
        <v>18377</v>
      </c>
    </row>
    <row r="1389" spans="1:6" x14ac:dyDescent="0.25">
      <c r="A1389" t="s">
        <v>19764</v>
      </c>
      <c r="B1389" t="s">
        <v>17148</v>
      </c>
      <c r="C1389" t="s">
        <v>18376</v>
      </c>
      <c r="D1389">
        <v>85.07</v>
      </c>
      <c r="E1389">
        <v>67.205299999999994</v>
      </c>
      <c r="F1389" t="s">
        <v>18377</v>
      </c>
    </row>
    <row r="1390" spans="1:6" x14ac:dyDescent="0.25">
      <c r="A1390" t="s">
        <v>19765</v>
      </c>
      <c r="B1390" t="s">
        <v>17149</v>
      </c>
      <c r="C1390" t="s">
        <v>18376</v>
      </c>
      <c r="D1390">
        <v>421.14</v>
      </c>
      <c r="E1390">
        <v>311.64359999999999</v>
      </c>
      <c r="F1390" t="s">
        <v>18377</v>
      </c>
    </row>
    <row r="1391" spans="1:6" x14ac:dyDescent="0.25">
      <c r="A1391" t="s">
        <v>19766</v>
      </c>
      <c r="B1391" t="s">
        <v>17150</v>
      </c>
      <c r="C1391" t="s">
        <v>18376</v>
      </c>
      <c r="D1391">
        <v>87.02</v>
      </c>
      <c r="E1391">
        <v>74.837199999999996</v>
      </c>
      <c r="F1391" t="s">
        <v>18377</v>
      </c>
    </row>
    <row r="1392" spans="1:6" x14ac:dyDescent="0.25">
      <c r="A1392" t="s">
        <v>19767</v>
      </c>
      <c r="B1392" t="s">
        <v>17151</v>
      </c>
      <c r="C1392" t="s">
        <v>18376</v>
      </c>
      <c r="D1392">
        <v>90.25</v>
      </c>
      <c r="E1392">
        <v>67.6875</v>
      </c>
      <c r="F1392" t="s">
        <v>18377</v>
      </c>
    </row>
    <row r="1393" spans="1:6" x14ac:dyDescent="0.25">
      <c r="A1393" t="s">
        <v>19768</v>
      </c>
      <c r="B1393" t="s">
        <v>17152</v>
      </c>
      <c r="C1393" t="s">
        <v>18376</v>
      </c>
      <c r="D1393">
        <v>162.27000000000001</v>
      </c>
      <c r="E1393">
        <v>115.21170000000001</v>
      </c>
      <c r="F1393" t="s">
        <v>18377</v>
      </c>
    </row>
    <row r="1394" spans="1:6" x14ac:dyDescent="0.25">
      <c r="A1394" t="s">
        <v>19769</v>
      </c>
      <c r="B1394" t="s">
        <v>17153</v>
      </c>
      <c r="C1394" t="s">
        <v>18376</v>
      </c>
      <c r="D1394">
        <v>242.6</v>
      </c>
      <c r="E1394">
        <v>196.506</v>
      </c>
      <c r="F1394" t="s">
        <v>18377</v>
      </c>
    </row>
    <row r="1395" spans="1:6" x14ac:dyDescent="0.25">
      <c r="A1395" t="s">
        <v>19770</v>
      </c>
      <c r="B1395" t="s">
        <v>17154</v>
      </c>
      <c r="C1395" t="s">
        <v>18376</v>
      </c>
      <c r="D1395">
        <v>124.99</v>
      </c>
      <c r="E1395">
        <v>111.2411</v>
      </c>
      <c r="F1395" t="s">
        <v>18377</v>
      </c>
    </row>
    <row r="1396" spans="1:6" x14ac:dyDescent="0.25">
      <c r="A1396" t="s">
        <v>19771</v>
      </c>
      <c r="B1396" t="s">
        <v>17155</v>
      </c>
      <c r="C1396" t="s">
        <v>18376</v>
      </c>
      <c r="D1396">
        <v>272.60000000000002</v>
      </c>
      <c r="E1396">
        <v>239.88800000000003</v>
      </c>
      <c r="F1396" t="s">
        <v>18377</v>
      </c>
    </row>
    <row r="1397" spans="1:6" x14ac:dyDescent="0.25">
      <c r="A1397" t="s">
        <v>19772</v>
      </c>
      <c r="B1397" t="s">
        <v>17156</v>
      </c>
      <c r="C1397" t="s">
        <v>18376</v>
      </c>
      <c r="D1397">
        <v>127.23</v>
      </c>
      <c r="E1397">
        <v>104.32859999999999</v>
      </c>
      <c r="F1397" t="s">
        <v>18377</v>
      </c>
    </row>
    <row r="1398" spans="1:6" x14ac:dyDescent="0.25">
      <c r="A1398" t="s">
        <v>19773</v>
      </c>
      <c r="B1398" t="s">
        <v>17157</v>
      </c>
      <c r="C1398" t="s">
        <v>18376</v>
      </c>
      <c r="D1398">
        <v>239.25</v>
      </c>
      <c r="E1398">
        <v>198.57749999999999</v>
      </c>
      <c r="F1398" t="s">
        <v>18377</v>
      </c>
    </row>
    <row r="1399" spans="1:6" x14ac:dyDescent="0.25">
      <c r="A1399" t="s">
        <v>19774</v>
      </c>
      <c r="B1399" t="s">
        <v>17158</v>
      </c>
      <c r="C1399" t="s">
        <v>18376</v>
      </c>
      <c r="D1399">
        <v>271.19</v>
      </c>
      <c r="E1399">
        <v>219.66390000000001</v>
      </c>
      <c r="F1399" t="s">
        <v>18377</v>
      </c>
    </row>
    <row r="1400" spans="1:6" x14ac:dyDescent="0.25">
      <c r="A1400" t="s">
        <v>19775</v>
      </c>
      <c r="B1400" t="s">
        <v>17159</v>
      </c>
      <c r="C1400" t="s">
        <v>18376</v>
      </c>
      <c r="D1400">
        <v>156.82</v>
      </c>
      <c r="E1400">
        <v>138.0016</v>
      </c>
      <c r="F1400" t="s">
        <v>18377</v>
      </c>
    </row>
    <row r="1401" spans="1:6" x14ac:dyDescent="0.25">
      <c r="A1401" t="s">
        <v>19776</v>
      </c>
      <c r="B1401" t="s">
        <v>17160</v>
      </c>
      <c r="C1401" t="s">
        <v>18376</v>
      </c>
      <c r="D1401">
        <v>471.2</v>
      </c>
      <c r="E1401">
        <v>386.38399999999996</v>
      </c>
      <c r="F1401" t="s">
        <v>18377</v>
      </c>
    </row>
    <row r="1402" spans="1:6" x14ac:dyDescent="0.25">
      <c r="A1402" t="s">
        <v>19777</v>
      </c>
      <c r="B1402" t="s">
        <v>17161</v>
      </c>
      <c r="C1402" t="s">
        <v>18376</v>
      </c>
      <c r="D1402">
        <v>104.68</v>
      </c>
      <c r="E1402">
        <v>86.884399999999999</v>
      </c>
      <c r="F1402" t="s">
        <v>18377</v>
      </c>
    </row>
    <row r="1403" spans="1:6" x14ac:dyDescent="0.25">
      <c r="A1403" t="s">
        <v>19778</v>
      </c>
      <c r="B1403" t="s">
        <v>17162</v>
      </c>
      <c r="C1403" t="s">
        <v>18376</v>
      </c>
      <c r="D1403">
        <v>181.53</v>
      </c>
      <c r="E1403">
        <v>147.0393</v>
      </c>
      <c r="F1403" t="s">
        <v>18377</v>
      </c>
    </row>
    <row r="1404" spans="1:6" x14ac:dyDescent="0.25">
      <c r="A1404" t="s">
        <v>19779</v>
      </c>
      <c r="B1404" t="s">
        <v>17163</v>
      </c>
      <c r="C1404" t="s">
        <v>18376</v>
      </c>
      <c r="D1404">
        <v>409.88</v>
      </c>
      <c r="E1404">
        <v>344.29919999999998</v>
      </c>
      <c r="F1404" t="s">
        <v>18377</v>
      </c>
    </row>
    <row r="1405" spans="1:6" x14ac:dyDescent="0.25">
      <c r="A1405" t="s">
        <v>19780</v>
      </c>
      <c r="B1405" t="s">
        <v>17164</v>
      </c>
      <c r="C1405" t="s">
        <v>18376</v>
      </c>
      <c r="D1405">
        <v>212.38</v>
      </c>
      <c r="E1405">
        <v>178.39919999999998</v>
      </c>
      <c r="F1405" t="s">
        <v>18377</v>
      </c>
    </row>
    <row r="1406" spans="1:6" x14ac:dyDescent="0.25">
      <c r="A1406" t="s">
        <v>19781</v>
      </c>
      <c r="B1406" t="s">
        <v>17165</v>
      </c>
      <c r="C1406" t="s">
        <v>18376</v>
      </c>
      <c r="D1406">
        <v>468.2</v>
      </c>
      <c r="E1406">
        <v>393.28799999999995</v>
      </c>
      <c r="F1406" t="s">
        <v>18377</v>
      </c>
    </row>
    <row r="1407" spans="1:6" x14ac:dyDescent="0.25">
      <c r="A1407" t="s">
        <v>19782</v>
      </c>
      <c r="B1407" t="s">
        <v>17166</v>
      </c>
      <c r="C1407" t="s">
        <v>18376</v>
      </c>
      <c r="D1407">
        <v>283.94</v>
      </c>
      <c r="E1407">
        <v>207.27619999999999</v>
      </c>
      <c r="F1407" t="s">
        <v>18377</v>
      </c>
    </row>
    <row r="1408" spans="1:6" x14ac:dyDescent="0.25">
      <c r="A1408" t="s">
        <v>19783</v>
      </c>
      <c r="B1408" t="s">
        <v>17167</v>
      </c>
      <c r="C1408" t="s">
        <v>18376</v>
      </c>
      <c r="D1408">
        <v>257.98</v>
      </c>
      <c r="E1408">
        <v>185.7456</v>
      </c>
      <c r="F1408" t="s">
        <v>18377</v>
      </c>
    </row>
    <row r="1409" spans="1:6" x14ac:dyDescent="0.25">
      <c r="A1409" t="s">
        <v>19784</v>
      </c>
      <c r="B1409" t="s">
        <v>17168</v>
      </c>
      <c r="C1409" t="s">
        <v>18376</v>
      </c>
      <c r="D1409">
        <v>172.15</v>
      </c>
      <c r="E1409">
        <v>148.04900000000001</v>
      </c>
      <c r="F1409" t="s">
        <v>18377</v>
      </c>
    </row>
    <row r="1410" spans="1:6" x14ac:dyDescent="0.25">
      <c r="A1410" t="s">
        <v>19785</v>
      </c>
      <c r="B1410" t="s">
        <v>17170</v>
      </c>
      <c r="C1410" t="s">
        <v>18376</v>
      </c>
      <c r="D1410">
        <v>121.88</v>
      </c>
      <c r="E1410">
        <v>98.722800000000007</v>
      </c>
      <c r="F1410" t="s">
        <v>18377</v>
      </c>
    </row>
    <row r="1411" spans="1:6" x14ac:dyDescent="0.25">
      <c r="A1411" t="s">
        <v>19786</v>
      </c>
      <c r="B1411" t="s">
        <v>17171</v>
      </c>
      <c r="C1411" t="s">
        <v>18376</v>
      </c>
      <c r="D1411">
        <v>127.98</v>
      </c>
      <c r="E1411">
        <v>99.824400000000011</v>
      </c>
      <c r="F1411" t="s">
        <v>18377</v>
      </c>
    </row>
    <row r="1412" spans="1:6" x14ac:dyDescent="0.25">
      <c r="A1412" t="s">
        <v>19787</v>
      </c>
      <c r="B1412" t="s">
        <v>17173</v>
      </c>
      <c r="C1412" t="s">
        <v>18376</v>
      </c>
      <c r="D1412">
        <v>137.66</v>
      </c>
      <c r="E1412">
        <v>114.25779999999999</v>
      </c>
      <c r="F1412" t="s">
        <v>18377</v>
      </c>
    </row>
    <row r="1413" spans="1:6" x14ac:dyDescent="0.25">
      <c r="A1413" t="s">
        <v>19788</v>
      </c>
      <c r="B1413" t="s">
        <v>17175</v>
      </c>
      <c r="C1413" t="s">
        <v>18376</v>
      </c>
      <c r="D1413">
        <v>247.71</v>
      </c>
      <c r="E1413">
        <v>208.07640000000001</v>
      </c>
      <c r="F1413" t="s">
        <v>18377</v>
      </c>
    </row>
    <row r="1414" spans="1:6" x14ac:dyDescent="0.25">
      <c r="A1414" t="s">
        <v>19789</v>
      </c>
      <c r="B1414" t="s">
        <v>17176</v>
      </c>
      <c r="C1414" t="s">
        <v>18376</v>
      </c>
      <c r="D1414">
        <v>187.09</v>
      </c>
      <c r="E1414">
        <v>136.57570000000001</v>
      </c>
      <c r="F1414" t="s">
        <v>18377</v>
      </c>
    </row>
    <row r="1415" spans="1:6" x14ac:dyDescent="0.25">
      <c r="A1415" t="s">
        <v>19790</v>
      </c>
      <c r="B1415" t="s">
        <v>17177</v>
      </c>
      <c r="C1415" t="s">
        <v>18376</v>
      </c>
      <c r="D1415">
        <v>372.6</v>
      </c>
      <c r="E1415">
        <v>283.17600000000004</v>
      </c>
      <c r="F1415" t="s">
        <v>18377</v>
      </c>
    </row>
    <row r="1416" spans="1:6" x14ac:dyDescent="0.25">
      <c r="A1416" t="s">
        <v>19791</v>
      </c>
      <c r="B1416" t="s">
        <v>17179</v>
      </c>
      <c r="C1416" t="s">
        <v>18376</v>
      </c>
      <c r="D1416">
        <v>146.08000000000001</v>
      </c>
      <c r="E1416">
        <v>128.55040000000002</v>
      </c>
      <c r="F1416" t="s">
        <v>18377</v>
      </c>
    </row>
    <row r="1417" spans="1:6" x14ac:dyDescent="0.25">
      <c r="A1417" t="s">
        <v>19792</v>
      </c>
      <c r="B1417" t="s">
        <v>17180</v>
      </c>
      <c r="C1417" t="s">
        <v>18376</v>
      </c>
      <c r="D1417">
        <v>279.85000000000002</v>
      </c>
      <c r="E1417">
        <v>223.88000000000002</v>
      </c>
      <c r="F1417" t="s">
        <v>18377</v>
      </c>
    </row>
    <row r="1418" spans="1:6" x14ac:dyDescent="0.25">
      <c r="A1418" t="s">
        <v>19793</v>
      </c>
      <c r="B1418" t="s">
        <v>17181</v>
      </c>
      <c r="C1418" t="s">
        <v>18376</v>
      </c>
      <c r="D1418">
        <v>385.11</v>
      </c>
      <c r="E1418">
        <v>292.68360000000001</v>
      </c>
      <c r="F1418" t="s">
        <v>18377</v>
      </c>
    </row>
    <row r="1419" spans="1:6" x14ac:dyDescent="0.25">
      <c r="A1419" t="s">
        <v>19794</v>
      </c>
      <c r="B1419" t="s">
        <v>17182</v>
      </c>
      <c r="C1419" t="s">
        <v>18376</v>
      </c>
      <c r="D1419">
        <v>246.65</v>
      </c>
      <c r="E1419">
        <v>197.32000000000002</v>
      </c>
      <c r="F1419" t="s">
        <v>18377</v>
      </c>
    </row>
    <row r="1420" spans="1:6" x14ac:dyDescent="0.25">
      <c r="A1420" t="s">
        <v>19795</v>
      </c>
      <c r="B1420" t="s">
        <v>17183</v>
      </c>
      <c r="C1420" t="s">
        <v>18376</v>
      </c>
      <c r="D1420">
        <v>101.87</v>
      </c>
      <c r="E1420">
        <v>75.383800000000008</v>
      </c>
      <c r="F1420" t="s">
        <v>18377</v>
      </c>
    </row>
    <row r="1421" spans="1:6" x14ac:dyDescent="0.25">
      <c r="A1421" t="s">
        <v>19796</v>
      </c>
      <c r="B1421" t="s">
        <v>17184</v>
      </c>
      <c r="C1421" t="s">
        <v>18376</v>
      </c>
      <c r="D1421">
        <v>209.62</v>
      </c>
      <c r="E1421">
        <v>155.11879999999999</v>
      </c>
      <c r="F1421" t="s">
        <v>18377</v>
      </c>
    </row>
    <row r="1422" spans="1:6" x14ac:dyDescent="0.25">
      <c r="A1422" t="s">
        <v>19797</v>
      </c>
      <c r="B1422" t="s">
        <v>17185</v>
      </c>
      <c r="C1422" t="s">
        <v>18376</v>
      </c>
      <c r="D1422">
        <v>387.93</v>
      </c>
      <c r="E1422">
        <v>298.70609999999999</v>
      </c>
      <c r="F1422" t="s">
        <v>18377</v>
      </c>
    </row>
    <row r="1423" spans="1:6" x14ac:dyDescent="0.25">
      <c r="A1423" t="s">
        <v>19798</v>
      </c>
      <c r="B1423" t="s">
        <v>17186</v>
      </c>
      <c r="C1423" t="s">
        <v>18376</v>
      </c>
      <c r="D1423">
        <v>374.51</v>
      </c>
      <c r="E1423">
        <v>310.8433</v>
      </c>
      <c r="F1423" t="s">
        <v>18377</v>
      </c>
    </row>
    <row r="1424" spans="1:6" x14ac:dyDescent="0.25">
      <c r="A1424" t="s">
        <v>19799</v>
      </c>
      <c r="B1424" t="s">
        <v>17187</v>
      </c>
      <c r="C1424" t="s">
        <v>18376</v>
      </c>
      <c r="D1424">
        <v>456.05</v>
      </c>
      <c r="E1424">
        <v>351.1585</v>
      </c>
      <c r="F1424" t="s">
        <v>18377</v>
      </c>
    </row>
    <row r="1425" spans="1:6" x14ac:dyDescent="0.25">
      <c r="A1425" t="s">
        <v>19800</v>
      </c>
      <c r="B1425" t="s">
        <v>17188</v>
      </c>
      <c r="C1425" t="s">
        <v>18376</v>
      </c>
      <c r="D1425">
        <v>295.47000000000003</v>
      </c>
      <c r="E1425">
        <v>260.01360000000005</v>
      </c>
      <c r="F1425" t="s">
        <v>18377</v>
      </c>
    </row>
    <row r="1426" spans="1:6" x14ac:dyDescent="0.25">
      <c r="A1426" t="s">
        <v>19801</v>
      </c>
      <c r="B1426" t="s">
        <v>17189</v>
      </c>
      <c r="C1426" t="s">
        <v>18376</v>
      </c>
      <c r="D1426">
        <v>116.11</v>
      </c>
      <c r="E1426">
        <v>85.921400000000006</v>
      </c>
      <c r="F1426" t="s">
        <v>18377</v>
      </c>
    </row>
    <row r="1427" spans="1:6" x14ac:dyDescent="0.25">
      <c r="A1427" t="s">
        <v>19802</v>
      </c>
      <c r="B1427" t="s">
        <v>17190</v>
      </c>
      <c r="C1427" t="s">
        <v>18376</v>
      </c>
      <c r="D1427">
        <v>487.25</v>
      </c>
      <c r="E1427">
        <v>433.65250000000003</v>
      </c>
      <c r="F1427" t="s">
        <v>18377</v>
      </c>
    </row>
    <row r="1428" spans="1:6" x14ac:dyDescent="0.25">
      <c r="A1428" t="s">
        <v>19803</v>
      </c>
      <c r="B1428" t="s">
        <v>17191</v>
      </c>
      <c r="C1428" t="s">
        <v>18376</v>
      </c>
      <c r="D1428">
        <v>283.75</v>
      </c>
      <c r="E1428">
        <v>252.53749999999999</v>
      </c>
      <c r="F1428" t="s">
        <v>18377</v>
      </c>
    </row>
    <row r="1429" spans="1:6" x14ac:dyDescent="0.25">
      <c r="A1429" t="s">
        <v>19804</v>
      </c>
      <c r="B1429" t="s">
        <v>17192</v>
      </c>
      <c r="C1429" t="s">
        <v>18376</v>
      </c>
      <c r="D1429">
        <v>319.04000000000002</v>
      </c>
      <c r="E1429">
        <v>280.7552</v>
      </c>
      <c r="F1429" t="s">
        <v>18377</v>
      </c>
    </row>
    <row r="1430" spans="1:6" x14ac:dyDescent="0.25">
      <c r="A1430" t="s">
        <v>19805</v>
      </c>
      <c r="B1430" t="s">
        <v>17193</v>
      </c>
      <c r="C1430" t="s">
        <v>18376</v>
      </c>
      <c r="D1430">
        <v>418.48</v>
      </c>
      <c r="E1430">
        <v>376.63200000000001</v>
      </c>
      <c r="F1430" t="s">
        <v>18377</v>
      </c>
    </row>
    <row r="1431" spans="1:6" x14ac:dyDescent="0.25">
      <c r="A1431" t="s">
        <v>19806</v>
      </c>
      <c r="B1431" t="s">
        <v>17194</v>
      </c>
      <c r="C1431" t="s">
        <v>18376</v>
      </c>
      <c r="D1431">
        <v>492.09</v>
      </c>
      <c r="E1431">
        <v>398.59289999999999</v>
      </c>
      <c r="F1431" t="s">
        <v>18377</v>
      </c>
    </row>
    <row r="1432" spans="1:6" x14ac:dyDescent="0.25">
      <c r="A1432" t="s">
        <v>19807</v>
      </c>
      <c r="B1432" t="s">
        <v>17195</v>
      </c>
      <c r="C1432" t="s">
        <v>18376</v>
      </c>
      <c r="D1432">
        <v>236.93</v>
      </c>
      <c r="E1432">
        <v>206.12909999999999</v>
      </c>
      <c r="F1432" t="s">
        <v>18377</v>
      </c>
    </row>
    <row r="1433" spans="1:6" x14ac:dyDescent="0.25">
      <c r="A1433" t="s">
        <v>19808</v>
      </c>
      <c r="B1433" t="s">
        <v>17196</v>
      </c>
      <c r="C1433" t="s">
        <v>18376</v>
      </c>
      <c r="D1433">
        <v>355.12</v>
      </c>
      <c r="E1433">
        <v>269.89120000000003</v>
      </c>
      <c r="F1433" t="s">
        <v>18377</v>
      </c>
    </row>
    <row r="1434" spans="1:6" x14ac:dyDescent="0.25">
      <c r="A1434" t="s">
        <v>19809</v>
      </c>
      <c r="B1434" t="s">
        <v>17197</v>
      </c>
      <c r="C1434" t="s">
        <v>18376</v>
      </c>
      <c r="D1434">
        <v>325.13</v>
      </c>
      <c r="E1434">
        <v>276.3605</v>
      </c>
      <c r="F1434" t="s">
        <v>18377</v>
      </c>
    </row>
    <row r="1435" spans="1:6" x14ac:dyDescent="0.25">
      <c r="A1435" t="s">
        <v>19810</v>
      </c>
      <c r="B1435" t="s">
        <v>17198</v>
      </c>
      <c r="C1435" t="s">
        <v>18376</v>
      </c>
      <c r="D1435">
        <v>236.21</v>
      </c>
      <c r="E1435">
        <v>177.1575</v>
      </c>
      <c r="F1435" t="s">
        <v>18377</v>
      </c>
    </row>
    <row r="1436" spans="1:6" x14ac:dyDescent="0.25">
      <c r="A1436" t="s">
        <v>19811</v>
      </c>
      <c r="B1436" t="s">
        <v>17200</v>
      </c>
      <c r="C1436" t="s">
        <v>18376</v>
      </c>
      <c r="D1436">
        <v>363.69</v>
      </c>
      <c r="E1436">
        <v>254.58299999999997</v>
      </c>
      <c r="F1436" t="s">
        <v>18377</v>
      </c>
    </row>
    <row r="1437" spans="1:6" x14ac:dyDescent="0.25">
      <c r="A1437" t="s">
        <v>19812</v>
      </c>
      <c r="B1437" t="s">
        <v>17201</v>
      </c>
      <c r="C1437" t="s">
        <v>18376</v>
      </c>
      <c r="D1437">
        <v>87.81</v>
      </c>
      <c r="E1437">
        <v>64.101299999999995</v>
      </c>
      <c r="F1437" t="s">
        <v>18377</v>
      </c>
    </row>
    <row r="1438" spans="1:6" x14ac:dyDescent="0.25">
      <c r="A1438" t="s">
        <v>19813</v>
      </c>
      <c r="B1438" t="s">
        <v>17202</v>
      </c>
      <c r="C1438" t="s">
        <v>18376</v>
      </c>
      <c r="D1438">
        <v>332.24</v>
      </c>
      <c r="E1438">
        <v>292.37119999999999</v>
      </c>
      <c r="F1438" t="s">
        <v>18377</v>
      </c>
    </row>
    <row r="1439" spans="1:6" x14ac:dyDescent="0.25">
      <c r="A1439" t="s">
        <v>19814</v>
      </c>
      <c r="B1439" t="s">
        <v>17203</v>
      </c>
      <c r="C1439" t="s">
        <v>18376</v>
      </c>
      <c r="D1439">
        <v>469.37</v>
      </c>
      <c r="E1439">
        <v>333.2527</v>
      </c>
      <c r="F1439" t="s">
        <v>18377</v>
      </c>
    </row>
    <row r="1440" spans="1:6" x14ac:dyDescent="0.25">
      <c r="A1440" t="s">
        <v>19815</v>
      </c>
      <c r="B1440" t="s">
        <v>17204</v>
      </c>
      <c r="C1440" t="s">
        <v>18376</v>
      </c>
      <c r="D1440">
        <v>265.10000000000002</v>
      </c>
      <c r="E1440">
        <v>235.93900000000002</v>
      </c>
      <c r="F1440" t="s">
        <v>18377</v>
      </c>
    </row>
    <row r="1441" spans="1:6" x14ac:dyDescent="0.25">
      <c r="A1441" t="s">
        <v>19816</v>
      </c>
      <c r="B1441" t="s">
        <v>17205</v>
      </c>
      <c r="C1441" t="s">
        <v>18376</v>
      </c>
      <c r="D1441">
        <v>494.02</v>
      </c>
      <c r="E1441">
        <v>375.45519999999999</v>
      </c>
      <c r="F1441" t="s">
        <v>18377</v>
      </c>
    </row>
    <row r="1442" spans="1:6" x14ac:dyDescent="0.25">
      <c r="A1442" t="s">
        <v>19817</v>
      </c>
      <c r="B1442" t="s">
        <v>17206</v>
      </c>
      <c r="C1442" t="s">
        <v>18376</v>
      </c>
      <c r="D1442">
        <v>283.7</v>
      </c>
      <c r="E1442">
        <v>252.49299999999999</v>
      </c>
      <c r="F1442" t="s">
        <v>18377</v>
      </c>
    </row>
    <row r="1443" spans="1:6" x14ac:dyDescent="0.25">
      <c r="A1443" t="s">
        <v>19818</v>
      </c>
      <c r="B1443" t="s">
        <v>17207</v>
      </c>
      <c r="C1443" t="s">
        <v>18376</v>
      </c>
      <c r="D1443">
        <v>289.61</v>
      </c>
      <c r="E1443">
        <v>260.649</v>
      </c>
      <c r="F1443" t="s">
        <v>18377</v>
      </c>
    </row>
    <row r="1444" spans="1:6" x14ac:dyDescent="0.25">
      <c r="A1444" t="s">
        <v>19819</v>
      </c>
      <c r="B1444" t="s">
        <v>17208</v>
      </c>
      <c r="C1444" t="s">
        <v>18376</v>
      </c>
      <c r="D1444">
        <v>83.55</v>
      </c>
      <c r="E1444">
        <v>72.688499999999991</v>
      </c>
      <c r="F1444" t="s">
        <v>18377</v>
      </c>
    </row>
    <row r="1445" spans="1:6" x14ac:dyDescent="0.25">
      <c r="A1445" t="s">
        <v>19820</v>
      </c>
      <c r="B1445" t="s">
        <v>17209</v>
      </c>
      <c r="C1445" t="s">
        <v>18376</v>
      </c>
      <c r="D1445">
        <v>407.72</v>
      </c>
      <c r="E1445">
        <v>362.87080000000003</v>
      </c>
      <c r="F1445" t="s">
        <v>18377</v>
      </c>
    </row>
    <row r="1446" spans="1:6" x14ac:dyDescent="0.25">
      <c r="A1446" t="s">
        <v>19821</v>
      </c>
      <c r="B1446" t="s">
        <v>17210</v>
      </c>
      <c r="C1446" t="s">
        <v>18376</v>
      </c>
      <c r="D1446">
        <v>391.68</v>
      </c>
      <c r="E1446">
        <v>329.01119999999997</v>
      </c>
      <c r="F1446" t="s">
        <v>18377</v>
      </c>
    </row>
    <row r="1447" spans="1:6" x14ac:dyDescent="0.25">
      <c r="A1447" t="s">
        <v>19822</v>
      </c>
      <c r="B1447" t="s">
        <v>17211</v>
      </c>
      <c r="C1447" t="s">
        <v>18376</v>
      </c>
      <c r="D1447">
        <v>182.43</v>
      </c>
      <c r="E1447">
        <v>131.34960000000001</v>
      </c>
      <c r="F1447" t="s">
        <v>18377</v>
      </c>
    </row>
    <row r="1448" spans="1:6" x14ac:dyDescent="0.25">
      <c r="A1448" t="s">
        <v>19823</v>
      </c>
      <c r="B1448" t="s">
        <v>17212</v>
      </c>
      <c r="C1448" t="s">
        <v>18376</v>
      </c>
      <c r="D1448">
        <v>344.07</v>
      </c>
      <c r="E1448">
        <v>295.90019999999998</v>
      </c>
      <c r="F1448" t="s">
        <v>18377</v>
      </c>
    </row>
    <row r="1449" spans="1:6" x14ac:dyDescent="0.25">
      <c r="A1449" t="s">
        <v>19824</v>
      </c>
      <c r="B1449" t="s">
        <v>17213</v>
      </c>
      <c r="C1449" t="s">
        <v>18376</v>
      </c>
      <c r="D1449">
        <v>424.47</v>
      </c>
      <c r="E1449">
        <v>301.37369999999999</v>
      </c>
      <c r="F1449" t="s">
        <v>18377</v>
      </c>
    </row>
    <row r="1450" spans="1:6" x14ac:dyDescent="0.25">
      <c r="A1450" t="s">
        <v>19825</v>
      </c>
      <c r="B1450" t="s">
        <v>17214</v>
      </c>
      <c r="C1450" t="s">
        <v>18376</v>
      </c>
      <c r="D1450">
        <v>326.70999999999998</v>
      </c>
      <c r="E1450">
        <v>228.69699999999997</v>
      </c>
      <c r="F1450" t="s">
        <v>18377</v>
      </c>
    </row>
    <row r="1451" spans="1:6" x14ac:dyDescent="0.25">
      <c r="A1451" t="s">
        <v>19826</v>
      </c>
      <c r="B1451" t="s">
        <v>17215</v>
      </c>
      <c r="C1451" t="s">
        <v>18376</v>
      </c>
      <c r="D1451">
        <v>366.95</v>
      </c>
      <c r="E1451">
        <v>286.221</v>
      </c>
      <c r="F1451" t="s">
        <v>18377</v>
      </c>
    </row>
    <row r="1452" spans="1:6" x14ac:dyDescent="0.25">
      <c r="A1452" t="s">
        <v>19827</v>
      </c>
      <c r="B1452" t="s">
        <v>17216</v>
      </c>
      <c r="C1452" t="s">
        <v>18376</v>
      </c>
      <c r="D1452">
        <v>60.12</v>
      </c>
      <c r="E1452">
        <v>45.089999999999996</v>
      </c>
      <c r="F1452" t="s">
        <v>18377</v>
      </c>
    </row>
    <row r="1453" spans="1:6" x14ac:dyDescent="0.25">
      <c r="A1453" t="s">
        <v>19828</v>
      </c>
      <c r="B1453" t="s">
        <v>17217</v>
      </c>
      <c r="C1453" t="s">
        <v>18376</v>
      </c>
      <c r="D1453">
        <v>337.74</v>
      </c>
      <c r="E1453">
        <v>300.58859999999999</v>
      </c>
      <c r="F1453" t="s">
        <v>18377</v>
      </c>
    </row>
    <row r="1454" spans="1:6" x14ac:dyDescent="0.25">
      <c r="A1454" t="s">
        <v>19829</v>
      </c>
      <c r="B1454" t="s">
        <v>17218</v>
      </c>
      <c r="C1454" t="s">
        <v>18376</v>
      </c>
      <c r="D1454">
        <v>353.74</v>
      </c>
      <c r="E1454">
        <v>265.30500000000001</v>
      </c>
      <c r="F1454" t="s">
        <v>18377</v>
      </c>
    </row>
    <row r="1455" spans="1:6" x14ac:dyDescent="0.25">
      <c r="A1455" t="s">
        <v>19830</v>
      </c>
      <c r="B1455" t="s">
        <v>17219</v>
      </c>
      <c r="C1455" t="s">
        <v>18376</v>
      </c>
      <c r="D1455">
        <v>422.44</v>
      </c>
      <c r="E1455">
        <v>333.7276</v>
      </c>
      <c r="F1455" t="s">
        <v>18377</v>
      </c>
    </row>
    <row r="1456" spans="1:6" x14ac:dyDescent="0.25">
      <c r="A1456" t="s">
        <v>19831</v>
      </c>
      <c r="B1456" t="s">
        <v>17220</v>
      </c>
      <c r="C1456" t="s">
        <v>18376</v>
      </c>
      <c r="D1456">
        <v>200.26</v>
      </c>
      <c r="E1456">
        <v>160.208</v>
      </c>
      <c r="F1456" t="s">
        <v>18377</v>
      </c>
    </row>
    <row r="1457" spans="1:6" x14ac:dyDescent="0.25">
      <c r="A1457" t="s">
        <v>19832</v>
      </c>
      <c r="B1457" t="s">
        <v>17221</v>
      </c>
      <c r="C1457" t="s">
        <v>18376</v>
      </c>
      <c r="D1457">
        <v>463.83</v>
      </c>
      <c r="E1457">
        <v>375.70230000000004</v>
      </c>
      <c r="F1457" t="s">
        <v>18377</v>
      </c>
    </row>
    <row r="1458" spans="1:6" x14ac:dyDescent="0.25">
      <c r="A1458" t="s">
        <v>19833</v>
      </c>
      <c r="B1458" t="s">
        <v>17222</v>
      </c>
      <c r="C1458" t="s">
        <v>18376</v>
      </c>
      <c r="D1458">
        <v>315.39999999999998</v>
      </c>
      <c r="E1458">
        <v>264.93599999999998</v>
      </c>
      <c r="F1458" t="s">
        <v>18377</v>
      </c>
    </row>
    <row r="1459" spans="1:6" x14ac:dyDescent="0.25">
      <c r="A1459" t="s">
        <v>19834</v>
      </c>
      <c r="B1459" t="s">
        <v>17223</v>
      </c>
      <c r="C1459" t="s">
        <v>18376</v>
      </c>
      <c r="D1459">
        <v>455.14</v>
      </c>
      <c r="E1459">
        <v>323.14939999999996</v>
      </c>
      <c r="F1459" t="s">
        <v>18377</v>
      </c>
    </row>
    <row r="1460" spans="1:6" x14ac:dyDescent="0.25">
      <c r="A1460" t="s">
        <v>19835</v>
      </c>
      <c r="B1460" t="s">
        <v>17224</v>
      </c>
      <c r="C1460" t="s">
        <v>18376</v>
      </c>
      <c r="D1460">
        <v>465.75</v>
      </c>
      <c r="E1460">
        <v>391.22999999999996</v>
      </c>
      <c r="F1460" t="s">
        <v>18377</v>
      </c>
    </row>
    <row r="1461" spans="1:6" x14ac:dyDescent="0.25">
      <c r="A1461" t="s">
        <v>19836</v>
      </c>
      <c r="B1461" t="s">
        <v>17225</v>
      </c>
      <c r="C1461" t="s">
        <v>18376</v>
      </c>
      <c r="D1461">
        <v>236.94</v>
      </c>
      <c r="E1461">
        <v>187.18260000000001</v>
      </c>
      <c r="F1461" t="s">
        <v>18377</v>
      </c>
    </row>
    <row r="1462" spans="1:6" x14ac:dyDescent="0.25">
      <c r="A1462" t="s">
        <v>19837</v>
      </c>
      <c r="B1462" t="s">
        <v>17226</v>
      </c>
      <c r="C1462" t="s">
        <v>18376</v>
      </c>
      <c r="D1462">
        <v>145.76</v>
      </c>
      <c r="E1462">
        <v>120.98079999999999</v>
      </c>
      <c r="F1462" t="s">
        <v>18377</v>
      </c>
    </row>
    <row r="1463" spans="1:6" x14ac:dyDescent="0.25">
      <c r="A1463" t="s">
        <v>19838</v>
      </c>
      <c r="B1463" t="s">
        <v>17227</v>
      </c>
      <c r="C1463" t="s">
        <v>18376</v>
      </c>
      <c r="D1463">
        <v>347.75</v>
      </c>
      <c r="E1463">
        <v>312.97500000000002</v>
      </c>
      <c r="F1463" t="s">
        <v>18377</v>
      </c>
    </row>
    <row r="1464" spans="1:6" x14ac:dyDescent="0.25">
      <c r="A1464" t="s">
        <v>19839</v>
      </c>
      <c r="B1464" t="s">
        <v>17228</v>
      </c>
      <c r="C1464" t="s">
        <v>18376</v>
      </c>
      <c r="D1464">
        <v>277.87</v>
      </c>
      <c r="E1464">
        <v>247.30430000000001</v>
      </c>
      <c r="F1464" t="s">
        <v>18377</v>
      </c>
    </row>
    <row r="1465" spans="1:6" x14ac:dyDescent="0.25">
      <c r="A1465" t="s">
        <v>19840</v>
      </c>
      <c r="B1465" t="s">
        <v>17230</v>
      </c>
      <c r="C1465" t="s">
        <v>18376</v>
      </c>
      <c r="D1465">
        <v>493</v>
      </c>
      <c r="E1465">
        <v>354.96</v>
      </c>
      <c r="F1465" t="s">
        <v>18377</v>
      </c>
    </row>
    <row r="1466" spans="1:6" x14ac:dyDescent="0.25">
      <c r="A1466" t="s">
        <v>19841</v>
      </c>
      <c r="B1466" t="s">
        <v>17231</v>
      </c>
      <c r="C1466" t="s">
        <v>18376</v>
      </c>
      <c r="D1466">
        <v>386.7</v>
      </c>
      <c r="E1466">
        <v>344.16300000000001</v>
      </c>
      <c r="F1466" t="s">
        <v>18377</v>
      </c>
    </row>
    <row r="1467" spans="1:6" x14ac:dyDescent="0.25">
      <c r="A1467" t="s">
        <v>19842</v>
      </c>
      <c r="B1467" t="s">
        <v>17232</v>
      </c>
      <c r="C1467" t="s">
        <v>18376</v>
      </c>
      <c r="D1467">
        <v>329.46</v>
      </c>
      <c r="E1467">
        <v>280.041</v>
      </c>
      <c r="F1467" t="s">
        <v>18377</v>
      </c>
    </row>
    <row r="1468" spans="1:6" x14ac:dyDescent="0.25">
      <c r="A1468" t="s">
        <v>19843</v>
      </c>
      <c r="B1468" t="s">
        <v>17233</v>
      </c>
      <c r="C1468" t="s">
        <v>18376</v>
      </c>
      <c r="D1468">
        <v>109.8</v>
      </c>
      <c r="E1468">
        <v>86.742000000000004</v>
      </c>
      <c r="F1468" t="s">
        <v>18377</v>
      </c>
    </row>
    <row r="1469" spans="1:6" x14ac:dyDescent="0.25">
      <c r="A1469" t="s">
        <v>19844</v>
      </c>
      <c r="B1469" t="s">
        <v>17234</v>
      </c>
      <c r="C1469" t="s">
        <v>18376</v>
      </c>
      <c r="D1469">
        <v>398.55</v>
      </c>
      <c r="E1469">
        <v>346.73849999999999</v>
      </c>
      <c r="F1469" t="s">
        <v>18377</v>
      </c>
    </row>
    <row r="1470" spans="1:6" x14ac:dyDescent="0.25">
      <c r="A1470" t="s">
        <v>19845</v>
      </c>
      <c r="B1470" t="s">
        <v>17235</v>
      </c>
      <c r="C1470" t="s">
        <v>18376</v>
      </c>
      <c r="D1470">
        <v>258.36</v>
      </c>
      <c r="E1470">
        <v>229.94040000000001</v>
      </c>
      <c r="F1470" t="s">
        <v>18377</v>
      </c>
    </row>
    <row r="1471" spans="1:6" x14ac:dyDescent="0.25">
      <c r="A1471" t="s">
        <v>19846</v>
      </c>
      <c r="B1471" t="s">
        <v>17237</v>
      </c>
      <c r="C1471" t="s">
        <v>18376</v>
      </c>
      <c r="D1471">
        <v>206.61</v>
      </c>
      <c r="E1471">
        <v>183.88290000000001</v>
      </c>
      <c r="F1471" t="s">
        <v>18377</v>
      </c>
    </row>
    <row r="1472" spans="1:6" x14ac:dyDescent="0.25">
      <c r="A1472" t="s">
        <v>19847</v>
      </c>
      <c r="B1472" t="s">
        <v>17238</v>
      </c>
      <c r="C1472" t="s">
        <v>18376</v>
      </c>
      <c r="D1472">
        <v>250.48</v>
      </c>
      <c r="E1472">
        <v>185.3552</v>
      </c>
      <c r="F1472" t="s">
        <v>18377</v>
      </c>
    </row>
    <row r="1473" spans="1:6" x14ac:dyDescent="0.25">
      <c r="A1473" t="s">
        <v>19848</v>
      </c>
      <c r="B1473" t="s">
        <v>17239</v>
      </c>
      <c r="C1473" t="s">
        <v>18376</v>
      </c>
      <c r="D1473">
        <v>496.39</v>
      </c>
      <c r="E1473">
        <v>416.96759999999995</v>
      </c>
      <c r="F1473" t="s">
        <v>18377</v>
      </c>
    </row>
    <row r="1474" spans="1:6" x14ac:dyDescent="0.25">
      <c r="A1474" t="s">
        <v>19849</v>
      </c>
      <c r="B1474" t="s">
        <v>17240</v>
      </c>
      <c r="C1474" t="s">
        <v>18376</v>
      </c>
      <c r="D1474">
        <v>315.20999999999998</v>
      </c>
      <c r="E1474">
        <v>249.01589999999999</v>
      </c>
      <c r="F1474" t="s">
        <v>18377</v>
      </c>
    </row>
    <row r="1475" spans="1:6" x14ac:dyDescent="0.25">
      <c r="A1475" t="s">
        <v>19850</v>
      </c>
      <c r="B1475" t="s">
        <v>17241</v>
      </c>
      <c r="C1475" t="s">
        <v>18376</v>
      </c>
      <c r="D1475">
        <v>221.75</v>
      </c>
      <c r="E1475">
        <v>190.70499999999998</v>
      </c>
      <c r="F1475" t="s">
        <v>18377</v>
      </c>
    </row>
    <row r="1476" spans="1:6" x14ac:dyDescent="0.25">
      <c r="A1476" t="s">
        <v>19851</v>
      </c>
      <c r="B1476" t="s">
        <v>17242</v>
      </c>
      <c r="C1476" t="s">
        <v>18376</v>
      </c>
      <c r="D1476">
        <v>304.33</v>
      </c>
      <c r="E1476">
        <v>246.50730000000001</v>
      </c>
      <c r="F1476" t="s">
        <v>18377</v>
      </c>
    </row>
    <row r="1477" spans="1:6" x14ac:dyDescent="0.25">
      <c r="A1477" t="s">
        <v>19852</v>
      </c>
      <c r="B1477" t="s">
        <v>17244</v>
      </c>
      <c r="C1477" t="s">
        <v>18376</v>
      </c>
      <c r="D1477">
        <v>356.66</v>
      </c>
      <c r="E1477">
        <v>317.42740000000003</v>
      </c>
      <c r="F1477" t="s">
        <v>18377</v>
      </c>
    </row>
    <row r="1478" spans="1:6" x14ac:dyDescent="0.25">
      <c r="A1478" t="s">
        <v>19853</v>
      </c>
      <c r="B1478" t="s">
        <v>17245</v>
      </c>
      <c r="C1478" t="s">
        <v>18376</v>
      </c>
      <c r="D1478">
        <v>288.45</v>
      </c>
      <c r="E1478">
        <v>259.60500000000002</v>
      </c>
      <c r="F1478" t="s">
        <v>18377</v>
      </c>
    </row>
    <row r="1479" spans="1:6" x14ac:dyDescent="0.25">
      <c r="A1479" t="s">
        <v>19854</v>
      </c>
      <c r="B1479" t="s">
        <v>17246</v>
      </c>
      <c r="C1479" t="s">
        <v>18376</v>
      </c>
      <c r="D1479">
        <v>390.2</v>
      </c>
      <c r="E1479">
        <v>296.55200000000002</v>
      </c>
      <c r="F1479" t="s">
        <v>18377</v>
      </c>
    </row>
    <row r="1480" spans="1:6" x14ac:dyDescent="0.25">
      <c r="A1480" t="s">
        <v>19855</v>
      </c>
      <c r="B1480" t="s">
        <v>17247</v>
      </c>
      <c r="C1480" t="s">
        <v>18376</v>
      </c>
      <c r="D1480">
        <v>134.9</v>
      </c>
      <c r="E1480">
        <v>107.92000000000002</v>
      </c>
      <c r="F1480" t="s">
        <v>18377</v>
      </c>
    </row>
    <row r="1481" spans="1:6" x14ac:dyDescent="0.25">
      <c r="A1481" t="s">
        <v>19856</v>
      </c>
      <c r="B1481" t="s">
        <v>17248</v>
      </c>
      <c r="C1481" t="s">
        <v>18376</v>
      </c>
      <c r="D1481">
        <v>272.95</v>
      </c>
      <c r="E1481">
        <v>245.655</v>
      </c>
      <c r="F1481" t="s">
        <v>18377</v>
      </c>
    </row>
    <row r="1482" spans="1:6" x14ac:dyDescent="0.25">
      <c r="A1482" t="s">
        <v>19857</v>
      </c>
      <c r="B1482" t="s">
        <v>17250</v>
      </c>
      <c r="C1482" t="s">
        <v>18376</v>
      </c>
      <c r="D1482">
        <v>152.06</v>
      </c>
      <c r="E1482">
        <v>107.96259999999999</v>
      </c>
      <c r="F1482" t="s">
        <v>18377</v>
      </c>
    </row>
    <row r="1483" spans="1:6" x14ac:dyDescent="0.25">
      <c r="A1483" t="s">
        <v>19858</v>
      </c>
      <c r="B1483" t="s">
        <v>17251</v>
      </c>
      <c r="C1483" t="s">
        <v>18376</v>
      </c>
      <c r="D1483">
        <v>266.93</v>
      </c>
      <c r="E1483">
        <v>224.22120000000001</v>
      </c>
      <c r="F1483" t="s">
        <v>18377</v>
      </c>
    </row>
    <row r="1484" spans="1:6" x14ac:dyDescent="0.25">
      <c r="A1484" t="s">
        <v>19859</v>
      </c>
      <c r="B1484" t="s">
        <v>17252</v>
      </c>
      <c r="C1484" t="s">
        <v>18376</v>
      </c>
      <c r="D1484">
        <v>433.86</v>
      </c>
      <c r="E1484">
        <v>325.39499999999998</v>
      </c>
      <c r="F1484" t="s">
        <v>18377</v>
      </c>
    </row>
    <row r="1485" spans="1:6" x14ac:dyDescent="0.25">
      <c r="A1485" t="s">
        <v>19860</v>
      </c>
      <c r="B1485" t="s">
        <v>17253</v>
      </c>
      <c r="C1485" t="s">
        <v>18376</v>
      </c>
      <c r="D1485">
        <v>150.77000000000001</v>
      </c>
      <c r="E1485">
        <v>134.18530000000001</v>
      </c>
      <c r="F1485" t="s">
        <v>18377</v>
      </c>
    </row>
    <row r="1486" spans="1:6" x14ac:dyDescent="0.25">
      <c r="A1486" t="s">
        <v>19861</v>
      </c>
      <c r="B1486" t="s">
        <v>17254</v>
      </c>
      <c r="C1486" t="s">
        <v>18376</v>
      </c>
      <c r="D1486">
        <v>101.25</v>
      </c>
      <c r="E1486">
        <v>82.012500000000003</v>
      </c>
      <c r="F1486" t="s">
        <v>18377</v>
      </c>
    </row>
    <row r="1487" spans="1:6" x14ac:dyDescent="0.25">
      <c r="A1487" t="s">
        <v>19862</v>
      </c>
      <c r="B1487" t="s">
        <v>17255</v>
      </c>
      <c r="C1487" t="s">
        <v>18376</v>
      </c>
      <c r="D1487">
        <v>229.1</v>
      </c>
      <c r="E1487">
        <v>185.571</v>
      </c>
      <c r="F1487" t="s">
        <v>18377</v>
      </c>
    </row>
    <row r="1488" spans="1:6" x14ac:dyDescent="0.25">
      <c r="A1488" t="s">
        <v>19863</v>
      </c>
      <c r="B1488" t="s">
        <v>17256</v>
      </c>
      <c r="C1488" t="s">
        <v>18376</v>
      </c>
      <c r="D1488">
        <v>294.27</v>
      </c>
      <c r="E1488">
        <v>223.64519999999999</v>
      </c>
      <c r="F1488" t="s">
        <v>18377</v>
      </c>
    </row>
    <row r="1489" spans="1:6" x14ac:dyDescent="0.25">
      <c r="A1489" t="s">
        <v>19864</v>
      </c>
      <c r="B1489" t="s">
        <v>17257</v>
      </c>
      <c r="C1489" t="s">
        <v>18376</v>
      </c>
      <c r="D1489">
        <v>297.61</v>
      </c>
      <c r="E1489">
        <v>267.84900000000005</v>
      </c>
      <c r="F1489" t="s">
        <v>18377</v>
      </c>
    </row>
    <row r="1490" spans="1:6" x14ac:dyDescent="0.25">
      <c r="A1490" t="s">
        <v>19865</v>
      </c>
      <c r="B1490" t="s">
        <v>17259</v>
      </c>
      <c r="C1490" t="s">
        <v>18376</v>
      </c>
      <c r="D1490">
        <v>272.41000000000003</v>
      </c>
      <c r="E1490">
        <v>242.44490000000002</v>
      </c>
      <c r="F1490" t="s">
        <v>18377</v>
      </c>
    </row>
    <row r="1491" spans="1:6" x14ac:dyDescent="0.25">
      <c r="A1491" t="s">
        <v>19866</v>
      </c>
      <c r="B1491" t="s">
        <v>17260</v>
      </c>
      <c r="C1491" t="s">
        <v>18376</v>
      </c>
      <c r="D1491">
        <v>278.3</v>
      </c>
      <c r="E1491">
        <v>225.42300000000003</v>
      </c>
      <c r="F1491" t="s">
        <v>18377</v>
      </c>
    </row>
    <row r="1492" spans="1:6" x14ac:dyDescent="0.25">
      <c r="A1492" t="s">
        <v>19867</v>
      </c>
      <c r="B1492" t="s">
        <v>17261</v>
      </c>
      <c r="C1492" t="s">
        <v>18376</v>
      </c>
      <c r="D1492">
        <v>314.81</v>
      </c>
      <c r="E1492">
        <v>232.95939999999999</v>
      </c>
      <c r="F1492" t="s">
        <v>18377</v>
      </c>
    </row>
    <row r="1493" spans="1:6" x14ac:dyDescent="0.25">
      <c r="A1493" t="s">
        <v>19868</v>
      </c>
      <c r="B1493" t="s">
        <v>17262</v>
      </c>
      <c r="C1493" t="s">
        <v>18376</v>
      </c>
      <c r="D1493">
        <v>451.58</v>
      </c>
      <c r="E1493">
        <v>325.13759999999996</v>
      </c>
      <c r="F1493" t="s">
        <v>18377</v>
      </c>
    </row>
    <row r="1494" spans="1:6" x14ac:dyDescent="0.25">
      <c r="A1494" t="s">
        <v>19869</v>
      </c>
      <c r="B1494" t="s">
        <v>17264</v>
      </c>
      <c r="C1494" t="s">
        <v>18376</v>
      </c>
      <c r="D1494">
        <v>412.65</v>
      </c>
      <c r="E1494">
        <v>325.99349999999998</v>
      </c>
      <c r="F1494" t="s">
        <v>18377</v>
      </c>
    </row>
    <row r="1495" spans="1:6" x14ac:dyDescent="0.25">
      <c r="A1495" t="s">
        <v>19870</v>
      </c>
      <c r="B1495" t="s">
        <v>17265</v>
      </c>
      <c r="C1495" t="s">
        <v>18376</v>
      </c>
      <c r="D1495">
        <v>460.82</v>
      </c>
      <c r="E1495">
        <v>396.30520000000001</v>
      </c>
      <c r="F1495" t="s">
        <v>18377</v>
      </c>
    </row>
    <row r="1496" spans="1:6" x14ac:dyDescent="0.25">
      <c r="A1496" t="s">
        <v>19871</v>
      </c>
      <c r="B1496" t="s">
        <v>17267</v>
      </c>
      <c r="C1496" t="s">
        <v>18376</v>
      </c>
      <c r="D1496">
        <v>171.24</v>
      </c>
      <c r="E1496">
        <v>119.86799999999999</v>
      </c>
      <c r="F1496" t="s">
        <v>18377</v>
      </c>
    </row>
    <row r="1497" spans="1:6" x14ac:dyDescent="0.25">
      <c r="A1497" t="s">
        <v>19872</v>
      </c>
      <c r="B1497" t="s">
        <v>17268</v>
      </c>
      <c r="C1497" t="s">
        <v>18376</v>
      </c>
      <c r="D1497">
        <v>112.01</v>
      </c>
      <c r="E1497">
        <v>91.848200000000006</v>
      </c>
      <c r="F1497" t="s">
        <v>18377</v>
      </c>
    </row>
    <row r="1498" spans="1:6" x14ac:dyDescent="0.25">
      <c r="A1498" t="s">
        <v>19873</v>
      </c>
      <c r="B1498" t="s">
        <v>17269</v>
      </c>
      <c r="C1498" t="s">
        <v>18376</v>
      </c>
      <c r="D1498">
        <v>395.52</v>
      </c>
      <c r="E1498">
        <v>340.1472</v>
      </c>
      <c r="F1498" t="s">
        <v>18377</v>
      </c>
    </row>
    <row r="1499" spans="1:6" x14ac:dyDescent="0.25">
      <c r="A1499" t="s">
        <v>19874</v>
      </c>
      <c r="B1499" t="s">
        <v>17270</v>
      </c>
      <c r="C1499" t="s">
        <v>18376</v>
      </c>
      <c r="D1499">
        <v>386.65</v>
      </c>
      <c r="E1499">
        <v>313.18650000000002</v>
      </c>
      <c r="F1499" t="s">
        <v>18377</v>
      </c>
    </row>
    <row r="1500" spans="1:6" x14ac:dyDescent="0.25">
      <c r="A1500" t="s">
        <v>19875</v>
      </c>
      <c r="B1500" t="s">
        <v>17271</v>
      </c>
      <c r="C1500" t="s">
        <v>18376</v>
      </c>
      <c r="D1500">
        <v>445.83</v>
      </c>
      <c r="E1500">
        <v>374.49719999999996</v>
      </c>
      <c r="F1500" t="s">
        <v>18377</v>
      </c>
    </row>
    <row r="1501" spans="1:6" x14ac:dyDescent="0.25">
      <c r="A1501" t="s">
        <v>19876</v>
      </c>
      <c r="B1501" t="s">
        <v>17272</v>
      </c>
      <c r="C1501" t="s">
        <v>18376</v>
      </c>
      <c r="D1501">
        <v>59.82</v>
      </c>
      <c r="E1501">
        <v>47.856000000000002</v>
      </c>
      <c r="F1501" t="s">
        <v>18377</v>
      </c>
    </row>
    <row r="1502" spans="1:6" x14ac:dyDescent="0.25">
      <c r="A1502" t="s">
        <v>19877</v>
      </c>
      <c r="B1502" t="s">
        <v>17273</v>
      </c>
      <c r="C1502" t="s">
        <v>18376</v>
      </c>
      <c r="D1502">
        <v>448.06</v>
      </c>
      <c r="E1502">
        <v>340.5256</v>
      </c>
      <c r="F1502" t="s">
        <v>18377</v>
      </c>
    </row>
    <row r="1503" spans="1:6" x14ac:dyDescent="0.25">
      <c r="A1503" t="s">
        <v>19878</v>
      </c>
      <c r="B1503" t="s">
        <v>17274</v>
      </c>
      <c r="C1503" t="s">
        <v>18376</v>
      </c>
      <c r="D1503">
        <v>452.66</v>
      </c>
      <c r="E1503">
        <v>380.23439999999999</v>
      </c>
      <c r="F1503" t="s">
        <v>18377</v>
      </c>
    </row>
    <row r="1504" spans="1:6" x14ac:dyDescent="0.25">
      <c r="A1504" t="s">
        <v>19879</v>
      </c>
      <c r="B1504" t="s">
        <v>17275</v>
      </c>
      <c r="C1504" t="s">
        <v>18376</v>
      </c>
      <c r="D1504">
        <v>446.61</v>
      </c>
      <c r="E1504">
        <v>357.28800000000001</v>
      </c>
      <c r="F1504" t="s">
        <v>18377</v>
      </c>
    </row>
    <row r="1505" spans="1:6" x14ac:dyDescent="0.25">
      <c r="A1505" t="s">
        <v>19880</v>
      </c>
      <c r="B1505" t="s">
        <v>17276</v>
      </c>
      <c r="C1505" t="s">
        <v>18376</v>
      </c>
      <c r="D1505">
        <v>367.7</v>
      </c>
      <c r="E1505">
        <v>268.42099999999999</v>
      </c>
      <c r="F1505" t="s">
        <v>18377</v>
      </c>
    </row>
    <row r="1506" spans="1:6" x14ac:dyDescent="0.25">
      <c r="A1506" t="s">
        <v>19881</v>
      </c>
      <c r="B1506" t="s">
        <v>17277</v>
      </c>
      <c r="C1506" t="s">
        <v>18376</v>
      </c>
      <c r="D1506">
        <v>322.49</v>
      </c>
      <c r="E1506">
        <v>257.99200000000002</v>
      </c>
      <c r="F1506" t="s">
        <v>18377</v>
      </c>
    </row>
    <row r="1507" spans="1:6" x14ac:dyDescent="0.25">
      <c r="A1507" t="s">
        <v>19882</v>
      </c>
      <c r="B1507" t="s">
        <v>17278</v>
      </c>
      <c r="C1507" t="s">
        <v>18376</v>
      </c>
      <c r="D1507">
        <v>183.03</v>
      </c>
      <c r="E1507">
        <v>140.9331</v>
      </c>
      <c r="F1507" t="s">
        <v>18377</v>
      </c>
    </row>
    <row r="1508" spans="1:6" x14ac:dyDescent="0.25">
      <c r="A1508" t="s">
        <v>19883</v>
      </c>
      <c r="B1508" t="s">
        <v>17279</v>
      </c>
      <c r="C1508" t="s">
        <v>18376</v>
      </c>
      <c r="D1508">
        <v>474.72</v>
      </c>
      <c r="E1508">
        <v>394.01760000000002</v>
      </c>
      <c r="F1508" t="s">
        <v>18377</v>
      </c>
    </row>
    <row r="1509" spans="1:6" x14ac:dyDescent="0.25">
      <c r="A1509" t="s">
        <v>19884</v>
      </c>
      <c r="B1509" t="s">
        <v>17280</v>
      </c>
      <c r="C1509" t="s">
        <v>18376</v>
      </c>
      <c r="D1509">
        <v>368.32</v>
      </c>
      <c r="E1509">
        <v>279.92320000000001</v>
      </c>
      <c r="F1509" t="s">
        <v>18377</v>
      </c>
    </row>
    <row r="1510" spans="1:6" x14ac:dyDescent="0.25">
      <c r="A1510" t="s">
        <v>19885</v>
      </c>
      <c r="B1510" t="s">
        <v>17281</v>
      </c>
      <c r="C1510" t="s">
        <v>18376</v>
      </c>
      <c r="D1510">
        <v>151.5</v>
      </c>
      <c r="E1510">
        <v>118.17</v>
      </c>
      <c r="F1510" t="s">
        <v>18377</v>
      </c>
    </row>
    <row r="1511" spans="1:6" x14ac:dyDescent="0.25">
      <c r="A1511" t="s">
        <v>19886</v>
      </c>
      <c r="B1511" t="s">
        <v>17282</v>
      </c>
      <c r="C1511" t="s">
        <v>18376</v>
      </c>
      <c r="D1511">
        <v>202.44</v>
      </c>
      <c r="E1511">
        <v>151.82999999999998</v>
      </c>
      <c r="F1511" t="s">
        <v>18377</v>
      </c>
    </row>
    <row r="1512" spans="1:6" x14ac:dyDescent="0.25">
      <c r="A1512" t="s">
        <v>19887</v>
      </c>
      <c r="B1512" t="s">
        <v>17283</v>
      </c>
      <c r="C1512" t="s">
        <v>18376</v>
      </c>
      <c r="D1512">
        <v>433.05</v>
      </c>
      <c r="E1512">
        <v>350.77050000000003</v>
      </c>
      <c r="F1512" t="s">
        <v>18377</v>
      </c>
    </row>
    <row r="1513" spans="1:6" x14ac:dyDescent="0.25">
      <c r="A1513" t="s">
        <v>19888</v>
      </c>
      <c r="B1513" t="s">
        <v>17284</v>
      </c>
      <c r="C1513" t="s">
        <v>18376</v>
      </c>
      <c r="D1513">
        <v>194.17</v>
      </c>
      <c r="E1513">
        <v>137.86069999999998</v>
      </c>
      <c r="F1513" t="s">
        <v>18377</v>
      </c>
    </row>
    <row r="1514" spans="1:6" x14ac:dyDescent="0.25">
      <c r="A1514" t="s">
        <v>19889</v>
      </c>
      <c r="B1514" t="s">
        <v>17286</v>
      </c>
      <c r="C1514" t="s">
        <v>18376</v>
      </c>
      <c r="D1514">
        <v>366.41</v>
      </c>
      <c r="E1514">
        <v>282.13570000000004</v>
      </c>
      <c r="F1514" t="s">
        <v>18377</v>
      </c>
    </row>
    <row r="1515" spans="1:6" x14ac:dyDescent="0.25">
      <c r="A1515" t="s">
        <v>19890</v>
      </c>
      <c r="B1515" t="s">
        <v>17287</v>
      </c>
      <c r="C1515" t="s">
        <v>18376</v>
      </c>
      <c r="D1515">
        <v>473</v>
      </c>
      <c r="E1515">
        <v>364.21000000000004</v>
      </c>
      <c r="F1515" t="s">
        <v>18377</v>
      </c>
    </row>
    <row r="1516" spans="1:6" x14ac:dyDescent="0.25">
      <c r="A1516" t="s">
        <v>19891</v>
      </c>
      <c r="B1516" t="s">
        <v>17288</v>
      </c>
      <c r="C1516" t="s">
        <v>18376</v>
      </c>
      <c r="D1516">
        <v>318.19</v>
      </c>
      <c r="E1516">
        <v>229.0968</v>
      </c>
      <c r="F1516" t="s">
        <v>18377</v>
      </c>
    </row>
    <row r="1517" spans="1:6" x14ac:dyDescent="0.25">
      <c r="A1517" t="s">
        <v>19892</v>
      </c>
      <c r="B1517" t="s">
        <v>17289</v>
      </c>
      <c r="C1517" t="s">
        <v>18376</v>
      </c>
      <c r="D1517">
        <v>246.48</v>
      </c>
      <c r="E1517">
        <v>202.11359999999999</v>
      </c>
      <c r="F1517" t="s">
        <v>18377</v>
      </c>
    </row>
    <row r="1518" spans="1:6" x14ac:dyDescent="0.25">
      <c r="A1518" t="s">
        <v>19893</v>
      </c>
      <c r="B1518" t="s">
        <v>17290</v>
      </c>
      <c r="C1518" t="s">
        <v>18376</v>
      </c>
      <c r="D1518">
        <v>354.66</v>
      </c>
      <c r="E1518">
        <v>305.00760000000002</v>
      </c>
      <c r="F1518" t="s">
        <v>18377</v>
      </c>
    </row>
    <row r="1519" spans="1:6" x14ac:dyDescent="0.25">
      <c r="A1519" t="s">
        <v>19894</v>
      </c>
      <c r="B1519" t="s">
        <v>17291</v>
      </c>
      <c r="C1519" t="s">
        <v>18376</v>
      </c>
      <c r="D1519">
        <v>322.98</v>
      </c>
      <c r="E1519">
        <v>261.61380000000003</v>
      </c>
      <c r="F1519" t="s">
        <v>18377</v>
      </c>
    </row>
    <row r="1520" spans="1:6" x14ac:dyDescent="0.25">
      <c r="A1520" t="s">
        <v>19895</v>
      </c>
      <c r="B1520" t="s">
        <v>17292</v>
      </c>
      <c r="C1520" t="s">
        <v>18376</v>
      </c>
      <c r="D1520">
        <v>271.55</v>
      </c>
      <c r="E1520">
        <v>244.39500000000001</v>
      </c>
      <c r="F1520" t="s">
        <v>18377</v>
      </c>
    </row>
    <row r="1521" spans="1:6" x14ac:dyDescent="0.25">
      <c r="A1521" t="s">
        <v>19896</v>
      </c>
      <c r="B1521" t="s">
        <v>17294</v>
      </c>
      <c r="C1521" t="s">
        <v>18376</v>
      </c>
      <c r="D1521">
        <v>164.64</v>
      </c>
      <c r="E1521">
        <v>144.88319999999999</v>
      </c>
      <c r="F1521" t="s">
        <v>18377</v>
      </c>
    </row>
    <row r="1522" spans="1:6" x14ac:dyDescent="0.25">
      <c r="A1522" t="s">
        <v>19897</v>
      </c>
      <c r="B1522" t="s">
        <v>17295</v>
      </c>
      <c r="C1522" t="s">
        <v>18376</v>
      </c>
      <c r="D1522">
        <v>406.12</v>
      </c>
      <c r="E1522">
        <v>324.89600000000002</v>
      </c>
      <c r="F1522" t="s">
        <v>18377</v>
      </c>
    </row>
    <row r="1523" spans="1:6" x14ac:dyDescent="0.25">
      <c r="A1523" t="s">
        <v>19898</v>
      </c>
      <c r="B1523" t="s">
        <v>17296</v>
      </c>
      <c r="C1523" t="s">
        <v>18376</v>
      </c>
      <c r="D1523">
        <v>95.08</v>
      </c>
      <c r="E1523">
        <v>67.506799999999998</v>
      </c>
      <c r="F1523" t="s">
        <v>18377</v>
      </c>
    </row>
    <row r="1524" spans="1:6" x14ac:dyDescent="0.25">
      <c r="A1524" t="s">
        <v>19899</v>
      </c>
      <c r="B1524" t="s">
        <v>17297</v>
      </c>
      <c r="C1524" t="s">
        <v>18376</v>
      </c>
      <c r="D1524">
        <v>160.69999999999999</v>
      </c>
      <c r="E1524">
        <v>130.167</v>
      </c>
      <c r="F1524" t="s">
        <v>18377</v>
      </c>
    </row>
    <row r="1525" spans="1:6" x14ac:dyDescent="0.25">
      <c r="A1525" t="s">
        <v>19900</v>
      </c>
      <c r="B1525" t="s">
        <v>17298</v>
      </c>
      <c r="C1525" t="s">
        <v>18376</v>
      </c>
      <c r="D1525">
        <v>461.77</v>
      </c>
      <c r="E1525">
        <v>397.12219999999996</v>
      </c>
      <c r="F1525" t="s">
        <v>18377</v>
      </c>
    </row>
    <row r="1526" spans="1:6" x14ac:dyDescent="0.25">
      <c r="A1526" t="s">
        <v>19901</v>
      </c>
      <c r="B1526" t="s">
        <v>17299</v>
      </c>
      <c r="C1526" t="s">
        <v>18376</v>
      </c>
      <c r="D1526">
        <v>447.94</v>
      </c>
      <c r="E1526">
        <v>389.70780000000002</v>
      </c>
      <c r="F1526" t="s">
        <v>18377</v>
      </c>
    </row>
    <row r="1527" spans="1:6" x14ac:dyDescent="0.25">
      <c r="A1527" t="s">
        <v>19902</v>
      </c>
      <c r="B1527" t="s">
        <v>17300</v>
      </c>
      <c r="C1527" t="s">
        <v>18376</v>
      </c>
      <c r="D1527">
        <v>255.91</v>
      </c>
      <c r="E1527">
        <v>191.9325</v>
      </c>
      <c r="F1527" t="s">
        <v>18377</v>
      </c>
    </row>
    <row r="1528" spans="1:6" x14ac:dyDescent="0.25">
      <c r="A1528" t="s">
        <v>19903</v>
      </c>
      <c r="B1528" t="s">
        <v>17301</v>
      </c>
      <c r="C1528" t="s">
        <v>18376</v>
      </c>
      <c r="D1528">
        <v>352.01</v>
      </c>
      <c r="E1528">
        <v>271.04770000000002</v>
      </c>
      <c r="F1528" t="s">
        <v>18377</v>
      </c>
    </row>
    <row r="1529" spans="1:6" x14ac:dyDescent="0.25">
      <c r="A1529" t="s">
        <v>19904</v>
      </c>
      <c r="B1529" t="s">
        <v>17302</v>
      </c>
      <c r="C1529" t="s">
        <v>18376</v>
      </c>
      <c r="D1529">
        <v>400.06</v>
      </c>
      <c r="E1529">
        <v>324.04860000000002</v>
      </c>
      <c r="F1529" t="s">
        <v>18377</v>
      </c>
    </row>
    <row r="1530" spans="1:6" x14ac:dyDescent="0.25">
      <c r="A1530" t="s">
        <v>19905</v>
      </c>
      <c r="B1530" t="s">
        <v>17303</v>
      </c>
      <c r="C1530" t="s">
        <v>18376</v>
      </c>
      <c r="D1530">
        <v>427.99</v>
      </c>
      <c r="E1530">
        <v>312.43270000000001</v>
      </c>
      <c r="F1530" t="s">
        <v>18377</v>
      </c>
    </row>
    <row r="1531" spans="1:6" x14ac:dyDescent="0.25">
      <c r="A1531" t="s">
        <v>19906</v>
      </c>
      <c r="B1531" t="s">
        <v>17304</v>
      </c>
      <c r="C1531" t="s">
        <v>18376</v>
      </c>
      <c r="D1531">
        <v>329.74</v>
      </c>
      <c r="E1531">
        <v>234.11539999999999</v>
      </c>
      <c r="F1531" t="s">
        <v>18377</v>
      </c>
    </row>
    <row r="1532" spans="1:6" x14ac:dyDescent="0.25">
      <c r="A1532" t="s">
        <v>19907</v>
      </c>
      <c r="B1532" t="s">
        <v>17305</v>
      </c>
      <c r="C1532" t="s">
        <v>18376</v>
      </c>
      <c r="D1532">
        <v>58.57</v>
      </c>
      <c r="E1532">
        <v>41.584699999999998</v>
      </c>
      <c r="F1532" t="s">
        <v>18377</v>
      </c>
    </row>
    <row r="1533" spans="1:6" x14ac:dyDescent="0.25">
      <c r="A1533" t="s">
        <v>19908</v>
      </c>
      <c r="B1533" t="s">
        <v>17306</v>
      </c>
      <c r="C1533" t="s">
        <v>18376</v>
      </c>
      <c r="D1533">
        <v>266.8</v>
      </c>
      <c r="E1533">
        <v>208.10400000000001</v>
      </c>
      <c r="F1533" t="s">
        <v>18377</v>
      </c>
    </row>
    <row r="1534" spans="1:6" x14ac:dyDescent="0.25">
      <c r="A1534" t="s">
        <v>19909</v>
      </c>
      <c r="B1534" t="s">
        <v>17307</v>
      </c>
      <c r="C1534" t="s">
        <v>18376</v>
      </c>
      <c r="D1534">
        <v>109.04</v>
      </c>
      <c r="E1534">
        <v>92.683999999999997</v>
      </c>
      <c r="F1534" t="s">
        <v>18377</v>
      </c>
    </row>
    <row r="1535" spans="1:6" x14ac:dyDescent="0.25">
      <c r="A1535" t="s">
        <v>19910</v>
      </c>
      <c r="B1535" t="s">
        <v>17308</v>
      </c>
      <c r="C1535" t="s">
        <v>18376</v>
      </c>
      <c r="D1535">
        <v>435.23</v>
      </c>
      <c r="E1535">
        <v>356.8886</v>
      </c>
      <c r="F1535" t="s">
        <v>18377</v>
      </c>
    </row>
    <row r="1536" spans="1:6" x14ac:dyDescent="0.25">
      <c r="A1536" t="s">
        <v>19911</v>
      </c>
      <c r="B1536" t="s">
        <v>17309</v>
      </c>
      <c r="C1536" t="s">
        <v>18376</v>
      </c>
      <c r="D1536">
        <v>50.75</v>
      </c>
      <c r="E1536">
        <v>44.660000000000004</v>
      </c>
      <c r="F1536" t="s">
        <v>18377</v>
      </c>
    </row>
    <row r="1537" spans="1:6" x14ac:dyDescent="0.25">
      <c r="A1537" t="s">
        <v>19912</v>
      </c>
      <c r="B1537" t="s">
        <v>17310</v>
      </c>
      <c r="C1537" t="s">
        <v>18376</v>
      </c>
      <c r="D1537">
        <v>311.24</v>
      </c>
      <c r="E1537">
        <v>267.66640000000001</v>
      </c>
      <c r="F1537" t="s">
        <v>18377</v>
      </c>
    </row>
    <row r="1538" spans="1:6" x14ac:dyDescent="0.25">
      <c r="A1538" t="s">
        <v>19913</v>
      </c>
      <c r="B1538" t="s">
        <v>17311</v>
      </c>
      <c r="C1538" t="s">
        <v>18376</v>
      </c>
      <c r="D1538">
        <v>294.8</v>
      </c>
      <c r="E1538">
        <v>256.476</v>
      </c>
      <c r="F1538" t="s">
        <v>18377</v>
      </c>
    </row>
    <row r="1539" spans="1:6" x14ac:dyDescent="0.25">
      <c r="A1539" t="s">
        <v>19914</v>
      </c>
      <c r="B1539" t="s">
        <v>17312</v>
      </c>
      <c r="C1539" t="s">
        <v>18376</v>
      </c>
      <c r="D1539">
        <v>103.99</v>
      </c>
      <c r="E1539">
        <v>86.311699999999988</v>
      </c>
      <c r="F1539" t="s">
        <v>18377</v>
      </c>
    </row>
    <row r="1540" spans="1:6" x14ac:dyDescent="0.25">
      <c r="A1540" t="s">
        <v>19915</v>
      </c>
      <c r="B1540" t="s">
        <v>17313</v>
      </c>
      <c r="C1540" t="s">
        <v>18376</v>
      </c>
      <c r="D1540">
        <v>375.33</v>
      </c>
      <c r="E1540">
        <v>277.74419999999998</v>
      </c>
      <c r="F1540" t="s">
        <v>18377</v>
      </c>
    </row>
    <row r="1541" spans="1:6" x14ac:dyDescent="0.25">
      <c r="A1541" t="s">
        <v>19916</v>
      </c>
      <c r="B1541" t="s">
        <v>17314</v>
      </c>
      <c r="C1541" t="s">
        <v>18376</v>
      </c>
      <c r="D1541">
        <v>80.06</v>
      </c>
      <c r="E1541">
        <v>58.443800000000003</v>
      </c>
      <c r="F1541" t="s">
        <v>18377</v>
      </c>
    </row>
    <row r="1542" spans="1:6" x14ac:dyDescent="0.25">
      <c r="A1542" t="s">
        <v>19917</v>
      </c>
      <c r="B1542" t="s">
        <v>17316</v>
      </c>
      <c r="C1542" t="s">
        <v>18376</v>
      </c>
      <c r="D1542">
        <v>342.73</v>
      </c>
      <c r="E1542">
        <v>298.17509999999999</v>
      </c>
      <c r="F1542" t="s">
        <v>18377</v>
      </c>
    </row>
    <row r="1543" spans="1:6" x14ac:dyDescent="0.25">
      <c r="A1543" t="s">
        <v>19918</v>
      </c>
      <c r="B1543" t="s">
        <v>17317</v>
      </c>
      <c r="C1543" t="s">
        <v>18376</v>
      </c>
      <c r="D1543">
        <v>77.12</v>
      </c>
      <c r="E1543">
        <v>64.009600000000006</v>
      </c>
      <c r="F1543" t="s">
        <v>18377</v>
      </c>
    </row>
    <row r="1544" spans="1:6" x14ac:dyDescent="0.25">
      <c r="A1544" t="s">
        <v>19919</v>
      </c>
      <c r="B1544" t="s">
        <v>17318</v>
      </c>
      <c r="C1544" t="s">
        <v>18376</v>
      </c>
      <c r="D1544">
        <v>241.35</v>
      </c>
      <c r="E1544">
        <v>183.42599999999999</v>
      </c>
      <c r="F1544" t="s">
        <v>18377</v>
      </c>
    </row>
    <row r="1545" spans="1:6" x14ac:dyDescent="0.25">
      <c r="A1545" t="s">
        <v>19920</v>
      </c>
      <c r="B1545" t="s">
        <v>17319</v>
      </c>
      <c r="C1545" t="s">
        <v>18376</v>
      </c>
      <c r="D1545">
        <v>227.54</v>
      </c>
      <c r="E1545">
        <v>184.3074</v>
      </c>
      <c r="F1545" t="s">
        <v>18377</v>
      </c>
    </row>
    <row r="1546" spans="1:6" x14ac:dyDescent="0.25">
      <c r="A1546" t="s">
        <v>19921</v>
      </c>
      <c r="B1546" t="s">
        <v>17320</v>
      </c>
      <c r="C1546" t="s">
        <v>18376</v>
      </c>
      <c r="D1546">
        <v>450.83</v>
      </c>
      <c r="E1546">
        <v>338.1225</v>
      </c>
      <c r="F1546" t="s">
        <v>18377</v>
      </c>
    </row>
    <row r="1547" spans="1:6" x14ac:dyDescent="0.25">
      <c r="A1547" t="s">
        <v>19922</v>
      </c>
      <c r="B1547" t="s">
        <v>17321</v>
      </c>
      <c r="C1547" t="s">
        <v>18376</v>
      </c>
      <c r="D1547">
        <v>84.02</v>
      </c>
      <c r="E1547">
        <v>59.654199999999996</v>
      </c>
      <c r="F1547" t="s">
        <v>18377</v>
      </c>
    </row>
    <row r="1548" spans="1:6" x14ac:dyDescent="0.25">
      <c r="A1548" t="s">
        <v>19923</v>
      </c>
      <c r="B1548" t="s">
        <v>17322</v>
      </c>
      <c r="C1548" t="s">
        <v>18376</v>
      </c>
      <c r="D1548">
        <v>471.4</v>
      </c>
      <c r="E1548">
        <v>353.54999999999995</v>
      </c>
      <c r="F1548" t="s">
        <v>18377</v>
      </c>
    </row>
    <row r="1549" spans="1:6" x14ac:dyDescent="0.25">
      <c r="A1549" t="s">
        <v>19924</v>
      </c>
      <c r="B1549" t="s">
        <v>17323</v>
      </c>
      <c r="C1549" t="s">
        <v>18376</v>
      </c>
      <c r="D1549">
        <v>188.53</v>
      </c>
      <c r="E1549">
        <v>145.16810000000001</v>
      </c>
      <c r="F1549" t="s">
        <v>18377</v>
      </c>
    </row>
    <row r="1550" spans="1:6" x14ac:dyDescent="0.25">
      <c r="A1550" t="s">
        <v>19925</v>
      </c>
      <c r="B1550" t="s">
        <v>17324</v>
      </c>
      <c r="C1550" t="s">
        <v>18376</v>
      </c>
      <c r="D1550">
        <v>70.23</v>
      </c>
      <c r="E1550">
        <v>54.077100000000002</v>
      </c>
      <c r="F1550" t="s">
        <v>18377</v>
      </c>
    </row>
    <row r="1551" spans="1:6" x14ac:dyDescent="0.25">
      <c r="A1551" t="s">
        <v>19926</v>
      </c>
      <c r="B1551" t="s">
        <v>17325</v>
      </c>
      <c r="C1551" t="s">
        <v>18376</v>
      </c>
      <c r="D1551">
        <v>167.36</v>
      </c>
      <c r="E1551">
        <v>143.92960000000002</v>
      </c>
      <c r="F1551" t="s">
        <v>18377</v>
      </c>
    </row>
    <row r="1552" spans="1:6" x14ac:dyDescent="0.25">
      <c r="A1552" t="s">
        <v>19927</v>
      </c>
      <c r="B1552" t="s">
        <v>17326</v>
      </c>
      <c r="C1552" t="s">
        <v>18376</v>
      </c>
      <c r="D1552">
        <v>339.96</v>
      </c>
      <c r="E1552">
        <v>302.56439999999998</v>
      </c>
      <c r="F1552" t="s">
        <v>18377</v>
      </c>
    </row>
    <row r="1553" spans="1:6" x14ac:dyDescent="0.25">
      <c r="A1553" t="s">
        <v>19928</v>
      </c>
      <c r="B1553" t="s">
        <v>17327</v>
      </c>
      <c r="C1553" t="s">
        <v>18376</v>
      </c>
      <c r="D1553">
        <v>190.47</v>
      </c>
      <c r="E1553">
        <v>148.56659999999999</v>
      </c>
      <c r="F1553" t="s">
        <v>18377</v>
      </c>
    </row>
    <row r="1554" spans="1:6" x14ac:dyDescent="0.25">
      <c r="A1554" t="s">
        <v>19929</v>
      </c>
      <c r="B1554" t="s">
        <v>17328</v>
      </c>
      <c r="C1554" t="s">
        <v>18376</v>
      </c>
      <c r="D1554">
        <v>62.27</v>
      </c>
      <c r="E1554">
        <v>47.947900000000004</v>
      </c>
      <c r="F1554" t="s">
        <v>18377</v>
      </c>
    </row>
    <row r="1555" spans="1:6" x14ac:dyDescent="0.25">
      <c r="A1555" t="s">
        <v>19930</v>
      </c>
      <c r="B1555" t="s">
        <v>17329</v>
      </c>
      <c r="C1555" t="s">
        <v>18376</v>
      </c>
      <c r="D1555">
        <v>335.01</v>
      </c>
      <c r="E1555">
        <v>244.5573</v>
      </c>
      <c r="F1555" t="s">
        <v>18377</v>
      </c>
    </row>
    <row r="1556" spans="1:6" x14ac:dyDescent="0.25">
      <c r="A1556" t="s">
        <v>19931</v>
      </c>
      <c r="B1556" t="s">
        <v>17330</v>
      </c>
      <c r="C1556" t="s">
        <v>18376</v>
      </c>
      <c r="D1556">
        <v>460.87</v>
      </c>
      <c r="E1556">
        <v>341.04379999999998</v>
      </c>
      <c r="F1556" t="s">
        <v>18377</v>
      </c>
    </row>
    <row r="1557" spans="1:6" x14ac:dyDescent="0.25">
      <c r="A1557" t="s">
        <v>19932</v>
      </c>
      <c r="B1557" t="s">
        <v>17331</v>
      </c>
      <c r="C1557" t="s">
        <v>18376</v>
      </c>
      <c r="D1557">
        <v>493.83</v>
      </c>
      <c r="E1557">
        <v>434.57040000000001</v>
      </c>
      <c r="F1557" t="s">
        <v>18377</v>
      </c>
    </row>
    <row r="1558" spans="1:6" x14ac:dyDescent="0.25">
      <c r="A1558" t="s">
        <v>19933</v>
      </c>
      <c r="B1558" t="s">
        <v>17333</v>
      </c>
      <c r="C1558" t="s">
        <v>18376</v>
      </c>
      <c r="D1558">
        <v>169.29</v>
      </c>
      <c r="E1558">
        <v>132.0462</v>
      </c>
      <c r="F1558" t="s">
        <v>18377</v>
      </c>
    </row>
    <row r="1559" spans="1:6" x14ac:dyDescent="0.25">
      <c r="A1559" t="s">
        <v>19934</v>
      </c>
      <c r="B1559" t="s">
        <v>17334</v>
      </c>
      <c r="C1559" t="s">
        <v>18376</v>
      </c>
      <c r="D1559">
        <v>246.61</v>
      </c>
      <c r="E1559">
        <v>180.02530000000002</v>
      </c>
      <c r="F1559" t="s">
        <v>18377</v>
      </c>
    </row>
    <row r="1560" spans="1:6" x14ac:dyDescent="0.25">
      <c r="A1560" t="s">
        <v>19935</v>
      </c>
      <c r="B1560" t="s">
        <v>17335</v>
      </c>
      <c r="C1560" t="s">
        <v>18376</v>
      </c>
      <c r="D1560">
        <v>265.67</v>
      </c>
      <c r="E1560">
        <v>225.81950000000001</v>
      </c>
      <c r="F1560" t="s">
        <v>18377</v>
      </c>
    </row>
    <row r="1561" spans="1:6" x14ac:dyDescent="0.25">
      <c r="A1561" t="s">
        <v>19936</v>
      </c>
      <c r="B1561" t="s">
        <v>17336</v>
      </c>
      <c r="C1561" t="s">
        <v>18376</v>
      </c>
      <c r="D1561">
        <v>268.08999999999997</v>
      </c>
      <c r="E1561">
        <v>233.23829999999998</v>
      </c>
      <c r="F1561" t="s">
        <v>18377</v>
      </c>
    </row>
    <row r="1562" spans="1:6" x14ac:dyDescent="0.25">
      <c r="A1562" t="s">
        <v>19937</v>
      </c>
      <c r="B1562" t="s">
        <v>17337</v>
      </c>
      <c r="C1562" t="s">
        <v>18376</v>
      </c>
      <c r="D1562">
        <v>366.16</v>
      </c>
      <c r="E1562">
        <v>307.57440000000003</v>
      </c>
      <c r="F1562" t="s">
        <v>18377</v>
      </c>
    </row>
    <row r="1563" spans="1:6" x14ac:dyDescent="0.25">
      <c r="A1563" t="s">
        <v>19938</v>
      </c>
      <c r="B1563" t="s">
        <v>17338</v>
      </c>
      <c r="C1563" t="s">
        <v>18376</v>
      </c>
      <c r="D1563">
        <v>430.66</v>
      </c>
      <c r="E1563">
        <v>353.14120000000003</v>
      </c>
      <c r="F1563" t="s">
        <v>18377</v>
      </c>
    </row>
    <row r="1564" spans="1:6" x14ac:dyDescent="0.25">
      <c r="A1564" t="s">
        <v>19939</v>
      </c>
      <c r="B1564" t="s">
        <v>17339</v>
      </c>
      <c r="C1564" t="s">
        <v>18376</v>
      </c>
      <c r="D1564">
        <v>342.68</v>
      </c>
      <c r="E1564">
        <v>277.57080000000002</v>
      </c>
      <c r="F1564" t="s">
        <v>18377</v>
      </c>
    </row>
    <row r="1565" spans="1:6" x14ac:dyDescent="0.25">
      <c r="A1565" t="s">
        <v>19940</v>
      </c>
      <c r="B1565" t="s">
        <v>17340</v>
      </c>
      <c r="C1565" t="s">
        <v>18376</v>
      </c>
      <c r="D1565">
        <v>386.05</v>
      </c>
      <c r="E1565">
        <v>289.53750000000002</v>
      </c>
      <c r="F1565" t="s">
        <v>18377</v>
      </c>
    </row>
    <row r="1566" spans="1:6" x14ac:dyDescent="0.25">
      <c r="A1566" t="s">
        <v>19941</v>
      </c>
      <c r="B1566" t="s">
        <v>17341</v>
      </c>
      <c r="C1566" t="s">
        <v>18376</v>
      </c>
      <c r="D1566">
        <v>243.87</v>
      </c>
      <c r="E1566">
        <v>204.85079999999999</v>
      </c>
      <c r="F1566" t="s">
        <v>18377</v>
      </c>
    </row>
    <row r="1567" spans="1:6" x14ac:dyDescent="0.25">
      <c r="A1567" t="s">
        <v>19942</v>
      </c>
      <c r="B1567" t="s">
        <v>17342</v>
      </c>
      <c r="C1567" t="s">
        <v>18376</v>
      </c>
      <c r="D1567">
        <v>115.78</v>
      </c>
      <c r="E1567">
        <v>99.570800000000006</v>
      </c>
      <c r="F1567" t="s">
        <v>18377</v>
      </c>
    </row>
    <row r="1568" spans="1:6" x14ac:dyDescent="0.25">
      <c r="A1568" t="s">
        <v>19943</v>
      </c>
      <c r="B1568" t="s">
        <v>17343</v>
      </c>
      <c r="C1568" t="s">
        <v>18376</v>
      </c>
      <c r="D1568">
        <v>214.1</v>
      </c>
      <c r="E1568">
        <v>188.40799999999999</v>
      </c>
      <c r="F1568" t="s">
        <v>18377</v>
      </c>
    </row>
    <row r="1569" spans="1:6" x14ac:dyDescent="0.25">
      <c r="A1569" t="s">
        <v>19944</v>
      </c>
      <c r="B1569" t="s">
        <v>17344</v>
      </c>
      <c r="C1569" t="s">
        <v>18376</v>
      </c>
      <c r="D1569">
        <v>215.47</v>
      </c>
      <c r="E1569">
        <v>176.68539999999999</v>
      </c>
      <c r="F1569" t="s">
        <v>18377</v>
      </c>
    </row>
    <row r="1570" spans="1:6" x14ac:dyDescent="0.25">
      <c r="A1570" t="s">
        <v>19945</v>
      </c>
      <c r="B1570" t="s">
        <v>17346</v>
      </c>
      <c r="C1570" t="s">
        <v>18376</v>
      </c>
      <c r="D1570">
        <v>185.35</v>
      </c>
      <c r="E1570">
        <v>161.25450000000001</v>
      </c>
      <c r="F1570" t="s">
        <v>18377</v>
      </c>
    </row>
    <row r="1571" spans="1:6" x14ac:dyDescent="0.25">
      <c r="A1571" t="s">
        <v>19946</v>
      </c>
      <c r="B1571" t="s">
        <v>17347</v>
      </c>
      <c r="C1571" t="s">
        <v>18376</v>
      </c>
      <c r="D1571">
        <v>243.01</v>
      </c>
      <c r="E1571">
        <v>172.53709999999998</v>
      </c>
      <c r="F1571" t="s">
        <v>18377</v>
      </c>
    </row>
    <row r="1572" spans="1:6" x14ac:dyDescent="0.25">
      <c r="A1572" t="s">
        <v>19947</v>
      </c>
      <c r="B1572" t="s">
        <v>17348</v>
      </c>
      <c r="C1572" t="s">
        <v>18376</v>
      </c>
      <c r="D1572">
        <v>175.72</v>
      </c>
      <c r="E1572">
        <v>142.33320000000001</v>
      </c>
      <c r="F1572" t="s">
        <v>18377</v>
      </c>
    </row>
    <row r="1573" spans="1:6" x14ac:dyDescent="0.25">
      <c r="A1573" t="s">
        <v>19948</v>
      </c>
      <c r="B1573" t="s">
        <v>17349</v>
      </c>
      <c r="C1573" t="s">
        <v>18376</v>
      </c>
      <c r="D1573">
        <v>469.28</v>
      </c>
      <c r="E1573">
        <v>342.57439999999997</v>
      </c>
      <c r="F1573" t="s">
        <v>18377</v>
      </c>
    </row>
    <row r="1574" spans="1:6" x14ac:dyDescent="0.25">
      <c r="A1574" t="s">
        <v>19949</v>
      </c>
      <c r="B1574" t="s">
        <v>17350</v>
      </c>
      <c r="C1574" t="s">
        <v>18376</v>
      </c>
      <c r="D1574">
        <v>247.14</v>
      </c>
      <c r="E1574">
        <v>217.48319999999998</v>
      </c>
      <c r="F1574" t="s">
        <v>18377</v>
      </c>
    </row>
    <row r="1575" spans="1:6" x14ac:dyDescent="0.25">
      <c r="A1575" t="s">
        <v>19950</v>
      </c>
      <c r="B1575" t="s">
        <v>17353</v>
      </c>
      <c r="C1575" t="s">
        <v>18376</v>
      </c>
      <c r="D1575">
        <v>300.92</v>
      </c>
      <c r="E1575">
        <v>228.69920000000002</v>
      </c>
      <c r="F1575" t="s">
        <v>18377</v>
      </c>
    </row>
    <row r="1576" spans="1:6" x14ac:dyDescent="0.25">
      <c r="A1576" t="s">
        <v>19951</v>
      </c>
      <c r="B1576" t="s">
        <v>17354</v>
      </c>
      <c r="C1576" t="s">
        <v>18376</v>
      </c>
      <c r="D1576">
        <v>421.1</v>
      </c>
      <c r="E1576">
        <v>341.09100000000007</v>
      </c>
      <c r="F1576" t="s">
        <v>18377</v>
      </c>
    </row>
    <row r="1577" spans="1:6" x14ac:dyDescent="0.25">
      <c r="A1577" t="s">
        <v>19952</v>
      </c>
      <c r="B1577" t="s">
        <v>17355</v>
      </c>
      <c r="C1577" t="s">
        <v>18376</v>
      </c>
      <c r="D1577">
        <v>412.28</v>
      </c>
      <c r="E1577">
        <v>296.84159999999997</v>
      </c>
      <c r="F1577" t="s">
        <v>18377</v>
      </c>
    </row>
    <row r="1578" spans="1:6" x14ac:dyDescent="0.25">
      <c r="A1578" t="s">
        <v>19953</v>
      </c>
      <c r="B1578" t="s">
        <v>17356</v>
      </c>
      <c r="C1578" t="s">
        <v>18376</v>
      </c>
      <c r="D1578">
        <v>211.72</v>
      </c>
      <c r="E1578">
        <v>182.07919999999999</v>
      </c>
      <c r="F1578" t="s">
        <v>18377</v>
      </c>
    </row>
    <row r="1579" spans="1:6" x14ac:dyDescent="0.25">
      <c r="A1579" t="s">
        <v>19954</v>
      </c>
      <c r="B1579" t="s">
        <v>17357</v>
      </c>
      <c r="C1579" t="s">
        <v>18376</v>
      </c>
      <c r="D1579">
        <v>415.74</v>
      </c>
      <c r="E1579">
        <v>311.80500000000001</v>
      </c>
      <c r="F1579" t="s">
        <v>18377</v>
      </c>
    </row>
    <row r="1580" spans="1:6" x14ac:dyDescent="0.25">
      <c r="A1580" t="s">
        <v>19955</v>
      </c>
      <c r="B1580" t="s">
        <v>17358</v>
      </c>
      <c r="C1580" t="s">
        <v>18376</v>
      </c>
      <c r="D1580">
        <v>298.12</v>
      </c>
      <c r="E1580">
        <v>268.30799999999999</v>
      </c>
      <c r="F1580" t="s">
        <v>18377</v>
      </c>
    </row>
    <row r="1581" spans="1:6" x14ac:dyDescent="0.25">
      <c r="A1581" t="s">
        <v>19956</v>
      </c>
      <c r="B1581" t="s">
        <v>17359</v>
      </c>
      <c r="C1581" t="s">
        <v>18376</v>
      </c>
      <c r="D1581">
        <v>213.11</v>
      </c>
      <c r="E1581">
        <v>153.4392</v>
      </c>
      <c r="F1581" t="s">
        <v>18377</v>
      </c>
    </row>
    <row r="1582" spans="1:6" x14ac:dyDescent="0.25">
      <c r="A1582" t="s">
        <v>19957</v>
      </c>
      <c r="B1582" t="s">
        <v>17360</v>
      </c>
      <c r="C1582" t="s">
        <v>18376</v>
      </c>
      <c r="D1582">
        <v>207.55</v>
      </c>
      <c r="E1582">
        <v>174.34200000000001</v>
      </c>
      <c r="F1582" t="s">
        <v>18377</v>
      </c>
    </row>
    <row r="1583" spans="1:6" x14ac:dyDescent="0.25">
      <c r="A1583" t="s">
        <v>19958</v>
      </c>
      <c r="B1583" t="s">
        <v>17361</v>
      </c>
      <c r="C1583" t="s">
        <v>18376</v>
      </c>
      <c r="D1583">
        <v>367.63</v>
      </c>
      <c r="E1583">
        <v>301.45659999999998</v>
      </c>
      <c r="F1583" t="s">
        <v>18377</v>
      </c>
    </row>
    <row r="1584" spans="1:6" x14ac:dyDescent="0.25">
      <c r="A1584" t="s">
        <v>19959</v>
      </c>
      <c r="B1584" t="s">
        <v>17362</v>
      </c>
      <c r="C1584" t="s">
        <v>18376</v>
      </c>
      <c r="D1584">
        <v>144.34</v>
      </c>
      <c r="E1584">
        <v>116.91540000000001</v>
      </c>
      <c r="F1584" t="s">
        <v>18377</v>
      </c>
    </row>
    <row r="1585" spans="1:6" x14ac:dyDescent="0.25">
      <c r="A1585" t="s">
        <v>19960</v>
      </c>
      <c r="B1585" t="s">
        <v>17363</v>
      </c>
      <c r="C1585" t="s">
        <v>18376</v>
      </c>
      <c r="D1585">
        <v>52.85</v>
      </c>
      <c r="E1585">
        <v>38.052</v>
      </c>
      <c r="F1585" t="s">
        <v>18377</v>
      </c>
    </row>
    <row r="1586" spans="1:6" x14ac:dyDescent="0.25">
      <c r="A1586" t="s">
        <v>19961</v>
      </c>
      <c r="B1586" t="s">
        <v>17364</v>
      </c>
      <c r="C1586" t="s">
        <v>18376</v>
      </c>
      <c r="D1586">
        <v>130.51</v>
      </c>
      <c r="E1586">
        <v>104.408</v>
      </c>
      <c r="F1586" t="s">
        <v>18377</v>
      </c>
    </row>
    <row r="1587" spans="1:6" x14ac:dyDescent="0.25">
      <c r="A1587" t="s">
        <v>19962</v>
      </c>
      <c r="B1587" t="s">
        <v>17365</v>
      </c>
      <c r="C1587" t="s">
        <v>18376</v>
      </c>
      <c r="D1587">
        <v>368.53</v>
      </c>
      <c r="E1587">
        <v>287.45339999999999</v>
      </c>
      <c r="F1587" t="s">
        <v>18377</v>
      </c>
    </row>
    <row r="1588" spans="1:6" x14ac:dyDescent="0.25">
      <c r="A1588" t="s">
        <v>19963</v>
      </c>
      <c r="B1588" t="s">
        <v>17366</v>
      </c>
      <c r="C1588" t="s">
        <v>18376</v>
      </c>
      <c r="D1588">
        <v>74.58</v>
      </c>
      <c r="E1588">
        <v>55.935000000000002</v>
      </c>
      <c r="F1588" t="s">
        <v>18377</v>
      </c>
    </row>
    <row r="1589" spans="1:6" x14ac:dyDescent="0.25">
      <c r="A1589" t="s">
        <v>19964</v>
      </c>
      <c r="B1589" t="s">
        <v>17367</v>
      </c>
      <c r="C1589" t="s">
        <v>18376</v>
      </c>
      <c r="D1589">
        <v>63.54</v>
      </c>
      <c r="E1589">
        <v>47.019599999999997</v>
      </c>
      <c r="F1589" t="s">
        <v>18377</v>
      </c>
    </row>
    <row r="1590" spans="1:6" x14ac:dyDescent="0.25">
      <c r="A1590" t="s">
        <v>19965</v>
      </c>
      <c r="B1590" t="s">
        <v>17368</v>
      </c>
      <c r="C1590" t="s">
        <v>18376</v>
      </c>
      <c r="D1590">
        <v>155.1</v>
      </c>
      <c r="E1590">
        <v>122.529</v>
      </c>
      <c r="F1590" t="s">
        <v>18377</v>
      </c>
    </row>
    <row r="1591" spans="1:6" x14ac:dyDescent="0.25">
      <c r="A1591" t="s">
        <v>19966</v>
      </c>
      <c r="B1591" t="s">
        <v>17369</v>
      </c>
      <c r="C1591" t="s">
        <v>18376</v>
      </c>
      <c r="D1591">
        <v>211.17</v>
      </c>
      <c r="E1591">
        <v>166.82429999999999</v>
      </c>
      <c r="F1591" t="s">
        <v>18377</v>
      </c>
    </row>
    <row r="1592" spans="1:6" x14ac:dyDescent="0.25">
      <c r="A1592" t="s">
        <v>19967</v>
      </c>
      <c r="B1592" t="s">
        <v>17370</v>
      </c>
      <c r="C1592" t="s">
        <v>18376</v>
      </c>
      <c r="D1592">
        <v>203.76</v>
      </c>
      <c r="E1592">
        <v>167.08319999999998</v>
      </c>
      <c r="F1592" t="s">
        <v>18377</v>
      </c>
    </row>
    <row r="1593" spans="1:6" x14ac:dyDescent="0.25">
      <c r="A1593" t="s">
        <v>19968</v>
      </c>
      <c r="B1593" t="s">
        <v>17371</v>
      </c>
      <c r="C1593" t="s">
        <v>18376</v>
      </c>
      <c r="D1593">
        <v>365.95</v>
      </c>
      <c r="E1593">
        <v>314.71699999999998</v>
      </c>
      <c r="F1593" t="s">
        <v>18377</v>
      </c>
    </row>
    <row r="1594" spans="1:6" x14ac:dyDescent="0.25">
      <c r="A1594" t="s">
        <v>19969</v>
      </c>
      <c r="B1594" t="s">
        <v>17372</v>
      </c>
      <c r="C1594" t="s">
        <v>18376</v>
      </c>
      <c r="D1594">
        <v>484.08</v>
      </c>
      <c r="E1594">
        <v>387.26400000000001</v>
      </c>
      <c r="F1594" t="s">
        <v>18377</v>
      </c>
    </row>
    <row r="1595" spans="1:6" x14ac:dyDescent="0.25">
      <c r="A1595" t="s">
        <v>19970</v>
      </c>
      <c r="B1595" t="s">
        <v>17373</v>
      </c>
      <c r="C1595" t="s">
        <v>18376</v>
      </c>
      <c r="D1595">
        <v>84.71</v>
      </c>
      <c r="E1595">
        <v>72.8506</v>
      </c>
      <c r="F1595" t="s">
        <v>18377</v>
      </c>
    </row>
    <row r="1596" spans="1:6" x14ac:dyDescent="0.25">
      <c r="A1596" t="s">
        <v>19971</v>
      </c>
      <c r="B1596" t="s">
        <v>17374</v>
      </c>
      <c r="C1596" t="s">
        <v>18376</v>
      </c>
      <c r="D1596">
        <v>168.15</v>
      </c>
      <c r="E1596">
        <v>151.33500000000001</v>
      </c>
      <c r="F1596" t="s">
        <v>18377</v>
      </c>
    </row>
    <row r="1597" spans="1:6" x14ac:dyDescent="0.25">
      <c r="A1597" t="s">
        <v>19972</v>
      </c>
      <c r="B1597" t="s">
        <v>17375</v>
      </c>
      <c r="C1597" t="s">
        <v>18376</v>
      </c>
      <c r="D1597">
        <v>316.05</v>
      </c>
      <c r="E1597">
        <v>268.64249999999998</v>
      </c>
      <c r="F1597" t="s">
        <v>18377</v>
      </c>
    </row>
    <row r="1598" spans="1:6" x14ac:dyDescent="0.25">
      <c r="A1598" t="s">
        <v>19973</v>
      </c>
      <c r="B1598" t="s">
        <v>17376</v>
      </c>
      <c r="C1598" t="s">
        <v>18376</v>
      </c>
      <c r="D1598">
        <v>347.31</v>
      </c>
      <c r="E1598">
        <v>288.26729999999998</v>
      </c>
      <c r="F1598" t="s">
        <v>18377</v>
      </c>
    </row>
    <row r="1599" spans="1:6" x14ac:dyDescent="0.25">
      <c r="A1599" t="s">
        <v>19974</v>
      </c>
      <c r="B1599" t="s">
        <v>17377</v>
      </c>
      <c r="C1599" t="s">
        <v>18376</v>
      </c>
      <c r="D1599">
        <v>292.77999999999997</v>
      </c>
      <c r="E1599">
        <v>210.80159999999998</v>
      </c>
      <c r="F1599" t="s">
        <v>18377</v>
      </c>
    </row>
    <row r="1600" spans="1:6" x14ac:dyDescent="0.25">
      <c r="A1600" t="s">
        <v>19975</v>
      </c>
      <c r="B1600" t="s">
        <v>17378</v>
      </c>
      <c r="C1600" t="s">
        <v>18376</v>
      </c>
      <c r="D1600">
        <v>226.7</v>
      </c>
      <c r="E1600">
        <v>174.559</v>
      </c>
      <c r="F1600" t="s">
        <v>18377</v>
      </c>
    </row>
    <row r="1601" spans="1:6" x14ac:dyDescent="0.25">
      <c r="A1601" t="s">
        <v>19976</v>
      </c>
      <c r="B1601" t="s">
        <v>17379</v>
      </c>
      <c r="C1601" t="s">
        <v>18376</v>
      </c>
      <c r="D1601">
        <v>160.15</v>
      </c>
      <c r="E1601">
        <v>120.11250000000001</v>
      </c>
      <c r="F1601" t="s">
        <v>18377</v>
      </c>
    </row>
    <row r="1602" spans="1:6" x14ac:dyDescent="0.25">
      <c r="A1602" t="s">
        <v>19977</v>
      </c>
      <c r="B1602" t="s">
        <v>17380</v>
      </c>
      <c r="C1602" t="s">
        <v>18376</v>
      </c>
      <c r="D1602">
        <v>313.22000000000003</v>
      </c>
      <c r="E1602">
        <v>228.65060000000003</v>
      </c>
      <c r="F1602" t="s">
        <v>18377</v>
      </c>
    </row>
    <row r="1603" spans="1:6" x14ac:dyDescent="0.25">
      <c r="A1603" t="s">
        <v>19978</v>
      </c>
      <c r="B1603" t="s">
        <v>17381</v>
      </c>
      <c r="C1603" t="s">
        <v>18376</v>
      </c>
      <c r="D1603">
        <v>467.35</v>
      </c>
      <c r="E1603">
        <v>331.81849999999997</v>
      </c>
      <c r="F1603" t="s">
        <v>18377</v>
      </c>
    </row>
    <row r="1604" spans="1:6" x14ac:dyDescent="0.25">
      <c r="A1604" t="s">
        <v>19979</v>
      </c>
      <c r="B1604" t="s">
        <v>17382</v>
      </c>
      <c r="C1604" t="s">
        <v>18376</v>
      </c>
      <c r="D1604">
        <v>431.54</v>
      </c>
      <c r="E1604">
        <v>327.97040000000004</v>
      </c>
      <c r="F1604" t="s">
        <v>18377</v>
      </c>
    </row>
    <row r="1605" spans="1:6" x14ac:dyDescent="0.25">
      <c r="A1605" t="s">
        <v>19980</v>
      </c>
      <c r="B1605" t="s">
        <v>17383</v>
      </c>
      <c r="C1605" t="s">
        <v>18376</v>
      </c>
      <c r="D1605">
        <v>489.1</v>
      </c>
      <c r="E1605">
        <v>401.06200000000001</v>
      </c>
      <c r="F1605" t="s">
        <v>18377</v>
      </c>
    </row>
    <row r="1606" spans="1:6" x14ac:dyDescent="0.25">
      <c r="A1606" t="s">
        <v>19981</v>
      </c>
      <c r="B1606" t="s">
        <v>17384</v>
      </c>
      <c r="C1606" t="s">
        <v>18376</v>
      </c>
      <c r="D1606">
        <v>233.43</v>
      </c>
      <c r="E1606">
        <v>196.0812</v>
      </c>
      <c r="F1606" t="s">
        <v>18377</v>
      </c>
    </row>
    <row r="1607" spans="1:6" x14ac:dyDescent="0.25">
      <c r="A1607" t="s">
        <v>19982</v>
      </c>
      <c r="B1607" t="s">
        <v>17385</v>
      </c>
      <c r="C1607" t="s">
        <v>18376</v>
      </c>
      <c r="D1607">
        <v>129.03</v>
      </c>
      <c r="E1607">
        <v>105.80459999999999</v>
      </c>
      <c r="F1607" t="s">
        <v>18377</v>
      </c>
    </row>
    <row r="1608" spans="1:6" x14ac:dyDescent="0.25">
      <c r="A1608" t="s">
        <v>19983</v>
      </c>
      <c r="B1608" t="s">
        <v>17386</v>
      </c>
      <c r="C1608" t="s">
        <v>18376</v>
      </c>
      <c r="D1608">
        <v>304.45</v>
      </c>
      <c r="E1608">
        <v>234.4265</v>
      </c>
      <c r="F1608" t="s">
        <v>18377</v>
      </c>
    </row>
    <row r="1609" spans="1:6" x14ac:dyDescent="0.25">
      <c r="A1609" t="s">
        <v>19984</v>
      </c>
      <c r="B1609" t="s">
        <v>17388</v>
      </c>
      <c r="C1609" t="s">
        <v>18376</v>
      </c>
      <c r="D1609">
        <v>214.42</v>
      </c>
      <c r="E1609">
        <v>173.68020000000001</v>
      </c>
      <c r="F1609" t="s">
        <v>18377</v>
      </c>
    </row>
    <row r="1610" spans="1:6" x14ac:dyDescent="0.25">
      <c r="A1610" t="s">
        <v>19985</v>
      </c>
      <c r="B1610" t="s">
        <v>17389</v>
      </c>
      <c r="C1610" t="s">
        <v>18376</v>
      </c>
      <c r="D1610">
        <v>339.27</v>
      </c>
      <c r="E1610">
        <v>288.37949999999995</v>
      </c>
      <c r="F1610" t="s">
        <v>18377</v>
      </c>
    </row>
    <row r="1611" spans="1:6" x14ac:dyDescent="0.25">
      <c r="A1611" t="s">
        <v>19986</v>
      </c>
      <c r="B1611" t="s">
        <v>17390</v>
      </c>
      <c r="C1611" t="s">
        <v>18376</v>
      </c>
      <c r="D1611">
        <v>175.21</v>
      </c>
      <c r="E1611">
        <v>143.6722</v>
      </c>
      <c r="F1611" t="s">
        <v>18377</v>
      </c>
    </row>
    <row r="1612" spans="1:6" x14ac:dyDescent="0.25">
      <c r="A1612" t="s">
        <v>19987</v>
      </c>
      <c r="B1612" t="s">
        <v>17391</v>
      </c>
      <c r="C1612" t="s">
        <v>18376</v>
      </c>
      <c r="D1612">
        <v>162.44</v>
      </c>
      <c r="E1612">
        <v>115.33239999999999</v>
      </c>
      <c r="F1612" t="s">
        <v>18377</v>
      </c>
    </row>
    <row r="1613" spans="1:6" x14ac:dyDescent="0.25">
      <c r="A1613" t="s">
        <v>19988</v>
      </c>
      <c r="B1613" t="s">
        <v>17392</v>
      </c>
      <c r="C1613" t="s">
        <v>18376</v>
      </c>
      <c r="D1613">
        <v>230.1</v>
      </c>
      <c r="E1613">
        <v>197.886</v>
      </c>
      <c r="F1613" t="s">
        <v>18377</v>
      </c>
    </row>
    <row r="1614" spans="1:6" x14ac:dyDescent="0.25">
      <c r="A1614" t="s">
        <v>19989</v>
      </c>
      <c r="B1614" t="s">
        <v>17393</v>
      </c>
      <c r="C1614" t="s">
        <v>18376</v>
      </c>
      <c r="D1614">
        <v>238.14</v>
      </c>
      <c r="E1614">
        <v>185.7492</v>
      </c>
      <c r="F1614" t="s">
        <v>18377</v>
      </c>
    </row>
    <row r="1615" spans="1:6" x14ac:dyDescent="0.25">
      <c r="A1615" t="s">
        <v>19990</v>
      </c>
      <c r="B1615" t="s">
        <v>17394</v>
      </c>
      <c r="C1615" t="s">
        <v>18376</v>
      </c>
      <c r="D1615">
        <v>410.3</v>
      </c>
      <c r="E1615">
        <v>361.06400000000002</v>
      </c>
      <c r="F1615" t="s">
        <v>18377</v>
      </c>
    </row>
    <row r="1616" spans="1:6" x14ac:dyDescent="0.25">
      <c r="A1616" t="s">
        <v>19991</v>
      </c>
      <c r="B1616" t="s">
        <v>17395</v>
      </c>
      <c r="C1616" t="s">
        <v>18376</v>
      </c>
      <c r="D1616">
        <v>127.07</v>
      </c>
      <c r="E1616">
        <v>99.114599999999996</v>
      </c>
      <c r="F1616" t="s">
        <v>18377</v>
      </c>
    </row>
    <row r="1617" spans="1:6" x14ac:dyDescent="0.25">
      <c r="A1617" t="s">
        <v>19992</v>
      </c>
      <c r="B1617" t="s">
        <v>17396</v>
      </c>
      <c r="C1617" t="s">
        <v>18376</v>
      </c>
      <c r="D1617">
        <v>169.96</v>
      </c>
      <c r="E1617">
        <v>144.46600000000001</v>
      </c>
      <c r="F1617" t="s">
        <v>18377</v>
      </c>
    </row>
    <row r="1618" spans="1:6" x14ac:dyDescent="0.25">
      <c r="A1618" t="s">
        <v>19993</v>
      </c>
      <c r="B1618" t="s">
        <v>17397</v>
      </c>
      <c r="C1618" t="s">
        <v>18376</v>
      </c>
      <c r="D1618">
        <v>412.77</v>
      </c>
      <c r="E1618">
        <v>346.72679999999997</v>
      </c>
      <c r="F1618" t="s">
        <v>18377</v>
      </c>
    </row>
    <row r="1619" spans="1:6" x14ac:dyDescent="0.25">
      <c r="A1619" t="s">
        <v>19994</v>
      </c>
      <c r="B1619" t="s">
        <v>17398</v>
      </c>
      <c r="C1619" t="s">
        <v>18376</v>
      </c>
      <c r="D1619">
        <v>435.17</v>
      </c>
      <c r="E1619">
        <v>313.32240000000002</v>
      </c>
      <c r="F1619" t="s">
        <v>18377</v>
      </c>
    </row>
    <row r="1620" spans="1:6" x14ac:dyDescent="0.25">
      <c r="A1620" t="s">
        <v>19995</v>
      </c>
      <c r="B1620" t="s">
        <v>17399</v>
      </c>
      <c r="C1620" t="s">
        <v>18376</v>
      </c>
      <c r="D1620">
        <v>312.97000000000003</v>
      </c>
      <c r="E1620">
        <v>244.11660000000003</v>
      </c>
      <c r="F1620" t="s">
        <v>18377</v>
      </c>
    </row>
    <row r="1621" spans="1:6" x14ac:dyDescent="0.25">
      <c r="A1621" t="s">
        <v>19996</v>
      </c>
      <c r="B1621" t="s">
        <v>17400</v>
      </c>
      <c r="C1621" t="s">
        <v>18376</v>
      </c>
      <c r="D1621">
        <v>129.72</v>
      </c>
      <c r="E1621">
        <v>111.5592</v>
      </c>
      <c r="F1621" t="s">
        <v>18377</v>
      </c>
    </row>
    <row r="1622" spans="1:6" x14ac:dyDescent="0.25">
      <c r="A1622" t="s">
        <v>19997</v>
      </c>
      <c r="B1622" t="s">
        <v>17401</v>
      </c>
      <c r="C1622" t="s">
        <v>18376</v>
      </c>
      <c r="D1622">
        <v>224.37</v>
      </c>
      <c r="E1622">
        <v>166.03380000000001</v>
      </c>
      <c r="F1622" t="s">
        <v>18377</v>
      </c>
    </row>
    <row r="1623" spans="1:6" x14ac:dyDescent="0.25">
      <c r="A1623" t="s">
        <v>19998</v>
      </c>
      <c r="B1623" t="s">
        <v>17402</v>
      </c>
      <c r="C1623" t="s">
        <v>18376</v>
      </c>
      <c r="D1623">
        <v>390.68</v>
      </c>
      <c r="E1623">
        <v>289.10320000000002</v>
      </c>
      <c r="F1623" t="s">
        <v>18377</v>
      </c>
    </row>
    <row r="1624" spans="1:6" x14ac:dyDescent="0.25">
      <c r="A1624" t="s">
        <v>19999</v>
      </c>
      <c r="B1624" t="s">
        <v>17403</v>
      </c>
      <c r="C1624" t="s">
        <v>18376</v>
      </c>
      <c r="D1624">
        <v>169.79</v>
      </c>
      <c r="E1624">
        <v>135.83199999999999</v>
      </c>
      <c r="F1624" t="s">
        <v>18377</v>
      </c>
    </row>
    <row r="1625" spans="1:6" x14ac:dyDescent="0.25">
      <c r="A1625" t="s">
        <v>20000</v>
      </c>
      <c r="B1625" t="s">
        <v>17405</v>
      </c>
      <c r="C1625" t="s">
        <v>18376</v>
      </c>
      <c r="D1625">
        <v>454.45</v>
      </c>
      <c r="E1625">
        <v>340.83749999999998</v>
      </c>
      <c r="F1625" t="s">
        <v>18377</v>
      </c>
    </row>
    <row r="1626" spans="1:6" x14ac:dyDescent="0.25">
      <c r="A1626" t="s">
        <v>20001</v>
      </c>
      <c r="B1626" t="s">
        <v>17406</v>
      </c>
      <c r="C1626" t="s">
        <v>18376</v>
      </c>
      <c r="D1626">
        <v>428.62</v>
      </c>
      <c r="E1626">
        <v>308.60640000000001</v>
      </c>
      <c r="F1626" t="s">
        <v>18377</v>
      </c>
    </row>
    <row r="1627" spans="1:6" x14ac:dyDescent="0.25">
      <c r="A1627" t="s">
        <v>20002</v>
      </c>
      <c r="B1627" t="s">
        <v>17407</v>
      </c>
      <c r="C1627" t="s">
        <v>18376</v>
      </c>
      <c r="D1627">
        <v>307.77</v>
      </c>
      <c r="E1627">
        <v>246.21600000000001</v>
      </c>
      <c r="F1627" t="s">
        <v>18377</v>
      </c>
    </row>
    <row r="1628" spans="1:6" x14ac:dyDescent="0.25">
      <c r="A1628" t="s">
        <v>20003</v>
      </c>
      <c r="B1628" t="s">
        <v>17408</v>
      </c>
      <c r="C1628" t="s">
        <v>18376</v>
      </c>
      <c r="D1628">
        <v>261.98</v>
      </c>
      <c r="E1628">
        <v>217.4434</v>
      </c>
      <c r="F1628" t="s">
        <v>18377</v>
      </c>
    </row>
    <row r="1629" spans="1:6" x14ac:dyDescent="0.25">
      <c r="A1629" t="s">
        <v>20004</v>
      </c>
      <c r="B1629" t="s">
        <v>17409</v>
      </c>
      <c r="C1629" t="s">
        <v>18376</v>
      </c>
      <c r="D1629">
        <v>368.76</v>
      </c>
      <c r="E1629">
        <v>269.19479999999999</v>
      </c>
      <c r="F1629" t="s">
        <v>18377</v>
      </c>
    </row>
    <row r="1630" spans="1:6" x14ac:dyDescent="0.25">
      <c r="A1630" t="s">
        <v>20005</v>
      </c>
      <c r="B1630" t="s">
        <v>17410</v>
      </c>
      <c r="C1630" t="s">
        <v>18376</v>
      </c>
      <c r="D1630">
        <v>490.04</v>
      </c>
      <c r="E1630">
        <v>436.13560000000001</v>
      </c>
      <c r="F1630" t="s">
        <v>18377</v>
      </c>
    </row>
    <row r="1631" spans="1:6" x14ac:dyDescent="0.25">
      <c r="A1631" t="s">
        <v>20006</v>
      </c>
      <c r="B1631" t="s">
        <v>17411</v>
      </c>
      <c r="C1631" t="s">
        <v>18376</v>
      </c>
      <c r="D1631">
        <v>185.11</v>
      </c>
      <c r="E1631">
        <v>162.89680000000001</v>
      </c>
      <c r="F1631" t="s">
        <v>18377</v>
      </c>
    </row>
    <row r="1632" spans="1:6" x14ac:dyDescent="0.25">
      <c r="A1632" t="s">
        <v>20007</v>
      </c>
      <c r="B1632" t="s">
        <v>17412</v>
      </c>
      <c r="C1632" t="s">
        <v>18376</v>
      </c>
      <c r="D1632">
        <v>201.56</v>
      </c>
      <c r="E1632">
        <v>163.26360000000003</v>
      </c>
      <c r="F1632" t="s">
        <v>18377</v>
      </c>
    </row>
    <row r="1633" spans="1:6" x14ac:dyDescent="0.25">
      <c r="A1633" t="s">
        <v>20008</v>
      </c>
      <c r="B1633" t="s">
        <v>17413</v>
      </c>
      <c r="C1633" t="s">
        <v>18376</v>
      </c>
      <c r="D1633">
        <v>90.87</v>
      </c>
      <c r="E1633">
        <v>64.517700000000005</v>
      </c>
      <c r="F1633" t="s">
        <v>18377</v>
      </c>
    </row>
    <row r="1634" spans="1:6" x14ac:dyDescent="0.25">
      <c r="A1634" t="s">
        <v>20009</v>
      </c>
      <c r="B1634" t="s">
        <v>17414</v>
      </c>
      <c r="C1634" t="s">
        <v>18376</v>
      </c>
      <c r="D1634">
        <v>92.09</v>
      </c>
      <c r="E1634">
        <v>69.988399999999999</v>
      </c>
      <c r="F1634" t="s">
        <v>18377</v>
      </c>
    </row>
    <row r="1635" spans="1:6" x14ac:dyDescent="0.25">
      <c r="A1635" t="s">
        <v>20010</v>
      </c>
      <c r="B1635" t="s">
        <v>17415</v>
      </c>
      <c r="C1635" t="s">
        <v>18376</v>
      </c>
      <c r="D1635">
        <v>179.06</v>
      </c>
      <c r="E1635">
        <v>148.6198</v>
      </c>
      <c r="F1635" t="s">
        <v>18377</v>
      </c>
    </row>
    <row r="1636" spans="1:6" x14ac:dyDescent="0.25">
      <c r="A1636" t="s">
        <v>20011</v>
      </c>
      <c r="B1636" t="s">
        <v>17416</v>
      </c>
      <c r="C1636" t="s">
        <v>18376</v>
      </c>
      <c r="D1636">
        <v>428.7</v>
      </c>
      <c r="E1636">
        <v>381.54300000000001</v>
      </c>
      <c r="F1636" t="s">
        <v>18377</v>
      </c>
    </row>
    <row r="1637" spans="1:6" x14ac:dyDescent="0.25">
      <c r="A1637" t="s">
        <v>20012</v>
      </c>
      <c r="B1637" t="s">
        <v>17417</v>
      </c>
      <c r="C1637" t="s">
        <v>18376</v>
      </c>
      <c r="D1637">
        <v>165.17</v>
      </c>
      <c r="E1637">
        <v>123.8775</v>
      </c>
      <c r="F1637" t="s">
        <v>18377</v>
      </c>
    </row>
    <row r="1638" spans="1:6" x14ac:dyDescent="0.25">
      <c r="A1638" t="s">
        <v>20013</v>
      </c>
      <c r="B1638" t="s">
        <v>17418</v>
      </c>
      <c r="C1638" t="s">
        <v>18376</v>
      </c>
      <c r="D1638">
        <v>476.03</v>
      </c>
      <c r="E1638">
        <v>380.82400000000001</v>
      </c>
      <c r="F1638" t="s">
        <v>18377</v>
      </c>
    </row>
    <row r="1639" spans="1:6" x14ac:dyDescent="0.25">
      <c r="A1639" t="s">
        <v>20014</v>
      </c>
      <c r="B1639" t="s">
        <v>17419</v>
      </c>
      <c r="C1639" t="s">
        <v>18376</v>
      </c>
      <c r="D1639">
        <v>211.36</v>
      </c>
      <c r="E1639">
        <v>162.74720000000002</v>
      </c>
      <c r="F1639" t="s">
        <v>18377</v>
      </c>
    </row>
    <row r="1640" spans="1:6" x14ac:dyDescent="0.25">
      <c r="A1640" t="s">
        <v>20015</v>
      </c>
      <c r="B1640" t="s">
        <v>17420</v>
      </c>
      <c r="C1640" t="s">
        <v>18376</v>
      </c>
      <c r="D1640">
        <v>131.4</v>
      </c>
      <c r="E1640">
        <v>94.608000000000004</v>
      </c>
      <c r="F1640" t="s">
        <v>18377</v>
      </c>
    </row>
    <row r="1641" spans="1:6" x14ac:dyDescent="0.25">
      <c r="A1641" t="s">
        <v>20016</v>
      </c>
      <c r="B1641" t="s">
        <v>17421</v>
      </c>
      <c r="C1641" t="s">
        <v>18376</v>
      </c>
      <c r="D1641">
        <v>61.11</v>
      </c>
      <c r="E1641">
        <v>43.999199999999995</v>
      </c>
      <c r="F1641" t="s">
        <v>18377</v>
      </c>
    </row>
    <row r="1642" spans="1:6" x14ac:dyDescent="0.25">
      <c r="A1642" t="s">
        <v>20017</v>
      </c>
      <c r="B1642" t="s">
        <v>17422</v>
      </c>
      <c r="C1642" t="s">
        <v>18376</v>
      </c>
      <c r="D1642">
        <v>196.94</v>
      </c>
      <c r="E1642">
        <v>161.49079999999998</v>
      </c>
      <c r="F1642" t="s">
        <v>18377</v>
      </c>
    </row>
    <row r="1643" spans="1:6" x14ac:dyDescent="0.25">
      <c r="A1643" t="s">
        <v>20018</v>
      </c>
      <c r="B1643" t="s">
        <v>17423</v>
      </c>
      <c r="C1643" t="s">
        <v>18376</v>
      </c>
      <c r="D1643">
        <v>360.96</v>
      </c>
      <c r="E1643">
        <v>263.50079999999997</v>
      </c>
      <c r="F1643" t="s">
        <v>18377</v>
      </c>
    </row>
    <row r="1644" spans="1:6" x14ac:dyDescent="0.25">
      <c r="A1644" t="s">
        <v>20019</v>
      </c>
      <c r="B1644" t="s">
        <v>17424</v>
      </c>
      <c r="C1644" t="s">
        <v>18376</v>
      </c>
      <c r="D1644">
        <v>129.37</v>
      </c>
      <c r="E1644">
        <v>116.43300000000001</v>
      </c>
      <c r="F1644" t="s">
        <v>18377</v>
      </c>
    </row>
    <row r="1645" spans="1:6" x14ac:dyDescent="0.25">
      <c r="A1645" t="s">
        <v>20020</v>
      </c>
      <c r="B1645" t="s">
        <v>17425</v>
      </c>
      <c r="C1645" t="s">
        <v>18376</v>
      </c>
      <c r="D1645">
        <v>217.08</v>
      </c>
      <c r="E1645">
        <v>186.68880000000001</v>
      </c>
      <c r="F1645" t="s">
        <v>18377</v>
      </c>
    </row>
    <row r="1646" spans="1:6" x14ac:dyDescent="0.25">
      <c r="A1646" t="s">
        <v>20021</v>
      </c>
      <c r="B1646" t="s">
        <v>17426</v>
      </c>
      <c r="C1646" t="s">
        <v>18376</v>
      </c>
      <c r="D1646">
        <v>82.39</v>
      </c>
      <c r="E1646">
        <v>63.440300000000001</v>
      </c>
      <c r="F1646" t="s">
        <v>18377</v>
      </c>
    </row>
    <row r="1647" spans="1:6" x14ac:dyDescent="0.25">
      <c r="A1647" t="s">
        <v>20022</v>
      </c>
      <c r="B1647" t="s">
        <v>17427</v>
      </c>
      <c r="C1647" t="s">
        <v>18376</v>
      </c>
      <c r="D1647">
        <v>372.2</v>
      </c>
      <c r="E1647">
        <v>260.53999999999996</v>
      </c>
      <c r="F1647" t="s">
        <v>18377</v>
      </c>
    </row>
    <row r="1648" spans="1:6" x14ac:dyDescent="0.25">
      <c r="A1648" t="s">
        <v>20023</v>
      </c>
      <c r="B1648" t="s">
        <v>17428</v>
      </c>
      <c r="C1648" t="s">
        <v>18376</v>
      </c>
      <c r="D1648">
        <v>51.57</v>
      </c>
      <c r="E1648">
        <v>40.740300000000005</v>
      </c>
      <c r="F1648" t="s">
        <v>18377</v>
      </c>
    </row>
    <row r="1649" spans="1:6" x14ac:dyDescent="0.25">
      <c r="A1649" t="s">
        <v>20024</v>
      </c>
      <c r="B1649" t="s">
        <v>17429</v>
      </c>
      <c r="C1649" t="s">
        <v>18376</v>
      </c>
      <c r="D1649">
        <v>277.32</v>
      </c>
      <c r="E1649">
        <v>246.81479999999999</v>
      </c>
      <c r="F1649" t="s">
        <v>18377</v>
      </c>
    </row>
    <row r="1650" spans="1:6" x14ac:dyDescent="0.25">
      <c r="A1650" t="s">
        <v>20025</v>
      </c>
      <c r="B1650" t="s">
        <v>17431</v>
      </c>
      <c r="C1650" t="s">
        <v>18376</v>
      </c>
      <c r="D1650">
        <v>372.39</v>
      </c>
      <c r="E1650">
        <v>271.84469999999999</v>
      </c>
      <c r="F1650" t="s">
        <v>18377</v>
      </c>
    </row>
    <row r="1651" spans="1:6" x14ac:dyDescent="0.25">
      <c r="A1651" t="s">
        <v>20026</v>
      </c>
      <c r="B1651" t="s">
        <v>17432</v>
      </c>
      <c r="C1651" t="s">
        <v>18376</v>
      </c>
      <c r="D1651">
        <v>209.3</v>
      </c>
      <c r="E1651">
        <v>169.53300000000002</v>
      </c>
      <c r="F1651" t="s">
        <v>18377</v>
      </c>
    </row>
    <row r="1652" spans="1:6" x14ac:dyDescent="0.25">
      <c r="A1652" t="s">
        <v>20027</v>
      </c>
      <c r="B1652" t="s">
        <v>17433</v>
      </c>
      <c r="C1652" t="s">
        <v>18376</v>
      </c>
      <c r="D1652">
        <v>243.05</v>
      </c>
      <c r="E1652">
        <v>172.56549999999999</v>
      </c>
      <c r="F1652" t="s">
        <v>18377</v>
      </c>
    </row>
    <row r="1653" spans="1:6" x14ac:dyDescent="0.25">
      <c r="A1653" t="s">
        <v>20028</v>
      </c>
      <c r="B1653" t="s">
        <v>17434</v>
      </c>
      <c r="C1653" t="s">
        <v>18376</v>
      </c>
      <c r="D1653">
        <v>70.040000000000006</v>
      </c>
      <c r="E1653">
        <v>53.930800000000005</v>
      </c>
      <c r="F1653" t="s">
        <v>18377</v>
      </c>
    </row>
    <row r="1654" spans="1:6" x14ac:dyDescent="0.25">
      <c r="A1654" t="s">
        <v>20029</v>
      </c>
      <c r="B1654" t="s">
        <v>17435</v>
      </c>
      <c r="C1654" t="s">
        <v>18376</v>
      </c>
      <c r="D1654">
        <v>290.83</v>
      </c>
      <c r="E1654">
        <v>235.57230000000001</v>
      </c>
      <c r="F1654" t="s">
        <v>18377</v>
      </c>
    </row>
    <row r="1655" spans="1:6" x14ac:dyDescent="0.25">
      <c r="A1655" t="s">
        <v>20030</v>
      </c>
      <c r="B1655" t="s">
        <v>17436</v>
      </c>
      <c r="C1655" t="s">
        <v>18376</v>
      </c>
      <c r="D1655">
        <v>424.68</v>
      </c>
      <c r="E1655">
        <v>377.96520000000004</v>
      </c>
      <c r="F1655" t="s">
        <v>18377</v>
      </c>
    </row>
    <row r="1656" spans="1:6" x14ac:dyDescent="0.25">
      <c r="A1656" t="s">
        <v>20031</v>
      </c>
      <c r="B1656" t="s">
        <v>17437</v>
      </c>
      <c r="C1656" t="s">
        <v>18376</v>
      </c>
      <c r="D1656">
        <v>498.89</v>
      </c>
      <c r="E1656">
        <v>359.20079999999996</v>
      </c>
      <c r="F1656" t="s">
        <v>18377</v>
      </c>
    </row>
    <row r="1657" spans="1:6" x14ac:dyDescent="0.25">
      <c r="A1657" t="s">
        <v>20032</v>
      </c>
      <c r="B1657" t="s">
        <v>17438</v>
      </c>
      <c r="C1657" t="s">
        <v>18376</v>
      </c>
      <c r="D1657">
        <v>52.26</v>
      </c>
      <c r="E1657">
        <v>47.033999999999999</v>
      </c>
      <c r="F1657" t="s">
        <v>18377</v>
      </c>
    </row>
    <row r="1658" spans="1:6" x14ac:dyDescent="0.25">
      <c r="A1658" t="s">
        <v>20033</v>
      </c>
      <c r="B1658" t="s">
        <v>17439</v>
      </c>
      <c r="C1658" t="s">
        <v>18376</v>
      </c>
      <c r="D1658">
        <v>408.01</v>
      </c>
      <c r="E1658">
        <v>354.96870000000001</v>
      </c>
      <c r="F1658" t="s">
        <v>18377</v>
      </c>
    </row>
    <row r="1659" spans="1:6" x14ac:dyDescent="0.25">
      <c r="A1659" t="s">
        <v>20034</v>
      </c>
      <c r="B1659" t="s">
        <v>17440</v>
      </c>
      <c r="C1659" t="s">
        <v>18376</v>
      </c>
      <c r="D1659">
        <v>420.74</v>
      </c>
      <c r="E1659">
        <v>311.3476</v>
      </c>
      <c r="F1659" t="s">
        <v>18377</v>
      </c>
    </row>
    <row r="1660" spans="1:6" x14ac:dyDescent="0.25">
      <c r="A1660" t="s">
        <v>20035</v>
      </c>
      <c r="B1660" t="s">
        <v>17441</v>
      </c>
      <c r="C1660" t="s">
        <v>18376</v>
      </c>
      <c r="D1660">
        <v>430.23</v>
      </c>
      <c r="E1660">
        <v>344.18400000000003</v>
      </c>
      <c r="F1660" t="s">
        <v>18377</v>
      </c>
    </row>
    <row r="1661" spans="1:6" x14ac:dyDescent="0.25">
      <c r="A1661" t="s">
        <v>20036</v>
      </c>
      <c r="B1661" t="s">
        <v>17442</v>
      </c>
      <c r="C1661" t="s">
        <v>18376</v>
      </c>
      <c r="D1661">
        <v>403.68</v>
      </c>
      <c r="E1661">
        <v>326.98080000000004</v>
      </c>
      <c r="F1661" t="s">
        <v>18377</v>
      </c>
    </row>
    <row r="1662" spans="1:6" x14ac:dyDescent="0.25">
      <c r="A1662" t="s">
        <v>20037</v>
      </c>
      <c r="B1662" t="s">
        <v>17444</v>
      </c>
      <c r="C1662" t="s">
        <v>18376</v>
      </c>
      <c r="D1662">
        <v>262.45</v>
      </c>
      <c r="E1662">
        <v>215.20899999999997</v>
      </c>
      <c r="F1662" t="s">
        <v>18377</v>
      </c>
    </row>
    <row r="1663" spans="1:6" x14ac:dyDescent="0.25">
      <c r="A1663" t="s">
        <v>20038</v>
      </c>
      <c r="B1663" t="s">
        <v>17445</v>
      </c>
      <c r="C1663" t="s">
        <v>18376</v>
      </c>
      <c r="D1663">
        <v>387.84</v>
      </c>
      <c r="E1663">
        <v>318.02879999999993</v>
      </c>
      <c r="F1663" t="s">
        <v>18377</v>
      </c>
    </row>
    <row r="1664" spans="1:6" x14ac:dyDescent="0.25">
      <c r="A1664" t="s">
        <v>20039</v>
      </c>
      <c r="B1664" t="s">
        <v>17446</v>
      </c>
      <c r="C1664" t="s">
        <v>18376</v>
      </c>
      <c r="D1664">
        <v>282.47000000000003</v>
      </c>
      <c r="E1664">
        <v>220.32660000000004</v>
      </c>
      <c r="F1664" t="s">
        <v>18377</v>
      </c>
    </row>
    <row r="1665" spans="1:6" x14ac:dyDescent="0.25">
      <c r="A1665" t="s">
        <v>20040</v>
      </c>
      <c r="B1665" t="s">
        <v>17447</v>
      </c>
      <c r="C1665" t="s">
        <v>18376</v>
      </c>
      <c r="D1665">
        <v>117.57</v>
      </c>
      <c r="E1665">
        <v>103.46159999999999</v>
      </c>
      <c r="F1665" t="s">
        <v>18377</v>
      </c>
    </row>
    <row r="1666" spans="1:6" x14ac:dyDescent="0.25">
      <c r="A1666" t="s">
        <v>20041</v>
      </c>
      <c r="B1666" t="s">
        <v>17448</v>
      </c>
      <c r="C1666" t="s">
        <v>18376</v>
      </c>
      <c r="D1666">
        <v>146.85</v>
      </c>
      <c r="E1666">
        <v>124.82249999999999</v>
      </c>
      <c r="F1666" t="s">
        <v>18377</v>
      </c>
    </row>
    <row r="1667" spans="1:6" x14ac:dyDescent="0.25">
      <c r="A1667" t="s">
        <v>20042</v>
      </c>
      <c r="B1667" t="s">
        <v>17449</v>
      </c>
      <c r="C1667" t="s">
        <v>18376</v>
      </c>
      <c r="D1667">
        <v>296.48</v>
      </c>
      <c r="E1667">
        <v>263.86720000000003</v>
      </c>
      <c r="F1667" t="s">
        <v>18377</v>
      </c>
    </row>
    <row r="1668" spans="1:6" x14ac:dyDescent="0.25">
      <c r="A1668" t="s">
        <v>20043</v>
      </c>
      <c r="B1668" t="s">
        <v>17450</v>
      </c>
      <c r="C1668" t="s">
        <v>18376</v>
      </c>
      <c r="D1668">
        <v>89.74</v>
      </c>
      <c r="E1668">
        <v>78.971199999999996</v>
      </c>
      <c r="F1668" t="s">
        <v>18377</v>
      </c>
    </row>
    <row r="1669" spans="1:6" x14ac:dyDescent="0.25">
      <c r="A1669" t="s">
        <v>20044</v>
      </c>
      <c r="B1669" t="s">
        <v>17451</v>
      </c>
      <c r="C1669" t="s">
        <v>18376</v>
      </c>
      <c r="D1669">
        <v>379.03</v>
      </c>
      <c r="E1669">
        <v>276.69189999999998</v>
      </c>
      <c r="F1669" t="s">
        <v>18377</v>
      </c>
    </row>
    <row r="1670" spans="1:6" x14ac:dyDescent="0.25">
      <c r="A1670" t="s">
        <v>20045</v>
      </c>
      <c r="B1670" t="s">
        <v>17452</v>
      </c>
      <c r="C1670" t="s">
        <v>18376</v>
      </c>
      <c r="D1670">
        <v>166.49</v>
      </c>
      <c r="E1670">
        <v>146.5112</v>
      </c>
      <c r="F1670" t="s">
        <v>18377</v>
      </c>
    </row>
    <row r="1671" spans="1:6" x14ac:dyDescent="0.25">
      <c r="A1671" t="s">
        <v>20046</v>
      </c>
      <c r="B1671" t="s">
        <v>17453</v>
      </c>
      <c r="C1671" t="s">
        <v>18376</v>
      </c>
      <c r="D1671">
        <v>197.88</v>
      </c>
      <c r="E1671">
        <v>178.09200000000001</v>
      </c>
      <c r="F1671" t="s">
        <v>18377</v>
      </c>
    </row>
    <row r="1672" spans="1:6" x14ac:dyDescent="0.25">
      <c r="A1672" t="s">
        <v>20047</v>
      </c>
      <c r="B1672" t="s">
        <v>17454</v>
      </c>
      <c r="C1672" t="s">
        <v>18376</v>
      </c>
      <c r="D1672">
        <v>316.99</v>
      </c>
      <c r="E1672">
        <v>221.893</v>
      </c>
      <c r="F1672" t="s">
        <v>18377</v>
      </c>
    </row>
    <row r="1673" spans="1:6" x14ac:dyDescent="0.25">
      <c r="A1673" t="s">
        <v>20048</v>
      </c>
      <c r="B1673" t="s">
        <v>17455</v>
      </c>
      <c r="C1673" t="s">
        <v>18376</v>
      </c>
      <c r="D1673">
        <v>458.34</v>
      </c>
      <c r="E1673">
        <v>375.83879999999994</v>
      </c>
      <c r="F1673" t="s">
        <v>18377</v>
      </c>
    </row>
    <row r="1674" spans="1:6" x14ac:dyDescent="0.25">
      <c r="A1674" t="s">
        <v>20049</v>
      </c>
      <c r="B1674" t="s">
        <v>17456</v>
      </c>
      <c r="C1674" t="s">
        <v>18376</v>
      </c>
      <c r="D1674">
        <v>438.67</v>
      </c>
      <c r="E1674">
        <v>320.22910000000002</v>
      </c>
      <c r="F1674" t="s">
        <v>18377</v>
      </c>
    </row>
    <row r="1675" spans="1:6" x14ac:dyDescent="0.25">
      <c r="A1675" t="s">
        <v>20050</v>
      </c>
      <c r="B1675" t="s">
        <v>17457</v>
      </c>
      <c r="C1675" t="s">
        <v>18376</v>
      </c>
      <c r="D1675">
        <v>66.790000000000006</v>
      </c>
      <c r="E1675">
        <v>56.1036</v>
      </c>
      <c r="F1675" t="s">
        <v>18377</v>
      </c>
    </row>
    <row r="1676" spans="1:6" x14ac:dyDescent="0.25">
      <c r="A1676" t="s">
        <v>20051</v>
      </c>
      <c r="B1676" t="s">
        <v>17458</v>
      </c>
      <c r="C1676" t="s">
        <v>18376</v>
      </c>
      <c r="D1676">
        <v>471.6</v>
      </c>
      <c r="E1676">
        <v>410.29200000000003</v>
      </c>
      <c r="F1676" t="s">
        <v>18377</v>
      </c>
    </row>
    <row r="1677" spans="1:6" x14ac:dyDescent="0.25">
      <c r="A1677" t="s">
        <v>20052</v>
      </c>
      <c r="B1677" t="s">
        <v>17460</v>
      </c>
      <c r="C1677" t="s">
        <v>18376</v>
      </c>
      <c r="D1677">
        <v>299.5</v>
      </c>
      <c r="E1677">
        <v>221.63</v>
      </c>
      <c r="F1677" t="s">
        <v>18377</v>
      </c>
    </row>
    <row r="1678" spans="1:6" x14ac:dyDescent="0.25">
      <c r="A1678" t="s">
        <v>20053</v>
      </c>
      <c r="B1678" t="s">
        <v>17461</v>
      </c>
      <c r="C1678" t="s">
        <v>18376</v>
      </c>
      <c r="D1678">
        <v>400.67</v>
      </c>
      <c r="E1678">
        <v>328.54939999999999</v>
      </c>
      <c r="F1678" t="s">
        <v>18377</v>
      </c>
    </row>
    <row r="1679" spans="1:6" x14ac:dyDescent="0.25">
      <c r="A1679" t="s">
        <v>20054</v>
      </c>
      <c r="B1679" t="s">
        <v>17462</v>
      </c>
      <c r="C1679" t="s">
        <v>18376</v>
      </c>
      <c r="D1679">
        <v>397.49</v>
      </c>
      <c r="E1679">
        <v>314.01710000000003</v>
      </c>
      <c r="F1679" t="s">
        <v>18377</v>
      </c>
    </row>
    <row r="1680" spans="1:6" x14ac:dyDescent="0.25">
      <c r="A1680" t="s">
        <v>20055</v>
      </c>
      <c r="B1680" t="s">
        <v>17463</v>
      </c>
      <c r="C1680" t="s">
        <v>18376</v>
      </c>
      <c r="D1680">
        <v>441.48</v>
      </c>
      <c r="E1680">
        <v>331.11</v>
      </c>
      <c r="F1680" t="s">
        <v>18377</v>
      </c>
    </row>
    <row r="1681" spans="1:6" x14ac:dyDescent="0.25">
      <c r="A1681" t="s">
        <v>20056</v>
      </c>
      <c r="B1681" t="s">
        <v>17464</v>
      </c>
      <c r="C1681" t="s">
        <v>18376</v>
      </c>
      <c r="D1681">
        <v>73.95</v>
      </c>
      <c r="E1681">
        <v>65.8155</v>
      </c>
      <c r="F1681" t="s">
        <v>18377</v>
      </c>
    </row>
    <row r="1682" spans="1:6" x14ac:dyDescent="0.25">
      <c r="A1682" t="s">
        <v>20057</v>
      </c>
      <c r="B1682" t="s">
        <v>17465</v>
      </c>
      <c r="C1682" t="s">
        <v>18376</v>
      </c>
      <c r="D1682">
        <v>282.82</v>
      </c>
      <c r="E1682">
        <v>217.7714</v>
      </c>
      <c r="F1682" t="s">
        <v>18377</v>
      </c>
    </row>
    <row r="1683" spans="1:6" x14ac:dyDescent="0.25">
      <c r="A1683" t="s">
        <v>20058</v>
      </c>
      <c r="B1683" t="s">
        <v>17466</v>
      </c>
      <c r="C1683" t="s">
        <v>18376</v>
      </c>
      <c r="D1683">
        <v>228</v>
      </c>
      <c r="E1683">
        <v>175.56</v>
      </c>
      <c r="F1683" t="s">
        <v>18377</v>
      </c>
    </row>
    <row r="1684" spans="1:6" x14ac:dyDescent="0.25">
      <c r="A1684" t="s">
        <v>20059</v>
      </c>
      <c r="B1684" t="s">
        <v>17467</v>
      </c>
      <c r="C1684" t="s">
        <v>18376</v>
      </c>
      <c r="D1684">
        <v>209.12</v>
      </c>
      <c r="E1684">
        <v>152.6576</v>
      </c>
      <c r="F1684" t="s">
        <v>18377</v>
      </c>
    </row>
    <row r="1685" spans="1:6" x14ac:dyDescent="0.25">
      <c r="A1685" t="s">
        <v>20060</v>
      </c>
      <c r="B1685" t="s">
        <v>17469</v>
      </c>
      <c r="C1685" t="s">
        <v>18376</v>
      </c>
      <c r="D1685">
        <v>428.95</v>
      </c>
      <c r="E1685">
        <v>321.71249999999998</v>
      </c>
      <c r="F1685" t="s">
        <v>18377</v>
      </c>
    </row>
    <row r="1686" spans="1:6" x14ac:dyDescent="0.25">
      <c r="A1686" t="s">
        <v>20061</v>
      </c>
      <c r="B1686" t="s">
        <v>17470</v>
      </c>
      <c r="C1686" t="s">
        <v>18376</v>
      </c>
      <c r="D1686">
        <v>321.5</v>
      </c>
      <c r="E1686">
        <v>257.2</v>
      </c>
      <c r="F1686" t="s">
        <v>18377</v>
      </c>
    </row>
    <row r="1687" spans="1:6" x14ac:dyDescent="0.25">
      <c r="A1687" t="s">
        <v>20062</v>
      </c>
      <c r="B1687" t="s">
        <v>17471</v>
      </c>
      <c r="C1687" t="s">
        <v>18376</v>
      </c>
      <c r="D1687">
        <v>393.74</v>
      </c>
      <c r="E1687">
        <v>287.43020000000001</v>
      </c>
      <c r="F1687" t="s">
        <v>18377</v>
      </c>
    </row>
    <row r="1688" spans="1:6" x14ac:dyDescent="0.25">
      <c r="A1688" t="s">
        <v>20063</v>
      </c>
      <c r="B1688" t="s">
        <v>17472</v>
      </c>
      <c r="C1688" t="s">
        <v>18376</v>
      </c>
      <c r="D1688">
        <v>199.28</v>
      </c>
      <c r="E1688">
        <v>147.46719999999999</v>
      </c>
      <c r="F1688" t="s">
        <v>18377</v>
      </c>
    </row>
    <row r="1689" spans="1:6" x14ac:dyDescent="0.25">
      <c r="A1689" t="s">
        <v>20064</v>
      </c>
      <c r="B1689" t="s">
        <v>17474</v>
      </c>
      <c r="C1689" t="s">
        <v>18376</v>
      </c>
      <c r="D1689">
        <v>436.54</v>
      </c>
      <c r="E1689">
        <v>375.42439999999999</v>
      </c>
      <c r="F1689" t="s">
        <v>18377</v>
      </c>
    </row>
    <row r="1690" spans="1:6" x14ac:dyDescent="0.25">
      <c r="A1690" t="s">
        <v>20065</v>
      </c>
      <c r="B1690" t="s">
        <v>17475</v>
      </c>
      <c r="C1690" t="s">
        <v>18376</v>
      </c>
      <c r="D1690">
        <v>248.21</v>
      </c>
      <c r="E1690">
        <v>223.38900000000001</v>
      </c>
      <c r="F1690" t="s">
        <v>18377</v>
      </c>
    </row>
    <row r="1691" spans="1:6" x14ac:dyDescent="0.25">
      <c r="A1691" t="s">
        <v>20066</v>
      </c>
      <c r="B1691" t="s">
        <v>17476</v>
      </c>
      <c r="C1691" t="s">
        <v>18376</v>
      </c>
      <c r="D1691">
        <v>78.989999999999995</v>
      </c>
      <c r="E1691">
        <v>64.771799999999999</v>
      </c>
      <c r="F1691" t="s">
        <v>18377</v>
      </c>
    </row>
    <row r="1692" spans="1:6" x14ac:dyDescent="0.25">
      <c r="A1692" t="s">
        <v>20067</v>
      </c>
      <c r="B1692" t="s">
        <v>17477</v>
      </c>
      <c r="C1692" t="s">
        <v>18376</v>
      </c>
      <c r="D1692">
        <v>480.79</v>
      </c>
      <c r="E1692">
        <v>403.86360000000002</v>
      </c>
      <c r="F1692" t="s">
        <v>18377</v>
      </c>
    </row>
    <row r="1693" spans="1:6" x14ac:dyDescent="0.25">
      <c r="A1693" t="s">
        <v>20068</v>
      </c>
      <c r="B1693" t="s">
        <v>17478</v>
      </c>
      <c r="C1693" t="s">
        <v>18376</v>
      </c>
      <c r="D1693">
        <v>235.41</v>
      </c>
      <c r="E1693">
        <v>185.97390000000001</v>
      </c>
      <c r="F1693" t="s">
        <v>18377</v>
      </c>
    </row>
    <row r="1694" spans="1:6" x14ac:dyDescent="0.25">
      <c r="A1694" t="s">
        <v>20069</v>
      </c>
      <c r="B1694" t="s">
        <v>17479</v>
      </c>
      <c r="C1694" t="s">
        <v>18376</v>
      </c>
      <c r="D1694">
        <v>126.16</v>
      </c>
      <c r="E1694">
        <v>108.49759999999999</v>
      </c>
      <c r="F1694" t="s">
        <v>18377</v>
      </c>
    </row>
    <row r="1695" spans="1:6" x14ac:dyDescent="0.25">
      <c r="A1695" t="s">
        <v>20070</v>
      </c>
      <c r="B1695" t="s">
        <v>17480</v>
      </c>
      <c r="C1695" t="s">
        <v>18376</v>
      </c>
      <c r="D1695">
        <v>347.96</v>
      </c>
      <c r="E1695">
        <v>257.49039999999997</v>
      </c>
      <c r="F1695" t="s">
        <v>18377</v>
      </c>
    </row>
    <row r="1696" spans="1:6" x14ac:dyDescent="0.25">
      <c r="A1696" t="s">
        <v>20071</v>
      </c>
      <c r="B1696" t="s">
        <v>17482</v>
      </c>
      <c r="C1696" t="s">
        <v>18376</v>
      </c>
      <c r="D1696">
        <v>106.58</v>
      </c>
      <c r="E1696">
        <v>93.790400000000005</v>
      </c>
      <c r="F1696" t="s">
        <v>18377</v>
      </c>
    </row>
    <row r="1697" spans="1:6" x14ac:dyDescent="0.25">
      <c r="A1697" t="s">
        <v>20072</v>
      </c>
      <c r="B1697" t="s">
        <v>17483</v>
      </c>
      <c r="C1697" t="s">
        <v>18376</v>
      </c>
      <c r="D1697">
        <v>186.1</v>
      </c>
      <c r="E1697">
        <v>167.49</v>
      </c>
      <c r="F1697" t="s">
        <v>18377</v>
      </c>
    </row>
    <row r="1698" spans="1:6" x14ac:dyDescent="0.25">
      <c r="A1698" t="s">
        <v>20073</v>
      </c>
      <c r="B1698" t="s">
        <v>17484</v>
      </c>
      <c r="C1698" t="s">
        <v>18376</v>
      </c>
      <c r="D1698">
        <v>167.55</v>
      </c>
      <c r="E1698">
        <v>120.63600000000001</v>
      </c>
      <c r="F1698" t="s">
        <v>18377</v>
      </c>
    </row>
    <row r="1699" spans="1:6" x14ac:dyDescent="0.25">
      <c r="A1699" t="s">
        <v>20074</v>
      </c>
      <c r="B1699" t="s">
        <v>17485</v>
      </c>
      <c r="C1699" t="s">
        <v>18376</v>
      </c>
      <c r="D1699">
        <v>325.04000000000002</v>
      </c>
      <c r="E1699">
        <v>289.28560000000004</v>
      </c>
      <c r="F1699" t="s">
        <v>18377</v>
      </c>
    </row>
    <row r="1700" spans="1:6" x14ac:dyDescent="0.25">
      <c r="A1700" t="s">
        <v>20075</v>
      </c>
      <c r="B1700" t="s">
        <v>17486</v>
      </c>
      <c r="C1700" t="s">
        <v>18376</v>
      </c>
      <c r="D1700">
        <v>423.6</v>
      </c>
      <c r="E1700">
        <v>364.29599999999999</v>
      </c>
      <c r="F1700" t="s">
        <v>18377</v>
      </c>
    </row>
    <row r="1701" spans="1:6" x14ac:dyDescent="0.25">
      <c r="A1701" t="s">
        <v>20076</v>
      </c>
      <c r="B1701" t="s">
        <v>17487</v>
      </c>
      <c r="C1701" t="s">
        <v>18376</v>
      </c>
      <c r="D1701">
        <v>109.85</v>
      </c>
      <c r="E1701">
        <v>86.781499999999994</v>
      </c>
      <c r="F1701" t="s">
        <v>18377</v>
      </c>
    </row>
    <row r="1702" spans="1:6" x14ac:dyDescent="0.25">
      <c r="A1702" t="s">
        <v>20077</v>
      </c>
      <c r="B1702" t="s">
        <v>17488</v>
      </c>
      <c r="C1702" t="s">
        <v>18376</v>
      </c>
      <c r="D1702">
        <v>270.73</v>
      </c>
      <c r="E1702">
        <v>227.41320000000002</v>
      </c>
      <c r="F1702" t="s">
        <v>18377</v>
      </c>
    </row>
    <row r="1703" spans="1:6" x14ac:dyDescent="0.25">
      <c r="A1703" t="s">
        <v>20078</v>
      </c>
      <c r="B1703" t="s">
        <v>17489</v>
      </c>
      <c r="C1703" t="s">
        <v>18376</v>
      </c>
      <c r="D1703">
        <v>206.88</v>
      </c>
      <c r="E1703">
        <v>148.95359999999999</v>
      </c>
      <c r="F1703" t="s">
        <v>18377</v>
      </c>
    </row>
    <row r="1704" spans="1:6" x14ac:dyDescent="0.25">
      <c r="A1704" t="s">
        <v>20079</v>
      </c>
      <c r="B1704" t="s">
        <v>17490</v>
      </c>
      <c r="C1704" t="s">
        <v>18376</v>
      </c>
      <c r="D1704">
        <v>468.25</v>
      </c>
      <c r="E1704">
        <v>351.1875</v>
      </c>
      <c r="F1704" t="s">
        <v>18377</v>
      </c>
    </row>
    <row r="1705" spans="1:6" x14ac:dyDescent="0.25">
      <c r="A1705" t="s">
        <v>20080</v>
      </c>
      <c r="B1705" t="s">
        <v>17492</v>
      </c>
      <c r="C1705" t="s">
        <v>18376</v>
      </c>
      <c r="D1705">
        <v>369.21</v>
      </c>
      <c r="E1705">
        <v>262.13909999999998</v>
      </c>
      <c r="F1705" t="s">
        <v>18377</v>
      </c>
    </row>
    <row r="1706" spans="1:6" x14ac:dyDescent="0.25">
      <c r="A1706" t="s">
        <v>20081</v>
      </c>
      <c r="B1706" t="s">
        <v>17493</v>
      </c>
      <c r="C1706" t="s">
        <v>18376</v>
      </c>
      <c r="D1706">
        <v>380.99</v>
      </c>
      <c r="E1706">
        <v>297.17220000000003</v>
      </c>
      <c r="F1706" t="s">
        <v>18377</v>
      </c>
    </row>
    <row r="1707" spans="1:6" x14ac:dyDescent="0.25">
      <c r="A1707" t="s">
        <v>20082</v>
      </c>
      <c r="B1707" t="s">
        <v>17494</v>
      </c>
      <c r="C1707" t="s">
        <v>18376</v>
      </c>
      <c r="D1707">
        <v>325.06</v>
      </c>
      <c r="E1707">
        <v>286.05279999999999</v>
      </c>
      <c r="F1707" t="s">
        <v>18377</v>
      </c>
    </row>
    <row r="1708" spans="1:6" x14ac:dyDescent="0.25">
      <c r="A1708" t="s">
        <v>20083</v>
      </c>
      <c r="B1708" t="s">
        <v>17495</v>
      </c>
      <c r="C1708" t="s">
        <v>18376</v>
      </c>
      <c r="D1708">
        <v>311.67</v>
      </c>
      <c r="E1708">
        <v>271.15289999999999</v>
      </c>
      <c r="F1708" t="s">
        <v>18377</v>
      </c>
    </row>
    <row r="1709" spans="1:6" x14ac:dyDescent="0.25">
      <c r="A1709" t="s">
        <v>20084</v>
      </c>
      <c r="B1709" t="s">
        <v>17496</v>
      </c>
      <c r="C1709" t="s">
        <v>18376</v>
      </c>
      <c r="D1709">
        <v>147.06</v>
      </c>
      <c r="E1709">
        <v>114.7068</v>
      </c>
      <c r="F1709" t="s">
        <v>18377</v>
      </c>
    </row>
    <row r="1710" spans="1:6" x14ac:dyDescent="0.25">
      <c r="A1710" t="s">
        <v>20085</v>
      </c>
      <c r="B1710" t="s">
        <v>17497</v>
      </c>
      <c r="C1710" t="s">
        <v>18376</v>
      </c>
      <c r="D1710">
        <v>374.41</v>
      </c>
      <c r="E1710">
        <v>336.96900000000005</v>
      </c>
      <c r="F1710" t="s">
        <v>18377</v>
      </c>
    </row>
    <row r="1711" spans="1:6" x14ac:dyDescent="0.25">
      <c r="A1711" t="s">
        <v>20086</v>
      </c>
      <c r="B1711" t="s">
        <v>17498</v>
      </c>
      <c r="C1711" t="s">
        <v>18376</v>
      </c>
      <c r="D1711">
        <v>312.01</v>
      </c>
      <c r="E1711">
        <v>277.68889999999999</v>
      </c>
      <c r="F1711" t="s">
        <v>18377</v>
      </c>
    </row>
    <row r="1712" spans="1:6" x14ac:dyDescent="0.25">
      <c r="A1712" t="s">
        <v>20087</v>
      </c>
      <c r="B1712" t="s">
        <v>17499</v>
      </c>
      <c r="C1712" t="s">
        <v>18376</v>
      </c>
      <c r="D1712">
        <v>180.08</v>
      </c>
      <c r="E1712">
        <v>133.25920000000002</v>
      </c>
      <c r="F1712" t="s">
        <v>18377</v>
      </c>
    </row>
    <row r="1713" spans="1:6" x14ac:dyDescent="0.25">
      <c r="A1713" t="s">
        <v>20088</v>
      </c>
      <c r="B1713" t="s">
        <v>17500</v>
      </c>
      <c r="C1713" t="s">
        <v>18376</v>
      </c>
      <c r="D1713">
        <v>284.95</v>
      </c>
      <c r="E1713">
        <v>247.90649999999999</v>
      </c>
      <c r="F1713" t="s">
        <v>18377</v>
      </c>
    </row>
    <row r="1714" spans="1:6" x14ac:dyDescent="0.25">
      <c r="A1714" t="s">
        <v>20089</v>
      </c>
      <c r="B1714" t="s">
        <v>17501</v>
      </c>
      <c r="C1714" t="s">
        <v>18376</v>
      </c>
      <c r="D1714">
        <v>474.45</v>
      </c>
      <c r="E1714">
        <v>374.81549999999999</v>
      </c>
      <c r="F1714" t="s">
        <v>18377</v>
      </c>
    </row>
    <row r="1715" spans="1:6" x14ac:dyDescent="0.25">
      <c r="A1715" t="s">
        <v>20090</v>
      </c>
      <c r="B1715" t="s">
        <v>17502</v>
      </c>
      <c r="C1715" t="s">
        <v>18376</v>
      </c>
      <c r="D1715">
        <v>99.84</v>
      </c>
      <c r="E1715">
        <v>86.860799999999998</v>
      </c>
      <c r="F1715" t="s">
        <v>18377</v>
      </c>
    </row>
    <row r="1716" spans="1:6" x14ac:dyDescent="0.25">
      <c r="A1716" t="s">
        <v>20091</v>
      </c>
      <c r="B1716" t="s">
        <v>17504</v>
      </c>
      <c r="C1716" t="s">
        <v>18376</v>
      </c>
      <c r="D1716">
        <v>225.49</v>
      </c>
      <c r="E1716">
        <v>171.3724</v>
      </c>
      <c r="F1716" t="s">
        <v>18377</v>
      </c>
    </row>
    <row r="1717" spans="1:6" x14ac:dyDescent="0.25">
      <c r="A1717" t="s">
        <v>20092</v>
      </c>
      <c r="B1717" t="s">
        <v>17505</v>
      </c>
      <c r="C1717" t="s">
        <v>18376</v>
      </c>
      <c r="D1717">
        <v>161.65</v>
      </c>
      <c r="E1717">
        <v>142.25200000000001</v>
      </c>
      <c r="F1717" t="s">
        <v>18377</v>
      </c>
    </row>
    <row r="1718" spans="1:6" x14ac:dyDescent="0.25">
      <c r="A1718" t="s">
        <v>20093</v>
      </c>
      <c r="B1718" t="s">
        <v>17506</v>
      </c>
      <c r="C1718" t="s">
        <v>18376</v>
      </c>
      <c r="D1718">
        <v>413.08</v>
      </c>
      <c r="E1718">
        <v>338.72559999999999</v>
      </c>
      <c r="F1718" t="s">
        <v>18377</v>
      </c>
    </row>
    <row r="1719" spans="1:6" x14ac:dyDescent="0.25">
      <c r="A1719" t="s">
        <v>20094</v>
      </c>
      <c r="B1719" t="s">
        <v>17507</v>
      </c>
      <c r="C1719" t="s">
        <v>18376</v>
      </c>
      <c r="D1719">
        <v>167.35</v>
      </c>
      <c r="E1719">
        <v>147.268</v>
      </c>
      <c r="F1719" t="s">
        <v>18377</v>
      </c>
    </row>
    <row r="1720" spans="1:6" x14ac:dyDescent="0.25">
      <c r="A1720" t="s">
        <v>20095</v>
      </c>
      <c r="B1720" t="s">
        <v>17508</v>
      </c>
      <c r="C1720" t="s">
        <v>18376</v>
      </c>
      <c r="D1720">
        <v>181.94</v>
      </c>
      <c r="E1720">
        <v>160.10720000000001</v>
      </c>
      <c r="F1720" t="s">
        <v>18377</v>
      </c>
    </row>
    <row r="1721" spans="1:6" x14ac:dyDescent="0.25">
      <c r="A1721" t="s">
        <v>20096</v>
      </c>
      <c r="B1721" t="s">
        <v>17509</v>
      </c>
      <c r="C1721" t="s">
        <v>18376</v>
      </c>
      <c r="D1721">
        <v>401.1</v>
      </c>
      <c r="E1721">
        <v>344.94600000000003</v>
      </c>
      <c r="F1721" t="s">
        <v>18377</v>
      </c>
    </row>
    <row r="1722" spans="1:6" x14ac:dyDescent="0.25">
      <c r="A1722" t="s">
        <v>20097</v>
      </c>
      <c r="B1722" t="s">
        <v>17510</v>
      </c>
      <c r="C1722" t="s">
        <v>18376</v>
      </c>
      <c r="D1722">
        <v>319.24</v>
      </c>
      <c r="E1722">
        <v>249.00720000000001</v>
      </c>
      <c r="F1722" t="s">
        <v>18377</v>
      </c>
    </row>
    <row r="1723" spans="1:6" x14ac:dyDescent="0.25">
      <c r="A1723" t="s">
        <v>20098</v>
      </c>
      <c r="B1723" t="s">
        <v>17511</v>
      </c>
      <c r="C1723" t="s">
        <v>18376</v>
      </c>
      <c r="D1723">
        <v>354.35</v>
      </c>
      <c r="E1723">
        <v>258.6755</v>
      </c>
      <c r="F1723" t="s">
        <v>18377</v>
      </c>
    </row>
    <row r="1724" spans="1:6" x14ac:dyDescent="0.25">
      <c r="A1724" t="s">
        <v>20099</v>
      </c>
      <c r="B1724" t="s">
        <v>17512</v>
      </c>
      <c r="C1724" t="s">
        <v>18376</v>
      </c>
      <c r="D1724">
        <v>390.59</v>
      </c>
      <c r="E1724">
        <v>300.7543</v>
      </c>
      <c r="F1724" t="s">
        <v>18377</v>
      </c>
    </row>
    <row r="1725" spans="1:6" x14ac:dyDescent="0.25">
      <c r="A1725" t="s">
        <v>20100</v>
      </c>
      <c r="B1725" t="s">
        <v>17513</v>
      </c>
      <c r="C1725" t="s">
        <v>18376</v>
      </c>
      <c r="D1725">
        <v>344.35</v>
      </c>
      <c r="E1725">
        <v>268.59300000000002</v>
      </c>
      <c r="F1725" t="s">
        <v>18377</v>
      </c>
    </row>
    <row r="1726" spans="1:6" x14ac:dyDescent="0.25">
      <c r="A1726" t="s">
        <v>20101</v>
      </c>
      <c r="B1726" t="s">
        <v>17514</v>
      </c>
      <c r="C1726" t="s">
        <v>18376</v>
      </c>
      <c r="D1726">
        <v>308.25</v>
      </c>
      <c r="E1726">
        <v>228.10499999999999</v>
      </c>
      <c r="F1726" t="s">
        <v>18377</v>
      </c>
    </row>
    <row r="1727" spans="1:6" x14ac:dyDescent="0.25">
      <c r="A1727" t="s">
        <v>20102</v>
      </c>
      <c r="B1727" t="s">
        <v>17515</v>
      </c>
      <c r="C1727" t="s">
        <v>18376</v>
      </c>
      <c r="D1727">
        <v>348.96</v>
      </c>
      <c r="E1727">
        <v>275.67840000000001</v>
      </c>
      <c r="F1727" t="s">
        <v>18377</v>
      </c>
    </row>
    <row r="1728" spans="1:6" x14ac:dyDescent="0.25">
      <c r="A1728" t="s">
        <v>20103</v>
      </c>
      <c r="B1728" t="s">
        <v>17516</v>
      </c>
      <c r="C1728" t="s">
        <v>18376</v>
      </c>
      <c r="D1728">
        <v>278.05</v>
      </c>
      <c r="E1728">
        <v>233.56200000000001</v>
      </c>
      <c r="F1728" t="s">
        <v>18377</v>
      </c>
    </row>
    <row r="1729" spans="1:6" x14ac:dyDescent="0.25">
      <c r="A1729" t="s">
        <v>20104</v>
      </c>
      <c r="B1729" t="s">
        <v>17517</v>
      </c>
      <c r="C1729" t="s">
        <v>18376</v>
      </c>
      <c r="D1729">
        <v>161.80000000000001</v>
      </c>
      <c r="E1729">
        <v>132.67599999999999</v>
      </c>
      <c r="F1729" t="s">
        <v>18377</v>
      </c>
    </row>
    <row r="1730" spans="1:6" x14ac:dyDescent="0.25">
      <c r="A1730" t="s">
        <v>20105</v>
      </c>
      <c r="B1730" t="s">
        <v>17518</v>
      </c>
      <c r="C1730" t="s">
        <v>18376</v>
      </c>
      <c r="D1730">
        <v>242.3</v>
      </c>
      <c r="E1730">
        <v>198.68600000000001</v>
      </c>
      <c r="F1730" t="s">
        <v>18377</v>
      </c>
    </row>
    <row r="1731" spans="1:6" x14ac:dyDescent="0.25">
      <c r="A1731" t="s">
        <v>20106</v>
      </c>
      <c r="B1731" t="s">
        <v>17519</v>
      </c>
      <c r="C1731" t="s">
        <v>18376</v>
      </c>
      <c r="D1731">
        <v>386.39</v>
      </c>
      <c r="E1731">
        <v>274.33689999999996</v>
      </c>
      <c r="F1731" t="s">
        <v>18377</v>
      </c>
    </row>
    <row r="1732" spans="1:6" x14ac:dyDescent="0.25">
      <c r="A1732" t="s">
        <v>20107</v>
      </c>
      <c r="B1732" t="s">
        <v>17520</v>
      </c>
      <c r="C1732" t="s">
        <v>18376</v>
      </c>
      <c r="D1732">
        <v>392.3</v>
      </c>
      <c r="E1732">
        <v>302.07100000000003</v>
      </c>
      <c r="F1732" t="s">
        <v>18377</v>
      </c>
    </row>
    <row r="1733" spans="1:6" x14ac:dyDescent="0.25">
      <c r="A1733" t="s">
        <v>20108</v>
      </c>
      <c r="B1733" t="s">
        <v>17521</v>
      </c>
      <c r="C1733" t="s">
        <v>18376</v>
      </c>
      <c r="D1733">
        <v>471.06</v>
      </c>
      <c r="E1733">
        <v>353.29500000000002</v>
      </c>
      <c r="F1733" t="s">
        <v>18377</v>
      </c>
    </row>
    <row r="1734" spans="1:6" x14ac:dyDescent="0.25">
      <c r="A1734" t="s">
        <v>20109</v>
      </c>
      <c r="B1734" t="s">
        <v>17522</v>
      </c>
      <c r="C1734" t="s">
        <v>18376</v>
      </c>
      <c r="D1734">
        <v>350.41</v>
      </c>
      <c r="E1734">
        <v>266.3116</v>
      </c>
      <c r="F1734" t="s">
        <v>18377</v>
      </c>
    </row>
    <row r="1735" spans="1:6" x14ac:dyDescent="0.25">
      <c r="A1735" t="s">
        <v>20110</v>
      </c>
      <c r="B1735" t="s">
        <v>17523</v>
      </c>
      <c r="C1735" t="s">
        <v>18376</v>
      </c>
      <c r="D1735">
        <v>358.15</v>
      </c>
      <c r="E1735">
        <v>282.93849999999998</v>
      </c>
      <c r="F1735" t="s">
        <v>18377</v>
      </c>
    </row>
    <row r="1736" spans="1:6" x14ac:dyDescent="0.25">
      <c r="A1736" t="s">
        <v>20111</v>
      </c>
      <c r="B1736" t="s">
        <v>17524</v>
      </c>
      <c r="C1736" t="s">
        <v>18376</v>
      </c>
      <c r="D1736">
        <v>165.69</v>
      </c>
      <c r="E1736">
        <v>120.9537</v>
      </c>
      <c r="F1736" t="s">
        <v>18377</v>
      </c>
    </row>
    <row r="1737" spans="1:6" x14ac:dyDescent="0.25">
      <c r="A1737" t="s">
        <v>20112</v>
      </c>
      <c r="B1737" t="s">
        <v>17525</v>
      </c>
      <c r="C1737" t="s">
        <v>18376</v>
      </c>
      <c r="D1737">
        <v>93.73</v>
      </c>
      <c r="E1737">
        <v>76.858599999999996</v>
      </c>
      <c r="F1737" t="s">
        <v>18377</v>
      </c>
    </row>
    <row r="1738" spans="1:6" x14ac:dyDescent="0.25">
      <c r="A1738" t="s">
        <v>20113</v>
      </c>
      <c r="B1738" t="s">
        <v>17526</v>
      </c>
      <c r="C1738" t="s">
        <v>18376</v>
      </c>
      <c r="D1738">
        <v>343.86</v>
      </c>
      <c r="E1738">
        <v>244.14060000000001</v>
      </c>
      <c r="F1738" t="s">
        <v>18377</v>
      </c>
    </row>
    <row r="1739" spans="1:6" x14ac:dyDescent="0.25">
      <c r="A1739" t="s">
        <v>20114</v>
      </c>
      <c r="B1739" t="s">
        <v>17527</v>
      </c>
      <c r="C1739" t="s">
        <v>18376</v>
      </c>
      <c r="D1739">
        <v>71.98</v>
      </c>
      <c r="E1739">
        <v>60.463200000000001</v>
      </c>
      <c r="F1739" t="s">
        <v>18377</v>
      </c>
    </row>
    <row r="1740" spans="1:6" x14ac:dyDescent="0.25">
      <c r="A1740" t="s">
        <v>20115</v>
      </c>
      <c r="B1740" t="s">
        <v>17528</v>
      </c>
      <c r="C1740" t="s">
        <v>18376</v>
      </c>
      <c r="D1740">
        <v>131.69999999999999</v>
      </c>
      <c r="E1740">
        <v>109.31099999999998</v>
      </c>
      <c r="F1740" t="s">
        <v>18377</v>
      </c>
    </row>
    <row r="1741" spans="1:6" x14ac:dyDescent="0.25">
      <c r="A1741" t="s">
        <v>20116</v>
      </c>
      <c r="B1741" t="s">
        <v>17529</v>
      </c>
      <c r="C1741" t="s">
        <v>18376</v>
      </c>
      <c r="D1741">
        <v>360.1</v>
      </c>
      <c r="E1741">
        <v>273.67600000000004</v>
      </c>
      <c r="F1741" t="s">
        <v>18377</v>
      </c>
    </row>
    <row r="1742" spans="1:6" x14ac:dyDescent="0.25">
      <c r="A1742" t="s">
        <v>20117</v>
      </c>
      <c r="B1742" t="s">
        <v>17530</v>
      </c>
      <c r="C1742" t="s">
        <v>18376</v>
      </c>
      <c r="D1742">
        <v>451.54</v>
      </c>
      <c r="E1742">
        <v>320.59339999999997</v>
      </c>
      <c r="F1742" t="s">
        <v>18377</v>
      </c>
    </row>
    <row r="1743" spans="1:6" x14ac:dyDescent="0.25">
      <c r="A1743" t="s">
        <v>20118</v>
      </c>
      <c r="B1743" t="s">
        <v>17531</v>
      </c>
      <c r="C1743" t="s">
        <v>18376</v>
      </c>
      <c r="D1743">
        <v>360.94</v>
      </c>
      <c r="E1743">
        <v>263.4862</v>
      </c>
      <c r="F1743" t="s">
        <v>18377</v>
      </c>
    </row>
    <row r="1744" spans="1:6" x14ac:dyDescent="0.25">
      <c r="A1744" t="s">
        <v>20119</v>
      </c>
      <c r="B1744" t="s">
        <v>17532</v>
      </c>
      <c r="C1744" t="s">
        <v>18376</v>
      </c>
      <c r="D1744">
        <v>302.33999999999997</v>
      </c>
      <c r="E1744">
        <v>214.66139999999996</v>
      </c>
      <c r="F1744" t="s">
        <v>18377</v>
      </c>
    </row>
    <row r="1745" spans="1:6" x14ac:dyDescent="0.25">
      <c r="A1745" t="s">
        <v>20120</v>
      </c>
      <c r="B1745" t="s">
        <v>17533</v>
      </c>
      <c r="C1745" t="s">
        <v>18376</v>
      </c>
      <c r="D1745">
        <v>490.25</v>
      </c>
      <c r="E1745">
        <v>426.51749999999998</v>
      </c>
      <c r="F1745" t="s">
        <v>18377</v>
      </c>
    </row>
    <row r="1746" spans="1:6" x14ac:dyDescent="0.25">
      <c r="A1746" t="s">
        <v>20121</v>
      </c>
      <c r="B1746" t="s">
        <v>17534</v>
      </c>
      <c r="C1746" t="s">
        <v>18376</v>
      </c>
      <c r="D1746">
        <v>234.66</v>
      </c>
      <c r="E1746">
        <v>211.19399999999999</v>
      </c>
      <c r="F1746" t="s">
        <v>18377</v>
      </c>
    </row>
    <row r="1747" spans="1:6" x14ac:dyDescent="0.25">
      <c r="A1747" t="s">
        <v>20122</v>
      </c>
      <c r="B1747" t="s">
        <v>17535</v>
      </c>
      <c r="C1747" t="s">
        <v>18376</v>
      </c>
      <c r="D1747">
        <v>475.37</v>
      </c>
      <c r="E1747">
        <v>413.57190000000003</v>
      </c>
      <c r="F1747" t="s">
        <v>18377</v>
      </c>
    </row>
    <row r="1748" spans="1:6" x14ac:dyDescent="0.25">
      <c r="A1748" t="s">
        <v>20123</v>
      </c>
      <c r="B1748" t="s">
        <v>17536</v>
      </c>
      <c r="C1748" t="s">
        <v>18376</v>
      </c>
      <c r="D1748">
        <v>172.35</v>
      </c>
      <c r="E1748">
        <v>137.88</v>
      </c>
      <c r="F1748" t="s">
        <v>18377</v>
      </c>
    </row>
    <row r="1749" spans="1:6" x14ac:dyDescent="0.25">
      <c r="A1749" t="s">
        <v>20124</v>
      </c>
      <c r="B1749" t="s">
        <v>17537</v>
      </c>
      <c r="C1749" t="s">
        <v>18376</v>
      </c>
      <c r="D1749">
        <v>490.44</v>
      </c>
      <c r="E1749">
        <v>402.16079999999999</v>
      </c>
      <c r="F1749" t="s">
        <v>18377</v>
      </c>
    </row>
    <row r="1750" spans="1:6" x14ac:dyDescent="0.25">
      <c r="A1750" t="s">
        <v>20125</v>
      </c>
      <c r="B1750" t="s">
        <v>17538</v>
      </c>
      <c r="C1750" t="s">
        <v>18376</v>
      </c>
      <c r="D1750">
        <v>142.58000000000001</v>
      </c>
      <c r="E1750">
        <v>114.06400000000002</v>
      </c>
      <c r="F1750" t="s">
        <v>18377</v>
      </c>
    </row>
    <row r="1751" spans="1:6" x14ac:dyDescent="0.25">
      <c r="A1751" t="s">
        <v>20126</v>
      </c>
      <c r="B1751" t="s">
        <v>17539</v>
      </c>
      <c r="C1751" t="s">
        <v>18376</v>
      </c>
      <c r="D1751">
        <v>315.5</v>
      </c>
      <c r="E1751">
        <v>255.55500000000001</v>
      </c>
      <c r="F1751" t="s">
        <v>18377</v>
      </c>
    </row>
    <row r="1752" spans="1:6" x14ac:dyDescent="0.25">
      <c r="A1752" t="s">
        <v>20127</v>
      </c>
      <c r="B1752" t="s">
        <v>17540</v>
      </c>
      <c r="C1752" t="s">
        <v>18376</v>
      </c>
      <c r="D1752">
        <v>77.900000000000006</v>
      </c>
      <c r="E1752">
        <v>55.309000000000005</v>
      </c>
      <c r="F1752" t="s">
        <v>18377</v>
      </c>
    </row>
    <row r="1753" spans="1:6" x14ac:dyDescent="0.25">
      <c r="A1753" t="s">
        <v>20128</v>
      </c>
      <c r="B1753" t="s">
        <v>17541</v>
      </c>
      <c r="C1753" t="s">
        <v>18376</v>
      </c>
      <c r="D1753">
        <v>412.44</v>
      </c>
      <c r="E1753">
        <v>367.07159999999999</v>
      </c>
      <c r="F1753" t="s">
        <v>18377</v>
      </c>
    </row>
    <row r="1754" spans="1:6" x14ac:dyDescent="0.25">
      <c r="A1754" t="s">
        <v>20129</v>
      </c>
      <c r="B1754" t="s">
        <v>17542</v>
      </c>
      <c r="C1754" t="s">
        <v>18376</v>
      </c>
      <c r="D1754">
        <v>164.19</v>
      </c>
      <c r="E1754">
        <v>136.27769999999998</v>
      </c>
      <c r="F1754" t="s">
        <v>18377</v>
      </c>
    </row>
    <row r="1755" spans="1:6" x14ac:dyDescent="0.25">
      <c r="A1755" t="s">
        <v>20130</v>
      </c>
      <c r="B1755" t="s">
        <v>17543</v>
      </c>
      <c r="C1755" t="s">
        <v>18376</v>
      </c>
      <c r="D1755">
        <v>382.34</v>
      </c>
      <c r="E1755">
        <v>282.9316</v>
      </c>
      <c r="F1755" t="s">
        <v>18377</v>
      </c>
    </row>
    <row r="1756" spans="1:6" x14ac:dyDescent="0.25">
      <c r="A1756" t="s">
        <v>20131</v>
      </c>
      <c r="B1756" t="s">
        <v>17544</v>
      </c>
      <c r="C1756" t="s">
        <v>18376</v>
      </c>
      <c r="D1756">
        <v>203.72</v>
      </c>
      <c r="E1756">
        <v>150.75280000000001</v>
      </c>
      <c r="F1756" t="s">
        <v>18377</v>
      </c>
    </row>
    <row r="1757" spans="1:6" x14ac:dyDescent="0.25">
      <c r="A1757" t="s">
        <v>20132</v>
      </c>
      <c r="B1757" t="s">
        <v>17545</v>
      </c>
      <c r="C1757" t="s">
        <v>18376</v>
      </c>
      <c r="D1757">
        <v>137.93</v>
      </c>
      <c r="E1757">
        <v>113.1026</v>
      </c>
      <c r="F1757" t="s">
        <v>18377</v>
      </c>
    </row>
    <row r="1758" spans="1:6" x14ac:dyDescent="0.25">
      <c r="A1758" t="s">
        <v>20133</v>
      </c>
      <c r="B1758" t="s">
        <v>17546</v>
      </c>
      <c r="C1758" t="s">
        <v>18376</v>
      </c>
      <c r="D1758">
        <v>411.21</v>
      </c>
      <c r="E1758">
        <v>349.52849999999995</v>
      </c>
      <c r="F1758" t="s">
        <v>18377</v>
      </c>
    </row>
    <row r="1759" spans="1:6" x14ac:dyDescent="0.25">
      <c r="A1759" t="s">
        <v>20134</v>
      </c>
      <c r="B1759" t="s">
        <v>17548</v>
      </c>
      <c r="C1759" t="s">
        <v>18376</v>
      </c>
      <c r="D1759">
        <v>491.25</v>
      </c>
      <c r="E1759">
        <v>437.21250000000003</v>
      </c>
      <c r="F1759" t="s">
        <v>18377</v>
      </c>
    </row>
    <row r="1760" spans="1:6" x14ac:dyDescent="0.25">
      <c r="A1760" t="s">
        <v>20135</v>
      </c>
      <c r="B1760" t="s">
        <v>17550</v>
      </c>
      <c r="C1760" t="s">
        <v>18376</v>
      </c>
      <c r="D1760">
        <v>150.62</v>
      </c>
      <c r="E1760">
        <v>129.53319999999999</v>
      </c>
      <c r="F1760" t="s">
        <v>18377</v>
      </c>
    </row>
    <row r="1761" spans="1:6" x14ac:dyDescent="0.25">
      <c r="A1761" t="s">
        <v>20136</v>
      </c>
      <c r="B1761" t="s">
        <v>17551</v>
      </c>
      <c r="C1761" t="s">
        <v>18376</v>
      </c>
      <c r="D1761">
        <v>114.64</v>
      </c>
      <c r="E1761">
        <v>87.126400000000004</v>
      </c>
      <c r="F1761" t="s">
        <v>18377</v>
      </c>
    </row>
    <row r="1762" spans="1:6" x14ac:dyDescent="0.25">
      <c r="A1762" t="s">
        <v>20137</v>
      </c>
      <c r="B1762" t="s">
        <v>17552</v>
      </c>
      <c r="C1762" t="s">
        <v>18376</v>
      </c>
      <c r="D1762">
        <v>464.01</v>
      </c>
      <c r="E1762">
        <v>403.68869999999998</v>
      </c>
      <c r="F1762" t="s">
        <v>18377</v>
      </c>
    </row>
    <row r="1763" spans="1:6" x14ac:dyDescent="0.25">
      <c r="A1763" t="s">
        <v>20138</v>
      </c>
      <c r="B1763" t="s">
        <v>17553</v>
      </c>
      <c r="C1763" t="s">
        <v>18376</v>
      </c>
      <c r="D1763">
        <v>340.27</v>
      </c>
      <c r="E1763">
        <v>292.63219999999995</v>
      </c>
      <c r="F1763" t="s">
        <v>18377</v>
      </c>
    </row>
    <row r="1764" spans="1:6" x14ac:dyDescent="0.25">
      <c r="A1764" t="s">
        <v>20139</v>
      </c>
      <c r="B1764" t="s">
        <v>17554</v>
      </c>
      <c r="C1764" t="s">
        <v>18376</v>
      </c>
      <c r="D1764">
        <v>120.52</v>
      </c>
      <c r="E1764">
        <v>86.7744</v>
      </c>
      <c r="F1764" t="s">
        <v>18377</v>
      </c>
    </row>
    <row r="1765" spans="1:6" x14ac:dyDescent="0.25">
      <c r="A1765" t="s">
        <v>20140</v>
      </c>
      <c r="B1765" t="s">
        <v>17555</v>
      </c>
      <c r="C1765" t="s">
        <v>18376</v>
      </c>
      <c r="D1765">
        <v>173.73</v>
      </c>
      <c r="E1765">
        <v>128.56019999999998</v>
      </c>
      <c r="F1765" t="s">
        <v>18377</v>
      </c>
    </row>
    <row r="1766" spans="1:6" x14ac:dyDescent="0.25">
      <c r="A1766" t="s">
        <v>20141</v>
      </c>
      <c r="B1766" t="s">
        <v>17556</v>
      </c>
      <c r="C1766" t="s">
        <v>18376</v>
      </c>
      <c r="D1766">
        <v>110.79</v>
      </c>
      <c r="E1766">
        <v>99.711000000000013</v>
      </c>
      <c r="F1766" t="s">
        <v>18377</v>
      </c>
    </row>
    <row r="1767" spans="1:6" x14ac:dyDescent="0.25">
      <c r="A1767" t="s">
        <v>20142</v>
      </c>
      <c r="B1767" t="s">
        <v>17557</v>
      </c>
      <c r="C1767" t="s">
        <v>18376</v>
      </c>
      <c r="D1767">
        <v>146.94999999999999</v>
      </c>
      <c r="E1767">
        <v>114.621</v>
      </c>
      <c r="F1767" t="s">
        <v>18377</v>
      </c>
    </row>
    <row r="1768" spans="1:6" x14ac:dyDescent="0.25">
      <c r="A1768" t="s">
        <v>20143</v>
      </c>
      <c r="B1768" t="s">
        <v>17558</v>
      </c>
      <c r="C1768" t="s">
        <v>18376</v>
      </c>
      <c r="D1768">
        <v>144.53</v>
      </c>
      <c r="E1768">
        <v>124.2958</v>
      </c>
      <c r="F1768" t="s">
        <v>18377</v>
      </c>
    </row>
    <row r="1769" spans="1:6" x14ac:dyDescent="0.25">
      <c r="A1769" t="s">
        <v>20144</v>
      </c>
      <c r="B1769" t="s">
        <v>17559</v>
      </c>
      <c r="C1769" t="s">
        <v>18376</v>
      </c>
      <c r="D1769">
        <v>446.56</v>
      </c>
      <c r="E1769">
        <v>312.59199999999998</v>
      </c>
      <c r="F1769" t="s">
        <v>18377</v>
      </c>
    </row>
    <row r="1770" spans="1:6" x14ac:dyDescent="0.25">
      <c r="A1770" t="s">
        <v>20145</v>
      </c>
      <c r="B1770" t="s">
        <v>17560</v>
      </c>
      <c r="C1770" t="s">
        <v>18376</v>
      </c>
      <c r="D1770">
        <v>253.01</v>
      </c>
      <c r="E1770">
        <v>215.05849999999998</v>
      </c>
      <c r="F1770" t="s">
        <v>18377</v>
      </c>
    </row>
    <row r="1771" spans="1:6" x14ac:dyDescent="0.25">
      <c r="A1771" t="s">
        <v>20146</v>
      </c>
      <c r="B1771" t="s">
        <v>17561</v>
      </c>
      <c r="C1771" t="s">
        <v>18376</v>
      </c>
      <c r="D1771">
        <v>117.28</v>
      </c>
      <c r="E1771">
        <v>103.2064</v>
      </c>
      <c r="F1771" t="s">
        <v>18377</v>
      </c>
    </row>
    <row r="1772" spans="1:6" x14ac:dyDescent="0.25">
      <c r="A1772" t="s">
        <v>20147</v>
      </c>
      <c r="B1772" t="s">
        <v>17562</v>
      </c>
      <c r="C1772" t="s">
        <v>18376</v>
      </c>
      <c r="D1772">
        <v>475.91</v>
      </c>
      <c r="E1772">
        <v>352.17340000000002</v>
      </c>
      <c r="F1772" t="s">
        <v>18377</v>
      </c>
    </row>
    <row r="1773" spans="1:6" x14ac:dyDescent="0.25">
      <c r="A1773" t="s">
        <v>20148</v>
      </c>
      <c r="B1773" t="s">
        <v>17564</v>
      </c>
      <c r="C1773" t="s">
        <v>18376</v>
      </c>
      <c r="D1773">
        <v>431.38</v>
      </c>
      <c r="E1773">
        <v>340.79020000000003</v>
      </c>
      <c r="F1773" t="s">
        <v>18377</v>
      </c>
    </row>
    <row r="1774" spans="1:6" x14ac:dyDescent="0.25">
      <c r="A1774" t="s">
        <v>20149</v>
      </c>
      <c r="B1774" t="s">
        <v>17565</v>
      </c>
      <c r="C1774" t="s">
        <v>18376</v>
      </c>
      <c r="D1774">
        <v>408.78</v>
      </c>
      <c r="E1774">
        <v>343.37519999999995</v>
      </c>
      <c r="F1774" t="s">
        <v>18377</v>
      </c>
    </row>
    <row r="1775" spans="1:6" x14ac:dyDescent="0.25">
      <c r="A1775" t="s">
        <v>20150</v>
      </c>
      <c r="B1775" t="s">
        <v>17567</v>
      </c>
      <c r="C1775" t="s">
        <v>18376</v>
      </c>
      <c r="D1775">
        <v>312.05</v>
      </c>
      <c r="E1775">
        <v>259.00150000000002</v>
      </c>
      <c r="F1775" t="s">
        <v>18377</v>
      </c>
    </row>
    <row r="1776" spans="1:6" x14ac:dyDescent="0.25">
      <c r="A1776" t="s">
        <v>20151</v>
      </c>
      <c r="B1776" t="s">
        <v>17568</v>
      </c>
      <c r="C1776" t="s">
        <v>18376</v>
      </c>
      <c r="D1776">
        <v>329.4</v>
      </c>
      <c r="E1776">
        <v>273.40199999999999</v>
      </c>
      <c r="F1776" t="s">
        <v>18377</v>
      </c>
    </row>
    <row r="1777" spans="1:6" x14ac:dyDescent="0.25">
      <c r="A1777" t="s">
        <v>20152</v>
      </c>
      <c r="B1777" t="s">
        <v>17569</v>
      </c>
      <c r="C1777" t="s">
        <v>18376</v>
      </c>
      <c r="D1777">
        <v>74.819999999999993</v>
      </c>
      <c r="E1777">
        <v>61.352399999999989</v>
      </c>
      <c r="F1777" t="s">
        <v>18377</v>
      </c>
    </row>
    <row r="1778" spans="1:6" x14ac:dyDescent="0.25">
      <c r="A1778" t="s">
        <v>20153</v>
      </c>
      <c r="B1778" t="s">
        <v>17571</v>
      </c>
      <c r="C1778" t="s">
        <v>18376</v>
      </c>
      <c r="D1778">
        <v>441.74</v>
      </c>
      <c r="E1778">
        <v>340.13980000000004</v>
      </c>
      <c r="F1778" t="s">
        <v>18377</v>
      </c>
    </row>
    <row r="1779" spans="1:6" x14ac:dyDescent="0.25">
      <c r="A1779" t="s">
        <v>20154</v>
      </c>
      <c r="B1779" t="s">
        <v>17572</v>
      </c>
      <c r="C1779" t="s">
        <v>18376</v>
      </c>
      <c r="D1779">
        <v>296.35000000000002</v>
      </c>
      <c r="E1779">
        <v>240.04350000000002</v>
      </c>
      <c r="F1779" t="s">
        <v>18377</v>
      </c>
    </row>
    <row r="1780" spans="1:6" x14ac:dyDescent="0.25">
      <c r="A1780" t="s">
        <v>20155</v>
      </c>
      <c r="B1780" t="s">
        <v>17573</v>
      </c>
      <c r="C1780" t="s">
        <v>18376</v>
      </c>
      <c r="D1780">
        <v>231.77</v>
      </c>
      <c r="E1780">
        <v>201.63990000000001</v>
      </c>
      <c r="F1780" t="s">
        <v>18377</v>
      </c>
    </row>
    <row r="1781" spans="1:6" x14ac:dyDescent="0.25">
      <c r="A1781" t="s">
        <v>20156</v>
      </c>
      <c r="B1781" t="s">
        <v>17574</v>
      </c>
      <c r="C1781" t="s">
        <v>18376</v>
      </c>
      <c r="D1781">
        <v>217.05</v>
      </c>
      <c r="E1781">
        <v>177.98099999999999</v>
      </c>
      <c r="F1781" t="s">
        <v>18377</v>
      </c>
    </row>
    <row r="1782" spans="1:6" x14ac:dyDescent="0.25">
      <c r="A1782" t="s">
        <v>20157</v>
      </c>
      <c r="B1782" t="s">
        <v>17575</v>
      </c>
      <c r="C1782" t="s">
        <v>18376</v>
      </c>
      <c r="D1782">
        <v>396.87</v>
      </c>
      <c r="E1782">
        <v>341.3082</v>
      </c>
      <c r="F1782" t="s">
        <v>18377</v>
      </c>
    </row>
    <row r="1783" spans="1:6" x14ac:dyDescent="0.25">
      <c r="A1783" t="s">
        <v>20158</v>
      </c>
      <c r="B1783" t="s">
        <v>17576</v>
      </c>
      <c r="C1783" t="s">
        <v>18376</v>
      </c>
      <c r="D1783">
        <v>357.85</v>
      </c>
      <c r="E1783">
        <v>314.90800000000002</v>
      </c>
      <c r="F1783" t="s">
        <v>18377</v>
      </c>
    </row>
    <row r="1784" spans="1:6" x14ac:dyDescent="0.25">
      <c r="A1784" t="s">
        <v>20159</v>
      </c>
      <c r="B1784" t="s">
        <v>17577</v>
      </c>
      <c r="C1784" t="s">
        <v>18376</v>
      </c>
      <c r="D1784">
        <v>281.60000000000002</v>
      </c>
      <c r="E1784">
        <v>219.64800000000002</v>
      </c>
      <c r="F1784" t="s">
        <v>18377</v>
      </c>
    </row>
    <row r="1785" spans="1:6" x14ac:dyDescent="0.25">
      <c r="A1785" t="s">
        <v>20160</v>
      </c>
      <c r="B1785" t="s">
        <v>17578</v>
      </c>
      <c r="C1785" t="s">
        <v>18376</v>
      </c>
      <c r="D1785">
        <v>482.73</v>
      </c>
      <c r="E1785">
        <v>376.52940000000001</v>
      </c>
      <c r="F1785" t="s">
        <v>18377</v>
      </c>
    </row>
    <row r="1786" spans="1:6" x14ac:dyDescent="0.25">
      <c r="A1786" t="s">
        <v>20161</v>
      </c>
      <c r="B1786" t="s">
        <v>17579</v>
      </c>
      <c r="C1786" t="s">
        <v>18376</v>
      </c>
      <c r="D1786">
        <v>332.04</v>
      </c>
      <c r="E1786">
        <v>249.03000000000003</v>
      </c>
      <c r="F1786" t="s">
        <v>18377</v>
      </c>
    </row>
    <row r="1787" spans="1:6" x14ac:dyDescent="0.25">
      <c r="A1787" t="s">
        <v>20162</v>
      </c>
      <c r="B1787" t="s">
        <v>17580</v>
      </c>
      <c r="C1787" t="s">
        <v>18376</v>
      </c>
      <c r="D1787">
        <v>111.47</v>
      </c>
      <c r="E1787">
        <v>98.093599999999995</v>
      </c>
      <c r="F1787" t="s">
        <v>18377</v>
      </c>
    </row>
    <row r="1788" spans="1:6" x14ac:dyDescent="0.25">
      <c r="A1788" t="s">
        <v>20163</v>
      </c>
      <c r="B1788" t="s">
        <v>17581</v>
      </c>
      <c r="C1788" t="s">
        <v>18376</v>
      </c>
      <c r="D1788">
        <v>464.48</v>
      </c>
      <c r="E1788">
        <v>380.87360000000001</v>
      </c>
      <c r="F1788" t="s">
        <v>18377</v>
      </c>
    </row>
    <row r="1789" spans="1:6" x14ac:dyDescent="0.25">
      <c r="A1789" t="s">
        <v>20164</v>
      </c>
      <c r="B1789" t="s">
        <v>17584</v>
      </c>
      <c r="C1789" t="s">
        <v>18376</v>
      </c>
      <c r="D1789">
        <v>279.08</v>
      </c>
      <c r="E1789">
        <v>226.0548</v>
      </c>
      <c r="F1789" t="s">
        <v>18377</v>
      </c>
    </row>
    <row r="1790" spans="1:6" x14ac:dyDescent="0.25">
      <c r="A1790" t="s">
        <v>20165</v>
      </c>
      <c r="B1790" t="s">
        <v>17585</v>
      </c>
      <c r="C1790" t="s">
        <v>18376</v>
      </c>
      <c r="D1790">
        <v>340.93</v>
      </c>
      <c r="E1790">
        <v>238.65099999999998</v>
      </c>
      <c r="F1790" t="s">
        <v>18377</v>
      </c>
    </row>
    <row r="1791" spans="1:6" x14ac:dyDescent="0.25">
      <c r="A1791" t="s">
        <v>20166</v>
      </c>
      <c r="B1791" t="s">
        <v>17586</v>
      </c>
      <c r="C1791" t="s">
        <v>18376</v>
      </c>
      <c r="D1791">
        <v>190.28</v>
      </c>
      <c r="E1791">
        <v>152.22400000000002</v>
      </c>
      <c r="F1791" t="s">
        <v>18377</v>
      </c>
    </row>
    <row r="1792" spans="1:6" x14ac:dyDescent="0.25">
      <c r="A1792" t="s">
        <v>20167</v>
      </c>
      <c r="B1792" t="s">
        <v>17587</v>
      </c>
      <c r="C1792" t="s">
        <v>18376</v>
      </c>
      <c r="D1792">
        <v>275.08</v>
      </c>
      <c r="E1792">
        <v>236.56879999999998</v>
      </c>
      <c r="F1792" t="s">
        <v>18377</v>
      </c>
    </row>
    <row r="1793" spans="1:6" x14ac:dyDescent="0.25">
      <c r="A1793" t="s">
        <v>20168</v>
      </c>
      <c r="B1793" t="s">
        <v>17588</v>
      </c>
      <c r="C1793" t="s">
        <v>18376</v>
      </c>
      <c r="D1793">
        <v>115.45</v>
      </c>
      <c r="E1793">
        <v>86.587500000000006</v>
      </c>
      <c r="F1793" t="s">
        <v>18377</v>
      </c>
    </row>
    <row r="1794" spans="1:6" x14ac:dyDescent="0.25">
      <c r="A1794" t="s">
        <v>20169</v>
      </c>
      <c r="B1794" t="s">
        <v>17589</v>
      </c>
      <c r="C1794" t="s">
        <v>18376</v>
      </c>
      <c r="D1794">
        <v>241.9</v>
      </c>
      <c r="E1794">
        <v>195.93900000000002</v>
      </c>
      <c r="F1794" t="s">
        <v>18377</v>
      </c>
    </row>
    <row r="1795" spans="1:6" x14ac:dyDescent="0.25">
      <c r="A1795" t="s">
        <v>20170</v>
      </c>
      <c r="B1795" t="s">
        <v>17590</v>
      </c>
      <c r="C1795" t="s">
        <v>18376</v>
      </c>
      <c r="D1795">
        <v>68.88</v>
      </c>
      <c r="E1795">
        <v>56.481599999999993</v>
      </c>
      <c r="F1795" t="s">
        <v>18377</v>
      </c>
    </row>
    <row r="1796" spans="1:6" x14ac:dyDescent="0.25">
      <c r="A1796" t="s">
        <v>20171</v>
      </c>
      <c r="B1796" t="s">
        <v>17591</v>
      </c>
      <c r="C1796" t="s">
        <v>18376</v>
      </c>
      <c r="D1796">
        <v>223.52</v>
      </c>
      <c r="E1796">
        <v>165.40479999999999</v>
      </c>
      <c r="F1796" t="s">
        <v>18377</v>
      </c>
    </row>
    <row r="1797" spans="1:6" x14ac:dyDescent="0.25">
      <c r="A1797" t="s">
        <v>20172</v>
      </c>
      <c r="B1797" t="s">
        <v>17592</v>
      </c>
      <c r="C1797" t="s">
        <v>18376</v>
      </c>
      <c r="D1797">
        <v>337.21</v>
      </c>
      <c r="E1797">
        <v>236.04699999999997</v>
      </c>
      <c r="F1797" t="s">
        <v>18377</v>
      </c>
    </row>
    <row r="1798" spans="1:6" x14ac:dyDescent="0.25">
      <c r="A1798" t="s">
        <v>20173</v>
      </c>
      <c r="B1798" t="s">
        <v>17593</v>
      </c>
      <c r="C1798" t="s">
        <v>18376</v>
      </c>
      <c r="D1798">
        <v>275.23</v>
      </c>
      <c r="E1798">
        <v>231.19320000000002</v>
      </c>
      <c r="F1798" t="s">
        <v>18377</v>
      </c>
    </row>
    <row r="1799" spans="1:6" x14ac:dyDescent="0.25">
      <c r="A1799" t="s">
        <v>20174</v>
      </c>
      <c r="B1799" t="s">
        <v>17596</v>
      </c>
      <c r="C1799" t="s">
        <v>18376</v>
      </c>
      <c r="D1799">
        <v>113.74</v>
      </c>
      <c r="E1799">
        <v>83.030199999999994</v>
      </c>
      <c r="F1799" t="s">
        <v>18377</v>
      </c>
    </row>
    <row r="1800" spans="1:6" x14ac:dyDescent="0.25">
      <c r="A1800" t="s">
        <v>20175</v>
      </c>
      <c r="B1800" t="s">
        <v>17597</v>
      </c>
      <c r="C1800" t="s">
        <v>18376</v>
      </c>
      <c r="D1800">
        <v>449.76</v>
      </c>
      <c r="E1800">
        <v>391.2912</v>
      </c>
      <c r="F1800" t="s">
        <v>18377</v>
      </c>
    </row>
    <row r="1801" spans="1:6" x14ac:dyDescent="0.25">
      <c r="A1801" t="s">
        <v>20176</v>
      </c>
      <c r="B1801" t="s">
        <v>17598</v>
      </c>
      <c r="C1801" t="s">
        <v>18376</v>
      </c>
      <c r="D1801">
        <v>126.54</v>
      </c>
      <c r="E1801">
        <v>102.49740000000001</v>
      </c>
      <c r="F1801" t="s">
        <v>18377</v>
      </c>
    </row>
    <row r="1802" spans="1:6" x14ac:dyDescent="0.25">
      <c r="A1802" t="s">
        <v>20177</v>
      </c>
      <c r="B1802" t="s">
        <v>17601</v>
      </c>
      <c r="C1802" t="s">
        <v>18376</v>
      </c>
      <c r="D1802">
        <v>103.49</v>
      </c>
      <c r="E1802">
        <v>80.722200000000001</v>
      </c>
      <c r="F1802" t="s">
        <v>18377</v>
      </c>
    </row>
    <row r="1803" spans="1:6" x14ac:dyDescent="0.25">
      <c r="A1803" t="s">
        <v>20178</v>
      </c>
      <c r="B1803" t="s">
        <v>17602</v>
      </c>
      <c r="C1803" t="s">
        <v>18376</v>
      </c>
      <c r="D1803">
        <v>342.84</v>
      </c>
      <c r="E1803">
        <v>287.98559999999998</v>
      </c>
      <c r="F1803" t="s">
        <v>18377</v>
      </c>
    </row>
    <row r="1804" spans="1:6" x14ac:dyDescent="0.25">
      <c r="A1804" t="s">
        <v>20179</v>
      </c>
      <c r="B1804" t="s">
        <v>17605</v>
      </c>
      <c r="C1804" t="s">
        <v>18376</v>
      </c>
      <c r="D1804">
        <v>93.53</v>
      </c>
      <c r="E1804">
        <v>72.953400000000002</v>
      </c>
      <c r="F1804" t="s">
        <v>18377</v>
      </c>
    </row>
    <row r="1805" spans="1:6" x14ac:dyDescent="0.25">
      <c r="A1805" t="s">
        <v>20180</v>
      </c>
      <c r="B1805" t="s">
        <v>17606</v>
      </c>
      <c r="C1805" t="s">
        <v>18376</v>
      </c>
      <c r="D1805">
        <v>75.849999999999994</v>
      </c>
      <c r="E1805">
        <v>59.921499999999995</v>
      </c>
      <c r="F1805" t="s">
        <v>18377</v>
      </c>
    </row>
    <row r="1806" spans="1:6" x14ac:dyDescent="0.25">
      <c r="A1806" t="s">
        <v>20181</v>
      </c>
      <c r="B1806" t="s">
        <v>17607</v>
      </c>
      <c r="C1806" t="s">
        <v>18376</v>
      </c>
      <c r="D1806">
        <v>337.62</v>
      </c>
      <c r="E1806">
        <v>256.59120000000001</v>
      </c>
      <c r="F1806" t="s">
        <v>18377</v>
      </c>
    </row>
    <row r="1807" spans="1:6" x14ac:dyDescent="0.25">
      <c r="A1807" t="s">
        <v>20182</v>
      </c>
      <c r="B1807" t="s">
        <v>17609</v>
      </c>
      <c r="C1807" t="s">
        <v>18376</v>
      </c>
      <c r="D1807">
        <v>375.56</v>
      </c>
      <c r="E1807">
        <v>326.73719999999997</v>
      </c>
      <c r="F1807" t="s">
        <v>18377</v>
      </c>
    </row>
    <row r="1808" spans="1:6" x14ac:dyDescent="0.25">
      <c r="A1808" t="s">
        <v>20183</v>
      </c>
      <c r="B1808" t="s">
        <v>17611</v>
      </c>
      <c r="C1808" t="s">
        <v>18376</v>
      </c>
      <c r="D1808">
        <v>404.72</v>
      </c>
      <c r="E1808">
        <v>319.72880000000004</v>
      </c>
      <c r="F1808" t="s">
        <v>18377</v>
      </c>
    </row>
    <row r="1809" spans="1:6" x14ac:dyDescent="0.25">
      <c r="A1809" t="s">
        <v>20184</v>
      </c>
      <c r="B1809" t="s">
        <v>17612</v>
      </c>
      <c r="C1809" t="s">
        <v>18376</v>
      </c>
      <c r="D1809">
        <v>137.57</v>
      </c>
      <c r="E1809">
        <v>104.55319999999999</v>
      </c>
      <c r="F1809" t="s">
        <v>18377</v>
      </c>
    </row>
    <row r="1810" spans="1:6" x14ac:dyDescent="0.25">
      <c r="A1810" t="s">
        <v>20185</v>
      </c>
      <c r="B1810" t="s">
        <v>17613</v>
      </c>
      <c r="C1810" t="s">
        <v>18376</v>
      </c>
      <c r="D1810">
        <v>492</v>
      </c>
      <c r="E1810">
        <v>349.32</v>
      </c>
      <c r="F1810" t="s">
        <v>18377</v>
      </c>
    </row>
    <row r="1811" spans="1:6" x14ac:dyDescent="0.25">
      <c r="A1811" t="s">
        <v>20186</v>
      </c>
      <c r="B1811" t="s">
        <v>17614</v>
      </c>
      <c r="C1811" t="s">
        <v>18376</v>
      </c>
      <c r="D1811">
        <v>216.22</v>
      </c>
      <c r="E1811">
        <v>177.3004</v>
      </c>
      <c r="F1811" t="s">
        <v>18377</v>
      </c>
    </row>
    <row r="1812" spans="1:6" x14ac:dyDescent="0.25">
      <c r="A1812" t="s">
        <v>20187</v>
      </c>
      <c r="B1812" t="s">
        <v>17615</v>
      </c>
      <c r="C1812" t="s">
        <v>18376</v>
      </c>
      <c r="D1812">
        <v>431.27</v>
      </c>
      <c r="E1812">
        <v>357.95409999999998</v>
      </c>
      <c r="F1812" t="s">
        <v>18377</v>
      </c>
    </row>
    <row r="1813" spans="1:6" x14ac:dyDescent="0.25">
      <c r="A1813" t="s">
        <v>20188</v>
      </c>
      <c r="B1813" t="s">
        <v>17616</v>
      </c>
      <c r="C1813" t="s">
        <v>18376</v>
      </c>
      <c r="D1813">
        <v>474.89</v>
      </c>
      <c r="E1813">
        <v>384.66090000000003</v>
      </c>
      <c r="F1813" t="s">
        <v>18377</v>
      </c>
    </row>
    <row r="1814" spans="1:6" x14ac:dyDescent="0.25">
      <c r="A1814" t="s">
        <v>20189</v>
      </c>
      <c r="B1814" t="s">
        <v>17617</v>
      </c>
      <c r="C1814" t="s">
        <v>18376</v>
      </c>
      <c r="D1814">
        <v>189.09</v>
      </c>
      <c r="E1814">
        <v>164.50829999999999</v>
      </c>
      <c r="F1814" t="s">
        <v>18377</v>
      </c>
    </row>
    <row r="1815" spans="1:6" x14ac:dyDescent="0.25">
      <c r="A1815" t="s">
        <v>20190</v>
      </c>
      <c r="B1815" t="s">
        <v>17618</v>
      </c>
      <c r="C1815" t="s">
        <v>18376</v>
      </c>
      <c r="D1815">
        <v>226.03</v>
      </c>
      <c r="E1815">
        <v>185.34459999999999</v>
      </c>
      <c r="F1815" t="s">
        <v>18377</v>
      </c>
    </row>
    <row r="1816" spans="1:6" x14ac:dyDescent="0.25">
      <c r="A1816" t="s">
        <v>20191</v>
      </c>
      <c r="B1816" t="s">
        <v>17619</v>
      </c>
      <c r="C1816" t="s">
        <v>18376</v>
      </c>
      <c r="D1816">
        <v>473.88</v>
      </c>
      <c r="E1816">
        <v>421.75319999999999</v>
      </c>
      <c r="F1816" t="s">
        <v>18377</v>
      </c>
    </row>
    <row r="1817" spans="1:6" x14ac:dyDescent="0.25">
      <c r="A1817" t="s">
        <v>20192</v>
      </c>
      <c r="B1817" t="s">
        <v>17620</v>
      </c>
      <c r="C1817" t="s">
        <v>18376</v>
      </c>
      <c r="D1817">
        <v>397.57</v>
      </c>
      <c r="E1817">
        <v>314.08030000000002</v>
      </c>
      <c r="F1817" t="s">
        <v>18377</v>
      </c>
    </row>
    <row r="1818" spans="1:6" x14ac:dyDescent="0.25">
      <c r="A1818" t="s">
        <v>20193</v>
      </c>
      <c r="B1818" t="s">
        <v>17621</v>
      </c>
      <c r="C1818" t="s">
        <v>18376</v>
      </c>
      <c r="D1818">
        <v>70.94</v>
      </c>
      <c r="E1818">
        <v>58.880199999999995</v>
      </c>
      <c r="F1818" t="s">
        <v>18377</v>
      </c>
    </row>
    <row r="1819" spans="1:6" x14ac:dyDescent="0.25">
      <c r="A1819" t="s">
        <v>20194</v>
      </c>
      <c r="B1819" t="s">
        <v>17622</v>
      </c>
      <c r="C1819" t="s">
        <v>18376</v>
      </c>
      <c r="D1819">
        <v>189.83</v>
      </c>
      <c r="E1819">
        <v>167.05040000000002</v>
      </c>
      <c r="F1819" t="s">
        <v>18377</v>
      </c>
    </row>
    <row r="1820" spans="1:6" x14ac:dyDescent="0.25">
      <c r="A1820" t="s">
        <v>20195</v>
      </c>
      <c r="B1820" t="s">
        <v>17623</v>
      </c>
      <c r="C1820" t="s">
        <v>18376</v>
      </c>
      <c r="D1820">
        <v>245.34</v>
      </c>
      <c r="E1820">
        <v>215.89920000000001</v>
      </c>
      <c r="F1820" t="s">
        <v>18377</v>
      </c>
    </row>
    <row r="1821" spans="1:6" x14ac:dyDescent="0.25">
      <c r="A1821" t="s">
        <v>20196</v>
      </c>
      <c r="B1821" t="s">
        <v>17624</v>
      </c>
      <c r="C1821" t="s">
        <v>18376</v>
      </c>
      <c r="D1821">
        <v>298.89999999999998</v>
      </c>
      <c r="E1821">
        <v>257.05399999999997</v>
      </c>
      <c r="F1821" t="s">
        <v>18377</v>
      </c>
    </row>
    <row r="1822" spans="1:6" x14ac:dyDescent="0.25">
      <c r="A1822" t="s">
        <v>20197</v>
      </c>
      <c r="B1822" t="s">
        <v>17625</v>
      </c>
      <c r="C1822" t="s">
        <v>18376</v>
      </c>
      <c r="D1822">
        <v>439.66</v>
      </c>
      <c r="E1822">
        <v>386.9008</v>
      </c>
      <c r="F1822" t="s">
        <v>18377</v>
      </c>
    </row>
    <row r="1823" spans="1:6" x14ac:dyDescent="0.25">
      <c r="A1823" t="s">
        <v>20198</v>
      </c>
      <c r="B1823" t="s">
        <v>17626</v>
      </c>
      <c r="C1823" t="s">
        <v>18376</v>
      </c>
      <c r="D1823">
        <v>303.20999999999998</v>
      </c>
      <c r="E1823">
        <v>221.34329999999997</v>
      </c>
      <c r="F1823" t="s">
        <v>18377</v>
      </c>
    </row>
    <row r="1824" spans="1:6" x14ac:dyDescent="0.25">
      <c r="A1824" t="s">
        <v>20199</v>
      </c>
      <c r="B1824" t="s">
        <v>17627</v>
      </c>
      <c r="C1824" t="s">
        <v>18376</v>
      </c>
      <c r="D1824">
        <v>235.43</v>
      </c>
      <c r="E1824">
        <v>176.57249999999999</v>
      </c>
      <c r="F1824" t="s">
        <v>18377</v>
      </c>
    </row>
    <row r="1825" spans="1:6" x14ac:dyDescent="0.25">
      <c r="A1825" t="s">
        <v>20200</v>
      </c>
      <c r="B1825" t="s">
        <v>17628</v>
      </c>
      <c r="C1825" t="s">
        <v>18376</v>
      </c>
      <c r="D1825">
        <v>127.76</v>
      </c>
      <c r="E1825">
        <v>112.42880000000001</v>
      </c>
      <c r="F1825" t="s">
        <v>18377</v>
      </c>
    </row>
    <row r="1826" spans="1:6" x14ac:dyDescent="0.25">
      <c r="A1826" t="s">
        <v>20201</v>
      </c>
      <c r="B1826" t="s">
        <v>17629</v>
      </c>
      <c r="C1826" t="s">
        <v>18376</v>
      </c>
      <c r="D1826">
        <v>330.58</v>
      </c>
      <c r="E1826">
        <v>271.07559999999995</v>
      </c>
      <c r="F1826" t="s">
        <v>18377</v>
      </c>
    </row>
    <row r="1827" spans="1:6" x14ac:dyDescent="0.25">
      <c r="A1827" t="s">
        <v>20202</v>
      </c>
      <c r="B1827" t="s">
        <v>17630</v>
      </c>
      <c r="C1827" t="s">
        <v>18376</v>
      </c>
      <c r="D1827">
        <v>56.92</v>
      </c>
      <c r="E1827">
        <v>43.2592</v>
      </c>
      <c r="F1827" t="s">
        <v>18377</v>
      </c>
    </row>
    <row r="1828" spans="1:6" x14ac:dyDescent="0.25">
      <c r="A1828" t="s">
        <v>20203</v>
      </c>
      <c r="B1828" t="s">
        <v>17631</v>
      </c>
      <c r="C1828" t="s">
        <v>18376</v>
      </c>
      <c r="D1828">
        <v>194.76</v>
      </c>
      <c r="E1828">
        <v>167.49359999999999</v>
      </c>
      <c r="F1828" t="s">
        <v>18377</v>
      </c>
    </row>
    <row r="1829" spans="1:6" x14ac:dyDescent="0.25">
      <c r="A1829" t="s">
        <v>20204</v>
      </c>
      <c r="B1829" t="s">
        <v>17632</v>
      </c>
      <c r="C1829" t="s">
        <v>18376</v>
      </c>
      <c r="D1829">
        <v>352.65</v>
      </c>
      <c r="E1829">
        <v>285.6465</v>
      </c>
      <c r="F1829" t="s">
        <v>18377</v>
      </c>
    </row>
    <row r="1830" spans="1:6" x14ac:dyDescent="0.25">
      <c r="A1830" t="s">
        <v>20205</v>
      </c>
      <c r="B1830" t="s">
        <v>17633</v>
      </c>
      <c r="C1830" t="s">
        <v>18376</v>
      </c>
      <c r="D1830">
        <v>207.67</v>
      </c>
      <c r="E1830">
        <v>168.21270000000001</v>
      </c>
      <c r="F1830" t="s">
        <v>18377</v>
      </c>
    </row>
    <row r="1831" spans="1:6" x14ac:dyDescent="0.25">
      <c r="A1831" t="s">
        <v>20206</v>
      </c>
      <c r="B1831" t="s">
        <v>17634</v>
      </c>
      <c r="C1831" t="s">
        <v>18376</v>
      </c>
      <c r="D1831">
        <v>416.32</v>
      </c>
      <c r="E1831">
        <v>320.56639999999999</v>
      </c>
      <c r="F1831" t="s">
        <v>18377</v>
      </c>
    </row>
    <row r="1832" spans="1:6" x14ac:dyDescent="0.25">
      <c r="A1832" t="s">
        <v>20207</v>
      </c>
      <c r="B1832" t="s">
        <v>17635</v>
      </c>
      <c r="C1832" t="s">
        <v>18376</v>
      </c>
      <c r="D1832">
        <v>486.87</v>
      </c>
      <c r="E1832">
        <v>384.62730000000005</v>
      </c>
      <c r="F1832" t="s">
        <v>18377</v>
      </c>
    </row>
    <row r="1833" spans="1:6" x14ac:dyDescent="0.25">
      <c r="A1833" t="s">
        <v>20208</v>
      </c>
      <c r="B1833" t="s">
        <v>17636</v>
      </c>
      <c r="C1833" t="s">
        <v>18376</v>
      </c>
      <c r="D1833">
        <v>270.73</v>
      </c>
      <c r="E1833">
        <v>219.29130000000004</v>
      </c>
      <c r="F1833" t="s">
        <v>18377</v>
      </c>
    </row>
    <row r="1834" spans="1:6" x14ac:dyDescent="0.25">
      <c r="A1834" t="s">
        <v>20209</v>
      </c>
      <c r="B1834" t="s">
        <v>17637</v>
      </c>
      <c r="C1834" t="s">
        <v>18376</v>
      </c>
      <c r="D1834">
        <v>227.55</v>
      </c>
      <c r="E1834">
        <v>188.8665</v>
      </c>
      <c r="F1834" t="s">
        <v>18377</v>
      </c>
    </row>
    <row r="1835" spans="1:6" x14ac:dyDescent="0.25">
      <c r="A1835" t="s">
        <v>20210</v>
      </c>
      <c r="B1835" t="s">
        <v>17638</v>
      </c>
      <c r="C1835" t="s">
        <v>18376</v>
      </c>
      <c r="D1835">
        <v>319.86</v>
      </c>
      <c r="E1835">
        <v>271.88100000000003</v>
      </c>
      <c r="F1835" t="s">
        <v>18377</v>
      </c>
    </row>
    <row r="1836" spans="1:6" x14ac:dyDescent="0.25">
      <c r="A1836" t="s">
        <v>20211</v>
      </c>
      <c r="B1836" t="s">
        <v>17639</v>
      </c>
      <c r="C1836" t="s">
        <v>18376</v>
      </c>
      <c r="D1836">
        <v>400.42</v>
      </c>
      <c r="E1836">
        <v>296.31080000000003</v>
      </c>
      <c r="F1836" t="s">
        <v>18377</v>
      </c>
    </row>
    <row r="1837" spans="1:6" x14ac:dyDescent="0.25">
      <c r="A1837" t="s">
        <v>20212</v>
      </c>
      <c r="B1837" t="s">
        <v>17640</v>
      </c>
      <c r="C1837" t="s">
        <v>18376</v>
      </c>
      <c r="D1837">
        <v>378.84</v>
      </c>
      <c r="E1837">
        <v>310.64879999999994</v>
      </c>
      <c r="F1837" t="s">
        <v>18377</v>
      </c>
    </row>
    <row r="1838" spans="1:6" x14ac:dyDescent="0.25">
      <c r="A1838" t="s">
        <v>20213</v>
      </c>
      <c r="B1838" t="s">
        <v>17641</v>
      </c>
      <c r="C1838" t="s">
        <v>18376</v>
      </c>
      <c r="D1838">
        <v>268.2</v>
      </c>
      <c r="E1838">
        <v>236.01599999999999</v>
      </c>
      <c r="F1838" t="s">
        <v>18377</v>
      </c>
    </row>
    <row r="1839" spans="1:6" x14ac:dyDescent="0.25">
      <c r="A1839" t="s">
        <v>20214</v>
      </c>
      <c r="B1839" t="s">
        <v>17642</v>
      </c>
      <c r="C1839" t="s">
        <v>18376</v>
      </c>
      <c r="D1839">
        <v>199.51</v>
      </c>
      <c r="E1839">
        <v>173.5737</v>
      </c>
      <c r="F1839" t="s">
        <v>18377</v>
      </c>
    </row>
    <row r="1840" spans="1:6" x14ac:dyDescent="0.25">
      <c r="A1840" t="s">
        <v>20215</v>
      </c>
      <c r="B1840" t="s">
        <v>17643</v>
      </c>
      <c r="C1840" t="s">
        <v>18376</v>
      </c>
      <c r="D1840">
        <v>302.32</v>
      </c>
      <c r="E1840">
        <v>238.83279999999999</v>
      </c>
      <c r="F1840" t="s">
        <v>18377</v>
      </c>
    </row>
    <row r="1841" spans="1:6" x14ac:dyDescent="0.25">
      <c r="A1841" t="s">
        <v>20216</v>
      </c>
      <c r="B1841" t="s">
        <v>17645</v>
      </c>
      <c r="C1841" t="s">
        <v>18376</v>
      </c>
      <c r="D1841">
        <v>446.01</v>
      </c>
      <c r="E1841">
        <v>401.40899999999999</v>
      </c>
      <c r="F1841" t="s">
        <v>18377</v>
      </c>
    </row>
    <row r="1842" spans="1:6" x14ac:dyDescent="0.25">
      <c r="A1842" t="s">
        <v>20217</v>
      </c>
      <c r="B1842" t="s">
        <v>17646</v>
      </c>
      <c r="C1842" t="s">
        <v>18376</v>
      </c>
      <c r="D1842">
        <v>204.63</v>
      </c>
      <c r="E1842">
        <v>178.02809999999999</v>
      </c>
      <c r="F1842" t="s">
        <v>18377</v>
      </c>
    </row>
    <row r="1843" spans="1:6" x14ac:dyDescent="0.25">
      <c r="A1843" t="s">
        <v>20218</v>
      </c>
      <c r="B1843" t="s">
        <v>17647</v>
      </c>
      <c r="C1843" t="s">
        <v>18376</v>
      </c>
      <c r="D1843">
        <v>67.06</v>
      </c>
      <c r="E1843">
        <v>49.624400000000001</v>
      </c>
      <c r="F1843" t="s">
        <v>18377</v>
      </c>
    </row>
    <row r="1844" spans="1:6" x14ac:dyDescent="0.25">
      <c r="A1844" t="s">
        <v>20219</v>
      </c>
      <c r="B1844" t="s">
        <v>17648</v>
      </c>
      <c r="C1844" t="s">
        <v>18376</v>
      </c>
      <c r="D1844">
        <v>276.14</v>
      </c>
      <c r="E1844">
        <v>245.7646</v>
      </c>
      <c r="F1844" t="s">
        <v>18377</v>
      </c>
    </row>
    <row r="1845" spans="1:6" x14ac:dyDescent="0.25">
      <c r="A1845" t="s">
        <v>20220</v>
      </c>
      <c r="B1845" t="s">
        <v>17649</v>
      </c>
      <c r="C1845" t="s">
        <v>18376</v>
      </c>
      <c r="D1845">
        <v>406.92</v>
      </c>
      <c r="E1845">
        <v>341.81279999999998</v>
      </c>
      <c r="F1845" t="s">
        <v>18377</v>
      </c>
    </row>
    <row r="1846" spans="1:6" x14ac:dyDescent="0.25">
      <c r="A1846" t="s">
        <v>20221</v>
      </c>
      <c r="B1846" t="s">
        <v>17650</v>
      </c>
      <c r="C1846" t="s">
        <v>18376</v>
      </c>
      <c r="D1846">
        <v>382.41</v>
      </c>
      <c r="E1846">
        <v>321.2244</v>
      </c>
      <c r="F1846" t="s">
        <v>18377</v>
      </c>
    </row>
    <row r="1847" spans="1:6" x14ac:dyDescent="0.25">
      <c r="A1847" t="s">
        <v>20222</v>
      </c>
      <c r="B1847" t="s">
        <v>17651</v>
      </c>
      <c r="C1847" t="s">
        <v>18376</v>
      </c>
      <c r="D1847">
        <v>78.06</v>
      </c>
      <c r="E1847">
        <v>61.667400000000008</v>
      </c>
      <c r="F1847" t="s">
        <v>18377</v>
      </c>
    </row>
    <row r="1848" spans="1:6" x14ac:dyDescent="0.25">
      <c r="A1848" t="s">
        <v>20223</v>
      </c>
      <c r="B1848" t="s">
        <v>17652</v>
      </c>
      <c r="C1848" t="s">
        <v>18376</v>
      </c>
      <c r="D1848">
        <v>248.03</v>
      </c>
      <c r="E1848">
        <v>176.10129999999998</v>
      </c>
      <c r="F1848" t="s">
        <v>18377</v>
      </c>
    </row>
    <row r="1849" spans="1:6" x14ac:dyDescent="0.25">
      <c r="A1849" t="s">
        <v>20224</v>
      </c>
      <c r="B1849" t="s">
        <v>17653</v>
      </c>
      <c r="C1849" t="s">
        <v>18376</v>
      </c>
      <c r="D1849">
        <v>398.25</v>
      </c>
      <c r="E1849">
        <v>278.77499999999998</v>
      </c>
      <c r="F1849" t="s">
        <v>18377</v>
      </c>
    </row>
    <row r="1850" spans="1:6" x14ac:dyDescent="0.25">
      <c r="A1850" t="s">
        <v>20225</v>
      </c>
      <c r="B1850" t="s">
        <v>17654</v>
      </c>
      <c r="C1850" t="s">
        <v>18376</v>
      </c>
      <c r="D1850">
        <v>61.49</v>
      </c>
      <c r="E1850">
        <v>45.502600000000001</v>
      </c>
      <c r="F1850" t="s">
        <v>18377</v>
      </c>
    </row>
    <row r="1851" spans="1:6" x14ac:dyDescent="0.25">
      <c r="A1851" t="s">
        <v>20226</v>
      </c>
      <c r="B1851" t="s">
        <v>17655</v>
      </c>
      <c r="C1851" t="s">
        <v>18376</v>
      </c>
      <c r="D1851">
        <v>207.71</v>
      </c>
      <c r="E1851">
        <v>180.70770000000002</v>
      </c>
      <c r="F1851" t="s">
        <v>18377</v>
      </c>
    </row>
    <row r="1852" spans="1:6" x14ac:dyDescent="0.25">
      <c r="A1852" t="s">
        <v>20227</v>
      </c>
      <c r="B1852" t="s">
        <v>17658</v>
      </c>
      <c r="C1852" t="s">
        <v>18376</v>
      </c>
      <c r="D1852">
        <v>409.63</v>
      </c>
      <c r="E1852">
        <v>360.4744</v>
      </c>
      <c r="F1852" t="s">
        <v>18377</v>
      </c>
    </row>
    <row r="1853" spans="1:6" x14ac:dyDescent="0.25">
      <c r="A1853" t="s">
        <v>20228</v>
      </c>
      <c r="B1853" t="s">
        <v>17659</v>
      </c>
      <c r="C1853" t="s">
        <v>18376</v>
      </c>
      <c r="D1853">
        <v>279.3</v>
      </c>
      <c r="E1853">
        <v>212.268</v>
      </c>
      <c r="F1853" t="s">
        <v>18377</v>
      </c>
    </row>
    <row r="1854" spans="1:6" x14ac:dyDescent="0.25">
      <c r="A1854" t="s">
        <v>20229</v>
      </c>
      <c r="B1854" t="s">
        <v>17660</v>
      </c>
      <c r="C1854" t="s">
        <v>18376</v>
      </c>
      <c r="D1854">
        <v>59.58</v>
      </c>
      <c r="E1854">
        <v>49.4514</v>
      </c>
      <c r="F1854" t="s">
        <v>18377</v>
      </c>
    </row>
    <row r="1855" spans="1:6" x14ac:dyDescent="0.25">
      <c r="A1855" t="s">
        <v>20230</v>
      </c>
      <c r="B1855" t="s">
        <v>17661</v>
      </c>
      <c r="C1855" t="s">
        <v>18376</v>
      </c>
      <c r="D1855">
        <v>244.81</v>
      </c>
      <c r="E1855">
        <v>186.0556</v>
      </c>
      <c r="F1855" t="s">
        <v>18377</v>
      </c>
    </row>
    <row r="1856" spans="1:6" x14ac:dyDescent="0.25">
      <c r="A1856" t="s">
        <v>20231</v>
      </c>
      <c r="B1856" t="s">
        <v>17662</v>
      </c>
      <c r="C1856" t="s">
        <v>18376</v>
      </c>
      <c r="D1856">
        <v>224.9</v>
      </c>
      <c r="E1856">
        <v>179.92000000000002</v>
      </c>
      <c r="F1856" t="s">
        <v>18377</v>
      </c>
    </row>
    <row r="1857" spans="1:6" x14ac:dyDescent="0.25">
      <c r="A1857" t="s">
        <v>20232</v>
      </c>
      <c r="B1857" t="s">
        <v>17663</v>
      </c>
      <c r="C1857" t="s">
        <v>18376</v>
      </c>
      <c r="D1857">
        <v>157.88</v>
      </c>
      <c r="E1857">
        <v>110.51599999999999</v>
      </c>
      <c r="F1857" t="s">
        <v>18377</v>
      </c>
    </row>
    <row r="1858" spans="1:6" x14ac:dyDescent="0.25">
      <c r="A1858" t="s">
        <v>20233</v>
      </c>
      <c r="B1858" t="s">
        <v>17664</v>
      </c>
      <c r="C1858" t="s">
        <v>18376</v>
      </c>
      <c r="D1858">
        <v>319.39</v>
      </c>
      <c r="E1858">
        <v>255.512</v>
      </c>
      <c r="F1858" t="s">
        <v>18377</v>
      </c>
    </row>
    <row r="1859" spans="1:6" x14ac:dyDescent="0.25">
      <c r="A1859" t="s">
        <v>20234</v>
      </c>
      <c r="B1859" t="s">
        <v>17667</v>
      </c>
      <c r="C1859" t="s">
        <v>18376</v>
      </c>
      <c r="D1859">
        <v>418.2</v>
      </c>
      <c r="E1859">
        <v>347.10599999999999</v>
      </c>
      <c r="F1859" t="s">
        <v>18377</v>
      </c>
    </row>
    <row r="1860" spans="1:6" x14ac:dyDescent="0.25">
      <c r="A1860" t="s">
        <v>20235</v>
      </c>
      <c r="B1860" t="s">
        <v>17668</v>
      </c>
      <c r="C1860" t="s">
        <v>18376</v>
      </c>
      <c r="D1860">
        <v>492.26</v>
      </c>
      <c r="E1860">
        <v>369.19499999999999</v>
      </c>
      <c r="F1860" t="s">
        <v>18377</v>
      </c>
    </row>
    <row r="1861" spans="1:6" x14ac:dyDescent="0.25">
      <c r="A1861" t="s">
        <v>20236</v>
      </c>
      <c r="B1861" t="s">
        <v>17669</v>
      </c>
      <c r="C1861" t="s">
        <v>18376</v>
      </c>
      <c r="D1861">
        <v>234.8</v>
      </c>
      <c r="E1861">
        <v>176.10000000000002</v>
      </c>
      <c r="F1861" t="s">
        <v>18377</v>
      </c>
    </row>
    <row r="1862" spans="1:6" x14ac:dyDescent="0.25">
      <c r="A1862" t="s">
        <v>20237</v>
      </c>
      <c r="B1862" t="s">
        <v>17670</v>
      </c>
      <c r="C1862" t="s">
        <v>18376</v>
      </c>
      <c r="D1862">
        <v>165.26</v>
      </c>
      <c r="E1862">
        <v>115.68199999999999</v>
      </c>
      <c r="F1862" t="s">
        <v>18377</v>
      </c>
    </row>
    <row r="1863" spans="1:6" x14ac:dyDescent="0.25">
      <c r="A1863" t="s">
        <v>20238</v>
      </c>
      <c r="B1863" t="s">
        <v>17672</v>
      </c>
      <c r="C1863" t="s">
        <v>18376</v>
      </c>
      <c r="D1863">
        <v>432.9</v>
      </c>
      <c r="E1863">
        <v>385.28100000000001</v>
      </c>
      <c r="F1863" t="s">
        <v>18377</v>
      </c>
    </row>
    <row r="1864" spans="1:6" x14ac:dyDescent="0.25">
      <c r="A1864" t="s">
        <v>20239</v>
      </c>
      <c r="B1864" t="s">
        <v>17673</v>
      </c>
      <c r="C1864" t="s">
        <v>18376</v>
      </c>
      <c r="D1864">
        <v>135.52000000000001</v>
      </c>
      <c r="E1864">
        <v>117.90240000000001</v>
      </c>
      <c r="F1864" t="s">
        <v>18377</v>
      </c>
    </row>
    <row r="1865" spans="1:6" x14ac:dyDescent="0.25">
      <c r="A1865" t="s">
        <v>20240</v>
      </c>
      <c r="B1865" t="s">
        <v>17674</v>
      </c>
      <c r="C1865" t="s">
        <v>18376</v>
      </c>
      <c r="D1865">
        <v>282.76</v>
      </c>
      <c r="E1865">
        <v>203.5872</v>
      </c>
      <c r="F1865" t="s">
        <v>18377</v>
      </c>
    </row>
    <row r="1866" spans="1:6" x14ac:dyDescent="0.25">
      <c r="A1866" t="s">
        <v>20241</v>
      </c>
      <c r="B1866" t="s">
        <v>17676</v>
      </c>
      <c r="C1866" t="s">
        <v>18376</v>
      </c>
      <c r="D1866">
        <v>324.88</v>
      </c>
      <c r="E1866">
        <v>266.40159999999997</v>
      </c>
      <c r="F1866" t="s">
        <v>18377</v>
      </c>
    </row>
    <row r="1867" spans="1:6" x14ac:dyDescent="0.25">
      <c r="A1867" t="s">
        <v>20242</v>
      </c>
      <c r="B1867" t="s">
        <v>17677</v>
      </c>
      <c r="C1867" t="s">
        <v>18376</v>
      </c>
      <c r="D1867">
        <v>195.89</v>
      </c>
      <c r="E1867">
        <v>154.75309999999999</v>
      </c>
      <c r="F1867" t="s">
        <v>18377</v>
      </c>
    </row>
    <row r="1868" spans="1:6" x14ac:dyDescent="0.25">
      <c r="A1868" t="s">
        <v>20243</v>
      </c>
      <c r="B1868" t="s">
        <v>17678</v>
      </c>
      <c r="C1868" t="s">
        <v>18376</v>
      </c>
      <c r="D1868">
        <v>210.57</v>
      </c>
      <c r="E1868">
        <v>176.87879999999998</v>
      </c>
      <c r="F1868" t="s">
        <v>18377</v>
      </c>
    </row>
    <row r="1869" spans="1:6" x14ac:dyDescent="0.25">
      <c r="A1869" t="s">
        <v>20244</v>
      </c>
      <c r="B1869" t="s">
        <v>17679</v>
      </c>
      <c r="C1869" t="s">
        <v>18376</v>
      </c>
      <c r="D1869">
        <v>116.96</v>
      </c>
      <c r="E1869">
        <v>99.415999999999997</v>
      </c>
      <c r="F1869" t="s">
        <v>18377</v>
      </c>
    </row>
    <row r="1870" spans="1:6" x14ac:dyDescent="0.25">
      <c r="A1870" t="s">
        <v>20245</v>
      </c>
      <c r="B1870" t="s">
        <v>17680</v>
      </c>
      <c r="C1870" t="s">
        <v>18376</v>
      </c>
      <c r="D1870">
        <v>65.67</v>
      </c>
      <c r="E1870">
        <v>51.879300000000001</v>
      </c>
      <c r="F1870" t="s">
        <v>18377</v>
      </c>
    </row>
    <row r="1871" spans="1:6" x14ac:dyDescent="0.25">
      <c r="A1871" t="s">
        <v>20246</v>
      </c>
      <c r="B1871" t="s">
        <v>17681</v>
      </c>
      <c r="C1871" t="s">
        <v>18376</v>
      </c>
      <c r="D1871">
        <v>284.14</v>
      </c>
      <c r="E1871">
        <v>215.94639999999998</v>
      </c>
      <c r="F1871" t="s">
        <v>18377</v>
      </c>
    </row>
    <row r="1872" spans="1:6" x14ac:dyDescent="0.25">
      <c r="A1872" t="s">
        <v>20247</v>
      </c>
      <c r="B1872" t="s">
        <v>17683</v>
      </c>
      <c r="C1872" t="s">
        <v>18376</v>
      </c>
      <c r="D1872">
        <v>237.94</v>
      </c>
      <c r="E1872">
        <v>166.55799999999999</v>
      </c>
      <c r="F1872" t="s">
        <v>18377</v>
      </c>
    </row>
    <row r="1873" spans="1:6" x14ac:dyDescent="0.25">
      <c r="A1873" t="s">
        <v>20248</v>
      </c>
      <c r="B1873" t="s">
        <v>17684</v>
      </c>
      <c r="C1873" t="s">
        <v>18376</v>
      </c>
      <c r="D1873">
        <v>464.64</v>
      </c>
      <c r="E1873">
        <v>394.94399999999996</v>
      </c>
      <c r="F1873" t="s">
        <v>18377</v>
      </c>
    </row>
    <row r="1874" spans="1:6" x14ac:dyDescent="0.25">
      <c r="A1874" t="s">
        <v>20249</v>
      </c>
      <c r="B1874" t="s">
        <v>17685</v>
      </c>
      <c r="C1874" t="s">
        <v>18376</v>
      </c>
      <c r="D1874">
        <v>416.24</v>
      </c>
      <c r="E1874">
        <v>299.69279999999998</v>
      </c>
      <c r="F1874" t="s">
        <v>18377</v>
      </c>
    </row>
    <row r="1875" spans="1:6" x14ac:dyDescent="0.25">
      <c r="A1875" t="s">
        <v>20250</v>
      </c>
      <c r="B1875" t="s">
        <v>17686</v>
      </c>
      <c r="C1875" t="s">
        <v>18376</v>
      </c>
      <c r="D1875">
        <v>490.41</v>
      </c>
      <c r="E1875">
        <v>402.13619999999997</v>
      </c>
      <c r="F1875" t="s">
        <v>18377</v>
      </c>
    </row>
    <row r="1876" spans="1:6" x14ac:dyDescent="0.25">
      <c r="A1876" t="s">
        <v>20251</v>
      </c>
      <c r="B1876" t="s">
        <v>17687</v>
      </c>
      <c r="C1876" t="s">
        <v>18376</v>
      </c>
      <c r="D1876">
        <v>114.66</v>
      </c>
      <c r="E1876">
        <v>94.021199999999993</v>
      </c>
      <c r="F1876" t="s">
        <v>18377</v>
      </c>
    </row>
    <row r="1877" spans="1:6" x14ac:dyDescent="0.25">
      <c r="A1877" t="s">
        <v>20252</v>
      </c>
      <c r="B1877" t="s">
        <v>17688</v>
      </c>
      <c r="C1877" t="s">
        <v>18376</v>
      </c>
      <c r="D1877">
        <v>264.85000000000002</v>
      </c>
      <c r="E1877">
        <v>198.63750000000002</v>
      </c>
      <c r="F1877" t="s">
        <v>18377</v>
      </c>
    </row>
    <row r="1878" spans="1:6" x14ac:dyDescent="0.25">
      <c r="A1878" t="s">
        <v>20253</v>
      </c>
      <c r="B1878" t="s">
        <v>17689</v>
      </c>
      <c r="C1878" t="s">
        <v>18376</v>
      </c>
      <c r="D1878">
        <v>437.89</v>
      </c>
      <c r="E1878">
        <v>310.90189999999996</v>
      </c>
      <c r="F1878" t="s">
        <v>18377</v>
      </c>
    </row>
    <row r="1879" spans="1:6" x14ac:dyDescent="0.25">
      <c r="A1879" t="s">
        <v>20254</v>
      </c>
      <c r="B1879" t="s">
        <v>17691</v>
      </c>
      <c r="C1879" t="s">
        <v>18376</v>
      </c>
      <c r="D1879">
        <v>162.44999999999999</v>
      </c>
      <c r="E1879">
        <v>131.58449999999999</v>
      </c>
      <c r="F1879" t="s">
        <v>18377</v>
      </c>
    </row>
    <row r="1880" spans="1:6" x14ac:dyDescent="0.25">
      <c r="A1880" t="s">
        <v>20255</v>
      </c>
      <c r="B1880" t="s">
        <v>17692</v>
      </c>
      <c r="C1880" t="s">
        <v>18376</v>
      </c>
      <c r="D1880">
        <v>251.21</v>
      </c>
      <c r="E1880">
        <v>175.84700000000001</v>
      </c>
      <c r="F1880" t="s">
        <v>18377</v>
      </c>
    </row>
    <row r="1881" spans="1:6" x14ac:dyDescent="0.25">
      <c r="A1881" t="s">
        <v>20256</v>
      </c>
      <c r="B1881" t="s">
        <v>17694</v>
      </c>
      <c r="C1881" t="s">
        <v>18376</v>
      </c>
      <c r="D1881">
        <v>72.36</v>
      </c>
      <c r="E1881">
        <v>56.440800000000003</v>
      </c>
      <c r="F1881" t="s">
        <v>18377</v>
      </c>
    </row>
    <row r="1882" spans="1:6" x14ac:dyDescent="0.25">
      <c r="A1882" t="s">
        <v>20257</v>
      </c>
      <c r="B1882" t="s">
        <v>17695</v>
      </c>
      <c r="C1882" t="s">
        <v>18376</v>
      </c>
      <c r="D1882">
        <v>217.96</v>
      </c>
      <c r="E1882">
        <v>189.62520000000001</v>
      </c>
      <c r="F1882" t="s">
        <v>18377</v>
      </c>
    </row>
    <row r="1883" spans="1:6" x14ac:dyDescent="0.25">
      <c r="A1883" t="s">
        <v>20258</v>
      </c>
      <c r="B1883" t="s">
        <v>17696</v>
      </c>
      <c r="C1883" t="s">
        <v>18376</v>
      </c>
      <c r="D1883">
        <v>189.9</v>
      </c>
      <c r="E1883">
        <v>157.61699999999999</v>
      </c>
      <c r="F1883" t="s">
        <v>18377</v>
      </c>
    </row>
    <row r="1884" spans="1:6" x14ac:dyDescent="0.25">
      <c r="A1884" t="s">
        <v>20259</v>
      </c>
      <c r="B1884" t="s">
        <v>17697</v>
      </c>
      <c r="C1884" t="s">
        <v>18376</v>
      </c>
      <c r="D1884">
        <v>195.41</v>
      </c>
      <c r="E1884">
        <v>170.0067</v>
      </c>
      <c r="F1884" t="s">
        <v>18377</v>
      </c>
    </row>
    <row r="1885" spans="1:6" x14ac:dyDescent="0.25">
      <c r="A1885" t="s">
        <v>20260</v>
      </c>
      <c r="B1885" t="s">
        <v>17699</v>
      </c>
      <c r="C1885" t="s">
        <v>18376</v>
      </c>
      <c r="D1885">
        <v>391.89</v>
      </c>
      <c r="E1885">
        <v>313.512</v>
      </c>
      <c r="F1885" t="s">
        <v>18377</v>
      </c>
    </row>
    <row r="1886" spans="1:6" x14ac:dyDescent="0.25">
      <c r="A1886" t="s">
        <v>20261</v>
      </c>
      <c r="B1886" t="s">
        <v>17700</v>
      </c>
      <c r="C1886" t="s">
        <v>18376</v>
      </c>
      <c r="D1886">
        <v>122.64</v>
      </c>
      <c r="E1886">
        <v>107.92319999999999</v>
      </c>
      <c r="F1886" t="s">
        <v>18377</v>
      </c>
    </row>
    <row r="1887" spans="1:6" x14ac:dyDescent="0.25">
      <c r="A1887" t="s">
        <v>20262</v>
      </c>
      <c r="B1887" t="s">
        <v>17701</v>
      </c>
      <c r="C1887" t="s">
        <v>18376</v>
      </c>
      <c r="D1887">
        <v>403.97</v>
      </c>
      <c r="E1887">
        <v>298.93780000000004</v>
      </c>
      <c r="F1887" t="s">
        <v>18377</v>
      </c>
    </row>
    <row r="1888" spans="1:6" x14ac:dyDescent="0.25">
      <c r="A1888" t="s">
        <v>20263</v>
      </c>
      <c r="B1888" t="s">
        <v>17702</v>
      </c>
      <c r="C1888" t="s">
        <v>18376</v>
      </c>
      <c r="D1888">
        <v>54.85</v>
      </c>
      <c r="E1888">
        <v>47.719500000000004</v>
      </c>
      <c r="F1888" t="s">
        <v>18377</v>
      </c>
    </row>
    <row r="1889" spans="1:6" x14ac:dyDescent="0.25">
      <c r="A1889" t="s">
        <v>20264</v>
      </c>
      <c r="B1889" t="s">
        <v>17703</v>
      </c>
      <c r="C1889" t="s">
        <v>18376</v>
      </c>
      <c r="D1889">
        <v>342.85</v>
      </c>
      <c r="E1889">
        <v>301.70800000000003</v>
      </c>
      <c r="F1889" t="s">
        <v>18377</v>
      </c>
    </row>
    <row r="1890" spans="1:6" x14ac:dyDescent="0.25">
      <c r="A1890" t="s">
        <v>20265</v>
      </c>
      <c r="B1890" t="s">
        <v>17704</v>
      </c>
      <c r="C1890" t="s">
        <v>18376</v>
      </c>
      <c r="D1890">
        <v>148.77000000000001</v>
      </c>
      <c r="E1890">
        <v>130.91760000000002</v>
      </c>
      <c r="F1890" t="s">
        <v>18377</v>
      </c>
    </row>
    <row r="1891" spans="1:6" x14ac:dyDescent="0.25">
      <c r="A1891" t="s">
        <v>20266</v>
      </c>
      <c r="B1891" t="s">
        <v>17705</v>
      </c>
      <c r="C1891" t="s">
        <v>18376</v>
      </c>
      <c r="D1891">
        <v>410.89</v>
      </c>
      <c r="E1891">
        <v>341.03869999999995</v>
      </c>
      <c r="F1891" t="s">
        <v>18377</v>
      </c>
    </row>
    <row r="1892" spans="1:6" x14ac:dyDescent="0.25">
      <c r="A1892" t="s">
        <v>20267</v>
      </c>
      <c r="B1892" t="s">
        <v>17706</v>
      </c>
      <c r="C1892" t="s">
        <v>18376</v>
      </c>
      <c r="D1892">
        <v>59.74</v>
      </c>
      <c r="E1892">
        <v>51.376400000000004</v>
      </c>
      <c r="F1892" t="s">
        <v>18377</v>
      </c>
    </row>
    <row r="1893" spans="1:6" x14ac:dyDescent="0.25">
      <c r="A1893" t="s">
        <v>20268</v>
      </c>
      <c r="B1893" t="s">
        <v>17707</v>
      </c>
      <c r="C1893" t="s">
        <v>18376</v>
      </c>
      <c r="D1893">
        <v>307.31</v>
      </c>
      <c r="E1893">
        <v>245.84800000000001</v>
      </c>
      <c r="F1893" t="s">
        <v>18377</v>
      </c>
    </row>
    <row r="1894" spans="1:6" x14ac:dyDescent="0.25">
      <c r="A1894" t="s">
        <v>20269</v>
      </c>
      <c r="B1894" t="s">
        <v>17709</v>
      </c>
      <c r="C1894" t="s">
        <v>18376</v>
      </c>
      <c r="D1894">
        <v>208.49</v>
      </c>
      <c r="E1894">
        <v>170.96180000000001</v>
      </c>
      <c r="F1894" t="s">
        <v>18377</v>
      </c>
    </row>
    <row r="1895" spans="1:6" x14ac:dyDescent="0.25">
      <c r="A1895" t="s">
        <v>20270</v>
      </c>
      <c r="B1895" t="s">
        <v>17711</v>
      </c>
      <c r="C1895" t="s">
        <v>18376</v>
      </c>
      <c r="D1895">
        <v>218.55</v>
      </c>
      <c r="E1895">
        <v>170.46900000000002</v>
      </c>
      <c r="F1895" t="s">
        <v>18377</v>
      </c>
    </row>
    <row r="1896" spans="1:6" x14ac:dyDescent="0.25">
      <c r="A1896" t="s">
        <v>20271</v>
      </c>
      <c r="B1896" t="s">
        <v>17713</v>
      </c>
      <c r="C1896" t="s">
        <v>18376</v>
      </c>
      <c r="D1896">
        <v>99.66</v>
      </c>
      <c r="E1896">
        <v>81.721199999999996</v>
      </c>
      <c r="F1896" t="s">
        <v>18377</v>
      </c>
    </row>
    <row r="1897" spans="1:6" x14ac:dyDescent="0.25">
      <c r="A1897" t="s">
        <v>20272</v>
      </c>
      <c r="B1897" t="s">
        <v>17714</v>
      </c>
      <c r="C1897" t="s">
        <v>18376</v>
      </c>
      <c r="D1897">
        <v>446.52</v>
      </c>
      <c r="E1897">
        <v>370.61159999999995</v>
      </c>
      <c r="F1897" t="s">
        <v>18377</v>
      </c>
    </row>
    <row r="1898" spans="1:6" x14ac:dyDescent="0.25">
      <c r="A1898" t="s">
        <v>20273</v>
      </c>
      <c r="B1898" t="s">
        <v>17715</v>
      </c>
      <c r="C1898" t="s">
        <v>18376</v>
      </c>
      <c r="D1898">
        <v>104.03</v>
      </c>
      <c r="E1898">
        <v>83.224000000000004</v>
      </c>
      <c r="F1898" t="s">
        <v>18377</v>
      </c>
    </row>
    <row r="1899" spans="1:6" x14ac:dyDescent="0.25">
      <c r="A1899" t="s">
        <v>20274</v>
      </c>
      <c r="B1899" t="s">
        <v>17716</v>
      </c>
      <c r="C1899" t="s">
        <v>18376</v>
      </c>
      <c r="D1899">
        <v>407.34</v>
      </c>
      <c r="E1899">
        <v>350.31239999999997</v>
      </c>
      <c r="F1899" t="s">
        <v>18377</v>
      </c>
    </row>
    <row r="1900" spans="1:6" x14ac:dyDescent="0.25">
      <c r="A1900" t="s">
        <v>20275</v>
      </c>
      <c r="B1900" t="s">
        <v>17717</v>
      </c>
      <c r="C1900" t="s">
        <v>18376</v>
      </c>
      <c r="D1900">
        <v>201.44</v>
      </c>
      <c r="E1900">
        <v>179.2816</v>
      </c>
      <c r="F1900" t="s">
        <v>18377</v>
      </c>
    </row>
    <row r="1901" spans="1:6" x14ac:dyDescent="0.25">
      <c r="A1901" t="s">
        <v>20276</v>
      </c>
      <c r="B1901" t="s">
        <v>17718</v>
      </c>
      <c r="C1901" t="s">
        <v>18376</v>
      </c>
      <c r="D1901">
        <v>383.93</v>
      </c>
      <c r="E1901">
        <v>303.30470000000003</v>
      </c>
      <c r="F1901" t="s">
        <v>18377</v>
      </c>
    </row>
    <row r="1902" spans="1:6" x14ac:dyDescent="0.25">
      <c r="A1902" t="s">
        <v>20277</v>
      </c>
      <c r="B1902" t="s">
        <v>17719</v>
      </c>
      <c r="C1902" t="s">
        <v>18376</v>
      </c>
      <c r="D1902">
        <v>417.44</v>
      </c>
      <c r="E1902">
        <v>363.1728</v>
      </c>
      <c r="F1902" t="s">
        <v>18377</v>
      </c>
    </row>
    <row r="1903" spans="1:6" x14ac:dyDescent="0.25">
      <c r="A1903" t="s">
        <v>20278</v>
      </c>
      <c r="B1903" t="s">
        <v>17720</v>
      </c>
      <c r="C1903" t="s">
        <v>18376</v>
      </c>
      <c r="D1903">
        <v>438.63</v>
      </c>
      <c r="E1903">
        <v>337.74509999999998</v>
      </c>
      <c r="F1903" t="s">
        <v>18377</v>
      </c>
    </row>
    <row r="1904" spans="1:6" x14ac:dyDescent="0.25">
      <c r="A1904" t="s">
        <v>20279</v>
      </c>
      <c r="B1904" t="s">
        <v>17721</v>
      </c>
      <c r="C1904" t="s">
        <v>18376</v>
      </c>
      <c r="D1904">
        <v>155.15</v>
      </c>
      <c r="E1904">
        <v>136.53200000000001</v>
      </c>
      <c r="F1904" t="s">
        <v>18377</v>
      </c>
    </row>
    <row r="1905" spans="1:6" x14ac:dyDescent="0.25">
      <c r="A1905" t="s">
        <v>20280</v>
      </c>
      <c r="B1905" t="s">
        <v>17722</v>
      </c>
      <c r="C1905" t="s">
        <v>18376</v>
      </c>
      <c r="D1905">
        <v>225.58</v>
      </c>
      <c r="E1905">
        <v>169.185</v>
      </c>
      <c r="F1905" t="s">
        <v>18377</v>
      </c>
    </row>
    <row r="1906" spans="1:6" x14ac:dyDescent="0.25">
      <c r="A1906" t="s">
        <v>20281</v>
      </c>
      <c r="B1906" t="s">
        <v>17723</v>
      </c>
      <c r="C1906" t="s">
        <v>18376</v>
      </c>
      <c r="D1906">
        <v>336.93</v>
      </c>
      <c r="E1906">
        <v>245.9589</v>
      </c>
      <c r="F1906" t="s">
        <v>18377</v>
      </c>
    </row>
    <row r="1907" spans="1:6" x14ac:dyDescent="0.25">
      <c r="A1907" t="s">
        <v>20282</v>
      </c>
      <c r="B1907" t="s">
        <v>17725</v>
      </c>
      <c r="C1907" t="s">
        <v>18376</v>
      </c>
      <c r="D1907">
        <v>55.41</v>
      </c>
      <c r="E1907">
        <v>44.328000000000003</v>
      </c>
      <c r="F1907" t="s">
        <v>18377</v>
      </c>
    </row>
    <row r="1908" spans="1:6" x14ac:dyDescent="0.25">
      <c r="A1908" t="s">
        <v>20283</v>
      </c>
      <c r="B1908" t="s">
        <v>17726</v>
      </c>
      <c r="C1908" t="s">
        <v>18376</v>
      </c>
      <c r="D1908">
        <v>219.48</v>
      </c>
      <c r="E1908">
        <v>182.16839999999999</v>
      </c>
      <c r="F1908" t="s">
        <v>18377</v>
      </c>
    </row>
    <row r="1909" spans="1:6" x14ac:dyDescent="0.25">
      <c r="A1909" t="s">
        <v>20284</v>
      </c>
      <c r="B1909" t="s">
        <v>17727</v>
      </c>
      <c r="C1909" t="s">
        <v>18376</v>
      </c>
      <c r="D1909">
        <v>297.98</v>
      </c>
      <c r="E1909">
        <v>253.28300000000002</v>
      </c>
      <c r="F1909" t="s">
        <v>18377</v>
      </c>
    </row>
    <row r="1910" spans="1:6" x14ac:dyDescent="0.25">
      <c r="A1910" t="s">
        <v>20285</v>
      </c>
      <c r="B1910" t="s">
        <v>17728</v>
      </c>
      <c r="C1910" t="s">
        <v>18376</v>
      </c>
      <c r="D1910">
        <v>143.35</v>
      </c>
      <c r="E1910">
        <v>106.07899999999999</v>
      </c>
      <c r="F1910" t="s">
        <v>18377</v>
      </c>
    </row>
    <row r="1911" spans="1:6" x14ac:dyDescent="0.25">
      <c r="A1911" t="s">
        <v>20286</v>
      </c>
      <c r="B1911" t="s">
        <v>17729</v>
      </c>
      <c r="C1911" t="s">
        <v>18376</v>
      </c>
      <c r="D1911">
        <v>191.02</v>
      </c>
      <c r="E1911">
        <v>158.54660000000001</v>
      </c>
      <c r="F1911" t="s">
        <v>18377</v>
      </c>
    </row>
    <row r="1912" spans="1:6" x14ac:dyDescent="0.25">
      <c r="A1912" t="s">
        <v>20287</v>
      </c>
      <c r="B1912" t="s">
        <v>17730</v>
      </c>
      <c r="C1912" t="s">
        <v>18376</v>
      </c>
      <c r="D1912">
        <v>443.46</v>
      </c>
      <c r="E1912">
        <v>354.76800000000003</v>
      </c>
      <c r="F1912" t="s">
        <v>18377</v>
      </c>
    </row>
    <row r="1913" spans="1:6" x14ac:dyDescent="0.25">
      <c r="A1913" t="s">
        <v>20288</v>
      </c>
      <c r="B1913" t="s">
        <v>17731</v>
      </c>
      <c r="C1913" t="s">
        <v>18376</v>
      </c>
      <c r="D1913">
        <v>463.45</v>
      </c>
      <c r="E1913">
        <v>356.85649999999998</v>
      </c>
      <c r="F1913" t="s">
        <v>18377</v>
      </c>
    </row>
    <row r="1914" spans="1:6" x14ac:dyDescent="0.25">
      <c r="A1914" t="s">
        <v>20289</v>
      </c>
      <c r="B1914" t="s">
        <v>17732</v>
      </c>
      <c r="C1914" t="s">
        <v>18376</v>
      </c>
      <c r="D1914">
        <v>123.97</v>
      </c>
      <c r="E1914">
        <v>90.498099999999994</v>
      </c>
      <c r="F1914" t="s">
        <v>18377</v>
      </c>
    </row>
    <row r="1915" spans="1:6" x14ac:dyDescent="0.25">
      <c r="A1915" t="s">
        <v>20290</v>
      </c>
      <c r="B1915" t="s">
        <v>17733</v>
      </c>
      <c r="C1915" t="s">
        <v>18376</v>
      </c>
      <c r="D1915">
        <v>173.32</v>
      </c>
      <c r="E1915">
        <v>150.7884</v>
      </c>
      <c r="F1915" t="s">
        <v>18377</v>
      </c>
    </row>
    <row r="1916" spans="1:6" x14ac:dyDescent="0.25">
      <c r="A1916" t="s">
        <v>20291</v>
      </c>
      <c r="B1916" t="s">
        <v>17734</v>
      </c>
      <c r="C1916" t="s">
        <v>18376</v>
      </c>
      <c r="D1916">
        <v>435.4</v>
      </c>
      <c r="E1916">
        <v>330.904</v>
      </c>
      <c r="F1916" t="s">
        <v>18377</v>
      </c>
    </row>
    <row r="1917" spans="1:6" x14ac:dyDescent="0.25">
      <c r="A1917" t="s">
        <v>20292</v>
      </c>
      <c r="B1917" t="s">
        <v>17736</v>
      </c>
      <c r="C1917" t="s">
        <v>18376</v>
      </c>
      <c r="D1917">
        <v>422.24</v>
      </c>
      <c r="E1917">
        <v>325.12479999999999</v>
      </c>
      <c r="F1917" t="s">
        <v>18377</v>
      </c>
    </row>
    <row r="1918" spans="1:6" x14ac:dyDescent="0.25">
      <c r="A1918" t="s">
        <v>20293</v>
      </c>
      <c r="B1918" t="s">
        <v>17737</v>
      </c>
      <c r="C1918" t="s">
        <v>18376</v>
      </c>
      <c r="D1918">
        <v>334.41</v>
      </c>
      <c r="E1918">
        <v>244.11930000000001</v>
      </c>
      <c r="F1918" t="s">
        <v>18377</v>
      </c>
    </row>
    <row r="1919" spans="1:6" x14ac:dyDescent="0.25">
      <c r="A1919" t="s">
        <v>20294</v>
      </c>
      <c r="B1919" t="s">
        <v>17738</v>
      </c>
      <c r="C1919" t="s">
        <v>18376</v>
      </c>
      <c r="D1919">
        <v>271.27</v>
      </c>
      <c r="E1919">
        <v>203.45249999999999</v>
      </c>
      <c r="F1919" t="s">
        <v>18377</v>
      </c>
    </row>
    <row r="1920" spans="1:6" x14ac:dyDescent="0.25">
      <c r="A1920" t="s">
        <v>20295</v>
      </c>
      <c r="B1920" t="s">
        <v>17739</v>
      </c>
      <c r="C1920" t="s">
        <v>18376</v>
      </c>
      <c r="D1920">
        <v>194.62</v>
      </c>
      <c r="E1920">
        <v>161.53459999999998</v>
      </c>
      <c r="F1920" t="s">
        <v>18377</v>
      </c>
    </row>
    <row r="1921" spans="1:6" x14ac:dyDescent="0.25">
      <c r="A1921" t="s">
        <v>20296</v>
      </c>
      <c r="B1921" t="s">
        <v>17740</v>
      </c>
      <c r="C1921" t="s">
        <v>18376</v>
      </c>
      <c r="D1921">
        <v>116.71</v>
      </c>
      <c r="E1921">
        <v>89.866699999999994</v>
      </c>
      <c r="F1921" t="s">
        <v>18377</v>
      </c>
    </row>
    <row r="1922" spans="1:6" x14ac:dyDescent="0.25">
      <c r="A1922" t="s">
        <v>20297</v>
      </c>
      <c r="B1922" t="s">
        <v>17741</v>
      </c>
      <c r="C1922" t="s">
        <v>18376</v>
      </c>
      <c r="D1922">
        <v>72.52</v>
      </c>
      <c r="E1922">
        <v>56.565599999999996</v>
      </c>
      <c r="F1922" t="s">
        <v>18377</v>
      </c>
    </row>
    <row r="1923" spans="1:6" x14ac:dyDescent="0.25">
      <c r="A1923" t="s">
        <v>20298</v>
      </c>
      <c r="B1923" t="s">
        <v>17742</v>
      </c>
      <c r="C1923" t="s">
        <v>18376</v>
      </c>
      <c r="D1923">
        <v>433.28</v>
      </c>
      <c r="E1923">
        <v>316.2944</v>
      </c>
      <c r="F1923" t="s">
        <v>18377</v>
      </c>
    </row>
    <row r="1924" spans="1:6" x14ac:dyDescent="0.25">
      <c r="A1924" t="s">
        <v>20299</v>
      </c>
      <c r="B1924" t="s">
        <v>17743</v>
      </c>
      <c r="C1924" t="s">
        <v>18376</v>
      </c>
      <c r="D1924">
        <v>437.05</v>
      </c>
      <c r="E1924">
        <v>380.23349999999999</v>
      </c>
      <c r="F1924" t="s">
        <v>18377</v>
      </c>
    </row>
    <row r="1925" spans="1:6" x14ac:dyDescent="0.25">
      <c r="A1925" t="s">
        <v>20300</v>
      </c>
      <c r="B1925" t="s">
        <v>17744</v>
      </c>
      <c r="C1925" t="s">
        <v>18376</v>
      </c>
      <c r="D1925">
        <v>358.49</v>
      </c>
      <c r="E1925">
        <v>293.96179999999998</v>
      </c>
      <c r="F1925" t="s">
        <v>18377</v>
      </c>
    </row>
    <row r="1926" spans="1:6" x14ac:dyDescent="0.25">
      <c r="A1926" t="s">
        <v>20301</v>
      </c>
      <c r="B1926" t="s">
        <v>17745</v>
      </c>
      <c r="C1926" t="s">
        <v>18376</v>
      </c>
      <c r="D1926">
        <v>353.71</v>
      </c>
      <c r="E1926">
        <v>293.57929999999999</v>
      </c>
      <c r="F1926" t="s">
        <v>18377</v>
      </c>
    </row>
    <row r="1927" spans="1:6" x14ac:dyDescent="0.25">
      <c r="A1927" t="s">
        <v>20302</v>
      </c>
      <c r="B1927" t="s">
        <v>17746</v>
      </c>
      <c r="C1927" t="s">
        <v>18376</v>
      </c>
      <c r="D1927">
        <v>155.04</v>
      </c>
      <c r="E1927">
        <v>125.58240000000001</v>
      </c>
      <c r="F1927" t="s">
        <v>18377</v>
      </c>
    </row>
    <row r="1928" spans="1:6" x14ac:dyDescent="0.25">
      <c r="A1928" t="s">
        <v>20303</v>
      </c>
      <c r="B1928" t="s">
        <v>17747</v>
      </c>
      <c r="C1928" t="s">
        <v>18376</v>
      </c>
      <c r="D1928">
        <v>194.53</v>
      </c>
      <c r="E1928">
        <v>155.62400000000002</v>
      </c>
      <c r="F1928" t="s">
        <v>18377</v>
      </c>
    </row>
    <row r="1929" spans="1:6" x14ac:dyDescent="0.25">
      <c r="A1929" t="s">
        <v>20304</v>
      </c>
      <c r="B1929" t="s">
        <v>17748</v>
      </c>
      <c r="C1929" t="s">
        <v>18376</v>
      </c>
      <c r="D1929">
        <v>215.61</v>
      </c>
      <c r="E1929">
        <v>183.26850000000002</v>
      </c>
      <c r="F1929" t="s">
        <v>18377</v>
      </c>
    </row>
    <row r="1930" spans="1:6" x14ac:dyDescent="0.25">
      <c r="A1930" t="s">
        <v>20305</v>
      </c>
      <c r="B1930" t="s">
        <v>17749</v>
      </c>
      <c r="C1930" t="s">
        <v>18376</v>
      </c>
      <c r="D1930">
        <v>106.75</v>
      </c>
      <c r="E1930">
        <v>85.4</v>
      </c>
      <c r="F1930" t="s">
        <v>18377</v>
      </c>
    </row>
    <row r="1931" spans="1:6" x14ac:dyDescent="0.25">
      <c r="A1931" t="s">
        <v>20306</v>
      </c>
      <c r="B1931" t="s">
        <v>17751</v>
      </c>
      <c r="C1931" t="s">
        <v>18376</v>
      </c>
      <c r="D1931">
        <v>170.88</v>
      </c>
      <c r="E1931">
        <v>152.08320000000001</v>
      </c>
      <c r="F1931" t="s">
        <v>18377</v>
      </c>
    </row>
    <row r="1932" spans="1:6" x14ac:dyDescent="0.25">
      <c r="A1932" t="s">
        <v>20307</v>
      </c>
      <c r="B1932" t="s">
        <v>17752</v>
      </c>
      <c r="C1932" t="s">
        <v>18376</v>
      </c>
      <c r="D1932">
        <v>106.89</v>
      </c>
      <c r="E1932">
        <v>91.925399999999996</v>
      </c>
      <c r="F1932" t="s">
        <v>18377</v>
      </c>
    </row>
    <row r="1933" spans="1:6" x14ac:dyDescent="0.25">
      <c r="A1933" t="s">
        <v>20308</v>
      </c>
      <c r="B1933" t="s">
        <v>17753</v>
      </c>
      <c r="C1933" t="s">
        <v>18376</v>
      </c>
      <c r="D1933">
        <v>222.57</v>
      </c>
      <c r="E1933">
        <v>178.05600000000001</v>
      </c>
      <c r="F1933" t="s">
        <v>18377</v>
      </c>
    </row>
    <row r="1934" spans="1:6" x14ac:dyDescent="0.25">
      <c r="A1934" t="s">
        <v>20309</v>
      </c>
      <c r="B1934" t="s">
        <v>17754</v>
      </c>
      <c r="C1934" t="s">
        <v>18376</v>
      </c>
      <c r="D1934">
        <v>313.48</v>
      </c>
      <c r="E1934">
        <v>231.9752</v>
      </c>
      <c r="F1934" t="s">
        <v>18377</v>
      </c>
    </row>
    <row r="1935" spans="1:6" x14ac:dyDescent="0.25">
      <c r="A1935" t="s">
        <v>20310</v>
      </c>
      <c r="B1935" t="s">
        <v>17755</v>
      </c>
      <c r="C1935" t="s">
        <v>18376</v>
      </c>
      <c r="D1935">
        <v>447.47</v>
      </c>
      <c r="E1935">
        <v>389.2989</v>
      </c>
      <c r="F1935" t="s">
        <v>18377</v>
      </c>
    </row>
    <row r="1936" spans="1:6" x14ac:dyDescent="0.25">
      <c r="A1936" t="s">
        <v>20311</v>
      </c>
      <c r="B1936" t="s">
        <v>17756</v>
      </c>
      <c r="C1936" t="s">
        <v>18376</v>
      </c>
      <c r="D1936">
        <v>358.66</v>
      </c>
      <c r="E1936">
        <v>304.86099999999999</v>
      </c>
      <c r="F1936" t="s">
        <v>18377</v>
      </c>
    </row>
    <row r="1937" spans="1:6" x14ac:dyDescent="0.25">
      <c r="A1937" t="s">
        <v>20312</v>
      </c>
      <c r="B1937" t="s">
        <v>17757</v>
      </c>
      <c r="C1937" t="s">
        <v>18376</v>
      </c>
      <c r="D1937">
        <v>162.06</v>
      </c>
      <c r="E1937">
        <v>144.23340000000002</v>
      </c>
      <c r="F1937" t="s">
        <v>18377</v>
      </c>
    </row>
    <row r="1938" spans="1:6" x14ac:dyDescent="0.25">
      <c r="A1938" t="s">
        <v>20313</v>
      </c>
      <c r="B1938" t="s">
        <v>17758</v>
      </c>
      <c r="C1938" t="s">
        <v>18376</v>
      </c>
      <c r="D1938">
        <v>201.49</v>
      </c>
      <c r="E1938">
        <v>155.1473</v>
      </c>
      <c r="F1938" t="s">
        <v>18377</v>
      </c>
    </row>
    <row r="1939" spans="1:6" x14ac:dyDescent="0.25">
      <c r="A1939" t="s">
        <v>20314</v>
      </c>
      <c r="B1939" t="s">
        <v>17759</v>
      </c>
      <c r="C1939" t="s">
        <v>18376</v>
      </c>
      <c r="D1939">
        <v>346.93</v>
      </c>
      <c r="E1939">
        <v>249.78960000000001</v>
      </c>
      <c r="F1939" t="s">
        <v>18377</v>
      </c>
    </row>
    <row r="1940" spans="1:6" x14ac:dyDescent="0.25">
      <c r="A1940" t="s">
        <v>20315</v>
      </c>
      <c r="B1940" t="s">
        <v>17760</v>
      </c>
      <c r="C1940" t="s">
        <v>18376</v>
      </c>
      <c r="D1940">
        <v>464.94</v>
      </c>
      <c r="E1940">
        <v>409.1472</v>
      </c>
      <c r="F1940" t="s">
        <v>18377</v>
      </c>
    </row>
    <row r="1941" spans="1:6" x14ac:dyDescent="0.25">
      <c r="A1941" t="s">
        <v>20316</v>
      </c>
      <c r="B1941" t="s">
        <v>17762</v>
      </c>
      <c r="C1941" t="s">
        <v>18376</v>
      </c>
      <c r="D1941">
        <v>69.52</v>
      </c>
      <c r="E1941">
        <v>55.616</v>
      </c>
      <c r="F1941" t="s">
        <v>18377</v>
      </c>
    </row>
    <row r="1942" spans="1:6" x14ac:dyDescent="0.25">
      <c r="A1942" t="s">
        <v>20317</v>
      </c>
      <c r="B1942" t="s">
        <v>17765</v>
      </c>
      <c r="C1942" t="s">
        <v>18376</v>
      </c>
      <c r="D1942">
        <v>63.26</v>
      </c>
      <c r="E1942">
        <v>49.9754</v>
      </c>
      <c r="F1942" t="s">
        <v>18377</v>
      </c>
    </row>
    <row r="1943" spans="1:6" x14ac:dyDescent="0.25">
      <c r="A1943" t="s">
        <v>20318</v>
      </c>
      <c r="B1943" t="s">
        <v>17766</v>
      </c>
      <c r="C1943" t="s">
        <v>18376</v>
      </c>
      <c r="D1943">
        <v>147.61000000000001</v>
      </c>
      <c r="E1943">
        <v>109.23140000000001</v>
      </c>
      <c r="F1943" t="s">
        <v>18377</v>
      </c>
    </row>
    <row r="1944" spans="1:6" x14ac:dyDescent="0.25">
      <c r="A1944" t="s">
        <v>20319</v>
      </c>
      <c r="B1944" t="s">
        <v>17767</v>
      </c>
      <c r="C1944" t="s">
        <v>18376</v>
      </c>
      <c r="D1944">
        <v>299.52</v>
      </c>
      <c r="E1944">
        <v>209.66399999999999</v>
      </c>
      <c r="F1944" t="s">
        <v>18377</v>
      </c>
    </row>
    <row r="1945" spans="1:6" x14ac:dyDescent="0.25">
      <c r="A1945" t="s">
        <v>20320</v>
      </c>
      <c r="B1945" t="s">
        <v>17768</v>
      </c>
      <c r="C1945" t="s">
        <v>18376</v>
      </c>
      <c r="D1945">
        <v>55.35</v>
      </c>
      <c r="E1945">
        <v>40.405500000000004</v>
      </c>
      <c r="F1945" t="s">
        <v>18377</v>
      </c>
    </row>
    <row r="1946" spans="1:6" x14ac:dyDescent="0.25">
      <c r="A1946" t="s">
        <v>20321</v>
      </c>
      <c r="B1946" t="s">
        <v>17769</v>
      </c>
      <c r="C1946" t="s">
        <v>18376</v>
      </c>
      <c r="D1946">
        <v>157.86000000000001</v>
      </c>
      <c r="E1946">
        <v>112.0806</v>
      </c>
      <c r="F1946" t="s">
        <v>18377</v>
      </c>
    </row>
    <row r="1947" spans="1:6" x14ac:dyDescent="0.25">
      <c r="A1947" t="s">
        <v>20322</v>
      </c>
      <c r="B1947" t="s">
        <v>17770</v>
      </c>
      <c r="C1947" t="s">
        <v>18376</v>
      </c>
      <c r="D1947">
        <v>107.72</v>
      </c>
      <c r="E1947">
        <v>79.712800000000001</v>
      </c>
      <c r="F1947" t="s">
        <v>18377</v>
      </c>
    </row>
    <row r="1948" spans="1:6" x14ac:dyDescent="0.25">
      <c r="A1948" t="s">
        <v>20323</v>
      </c>
      <c r="B1948" t="s">
        <v>17771</v>
      </c>
      <c r="C1948" t="s">
        <v>18376</v>
      </c>
      <c r="D1948">
        <v>393.46</v>
      </c>
      <c r="E1948">
        <v>346.2448</v>
      </c>
      <c r="F1948" t="s">
        <v>18377</v>
      </c>
    </row>
    <row r="1949" spans="1:6" x14ac:dyDescent="0.25">
      <c r="A1949" t="s">
        <v>20324</v>
      </c>
      <c r="B1949" t="s">
        <v>17772</v>
      </c>
      <c r="C1949" t="s">
        <v>18376</v>
      </c>
      <c r="D1949">
        <v>354.76</v>
      </c>
      <c r="E1949">
        <v>262.5224</v>
      </c>
      <c r="F1949" t="s">
        <v>18377</v>
      </c>
    </row>
    <row r="1950" spans="1:6" x14ac:dyDescent="0.25">
      <c r="A1950" t="s">
        <v>20325</v>
      </c>
      <c r="B1950" t="s">
        <v>17773</v>
      </c>
      <c r="C1950" t="s">
        <v>18376</v>
      </c>
      <c r="D1950">
        <v>118.38</v>
      </c>
      <c r="E1950">
        <v>93.520200000000003</v>
      </c>
      <c r="F1950" t="s">
        <v>18377</v>
      </c>
    </row>
    <row r="1951" spans="1:6" x14ac:dyDescent="0.25">
      <c r="A1951" t="s">
        <v>20326</v>
      </c>
      <c r="B1951" t="s">
        <v>17774</v>
      </c>
      <c r="C1951" t="s">
        <v>18376</v>
      </c>
      <c r="D1951">
        <v>422.7</v>
      </c>
      <c r="E1951">
        <v>350.84099999999995</v>
      </c>
      <c r="F1951" t="s">
        <v>18377</v>
      </c>
    </row>
    <row r="1952" spans="1:6" x14ac:dyDescent="0.25">
      <c r="A1952" t="s">
        <v>20327</v>
      </c>
      <c r="B1952" t="s">
        <v>17775</v>
      </c>
      <c r="C1952" t="s">
        <v>18376</v>
      </c>
      <c r="D1952">
        <v>73.680000000000007</v>
      </c>
      <c r="E1952">
        <v>58.207200000000007</v>
      </c>
      <c r="F1952" t="s">
        <v>18377</v>
      </c>
    </row>
    <row r="1953" spans="1:6" x14ac:dyDescent="0.25">
      <c r="A1953" t="s">
        <v>20328</v>
      </c>
      <c r="B1953" t="s">
        <v>17776</v>
      </c>
      <c r="C1953" t="s">
        <v>18376</v>
      </c>
      <c r="D1953">
        <v>245.04</v>
      </c>
      <c r="E1953">
        <v>220.536</v>
      </c>
      <c r="F1953" t="s">
        <v>18377</v>
      </c>
    </row>
    <row r="1954" spans="1:6" x14ac:dyDescent="0.25">
      <c r="A1954" t="s">
        <v>20329</v>
      </c>
      <c r="B1954" t="s">
        <v>17777</v>
      </c>
      <c r="C1954" t="s">
        <v>18376</v>
      </c>
      <c r="D1954">
        <v>60.7</v>
      </c>
      <c r="E1954">
        <v>52.201999999999998</v>
      </c>
      <c r="F1954" t="s">
        <v>18377</v>
      </c>
    </row>
    <row r="1955" spans="1:6" x14ac:dyDescent="0.25">
      <c r="A1955" t="s">
        <v>20330</v>
      </c>
      <c r="B1955" t="s">
        <v>17778</v>
      </c>
      <c r="C1955" t="s">
        <v>18376</v>
      </c>
      <c r="D1955">
        <v>170.42</v>
      </c>
      <c r="E1955">
        <v>134.6318</v>
      </c>
      <c r="F1955" t="s">
        <v>18377</v>
      </c>
    </row>
    <row r="1956" spans="1:6" x14ac:dyDescent="0.25">
      <c r="A1956" t="s">
        <v>20331</v>
      </c>
      <c r="B1956" t="s">
        <v>17779</v>
      </c>
      <c r="C1956" t="s">
        <v>18376</v>
      </c>
      <c r="D1956">
        <v>366.22</v>
      </c>
      <c r="E1956">
        <v>285.65160000000003</v>
      </c>
      <c r="F1956" t="s">
        <v>18377</v>
      </c>
    </row>
    <row r="1957" spans="1:6" x14ac:dyDescent="0.25">
      <c r="A1957" t="s">
        <v>20332</v>
      </c>
      <c r="B1957" t="s">
        <v>17781</v>
      </c>
      <c r="C1957" t="s">
        <v>18376</v>
      </c>
      <c r="D1957">
        <v>227.79</v>
      </c>
      <c r="E1957">
        <v>161.73089999999999</v>
      </c>
      <c r="F1957" t="s">
        <v>18377</v>
      </c>
    </row>
    <row r="1958" spans="1:6" x14ac:dyDescent="0.25">
      <c r="A1958" t="s">
        <v>20333</v>
      </c>
      <c r="B1958" t="s">
        <v>17782</v>
      </c>
      <c r="C1958" t="s">
        <v>18376</v>
      </c>
      <c r="D1958">
        <v>180.64</v>
      </c>
      <c r="E1958">
        <v>158.9632</v>
      </c>
      <c r="F1958" t="s">
        <v>18377</v>
      </c>
    </row>
    <row r="1959" spans="1:6" x14ac:dyDescent="0.25">
      <c r="A1959" t="s">
        <v>20334</v>
      </c>
      <c r="B1959" t="s">
        <v>17785</v>
      </c>
      <c r="C1959" t="s">
        <v>18376</v>
      </c>
      <c r="D1959">
        <v>466.81</v>
      </c>
      <c r="E1959">
        <v>326.767</v>
      </c>
      <c r="F1959" t="s">
        <v>18377</v>
      </c>
    </row>
    <row r="1960" spans="1:6" x14ac:dyDescent="0.25">
      <c r="A1960" t="s">
        <v>20335</v>
      </c>
      <c r="B1960" t="s">
        <v>17786</v>
      </c>
      <c r="C1960" t="s">
        <v>18376</v>
      </c>
      <c r="D1960">
        <v>393.62</v>
      </c>
      <c r="E1960">
        <v>299.15120000000002</v>
      </c>
      <c r="F1960" t="s">
        <v>18377</v>
      </c>
    </row>
    <row r="1961" spans="1:6" x14ac:dyDescent="0.25">
      <c r="A1961" t="s">
        <v>20336</v>
      </c>
      <c r="B1961" t="s">
        <v>17787</v>
      </c>
      <c r="C1961" t="s">
        <v>18376</v>
      </c>
      <c r="D1961">
        <v>408.67</v>
      </c>
      <c r="E1961">
        <v>294.24239999999998</v>
      </c>
      <c r="F1961" t="s">
        <v>18377</v>
      </c>
    </row>
    <row r="1962" spans="1:6" x14ac:dyDescent="0.25">
      <c r="A1962" t="s">
        <v>20337</v>
      </c>
      <c r="B1962" t="s">
        <v>17788</v>
      </c>
      <c r="C1962" t="s">
        <v>18376</v>
      </c>
      <c r="D1962">
        <v>447.12</v>
      </c>
      <c r="E1962">
        <v>312.98399999999998</v>
      </c>
      <c r="F1962" t="s">
        <v>18377</v>
      </c>
    </row>
    <row r="1963" spans="1:6" x14ac:dyDescent="0.25">
      <c r="A1963" t="s">
        <v>20338</v>
      </c>
      <c r="B1963" t="s">
        <v>17789</v>
      </c>
      <c r="C1963" t="s">
        <v>18376</v>
      </c>
      <c r="D1963">
        <v>367.6</v>
      </c>
      <c r="E1963">
        <v>279.37600000000003</v>
      </c>
      <c r="F1963" t="s">
        <v>18377</v>
      </c>
    </row>
    <row r="1964" spans="1:6" x14ac:dyDescent="0.25">
      <c r="A1964" t="s">
        <v>20339</v>
      </c>
      <c r="B1964" t="s">
        <v>17791</v>
      </c>
      <c r="C1964" t="s">
        <v>18376</v>
      </c>
      <c r="D1964">
        <v>134.22</v>
      </c>
      <c r="E1964">
        <v>104.69160000000001</v>
      </c>
      <c r="F1964" t="s">
        <v>18377</v>
      </c>
    </row>
    <row r="1965" spans="1:6" x14ac:dyDescent="0.25">
      <c r="A1965" t="s">
        <v>20340</v>
      </c>
      <c r="B1965" t="s">
        <v>17792</v>
      </c>
      <c r="C1965" t="s">
        <v>18376</v>
      </c>
      <c r="D1965">
        <v>158.22999999999999</v>
      </c>
      <c r="E1965">
        <v>136.0778</v>
      </c>
      <c r="F1965" t="s">
        <v>18377</v>
      </c>
    </row>
    <row r="1966" spans="1:6" x14ac:dyDescent="0.25">
      <c r="A1966" t="s">
        <v>20341</v>
      </c>
      <c r="B1966" t="s">
        <v>17793</v>
      </c>
      <c r="C1966" t="s">
        <v>18376</v>
      </c>
      <c r="D1966">
        <v>284.52</v>
      </c>
      <c r="E1966">
        <v>224.77080000000001</v>
      </c>
      <c r="F1966" t="s">
        <v>18377</v>
      </c>
    </row>
    <row r="1967" spans="1:6" x14ac:dyDescent="0.25">
      <c r="A1967" t="s">
        <v>20342</v>
      </c>
      <c r="B1967" t="s">
        <v>17794</v>
      </c>
      <c r="C1967" t="s">
        <v>18376</v>
      </c>
      <c r="D1967">
        <v>399.86</v>
      </c>
      <c r="E1967">
        <v>279.90199999999999</v>
      </c>
      <c r="F1967" t="s">
        <v>18377</v>
      </c>
    </row>
    <row r="1968" spans="1:6" x14ac:dyDescent="0.25">
      <c r="A1968" t="s">
        <v>20343</v>
      </c>
      <c r="B1968" t="s">
        <v>17795</v>
      </c>
      <c r="C1968" t="s">
        <v>18376</v>
      </c>
      <c r="D1968">
        <v>52.46</v>
      </c>
      <c r="E1968">
        <v>40.918800000000005</v>
      </c>
      <c r="F1968" t="s">
        <v>18377</v>
      </c>
    </row>
    <row r="1969" spans="1:6" x14ac:dyDescent="0.25">
      <c r="A1969" t="s">
        <v>20344</v>
      </c>
      <c r="B1969" t="s">
        <v>17796</v>
      </c>
      <c r="C1969" t="s">
        <v>18376</v>
      </c>
      <c r="D1969">
        <v>112.57</v>
      </c>
      <c r="E1969">
        <v>85.55319999999999</v>
      </c>
      <c r="F1969" t="s">
        <v>18377</v>
      </c>
    </row>
    <row r="1970" spans="1:6" x14ac:dyDescent="0.25">
      <c r="A1970" t="s">
        <v>20345</v>
      </c>
      <c r="B1970" t="s">
        <v>17797</v>
      </c>
      <c r="C1970" t="s">
        <v>18376</v>
      </c>
      <c r="D1970">
        <v>216.44</v>
      </c>
      <c r="E1970">
        <v>188.30279999999999</v>
      </c>
      <c r="F1970" t="s">
        <v>18377</v>
      </c>
    </row>
    <row r="1971" spans="1:6" x14ac:dyDescent="0.25">
      <c r="A1971" t="s">
        <v>20346</v>
      </c>
      <c r="B1971" t="s">
        <v>17798</v>
      </c>
      <c r="C1971" t="s">
        <v>18376</v>
      </c>
      <c r="D1971">
        <v>480.91</v>
      </c>
      <c r="E1971">
        <v>355.8734</v>
      </c>
      <c r="F1971" t="s">
        <v>18377</v>
      </c>
    </row>
    <row r="1972" spans="1:6" x14ac:dyDescent="0.25">
      <c r="A1972" t="s">
        <v>20347</v>
      </c>
      <c r="B1972" t="s">
        <v>17799</v>
      </c>
      <c r="C1972" t="s">
        <v>18376</v>
      </c>
      <c r="D1972">
        <v>346.01</v>
      </c>
      <c r="E1972">
        <v>307.94889999999998</v>
      </c>
      <c r="F1972" t="s">
        <v>18377</v>
      </c>
    </row>
    <row r="1973" spans="1:6" x14ac:dyDescent="0.25">
      <c r="A1973" t="s">
        <v>20348</v>
      </c>
      <c r="B1973" t="s">
        <v>17801</v>
      </c>
      <c r="C1973" t="s">
        <v>18376</v>
      </c>
      <c r="D1973">
        <v>362.36</v>
      </c>
      <c r="E1973">
        <v>286.26440000000002</v>
      </c>
      <c r="F1973" t="s">
        <v>18377</v>
      </c>
    </row>
    <row r="1974" spans="1:6" x14ac:dyDescent="0.25">
      <c r="A1974" t="s">
        <v>20349</v>
      </c>
      <c r="B1974" t="s">
        <v>17802</v>
      </c>
      <c r="C1974" t="s">
        <v>18376</v>
      </c>
      <c r="D1974">
        <v>381.16</v>
      </c>
      <c r="E1974">
        <v>316.36279999999999</v>
      </c>
      <c r="F1974" t="s">
        <v>18377</v>
      </c>
    </row>
    <row r="1975" spans="1:6" x14ac:dyDescent="0.25">
      <c r="A1975" t="s">
        <v>20350</v>
      </c>
      <c r="B1975" t="s">
        <v>17804</v>
      </c>
      <c r="C1975" t="s">
        <v>18376</v>
      </c>
      <c r="D1975">
        <v>178.33</v>
      </c>
      <c r="E1975">
        <v>128.39760000000001</v>
      </c>
      <c r="F1975" t="s">
        <v>18377</v>
      </c>
    </row>
    <row r="1976" spans="1:6" x14ac:dyDescent="0.25">
      <c r="A1976" t="s">
        <v>20351</v>
      </c>
      <c r="B1976" t="s">
        <v>17805</v>
      </c>
      <c r="C1976" t="s">
        <v>18376</v>
      </c>
      <c r="D1976">
        <v>162.05000000000001</v>
      </c>
      <c r="E1976">
        <v>137.74250000000001</v>
      </c>
      <c r="F1976" t="s">
        <v>18377</v>
      </c>
    </row>
    <row r="1977" spans="1:6" x14ac:dyDescent="0.25">
      <c r="A1977" t="s">
        <v>20352</v>
      </c>
      <c r="B1977" t="s">
        <v>17806</v>
      </c>
      <c r="C1977" t="s">
        <v>18376</v>
      </c>
      <c r="D1977">
        <v>53.54</v>
      </c>
      <c r="E1977">
        <v>43.902799999999999</v>
      </c>
      <c r="F1977" t="s">
        <v>18377</v>
      </c>
    </row>
    <row r="1978" spans="1:6" x14ac:dyDescent="0.25">
      <c r="A1978" t="s">
        <v>20353</v>
      </c>
      <c r="B1978" t="s">
        <v>17807</v>
      </c>
      <c r="C1978" t="s">
        <v>18376</v>
      </c>
      <c r="D1978">
        <v>399.46</v>
      </c>
      <c r="E1978">
        <v>283.61659999999995</v>
      </c>
      <c r="F1978" t="s">
        <v>18377</v>
      </c>
    </row>
    <row r="1979" spans="1:6" x14ac:dyDescent="0.25">
      <c r="A1979" t="s">
        <v>20354</v>
      </c>
      <c r="B1979" t="s">
        <v>17808</v>
      </c>
      <c r="C1979" t="s">
        <v>18376</v>
      </c>
      <c r="D1979">
        <v>355.47</v>
      </c>
      <c r="E1979">
        <v>316.36830000000003</v>
      </c>
      <c r="F1979" t="s">
        <v>18377</v>
      </c>
    </row>
    <row r="1980" spans="1:6" x14ac:dyDescent="0.25">
      <c r="A1980" t="s">
        <v>20355</v>
      </c>
      <c r="B1980" t="s">
        <v>17809</v>
      </c>
      <c r="C1980" t="s">
        <v>18376</v>
      </c>
      <c r="D1980">
        <v>315.55</v>
      </c>
      <c r="E1980">
        <v>271.37299999999999</v>
      </c>
      <c r="F1980" t="s">
        <v>18377</v>
      </c>
    </row>
    <row r="1981" spans="1:6" x14ac:dyDescent="0.25">
      <c r="A1981" t="s">
        <v>20356</v>
      </c>
      <c r="B1981" t="s">
        <v>17810</v>
      </c>
      <c r="C1981" t="s">
        <v>18376</v>
      </c>
      <c r="D1981">
        <v>492.9</v>
      </c>
      <c r="E1981">
        <v>409.10699999999997</v>
      </c>
      <c r="F1981" t="s">
        <v>18377</v>
      </c>
    </row>
    <row r="1982" spans="1:6" x14ac:dyDescent="0.25">
      <c r="A1982" t="s">
        <v>20357</v>
      </c>
      <c r="B1982" t="s">
        <v>17811</v>
      </c>
      <c r="C1982" t="s">
        <v>18376</v>
      </c>
      <c r="D1982">
        <v>163.34</v>
      </c>
      <c r="E1982">
        <v>124.1384</v>
      </c>
      <c r="F1982" t="s">
        <v>18377</v>
      </c>
    </row>
    <row r="1983" spans="1:6" x14ac:dyDescent="0.25">
      <c r="A1983" t="s">
        <v>20358</v>
      </c>
      <c r="B1983" t="s">
        <v>17812</v>
      </c>
      <c r="C1983" t="s">
        <v>18376</v>
      </c>
      <c r="D1983">
        <v>279.36</v>
      </c>
      <c r="E1983">
        <v>198.34559999999999</v>
      </c>
      <c r="F1983" t="s">
        <v>18377</v>
      </c>
    </row>
    <row r="1984" spans="1:6" x14ac:dyDescent="0.25">
      <c r="A1984" t="s">
        <v>20359</v>
      </c>
      <c r="B1984" t="s">
        <v>17813</v>
      </c>
      <c r="C1984" t="s">
        <v>18376</v>
      </c>
      <c r="D1984">
        <v>119.87</v>
      </c>
      <c r="E1984">
        <v>97.094700000000003</v>
      </c>
      <c r="F1984" t="s">
        <v>18377</v>
      </c>
    </row>
    <row r="1985" spans="1:6" x14ac:dyDescent="0.25">
      <c r="A1985" t="s">
        <v>20360</v>
      </c>
      <c r="B1985" t="s">
        <v>17814</v>
      </c>
      <c r="C1985" t="s">
        <v>18376</v>
      </c>
      <c r="D1985">
        <v>212.75</v>
      </c>
      <c r="E1985">
        <v>168.07250000000002</v>
      </c>
      <c r="F1985" t="s">
        <v>18377</v>
      </c>
    </row>
    <row r="1986" spans="1:6" x14ac:dyDescent="0.25">
      <c r="A1986" t="s">
        <v>20361</v>
      </c>
      <c r="B1986" t="s">
        <v>17815</v>
      </c>
      <c r="C1986" t="s">
        <v>18376</v>
      </c>
      <c r="D1986">
        <v>414.48</v>
      </c>
      <c r="E1986">
        <v>352.30799999999999</v>
      </c>
      <c r="F1986" t="s">
        <v>18377</v>
      </c>
    </row>
    <row r="1987" spans="1:6" x14ac:dyDescent="0.25">
      <c r="A1987" t="s">
        <v>20362</v>
      </c>
      <c r="B1987" t="s">
        <v>17816</v>
      </c>
      <c r="C1987" t="s">
        <v>18376</v>
      </c>
      <c r="D1987">
        <v>403.25</v>
      </c>
      <c r="E1987">
        <v>322.60000000000002</v>
      </c>
      <c r="F1987" t="s">
        <v>18377</v>
      </c>
    </row>
    <row r="1988" spans="1:6" x14ac:dyDescent="0.25">
      <c r="A1988" t="s">
        <v>20363</v>
      </c>
      <c r="B1988" t="s">
        <v>17817</v>
      </c>
      <c r="C1988" t="s">
        <v>18376</v>
      </c>
      <c r="D1988">
        <v>293.95</v>
      </c>
      <c r="E1988">
        <v>249.85749999999999</v>
      </c>
      <c r="F1988" t="s">
        <v>18377</v>
      </c>
    </row>
    <row r="1989" spans="1:6" x14ac:dyDescent="0.25">
      <c r="A1989" t="s">
        <v>20364</v>
      </c>
      <c r="B1989" t="s">
        <v>17818</v>
      </c>
      <c r="C1989" t="s">
        <v>18376</v>
      </c>
      <c r="D1989">
        <v>345.77</v>
      </c>
      <c r="E1989">
        <v>290.4468</v>
      </c>
      <c r="F1989" t="s">
        <v>18377</v>
      </c>
    </row>
    <row r="1990" spans="1:6" x14ac:dyDescent="0.25">
      <c r="A1990" t="s">
        <v>20365</v>
      </c>
      <c r="B1990" t="s">
        <v>17819</v>
      </c>
      <c r="C1990" t="s">
        <v>18376</v>
      </c>
      <c r="D1990">
        <v>263.18</v>
      </c>
      <c r="E1990">
        <v>213.17580000000001</v>
      </c>
      <c r="F1990" t="s">
        <v>18377</v>
      </c>
    </row>
    <row r="1991" spans="1:6" x14ac:dyDescent="0.25">
      <c r="A1991" t="s">
        <v>20366</v>
      </c>
      <c r="B1991" t="s">
        <v>17820</v>
      </c>
      <c r="C1991" t="s">
        <v>18376</v>
      </c>
      <c r="D1991">
        <v>316.42</v>
      </c>
      <c r="E1991">
        <v>234.1508</v>
      </c>
      <c r="F1991" t="s">
        <v>18377</v>
      </c>
    </row>
    <row r="1992" spans="1:6" x14ac:dyDescent="0.25">
      <c r="A1992" t="s">
        <v>20367</v>
      </c>
      <c r="B1992" t="s">
        <v>17821</v>
      </c>
      <c r="C1992" t="s">
        <v>18376</v>
      </c>
      <c r="D1992">
        <v>192.56</v>
      </c>
      <c r="E1992">
        <v>144.42000000000002</v>
      </c>
      <c r="F1992" t="s">
        <v>18377</v>
      </c>
    </row>
    <row r="1993" spans="1:6" x14ac:dyDescent="0.25">
      <c r="A1993" t="s">
        <v>20368</v>
      </c>
      <c r="B1993" t="s">
        <v>17822</v>
      </c>
      <c r="C1993" t="s">
        <v>18376</v>
      </c>
      <c r="D1993">
        <v>431.03</v>
      </c>
      <c r="E1993">
        <v>374.99609999999996</v>
      </c>
      <c r="F1993" t="s">
        <v>18377</v>
      </c>
    </row>
    <row r="1994" spans="1:6" x14ac:dyDescent="0.25">
      <c r="A1994" t="s">
        <v>20369</v>
      </c>
      <c r="B1994" t="s">
        <v>17823</v>
      </c>
      <c r="C1994" t="s">
        <v>18376</v>
      </c>
      <c r="D1994">
        <v>52.61</v>
      </c>
      <c r="E1994">
        <v>37.353099999999998</v>
      </c>
      <c r="F1994" t="s">
        <v>18377</v>
      </c>
    </row>
    <row r="1995" spans="1:6" x14ac:dyDescent="0.25">
      <c r="A1995" t="s">
        <v>20370</v>
      </c>
      <c r="B1995" t="s">
        <v>17824</v>
      </c>
      <c r="C1995" t="s">
        <v>18376</v>
      </c>
      <c r="D1995">
        <v>276.19</v>
      </c>
      <c r="E1995">
        <v>229.23769999999999</v>
      </c>
      <c r="F1995" t="s">
        <v>18377</v>
      </c>
    </row>
    <row r="1996" spans="1:6" x14ac:dyDescent="0.25">
      <c r="A1996" t="s">
        <v>20371</v>
      </c>
      <c r="B1996" t="s">
        <v>17826</v>
      </c>
      <c r="C1996" t="s">
        <v>18376</v>
      </c>
      <c r="D1996">
        <v>430.39</v>
      </c>
      <c r="E1996">
        <v>314.18469999999996</v>
      </c>
      <c r="F1996" t="s">
        <v>18377</v>
      </c>
    </row>
    <row r="1997" spans="1:6" x14ac:dyDescent="0.25">
      <c r="A1997" t="s">
        <v>20372</v>
      </c>
      <c r="B1997" t="s">
        <v>17827</v>
      </c>
      <c r="C1997" t="s">
        <v>18376</v>
      </c>
      <c r="D1997">
        <v>126.25</v>
      </c>
      <c r="E1997">
        <v>108.575</v>
      </c>
      <c r="F1997" t="s">
        <v>18377</v>
      </c>
    </row>
    <row r="1998" spans="1:6" x14ac:dyDescent="0.25">
      <c r="A1998" t="s">
        <v>20373</v>
      </c>
      <c r="B1998" t="s">
        <v>17828</v>
      </c>
      <c r="C1998" t="s">
        <v>18376</v>
      </c>
      <c r="D1998">
        <v>382.01</v>
      </c>
      <c r="E1998">
        <v>305.608</v>
      </c>
      <c r="F1998" t="s">
        <v>18377</v>
      </c>
    </row>
    <row r="1999" spans="1:6" x14ac:dyDescent="0.25">
      <c r="A1999" t="s">
        <v>20374</v>
      </c>
      <c r="B1999" t="s">
        <v>17829</v>
      </c>
      <c r="C1999" t="s">
        <v>18376</v>
      </c>
      <c r="D1999">
        <v>191.65</v>
      </c>
      <c r="E1999">
        <v>172.48500000000001</v>
      </c>
      <c r="F1999" t="s">
        <v>18377</v>
      </c>
    </row>
    <row r="2000" spans="1:6" x14ac:dyDescent="0.25">
      <c r="A2000" t="s">
        <v>20375</v>
      </c>
      <c r="B2000" t="s">
        <v>17830</v>
      </c>
      <c r="C2000" t="s">
        <v>18376</v>
      </c>
      <c r="D2000">
        <v>112.88</v>
      </c>
      <c r="E2000">
        <v>89.175200000000004</v>
      </c>
      <c r="F2000" t="s">
        <v>18377</v>
      </c>
    </row>
    <row r="2001" spans="1:6" x14ac:dyDescent="0.25">
      <c r="A2001" t="s">
        <v>20376</v>
      </c>
      <c r="B2001" t="s">
        <v>17831</v>
      </c>
      <c r="C2001" t="s">
        <v>18376</v>
      </c>
      <c r="D2001">
        <v>195.69</v>
      </c>
      <c r="E2001">
        <v>160.4658</v>
      </c>
      <c r="F2001" t="s">
        <v>18377</v>
      </c>
    </row>
    <row r="2002" spans="1:6" x14ac:dyDescent="0.25">
      <c r="A2002" t="s">
        <v>20377</v>
      </c>
      <c r="B2002" t="s">
        <v>17832</v>
      </c>
      <c r="C2002" t="s">
        <v>18376</v>
      </c>
      <c r="D2002">
        <v>268.63</v>
      </c>
      <c r="E2002">
        <v>222.96289999999999</v>
      </c>
      <c r="F2002" t="s">
        <v>18377</v>
      </c>
    </row>
    <row r="2003" spans="1:6" x14ac:dyDescent="0.25">
      <c r="A2003" t="s">
        <v>20378</v>
      </c>
      <c r="B2003" t="s">
        <v>17833</v>
      </c>
      <c r="C2003" t="s">
        <v>18376</v>
      </c>
      <c r="D2003">
        <v>208.93</v>
      </c>
      <c r="E2003">
        <v>162.96540000000002</v>
      </c>
      <c r="F2003" t="s">
        <v>18377</v>
      </c>
    </row>
    <row r="2004" spans="1:6" x14ac:dyDescent="0.25">
      <c r="A2004" t="s">
        <v>20379</v>
      </c>
      <c r="B2004" t="s">
        <v>17834</v>
      </c>
      <c r="C2004" t="s">
        <v>18376</v>
      </c>
      <c r="D2004">
        <v>404.14</v>
      </c>
      <c r="E2004">
        <v>343.51900000000001</v>
      </c>
      <c r="F2004" t="s">
        <v>18377</v>
      </c>
    </row>
    <row r="2005" spans="1:6" x14ac:dyDescent="0.25">
      <c r="A2005" t="s">
        <v>20380</v>
      </c>
      <c r="B2005" t="s">
        <v>17835</v>
      </c>
      <c r="C2005" t="s">
        <v>18376</v>
      </c>
      <c r="D2005">
        <v>172.41</v>
      </c>
      <c r="E2005">
        <v>131.0316</v>
      </c>
      <c r="F2005" t="s">
        <v>18377</v>
      </c>
    </row>
    <row r="2006" spans="1:6" x14ac:dyDescent="0.25">
      <c r="A2006" t="s">
        <v>20381</v>
      </c>
      <c r="B2006" t="s">
        <v>17836</v>
      </c>
      <c r="C2006" t="s">
        <v>18376</v>
      </c>
      <c r="D2006">
        <v>280.06</v>
      </c>
      <c r="E2006">
        <v>238.05099999999999</v>
      </c>
      <c r="F2006" t="s">
        <v>18377</v>
      </c>
    </row>
    <row r="2007" spans="1:6" x14ac:dyDescent="0.25">
      <c r="A2007" t="s">
        <v>20382</v>
      </c>
      <c r="B2007" t="s">
        <v>17837</v>
      </c>
      <c r="C2007" t="s">
        <v>18376</v>
      </c>
      <c r="D2007">
        <v>144.16</v>
      </c>
      <c r="E2007">
        <v>116.76960000000001</v>
      </c>
      <c r="F2007" t="s">
        <v>18377</v>
      </c>
    </row>
    <row r="2008" spans="1:6" x14ac:dyDescent="0.25">
      <c r="A2008" t="s">
        <v>20383</v>
      </c>
      <c r="B2008" t="s">
        <v>17838</v>
      </c>
      <c r="C2008" t="s">
        <v>18376</v>
      </c>
      <c r="D2008">
        <v>54.96</v>
      </c>
      <c r="E2008">
        <v>47.265599999999999</v>
      </c>
      <c r="F2008" t="s">
        <v>18377</v>
      </c>
    </row>
    <row r="2009" spans="1:6" x14ac:dyDescent="0.25">
      <c r="A2009" t="s">
        <v>20384</v>
      </c>
      <c r="B2009" t="s">
        <v>17839</v>
      </c>
      <c r="C2009" t="s">
        <v>18376</v>
      </c>
      <c r="D2009">
        <v>205.14</v>
      </c>
      <c r="E2009">
        <v>180.5232</v>
      </c>
      <c r="F2009" t="s">
        <v>18377</v>
      </c>
    </row>
    <row r="2010" spans="1:6" x14ac:dyDescent="0.25">
      <c r="A2010" t="s">
        <v>20385</v>
      </c>
      <c r="B2010" t="s">
        <v>17840</v>
      </c>
      <c r="C2010" t="s">
        <v>18376</v>
      </c>
      <c r="D2010">
        <v>290.18</v>
      </c>
      <c r="E2010">
        <v>203.126</v>
      </c>
      <c r="F2010" t="s">
        <v>18377</v>
      </c>
    </row>
    <row r="2011" spans="1:6" x14ac:dyDescent="0.25">
      <c r="A2011" t="s">
        <v>20386</v>
      </c>
      <c r="B2011" t="s">
        <v>17841</v>
      </c>
      <c r="C2011" t="s">
        <v>18376</v>
      </c>
      <c r="D2011">
        <v>239.02</v>
      </c>
      <c r="E2011">
        <v>212.7278</v>
      </c>
      <c r="F2011" t="s">
        <v>18377</v>
      </c>
    </row>
    <row r="2012" spans="1:6" x14ac:dyDescent="0.25">
      <c r="A2012" t="s">
        <v>20387</v>
      </c>
      <c r="B2012" t="s">
        <v>17842</v>
      </c>
      <c r="C2012" t="s">
        <v>18376</v>
      </c>
      <c r="D2012">
        <v>187.69</v>
      </c>
      <c r="E2012">
        <v>165.16720000000001</v>
      </c>
      <c r="F2012" t="s">
        <v>18377</v>
      </c>
    </row>
    <row r="2013" spans="1:6" x14ac:dyDescent="0.25">
      <c r="A2013" t="s">
        <v>20388</v>
      </c>
      <c r="B2013" t="s">
        <v>17843</v>
      </c>
      <c r="C2013" t="s">
        <v>18376</v>
      </c>
      <c r="D2013">
        <v>280.72000000000003</v>
      </c>
      <c r="E2013">
        <v>230.19040000000001</v>
      </c>
      <c r="F2013" t="s">
        <v>18377</v>
      </c>
    </row>
    <row r="2014" spans="1:6" x14ac:dyDescent="0.25">
      <c r="A2014" t="s">
        <v>20389</v>
      </c>
      <c r="B2014" t="s">
        <v>17844</v>
      </c>
      <c r="C2014" t="s">
        <v>18376</v>
      </c>
      <c r="D2014">
        <v>271.69</v>
      </c>
      <c r="E2014">
        <v>225.50269999999998</v>
      </c>
      <c r="F2014" t="s">
        <v>18377</v>
      </c>
    </row>
    <row r="2015" spans="1:6" x14ac:dyDescent="0.25">
      <c r="A2015" t="s">
        <v>20390</v>
      </c>
      <c r="B2015" t="s">
        <v>17845</v>
      </c>
      <c r="C2015" t="s">
        <v>18376</v>
      </c>
      <c r="D2015">
        <v>313.04000000000002</v>
      </c>
      <c r="E2015">
        <v>234.78000000000003</v>
      </c>
      <c r="F2015" t="s">
        <v>18377</v>
      </c>
    </row>
    <row r="2016" spans="1:6" x14ac:dyDescent="0.25">
      <c r="A2016" t="s">
        <v>20391</v>
      </c>
      <c r="B2016" t="s">
        <v>17846</v>
      </c>
      <c r="C2016" t="s">
        <v>18376</v>
      </c>
      <c r="D2016">
        <v>228.46</v>
      </c>
      <c r="E2016">
        <v>169.06040000000002</v>
      </c>
      <c r="F2016" t="s">
        <v>18377</v>
      </c>
    </row>
    <row r="2017" spans="1:6" x14ac:dyDescent="0.25">
      <c r="A2017" t="s">
        <v>20392</v>
      </c>
      <c r="B2017" t="s">
        <v>17847</v>
      </c>
      <c r="C2017" t="s">
        <v>18376</v>
      </c>
      <c r="D2017">
        <v>433.65</v>
      </c>
      <c r="E2017">
        <v>359.92949999999996</v>
      </c>
      <c r="F2017" t="s">
        <v>18377</v>
      </c>
    </row>
    <row r="2018" spans="1:6" x14ac:dyDescent="0.25">
      <c r="A2018" t="s">
        <v>20393</v>
      </c>
      <c r="B2018" t="s">
        <v>17848</v>
      </c>
      <c r="C2018" t="s">
        <v>18376</v>
      </c>
      <c r="D2018">
        <v>227.16</v>
      </c>
      <c r="E2018">
        <v>165.82679999999999</v>
      </c>
      <c r="F2018" t="s">
        <v>18377</v>
      </c>
    </row>
    <row r="2019" spans="1:6" x14ac:dyDescent="0.25">
      <c r="A2019" t="s">
        <v>20394</v>
      </c>
      <c r="B2019" t="s">
        <v>17849</v>
      </c>
      <c r="C2019" t="s">
        <v>18376</v>
      </c>
      <c r="D2019">
        <v>476.47</v>
      </c>
      <c r="E2019">
        <v>362.11720000000003</v>
      </c>
      <c r="F2019" t="s">
        <v>18377</v>
      </c>
    </row>
    <row r="2020" spans="1:6" x14ac:dyDescent="0.25">
      <c r="A2020" t="s">
        <v>20395</v>
      </c>
      <c r="B2020" t="s">
        <v>17850</v>
      </c>
      <c r="C2020" t="s">
        <v>18376</v>
      </c>
      <c r="D2020">
        <v>381.45</v>
      </c>
      <c r="E2020">
        <v>297.53100000000001</v>
      </c>
      <c r="F2020" t="s">
        <v>18377</v>
      </c>
    </row>
    <row r="2021" spans="1:6" x14ac:dyDescent="0.25">
      <c r="A2021" t="s">
        <v>20396</v>
      </c>
      <c r="B2021" t="s">
        <v>17851</v>
      </c>
      <c r="C2021" t="s">
        <v>18376</v>
      </c>
      <c r="D2021">
        <v>179.13</v>
      </c>
      <c r="E2021">
        <v>137.93010000000001</v>
      </c>
      <c r="F2021" t="s">
        <v>18377</v>
      </c>
    </row>
    <row r="2022" spans="1:6" x14ac:dyDescent="0.25">
      <c r="A2022" t="s">
        <v>20397</v>
      </c>
      <c r="B2022" t="s">
        <v>17852</v>
      </c>
      <c r="C2022" t="s">
        <v>18376</v>
      </c>
      <c r="D2022">
        <v>348.26</v>
      </c>
      <c r="E2022">
        <v>302.9862</v>
      </c>
      <c r="F2022" t="s">
        <v>18377</v>
      </c>
    </row>
    <row r="2023" spans="1:6" x14ac:dyDescent="0.25">
      <c r="A2023" t="s">
        <v>20398</v>
      </c>
      <c r="B2023" t="s">
        <v>17853</v>
      </c>
      <c r="C2023" t="s">
        <v>18376</v>
      </c>
      <c r="D2023">
        <v>347.75</v>
      </c>
      <c r="E2023">
        <v>264.29000000000002</v>
      </c>
      <c r="F2023" t="s">
        <v>18377</v>
      </c>
    </row>
    <row r="2024" spans="1:6" x14ac:dyDescent="0.25">
      <c r="A2024" t="s">
        <v>20399</v>
      </c>
      <c r="B2024" t="s">
        <v>17854</v>
      </c>
      <c r="C2024" t="s">
        <v>18376</v>
      </c>
      <c r="D2024">
        <v>348.03</v>
      </c>
      <c r="E2024">
        <v>278.42399999999998</v>
      </c>
      <c r="F2024" t="s">
        <v>18377</v>
      </c>
    </row>
    <row r="2025" spans="1:6" x14ac:dyDescent="0.25">
      <c r="A2025" t="s">
        <v>20400</v>
      </c>
      <c r="B2025" t="s">
        <v>17856</v>
      </c>
      <c r="C2025" t="s">
        <v>18376</v>
      </c>
      <c r="D2025">
        <v>241.79</v>
      </c>
      <c r="E2025">
        <v>200.6857</v>
      </c>
      <c r="F2025" t="s">
        <v>18377</v>
      </c>
    </row>
    <row r="2026" spans="1:6" x14ac:dyDescent="0.25">
      <c r="A2026" t="s">
        <v>20401</v>
      </c>
      <c r="B2026" t="s">
        <v>17857</v>
      </c>
      <c r="C2026" t="s">
        <v>18376</v>
      </c>
      <c r="D2026">
        <v>235.03</v>
      </c>
      <c r="E2026">
        <v>176.27250000000001</v>
      </c>
      <c r="F2026" t="s">
        <v>18377</v>
      </c>
    </row>
    <row r="2027" spans="1:6" x14ac:dyDescent="0.25">
      <c r="A2027" t="s">
        <v>20402</v>
      </c>
      <c r="B2027" t="s">
        <v>17858</v>
      </c>
      <c r="C2027" t="s">
        <v>18376</v>
      </c>
      <c r="D2027">
        <v>229.36</v>
      </c>
      <c r="E2027">
        <v>188.0752</v>
      </c>
      <c r="F2027" t="s">
        <v>18377</v>
      </c>
    </row>
    <row r="2028" spans="1:6" x14ac:dyDescent="0.25">
      <c r="A2028" t="s">
        <v>20403</v>
      </c>
      <c r="B2028" t="s">
        <v>17859</v>
      </c>
      <c r="C2028" t="s">
        <v>18376</v>
      </c>
      <c r="D2028">
        <v>341.94</v>
      </c>
      <c r="E2028">
        <v>263.29379999999998</v>
      </c>
      <c r="F2028" t="s">
        <v>18377</v>
      </c>
    </row>
    <row r="2029" spans="1:6" x14ac:dyDescent="0.25">
      <c r="A2029" t="s">
        <v>20404</v>
      </c>
      <c r="B2029" t="s">
        <v>17860</v>
      </c>
      <c r="C2029" t="s">
        <v>18376</v>
      </c>
      <c r="D2029">
        <v>260.83999999999997</v>
      </c>
      <c r="E2029">
        <v>200.84679999999997</v>
      </c>
      <c r="F2029" t="s">
        <v>18377</v>
      </c>
    </row>
    <row r="2030" spans="1:6" x14ac:dyDescent="0.25">
      <c r="A2030" t="s">
        <v>20405</v>
      </c>
      <c r="B2030" t="s">
        <v>17861</v>
      </c>
      <c r="C2030" t="s">
        <v>18376</v>
      </c>
      <c r="D2030">
        <v>72.8</v>
      </c>
      <c r="E2030">
        <v>61.151999999999994</v>
      </c>
      <c r="F2030" t="s">
        <v>18377</v>
      </c>
    </row>
    <row r="2031" spans="1:6" x14ac:dyDescent="0.25">
      <c r="A2031" t="s">
        <v>20406</v>
      </c>
      <c r="B2031" t="s">
        <v>17862</v>
      </c>
      <c r="C2031" t="s">
        <v>18376</v>
      </c>
      <c r="D2031">
        <v>325.47000000000003</v>
      </c>
      <c r="E2031">
        <v>253.86660000000003</v>
      </c>
      <c r="F2031" t="s">
        <v>18377</v>
      </c>
    </row>
    <row r="2032" spans="1:6" x14ac:dyDescent="0.25">
      <c r="A2032" t="s">
        <v>20407</v>
      </c>
      <c r="B2032" t="s">
        <v>17863</v>
      </c>
      <c r="C2032" t="s">
        <v>18376</v>
      </c>
      <c r="D2032">
        <v>245.92</v>
      </c>
      <c r="E2032">
        <v>191.8176</v>
      </c>
      <c r="F2032" t="s">
        <v>18377</v>
      </c>
    </row>
    <row r="2033" spans="1:6" x14ac:dyDescent="0.25">
      <c r="A2033" t="s">
        <v>20408</v>
      </c>
      <c r="B2033" t="s">
        <v>17864</v>
      </c>
      <c r="C2033" t="s">
        <v>18376</v>
      </c>
      <c r="D2033">
        <v>413.76</v>
      </c>
      <c r="E2033">
        <v>364.10879999999997</v>
      </c>
      <c r="F2033" t="s">
        <v>18377</v>
      </c>
    </row>
    <row r="2034" spans="1:6" x14ac:dyDescent="0.25">
      <c r="A2034" t="s">
        <v>20409</v>
      </c>
      <c r="B2034" t="s">
        <v>17866</v>
      </c>
      <c r="C2034" t="s">
        <v>18376</v>
      </c>
      <c r="D2034">
        <v>222.08</v>
      </c>
      <c r="E2034">
        <v>182.10560000000001</v>
      </c>
      <c r="F2034" t="s">
        <v>18377</v>
      </c>
    </row>
    <row r="2035" spans="1:6" x14ac:dyDescent="0.25">
      <c r="A2035" t="s">
        <v>20410</v>
      </c>
      <c r="B2035" t="s">
        <v>17867</v>
      </c>
      <c r="C2035" t="s">
        <v>18376</v>
      </c>
      <c r="D2035">
        <v>72</v>
      </c>
      <c r="E2035">
        <v>64.8</v>
      </c>
      <c r="F2035" t="s">
        <v>18377</v>
      </c>
    </row>
    <row r="2036" spans="1:6" x14ac:dyDescent="0.25">
      <c r="A2036" t="s">
        <v>20411</v>
      </c>
      <c r="B2036" t="s">
        <v>17868</v>
      </c>
      <c r="C2036" t="s">
        <v>18376</v>
      </c>
      <c r="D2036">
        <v>361.21</v>
      </c>
      <c r="E2036">
        <v>303.41639999999995</v>
      </c>
      <c r="F2036" t="s">
        <v>18377</v>
      </c>
    </row>
    <row r="2037" spans="1:6" x14ac:dyDescent="0.25">
      <c r="A2037" t="s">
        <v>20412</v>
      </c>
      <c r="B2037" t="s">
        <v>17869</v>
      </c>
      <c r="C2037" t="s">
        <v>18376</v>
      </c>
      <c r="D2037">
        <v>483.23</v>
      </c>
      <c r="E2037">
        <v>347.92559999999997</v>
      </c>
      <c r="F2037" t="s">
        <v>18377</v>
      </c>
    </row>
    <row r="2038" spans="1:6" x14ac:dyDescent="0.25">
      <c r="A2038" t="s">
        <v>20413</v>
      </c>
      <c r="B2038" t="s">
        <v>17870</v>
      </c>
      <c r="C2038" t="s">
        <v>18376</v>
      </c>
      <c r="D2038">
        <v>154.47999999999999</v>
      </c>
      <c r="E2038">
        <v>117.40479999999999</v>
      </c>
      <c r="F2038" t="s">
        <v>18377</v>
      </c>
    </row>
    <row r="2039" spans="1:6" x14ac:dyDescent="0.25">
      <c r="A2039" t="s">
        <v>20414</v>
      </c>
      <c r="B2039" t="s">
        <v>17871</v>
      </c>
      <c r="C2039" t="s">
        <v>18376</v>
      </c>
      <c r="D2039">
        <v>228.73</v>
      </c>
      <c r="E2039">
        <v>169.2602</v>
      </c>
      <c r="F2039" t="s">
        <v>18377</v>
      </c>
    </row>
    <row r="2040" spans="1:6" x14ac:dyDescent="0.25">
      <c r="A2040" t="s">
        <v>20415</v>
      </c>
      <c r="B2040" t="s">
        <v>17872</v>
      </c>
      <c r="C2040" t="s">
        <v>18376</v>
      </c>
      <c r="D2040">
        <v>172.43</v>
      </c>
      <c r="E2040">
        <v>137.94400000000002</v>
      </c>
      <c r="F2040" t="s">
        <v>18377</v>
      </c>
    </row>
    <row r="2041" spans="1:6" x14ac:dyDescent="0.25">
      <c r="A2041" t="s">
        <v>20416</v>
      </c>
      <c r="B2041" t="s">
        <v>17873</v>
      </c>
      <c r="C2041" t="s">
        <v>18376</v>
      </c>
      <c r="D2041">
        <v>288.93</v>
      </c>
      <c r="E2041">
        <v>239.81189999999998</v>
      </c>
      <c r="F2041" t="s">
        <v>18377</v>
      </c>
    </row>
    <row r="2042" spans="1:6" x14ac:dyDescent="0.25">
      <c r="A2042" t="s">
        <v>20417</v>
      </c>
      <c r="B2042" t="s">
        <v>17874</v>
      </c>
      <c r="C2042" t="s">
        <v>18376</v>
      </c>
      <c r="D2042">
        <v>315.07</v>
      </c>
      <c r="E2042">
        <v>248.90530000000001</v>
      </c>
      <c r="F2042" t="s">
        <v>18377</v>
      </c>
    </row>
    <row r="2043" spans="1:6" x14ac:dyDescent="0.25">
      <c r="A2043" t="s">
        <v>20418</v>
      </c>
      <c r="B2043" t="s">
        <v>17875</v>
      </c>
      <c r="C2043" t="s">
        <v>18376</v>
      </c>
      <c r="D2043">
        <v>190.1</v>
      </c>
      <c r="E2043">
        <v>133.07</v>
      </c>
      <c r="F2043" t="s">
        <v>18377</v>
      </c>
    </row>
    <row r="2044" spans="1:6" x14ac:dyDescent="0.25">
      <c r="A2044" t="s">
        <v>20419</v>
      </c>
      <c r="B2044" t="s">
        <v>17876</v>
      </c>
      <c r="C2044" t="s">
        <v>18376</v>
      </c>
      <c r="D2044">
        <v>77.83</v>
      </c>
      <c r="E2044">
        <v>61.485700000000001</v>
      </c>
      <c r="F2044" t="s">
        <v>18377</v>
      </c>
    </row>
    <row r="2045" spans="1:6" x14ac:dyDescent="0.25">
      <c r="A2045" t="s">
        <v>20420</v>
      </c>
      <c r="B2045" t="s">
        <v>17877</v>
      </c>
      <c r="C2045" t="s">
        <v>18376</v>
      </c>
      <c r="D2045">
        <v>63.02</v>
      </c>
      <c r="E2045">
        <v>49.155600000000007</v>
      </c>
      <c r="F2045" t="s">
        <v>18377</v>
      </c>
    </row>
    <row r="2046" spans="1:6" x14ac:dyDescent="0.25">
      <c r="A2046" t="s">
        <v>20421</v>
      </c>
      <c r="B2046" t="s">
        <v>17878</v>
      </c>
      <c r="C2046" t="s">
        <v>18376</v>
      </c>
      <c r="D2046">
        <v>414.2</v>
      </c>
      <c r="E2046">
        <v>347.928</v>
      </c>
      <c r="F2046" t="s">
        <v>18377</v>
      </c>
    </row>
    <row r="2047" spans="1:6" x14ac:dyDescent="0.25">
      <c r="A2047" t="s">
        <v>20422</v>
      </c>
      <c r="B2047" t="s">
        <v>17879</v>
      </c>
      <c r="C2047" t="s">
        <v>18376</v>
      </c>
      <c r="D2047">
        <v>341.78</v>
      </c>
      <c r="E2047">
        <v>293.93079999999998</v>
      </c>
      <c r="F2047" t="s">
        <v>18377</v>
      </c>
    </row>
    <row r="2048" spans="1:6" x14ac:dyDescent="0.25">
      <c r="A2048" t="s">
        <v>20423</v>
      </c>
      <c r="B2048" t="s">
        <v>17880</v>
      </c>
      <c r="C2048" t="s">
        <v>18376</v>
      </c>
      <c r="D2048">
        <v>369.14</v>
      </c>
      <c r="E2048">
        <v>265.7808</v>
      </c>
      <c r="F2048" t="s">
        <v>18377</v>
      </c>
    </row>
    <row r="2049" spans="1:6" x14ac:dyDescent="0.25">
      <c r="A2049" t="s">
        <v>20424</v>
      </c>
      <c r="B2049" t="s">
        <v>17881</v>
      </c>
      <c r="C2049" t="s">
        <v>18376</v>
      </c>
      <c r="D2049">
        <v>400.76</v>
      </c>
      <c r="E2049">
        <v>340.64599999999996</v>
      </c>
      <c r="F2049" t="s">
        <v>18377</v>
      </c>
    </row>
    <row r="2050" spans="1:6" x14ac:dyDescent="0.25">
      <c r="A2050" t="s">
        <v>20425</v>
      </c>
      <c r="B2050" t="s">
        <v>17882</v>
      </c>
      <c r="C2050" t="s">
        <v>18376</v>
      </c>
      <c r="D2050">
        <v>213.48</v>
      </c>
      <c r="E2050">
        <v>153.70559999999998</v>
      </c>
      <c r="F2050" t="s">
        <v>18377</v>
      </c>
    </row>
    <row r="2051" spans="1:6" x14ac:dyDescent="0.25">
      <c r="A2051" t="s">
        <v>20426</v>
      </c>
      <c r="B2051" t="s">
        <v>17883</v>
      </c>
      <c r="C2051" t="s">
        <v>18376</v>
      </c>
      <c r="D2051">
        <v>374.97</v>
      </c>
      <c r="E2051">
        <v>311.2251</v>
      </c>
      <c r="F2051" t="s">
        <v>18377</v>
      </c>
    </row>
    <row r="2052" spans="1:6" x14ac:dyDescent="0.25">
      <c r="A2052" t="s">
        <v>20427</v>
      </c>
      <c r="B2052" t="s">
        <v>17886</v>
      </c>
      <c r="C2052" t="s">
        <v>18376</v>
      </c>
      <c r="D2052">
        <v>400.13</v>
      </c>
      <c r="E2052">
        <v>312.10140000000001</v>
      </c>
      <c r="F2052" t="s">
        <v>18377</v>
      </c>
    </row>
    <row r="2053" spans="1:6" x14ac:dyDescent="0.25">
      <c r="A2053" t="s">
        <v>20428</v>
      </c>
      <c r="B2053" t="s">
        <v>17887</v>
      </c>
      <c r="C2053" t="s">
        <v>18376</v>
      </c>
      <c r="D2053">
        <v>275.95999999999998</v>
      </c>
      <c r="E2053">
        <v>209.72959999999998</v>
      </c>
      <c r="F2053" t="s">
        <v>18377</v>
      </c>
    </row>
    <row r="2054" spans="1:6" x14ac:dyDescent="0.25">
      <c r="A2054" t="s">
        <v>20429</v>
      </c>
      <c r="B2054" t="s">
        <v>17888</v>
      </c>
      <c r="C2054" t="s">
        <v>18376</v>
      </c>
      <c r="D2054">
        <v>430.03</v>
      </c>
      <c r="E2054">
        <v>374.12609999999995</v>
      </c>
      <c r="F2054" t="s">
        <v>18377</v>
      </c>
    </row>
    <row r="2055" spans="1:6" x14ac:dyDescent="0.25">
      <c r="A2055" t="s">
        <v>20430</v>
      </c>
      <c r="B2055" t="s">
        <v>17889</v>
      </c>
      <c r="C2055" t="s">
        <v>18376</v>
      </c>
      <c r="D2055">
        <v>82.98</v>
      </c>
      <c r="E2055">
        <v>60.575400000000002</v>
      </c>
      <c r="F2055" t="s">
        <v>18377</v>
      </c>
    </row>
    <row r="2056" spans="1:6" x14ac:dyDescent="0.25">
      <c r="A2056" t="s">
        <v>20431</v>
      </c>
      <c r="B2056" t="s">
        <v>17890</v>
      </c>
      <c r="C2056" t="s">
        <v>18376</v>
      </c>
      <c r="D2056">
        <v>78.17</v>
      </c>
      <c r="E2056">
        <v>55.500700000000002</v>
      </c>
      <c r="F2056" t="s">
        <v>18377</v>
      </c>
    </row>
    <row r="2057" spans="1:6" x14ac:dyDescent="0.25">
      <c r="A2057" t="s">
        <v>20432</v>
      </c>
      <c r="B2057" t="s">
        <v>17891</v>
      </c>
      <c r="C2057" t="s">
        <v>18376</v>
      </c>
      <c r="D2057">
        <v>152.16999999999999</v>
      </c>
      <c r="E2057">
        <v>133.90959999999998</v>
      </c>
      <c r="F2057" t="s">
        <v>18377</v>
      </c>
    </row>
    <row r="2058" spans="1:6" x14ac:dyDescent="0.25">
      <c r="A2058" t="s">
        <v>20433</v>
      </c>
      <c r="B2058" t="s">
        <v>17892</v>
      </c>
      <c r="C2058" t="s">
        <v>18376</v>
      </c>
      <c r="D2058">
        <v>323.08</v>
      </c>
      <c r="E2058">
        <v>239.07919999999999</v>
      </c>
      <c r="F2058" t="s">
        <v>18377</v>
      </c>
    </row>
    <row r="2059" spans="1:6" x14ac:dyDescent="0.25">
      <c r="A2059" t="s">
        <v>20434</v>
      </c>
      <c r="B2059" t="s">
        <v>17893</v>
      </c>
      <c r="C2059" t="s">
        <v>18376</v>
      </c>
      <c r="D2059">
        <v>242.83</v>
      </c>
      <c r="E2059">
        <v>208.8338</v>
      </c>
      <c r="F2059" t="s">
        <v>18377</v>
      </c>
    </row>
    <row r="2060" spans="1:6" x14ac:dyDescent="0.25">
      <c r="A2060" t="s">
        <v>20435</v>
      </c>
      <c r="B2060" t="s">
        <v>17894</v>
      </c>
      <c r="C2060" t="s">
        <v>18376</v>
      </c>
      <c r="D2060">
        <v>135.88</v>
      </c>
      <c r="E2060">
        <v>110.06280000000001</v>
      </c>
      <c r="F2060" t="s">
        <v>18377</v>
      </c>
    </row>
    <row r="2061" spans="1:6" x14ac:dyDescent="0.25">
      <c r="A2061" t="s">
        <v>20436</v>
      </c>
      <c r="B2061" t="s">
        <v>17896</v>
      </c>
      <c r="C2061" t="s">
        <v>18376</v>
      </c>
      <c r="D2061">
        <v>97.25</v>
      </c>
      <c r="E2061">
        <v>70.02</v>
      </c>
      <c r="F2061" t="s">
        <v>18377</v>
      </c>
    </row>
    <row r="2062" spans="1:6" x14ac:dyDescent="0.25">
      <c r="A2062" t="s">
        <v>20437</v>
      </c>
      <c r="B2062" t="s">
        <v>17897</v>
      </c>
      <c r="C2062" t="s">
        <v>18376</v>
      </c>
      <c r="D2062">
        <v>445.37</v>
      </c>
      <c r="E2062">
        <v>325.12009999999998</v>
      </c>
      <c r="F2062" t="s">
        <v>18377</v>
      </c>
    </row>
    <row r="2063" spans="1:6" x14ac:dyDescent="0.25">
      <c r="A2063" t="s">
        <v>20438</v>
      </c>
      <c r="B2063" t="s">
        <v>17898</v>
      </c>
      <c r="C2063" t="s">
        <v>18376</v>
      </c>
      <c r="D2063">
        <v>319.31</v>
      </c>
      <c r="E2063">
        <v>258.64109999999999</v>
      </c>
      <c r="F2063" t="s">
        <v>18377</v>
      </c>
    </row>
    <row r="2064" spans="1:6" x14ac:dyDescent="0.25">
      <c r="A2064" t="s">
        <v>20439</v>
      </c>
      <c r="B2064" t="s">
        <v>17899</v>
      </c>
      <c r="C2064" t="s">
        <v>18376</v>
      </c>
      <c r="D2064">
        <v>69.84</v>
      </c>
      <c r="E2064">
        <v>62.157600000000002</v>
      </c>
      <c r="F2064" t="s">
        <v>18377</v>
      </c>
    </row>
    <row r="2065" spans="1:6" x14ac:dyDescent="0.25">
      <c r="A2065" t="s">
        <v>20440</v>
      </c>
      <c r="B2065" t="s">
        <v>17900</v>
      </c>
      <c r="C2065" t="s">
        <v>18376</v>
      </c>
      <c r="D2065">
        <v>352.94</v>
      </c>
      <c r="E2065">
        <v>250.58739999999997</v>
      </c>
      <c r="F2065" t="s">
        <v>18377</v>
      </c>
    </row>
    <row r="2066" spans="1:6" x14ac:dyDescent="0.25">
      <c r="A2066" t="s">
        <v>20441</v>
      </c>
      <c r="B2066" t="s">
        <v>17901</v>
      </c>
      <c r="C2066" t="s">
        <v>18376</v>
      </c>
      <c r="D2066">
        <v>276.54000000000002</v>
      </c>
      <c r="E2066">
        <v>229.5282</v>
      </c>
      <c r="F2066" t="s">
        <v>18377</v>
      </c>
    </row>
    <row r="2067" spans="1:6" x14ac:dyDescent="0.25">
      <c r="A2067" t="s">
        <v>20442</v>
      </c>
      <c r="B2067" t="s">
        <v>17902</v>
      </c>
      <c r="C2067" t="s">
        <v>18376</v>
      </c>
      <c r="D2067">
        <v>355.42</v>
      </c>
      <c r="E2067">
        <v>273.67340000000002</v>
      </c>
      <c r="F2067" t="s">
        <v>18377</v>
      </c>
    </row>
    <row r="2068" spans="1:6" x14ac:dyDescent="0.25">
      <c r="A2068" t="s">
        <v>20443</v>
      </c>
      <c r="B2068" t="s">
        <v>17903</v>
      </c>
      <c r="C2068" t="s">
        <v>18376</v>
      </c>
      <c r="D2068">
        <v>286.47000000000003</v>
      </c>
      <c r="E2068">
        <v>249.22890000000001</v>
      </c>
      <c r="F2068" t="s">
        <v>18377</v>
      </c>
    </row>
    <row r="2069" spans="1:6" x14ac:dyDescent="0.25">
      <c r="A2069" t="s">
        <v>20444</v>
      </c>
      <c r="B2069" t="s">
        <v>17905</v>
      </c>
      <c r="C2069" t="s">
        <v>18376</v>
      </c>
      <c r="D2069">
        <v>329.41</v>
      </c>
      <c r="E2069">
        <v>279.99850000000004</v>
      </c>
      <c r="F2069" t="s">
        <v>18377</v>
      </c>
    </row>
    <row r="2070" spans="1:6" x14ac:dyDescent="0.25">
      <c r="A2070" t="s">
        <v>20445</v>
      </c>
      <c r="B2070" t="s">
        <v>17906</v>
      </c>
      <c r="C2070" t="s">
        <v>18376</v>
      </c>
      <c r="D2070">
        <v>205.49</v>
      </c>
      <c r="E2070">
        <v>154.11750000000001</v>
      </c>
      <c r="F2070" t="s">
        <v>18377</v>
      </c>
    </row>
    <row r="2071" spans="1:6" x14ac:dyDescent="0.25">
      <c r="A2071" t="s">
        <v>20446</v>
      </c>
      <c r="B2071" t="s">
        <v>17907</v>
      </c>
      <c r="C2071" t="s">
        <v>18376</v>
      </c>
      <c r="D2071">
        <v>316.57</v>
      </c>
      <c r="E2071">
        <v>269.08449999999999</v>
      </c>
      <c r="F2071" t="s">
        <v>18377</v>
      </c>
    </row>
    <row r="2072" spans="1:6" x14ac:dyDescent="0.25">
      <c r="A2072" t="s">
        <v>20447</v>
      </c>
      <c r="B2072" t="s">
        <v>17908</v>
      </c>
      <c r="C2072" t="s">
        <v>18376</v>
      </c>
      <c r="D2072">
        <v>339.4</v>
      </c>
      <c r="E2072">
        <v>257.94399999999996</v>
      </c>
      <c r="F2072" t="s">
        <v>18377</v>
      </c>
    </row>
    <row r="2073" spans="1:6" x14ac:dyDescent="0.25">
      <c r="A2073" t="s">
        <v>20448</v>
      </c>
      <c r="B2073" t="s">
        <v>17910</v>
      </c>
      <c r="C2073" t="s">
        <v>18376</v>
      </c>
      <c r="D2073">
        <v>247.39</v>
      </c>
      <c r="E2073">
        <v>215.22929999999999</v>
      </c>
      <c r="F2073" t="s">
        <v>18377</v>
      </c>
    </row>
    <row r="2074" spans="1:6" x14ac:dyDescent="0.25">
      <c r="A2074" t="s">
        <v>20449</v>
      </c>
      <c r="B2074" t="s">
        <v>17911</v>
      </c>
      <c r="C2074" t="s">
        <v>18376</v>
      </c>
      <c r="D2074">
        <v>488.45</v>
      </c>
      <c r="E2074">
        <v>390.76</v>
      </c>
      <c r="F2074" t="s">
        <v>18377</v>
      </c>
    </row>
    <row r="2075" spans="1:6" x14ac:dyDescent="0.25">
      <c r="A2075" t="s">
        <v>20450</v>
      </c>
      <c r="B2075" t="s">
        <v>17912</v>
      </c>
      <c r="C2075" t="s">
        <v>18376</v>
      </c>
      <c r="D2075">
        <v>108.41</v>
      </c>
      <c r="E2075">
        <v>80.223399999999998</v>
      </c>
      <c r="F2075" t="s">
        <v>18377</v>
      </c>
    </row>
    <row r="2076" spans="1:6" x14ac:dyDescent="0.25">
      <c r="A2076" t="s">
        <v>20451</v>
      </c>
      <c r="B2076" t="s">
        <v>17913</v>
      </c>
      <c r="C2076" t="s">
        <v>18376</v>
      </c>
      <c r="D2076">
        <v>120.13</v>
      </c>
      <c r="E2076">
        <v>88.896199999999993</v>
      </c>
      <c r="F2076" t="s">
        <v>18377</v>
      </c>
    </row>
    <row r="2077" spans="1:6" x14ac:dyDescent="0.25">
      <c r="A2077" t="s">
        <v>20452</v>
      </c>
      <c r="B2077" t="s">
        <v>17914</v>
      </c>
      <c r="C2077" t="s">
        <v>18376</v>
      </c>
      <c r="D2077">
        <v>495.56</v>
      </c>
      <c r="E2077">
        <v>381.58120000000002</v>
      </c>
      <c r="F2077" t="s">
        <v>18377</v>
      </c>
    </row>
    <row r="2078" spans="1:6" x14ac:dyDescent="0.25">
      <c r="A2078" t="s">
        <v>20453</v>
      </c>
      <c r="B2078" t="s">
        <v>17915</v>
      </c>
      <c r="C2078" t="s">
        <v>18376</v>
      </c>
      <c r="D2078">
        <v>170.18</v>
      </c>
      <c r="E2078">
        <v>132.74040000000002</v>
      </c>
      <c r="F2078" t="s">
        <v>18377</v>
      </c>
    </row>
    <row r="2079" spans="1:6" x14ac:dyDescent="0.25">
      <c r="A2079" t="s">
        <v>20454</v>
      </c>
      <c r="B2079" t="s">
        <v>17916</v>
      </c>
      <c r="C2079" t="s">
        <v>18376</v>
      </c>
      <c r="D2079">
        <v>417.57</v>
      </c>
      <c r="E2079">
        <v>304.8261</v>
      </c>
      <c r="F2079" t="s">
        <v>18377</v>
      </c>
    </row>
    <row r="2080" spans="1:6" x14ac:dyDescent="0.25">
      <c r="A2080" t="s">
        <v>20455</v>
      </c>
      <c r="B2080" t="s">
        <v>17917</v>
      </c>
      <c r="C2080" t="s">
        <v>18376</v>
      </c>
      <c r="D2080">
        <v>178.15</v>
      </c>
      <c r="E2080">
        <v>149.64599999999999</v>
      </c>
      <c r="F2080" t="s">
        <v>18377</v>
      </c>
    </row>
    <row r="2081" spans="1:6" x14ac:dyDescent="0.25">
      <c r="A2081" t="s">
        <v>20456</v>
      </c>
      <c r="B2081" t="s">
        <v>17919</v>
      </c>
      <c r="C2081" t="s">
        <v>18376</v>
      </c>
      <c r="D2081">
        <v>50.28</v>
      </c>
      <c r="E2081">
        <v>45.252000000000002</v>
      </c>
      <c r="F2081" t="s">
        <v>18377</v>
      </c>
    </row>
    <row r="2082" spans="1:6" x14ac:dyDescent="0.25">
      <c r="A2082" t="s">
        <v>20457</v>
      </c>
      <c r="B2082" t="s">
        <v>17920</v>
      </c>
      <c r="C2082" t="s">
        <v>18376</v>
      </c>
      <c r="D2082">
        <v>185.74</v>
      </c>
      <c r="E2082">
        <v>131.87540000000001</v>
      </c>
      <c r="F2082" t="s">
        <v>18377</v>
      </c>
    </row>
    <row r="2083" spans="1:6" x14ac:dyDescent="0.25">
      <c r="A2083" t="s">
        <v>20458</v>
      </c>
      <c r="B2083" t="s">
        <v>17921</v>
      </c>
      <c r="C2083" t="s">
        <v>18376</v>
      </c>
      <c r="D2083">
        <v>53.03</v>
      </c>
      <c r="E2083">
        <v>41.363400000000006</v>
      </c>
      <c r="F2083" t="s">
        <v>18377</v>
      </c>
    </row>
    <row r="2084" spans="1:6" x14ac:dyDescent="0.25">
      <c r="A2084" t="s">
        <v>20459</v>
      </c>
      <c r="B2084" t="s">
        <v>17923</v>
      </c>
      <c r="C2084" t="s">
        <v>18376</v>
      </c>
      <c r="D2084">
        <v>451.72</v>
      </c>
      <c r="E2084">
        <v>406.54800000000006</v>
      </c>
      <c r="F2084" t="s">
        <v>18377</v>
      </c>
    </row>
    <row r="2085" spans="1:6" x14ac:dyDescent="0.25">
      <c r="A2085" t="s">
        <v>20460</v>
      </c>
      <c r="B2085" t="s">
        <v>17924</v>
      </c>
      <c r="C2085" t="s">
        <v>18376</v>
      </c>
      <c r="D2085">
        <v>117.23</v>
      </c>
      <c r="E2085">
        <v>90.267099999999999</v>
      </c>
      <c r="F2085" t="s">
        <v>18377</v>
      </c>
    </row>
    <row r="2086" spans="1:6" x14ac:dyDescent="0.25">
      <c r="A2086" t="s">
        <v>20461</v>
      </c>
      <c r="B2086" t="s">
        <v>17926</v>
      </c>
      <c r="C2086" t="s">
        <v>18376</v>
      </c>
      <c r="D2086">
        <v>119.49</v>
      </c>
      <c r="E2086">
        <v>100.37159999999999</v>
      </c>
      <c r="F2086" t="s">
        <v>18377</v>
      </c>
    </row>
    <row r="2087" spans="1:6" x14ac:dyDescent="0.25">
      <c r="A2087" t="s">
        <v>20462</v>
      </c>
      <c r="B2087" t="s">
        <v>17928</v>
      </c>
      <c r="C2087" t="s">
        <v>18376</v>
      </c>
      <c r="D2087">
        <v>378.84</v>
      </c>
      <c r="E2087">
        <v>333.37919999999997</v>
      </c>
      <c r="F2087" t="s">
        <v>18377</v>
      </c>
    </row>
    <row r="2088" spans="1:6" x14ac:dyDescent="0.25">
      <c r="A2088" t="s">
        <v>20463</v>
      </c>
      <c r="B2088" t="s">
        <v>17929</v>
      </c>
      <c r="C2088" t="s">
        <v>18376</v>
      </c>
      <c r="D2088">
        <v>452.84</v>
      </c>
      <c r="E2088">
        <v>375.85719999999998</v>
      </c>
      <c r="F2088" t="s">
        <v>18377</v>
      </c>
    </row>
    <row r="2089" spans="1:6" x14ac:dyDescent="0.25">
      <c r="A2089" t="s">
        <v>20464</v>
      </c>
      <c r="B2089" t="s">
        <v>17930</v>
      </c>
      <c r="C2089" t="s">
        <v>18376</v>
      </c>
      <c r="D2089">
        <v>188.13</v>
      </c>
      <c r="E2089">
        <v>135.45359999999999</v>
      </c>
      <c r="F2089" t="s">
        <v>18377</v>
      </c>
    </row>
    <row r="2090" spans="1:6" x14ac:dyDescent="0.25">
      <c r="A2090" t="s">
        <v>20465</v>
      </c>
      <c r="B2090" t="s">
        <v>17931</v>
      </c>
      <c r="C2090" t="s">
        <v>18376</v>
      </c>
      <c r="D2090">
        <v>310.07</v>
      </c>
      <c r="E2090">
        <v>223.25039999999998</v>
      </c>
      <c r="F2090" t="s">
        <v>18377</v>
      </c>
    </row>
    <row r="2091" spans="1:6" x14ac:dyDescent="0.25">
      <c r="A2091" t="s">
        <v>20466</v>
      </c>
      <c r="B2091" t="s">
        <v>17932</v>
      </c>
      <c r="C2091" t="s">
        <v>18376</v>
      </c>
      <c r="D2091">
        <v>73.2</v>
      </c>
      <c r="E2091">
        <v>62.22</v>
      </c>
      <c r="F2091" t="s">
        <v>18377</v>
      </c>
    </row>
    <row r="2092" spans="1:6" x14ac:dyDescent="0.25">
      <c r="A2092" t="s">
        <v>20467</v>
      </c>
      <c r="B2092" t="s">
        <v>17933</v>
      </c>
      <c r="C2092" t="s">
        <v>18376</v>
      </c>
      <c r="D2092">
        <v>123.31</v>
      </c>
      <c r="E2092">
        <v>97.414900000000003</v>
      </c>
      <c r="F2092" t="s">
        <v>18377</v>
      </c>
    </row>
    <row r="2093" spans="1:6" x14ac:dyDescent="0.25">
      <c r="A2093" t="s">
        <v>20468</v>
      </c>
      <c r="B2093" t="s">
        <v>17934</v>
      </c>
      <c r="C2093" t="s">
        <v>18376</v>
      </c>
      <c r="D2093">
        <v>166.65</v>
      </c>
      <c r="E2093">
        <v>123.321</v>
      </c>
      <c r="F2093" t="s">
        <v>18377</v>
      </c>
    </row>
    <row r="2094" spans="1:6" x14ac:dyDescent="0.25">
      <c r="A2094" t="s">
        <v>20469</v>
      </c>
      <c r="B2094" t="s">
        <v>17935</v>
      </c>
      <c r="C2094" t="s">
        <v>18376</v>
      </c>
      <c r="D2094">
        <v>103</v>
      </c>
      <c r="E2094">
        <v>91.67</v>
      </c>
      <c r="F2094" t="s">
        <v>18377</v>
      </c>
    </row>
    <row r="2095" spans="1:6" x14ac:dyDescent="0.25">
      <c r="A2095" t="s">
        <v>20470</v>
      </c>
      <c r="B2095" t="s">
        <v>17936</v>
      </c>
      <c r="C2095" t="s">
        <v>18376</v>
      </c>
      <c r="D2095">
        <v>480.03</v>
      </c>
      <c r="E2095">
        <v>384.024</v>
      </c>
      <c r="F2095" t="s">
        <v>18377</v>
      </c>
    </row>
    <row r="2096" spans="1:6" x14ac:dyDescent="0.25">
      <c r="A2096" t="s">
        <v>20471</v>
      </c>
      <c r="B2096" t="s">
        <v>17937</v>
      </c>
      <c r="C2096" t="s">
        <v>18376</v>
      </c>
      <c r="D2096">
        <v>469.22</v>
      </c>
      <c r="E2096">
        <v>394.14480000000003</v>
      </c>
      <c r="F2096" t="s">
        <v>18377</v>
      </c>
    </row>
    <row r="2097" spans="1:6" x14ac:dyDescent="0.25">
      <c r="A2097" t="s">
        <v>20472</v>
      </c>
      <c r="B2097" t="s">
        <v>17938</v>
      </c>
      <c r="C2097" t="s">
        <v>18376</v>
      </c>
      <c r="D2097">
        <v>390.05</v>
      </c>
      <c r="E2097">
        <v>319.84100000000001</v>
      </c>
      <c r="F2097" t="s">
        <v>18377</v>
      </c>
    </row>
    <row r="2098" spans="1:6" x14ac:dyDescent="0.25">
      <c r="A2098" t="s">
        <v>20473</v>
      </c>
      <c r="B2098" t="s">
        <v>17939</v>
      </c>
      <c r="C2098" t="s">
        <v>18376</v>
      </c>
      <c r="D2098">
        <v>404.26</v>
      </c>
      <c r="E2098">
        <v>287.02459999999996</v>
      </c>
      <c r="F2098" t="s">
        <v>18377</v>
      </c>
    </row>
    <row r="2099" spans="1:6" x14ac:dyDescent="0.25">
      <c r="A2099" t="s">
        <v>20474</v>
      </c>
      <c r="B2099" t="s">
        <v>17940</v>
      </c>
      <c r="C2099" t="s">
        <v>18376</v>
      </c>
      <c r="D2099">
        <v>149.62</v>
      </c>
      <c r="E2099">
        <v>122.6884</v>
      </c>
      <c r="F2099" t="s">
        <v>18377</v>
      </c>
    </row>
    <row r="2100" spans="1:6" x14ac:dyDescent="0.25">
      <c r="A2100" t="s">
        <v>20475</v>
      </c>
      <c r="B2100" t="s">
        <v>17941</v>
      </c>
      <c r="C2100" t="s">
        <v>18376</v>
      </c>
      <c r="D2100">
        <v>251.62</v>
      </c>
      <c r="E2100">
        <v>191.2312</v>
      </c>
      <c r="F2100" t="s">
        <v>18377</v>
      </c>
    </row>
    <row r="2101" spans="1:6" x14ac:dyDescent="0.25">
      <c r="A2101" t="s">
        <v>20476</v>
      </c>
      <c r="B2101" t="s">
        <v>17943</v>
      </c>
      <c r="C2101" t="s">
        <v>18376</v>
      </c>
      <c r="D2101">
        <v>305.61</v>
      </c>
      <c r="E2101">
        <v>216.98310000000001</v>
      </c>
      <c r="F2101" t="s">
        <v>18377</v>
      </c>
    </row>
    <row r="2102" spans="1:6" x14ac:dyDescent="0.25">
      <c r="A2102" t="s">
        <v>20477</v>
      </c>
      <c r="B2102" t="s">
        <v>17944</v>
      </c>
      <c r="C2102" t="s">
        <v>18376</v>
      </c>
      <c r="D2102">
        <v>380.72</v>
      </c>
      <c r="E2102">
        <v>277.92560000000003</v>
      </c>
      <c r="F2102" t="s">
        <v>18377</v>
      </c>
    </row>
    <row r="2103" spans="1:6" x14ac:dyDescent="0.25">
      <c r="A2103" t="s">
        <v>20478</v>
      </c>
      <c r="B2103" t="s">
        <v>17945</v>
      </c>
      <c r="C2103" t="s">
        <v>18376</v>
      </c>
      <c r="D2103">
        <v>254.42</v>
      </c>
      <c r="E2103">
        <v>203.536</v>
      </c>
      <c r="F2103" t="s">
        <v>18377</v>
      </c>
    </row>
    <row r="2104" spans="1:6" x14ac:dyDescent="0.25">
      <c r="A2104" t="s">
        <v>20479</v>
      </c>
      <c r="B2104" t="s">
        <v>17946</v>
      </c>
      <c r="C2104" t="s">
        <v>18376</v>
      </c>
      <c r="D2104">
        <v>429.32</v>
      </c>
      <c r="E2104">
        <v>334.86959999999999</v>
      </c>
      <c r="F2104" t="s">
        <v>18377</v>
      </c>
    </row>
    <row r="2105" spans="1:6" x14ac:dyDescent="0.25">
      <c r="A2105" t="s">
        <v>20480</v>
      </c>
      <c r="B2105" t="s">
        <v>17947</v>
      </c>
      <c r="C2105" t="s">
        <v>18376</v>
      </c>
      <c r="D2105">
        <v>64.790000000000006</v>
      </c>
      <c r="E2105">
        <v>55.0715</v>
      </c>
      <c r="F2105" t="s">
        <v>18377</v>
      </c>
    </row>
    <row r="2106" spans="1:6" x14ac:dyDescent="0.25">
      <c r="A2106" t="s">
        <v>20481</v>
      </c>
      <c r="B2106" t="s">
        <v>17948</v>
      </c>
      <c r="C2106" t="s">
        <v>18376</v>
      </c>
      <c r="D2106">
        <v>446.98</v>
      </c>
      <c r="E2106">
        <v>339.70480000000003</v>
      </c>
      <c r="F2106" t="s">
        <v>18377</v>
      </c>
    </row>
    <row r="2107" spans="1:6" x14ac:dyDescent="0.25">
      <c r="A2107" t="s">
        <v>20482</v>
      </c>
      <c r="B2107" t="s">
        <v>17949</v>
      </c>
      <c r="C2107" t="s">
        <v>18376</v>
      </c>
      <c r="D2107">
        <v>368.05</v>
      </c>
      <c r="E2107">
        <v>290.7595</v>
      </c>
      <c r="F2107" t="s">
        <v>18377</v>
      </c>
    </row>
    <row r="2108" spans="1:6" x14ac:dyDescent="0.25">
      <c r="A2108" t="s">
        <v>20483</v>
      </c>
      <c r="B2108" t="s">
        <v>17950</v>
      </c>
      <c r="C2108" t="s">
        <v>18376</v>
      </c>
      <c r="D2108">
        <v>300.41000000000003</v>
      </c>
      <c r="E2108">
        <v>249.34030000000001</v>
      </c>
      <c r="F2108" t="s">
        <v>18377</v>
      </c>
    </row>
    <row r="2109" spans="1:6" x14ac:dyDescent="0.25">
      <c r="A2109" t="s">
        <v>20484</v>
      </c>
      <c r="B2109" t="s">
        <v>17951</v>
      </c>
      <c r="C2109" t="s">
        <v>18376</v>
      </c>
      <c r="D2109">
        <v>167.27</v>
      </c>
      <c r="E2109">
        <v>140.5068</v>
      </c>
      <c r="F2109" t="s">
        <v>18377</v>
      </c>
    </row>
    <row r="2110" spans="1:6" x14ac:dyDescent="0.25">
      <c r="A2110" t="s">
        <v>20485</v>
      </c>
      <c r="B2110" t="s">
        <v>17952</v>
      </c>
      <c r="C2110" t="s">
        <v>18376</v>
      </c>
      <c r="D2110">
        <v>454.55</v>
      </c>
      <c r="E2110">
        <v>331.82150000000001</v>
      </c>
      <c r="F2110" t="s">
        <v>18377</v>
      </c>
    </row>
    <row r="2111" spans="1:6" x14ac:dyDescent="0.25">
      <c r="A2111" t="s">
        <v>20486</v>
      </c>
      <c r="B2111" t="s">
        <v>17953</v>
      </c>
      <c r="C2111" t="s">
        <v>18376</v>
      </c>
      <c r="D2111">
        <v>192.44</v>
      </c>
      <c r="E2111">
        <v>146.2544</v>
      </c>
      <c r="F2111" t="s">
        <v>18377</v>
      </c>
    </row>
    <row r="2112" spans="1:6" x14ac:dyDescent="0.25">
      <c r="A2112" t="s">
        <v>20487</v>
      </c>
      <c r="B2112" t="s">
        <v>17954</v>
      </c>
      <c r="C2112" t="s">
        <v>18376</v>
      </c>
      <c r="D2112">
        <v>396.71</v>
      </c>
      <c r="E2112">
        <v>313.40089999999998</v>
      </c>
      <c r="F2112" t="s">
        <v>18377</v>
      </c>
    </row>
    <row r="2113" spans="1:6" x14ac:dyDescent="0.25">
      <c r="A2113" t="s">
        <v>20488</v>
      </c>
      <c r="B2113" t="s">
        <v>17955</v>
      </c>
      <c r="C2113" t="s">
        <v>18376</v>
      </c>
      <c r="D2113">
        <v>274.20999999999998</v>
      </c>
      <c r="E2113">
        <v>202.91539999999998</v>
      </c>
      <c r="F2113" t="s">
        <v>18377</v>
      </c>
    </row>
    <row r="2114" spans="1:6" x14ac:dyDescent="0.25">
      <c r="A2114" t="s">
        <v>20489</v>
      </c>
      <c r="B2114" t="s">
        <v>17956</v>
      </c>
      <c r="C2114" t="s">
        <v>18376</v>
      </c>
      <c r="D2114">
        <v>102.27</v>
      </c>
      <c r="E2114">
        <v>83.861399999999989</v>
      </c>
      <c r="F2114" t="s">
        <v>18377</v>
      </c>
    </row>
    <row r="2115" spans="1:6" x14ac:dyDescent="0.25">
      <c r="A2115" t="s">
        <v>20490</v>
      </c>
      <c r="B2115" t="s">
        <v>17957</v>
      </c>
      <c r="C2115" t="s">
        <v>18376</v>
      </c>
      <c r="D2115">
        <v>93.3</v>
      </c>
      <c r="E2115">
        <v>71.840999999999994</v>
      </c>
      <c r="F2115" t="s">
        <v>18377</v>
      </c>
    </row>
    <row r="2116" spans="1:6" x14ac:dyDescent="0.25">
      <c r="A2116" t="s">
        <v>20491</v>
      </c>
      <c r="B2116" t="s">
        <v>17958</v>
      </c>
      <c r="C2116" t="s">
        <v>18376</v>
      </c>
      <c r="D2116">
        <v>455</v>
      </c>
      <c r="E2116">
        <v>359.45</v>
      </c>
      <c r="F2116" t="s">
        <v>18377</v>
      </c>
    </row>
    <row r="2117" spans="1:6" x14ac:dyDescent="0.25">
      <c r="A2117" t="s">
        <v>20492</v>
      </c>
      <c r="B2117" t="s">
        <v>17959</v>
      </c>
      <c r="C2117" t="s">
        <v>18376</v>
      </c>
      <c r="D2117">
        <v>499.8</v>
      </c>
      <c r="E2117">
        <v>349.86</v>
      </c>
      <c r="F2117" t="s">
        <v>18377</v>
      </c>
    </row>
    <row r="2118" spans="1:6" x14ac:dyDescent="0.25">
      <c r="A2118" t="s">
        <v>20493</v>
      </c>
      <c r="B2118" t="s">
        <v>17960</v>
      </c>
      <c r="C2118" t="s">
        <v>18376</v>
      </c>
      <c r="D2118">
        <v>427.37</v>
      </c>
      <c r="E2118">
        <v>376.0856</v>
      </c>
      <c r="F2118" t="s">
        <v>18377</v>
      </c>
    </row>
    <row r="2119" spans="1:6" x14ac:dyDescent="0.25">
      <c r="A2119" t="s">
        <v>20494</v>
      </c>
      <c r="B2119" t="s">
        <v>17961</v>
      </c>
      <c r="C2119" t="s">
        <v>18376</v>
      </c>
      <c r="D2119">
        <v>461.45</v>
      </c>
      <c r="E2119">
        <v>369.16</v>
      </c>
      <c r="F2119" t="s">
        <v>18377</v>
      </c>
    </row>
    <row r="2120" spans="1:6" x14ac:dyDescent="0.25">
      <c r="A2120" t="s">
        <v>20495</v>
      </c>
      <c r="B2120" t="s">
        <v>17962</v>
      </c>
      <c r="C2120" t="s">
        <v>18376</v>
      </c>
      <c r="D2120">
        <v>291.86</v>
      </c>
      <c r="E2120">
        <v>210.13919999999999</v>
      </c>
      <c r="F2120" t="s">
        <v>18377</v>
      </c>
    </row>
    <row r="2121" spans="1:6" x14ac:dyDescent="0.25">
      <c r="A2121" t="s">
        <v>20496</v>
      </c>
      <c r="B2121" t="s">
        <v>17963</v>
      </c>
      <c r="C2121" t="s">
        <v>18376</v>
      </c>
      <c r="D2121">
        <v>315.95999999999998</v>
      </c>
      <c r="E2121">
        <v>255.92760000000001</v>
      </c>
      <c r="F2121" t="s">
        <v>18377</v>
      </c>
    </row>
    <row r="2122" spans="1:6" x14ac:dyDescent="0.25">
      <c r="A2122" t="s">
        <v>20497</v>
      </c>
      <c r="B2122" t="s">
        <v>17964</v>
      </c>
      <c r="C2122" t="s">
        <v>18376</v>
      </c>
      <c r="D2122">
        <v>162.32</v>
      </c>
      <c r="E2122">
        <v>118.49359999999999</v>
      </c>
      <c r="F2122" t="s">
        <v>18377</v>
      </c>
    </row>
    <row r="2123" spans="1:6" x14ac:dyDescent="0.25">
      <c r="A2123" t="s">
        <v>20498</v>
      </c>
      <c r="B2123" t="s">
        <v>17965</v>
      </c>
      <c r="C2123" t="s">
        <v>18376</v>
      </c>
      <c r="D2123">
        <v>110.98</v>
      </c>
      <c r="E2123">
        <v>95.442800000000005</v>
      </c>
      <c r="F2123" t="s">
        <v>18377</v>
      </c>
    </row>
    <row r="2124" spans="1:6" x14ac:dyDescent="0.25">
      <c r="A2124" t="s">
        <v>20499</v>
      </c>
      <c r="B2124" t="s">
        <v>17966</v>
      </c>
      <c r="C2124" t="s">
        <v>18376</v>
      </c>
      <c r="D2124">
        <v>455.03</v>
      </c>
      <c r="E2124">
        <v>409.52699999999999</v>
      </c>
      <c r="F2124" t="s">
        <v>18377</v>
      </c>
    </row>
    <row r="2125" spans="1:6" x14ac:dyDescent="0.25">
      <c r="A2125" t="s">
        <v>20500</v>
      </c>
      <c r="B2125" t="s">
        <v>17967</v>
      </c>
      <c r="C2125" t="s">
        <v>18376</v>
      </c>
      <c r="D2125">
        <v>153.58000000000001</v>
      </c>
      <c r="E2125">
        <v>127.4714</v>
      </c>
      <c r="F2125" t="s">
        <v>18377</v>
      </c>
    </row>
    <row r="2126" spans="1:6" x14ac:dyDescent="0.25">
      <c r="A2126" t="s">
        <v>20501</v>
      </c>
      <c r="B2126" t="s">
        <v>17968</v>
      </c>
      <c r="C2126" t="s">
        <v>18376</v>
      </c>
      <c r="D2126">
        <v>352.04</v>
      </c>
      <c r="E2126">
        <v>302.75440000000003</v>
      </c>
      <c r="F2126" t="s">
        <v>18377</v>
      </c>
    </row>
    <row r="2127" spans="1:6" x14ac:dyDescent="0.25">
      <c r="A2127" t="s">
        <v>20502</v>
      </c>
      <c r="B2127" t="s">
        <v>17969</v>
      </c>
      <c r="C2127" t="s">
        <v>18376</v>
      </c>
      <c r="D2127">
        <v>370.63</v>
      </c>
      <c r="E2127">
        <v>285.38510000000002</v>
      </c>
      <c r="F2127" t="s">
        <v>18377</v>
      </c>
    </row>
    <row r="2128" spans="1:6" x14ac:dyDescent="0.25">
      <c r="A2128" t="s">
        <v>20503</v>
      </c>
      <c r="B2128" t="s">
        <v>17970</v>
      </c>
      <c r="C2128" t="s">
        <v>18376</v>
      </c>
      <c r="D2128">
        <v>92.16</v>
      </c>
      <c r="E2128">
        <v>75.57119999999999</v>
      </c>
      <c r="F2128" t="s">
        <v>18377</v>
      </c>
    </row>
    <row r="2129" spans="1:6" x14ac:dyDescent="0.25">
      <c r="A2129" t="s">
        <v>20504</v>
      </c>
      <c r="B2129" t="s">
        <v>17971</v>
      </c>
      <c r="C2129" t="s">
        <v>18376</v>
      </c>
      <c r="D2129">
        <v>164.19</v>
      </c>
      <c r="E2129">
        <v>128.06819999999999</v>
      </c>
      <c r="F2129" t="s">
        <v>18377</v>
      </c>
    </row>
    <row r="2130" spans="1:6" x14ac:dyDescent="0.25">
      <c r="A2130" t="s">
        <v>20505</v>
      </c>
      <c r="B2130" t="s">
        <v>17972</v>
      </c>
      <c r="C2130" t="s">
        <v>18376</v>
      </c>
      <c r="D2130">
        <v>73.72</v>
      </c>
      <c r="E2130">
        <v>58.975999999999999</v>
      </c>
      <c r="F2130" t="s">
        <v>18377</v>
      </c>
    </row>
    <row r="2131" spans="1:6" x14ac:dyDescent="0.25">
      <c r="A2131" t="s">
        <v>20506</v>
      </c>
      <c r="B2131" t="s">
        <v>17973</v>
      </c>
      <c r="C2131" t="s">
        <v>18376</v>
      </c>
      <c r="D2131">
        <v>238.38</v>
      </c>
      <c r="E2131">
        <v>190.70400000000001</v>
      </c>
      <c r="F2131" t="s">
        <v>18377</v>
      </c>
    </row>
    <row r="2132" spans="1:6" x14ac:dyDescent="0.25">
      <c r="A2132" t="s">
        <v>20507</v>
      </c>
      <c r="B2132" t="s">
        <v>17975</v>
      </c>
      <c r="C2132" t="s">
        <v>18376</v>
      </c>
      <c r="D2132">
        <v>284.92</v>
      </c>
      <c r="E2132">
        <v>250.7296</v>
      </c>
      <c r="F2132" t="s">
        <v>18377</v>
      </c>
    </row>
    <row r="2133" spans="1:6" x14ac:dyDescent="0.25">
      <c r="A2133" t="s">
        <v>20508</v>
      </c>
      <c r="B2133" t="s">
        <v>17976</v>
      </c>
      <c r="C2133" t="s">
        <v>18376</v>
      </c>
      <c r="D2133">
        <v>338</v>
      </c>
      <c r="E2133">
        <v>300.82</v>
      </c>
      <c r="F2133" t="s">
        <v>18377</v>
      </c>
    </row>
    <row r="2134" spans="1:6" x14ac:dyDescent="0.25">
      <c r="A2134" t="s">
        <v>20509</v>
      </c>
      <c r="B2134" t="s">
        <v>17977</v>
      </c>
      <c r="C2134" t="s">
        <v>18376</v>
      </c>
      <c r="D2134">
        <v>174.58</v>
      </c>
      <c r="E2134">
        <v>153.63040000000001</v>
      </c>
      <c r="F2134" t="s">
        <v>18377</v>
      </c>
    </row>
    <row r="2135" spans="1:6" x14ac:dyDescent="0.25">
      <c r="A2135" t="s">
        <v>20510</v>
      </c>
      <c r="B2135" t="s">
        <v>17978</v>
      </c>
      <c r="C2135" t="s">
        <v>18376</v>
      </c>
      <c r="D2135">
        <v>498.11</v>
      </c>
      <c r="E2135">
        <v>403.46910000000003</v>
      </c>
      <c r="F2135" t="s">
        <v>18377</v>
      </c>
    </row>
    <row r="2136" spans="1:6" x14ac:dyDescent="0.25">
      <c r="A2136" t="s">
        <v>20511</v>
      </c>
      <c r="B2136" t="s">
        <v>17980</v>
      </c>
      <c r="C2136" t="s">
        <v>18376</v>
      </c>
      <c r="D2136">
        <v>227.65</v>
      </c>
      <c r="E2136">
        <v>175.29050000000001</v>
      </c>
      <c r="F2136" t="s">
        <v>18377</v>
      </c>
    </row>
    <row r="2137" spans="1:6" x14ac:dyDescent="0.25">
      <c r="A2137" t="s">
        <v>20512</v>
      </c>
      <c r="B2137" t="s">
        <v>17981</v>
      </c>
      <c r="C2137" t="s">
        <v>18376</v>
      </c>
      <c r="D2137">
        <v>163.97</v>
      </c>
      <c r="E2137">
        <v>129.53630000000001</v>
      </c>
      <c r="F2137" t="s">
        <v>18377</v>
      </c>
    </row>
    <row r="2138" spans="1:6" x14ac:dyDescent="0.25">
      <c r="A2138" t="s">
        <v>20513</v>
      </c>
      <c r="B2138" t="s">
        <v>17982</v>
      </c>
      <c r="C2138" t="s">
        <v>18376</v>
      </c>
      <c r="D2138">
        <v>416.7</v>
      </c>
      <c r="E2138">
        <v>362.529</v>
      </c>
      <c r="F2138" t="s">
        <v>18377</v>
      </c>
    </row>
    <row r="2139" spans="1:6" x14ac:dyDescent="0.25">
      <c r="A2139" t="s">
        <v>20514</v>
      </c>
      <c r="B2139" t="s">
        <v>17983</v>
      </c>
      <c r="C2139" t="s">
        <v>18376</v>
      </c>
      <c r="D2139">
        <v>212.96</v>
      </c>
      <c r="E2139">
        <v>163.97920000000002</v>
      </c>
      <c r="F2139" t="s">
        <v>18377</v>
      </c>
    </row>
    <row r="2140" spans="1:6" x14ac:dyDescent="0.25">
      <c r="A2140" t="s">
        <v>20515</v>
      </c>
      <c r="B2140" t="s">
        <v>17984</v>
      </c>
      <c r="C2140" t="s">
        <v>18376</v>
      </c>
      <c r="D2140">
        <v>344.41</v>
      </c>
      <c r="E2140">
        <v>275.52800000000002</v>
      </c>
      <c r="F2140" t="s">
        <v>18377</v>
      </c>
    </row>
    <row r="2141" spans="1:6" x14ac:dyDescent="0.25">
      <c r="A2141" t="s">
        <v>20516</v>
      </c>
      <c r="B2141" t="s">
        <v>17985</v>
      </c>
      <c r="C2141" t="s">
        <v>18376</v>
      </c>
      <c r="D2141">
        <v>190.92</v>
      </c>
      <c r="E2141">
        <v>171.828</v>
      </c>
      <c r="F2141" t="s">
        <v>18377</v>
      </c>
    </row>
    <row r="2142" spans="1:6" x14ac:dyDescent="0.25">
      <c r="A2142" t="s">
        <v>20517</v>
      </c>
      <c r="B2142" t="s">
        <v>17986</v>
      </c>
      <c r="C2142" t="s">
        <v>18376</v>
      </c>
      <c r="D2142">
        <v>329.47</v>
      </c>
      <c r="E2142">
        <v>243.80780000000001</v>
      </c>
      <c r="F2142" t="s">
        <v>18377</v>
      </c>
    </row>
    <row r="2143" spans="1:6" x14ac:dyDescent="0.25">
      <c r="A2143" t="s">
        <v>20518</v>
      </c>
      <c r="B2143" t="s">
        <v>17987</v>
      </c>
      <c r="C2143" t="s">
        <v>18376</v>
      </c>
      <c r="D2143">
        <v>338.26</v>
      </c>
      <c r="E2143">
        <v>280.75579999999997</v>
      </c>
      <c r="F2143" t="s">
        <v>18377</v>
      </c>
    </row>
    <row r="2144" spans="1:6" x14ac:dyDescent="0.25">
      <c r="A2144" t="s">
        <v>20519</v>
      </c>
      <c r="B2144" t="s">
        <v>17988</v>
      </c>
      <c r="C2144" t="s">
        <v>18376</v>
      </c>
      <c r="D2144">
        <v>204.19</v>
      </c>
      <c r="E2144">
        <v>159.26820000000001</v>
      </c>
      <c r="F2144" t="s">
        <v>18377</v>
      </c>
    </row>
    <row r="2145" spans="1:6" x14ac:dyDescent="0.25">
      <c r="A2145" t="s">
        <v>20520</v>
      </c>
      <c r="B2145" t="s">
        <v>17990</v>
      </c>
      <c r="C2145" t="s">
        <v>18376</v>
      </c>
      <c r="D2145">
        <v>217.36</v>
      </c>
      <c r="E2145">
        <v>167.36720000000003</v>
      </c>
      <c r="F2145" t="s">
        <v>18377</v>
      </c>
    </row>
    <row r="2146" spans="1:6" x14ac:dyDescent="0.25">
      <c r="A2146" t="s">
        <v>20521</v>
      </c>
      <c r="B2146" t="s">
        <v>17991</v>
      </c>
      <c r="C2146" t="s">
        <v>18376</v>
      </c>
      <c r="D2146">
        <v>120.63</v>
      </c>
      <c r="E2146">
        <v>90.472499999999997</v>
      </c>
      <c r="F2146" t="s">
        <v>18377</v>
      </c>
    </row>
    <row r="2147" spans="1:6" x14ac:dyDescent="0.25">
      <c r="A2147" t="s">
        <v>20522</v>
      </c>
      <c r="B2147" t="s">
        <v>17992</v>
      </c>
      <c r="C2147" t="s">
        <v>18376</v>
      </c>
      <c r="D2147">
        <v>457.33</v>
      </c>
      <c r="E2147">
        <v>393.30379999999997</v>
      </c>
      <c r="F2147" t="s">
        <v>18377</v>
      </c>
    </row>
    <row r="2148" spans="1:6" x14ac:dyDescent="0.25">
      <c r="A2148" t="s">
        <v>20523</v>
      </c>
      <c r="B2148" t="s">
        <v>17993</v>
      </c>
      <c r="C2148" t="s">
        <v>18376</v>
      </c>
      <c r="D2148">
        <v>119.65</v>
      </c>
      <c r="E2148">
        <v>104.0955</v>
      </c>
      <c r="F2148" t="s">
        <v>18377</v>
      </c>
    </row>
    <row r="2149" spans="1:6" x14ac:dyDescent="0.25">
      <c r="A2149" t="s">
        <v>20524</v>
      </c>
      <c r="B2149" t="s">
        <v>17995</v>
      </c>
      <c r="C2149" t="s">
        <v>18376</v>
      </c>
      <c r="D2149">
        <v>338.09</v>
      </c>
      <c r="E2149">
        <v>277.23379999999997</v>
      </c>
      <c r="F2149" t="s">
        <v>18377</v>
      </c>
    </row>
    <row r="2150" spans="1:6" x14ac:dyDescent="0.25">
      <c r="A2150" t="s">
        <v>20525</v>
      </c>
      <c r="B2150" t="s">
        <v>17996</v>
      </c>
      <c r="C2150" t="s">
        <v>18376</v>
      </c>
      <c r="D2150">
        <v>343.12</v>
      </c>
      <c r="E2150">
        <v>291.65199999999999</v>
      </c>
      <c r="F2150" t="s">
        <v>18377</v>
      </c>
    </row>
    <row r="2151" spans="1:6" x14ac:dyDescent="0.25">
      <c r="A2151" t="s">
        <v>20526</v>
      </c>
      <c r="B2151" t="s">
        <v>17997</v>
      </c>
      <c r="C2151" t="s">
        <v>18376</v>
      </c>
      <c r="D2151">
        <v>468.79</v>
      </c>
      <c r="E2151">
        <v>421.911</v>
      </c>
      <c r="F2151" t="s">
        <v>18377</v>
      </c>
    </row>
    <row r="2152" spans="1:6" x14ac:dyDescent="0.25">
      <c r="A2152" t="s">
        <v>20527</v>
      </c>
      <c r="B2152" t="s">
        <v>17998</v>
      </c>
      <c r="C2152" t="s">
        <v>18376</v>
      </c>
      <c r="D2152">
        <v>295.39999999999998</v>
      </c>
      <c r="E2152">
        <v>221.54999999999998</v>
      </c>
      <c r="F2152" t="s">
        <v>18377</v>
      </c>
    </row>
    <row r="2153" spans="1:6" x14ac:dyDescent="0.25">
      <c r="A2153" t="s">
        <v>20528</v>
      </c>
      <c r="B2153" t="s">
        <v>17999</v>
      </c>
      <c r="C2153" t="s">
        <v>18376</v>
      </c>
      <c r="D2153">
        <v>497.29</v>
      </c>
      <c r="E2153">
        <v>417.72359999999998</v>
      </c>
      <c r="F2153" t="s">
        <v>18377</v>
      </c>
    </row>
    <row r="2154" spans="1:6" x14ac:dyDescent="0.25">
      <c r="A2154" t="s">
        <v>20529</v>
      </c>
      <c r="B2154" t="s">
        <v>18000</v>
      </c>
      <c r="C2154" t="s">
        <v>18376</v>
      </c>
      <c r="D2154">
        <v>81.62</v>
      </c>
      <c r="E2154">
        <v>63.663600000000002</v>
      </c>
      <c r="F2154" t="s">
        <v>18377</v>
      </c>
    </row>
    <row r="2155" spans="1:6" x14ac:dyDescent="0.25">
      <c r="A2155" t="s">
        <v>20530</v>
      </c>
      <c r="B2155" t="s">
        <v>18001</v>
      </c>
      <c r="C2155" t="s">
        <v>18376</v>
      </c>
      <c r="D2155">
        <v>153.16999999999999</v>
      </c>
      <c r="E2155">
        <v>117.9409</v>
      </c>
      <c r="F2155" t="s">
        <v>18377</v>
      </c>
    </row>
    <row r="2156" spans="1:6" x14ac:dyDescent="0.25">
      <c r="A2156" t="s">
        <v>20531</v>
      </c>
      <c r="B2156" t="s">
        <v>18002</v>
      </c>
      <c r="C2156" t="s">
        <v>18376</v>
      </c>
      <c r="D2156">
        <v>325.5</v>
      </c>
      <c r="E2156">
        <v>240.87</v>
      </c>
      <c r="F2156" t="s">
        <v>18377</v>
      </c>
    </row>
    <row r="2157" spans="1:6" x14ac:dyDescent="0.25">
      <c r="A2157" t="s">
        <v>20532</v>
      </c>
      <c r="B2157" t="s">
        <v>18003</v>
      </c>
      <c r="C2157" t="s">
        <v>18376</v>
      </c>
      <c r="D2157">
        <v>107.88</v>
      </c>
      <c r="E2157">
        <v>79.831199999999995</v>
      </c>
      <c r="F2157" t="s">
        <v>18377</v>
      </c>
    </row>
    <row r="2158" spans="1:6" x14ac:dyDescent="0.25">
      <c r="A2158" t="s">
        <v>20533</v>
      </c>
      <c r="B2158" t="s">
        <v>18004</v>
      </c>
      <c r="C2158" t="s">
        <v>18376</v>
      </c>
      <c r="D2158">
        <v>222.33</v>
      </c>
      <c r="E2158">
        <v>188.98050000000001</v>
      </c>
      <c r="F2158" t="s">
        <v>18377</v>
      </c>
    </row>
    <row r="2159" spans="1:6" x14ac:dyDescent="0.25">
      <c r="A2159" t="s">
        <v>20534</v>
      </c>
      <c r="B2159" t="s">
        <v>18005</v>
      </c>
      <c r="C2159" t="s">
        <v>18376</v>
      </c>
      <c r="D2159">
        <v>322.29000000000002</v>
      </c>
      <c r="E2159">
        <v>264.27780000000001</v>
      </c>
      <c r="F2159" t="s">
        <v>18377</v>
      </c>
    </row>
    <row r="2160" spans="1:6" x14ac:dyDescent="0.25">
      <c r="A2160" t="s">
        <v>20535</v>
      </c>
      <c r="B2160" t="s">
        <v>18006</v>
      </c>
      <c r="C2160" t="s">
        <v>18376</v>
      </c>
      <c r="D2160">
        <v>337.4</v>
      </c>
      <c r="E2160">
        <v>296.91199999999998</v>
      </c>
      <c r="F2160" t="s">
        <v>18377</v>
      </c>
    </row>
    <row r="2161" spans="1:6" x14ac:dyDescent="0.25">
      <c r="A2161" t="s">
        <v>20536</v>
      </c>
      <c r="B2161" t="s">
        <v>18007</v>
      </c>
      <c r="C2161" t="s">
        <v>18376</v>
      </c>
      <c r="D2161">
        <v>132.69999999999999</v>
      </c>
      <c r="E2161">
        <v>102.17899999999999</v>
      </c>
      <c r="F2161" t="s">
        <v>18377</v>
      </c>
    </row>
    <row r="2162" spans="1:6" x14ac:dyDescent="0.25">
      <c r="A2162" t="s">
        <v>20537</v>
      </c>
      <c r="B2162" t="s">
        <v>18008</v>
      </c>
      <c r="C2162" t="s">
        <v>18376</v>
      </c>
      <c r="D2162">
        <v>94.63</v>
      </c>
      <c r="E2162">
        <v>82.328099999999992</v>
      </c>
      <c r="F2162" t="s">
        <v>18377</v>
      </c>
    </row>
    <row r="2163" spans="1:6" x14ac:dyDescent="0.25">
      <c r="A2163" t="s">
        <v>20538</v>
      </c>
      <c r="B2163" t="s">
        <v>18009</v>
      </c>
      <c r="C2163" t="s">
        <v>18376</v>
      </c>
      <c r="D2163">
        <v>292.89</v>
      </c>
      <c r="E2163">
        <v>205.02299999999997</v>
      </c>
      <c r="F2163" t="s">
        <v>18377</v>
      </c>
    </row>
    <row r="2164" spans="1:6" x14ac:dyDescent="0.25">
      <c r="A2164" t="s">
        <v>20539</v>
      </c>
      <c r="B2164" t="s">
        <v>18010</v>
      </c>
      <c r="C2164" t="s">
        <v>18376</v>
      </c>
      <c r="D2164">
        <v>451.99</v>
      </c>
      <c r="E2164">
        <v>329.95269999999999</v>
      </c>
      <c r="F2164" t="s">
        <v>18377</v>
      </c>
    </row>
    <row r="2165" spans="1:6" x14ac:dyDescent="0.25">
      <c r="A2165" t="s">
        <v>20540</v>
      </c>
      <c r="B2165" t="s">
        <v>18012</v>
      </c>
      <c r="C2165" t="s">
        <v>18376</v>
      </c>
      <c r="D2165">
        <v>484.79</v>
      </c>
      <c r="E2165">
        <v>349.04880000000003</v>
      </c>
      <c r="F2165" t="s">
        <v>18377</v>
      </c>
    </row>
    <row r="2166" spans="1:6" x14ac:dyDescent="0.25">
      <c r="A2166" t="s">
        <v>20541</v>
      </c>
      <c r="B2166" t="s">
        <v>18013</v>
      </c>
      <c r="C2166" t="s">
        <v>18376</v>
      </c>
      <c r="D2166">
        <v>64.099999999999994</v>
      </c>
      <c r="E2166">
        <v>51.920999999999999</v>
      </c>
      <c r="F2166" t="s">
        <v>18377</v>
      </c>
    </row>
    <row r="2167" spans="1:6" x14ac:dyDescent="0.25">
      <c r="A2167" t="s">
        <v>20542</v>
      </c>
      <c r="B2167" t="s">
        <v>18014</v>
      </c>
      <c r="C2167" t="s">
        <v>18376</v>
      </c>
      <c r="D2167">
        <v>324.41000000000003</v>
      </c>
      <c r="E2167">
        <v>230.33109999999999</v>
      </c>
      <c r="F2167" t="s">
        <v>18377</v>
      </c>
    </row>
    <row r="2168" spans="1:6" x14ac:dyDescent="0.25">
      <c r="A2168" t="s">
        <v>20543</v>
      </c>
      <c r="B2168" t="s">
        <v>18015</v>
      </c>
      <c r="C2168" t="s">
        <v>18376</v>
      </c>
      <c r="D2168">
        <v>139.22999999999999</v>
      </c>
      <c r="E2168">
        <v>112.77630000000001</v>
      </c>
      <c r="F2168" t="s">
        <v>18377</v>
      </c>
    </row>
    <row r="2169" spans="1:6" x14ac:dyDescent="0.25">
      <c r="A2169" t="s">
        <v>20544</v>
      </c>
      <c r="B2169" t="s">
        <v>18016</v>
      </c>
      <c r="C2169" t="s">
        <v>18376</v>
      </c>
      <c r="D2169">
        <v>350.31</v>
      </c>
      <c r="E2169">
        <v>283.75110000000001</v>
      </c>
      <c r="F2169" t="s">
        <v>18377</v>
      </c>
    </row>
    <row r="2170" spans="1:6" x14ac:dyDescent="0.25">
      <c r="A2170" t="s">
        <v>20545</v>
      </c>
      <c r="B2170" t="s">
        <v>18017</v>
      </c>
      <c r="C2170" t="s">
        <v>18376</v>
      </c>
      <c r="D2170">
        <v>64.12</v>
      </c>
      <c r="E2170">
        <v>49.372400000000006</v>
      </c>
      <c r="F2170" t="s">
        <v>18377</v>
      </c>
    </row>
    <row r="2171" spans="1:6" x14ac:dyDescent="0.25">
      <c r="A2171" t="s">
        <v>20546</v>
      </c>
      <c r="B2171" t="s">
        <v>18018</v>
      </c>
      <c r="C2171" t="s">
        <v>18376</v>
      </c>
      <c r="D2171">
        <v>462.94</v>
      </c>
      <c r="E2171">
        <v>342.57560000000001</v>
      </c>
      <c r="F2171" t="s">
        <v>18377</v>
      </c>
    </row>
    <row r="2172" spans="1:6" x14ac:dyDescent="0.25">
      <c r="A2172" t="s">
        <v>20547</v>
      </c>
      <c r="B2172" t="s">
        <v>18019</v>
      </c>
      <c r="C2172" t="s">
        <v>18376</v>
      </c>
      <c r="D2172">
        <v>441.46</v>
      </c>
      <c r="E2172">
        <v>326.68039999999996</v>
      </c>
      <c r="F2172" t="s">
        <v>18377</v>
      </c>
    </row>
    <row r="2173" spans="1:6" x14ac:dyDescent="0.25">
      <c r="A2173" t="s">
        <v>20548</v>
      </c>
      <c r="B2173" t="s">
        <v>18020</v>
      </c>
      <c r="C2173" t="s">
        <v>18376</v>
      </c>
      <c r="D2173">
        <v>276.32</v>
      </c>
      <c r="E2173">
        <v>243.16159999999999</v>
      </c>
      <c r="F2173" t="s">
        <v>18377</v>
      </c>
    </row>
    <row r="2174" spans="1:6" x14ac:dyDescent="0.25">
      <c r="A2174" t="s">
        <v>20549</v>
      </c>
      <c r="B2174" t="s">
        <v>18021</v>
      </c>
      <c r="C2174" t="s">
        <v>18376</v>
      </c>
      <c r="D2174">
        <v>179.69</v>
      </c>
      <c r="E2174">
        <v>125.78299999999999</v>
      </c>
      <c r="F2174" t="s">
        <v>18377</v>
      </c>
    </row>
    <row r="2175" spans="1:6" x14ac:dyDescent="0.25">
      <c r="A2175" t="s">
        <v>20550</v>
      </c>
      <c r="B2175" t="s">
        <v>18022</v>
      </c>
      <c r="C2175" t="s">
        <v>18376</v>
      </c>
      <c r="D2175">
        <v>396</v>
      </c>
      <c r="E2175">
        <v>304.92</v>
      </c>
      <c r="F2175" t="s">
        <v>18377</v>
      </c>
    </row>
    <row r="2176" spans="1:6" x14ac:dyDescent="0.25">
      <c r="A2176" t="s">
        <v>20551</v>
      </c>
      <c r="B2176" t="s">
        <v>18023</v>
      </c>
      <c r="C2176" t="s">
        <v>18376</v>
      </c>
      <c r="D2176">
        <v>158.56</v>
      </c>
      <c r="E2176">
        <v>141.11840000000001</v>
      </c>
      <c r="F2176" t="s">
        <v>18377</v>
      </c>
    </row>
    <row r="2177" spans="1:6" x14ac:dyDescent="0.25">
      <c r="A2177" t="s">
        <v>20552</v>
      </c>
      <c r="B2177" t="s">
        <v>18024</v>
      </c>
      <c r="C2177" t="s">
        <v>18376</v>
      </c>
      <c r="D2177">
        <v>186.09</v>
      </c>
      <c r="E2177">
        <v>152.59379999999999</v>
      </c>
      <c r="F2177" t="s">
        <v>18377</v>
      </c>
    </row>
    <row r="2178" spans="1:6" x14ac:dyDescent="0.25">
      <c r="A2178" t="s">
        <v>20553</v>
      </c>
      <c r="B2178" t="s">
        <v>18025</v>
      </c>
      <c r="C2178" t="s">
        <v>18376</v>
      </c>
      <c r="D2178">
        <v>264.17</v>
      </c>
      <c r="E2178">
        <v>195.48580000000001</v>
      </c>
      <c r="F2178" t="s">
        <v>18377</v>
      </c>
    </row>
    <row r="2179" spans="1:6" x14ac:dyDescent="0.25">
      <c r="A2179" t="s">
        <v>20554</v>
      </c>
      <c r="B2179" t="s">
        <v>18026</v>
      </c>
      <c r="C2179" t="s">
        <v>18376</v>
      </c>
      <c r="D2179">
        <v>384.64</v>
      </c>
      <c r="E2179">
        <v>296.1728</v>
      </c>
      <c r="F2179" t="s">
        <v>18377</v>
      </c>
    </row>
    <row r="2180" spans="1:6" x14ac:dyDescent="0.25">
      <c r="A2180" t="s">
        <v>20555</v>
      </c>
      <c r="B2180" t="s">
        <v>18027</v>
      </c>
      <c r="C2180" t="s">
        <v>18376</v>
      </c>
      <c r="D2180">
        <v>329.41</v>
      </c>
      <c r="E2180">
        <v>270.11619999999999</v>
      </c>
      <c r="F2180" t="s">
        <v>18377</v>
      </c>
    </row>
    <row r="2181" spans="1:6" x14ac:dyDescent="0.25">
      <c r="A2181" t="s">
        <v>20556</v>
      </c>
      <c r="B2181" t="s">
        <v>18028</v>
      </c>
      <c r="C2181" t="s">
        <v>18376</v>
      </c>
      <c r="D2181">
        <v>162.84</v>
      </c>
      <c r="E2181">
        <v>144.92760000000001</v>
      </c>
      <c r="F2181" t="s">
        <v>18377</v>
      </c>
    </row>
    <row r="2182" spans="1:6" x14ac:dyDescent="0.25">
      <c r="A2182" t="s">
        <v>20557</v>
      </c>
      <c r="B2182" t="s">
        <v>18029</v>
      </c>
      <c r="C2182" t="s">
        <v>18376</v>
      </c>
      <c r="D2182">
        <v>293.83999999999997</v>
      </c>
      <c r="E2182">
        <v>211.56479999999996</v>
      </c>
      <c r="F2182" t="s">
        <v>18377</v>
      </c>
    </row>
    <row r="2183" spans="1:6" x14ac:dyDescent="0.25">
      <c r="A2183" t="s">
        <v>20558</v>
      </c>
      <c r="B2183" t="s">
        <v>18030</v>
      </c>
      <c r="C2183" t="s">
        <v>18376</v>
      </c>
      <c r="D2183">
        <v>197.18</v>
      </c>
      <c r="E2183">
        <v>138.02599999999998</v>
      </c>
      <c r="F2183" t="s">
        <v>18377</v>
      </c>
    </row>
    <row r="2184" spans="1:6" x14ac:dyDescent="0.25">
      <c r="A2184" t="s">
        <v>20559</v>
      </c>
      <c r="B2184" t="s">
        <v>18032</v>
      </c>
      <c r="C2184" t="s">
        <v>18376</v>
      </c>
      <c r="D2184">
        <v>242.66</v>
      </c>
      <c r="E2184">
        <v>177.14179999999999</v>
      </c>
      <c r="F2184" t="s">
        <v>18377</v>
      </c>
    </row>
    <row r="2185" spans="1:6" x14ac:dyDescent="0.25">
      <c r="A2185" t="s">
        <v>20560</v>
      </c>
      <c r="B2185" t="s">
        <v>18033</v>
      </c>
      <c r="C2185" t="s">
        <v>18376</v>
      </c>
      <c r="D2185">
        <v>284.58</v>
      </c>
      <c r="E2185">
        <v>230.50980000000001</v>
      </c>
      <c r="F2185" t="s">
        <v>18377</v>
      </c>
    </row>
    <row r="2186" spans="1:6" x14ac:dyDescent="0.25">
      <c r="A2186" t="s">
        <v>20561</v>
      </c>
      <c r="B2186" t="s">
        <v>18034</v>
      </c>
      <c r="C2186" t="s">
        <v>18376</v>
      </c>
      <c r="D2186">
        <v>395.33</v>
      </c>
      <c r="E2186">
        <v>292.54419999999999</v>
      </c>
      <c r="F2186" t="s">
        <v>18377</v>
      </c>
    </row>
    <row r="2187" spans="1:6" x14ac:dyDescent="0.25">
      <c r="A2187" t="s">
        <v>20562</v>
      </c>
      <c r="B2187" t="s">
        <v>18035</v>
      </c>
      <c r="C2187" t="s">
        <v>18376</v>
      </c>
      <c r="D2187">
        <v>358.76</v>
      </c>
      <c r="E2187">
        <v>254.71959999999999</v>
      </c>
      <c r="F2187" t="s">
        <v>18377</v>
      </c>
    </row>
    <row r="2188" spans="1:6" x14ac:dyDescent="0.25">
      <c r="A2188" t="s">
        <v>20563</v>
      </c>
      <c r="B2188" t="s">
        <v>18036</v>
      </c>
      <c r="C2188" t="s">
        <v>18376</v>
      </c>
      <c r="D2188">
        <v>468.36</v>
      </c>
      <c r="E2188">
        <v>412.15680000000003</v>
      </c>
      <c r="F2188" t="s">
        <v>18377</v>
      </c>
    </row>
    <row r="2189" spans="1:6" x14ac:dyDescent="0.25">
      <c r="A2189" t="s">
        <v>20564</v>
      </c>
      <c r="B2189" t="s">
        <v>18037</v>
      </c>
      <c r="C2189" t="s">
        <v>18376</v>
      </c>
      <c r="D2189">
        <v>272.58999999999997</v>
      </c>
      <c r="E2189">
        <v>207.16839999999999</v>
      </c>
      <c r="F2189" t="s">
        <v>18377</v>
      </c>
    </row>
    <row r="2190" spans="1:6" x14ac:dyDescent="0.25">
      <c r="A2190" t="s">
        <v>20565</v>
      </c>
      <c r="B2190" t="s">
        <v>18038</v>
      </c>
      <c r="C2190" t="s">
        <v>18376</v>
      </c>
      <c r="D2190">
        <v>118.05</v>
      </c>
      <c r="E2190">
        <v>84.995999999999995</v>
      </c>
      <c r="F2190" t="s">
        <v>18377</v>
      </c>
    </row>
    <row r="2191" spans="1:6" x14ac:dyDescent="0.25">
      <c r="A2191" t="s">
        <v>20566</v>
      </c>
      <c r="B2191" t="s">
        <v>18039</v>
      </c>
      <c r="C2191" t="s">
        <v>18376</v>
      </c>
      <c r="D2191">
        <v>462.26</v>
      </c>
      <c r="E2191">
        <v>379.05319999999995</v>
      </c>
      <c r="F2191" t="s">
        <v>18377</v>
      </c>
    </row>
    <row r="2192" spans="1:6" x14ac:dyDescent="0.25">
      <c r="A2192" t="s">
        <v>20567</v>
      </c>
      <c r="B2192" t="s">
        <v>18040</v>
      </c>
      <c r="C2192" t="s">
        <v>18376</v>
      </c>
      <c r="D2192">
        <v>152.69999999999999</v>
      </c>
      <c r="E2192">
        <v>112.99799999999999</v>
      </c>
      <c r="F2192" t="s">
        <v>18377</v>
      </c>
    </row>
    <row r="2193" spans="1:6" x14ac:dyDescent="0.25">
      <c r="A2193" t="s">
        <v>20568</v>
      </c>
      <c r="B2193" t="s">
        <v>18041</v>
      </c>
      <c r="C2193" t="s">
        <v>18376</v>
      </c>
      <c r="D2193">
        <v>466.15</v>
      </c>
      <c r="E2193">
        <v>349.61249999999995</v>
      </c>
      <c r="F2193" t="s">
        <v>18377</v>
      </c>
    </row>
    <row r="2194" spans="1:6" x14ac:dyDescent="0.25">
      <c r="A2194" t="s">
        <v>20569</v>
      </c>
      <c r="B2194" t="s">
        <v>18042</v>
      </c>
      <c r="C2194" t="s">
        <v>18376</v>
      </c>
      <c r="D2194">
        <v>251.88</v>
      </c>
      <c r="E2194">
        <v>198.98519999999999</v>
      </c>
      <c r="F2194" t="s">
        <v>18377</v>
      </c>
    </row>
    <row r="2195" spans="1:6" x14ac:dyDescent="0.25">
      <c r="A2195" t="s">
        <v>20570</v>
      </c>
      <c r="B2195" t="s">
        <v>18043</v>
      </c>
      <c r="C2195" t="s">
        <v>18376</v>
      </c>
      <c r="D2195">
        <v>461.46</v>
      </c>
      <c r="E2195">
        <v>336.86579999999998</v>
      </c>
      <c r="F2195" t="s">
        <v>18377</v>
      </c>
    </row>
    <row r="2196" spans="1:6" x14ac:dyDescent="0.25">
      <c r="A2196" t="s">
        <v>20571</v>
      </c>
      <c r="B2196" t="s">
        <v>18046</v>
      </c>
      <c r="C2196" t="s">
        <v>18376</v>
      </c>
      <c r="D2196">
        <v>356.81</v>
      </c>
      <c r="E2196">
        <v>267.60750000000002</v>
      </c>
      <c r="F2196" t="s">
        <v>18377</v>
      </c>
    </row>
    <row r="2197" spans="1:6" x14ac:dyDescent="0.25">
      <c r="A2197" t="s">
        <v>20572</v>
      </c>
      <c r="B2197" t="s">
        <v>18047</v>
      </c>
      <c r="C2197" t="s">
        <v>18376</v>
      </c>
      <c r="D2197">
        <v>228.02</v>
      </c>
      <c r="E2197">
        <v>166.4546</v>
      </c>
      <c r="F2197" t="s">
        <v>18377</v>
      </c>
    </row>
    <row r="2198" spans="1:6" x14ac:dyDescent="0.25">
      <c r="A2198" t="s">
        <v>20573</v>
      </c>
      <c r="B2198" t="s">
        <v>18048</v>
      </c>
      <c r="C2198" t="s">
        <v>18376</v>
      </c>
      <c r="D2198">
        <v>343.77</v>
      </c>
      <c r="E2198">
        <v>305.95529999999997</v>
      </c>
      <c r="F2198" t="s">
        <v>18377</v>
      </c>
    </row>
    <row r="2199" spans="1:6" x14ac:dyDescent="0.25">
      <c r="A2199" t="s">
        <v>20574</v>
      </c>
      <c r="B2199" t="s">
        <v>18049</v>
      </c>
      <c r="C2199" t="s">
        <v>18376</v>
      </c>
      <c r="D2199">
        <v>408.09</v>
      </c>
      <c r="E2199">
        <v>334.63379999999995</v>
      </c>
      <c r="F2199" t="s">
        <v>18377</v>
      </c>
    </row>
    <row r="2200" spans="1:6" x14ac:dyDescent="0.25">
      <c r="A2200" t="s">
        <v>20575</v>
      </c>
      <c r="B2200" t="s">
        <v>18050</v>
      </c>
      <c r="C2200" t="s">
        <v>18376</v>
      </c>
      <c r="D2200">
        <v>202.81</v>
      </c>
      <c r="E2200">
        <v>176.44470000000001</v>
      </c>
      <c r="F2200" t="s">
        <v>18377</v>
      </c>
    </row>
    <row r="2201" spans="1:6" x14ac:dyDescent="0.25">
      <c r="A2201" t="s">
        <v>20576</v>
      </c>
      <c r="B2201" t="s">
        <v>18051</v>
      </c>
      <c r="C2201" t="s">
        <v>18376</v>
      </c>
      <c r="D2201">
        <v>413.43</v>
      </c>
      <c r="E2201">
        <v>339.01259999999996</v>
      </c>
      <c r="F2201" t="s">
        <v>18377</v>
      </c>
    </row>
    <row r="2202" spans="1:6" x14ac:dyDescent="0.25">
      <c r="A2202" t="s">
        <v>20577</v>
      </c>
      <c r="B2202" t="s">
        <v>18052</v>
      </c>
      <c r="C2202" t="s">
        <v>18376</v>
      </c>
      <c r="D2202">
        <v>139.47</v>
      </c>
      <c r="E2202">
        <v>108.78660000000001</v>
      </c>
      <c r="F2202" t="s">
        <v>18377</v>
      </c>
    </row>
    <row r="2203" spans="1:6" x14ac:dyDescent="0.25">
      <c r="A2203" t="s">
        <v>20578</v>
      </c>
      <c r="B2203" t="s">
        <v>18053</v>
      </c>
      <c r="C2203" t="s">
        <v>18376</v>
      </c>
      <c r="D2203">
        <v>113.75</v>
      </c>
      <c r="E2203">
        <v>98.962500000000006</v>
      </c>
      <c r="F2203" t="s">
        <v>18377</v>
      </c>
    </row>
    <row r="2204" spans="1:6" x14ac:dyDescent="0.25">
      <c r="A2204" t="s">
        <v>20579</v>
      </c>
      <c r="B2204" t="s">
        <v>18054</v>
      </c>
      <c r="C2204" t="s">
        <v>18376</v>
      </c>
      <c r="D2204">
        <v>383.44</v>
      </c>
      <c r="E2204">
        <v>283.74559999999997</v>
      </c>
      <c r="F2204" t="s">
        <v>18377</v>
      </c>
    </row>
    <row r="2205" spans="1:6" x14ac:dyDescent="0.25">
      <c r="A2205" t="s">
        <v>20580</v>
      </c>
      <c r="B2205" t="s">
        <v>18055</v>
      </c>
      <c r="C2205" t="s">
        <v>18376</v>
      </c>
      <c r="D2205">
        <v>401.32</v>
      </c>
      <c r="E2205">
        <v>317.0428</v>
      </c>
      <c r="F2205" t="s">
        <v>18377</v>
      </c>
    </row>
    <row r="2206" spans="1:6" x14ac:dyDescent="0.25">
      <c r="A2206" t="s">
        <v>20581</v>
      </c>
      <c r="B2206" t="s">
        <v>18056</v>
      </c>
      <c r="C2206" t="s">
        <v>18376</v>
      </c>
      <c r="D2206">
        <v>410.04</v>
      </c>
      <c r="E2206">
        <v>360.83520000000004</v>
      </c>
      <c r="F2206" t="s">
        <v>18377</v>
      </c>
    </row>
    <row r="2207" spans="1:6" x14ac:dyDescent="0.25">
      <c r="A2207" t="s">
        <v>20582</v>
      </c>
      <c r="B2207" t="s">
        <v>18057</v>
      </c>
      <c r="C2207" t="s">
        <v>18376</v>
      </c>
      <c r="D2207">
        <v>52.61</v>
      </c>
      <c r="E2207">
        <v>40.509700000000002</v>
      </c>
      <c r="F2207" t="s">
        <v>18377</v>
      </c>
    </row>
    <row r="2208" spans="1:6" x14ac:dyDescent="0.25">
      <c r="A2208" t="s">
        <v>20583</v>
      </c>
      <c r="B2208" t="s">
        <v>18058</v>
      </c>
      <c r="C2208" t="s">
        <v>18376</v>
      </c>
      <c r="D2208">
        <v>131.82</v>
      </c>
      <c r="E2208">
        <v>98.864999999999995</v>
      </c>
      <c r="F2208" t="s">
        <v>18377</v>
      </c>
    </row>
    <row r="2209" spans="1:6" x14ac:dyDescent="0.25">
      <c r="A2209" t="s">
        <v>20584</v>
      </c>
      <c r="B2209" t="s">
        <v>18059</v>
      </c>
      <c r="C2209" t="s">
        <v>18376</v>
      </c>
      <c r="D2209">
        <v>172.56</v>
      </c>
      <c r="E2209">
        <v>134.5968</v>
      </c>
      <c r="F2209" t="s">
        <v>18377</v>
      </c>
    </row>
    <row r="2210" spans="1:6" x14ac:dyDescent="0.25">
      <c r="A2210" t="s">
        <v>20585</v>
      </c>
      <c r="B2210" t="s">
        <v>18060</v>
      </c>
      <c r="C2210" t="s">
        <v>18376</v>
      </c>
      <c r="D2210">
        <v>208.05</v>
      </c>
      <c r="E2210">
        <v>162.27900000000002</v>
      </c>
      <c r="F2210" t="s">
        <v>18377</v>
      </c>
    </row>
    <row r="2211" spans="1:6" x14ac:dyDescent="0.25">
      <c r="A2211" t="s">
        <v>20586</v>
      </c>
      <c r="B2211" t="s">
        <v>18061</v>
      </c>
      <c r="C2211" t="s">
        <v>18376</v>
      </c>
      <c r="D2211">
        <v>263.82</v>
      </c>
      <c r="E2211">
        <v>192.58859999999999</v>
      </c>
      <c r="F2211" t="s">
        <v>18377</v>
      </c>
    </row>
    <row r="2212" spans="1:6" x14ac:dyDescent="0.25">
      <c r="A2212" t="s">
        <v>20587</v>
      </c>
      <c r="B2212" t="s">
        <v>18062</v>
      </c>
      <c r="C2212" t="s">
        <v>18376</v>
      </c>
      <c r="D2212">
        <v>311.75</v>
      </c>
      <c r="E2212">
        <v>227.57749999999999</v>
      </c>
      <c r="F2212" t="s">
        <v>18377</v>
      </c>
    </row>
    <row r="2213" spans="1:6" x14ac:dyDescent="0.25">
      <c r="A2213" t="s">
        <v>20588</v>
      </c>
      <c r="B2213" t="s">
        <v>18063</v>
      </c>
      <c r="C2213" t="s">
        <v>18376</v>
      </c>
      <c r="D2213">
        <v>273.32</v>
      </c>
      <c r="E2213">
        <v>237.7884</v>
      </c>
      <c r="F2213" t="s">
        <v>18377</v>
      </c>
    </row>
    <row r="2214" spans="1:6" x14ac:dyDescent="0.25">
      <c r="A2214" t="s">
        <v>20589</v>
      </c>
      <c r="B2214" t="s">
        <v>18064</v>
      </c>
      <c r="C2214" t="s">
        <v>18376</v>
      </c>
      <c r="D2214">
        <v>137.93</v>
      </c>
      <c r="E2214">
        <v>108.96470000000001</v>
      </c>
      <c r="F2214" t="s">
        <v>18377</v>
      </c>
    </row>
    <row r="2215" spans="1:6" x14ac:dyDescent="0.25">
      <c r="A2215" t="s">
        <v>20590</v>
      </c>
      <c r="B2215" t="s">
        <v>18065</v>
      </c>
      <c r="C2215" t="s">
        <v>18376</v>
      </c>
      <c r="D2215">
        <v>359.33</v>
      </c>
      <c r="E2215">
        <v>269.4975</v>
      </c>
      <c r="F2215" t="s">
        <v>18377</v>
      </c>
    </row>
    <row r="2216" spans="1:6" x14ac:dyDescent="0.25">
      <c r="A2216" t="s">
        <v>20591</v>
      </c>
      <c r="B2216" t="s">
        <v>18066</v>
      </c>
      <c r="C2216" t="s">
        <v>18376</v>
      </c>
      <c r="D2216">
        <v>359.95</v>
      </c>
      <c r="E2216">
        <v>287.95999999999998</v>
      </c>
      <c r="F2216" t="s">
        <v>18377</v>
      </c>
    </row>
    <row r="2217" spans="1:6" x14ac:dyDescent="0.25">
      <c r="A2217" t="s">
        <v>20592</v>
      </c>
      <c r="B2217" t="s">
        <v>18067</v>
      </c>
      <c r="C2217" t="s">
        <v>18376</v>
      </c>
      <c r="D2217">
        <v>241.1</v>
      </c>
      <c r="E2217">
        <v>195.291</v>
      </c>
      <c r="F2217" t="s">
        <v>18377</v>
      </c>
    </row>
    <row r="2218" spans="1:6" x14ac:dyDescent="0.25">
      <c r="A2218" t="s">
        <v>20593</v>
      </c>
      <c r="B2218" t="s">
        <v>18068</v>
      </c>
      <c r="C2218" t="s">
        <v>18376</v>
      </c>
      <c r="D2218">
        <v>424.8</v>
      </c>
      <c r="E2218">
        <v>305.85599999999999</v>
      </c>
      <c r="F2218" t="s">
        <v>18377</v>
      </c>
    </row>
    <row r="2219" spans="1:6" x14ac:dyDescent="0.25">
      <c r="A2219" t="s">
        <v>20594</v>
      </c>
      <c r="B2219" t="s">
        <v>18069</v>
      </c>
      <c r="C2219" t="s">
        <v>18376</v>
      </c>
      <c r="D2219">
        <v>409.08</v>
      </c>
      <c r="E2219">
        <v>364.08119999999997</v>
      </c>
      <c r="F2219" t="s">
        <v>18377</v>
      </c>
    </row>
    <row r="2220" spans="1:6" x14ac:dyDescent="0.25">
      <c r="A2220" t="s">
        <v>20595</v>
      </c>
      <c r="B2220" t="s">
        <v>18070</v>
      </c>
      <c r="C2220" t="s">
        <v>18376</v>
      </c>
      <c r="D2220">
        <v>174.74</v>
      </c>
      <c r="E2220">
        <v>125.8128</v>
      </c>
      <c r="F2220" t="s">
        <v>18377</v>
      </c>
    </row>
    <row r="2221" spans="1:6" x14ac:dyDescent="0.25">
      <c r="A2221" t="s">
        <v>20596</v>
      </c>
      <c r="B2221" t="s">
        <v>18071</v>
      </c>
      <c r="C2221" t="s">
        <v>18376</v>
      </c>
      <c r="D2221">
        <v>184.7</v>
      </c>
      <c r="E2221">
        <v>142.21899999999999</v>
      </c>
      <c r="F2221" t="s">
        <v>18377</v>
      </c>
    </row>
    <row r="2222" spans="1:6" x14ac:dyDescent="0.25">
      <c r="A2222" t="s">
        <v>20597</v>
      </c>
      <c r="B2222" t="s">
        <v>18072</v>
      </c>
      <c r="C2222" t="s">
        <v>18376</v>
      </c>
      <c r="D2222">
        <v>116.78</v>
      </c>
      <c r="E2222">
        <v>94.591800000000006</v>
      </c>
      <c r="F2222" t="s">
        <v>18377</v>
      </c>
    </row>
    <row r="2223" spans="1:6" x14ac:dyDescent="0.25">
      <c r="A2223" t="s">
        <v>20598</v>
      </c>
      <c r="B2223" t="s">
        <v>18073</v>
      </c>
      <c r="C2223" t="s">
        <v>18376</v>
      </c>
      <c r="D2223">
        <v>304.64</v>
      </c>
      <c r="E2223">
        <v>258.94399999999996</v>
      </c>
      <c r="F2223" t="s">
        <v>18377</v>
      </c>
    </row>
    <row r="2224" spans="1:6" x14ac:dyDescent="0.25">
      <c r="A2224" t="s">
        <v>20599</v>
      </c>
      <c r="B2224" t="s">
        <v>18074</v>
      </c>
      <c r="C2224" t="s">
        <v>18376</v>
      </c>
      <c r="D2224">
        <v>64.7</v>
      </c>
      <c r="E2224">
        <v>49.172000000000004</v>
      </c>
      <c r="F2224" t="s">
        <v>18377</v>
      </c>
    </row>
    <row r="2225" spans="1:6" x14ac:dyDescent="0.25">
      <c r="A2225" t="s">
        <v>20600</v>
      </c>
      <c r="B2225" t="s">
        <v>18076</v>
      </c>
      <c r="C2225" t="s">
        <v>18376</v>
      </c>
      <c r="D2225">
        <v>84.56</v>
      </c>
      <c r="E2225">
        <v>64.265600000000006</v>
      </c>
      <c r="F2225" t="s">
        <v>18377</v>
      </c>
    </row>
    <row r="2226" spans="1:6" x14ac:dyDescent="0.25">
      <c r="A2226" t="s">
        <v>20601</v>
      </c>
      <c r="B2226" t="s">
        <v>18077</v>
      </c>
      <c r="C2226" t="s">
        <v>18376</v>
      </c>
      <c r="D2226">
        <v>194.47</v>
      </c>
      <c r="E2226">
        <v>138.0737</v>
      </c>
      <c r="F2226" t="s">
        <v>18377</v>
      </c>
    </row>
    <row r="2227" spans="1:6" x14ac:dyDescent="0.25">
      <c r="A2227" t="s">
        <v>20602</v>
      </c>
      <c r="B2227" t="s">
        <v>18078</v>
      </c>
      <c r="C2227" t="s">
        <v>18376</v>
      </c>
      <c r="D2227">
        <v>398.34</v>
      </c>
      <c r="E2227">
        <v>286.80479999999994</v>
      </c>
      <c r="F2227" t="s">
        <v>18377</v>
      </c>
    </row>
    <row r="2228" spans="1:6" x14ac:dyDescent="0.25">
      <c r="A2228" t="s">
        <v>20603</v>
      </c>
      <c r="B2228" t="s">
        <v>18080</v>
      </c>
      <c r="C2228" t="s">
        <v>18376</v>
      </c>
      <c r="D2228">
        <v>497.75</v>
      </c>
      <c r="E2228">
        <v>348.42499999999995</v>
      </c>
      <c r="F2228" t="s">
        <v>18377</v>
      </c>
    </row>
    <row r="2229" spans="1:6" x14ac:dyDescent="0.25">
      <c r="A2229" t="s">
        <v>20604</v>
      </c>
      <c r="B2229" t="s">
        <v>18081</v>
      </c>
      <c r="C2229" t="s">
        <v>18376</v>
      </c>
      <c r="D2229">
        <v>146.12</v>
      </c>
      <c r="E2229">
        <v>109.59</v>
      </c>
      <c r="F2229" t="s">
        <v>18377</v>
      </c>
    </row>
    <row r="2230" spans="1:6" x14ac:dyDescent="0.25">
      <c r="A2230" t="s">
        <v>20605</v>
      </c>
      <c r="B2230" t="s">
        <v>18082</v>
      </c>
      <c r="C2230" t="s">
        <v>18376</v>
      </c>
      <c r="D2230">
        <v>461.4</v>
      </c>
      <c r="E2230">
        <v>382.96199999999999</v>
      </c>
      <c r="F2230" t="s">
        <v>18377</v>
      </c>
    </row>
    <row r="2231" spans="1:6" x14ac:dyDescent="0.25">
      <c r="A2231" t="s">
        <v>20606</v>
      </c>
      <c r="B2231" t="s">
        <v>18084</v>
      </c>
      <c r="C2231" t="s">
        <v>18376</v>
      </c>
      <c r="D2231">
        <v>431.82</v>
      </c>
      <c r="E2231">
        <v>354.0924</v>
      </c>
      <c r="F2231" t="s">
        <v>18377</v>
      </c>
    </row>
    <row r="2232" spans="1:6" x14ac:dyDescent="0.25">
      <c r="A2232" t="s">
        <v>20607</v>
      </c>
      <c r="B2232" t="s">
        <v>18085</v>
      </c>
      <c r="C2232" t="s">
        <v>18376</v>
      </c>
      <c r="D2232">
        <v>474.25</v>
      </c>
      <c r="E2232">
        <v>365.17250000000001</v>
      </c>
      <c r="F2232" t="s">
        <v>18377</v>
      </c>
    </row>
    <row r="2233" spans="1:6" x14ac:dyDescent="0.25">
      <c r="A2233" t="s">
        <v>20608</v>
      </c>
      <c r="B2233" t="s">
        <v>18086</v>
      </c>
      <c r="C2233" t="s">
        <v>18376</v>
      </c>
      <c r="D2233">
        <v>331.96</v>
      </c>
      <c r="E2233">
        <v>278.84639999999996</v>
      </c>
      <c r="F2233" t="s">
        <v>18377</v>
      </c>
    </row>
    <row r="2234" spans="1:6" x14ac:dyDescent="0.25">
      <c r="A2234" t="s">
        <v>20609</v>
      </c>
      <c r="B2234" t="s">
        <v>18087</v>
      </c>
      <c r="C2234" t="s">
        <v>18376</v>
      </c>
      <c r="D2234">
        <v>261.38</v>
      </c>
      <c r="E2234">
        <v>201.26259999999999</v>
      </c>
      <c r="F2234" t="s">
        <v>18377</v>
      </c>
    </row>
    <row r="2235" spans="1:6" x14ac:dyDescent="0.25">
      <c r="A2235" t="s">
        <v>20610</v>
      </c>
      <c r="B2235" t="s">
        <v>18088</v>
      </c>
      <c r="C2235" t="s">
        <v>18376</v>
      </c>
      <c r="D2235">
        <v>70</v>
      </c>
      <c r="E2235">
        <v>51.1</v>
      </c>
      <c r="F2235" t="s">
        <v>18377</v>
      </c>
    </row>
    <row r="2236" spans="1:6" x14ac:dyDescent="0.25">
      <c r="A2236" t="s">
        <v>20611</v>
      </c>
      <c r="B2236" t="s">
        <v>18089</v>
      </c>
      <c r="C2236" t="s">
        <v>18376</v>
      </c>
      <c r="D2236">
        <v>105.78</v>
      </c>
      <c r="E2236">
        <v>84.624000000000009</v>
      </c>
      <c r="F2236" t="s">
        <v>18377</v>
      </c>
    </row>
    <row r="2237" spans="1:6" x14ac:dyDescent="0.25">
      <c r="A2237" t="s">
        <v>20612</v>
      </c>
      <c r="B2237" t="s">
        <v>18090</v>
      </c>
      <c r="C2237" t="s">
        <v>18376</v>
      </c>
      <c r="D2237">
        <v>187.16</v>
      </c>
      <c r="E2237">
        <v>134.7552</v>
      </c>
      <c r="F2237" t="s">
        <v>18377</v>
      </c>
    </row>
    <row r="2238" spans="1:6" x14ac:dyDescent="0.25">
      <c r="A2238" t="s">
        <v>20613</v>
      </c>
      <c r="B2238" t="s">
        <v>18091</v>
      </c>
      <c r="C2238" t="s">
        <v>18376</v>
      </c>
      <c r="D2238">
        <v>245.6</v>
      </c>
      <c r="E2238">
        <v>221.04</v>
      </c>
      <c r="F2238" t="s">
        <v>18377</v>
      </c>
    </row>
    <row r="2239" spans="1:6" x14ac:dyDescent="0.25">
      <c r="A2239" t="s">
        <v>20614</v>
      </c>
      <c r="B2239" t="s">
        <v>18092</v>
      </c>
      <c r="C2239" t="s">
        <v>18376</v>
      </c>
      <c r="D2239">
        <v>103.22</v>
      </c>
      <c r="E2239">
        <v>91.865800000000007</v>
      </c>
      <c r="F2239" t="s">
        <v>18377</v>
      </c>
    </row>
    <row r="2240" spans="1:6" x14ac:dyDescent="0.25">
      <c r="A2240" t="s">
        <v>20615</v>
      </c>
      <c r="B2240" t="s">
        <v>18093</v>
      </c>
      <c r="C2240" t="s">
        <v>18376</v>
      </c>
      <c r="D2240">
        <v>447.65</v>
      </c>
      <c r="E2240">
        <v>376.02599999999995</v>
      </c>
      <c r="F2240" t="s">
        <v>18377</v>
      </c>
    </row>
    <row r="2241" spans="1:6" x14ac:dyDescent="0.25">
      <c r="A2241" t="s">
        <v>20616</v>
      </c>
      <c r="B2241" t="s">
        <v>18094</v>
      </c>
      <c r="C2241" t="s">
        <v>18376</v>
      </c>
      <c r="D2241">
        <v>487.96</v>
      </c>
      <c r="E2241">
        <v>356.21079999999995</v>
      </c>
      <c r="F2241" t="s">
        <v>18377</v>
      </c>
    </row>
    <row r="2242" spans="1:6" x14ac:dyDescent="0.25">
      <c r="A2242" t="s">
        <v>20617</v>
      </c>
      <c r="B2242" t="s">
        <v>18095</v>
      </c>
      <c r="C2242" t="s">
        <v>18376</v>
      </c>
      <c r="D2242">
        <v>267.29000000000002</v>
      </c>
      <c r="E2242">
        <v>235.21520000000001</v>
      </c>
      <c r="F2242" t="s">
        <v>18377</v>
      </c>
    </row>
    <row r="2243" spans="1:6" x14ac:dyDescent="0.25">
      <c r="A2243" t="s">
        <v>20618</v>
      </c>
      <c r="B2243" t="s">
        <v>18096</v>
      </c>
      <c r="C2243" t="s">
        <v>18376</v>
      </c>
      <c r="D2243">
        <v>158.41</v>
      </c>
      <c r="E2243">
        <v>131.4803</v>
      </c>
      <c r="F2243" t="s">
        <v>18377</v>
      </c>
    </row>
    <row r="2244" spans="1:6" x14ac:dyDescent="0.25">
      <c r="A2244" t="s">
        <v>20619</v>
      </c>
      <c r="B2244" t="s">
        <v>18097</v>
      </c>
      <c r="C2244" t="s">
        <v>18376</v>
      </c>
      <c r="D2244">
        <v>441.32</v>
      </c>
      <c r="E2244">
        <v>348.64280000000002</v>
      </c>
      <c r="F2244" t="s">
        <v>18377</v>
      </c>
    </row>
    <row r="2245" spans="1:6" x14ac:dyDescent="0.25">
      <c r="A2245" t="s">
        <v>20620</v>
      </c>
      <c r="B2245" t="s">
        <v>18098</v>
      </c>
      <c r="C2245" t="s">
        <v>18376</v>
      </c>
      <c r="D2245">
        <v>371.59</v>
      </c>
      <c r="E2245">
        <v>286.12430000000001</v>
      </c>
      <c r="F2245" t="s">
        <v>18377</v>
      </c>
    </row>
    <row r="2246" spans="1:6" x14ac:dyDescent="0.25">
      <c r="A2246" t="s">
        <v>20621</v>
      </c>
      <c r="B2246" t="s">
        <v>18099</v>
      </c>
      <c r="C2246" t="s">
        <v>18376</v>
      </c>
      <c r="D2246">
        <v>163.99</v>
      </c>
      <c r="E2246">
        <v>121.35260000000001</v>
      </c>
      <c r="F2246" t="s">
        <v>18377</v>
      </c>
    </row>
    <row r="2247" spans="1:6" x14ac:dyDescent="0.25">
      <c r="A2247" t="s">
        <v>20622</v>
      </c>
      <c r="B2247" t="s">
        <v>18100</v>
      </c>
      <c r="C2247" t="s">
        <v>18376</v>
      </c>
      <c r="D2247">
        <v>347.16</v>
      </c>
      <c r="E2247">
        <v>277.72800000000001</v>
      </c>
      <c r="F2247" t="s">
        <v>18377</v>
      </c>
    </row>
    <row r="2248" spans="1:6" x14ac:dyDescent="0.25">
      <c r="A2248" t="s">
        <v>20623</v>
      </c>
      <c r="B2248" t="s">
        <v>18101</v>
      </c>
      <c r="C2248" t="s">
        <v>18376</v>
      </c>
      <c r="D2248">
        <v>464.27</v>
      </c>
      <c r="E2248">
        <v>376.05869999999999</v>
      </c>
      <c r="F2248" t="s">
        <v>18377</v>
      </c>
    </row>
    <row r="2249" spans="1:6" x14ac:dyDescent="0.25">
      <c r="A2249" t="s">
        <v>20624</v>
      </c>
      <c r="B2249" t="s">
        <v>18102</v>
      </c>
      <c r="C2249" t="s">
        <v>18376</v>
      </c>
      <c r="D2249">
        <v>264.95</v>
      </c>
      <c r="E2249">
        <v>222.55799999999999</v>
      </c>
      <c r="F2249" t="s">
        <v>18377</v>
      </c>
    </row>
    <row r="2250" spans="1:6" x14ac:dyDescent="0.25">
      <c r="A2250" t="s">
        <v>20625</v>
      </c>
      <c r="B2250" t="s">
        <v>18104</v>
      </c>
      <c r="C2250" t="s">
        <v>18376</v>
      </c>
      <c r="D2250">
        <v>304.45</v>
      </c>
      <c r="E2250">
        <v>213.11499999999998</v>
      </c>
      <c r="F2250" t="s">
        <v>18377</v>
      </c>
    </row>
    <row r="2251" spans="1:6" x14ac:dyDescent="0.25">
      <c r="A2251" t="s">
        <v>20626</v>
      </c>
      <c r="B2251" t="s">
        <v>18105</v>
      </c>
      <c r="C2251" t="s">
        <v>18376</v>
      </c>
      <c r="D2251">
        <v>492.44</v>
      </c>
      <c r="E2251">
        <v>438.27159999999998</v>
      </c>
      <c r="F2251" t="s">
        <v>18377</v>
      </c>
    </row>
    <row r="2252" spans="1:6" x14ac:dyDescent="0.25">
      <c r="A2252" t="s">
        <v>20627</v>
      </c>
      <c r="B2252" t="s">
        <v>18106</v>
      </c>
      <c r="C2252" t="s">
        <v>18376</v>
      </c>
      <c r="D2252">
        <v>268.68</v>
      </c>
      <c r="E2252">
        <v>220.3176</v>
      </c>
      <c r="F2252" t="s">
        <v>18377</v>
      </c>
    </row>
    <row r="2253" spans="1:6" x14ac:dyDescent="0.25">
      <c r="A2253" t="s">
        <v>20628</v>
      </c>
      <c r="B2253" t="s">
        <v>18107</v>
      </c>
      <c r="C2253" t="s">
        <v>18376</v>
      </c>
      <c r="D2253">
        <v>125.68</v>
      </c>
      <c r="E2253">
        <v>90.489599999999996</v>
      </c>
      <c r="F2253" t="s">
        <v>18377</v>
      </c>
    </row>
    <row r="2254" spans="1:6" x14ac:dyDescent="0.25">
      <c r="A2254" t="s">
        <v>20629</v>
      </c>
      <c r="B2254" t="s">
        <v>18108</v>
      </c>
      <c r="C2254" t="s">
        <v>18376</v>
      </c>
      <c r="D2254">
        <v>246.88</v>
      </c>
      <c r="E2254">
        <v>209.84799999999998</v>
      </c>
      <c r="F2254" t="s">
        <v>18377</v>
      </c>
    </row>
    <row r="2255" spans="1:6" x14ac:dyDescent="0.25">
      <c r="A2255" t="s">
        <v>20630</v>
      </c>
      <c r="B2255" t="s">
        <v>18109</v>
      </c>
      <c r="C2255" t="s">
        <v>18376</v>
      </c>
      <c r="D2255">
        <v>145.47999999999999</v>
      </c>
      <c r="E2255">
        <v>107.65519999999999</v>
      </c>
      <c r="F2255" t="s">
        <v>18377</v>
      </c>
    </row>
    <row r="2256" spans="1:6" x14ac:dyDescent="0.25">
      <c r="A2256" t="s">
        <v>20631</v>
      </c>
      <c r="B2256" t="s">
        <v>18111</v>
      </c>
      <c r="C2256" t="s">
        <v>18376</v>
      </c>
      <c r="D2256">
        <v>85.37</v>
      </c>
      <c r="E2256">
        <v>76.833000000000013</v>
      </c>
      <c r="F2256" t="s">
        <v>18377</v>
      </c>
    </row>
    <row r="2257" spans="1:6" x14ac:dyDescent="0.25">
      <c r="A2257" t="s">
        <v>20632</v>
      </c>
      <c r="B2257" t="s">
        <v>18112</v>
      </c>
      <c r="C2257" t="s">
        <v>18376</v>
      </c>
      <c r="D2257">
        <v>335.53</v>
      </c>
      <c r="E2257">
        <v>268.42399999999998</v>
      </c>
      <c r="F2257" t="s">
        <v>18377</v>
      </c>
    </row>
    <row r="2258" spans="1:6" x14ac:dyDescent="0.25">
      <c r="A2258" t="s">
        <v>20633</v>
      </c>
      <c r="B2258" t="s">
        <v>18113</v>
      </c>
      <c r="C2258" t="s">
        <v>18376</v>
      </c>
      <c r="D2258">
        <v>76.040000000000006</v>
      </c>
      <c r="E2258">
        <v>54.748800000000003</v>
      </c>
      <c r="F2258" t="s">
        <v>18377</v>
      </c>
    </row>
    <row r="2259" spans="1:6" x14ac:dyDescent="0.25">
      <c r="A2259" t="s">
        <v>20634</v>
      </c>
      <c r="B2259" t="s">
        <v>18114</v>
      </c>
      <c r="C2259" t="s">
        <v>18376</v>
      </c>
      <c r="D2259">
        <v>58.17</v>
      </c>
      <c r="E2259">
        <v>41.882399999999997</v>
      </c>
      <c r="F2259" t="s">
        <v>18377</v>
      </c>
    </row>
    <row r="2260" spans="1:6" x14ac:dyDescent="0.25">
      <c r="A2260" t="s">
        <v>20635</v>
      </c>
      <c r="B2260" t="s">
        <v>18115</v>
      </c>
      <c r="C2260" t="s">
        <v>18376</v>
      </c>
      <c r="D2260">
        <v>402.48</v>
      </c>
      <c r="E2260">
        <v>338.08319999999998</v>
      </c>
      <c r="F2260" t="s">
        <v>18377</v>
      </c>
    </row>
    <row r="2261" spans="1:6" x14ac:dyDescent="0.25">
      <c r="A2261" t="s">
        <v>20636</v>
      </c>
      <c r="B2261" t="s">
        <v>18116</v>
      </c>
      <c r="C2261" t="s">
        <v>18376</v>
      </c>
      <c r="D2261">
        <v>319.44</v>
      </c>
      <c r="E2261">
        <v>261.94079999999997</v>
      </c>
      <c r="F2261" t="s">
        <v>18377</v>
      </c>
    </row>
    <row r="2262" spans="1:6" x14ac:dyDescent="0.25">
      <c r="A2262" t="s">
        <v>20637</v>
      </c>
      <c r="B2262" t="s">
        <v>18117</v>
      </c>
      <c r="C2262" t="s">
        <v>18376</v>
      </c>
      <c r="D2262">
        <v>97.54</v>
      </c>
      <c r="E2262">
        <v>84.859800000000007</v>
      </c>
      <c r="F2262" t="s">
        <v>18377</v>
      </c>
    </row>
    <row r="2263" spans="1:6" x14ac:dyDescent="0.25">
      <c r="A2263" t="s">
        <v>20638</v>
      </c>
      <c r="B2263" t="s">
        <v>18118</v>
      </c>
      <c r="C2263" t="s">
        <v>18376</v>
      </c>
      <c r="D2263">
        <v>495.64</v>
      </c>
      <c r="E2263">
        <v>391.55560000000003</v>
      </c>
      <c r="F2263" t="s">
        <v>18377</v>
      </c>
    </row>
    <row r="2264" spans="1:6" x14ac:dyDescent="0.25">
      <c r="A2264" t="s">
        <v>20639</v>
      </c>
      <c r="B2264" t="s">
        <v>18119</v>
      </c>
      <c r="C2264" t="s">
        <v>18376</v>
      </c>
      <c r="D2264">
        <v>146.03</v>
      </c>
      <c r="E2264">
        <v>109.52250000000001</v>
      </c>
      <c r="F2264" t="s">
        <v>18377</v>
      </c>
    </row>
    <row r="2265" spans="1:6" x14ac:dyDescent="0.25">
      <c r="A2265" t="s">
        <v>20640</v>
      </c>
      <c r="B2265" t="s">
        <v>18120</v>
      </c>
      <c r="C2265" t="s">
        <v>18376</v>
      </c>
      <c r="D2265">
        <v>317.49</v>
      </c>
      <c r="E2265">
        <v>273.04140000000001</v>
      </c>
      <c r="F2265" t="s">
        <v>18377</v>
      </c>
    </row>
    <row r="2266" spans="1:6" x14ac:dyDescent="0.25">
      <c r="A2266" t="s">
        <v>20641</v>
      </c>
      <c r="B2266" t="s">
        <v>18121</v>
      </c>
      <c r="C2266" t="s">
        <v>18376</v>
      </c>
      <c r="D2266">
        <v>79.44</v>
      </c>
      <c r="E2266">
        <v>57.991199999999999</v>
      </c>
      <c r="F2266" t="s">
        <v>18377</v>
      </c>
    </row>
    <row r="2267" spans="1:6" x14ac:dyDescent="0.25">
      <c r="A2267" t="s">
        <v>20642</v>
      </c>
      <c r="B2267" t="s">
        <v>18122</v>
      </c>
      <c r="C2267" t="s">
        <v>18376</v>
      </c>
      <c r="D2267">
        <v>236.34</v>
      </c>
      <c r="E2267">
        <v>210.3426</v>
      </c>
      <c r="F2267" t="s">
        <v>18377</v>
      </c>
    </row>
    <row r="2268" spans="1:6" x14ac:dyDescent="0.25">
      <c r="A2268" t="s">
        <v>20643</v>
      </c>
      <c r="B2268" t="s">
        <v>18123</v>
      </c>
      <c r="C2268" t="s">
        <v>18376</v>
      </c>
      <c r="D2268">
        <v>305.66000000000003</v>
      </c>
      <c r="E2268">
        <v>259.81100000000004</v>
      </c>
      <c r="F2268" t="s">
        <v>18377</v>
      </c>
    </row>
    <row r="2269" spans="1:6" x14ac:dyDescent="0.25">
      <c r="A2269" t="s">
        <v>20644</v>
      </c>
      <c r="B2269" t="s">
        <v>18124</v>
      </c>
      <c r="C2269" t="s">
        <v>18376</v>
      </c>
      <c r="D2269">
        <v>200.63</v>
      </c>
      <c r="E2269">
        <v>174.54810000000001</v>
      </c>
      <c r="F2269" t="s">
        <v>18377</v>
      </c>
    </row>
    <row r="2270" spans="1:6" x14ac:dyDescent="0.25">
      <c r="A2270" t="s">
        <v>20645</v>
      </c>
      <c r="B2270" t="s">
        <v>18126</v>
      </c>
      <c r="C2270" t="s">
        <v>18376</v>
      </c>
      <c r="D2270">
        <v>250.4</v>
      </c>
      <c r="E2270">
        <v>195.31200000000001</v>
      </c>
      <c r="F2270" t="s">
        <v>18377</v>
      </c>
    </row>
    <row r="2271" spans="1:6" x14ac:dyDescent="0.25">
      <c r="A2271" t="s">
        <v>20646</v>
      </c>
      <c r="B2271" t="s">
        <v>18127</v>
      </c>
      <c r="C2271" t="s">
        <v>18376</v>
      </c>
      <c r="D2271">
        <v>419.94</v>
      </c>
      <c r="E2271">
        <v>310.75560000000002</v>
      </c>
      <c r="F2271" t="s">
        <v>18377</v>
      </c>
    </row>
    <row r="2272" spans="1:6" x14ac:dyDescent="0.25">
      <c r="A2272" t="s">
        <v>20647</v>
      </c>
      <c r="B2272" t="s">
        <v>18128</v>
      </c>
      <c r="C2272" t="s">
        <v>18376</v>
      </c>
      <c r="D2272">
        <v>188.54</v>
      </c>
      <c r="E2272">
        <v>143.29040000000001</v>
      </c>
      <c r="F2272" t="s">
        <v>18377</v>
      </c>
    </row>
    <row r="2273" spans="1:6" x14ac:dyDescent="0.25">
      <c r="A2273" t="s">
        <v>20648</v>
      </c>
      <c r="B2273" t="s">
        <v>18129</v>
      </c>
      <c r="C2273" t="s">
        <v>18376</v>
      </c>
      <c r="D2273">
        <v>66.17</v>
      </c>
      <c r="E2273">
        <v>48.965800000000002</v>
      </c>
      <c r="F2273" t="s">
        <v>18377</v>
      </c>
    </row>
    <row r="2274" spans="1:6" x14ac:dyDescent="0.25">
      <c r="A2274" t="s">
        <v>20649</v>
      </c>
      <c r="B2274" t="s">
        <v>18130</v>
      </c>
      <c r="C2274" t="s">
        <v>18376</v>
      </c>
      <c r="D2274">
        <v>52.04</v>
      </c>
      <c r="E2274">
        <v>37.989199999999997</v>
      </c>
      <c r="F2274" t="s">
        <v>18377</v>
      </c>
    </row>
    <row r="2275" spans="1:6" x14ac:dyDescent="0.25">
      <c r="A2275" t="s">
        <v>20650</v>
      </c>
      <c r="B2275" t="s">
        <v>18131</v>
      </c>
      <c r="C2275" t="s">
        <v>18376</v>
      </c>
      <c r="D2275">
        <v>303.58</v>
      </c>
      <c r="E2275">
        <v>215.54179999999997</v>
      </c>
      <c r="F2275" t="s">
        <v>18377</v>
      </c>
    </row>
    <row r="2276" spans="1:6" x14ac:dyDescent="0.25">
      <c r="A2276" t="s">
        <v>20651</v>
      </c>
      <c r="B2276" t="s">
        <v>18132</v>
      </c>
      <c r="C2276" t="s">
        <v>18376</v>
      </c>
      <c r="D2276">
        <v>417.16</v>
      </c>
      <c r="E2276">
        <v>362.92920000000004</v>
      </c>
      <c r="F2276" t="s">
        <v>18377</v>
      </c>
    </row>
    <row r="2277" spans="1:6" x14ac:dyDescent="0.25">
      <c r="A2277" t="s">
        <v>20652</v>
      </c>
      <c r="B2277" t="s">
        <v>18133</v>
      </c>
      <c r="C2277" t="s">
        <v>18376</v>
      </c>
      <c r="D2277">
        <v>273.61</v>
      </c>
      <c r="E2277">
        <v>235.30460000000002</v>
      </c>
      <c r="F2277" t="s">
        <v>18377</v>
      </c>
    </row>
    <row r="2278" spans="1:6" x14ac:dyDescent="0.25">
      <c r="A2278" t="s">
        <v>20653</v>
      </c>
      <c r="B2278" t="s">
        <v>18134</v>
      </c>
      <c r="C2278" t="s">
        <v>18376</v>
      </c>
      <c r="D2278">
        <v>266.27999999999997</v>
      </c>
      <c r="E2278">
        <v>207.69839999999999</v>
      </c>
      <c r="F2278" t="s">
        <v>18377</v>
      </c>
    </row>
    <row r="2279" spans="1:6" x14ac:dyDescent="0.25">
      <c r="A2279" t="s">
        <v>20654</v>
      </c>
      <c r="B2279" t="s">
        <v>18135</v>
      </c>
      <c r="C2279" t="s">
        <v>18376</v>
      </c>
      <c r="D2279">
        <v>69.19</v>
      </c>
      <c r="E2279">
        <v>53.968200000000003</v>
      </c>
      <c r="F2279" t="s">
        <v>18377</v>
      </c>
    </row>
    <row r="2280" spans="1:6" x14ac:dyDescent="0.25">
      <c r="A2280" t="s">
        <v>20655</v>
      </c>
      <c r="B2280" t="s">
        <v>18136</v>
      </c>
      <c r="C2280" t="s">
        <v>18376</v>
      </c>
      <c r="D2280">
        <v>465.65</v>
      </c>
      <c r="E2280">
        <v>414.42849999999999</v>
      </c>
      <c r="F2280" t="s">
        <v>18377</v>
      </c>
    </row>
    <row r="2281" spans="1:6" x14ac:dyDescent="0.25">
      <c r="A2281" t="s">
        <v>20656</v>
      </c>
      <c r="B2281" t="s">
        <v>18137</v>
      </c>
      <c r="C2281" t="s">
        <v>18376</v>
      </c>
      <c r="D2281">
        <v>493.15</v>
      </c>
      <c r="E2281">
        <v>404.38299999999998</v>
      </c>
      <c r="F2281" t="s">
        <v>18377</v>
      </c>
    </row>
    <row r="2282" spans="1:6" x14ac:dyDescent="0.25">
      <c r="A2282" t="s">
        <v>20657</v>
      </c>
      <c r="B2282" t="s">
        <v>18138</v>
      </c>
      <c r="C2282" t="s">
        <v>18376</v>
      </c>
      <c r="D2282">
        <v>406.66</v>
      </c>
      <c r="E2282">
        <v>288.72860000000003</v>
      </c>
      <c r="F2282" t="s">
        <v>18377</v>
      </c>
    </row>
    <row r="2283" spans="1:6" x14ac:dyDescent="0.25">
      <c r="A2283" t="s">
        <v>20658</v>
      </c>
      <c r="B2283" t="s">
        <v>18139</v>
      </c>
      <c r="C2283" t="s">
        <v>18376</v>
      </c>
      <c r="D2283">
        <v>496.96</v>
      </c>
      <c r="E2283">
        <v>442.2944</v>
      </c>
      <c r="F2283" t="s">
        <v>18377</v>
      </c>
    </row>
    <row r="2284" spans="1:6" x14ac:dyDescent="0.25">
      <c r="A2284" t="s">
        <v>20659</v>
      </c>
      <c r="B2284" t="s">
        <v>18140</v>
      </c>
      <c r="C2284" t="s">
        <v>18376</v>
      </c>
      <c r="D2284">
        <v>415.56</v>
      </c>
      <c r="E2284">
        <v>307.51440000000002</v>
      </c>
      <c r="F2284" t="s">
        <v>18377</v>
      </c>
    </row>
    <row r="2285" spans="1:6" x14ac:dyDescent="0.25">
      <c r="A2285" t="s">
        <v>20660</v>
      </c>
      <c r="B2285" t="s">
        <v>18141</v>
      </c>
      <c r="C2285" t="s">
        <v>18376</v>
      </c>
      <c r="D2285">
        <v>269.13</v>
      </c>
      <c r="E2285">
        <v>207.23009999999999</v>
      </c>
      <c r="F2285" t="s">
        <v>18377</v>
      </c>
    </row>
    <row r="2286" spans="1:6" x14ac:dyDescent="0.25">
      <c r="A2286" t="s">
        <v>20661</v>
      </c>
      <c r="B2286" t="s">
        <v>18142</v>
      </c>
      <c r="C2286" t="s">
        <v>18376</v>
      </c>
      <c r="D2286">
        <v>481.07</v>
      </c>
      <c r="E2286">
        <v>384.85599999999999</v>
      </c>
      <c r="F2286" t="s">
        <v>18377</v>
      </c>
    </row>
    <row r="2287" spans="1:6" x14ac:dyDescent="0.25">
      <c r="A2287" t="s">
        <v>20662</v>
      </c>
      <c r="B2287" t="s">
        <v>18143</v>
      </c>
      <c r="C2287" t="s">
        <v>18376</v>
      </c>
      <c r="D2287">
        <v>354.54</v>
      </c>
      <c r="E2287">
        <v>280.08660000000003</v>
      </c>
      <c r="F2287" t="s">
        <v>18377</v>
      </c>
    </row>
    <row r="2288" spans="1:6" x14ac:dyDescent="0.25">
      <c r="A2288" t="s">
        <v>20663</v>
      </c>
      <c r="B2288" t="s">
        <v>18144</v>
      </c>
      <c r="C2288" t="s">
        <v>18376</v>
      </c>
      <c r="D2288">
        <v>342.18</v>
      </c>
      <c r="E2288">
        <v>256.63499999999999</v>
      </c>
      <c r="F2288" t="s">
        <v>18377</v>
      </c>
    </row>
    <row r="2289" spans="1:6" x14ac:dyDescent="0.25">
      <c r="A2289" t="s">
        <v>20664</v>
      </c>
      <c r="B2289" t="s">
        <v>18145</v>
      </c>
      <c r="C2289" t="s">
        <v>18376</v>
      </c>
      <c r="D2289">
        <v>127.85</v>
      </c>
      <c r="E2289">
        <v>111.2295</v>
      </c>
      <c r="F2289" t="s">
        <v>18377</v>
      </c>
    </row>
    <row r="2290" spans="1:6" x14ac:dyDescent="0.25">
      <c r="A2290" t="s">
        <v>20665</v>
      </c>
      <c r="B2290" t="s">
        <v>18146</v>
      </c>
      <c r="C2290" t="s">
        <v>18376</v>
      </c>
      <c r="D2290">
        <v>352.06</v>
      </c>
      <c r="E2290">
        <v>271.08620000000002</v>
      </c>
      <c r="F2290" t="s">
        <v>18377</v>
      </c>
    </row>
    <row r="2291" spans="1:6" x14ac:dyDescent="0.25">
      <c r="A2291" t="s">
        <v>20666</v>
      </c>
      <c r="B2291" t="s">
        <v>18147</v>
      </c>
      <c r="C2291" t="s">
        <v>18376</v>
      </c>
      <c r="D2291">
        <v>265.08999999999997</v>
      </c>
      <c r="E2291">
        <v>212.072</v>
      </c>
      <c r="F2291" t="s">
        <v>18377</v>
      </c>
    </row>
    <row r="2292" spans="1:6" x14ac:dyDescent="0.25">
      <c r="A2292" t="s">
        <v>20667</v>
      </c>
      <c r="B2292" t="s">
        <v>18148</v>
      </c>
      <c r="C2292" t="s">
        <v>18376</v>
      </c>
      <c r="D2292">
        <v>347.5</v>
      </c>
      <c r="E2292">
        <v>302.32499999999999</v>
      </c>
      <c r="F2292" t="s">
        <v>18377</v>
      </c>
    </row>
    <row r="2293" spans="1:6" x14ac:dyDescent="0.25">
      <c r="A2293" t="s">
        <v>20668</v>
      </c>
      <c r="B2293" t="s">
        <v>18149</v>
      </c>
      <c r="C2293" t="s">
        <v>18376</v>
      </c>
      <c r="D2293">
        <v>319.27</v>
      </c>
      <c r="E2293">
        <v>268.18679999999995</v>
      </c>
      <c r="F2293" t="s">
        <v>18377</v>
      </c>
    </row>
    <row r="2294" spans="1:6" x14ac:dyDescent="0.25">
      <c r="A2294" t="s">
        <v>20669</v>
      </c>
      <c r="B2294" t="s">
        <v>18150</v>
      </c>
      <c r="C2294" t="s">
        <v>18376</v>
      </c>
      <c r="D2294">
        <v>199.48</v>
      </c>
      <c r="E2294">
        <v>157.58920000000001</v>
      </c>
      <c r="F2294" t="s">
        <v>18377</v>
      </c>
    </row>
    <row r="2295" spans="1:6" x14ac:dyDescent="0.25">
      <c r="A2295" t="s">
        <v>20670</v>
      </c>
      <c r="B2295" t="s">
        <v>18151</v>
      </c>
      <c r="C2295" t="s">
        <v>18376</v>
      </c>
      <c r="D2295">
        <v>455.19</v>
      </c>
      <c r="E2295">
        <v>368.70390000000003</v>
      </c>
      <c r="F2295" t="s">
        <v>18377</v>
      </c>
    </row>
    <row r="2296" spans="1:6" x14ac:dyDescent="0.25">
      <c r="A2296" t="s">
        <v>20671</v>
      </c>
      <c r="B2296" t="s">
        <v>18152</v>
      </c>
      <c r="C2296" t="s">
        <v>18376</v>
      </c>
      <c r="D2296">
        <v>215.72</v>
      </c>
      <c r="E2296">
        <v>187.6764</v>
      </c>
      <c r="F2296" t="s">
        <v>18377</v>
      </c>
    </row>
    <row r="2297" spans="1:6" x14ac:dyDescent="0.25">
      <c r="A2297" t="s">
        <v>20672</v>
      </c>
      <c r="B2297" t="s">
        <v>18153</v>
      </c>
      <c r="C2297" t="s">
        <v>18376</v>
      </c>
      <c r="D2297">
        <v>352.9</v>
      </c>
      <c r="E2297">
        <v>296.43599999999998</v>
      </c>
      <c r="F2297" t="s">
        <v>18377</v>
      </c>
    </row>
    <row r="2298" spans="1:6" x14ac:dyDescent="0.25">
      <c r="A2298" t="s">
        <v>20673</v>
      </c>
      <c r="B2298" t="s">
        <v>18154</v>
      </c>
      <c r="C2298" t="s">
        <v>18376</v>
      </c>
      <c r="D2298">
        <v>346.08</v>
      </c>
      <c r="E2298">
        <v>252.63839999999999</v>
      </c>
      <c r="F2298" t="s">
        <v>18377</v>
      </c>
    </row>
    <row r="2299" spans="1:6" x14ac:dyDescent="0.25">
      <c r="A2299" t="s">
        <v>20674</v>
      </c>
      <c r="B2299" t="s">
        <v>18155</v>
      </c>
      <c r="C2299" t="s">
        <v>18376</v>
      </c>
      <c r="D2299">
        <v>414.27</v>
      </c>
      <c r="E2299">
        <v>298.27439999999996</v>
      </c>
      <c r="F2299" t="s">
        <v>18377</v>
      </c>
    </row>
    <row r="2300" spans="1:6" x14ac:dyDescent="0.25">
      <c r="A2300" t="s">
        <v>20675</v>
      </c>
      <c r="B2300" t="s">
        <v>18156</v>
      </c>
      <c r="C2300" t="s">
        <v>18376</v>
      </c>
      <c r="D2300">
        <v>292.68</v>
      </c>
      <c r="E2300">
        <v>216.58320000000001</v>
      </c>
      <c r="F2300" t="s">
        <v>18377</v>
      </c>
    </row>
    <row r="2301" spans="1:6" x14ac:dyDescent="0.25">
      <c r="A2301" t="s">
        <v>20676</v>
      </c>
      <c r="B2301" t="s">
        <v>18157</v>
      </c>
      <c r="C2301" t="s">
        <v>18376</v>
      </c>
      <c r="D2301">
        <v>364.45</v>
      </c>
      <c r="E2301">
        <v>258.7595</v>
      </c>
      <c r="F2301" t="s">
        <v>18377</v>
      </c>
    </row>
    <row r="2302" spans="1:6" x14ac:dyDescent="0.25">
      <c r="A2302" t="s">
        <v>20677</v>
      </c>
      <c r="B2302" t="s">
        <v>18158</v>
      </c>
      <c r="C2302" t="s">
        <v>18376</v>
      </c>
      <c r="D2302">
        <v>351.73</v>
      </c>
      <c r="E2302">
        <v>270.83210000000003</v>
      </c>
      <c r="F2302" t="s">
        <v>18377</v>
      </c>
    </row>
    <row r="2303" spans="1:6" x14ac:dyDescent="0.25">
      <c r="A2303" t="s">
        <v>20678</v>
      </c>
      <c r="B2303" t="s">
        <v>18159</v>
      </c>
      <c r="C2303" t="s">
        <v>18376</v>
      </c>
      <c r="D2303">
        <v>166.87</v>
      </c>
      <c r="E2303">
        <v>130.15860000000001</v>
      </c>
      <c r="F2303" t="s">
        <v>18377</v>
      </c>
    </row>
    <row r="2304" spans="1:6" x14ac:dyDescent="0.25">
      <c r="A2304" t="s">
        <v>20679</v>
      </c>
      <c r="B2304" t="s">
        <v>18160</v>
      </c>
      <c r="C2304" t="s">
        <v>18376</v>
      </c>
      <c r="D2304">
        <v>174.75</v>
      </c>
      <c r="E2304">
        <v>152.0325</v>
      </c>
      <c r="F2304" t="s">
        <v>18377</v>
      </c>
    </row>
    <row r="2305" spans="1:6" x14ac:dyDescent="0.25">
      <c r="A2305" t="s">
        <v>20680</v>
      </c>
      <c r="B2305" t="s">
        <v>18161</v>
      </c>
      <c r="C2305" t="s">
        <v>18376</v>
      </c>
      <c r="D2305">
        <v>253.52</v>
      </c>
      <c r="E2305">
        <v>218.02719999999999</v>
      </c>
      <c r="F2305" t="s">
        <v>18377</v>
      </c>
    </row>
    <row r="2306" spans="1:6" x14ac:dyDescent="0.25">
      <c r="A2306" t="s">
        <v>20681</v>
      </c>
      <c r="B2306" t="s">
        <v>18162</v>
      </c>
      <c r="C2306" t="s">
        <v>18376</v>
      </c>
      <c r="D2306">
        <v>246.71</v>
      </c>
      <c r="E2306">
        <v>212.17060000000001</v>
      </c>
      <c r="F2306" t="s">
        <v>18377</v>
      </c>
    </row>
    <row r="2307" spans="1:6" x14ac:dyDescent="0.25">
      <c r="A2307" t="s">
        <v>20682</v>
      </c>
      <c r="B2307" t="s">
        <v>18163</v>
      </c>
      <c r="C2307" t="s">
        <v>18376</v>
      </c>
      <c r="D2307">
        <v>100.01</v>
      </c>
      <c r="E2307">
        <v>77.0077</v>
      </c>
      <c r="F2307" t="s">
        <v>18377</v>
      </c>
    </row>
    <row r="2308" spans="1:6" x14ac:dyDescent="0.25">
      <c r="A2308" t="s">
        <v>20683</v>
      </c>
      <c r="B2308" t="s">
        <v>18164</v>
      </c>
      <c r="C2308" t="s">
        <v>18376</v>
      </c>
      <c r="D2308">
        <v>431.96</v>
      </c>
      <c r="E2308">
        <v>380.12479999999999</v>
      </c>
      <c r="F2308" t="s">
        <v>18377</v>
      </c>
    </row>
    <row r="2309" spans="1:6" x14ac:dyDescent="0.25">
      <c r="A2309" t="s">
        <v>20684</v>
      </c>
      <c r="B2309" t="s">
        <v>18166</v>
      </c>
      <c r="C2309" t="s">
        <v>18376</v>
      </c>
      <c r="D2309">
        <v>181.76</v>
      </c>
      <c r="E2309">
        <v>136.32</v>
      </c>
      <c r="F2309" t="s">
        <v>18377</v>
      </c>
    </row>
    <row r="2310" spans="1:6" x14ac:dyDescent="0.25">
      <c r="A2310" t="s">
        <v>20685</v>
      </c>
      <c r="B2310" t="s">
        <v>18167</v>
      </c>
      <c r="C2310" t="s">
        <v>18376</v>
      </c>
      <c r="D2310">
        <v>126.76</v>
      </c>
      <c r="E2310">
        <v>93.802400000000006</v>
      </c>
      <c r="F2310" t="s">
        <v>18377</v>
      </c>
    </row>
    <row r="2311" spans="1:6" x14ac:dyDescent="0.25">
      <c r="A2311" t="s">
        <v>20686</v>
      </c>
      <c r="B2311" t="s">
        <v>18168</v>
      </c>
      <c r="C2311" t="s">
        <v>18376</v>
      </c>
      <c r="D2311">
        <v>474.25</v>
      </c>
      <c r="E2311">
        <v>407.85500000000002</v>
      </c>
      <c r="F2311" t="s">
        <v>18377</v>
      </c>
    </row>
    <row r="2312" spans="1:6" x14ac:dyDescent="0.25">
      <c r="A2312" t="s">
        <v>20687</v>
      </c>
      <c r="B2312" t="s">
        <v>18169</v>
      </c>
      <c r="C2312" t="s">
        <v>18376</v>
      </c>
      <c r="D2312">
        <v>202.18</v>
      </c>
      <c r="E2312">
        <v>159.72220000000002</v>
      </c>
      <c r="F2312" t="s">
        <v>18377</v>
      </c>
    </row>
    <row r="2313" spans="1:6" x14ac:dyDescent="0.25">
      <c r="A2313" t="s">
        <v>20688</v>
      </c>
      <c r="B2313" t="s">
        <v>18170</v>
      </c>
      <c r="C2313" t="s">
        <v>18376</v>
      </c>
      <c r="D2313">
        <v>356.67</v>
      </c>
      <c r="E2313">
        <v>303.16950000000003</v>
      </c>
      <c r="F2313" t="s">
        <v>18377</v>
      </c>
    </row>
    <row r="2314" spans="1:6" x14ac:dyDescent="0.25">
      <c r="A2314" t="s">
        <v>20689</v>
      </c>
      <c r="B2314" t="s">
        <v>18171</v>
      </c>
      <c r="C2314" t="s">
        <v>18376</v>
      </c>
      <c r="D2314">
        <v>223.39</v>
      </c>
      <c r="E2314">
        <v>176.47809999999998</v>
      </c>
      <c r="F2314" t="s">
        <v>18377</v>
      </c>
    </row>
    <row r="2315" spans="1:6" x14ac:dyDescent="0.25">
      <c r="A2315" t="s">
        <v>20690</v>
      </c>
      <c r="B2315" t="s">
        <v>18172</v>
      </c>
      <c r="C2315" t="s">
        <v>18376</v>
      </c>
      <c r="D2315">
        <v>85.02</v>
      </c>
      <c r="E2315">
        <v>68.016000000000005</v>
      </c>
      <c r="F2315" t="s">
        <v>18377</v>
      </c>
    </row>
    <row r="2316" spans="1:6" x14ac:dyDescent="0.25">
      <c r="A2316" t="s">
        <v>20691</v>
      </c>
      <c r="B2316" t="s">
        <v>18173</v>
      </c>
      <c r="C2316" t="s">
        <v>18376</v>
      </c>
      <c r="D2316">
        <v>148</v>
      </c>
      <c r="E2316">
        <v>122.83999999999999</v>
      </c>
      <c r="F2316" t="s">
        <v>18377</v>
      </c>
    </row>
    <row r="2317" spans="1:6" x14ac:dyDescent="0.25">
      <c r="A2317" t="s">
        <v>20692</v>
      </c>
      <c r="B2317" t="s">
        <v>18174</v>
      </c>
      <c r="C2317" t="s">
        <v>18376</v>
      </c>
      <c r="D2317">
        <v>338.38</v>
      </c>
      <c r="E2317">
        <v>250.40119999999999</v>
      </c>
      <c r="F2317" t="s">
        <v>18377</v>
      </c>
    </row>
    <row r="2318" spans="1:6" x14ac:dyDescent="0.25">
      <c r="A2318" t="s">
        <v>20693</v>
      </c>
      <c r="B2318" t="s">
        <v>18175</v>
      </c>
      <c r="C2318" t="s">
        <v>18376</v>
      </c>
      <c r="D2318">
        <v>390.16</v>
      </c>
      <c r="E2318">
        <v>316.02960000000002</v>
      </c>
      <c r="F2318" t="s">
        <v>18377</v>
      </c>
    </row>
    <row r="2319" spans="1:6" x14ac:dyDescent="0.25">
      <c r="A2319" t="s">
        <v>20694</v>
      </c>
      <c r="B2319" t="s">
        <v>18176</v>
      </c>
      <c r="C2319" t="s">
        <v>18376</v>
      </c>
      <c r="D2319">
        <v>109.75</v>
      </c>
      <c r="E2319">
        <v>91.092500000000001</v>
      </c>
      <c r="F2319" t="s">
        <v>18377</v>
      </c>
    </row>
    <row r="2320" spans="1:6" x14ac:dyDescent="0.25">
      <c r="A2320" t="s">
        <v>20695</v>
      </c>
      <c r="B2320" t="s">
        <v>18177</v>
      </c>
      <c r="C2320" t="s">
        <v>18376</v>
      </c>
      <c r="D2320">
        <v>378.21</v>
      </c>
      <c r="E2320">
        <v>279.87539999999996</v>
      </c>
      <c r="F2320" t="s">
        <v>18377</v>
      </c>
    </row>
    <row r="2321" spans="1:6" x14ac:dyDescent="0.25">
      <c r="A2321" t="s">
        <v>20696</v>
      </c>
      <c r="B2321" t="s">
        <v>18178</v>
      </c>
      <c r="C2321" t="s">
        <v>18376</v>
      </c>
      <c r="D2321">
        <v>110.89</v>
      </c>
      <c r="E2321">
        <v>97.583200000000005</v>
      </c>
      <c r="F2321" t="s">
        <v>18377</v>
      </c>
    </row>
    <row r="2322" spans="1:6" x14ac:dyDescent="0.25">
      <c r="A2322" t="s">
        <v>20697</v>
      </c>
      <c r="B2322" t="s">
        <v>18179</v>
      </c>
      <c r="C2322" t="s">
        <v>18376</v>
      </c>
      <c r="D2322">
        <v>102.05</v>
      </c>
      <c r="E2322">
        <v>86.742499999999993</v>
      </c>
      <c r="F2322" t="s">
        <v>18377</v>
      </c>
    </row>
    <row r="2323" spans="1:6" x14ac:dyDescent="0.25">
      <c r="A2323" t="s">
        <v>20698</v>
      </c>
      <c r="B2323" t="s">
        <v>18180</v>
      </c>
      <c r="C2323" t="s">
        <v>18376</v>
      </c>
      <c r="D2323">
        <v>336.1</v>
      </c>
      <c r="E2323">
        <v>278.96300000000002</v>
      </c>
      <c r="F2323" t="s">
        <v>18377</v>
      </c>
    </row>
    <row r="2324" spans="1:6" x14ac:dyDescent="0.25">
      <c r="A2324" t="s">
        <v>20699</v>
      </c>
      <c r="B2324" t="s">
        <v>18181</v>
      </c>
      <c r="C2324" t="s">
        <v>18376</v>
      </c>
      <c r="D2324">
        <v>327.74</v>
      </c>
      <c r="E2324">
        <v>245.80500000000001</v>
      </c>
      <c r="F2324" t="s">
        <v>18377</v>
      </c>
    </row>
    <row r="2325" spans="1:6" x14ac:dyDescent="0.25">
      <c r="A2325" t="s">
        <v>20700</v>
      </c>
      <c r="B2325" t="s">
        <v>18182</v>
      </c>
      <c r="C2325" t="s">
        <v>18376</v>
      </c>
      <c r="D2325">
        <v>141.41</v>
      </c>
      <c r="E2325">
        <v>101.81519999999999</v>
      </c>
      <c r="F2325" t="s">
        <v>18377</v>
      </c>
    </row>
    <row r="2326" spans="1:6" x14ac:dyDescent="0.25">
      <c r="A2326" t="s">
        <v>20701</v>
      </c>
      <c r="B2326" t="s">
        <v>18183</v>
      </c>
      <c r="C2326" t="s">
        <v>18376</v>
      </c>
      <c r="D2326">
        <v>431.5</v>
      </c>
      <c r="E2326">
        <v>388.35</v>
      </c>
      <c r="F2326" t="s">
        <v>18377</v>
      </c>
    </row>
    <row r="2327" spans="1:6" x14ac:dyDescent="0.25">
      <c r="A2327" t="s">
        <v>20702</v>
      </c>
      <c r="B2327" t="s">
        <v>18184</v>
      </c>
      <c r="C2327" t="s">
        <v>18376</v>
      </c>
      <c r="D2327">
        <v>488.13</v>
      </c>
      <c r="E2327">
        <v>419.79179999999997</v>
      </c>
      <c r="F2327" t="s">
        <v>18377</v>
      </c>
    </row>
    <row r="2328" spans="1:6" x14ac:dyDescent="0.25">
      <c r="A2328" t="s">
        <v>20703</v>
      </c>
      <c r="B2328" t="s">
        <v>18185</v>
      </c>
      <c r="C2328" t="s">
        <v>18376</v>
      </c>
      <c r="D2328">
        <v>123.25</v>
      </c>
      <c r="E2328">
        <v>109.6925</v>
      </c>
      <c r="F2328" t="s">
        <v>18377</v>
      </c>
    </row>
    <row r="2329" spans="1:6" x14ac:dyDescent="0.25">
      <c r="A2329" t="s">
        <v>20704</v>
      </c>
      <c r="B2329" t="s">
        <v>18186</v>
      </c>
      <c r="C2329" t="s">
        <v>18376</v>
      </c>
      <c r="D2329">
        <v>487.47</v>
      </c>
      <c r="E2329">
        <v>424.09890000000001</v>
      </c>
      <c r="F2329" t="s">
        <v>18377</v>
      </c>
    </row>
    <row r="2330" spans="1:6" x14ac:dyDescent="0.25">
      <c r="A2330" t="s">
        <v>20705</v>
      </c>
      <c r="B2330" t="s">
        <v>18187</v>
      </c>
      <c r="C2330" t="s">
        <v>18376</v>
      </c>
      <c r="D2330">
        <v>443.98</v>
      </c>
      <c r="E2330">
        <v>395.1422</v>
      </c>
      <c r="F2330" t="s">
        <v>18377</v>
      </c>
    </row>
    <row r="2331" spans="1:6" x14ac:dyDescent="0.25">
      <c r="A2331" t="s">
        <v>20706</v>
      </c>
      <c r="B2331" t="s">
        <v>18188</v>
      </c>
      <c r="C2331" t="s">
        <v>18376</v>
      </c>
      <c r="D2331">
        <v>435.69</v>
      </c>
      <c r="E2331">
        <v>339.83820000000003</v>
      </c>
      <c r="F2331" t="s">
        <v>18377</v>
      </c>
    </row>
    <row r="2332" spans="1:6" x14ac:dyDescent="0.25">
      <c r="A2332" t="s">
        <v>20707</v>
      </c>
      <c r="B2332" t="s">
        <v>18189</v>
      </c>
      <c r="C2332" t="s">
        <v>18376</v>
      </c>
      <c r="D2332">
        <v>86.84</v>
      </c>
      <c r="E2332">
        <v>77.287599999999998</v>
      </c>
      <c r="F2332" t="s">
        <v>18377</v>
      </c>
    </row>
    <row r="2333" spans="1:6" x14ac:dyDescent="0.25">
      <c r="A2333" t="s">
        <v>20708</v>
      </c>
      <c r="B2333" t="s">
        <v>18190</v>
      </c>
      <c r="C2333" t="s">
        <v>18376</v>
      </c>
      <c r="D2333">
        <v>212.97</v>
      </c>
      <c r="E2333">
        <v>187.4136</v>
      </c>
      <c r="F2333" t="s">
        <v>18377</v>
      </c>
    </row>
    <row r="2334" spans="1:6" x14ac:dyDescent="0.25">
      <c r="A2334" t="s">
        <v>20709</v>
      </c>
      <c r="B2334" t="s">
        <v>18191</v>
      </c>
      <c r="C2334" t="s">
        <v>18376</v>
      </c>
      <c r="D2334">
        <v>212.69</v>
      </c>
      <c r="E2334">
        <v>178.65959999999998</v>
      </c>
      <c r="F2334" t="s">
        <v>18377</v>
      </c>
    </row>
    <row r="2335" spans="1:6" x14ac:dyDescent="0.25">
      <c r="A2335" t="s">
        <v>20710</v>
      </c>
      <c r="B2335" t="s">
        <v>18192</v>
      </c>
      <c r="C2335" t="s">
        <v>18376</v>
      </c>
      <c r="D2335">
        <v>336.18</v>
      </c>
      <c r="E2335">
        <v>248.7732</v>
      </c>
      <c r="F2335" t="s">
        <v>18377</v>
      </c>
    </row>
    <row r="2336" spans="1:6" x14ac:dyDescent="0.25">
      <c r="A2336" t="s">
        <v>20711</v>
      </c>
      <c r="B2336" t="s">
        <v>18193</v>
      </c>
      <c r="C2336" t="s">
        <v>18376</v>
      </c>
      <c r="D2336">
        <v>174.36</v>
      </c>
      <c r="E2336">
        <v>144.71880000000002</v>
      </c>
      <c r="F2336" t="s">
        <v>18377</v>
      </c>
    </row>
    <row r="2337" spans="1:6" x14ac:dyDescent="0.25">
      <c r="A2337" t="s">
        <v>20712</v>
      </c>
      <c r="B2337" t="s">
        <v>18195</v>
      </c>
      <c r="C2337" t="s">
        <v>18376</v>
      </c>
      <c r="D2337">
        <v>80.8</v>
      </c>
      <c r="E2337">
        <v>58.175999999999995</v>
      </c>
      <c r="F2337" t="s">
        <v>18377</v>
      </c>
    </row>
    <row r="2338" spans="1:6" x14ac:dyDescent="0.25">
      <c r="A2338" t="s">
        <v>20713</v>
      </c>
      <c r="B2338" t="s">
        <v>18196</v>
      </c>
      <c r="C2338" t="s">
        <v>18376</v>
      </c>
      <c r="D2338">
        <v>492.69</v>
      </c>
      <c r="E2338">
        <v>394.15200000000004</v>
      </c>
      <c r="F2338" t="s">
        <v>18377</v>
      </c>
    </row>
    <row r="2339" spans="1:6" x14ac:dyDescent="0.25">
      <c r="A2339" t="s">
        <v>20714</v>
      </c>
      <c r="B2339" t="s">
        <v>18197</v>
      </c>
      <c r="C2339" t="s">
        <v>18376</v>
      </c>
      <c r="D2339">
        <v>182.49</v>
      </c>
      <c r="E2339">
        <v>164.24100000000001</v>
      </c>
      <c r="F2339" t="s">
        <v>18377</v>
      </c>
    </row>
    <row r="2340" spans="1:6" x14ac:dyDescent="0.25">
      <c r="A2340" t="s">
        <v>20715</v>
      </c>
      <c r="B2340" t="s">
        <v>18198</v>
      </c>
      <c r="C2340" t="s">
        <v>18376</v>
      </c>
      <c r="D2340">
        <v>427.63</v>
      </c>
      <c r="E2340">
        <v>363.4855</v>
      </c>
      <c r="F2340" t="s">
        <v>18377</v>
      </c>
    </row>
    <row r="2341" spans="1:6" x14ac:dyDescent="0.25">
      <c r="A2341" t="s">
        <v>20716</v>
      </c>
      <c r="B2341" t="s">
        <v>18199</v>
      </c>
      <c r="C2341" t="s">
        <v>18376</v>
      </c>
      <c r="D2341">
        <v>425.34</v>
      </c>
      <c r="E2341">
        <v>301.99139999999994</v>
      </c>
      <c r="F2341" t="s">
        <v>18377</v>
      </c>
    </row>
    <row r="2342" spans="1:6" x14ac:dyDescent="0.25">
      <c r="A2342" t="s">
        <v>20717</v>
      </c>
      <c r="B2342" t="s">
        <v>18200</v>
      </c>
      <c r="C2342" t="s">
        <v>18376</v>
      </c>
      <c r="D2342">
        <v>486.06</v>
      </c>
      <c r="E2342">
        <v>418.01159999999999</v>
      </c>
      <c r="F2342" t="s">
        <v>18377</v>
      </c>
    </row>
    <row r="2343" spans="1:6" x14ac:dyDescent="0.25">
      <c r="A2343" t="s">
        <v>20718</v>
      </c>
      <c r="B2343" t="s">
        <v>18201</v>
      </c>
      <c r="C2343" t="s">
        <v>18376</v>
      </c>
      <c r="D2343">
        <v>131.93</v>
      </c>
      <c r="E2343">
        <v>98.947500000000005</v>
      </c>
      <c r="F2343" t="s">
        <v>18377</v>
      </c>
    </row>
    <row r="2344" spans="1:6" x14ac:dyDescent="0.25">
      <c r="A2344" t="s">
        <v>20719</v>
      </c>
      <c r="B2344" t="s">
        <v>18202</v>
      </c>
      <c r="C2344" t="s">
        <v>18376</v>
      </c>
      <c r="D2344">
        <v>247.17</v>
      </c>
      <c r="E2344">
        <v>207.62279999999998</v>
      </c>
      <c r="F2344" t="s">
        <v>18377</v>
      </c>
    </row>
    <row r="2345" spans="1:6" x14ac:dyDescent="0.25">
      <c r="A2345" t="s">
        <v>20720</v>
      </c>
      <c r="B2345" t="s">
        <v>18203</v>
      </c>
      <c r="C2345" t="s">
        <v>18376</v>
      </c>
      <c r="D2345">
        <v>337.72</v>
      </c>
      <c r="E2345">
        <v>270.17600000000004</v>
      </c>
      <c r="F2345" t="s">
        <v>18377</v>
      </c>
    </row>
    <row r="2346" spans="1:6" x14ac:dyDescent="0.25">
      <c r="A2346" t="s">
        <v>20721</v>
      </c>
      <c r="B2346" t="s">
        <v>18204</v>
      </c>
      <c r="C2346" t="s">
        <v>18376</v>
      </c>
      <c r="D2346">
        <v>211.75</v>
      </c>
      <c r="E2346">
        <v>188.45750000000001</v>
      </c>
      <c r="F2346" t="s">
        <v>18377</v>
      </c>
    </row>
    <row r="2347" spans="1:6" x14ac:dyDescent="0.25">
      <c r="A2347" t="s">
        <v>20722</v>
      </c>
      <c r="B2347" t="s">
        <v>18205</v>
      </c>
      <c r="C2347" t="s">
        <v>18376</v>
      </c>
      <c r="D2347">
        <v>135.18</v>
      </c>
      <c r="E2347">
        <v>118.95840000000001</v>
      </c>
      <c r="F2347" t="s">
        <v>18377</v>
      </c>
    </row>
    <row r="2348" spans="1:6" x14ac:dyDescent="0.25">
      <c r="A2348" t="s">
        <v>20723</v>
      </c>
      <c r="B2348" t="s">
        <v>18206</v>
      </c>
      <c r="C2348" t="s">
        <v>18376</v>
      </c>
      <c r="D2348">
        <v>325.45</v>
      </c>
      <c r="E2348">
        <v>276.63249999999999</v>
      </c>
      <c r="F2348" t="s">
        <v>18377</v>
      </c>
    </row>
    <row r="2349" spans="1:6" x14ac:dyDescent="0.25">
      <c r="A2349" t="s">
        <v>20724</v>
      </c>
      <c r="B2349" t="s">
        <v>18207</v>
      </c>
      <c r="C2349" t="s">
        <v>18376</v>
      </c>
      <c r="D2349">
        <v>108.56</v>
      </c>
      <c r="E2349">
        <v>75.99199999999999</v>
      </c>
      <c r="F2349" t="s">
        <v>18377</v>
      </c>
    </row>
    <row r="2350" spans="1:6" x14ac:dyDescent="0.25">
      <c r="A2350" t="s">
        <v>20725</v>
      </c>
      <c r="B2350" t="s">
        <v>18208</v>
      </c>
      <c r="C2350" t="s">
        <v>18376</v>
      </c>
      <c r="D2350">
        <v>116.71</v>
      </c>
      <c r="E2350">
        <v>94.5351</v>
      </c>
      <c r="F2350" t="s">
        <v>18377</v>
      </c>
    </row>
    <row r="2351" spans="1:6" x14ac:dyDescent="0.25">
      <c r="A2351" t="s">
        <v>20726</v>
      </c>
      <c r="B2351" t="s">
        <v>18210</v>
      </c>
      <c r="C2351" t="s">
        <v>18376</v>
      </c>
      <c r="D2351">
        <v>163.55000000000001</v>
      </c>
      <c r="E2351">
        <v>124.29800000000002</v>
      </c>
      <c r="F2351" t="s">
        <v>18377</v>
      </c>
    </row>
    <row r="2352" spans="1:6" x14ac:dyDescent="0.25">
      <c r="A2352" t="s">
        <v>20727</v>
      </c>
      <c r="B2352" t="s">
        <v>18211</v>
      </c>
      <c r="C2352" t="s">
        <v>18376</v>
      </c>
      <c r="D2352">
        <v>416.59</v>
      </c>
      <c r="E2352">
        <v>370.76509999999996</v>
      </c>
      <c r="F2352" t="s">
        <v>18377</v>
      </c>
    </row>
    <row r="2353" spans="1:6" x14ac:dyDescent="0.25">
      <c r="A2353" t="s">
        <v>20728</v>
      </c>
      <c r="B2353" t="s">
        <v>18212</v>
      </c>
      <c r="C2353" t="s">
        <v>18376</v>
      </c>
      <c r="D2353">
        <v>209.78</v>
      </c>
      <c r="E2353">
        <v>157.33500000000001</v>
      </c>
      <c r="F2353" t="s">
        <v>18377</v>
      </c>
    </row>
    <row r="2354" spans="1:6" x14ac:dyDescent="0.25">
      <c r="A2354" t="s">
        <v>20729</v>
      </c>
      <c r="B2354" t="s">
        <v>18213</v>
      </c>
      <c r="C2354" t="s">
        <v>18376</v>
      </c>
      <c r="D2354">
        <v>230.07</v>
      </c>
      <c r="E2354">
        <v>170.2518</v>
      </c>
      <c r="F2354" t="s">
        <v>18377</v>
      </c>
    </row>
    <row r="2355" spans="1:6" x14ac:dyDescent="0.25">
      <c r="A2355" t="s">
        <v>20730</v>
      </c>
      <c r="B2355" t="s">
        <v>18214</v>
      </c>
      <c r="C2355" t="s">
        <v>18376</v>
      </c>
      <c r="D2355">
        <v>174.37</v>
      </c>
      <c r="E2355">
        <v>153.44560000000001</v>
      </c>
      <c r="F2355" t="s">
        <v>18377</v>
      </c>
    </row>
    <row r="2356" spans="1:6" x14ac:dyDescent="0.25">
      <c r="A2356" t="s">
        <v>20731</v>
      </c>
      <c r="B2356" t="s">
        <v>18215</v>
      </c>
      <c r="C2356" t="s">
        <v>18376</v>
      </c>
      <c r="D2356">
        <v>210.95</v>
      </c>
      <c r="E2356">
        <v>160.322</v>
      </c>
      <c r="F2356" t="s">
        <v>18377</v>
      </c>
    </row>
    <row r="2357" spans="1:6" x14ac:dyDescent="0.25">
      <c r="A2357" t="s">
        <v>20732</v>
      </c>
      <c r="B2357" t="s">
        <v>18216</v>
      </c>
      <c r="C2357" t="s">
        <v>18376</v>
      </c>
      <c r="D2357">
        <v>215.12</v>
      </c>
      <c r="E2357">
        <v>178.5496</v>
      </c>
      <c r="F2357" t="s">
        <v>18377</v>
      </c>
    </row>
    <row r="2358" spans="1:6" x14ac:dyDescent="0.25">
      <c r="A2358" t="s">
        <v>20733</v>
      </c>
      <c r="B2358" t="s">
        <v>18217</v>
      </c>
      <c r="C2358" t="s">
        <v>18376</v>
      </c>
      <c r="D2358">
        <v>342.92</v>
      </c>
      <c r="E2358">
        <v>260.61920000000003</v>
      </c>
      <c r="F2358" t="s">
        <v>18377</v>
      </c>
    </row>
    <row r="2359" spans="1:6" x14ac:dyDescent="0.25">
      <c r="A2359" t="s">
        <v>20734</v>
      </c>
      <c r="B2359" t="s">
        <v>18218</v>
      </c>
      <c r="C2359" t="s">
        <v>18376</v>
      </c>
      <c r="D2359">
        <v>456.7</v>
      </c>
      <c r="E2359">
        <v>328.82399999999996</v>
      </c>
      <c r="F2359" t="s">
        <v>18377</v>
      </c>
    </row>
    <row r="2360" spans="1:6" x14ac:dyDescent="0.25">
      <c r="A2360" t="s">
        <v>20735</v>
      </c>
      <c r="B2360" t="s">
        <v>18219</v>
      </c>
      <c r="C2360" t="s">
        <v>18376</v>
      </c>
      <c r="D2360">
        <v>483.04</v>
      </c>
      <c r="E2360">
        <v>381.60160000000002</v>
      </c>
      <c r="F2360" t="s">
        <v>18377</v>
      </c>
    </row>
    <row r="2361" spans="1:6" x14ac:dyDescent="0.25">
      <c r="A2361" t="s">
        <v>20736</v>
      </c>
      <c r="B2361" t="s">
        <v>18220</v>
      </c>
      <c r="C2361" t="s">
        <v>18376</v>
      </c>
      <c r="D2361">
        <v>278.17</v>
      </c>
      <c r="E2361">
        <v>244.78960000000001</v>
      </c>
      <c r="F2361" t="s">
        <v>18377</v>
      </c>
    </row>
    <row r="2362" spans="1:6" x14ac:dyDescent="0.25">
      <c r="A2362" t="s">
        <v>20737</v>
      </c>
      <c r="B2362" t="s">
        <v>18221</v>
      </c>
      <c r="C2362" t="s">
        <v>18376</v>
      </c>
      <c r="D2362">
        <v>94.5</v>
      </c>
      <c r="E2362">
        <v>71.820000000000007</v>
      </c>
      <c r="F2362" t="s">
        <v>18377</v>
      </c>
    </row>
    <row r="2363" spans="1:6" x14ac:dyDescent="0.25">
      <c r="A2363" t="s">
        <v>20738</v>
      </c>
      <c r="B2363" t="s">
        <v>18222</v>
      </c>
      <c r="C2363" t="s">
        <v>18376</v>
      </c>
      <c r="D2363">
        <v>222.59</v>
      </c>
      <c r="E2363">
        <v>189.20150000000001</v>
      </c>
      <c r="F2363" t="s">
        <v>18377</v>
      </c>
    </row>
    <row r="2364" spans="1:6" x14ac:dyDescent="0.25">
      <c r="A2364" t="s">
        <v>20739</v>
      </c>
      <c r="B2364" t="s">
        <v>18223</v>
      </c>
      <c r="C2364" t="s">
        <v>18376</v>
      </c>
      <c r="D2364">
        <v>259.39999999999998</v>
      </c>
      <c r="E2364">
        <v>202.33199999999999</v>
      </c>
      <c r="F2364" t="s">
        <v>18377</v>
      </c>
    </row>
    <row r="2365" spans="1:6" x14ac:dyDescent="0.25">
      <c r="A2365" t="s">
        <v>20740</v>
      </c>
      <c r="B2365" t="s">
        <v>18224</v>
      </c>
      <c r="C2365" t="s">
        <v>18376</v>
      </c>
      <c r="D2365">
        <v>413.96</v>
      </c>
      <c r="E2365">
        <v>356.00559999999996</v>
      </c>
      <c r="F2365" t="s">
        <v>18377</v>
      </c>
    </row>
    <row r="2366" spans="1:6" x14ac:dyDescent="0.25">
      <c r="A2366" t="s">
        <v>20741</v>
      </c>
      <c r="B2366" t="s">
        <v>18226</v>
      </c>
      <c r="C2366" t="s">
        <v>18376</v>
      </c>
      <c r="D2366">
        <v>490.72</v>
      </c>
      <c r="E2366">
        <v>397.48320000000007</v>
      </c>
      <c r="F2366" t="s">
        <v>18377</v>
      </c>
    </row>
    <row r="2367" spans="1:6" x14ac:dyDescent="0.25">
      <c r="A2367" t="s">
        <v>20742</v>
      </c>
      <c r="B2367" t="s">
        <v>18227</v>
      </c>
      <c r="C2367" t="s">
        <v>18376</v>
      </c>
      <c r="D2367">
        <v>139.81</v>
      </c>
      <c r="E2367">
        <v>116.0423</v>
      </c>
      <c r="F2367" t="s">
        <v>18377</v>
      </c>
    </row>
    <row r="2368" spans="1:6" x14ac:dyDescent="0.25">
      <c r="A2368" t="s">
        <v>20743</v>
      </c>
      <c r="B2368" t="s">
        <v>18228</v>
      </c>
      <c r="C2368" t="s">
        <v>18376</v>
      </c>
      <c r="D2368">
        <v>422.56</v>
      </c>
      <c r="E2368">
        <v>308.46879999999999</v>
      </c>
      <c r="F2368" t="s">
        <v>18377</v>
      </c>
    </row>
    <row r="2369" spans="1:6" x14ac:dyDescent="0.25">
      <c r="A2369" t="s">
        <v>20744</v>
      </c>
      <c r="B2369" t="s">
        <v>18229</v>
      </c>
      <c r="C2369" t="s">
        <v>18376</v>
      </c>
      <c r="D2369">
        <v>64.8</v>
      </c>
      <c r="E2369">
        <v>46.655999999999999</v>
      </c>
      <c r="F2369" t="s">
        <v>18377</v>
      </c>
    </row>
    <row r="2370" spans="1:6" x14ac:dyDescent="0.25">
      <c r="A2370" t="s">
        <v>20745</v>
      </c>
      <c r="B2370" t="s">
        <v>18230</v>
      </c>
      <c r="C2370" t="s">
        <v>18376</v>
      </c>
      <c r="D2370">
        <v>307.2</v>
      </c>
      <c r="E2370">
        <v>242.68799999999999</v>
      </c>
      <c r="F2370" t="s">
        <v>18377</v>
      </c>
    </row>
    <row r="2371" spans="1:6" x14ac:dyDescent="0.25">
      <c r="A2371" t="s">
        <v>20746</v>
      </c>
      <c r="B2371" t="s">
        <v>18231</v>
      </c>
      <c r="C2371" t="s">
        <v>18376</v>
      </c>
      <c r="D2371">
        <v>458.72</v>
      </c>
      <c r="E2371">
        <v>399.08640000000003</v>
      </c>
      <c r="F2371" t="s">
        <v>18377</v>
      </c>
    </row>
    <row r="2372" spans="1:6" x14ac:dyDescent="0.25">
      <c r="A2372" t="s">
        <v>20747</v>
      </c>
      <c r="B2372" t="s">
        <v>18232</v>
      </c>
      <c r="C2372" t="s">
        <v>18376</v>
      </c>
      <c r="D2372">
        <v>101.45</v>
      </c>
      <c r="E2372">
        <v>84.203500000000005</v>
      </c>
      <c r="F2372" t="s">
        <v>18377</v>
      </c>
    </row>
    <row r="2373" spans="1:6" x14ac:dyDescent="0.25">
      <c r="A2373" t="s">
        <v>20748</v>
      </c>
      <c r="B2373" t="s">
        <v>18233</v>
      </c>
      <c r="C2373" t="s">
        <v>18376</v>
      </c>
      <c r="D2373">
        <v>131.77000000000001</v>
      </c>
      <c r="E2373">
        <v>101.4629</v>
      </c>
      <c r="F2373" t="s">
        <v>18377</v>
      </c>
    </row>
    <row r="2374" spans="1:6" x14ac:dyDescent="0.25">
      <c r="A2374" t="s">
        <v>20749</v>
      </c>
      <c r="B2374" t="s">
        <v>18234</v>
      </c>
      <c r="C2374" t="s">
        <v>18376</v>
      </c>
      <c r="D2374">
        <v>160.57</v>
      </c>
      <c r="E2374">
        <v>126.8503</v>
      </c>
      <c r="F2374" t="s">
        <v>18377</v>
      </c>
    </row>
    <row r="2375" spans="1:6" x14ac:dyDescent="0.25">
      <c r="A2375" t="s">
        <v>20750</v>
      </c>
      <c r="B2375" t="s">
        <v>18235</v>
      </c>
      <c r="C2375" t="s">
        <v>18376</v>
      </c>
      <c r="D2375">
        <v>58.76</v>
      </c>
      <c r="E2375">
        <v>52.296399999999998</v>
      </c>
      <c r="F2375" t="s">
        <v>18377</v>
      </c>
    </row>
    <row r="2376" spans="1:6" x14ac:dyDescent="0.25">
      <c r="A2376" t="s">
        <v>20751</v>
      </c>
      <c r="B2376" t="s">
        <v>18236</v>
      </c>
      <c r="C2376" t="s">
        <v>18376</v>
      </c>
      <c r="D2376">
        <v>211.95</v>
      </c>
      <c r="E2376">
        <v>154.7235</v>
      </c>
      <c r="F2376" t="s">
        <v>18377</v>
      </c>
    </row>
    <row r="2377" spans="1:6" x14ac:dyDescent="0.25">
      <c r="A2377" t="s">
        <v>20752</v>
      </c>
      <c r="B2377" t="s">
        <v>18237</v>
      </c>
      <c r="C2377" t="s">
        <v>18376</v>
      </c>
      <c r="D2377">
        <v>78.89</v>
      </c>
      <c r="E2377">
        <v>55.222999999999999</v>
      </c>
      <c r="F2377" t="s">
        <v>18377</v>
      </c>
    </row>
    <row r="2378" spans="1:6" x14ac:dyDescent="0.25">
      <c r="A2378" t="s">
        <v>20753</v>
      </c>
      <c r="B2378" t="s">
        <v>18238</v>
      </c>
      <c r="C2378" t="s">
        <v>18376</v>
      </c>
      <c r="D2378">
        <v>466.13</v>
      </c>
      <c r="E2378">
        <v>354.25880000000001</v>
      </c>
      <c r="F2378" t="s">
        <v>18377</v>
      </c>
    </row>
    <row r="2379" spans="1:6" x14ac:dyDescent="0.25">
      <c r="A2379" t="s">
        <v>20754</v>
      </c>
      <c r="B2379" t="s">
        <v>18239</v>
      </c>
      <c r="C2379" t="s">
        <v>18376</v>
      </c>
      <c r="D2379">
        <v>320.66000000000003</v>
      </c>
      <c r="E2379">
        <v>278.9742</v>
      </c>
      <c r="F2379" t="s">
        <v>18377</v>
      </c>
    </row>
    <row r="2380" spans="1:6" x14ac:dyDescent="0.25">
      <c r="A2380" t="s">
        <v>20755</v>
      </c>
      <c r="B2380" t="s">
        <v>18240</v>
      </c>
      <c r="C2380" t="s">
        <v>18376</v>
      </c>
      <c r="D2380">
        <v>426.34</v>
      </c>
      <c r="E2380">
        <v>336.80860000000001</v>
      </c>
      <c r="F2380" t="s">
        <v>18377</v>
      </c>
    </row>
    <row r="2381" spans="1:6" x14ac:dyDescent="0.25">
      <c r="A2381" t="s">
        <v>20756</v>
      </c>
      <c r="B2381" t="s">
        <v>18241</v>
      </c>
      <c r="C2381" t="s">
        <v>18376</v>
      </c>
      <c r="D2381">
        <v>285.76</v>
      </c>
      <c r="E2381">
        <v>240.0384</v>
      </c>
      <c r="F2381" t="s">
        <v>18377</v>
      </c>
    </row>
    <row r="2382" spans="1:6" x14ac:dyDescent="0.25">
      <c r="A2382" t="s">
        <v>20757</v>
      </c>
      <c r="B2382" t="s">
        <v>18242</v>
      </c>
      <c r="C2382" t="s">
        <v>18376</v>
      </c>
      <c r="D2382">
        <v>208.59</v>
      </c>
      <c r="E2382">
        <v>166.87200000000001</v>
      </c>
      <c r="F2382" t="s">
        <v>18377</v>
      </c>
    </row>
    <row r="2383" spans="1:6" x14ac:dyDescent="0.25">
      <c r="A2383" t="s">
        <v>20758</v>
      </c>
      <c r="B2383" t="s">
        <v>18243</v>
      </c>
      <c r="C2383" t="s">
        <v>18376</v>
      </c>
      <c r="D2383">
        <v>288.27</v>
      </c>
      <c r="E2383">
        <v>259.44299999999998</v>
      </c>
      <c r="F2383" t="s">
        <v>18377</v>
      </c>
    </row>
    <row r="2384" spans="1:6" x14ac:dyDescent="0.25">
      <c r="A2384" t="s">
        <v>20759</v>
      </c>
      <c r="B2384" t="s">
        <v>18244</v>
      </c>
      <c r="C2384" t="s">
        <v>18376</v>
      </c>
      <c r="D2384">
        <v>444.64</v>
      </c>
      <c r="E2384">
        <v>324.5872</v>
      </c>
      <c r="F2384" t="s">
        <v>18377</v>
      </c>
    </row>
    <row r="2385" spans="1:6" x14ac:dyDescent="0.25">
      <c r="A2385" t="s">
        <v>20760</v>
      </c>
      <c r="B2385" t="s">
        <v>18245</v>
      </c>
      <c r="C2385" t="s">
        <v>18376</v>
      </c>
      <c r="D2385">
        <v>207.58</v>
      </c>
      <c r="E2385">
        <v>178.5188</v>
      </c>
      <c r="F2385" t="s">
        <v>18377</v>
      </c>
    </row>
    <row r="2386" spans="1:6" x14ac:dyDescent="0.25">
      <c r="A2386" t="s">
        <v>20761</v>
      </c>
      <c r="B2386" t="s">
        <v>18246</v>
      </c>
      <c r="C2386" t="s">
        <v>18376</v>
      </c>
      <c r="D2386">
        <v>315.7</v>
      </c>
      <c r="E2386">
        <v>277.81599999999997</v>
      </c>
      <c r="F2386" t="s">
        <v>18377</v>
      </c>
    </row>
    <row r="2387" spans="1:6" x14ac:dyDescent="0.25">
      <c r="A2387" t="s">
        <v>20762</v>
      </c>
      <c r="B2387" t="s">
        <v>18247</v>
      </c>
      <c r="C2387" t="s">
        <v>18376</v>
      </c>
      <c r="D2387">
        <v>402.75</v>
      </c>
      <c r="E2387">
        <v>289.97999999999996</v>
      </c>
      <c r="F2387" t="s">
        <v>18377</v>
      </c>
    </row>
    <row r="2388" spans="1:6" x14ac:dyDescent="0.25">
      <c r="A2388" t="s">
        <v>20763</v>
      </c>
      <c r="B2388" t="s">
        <v>18248</v>
      </c>
      <c r="C2388" t="s">
        <v>18376</v>
      </c>
      <c r="D2388">
        <v>233.81</v>
      </c>
      <c r="E2388">
        <v>168.3432</v>
      </c>
      <c r="F2388" t="s">
        <v>18377</v>
      </c>
    </row>
    <row r="2389" spans="1:6" x14ac:dyDescent="0.25">
      <c r="A2389" t="s">
        <v>20764</v>
      </c>
      <c r="B2389" t="s">
        <v>18249</v>
      </c>
      <c r="C2389" t="s">
        <v>18376</v>
      </c>
      <c r="D2389">
        <v>277.64999999999998</v>
      </c>
      <c r="E2389">
        <v>213.79049999999998</v>
      </c>
      <c r="F2389" t="s">
        <v>18377</v>
      </c>
    </row>
    <row r="2390" spans="1:6" x14ac:dyDescent="0.25">
      <c r="A2390" t="s">
        <v>20765</v>
      </c>
      <c r="B2390" t="s">
        <v>18250</v>
      </c>
      <c r="C2390" t="s">
        <v>18376</v>
      </c>
      <c r="D2390">
        <v>469.32</v>
      </c>
      <c r="E2390">
        <v>380.14920000000001</v>
      </c>
      <c r="F2390" t="s">
        <v>18377</v>
      </c>
    </row>
    <row r="2391" spans="1:6" x14ac:dyDescent="0.25">
      <c r="A2391" t="s">
        <v>20766</v>
      </c>
      <c r="B2391" t="s">
        <v>18251</v>
      </c>
      <c r="C2391" t="s">
        <v>18376</v>
      </c>
      <c r="D2391">
        <v>87.49</v>
      </c>
      <c r="E2391">
        <v>67.3673</v>
      </c>
      <c r="F2391" t="s">
        <v>18377</v>
      </c>
    </row>
    <row r="2392" spans="1:6" x14ac:dyDescent="0.25">
      <c r="A2392" t="s">
        <v>20767</v>
      </c>
      <c r="B2392" t="s">
        <v>18253</v>
      </c>
      <c r="C2392" t="s">
        <v>18376</v>
      </c>
      <c r="D2392">
        <v>105.37</v>
      </c>
      <c r="E2392">
        <v>87.457099999999997</v>
      </c>
      <c r="F2392" t="s">
        <v>18377</v>
      </c>
    </row>
    <row r="2393" spans="1:6" x14ac:dyDescent="0.25">
      <c r="A2393" t="s">
        <v>20768</v>
      </c>
      <c r="B2393" t="s">
        <v>18254</v>
      </c>
      <c r="C2393" t="s">
        <v>18376</v>
      </c>
      <c r="D2393">
        <v>395.24</v>
      </c>
      <c r="E2393">
        <v>332.0016</v>
      </c>
      <c r="F2393" t="s">
        <v>18377</v>
      </c>
    </row>
    <row r="2394" spans="1:6" x14ac:dyDescent="0.25">
      <c r="A2394" t="s">
        <v>20769</v>
      </c>
      <c r="B2394" t="s">
        <v>18255</v>
      </c>
      <c r="C2394" t="s">
        <v>18376</v>
      </c>
      <c r="D2394">
        <v>386.13</v>
      </c>
      <c r="E2394">
        <v>335.93309999999997</v>
      </c>
      <c r="F2394" t="s">
        <v>18377</v>
      </c>
    </row>
    <row r="2395" spans="1:6" x14ac:dyDescent="0.25">
      <c r="A2395" t="s">
        <v>20770</v>
      </c>
      <c r="B2395" t="s">
        <v>18256</v>
      </c>
      <c r="C2395" t="s">
        <v>18376</v>
      </c>
      <c r="D2395">
        <v>377.51</v>
      </c>
      <c r="E2395">
        <v>332.2088</v>
      </c>
      <c r="F2395" t="s">
        <v>18377</v>
      </c>
    </row>
    <row r="2396" spans="1:6" x14ac:dyDescent="0.25">
      <c r="A2396" t="s">
        <v>20771</v>
      </c>
      <c r="B2396" t="s">
        <v>18257</v>
      </c>
      <c r="C2396" t="s">
        <v>18376</v>
      </c>
      <c r="D2396">
        <v>57.32</v>
      </c>
      <c r="E2396">
        <v>42.416800000000002</v>
      </c>
      <c r="F2396" t="s">
        <v>18377</v>
      </c>
    </row>
    <row r="2397" spans="1:6" x14ac:dyDescent="0.25">
      <c r="A2397" t="s">
        <v>20772</v>
      </c>
      <c r="B2397" t="s">
        <v>18258</v>
      </c>
      <c r="C2397" t="s">
        <v>18376</v>
      </c>
      <c r="D2397">
        <v>173.69</v>
      </c>
      <c r="E2397">
        <v>128.53059999999999</v>
      </c>
      <c r="F2397" t="s">
        <v>18377</v>
      </c>
    </row>
    <row r="2398" spans="1:6" x14ac:dyDescent="0.25">
      <c r="A2398" t="s">
        <v>20773</v>
      </c>
      <c r="B2398" t="s">
        <v>18259</v>
      </c>
      <c r="C2398" t="s">
        <v>18376</v>
      </c>
      <c r="D2398">
        <v>444.47</v>
      </c>
      <c r="E2398">
        <v>324.4631</v>
      </c>
      <c r="F2398" t="s">
        <v>18377</v>
      </c>
    </row>
    <row r="2399" spans="1:6" x14ac:dyDescent="0.25">
      <c r="A2399" t="s">
        <v>20774</v>
      </c>
      <c r="B2399" t="s">
        <v>18260</v>
      </c>
      <c r="C2399" t="s">
        <v>18376</v>
      </c>
      <c r="D2399">
        <v>479.87</v>
      </c>
      <c r="E2399">
        <v>427.08429999999998</v>
      </c>
      <c r="F2399" t="s">
        <v>18377</v>
      </c>
    </row>
    <row r="2400" spans="1:6" x14ac:dyDescent="0.25">
      <c r="A2400" t="s">
        <v>20775</v>
      </c>
      <c r="B2400" t="s">
        <v>18261</v>
      </c>
      <c r="C2400" t="s">
        <v>18376</v>
      </c>
      <c r="D2400">
        <v>163.47999999999999</v>
      </c>
      <c r="E2400">
        <v>137.32319999999999</v>
      </c>
      <c r="F2400" t="s">
        <v>18377</v>
      </c>
    </row>
    <row r="2401" spans="1:6" x14ac:dyDescent="0.25">
      <c r="A2401" t="s">
        <v>20776</v>
      </c>
      <c r="B2401" t="s">
        <v>18262</v>
      </c>
      <c r="C2401" t="s">
        <v>18376</v>
      </c>
      <c r="D2401">
        <v>442.8</v>
      </c>
      <c r="E2401">
        <v>327.67200000000003</v>
      </c>
      <c r="F2401" t="s">
        <v>18377</v>
      </c>
    </row>
    <row r="2402" spans="1:6" x14ac:dyDescent="0.25">
      <c r="A2402" t="s">
        <v>20777</v>
      </c>
      <c r="B2402" t="s">
        <v>18263</v>
      </c>
      <c r="C2402" t="s">
        <v>18376</v>
      </c>
      <c r="D2402">
        <v>141.34</v>
      </c>
      <c r="E2402">
        <v>100.3514</v>
      </c>
      <c r="F2402" t="s">
        <v>18377</v>
      </c>
    </row>
    <row r="2403" spans="1:6" x14ac:dyDescent="0.25">
      <c r="A2403" t="s">
        <v>20778</v>
      </c>
      <c r="B2403" t="s">
        <v>18264</v>
      </c>
      <c r="C2403" t="s">
        <v>18376</v>
      </c>
      <c r="D2403">
        <v>336.5</v>
      </c>
      <c r="E2403">
        <v>272.565</v>
      </c>
      <c r="F2403" t="s">
        <v>18377</v>
      </c>
    </row>
    <row r="2404" spans="1:6" x14ac:dyDescent="0.25">
      <c r="A2404" t="s">
        <v>20779</v>
      </c>
      <c r="B2404" t="s">
        <v>18265</v>
      </c>
      <c r="C2404" t="s">
        <v>18376</v>
      </c>
      <c r="D2404">
        <v>157.52000000000001</v>
      </c>
      <c r="E2404">
        <v>130.74160000000001</v>
      </c>
      <c r="F2404" t="s">
        <v>18377</v>
      </c>
    </row>
    <row r="2405" spans="1:6" x14ac:dyDescent="0.25">
      <c r="A2405" t="s">
        <v>20780</v>
      </c>
      <c r="B2405" t="s">
        <v>18266</v>
      </c>
      <c r="C2405" t="s">
        <v>18376</v>
      </c>
      <c r="D2405">
        <v>62.53</v>
      </c>
      <c r="E2405">
        <v>50.649300000000004</v>
      </c>
      <c r="F2405" t="s">
        <v>18377</v>
      </c>
    </row>
    <row r="2406" spans="1:6" x14ac:dyDescent="0.25">
      <c r="A2406" t="s">
        <v>20781</v>
      </c>
      <c r="B2406" t="s">
        <v>18267</v>
      </c>
      <c r="C2406" t="s">
        <v>18376</v>
      </c>
      <c r="D2406">
        <v>378.4</v>
      </c>
      <c r="E2406">
        <v>268.66399999999999</v>
      </c>
      <c r="F2406" t="s">
        <v>18377</v>
      </c>
    </row>
    <row r="2407" spans="1:6" x14ac:dyDescent="0.25">
      <c r="A2407" t="s">
        <v>20782</v>
      </c>
      <c r="B2407" t="s">
        <v>18268</v>
      </c>
      <c r="C2407" t="s">
        <v>18376</v>
      </c>
      <c r="D2407">
        <v>437.46</v>
      </c>
      <c r="E2407">
        <v>341.21879999999999</v>
      </c>
      <c r="F2407" t="s">
        <v>18377</v>
      </c>
    </row>
    <row r="2408" spans="1:6" x14ac:dyDescent="0.25">
      <c r="A2408" t="s">
        <v>20783</v>
      </c>
      <c r="B2408" t="s">
        <v>18269</v>
      </c>
      <c r="C2408" t="s">
        <v>18376</v>
      </c>
      <c r="D2408">
        <v>53.78</v>
      </c>
      <c r="E2408">
        <v>41.410600000000002</v>
      </c>
      <c r="F2408" t="s">
        <v>18377</v>
      </c>
    </row>
    <row r="2409" spans="1:6" x14ac:dyDescent="0.25">
      <c r="A2409" t="s">
        <v>20784</v>
      </c>
      <c r="B2409" t="s">
        <v>18270</v>
      </c>
      <c r="C2409" t="s">
        <v>18376</v>
      </c>
      <c r="D2409">
        <v>363.21</v>
      </c>
      <c r="E2409">
        <v>319.62479999999999</v>
      </c>
      <c r="F2409" t="s">
        <v>18377</v>
      </c>
    </row>
    <row r="2410" spans="1:6" x14ac:dyDescent="0.25">
      <c r="A2410" t="s">
        <v>20785</v>
      </c>
      <c r="B2410" t="s">
        <v>18274</v>
      </c>
      <c r="C2410" t="s">
        <v>18376</v>
      </c>
      <c r="D2410">
        <v>200.95</v>
      </c>
      <c r="E2410">
        <v>146.6935</v>
      </c>
      <c r="F2410" t="s">
        <v>18377</v>
      </c>
    </row>
    <row r="2411" spans="1:6" x14ac:dyDescent="0.25">
      <c r="A2411" t="s">
        <v>20786</v>
      </c>
      <c r="B2411" t="s">
        <v>18275</v>
      </c>
      <c r="C2411" t="s">
        <v>18376</v>
      </c>
      <c r="D2411">
        <v>439.71</v>
      </c>
      <c r="E2411">
        <v>386.94479999999999</v>
      </c>
      <c r="F2411" t="s">
        <v>18377</v>
      </c>
    </row>
    <row r="2412" spans="1:6" x14ac:dyDescent="0.25">
      <c r="A2412" t="s">
        <v>20787</v>
      </c>
      <c r="B2412" t="s">
        <v>18277</v>
      </c>
      <c r="C2412" t="s">
        <v>18376</v>
      </c>
      <c r="D2412">
        <v>375.6</v>
      </c>
      <c r="E2412">
        <v>296.72400000000005</v>
      </c>
      <c r="F2412" t="s">
        <v>18377</v>
      </c>
    </row>
    <row r="2413" spans="1:6" x14ac:dyDescent="0.25">
      <c r="A2413" t="s">
        <v>20788</v>
      </c>
      <c r="B2413" t="s">
        <v>18278</v>
      </c>
      <c r="C2413" t="s">
        <v>18376</v>
      </c>
      <c r="D2413">
        <v>264.73</v>
      </c>
      <c r="E2413">
        <v>225.0205</v>
      </c>
      <c r="F2413" t="s">
        <v>18377</v>
      </c>
    </row>
    <row r="2414" spans="1:6" x14ac:dyDescent="0.25">
      <c r="A2414" t="s">
        <v>20789</v>
      </c>
      <c r="B2414" t="s">
        <v>18279</v>
      </c>
      <c r="C2414" t="s">
        <v>18376</v>
      </c>
      <c r="D2414">
        <v>85.12</v>
      </c>
      <c r="E2414">
        <v>67.244800000000012</v>
      </c>
      <c r="F2414" t="s">
        <v>18377</v>
      </c>
    </row>
    <row r="2415" spans="1:6" x14ac:dyDescent="0.25">
      <c r="A2415" t="s">
        <v>20790</v>
      </c>
      <c r="B2415" t="s">
        <v>18280</v>
      </c>
      <c r="C2415" t="s">
        <v>18376</v>
      </c>
      <c r="D2415">
        <v>120.08</v>
      </c>
      <c r="E2415">
        <v>105.6704</v>
      </c>
      <c r="F2415" t="s">
        <v>18377</v>
      </c>
    </row>
    <row r="2416" spans="1:6" x14ac:dyDescent="0.25">
      <c r="A2416" t="s">
        <v>20791</v>
      </c>
      <c r="B2416" t="s">
        <v>18281</v>
      </c>
      <c r="C2416" t="s">
        <v>18376</v>
      </c>
      <c r="D2416">
        <v>255.33</v>
      </c>
      <c r="E2416">
        <v>219.5838</v>
      </c>
      <c r="F2416" t="s">
        <v>18377</v>
      </c>
    </row>
    <row r="2417" spans="1:6" x14ac:dyDescent="0.25">
      <c r="A2417" t="s">
        <v>20792</v>
      </c>
      <c r="B2417" t="s">
        <v>18282</v>
      </c>
      <c r="C2417" t="s">
        <v>18376</v>
      </c>
      <c r="D2417">
        <v>469.23</v>
      </c>
      <c r="E2417">
        <v>370.69170000000003</v>
      </c>
      <c r="F2417" t="s">
        <v>18377</v>
      </c>
    </row>
    <row r="2418" spans="1:6" x14ac:dyDescent="0.25">
      <c r="A2418" t="s">
        <v>20793</v>
      </c>
      <c r="B2418" t="s">
        <v>18283</v>
      </c>
      <c r="C2418" t="s">
        <v>18376</v>
      </c>
      <c r="D2418">
        <v>144.16999999999999</v>
      </c>
      <c r="E2418">
        <v>116.7777</v>
      </c>
      <c r="F2418" t="s">
        <v>18377</v>
      </c>
    </row>
    <row r="2419" spans="1:6" x14ac:dyDescent="0.25">
      <c r="A2419" t="s">
        <v>20794</v>
      </c>
      <c r="B2419" t="s">
        <v>18284</v>
      </c>
      <c r="C2419" t="s">
        <v>18376</v>
      </c>
      <c r="D2419">
        <v>131.27000000000001</v>
      </c>
      <c r="E2419">
        <v>105.01600000000002</v>
      </c>
      <c r="F2419" t="s">
        <v>18377</v>
      </c>
    </row>
    <row r="2420" spans="1:6" x14ac:dyDescent="0.25">
      <c r="A2420" t="s">
        <v>20795</v>
      </c>
      <c r="B2420" t="s">
        <v>18286</v>
      </c>
      <c r="C2420" t="s">
        <v>18376</v>
      </c>
      <c r="D2420">
        <v>191.37</v>
      </c>
      <c r="E2420">
        <v>158.83709999999999</v>
      </c>
      <c r="F2420" t="s">
        <v>18377</v>
      </c>
    </row>
    <row r="2421" spans="1:6" x14ac:dyDescent="0.25">
      <c r="A2421" t="s">
        <v>20796</v>
      </c>
      <c r="B2421" t="s">
        <v>18287</v>
      </c>
      <c r="C2421" t="s">
        <v>18376</v>
      </c>
      <c r="D2421">
        <v>243.02</v>
      </c>
      <c r="E2421">
        <v>177.40460000000002</v>
      </c>
      <c r="F2421" t="s">
        <v>18377</v>
      </c>
    </row>
    <row r="2422" spans="1:6" x14ac:dyDescent="0.25">
      <c r="A2422" t="s">
        <v>20797</v>
      </c>
      <c r="B2422" t="s">
        <v>18288</v>
      </c>
      <c r="C2422" t="s">
        <v>18376</v>
      </c>
      <c r="D2422">
        <v>382.45</v>
      </c>
      <c r="E2422">
        <v>294.48649999999998</v>
      </c>
      <c r="F2422" t="s">
        <v>18377</v>
      </c>
    </row>
    <row r="2423" spans="1:6" x14ac:dyDescent="0.25">
      <c r="A2423" t="s">
        <v>20798</v>
      </c>
      <c r="B2423" t="s">
        <v>18289</v>
      </c>
      <c r="C2423" t="s">
        <v>18376</v>
      </c>
      <c r="D2423">
        <v>179.23</v>
      </c>
      <c r="E2423">
        <v>148.76089999999999</v>
      </c>
      <c r="F2423" t="s">
        <v>18377</v>
      </c>
    </row>
    <row r="2424" spans="1:6" x14ac:dyDescent="0.25">
      <c r="A2424" t="s">
        <v>20799</v>
      </c>
      <c r="B2424" t="s">
        <v>18290</v>
      </c>
      <c r="C2424" t="s">
        <v>18376</v>
      </c>
      <c r="D2424">
        <v>420.71</v>
      </c>
      <c r="E2424">
        <v>323.94669999999996</v>
      </c>
      <c r="F2424" t="s">
        <v>18377</v>
      </c>
    </row>
    <row r="2425" spans="1:6" x14ac:dyDescent="0.25">
      <c r="A2425" t="s">
        <v>20800</v>
      </c>
      <c r="B2425" t="s">
        <v>18291</v>
      </c>
      <c r="C2425" t="s">
        <v>18376</v>
      </c>
      <c r="D2425">
        <v>434.29</v>
      </c>
      <c r="E2425">
        <v>382.17520000000002</v>
      </c>
      <c r="F2425" t="s">
        <v>18377</v>
      </c>
    </row>
    <row r="2426" spans="1:6" x14ac:dyDescent="0.25">
      <c r="A2426" t="s">
        <v>20801</v>
      </c>
      <c r="B2426" t="s">
        <v>18292</v>
      </c>
      <c r="C2426" t="s">
        <v>18376</v>
      </c>
      <c r="D2426">
        <v>72.650000000000006</v>
      </c>
      <c r="E2426">
        <v>55.214000000000006</v>
      </c>
      <c r="F2426" t="s">
        <v>18377</v>
      </c>
    </row>
    <row r="2427" spans="1:6" x14ac:dyDescent="0.25">
      <c r="A2427" t="s">
        <v>20802</v>
      </c>
      <c r="B2427" t="s">
        <v>18293</v>
      </c>
      <c r="C2427" t="s">
        <v>18376</v>
      </c>
      <c r="D2427">
        <v>215.38</v>
      </c>
      <c r="E2427">
        <v>152.91979999999998</v>
      </c>
      <c r="F2427" t="s">
        <v>18377</v>
      </c>
    </row>
    <row r="2428" spans="1:6" x14ac:dyDescent="0.25">
      <c r="A2428" t="s">
        <v>20803</v>
      </c>
      <c r="B2428" t="s">
        <v>18294</v>
      </c>
      <c r="C2428" t="s">
        <v>18376</v>
      </c>
      <c r="D2428">
        <v>148.94999999999999</v>
      </c>
      <c r="E2428">
        <v>123.62849999999999</v>
      </c>
      <c r="F2428" t="s">
        <v>18377</v>
      </c>
    </row>
    <row r="2429" spans="1:6" x14ac:dyDescent="0.25">
      <c r="A2429" t="s">
        <v>20804</v>
      </c>
      <c r="B2429" t="s">
        <v>18295</v>
      </c>
      <c r="C2429" t="s">
        <v>18376</v>
      </c>
      <c r="D2429">
        <v>210.01</v>
      </c>
      <c r="E2429">
        <v>182.70869999999999</v>
      </c>
      <c r="F2429" t="s">
        <v>18377</v>
      </c>
    </row>
    <row r="2430" spans="1:6" x14ac:dyDescent="0.25">
      <c r="A2430" t="s">
        <v>20805</v>
      </c>
      <c r="B2430" t="s">
        <v>18296</v>
      </c>
      <c r="C2430" t="s">
        <v>18376</v>
      </c>
      <c r="D2430">
        <v>222.67</v>
      </c>
      <c r="E2430">
        <v>162.54909999999998</v>
      </c>
      <c r="F2430" t="s">
        <v>18377</v>
      </c>
    </row>
    <row r="2431" spans="1:6" x14ac:dyDescent="0.25">
      <c r="A2431" t="s">
        <v>20806</v>
      </c>
      <c r="B2431" t="s">
        <v>18297</v>
      </c>
      <c r="C2431" t="s">
        <v>18376</v>
      </c>
      <c r="D2431">
        <v>357.62</v>
      </c>
      <c r="E2431">
        <v>250.33399999999997</v>
      </c>
      <c r="F2431" t="s">
        <v>18377</v>
      </c>
    </row>
    <row r="2432" spans="1:6" x14ac:dyDescent="0.25">
      <c r="A2432" t="s">
        <v>20807</v>
      </c>
      <c r="B2432" t="s">
        <v>18298</v>
      </c>
      <c r="C2432" t="s">
        <v>18376</v>
      </c>
      <c r="D2432">
        <v>63.15</v>
      </c>
      <c r="E2432">
        <v>47.362499999999997</v>
      </c>
      <c r="F2432" t="s">
        <v>18377</v>
      </c>
    </row>
    <row r="2433" spans="1:6" x14ac:dyDescent="0.25">
      <c r="A2433" t="s">
        <v>20808</v>
      </c>
      <c r="B2433" t="s">
        <v>18299</v>
      </c>
      <c r="C2433" t="s">
        <v>18376</v>
      </c>
      <c r="D2433">
        <v>67.66</v>
      </c>
      <c r="E2433">
        <v>54.804600000000001</v>
      </c>
      <c r="F2433" t="s">
        <v>18377</v>
      </c>
    </row>
    <row r="2434" spans="1:6" x14ac:dyDescent="0.25">
      <c r="A2434" t="s">
        <v>20809</v>
      </c>
      <c r="B2434" t="s">
        <v>18304</v>
      </c>
      <c r="C2434" t="s">
        <v>18376</v>
      </c>
      <c r="D2434">
        <v>283.95999999999998</v>
      </c>
      <c r="E2434">
        <v>212.96999999999997</v>
      </c>
      <c r="F2434" t="s">
        <v>18377</v>
      </c>
    </row>
    <row r="2435" spans="1:6" x14ac:dyDescent="0.25">
      <c r="A2435" t="s">
        <v>20810</v>
      </c>
      <c r="B2435" t="s">
        <v>18305</v>
      </c>
      <c r="C2435" t="s">
        <v>18376</v>
      </c>
      <c r="D2435">
        <v>271</v>
      </c>
      <c r="E2435">
        <v>241.19</v>
      </c>
      <c r="F2435" t="s">
        <v>18377</v>
      </c>
    </row>
    <row r="2436" spans="1:6" x14ac:dyDescent="0.25">
      <c r="A2436" t="s">
        <v>20811</v>
      </c>
      <c r="B2436" t="s">
        <v>18306</v>
      </c>
      <c r="C2436" t="s">
        <v>18376</v>
      </c>
      <c r="D2436">
        <v>474.17</v>
      </c>
      <c r="E2436">
        <v>341.4024</v>
      </c>
      <c r="F2436" t="s">
        <v>18377</v>
      </c>
    </row>
    <row r="2437" spans="1:6" x14ac:dyDescent="0.25">
      <c r="A2437" t="s">
        <v>20812</v>
      </c>
      <c r="B2437" t="s">
        <v>18307</v>
      </c>
      <c r="C2437" t="s">
        <v>18376</v>
      </c>
      <c r="D2437">
        <v>452.74</v>
      </c>
      <c r="E2437">
        <v>384.82900000000001</v>
      </c>
      <c r="F2437" t="s">
        <v>18377</v>
      </c>
    </row>
    <row r="2438" spans="1:6" x14ac:dyDescent="0.25">
      <c r="A2438" t="s">
        <v>20813</v>
      </c>
      <c r="B2438" t="s">
        <v>18308</v>
      </c>
      <c r="C2438" t="s">
        <v>18376</v>
      </c>
      <c r="D2438">
        <v>367.3</v>
      </c>
      <c r="E2438">
        <v>260.78300000000002</v>
      </c>
      <c r="F2438" t="s">
        <v>18377</v>
      </c>
    </row>
    <row r="2439" spans="1:6" x14ac:dyDescent="0.25">
      <c r="A2439" t="s">
        <v>20814</v>
      </c>
      <c r="B2439" t="s">
        <v>18309</v>
      </c>
      <c r="C2439" t="s">
        <v>18376</v>
      </c>
      <c r="D2439">
        <v>180.82</v>
      </c>
      <c r="E2439">
        <v>157.3134</v>
      </c>
      <c r="F2439" t="s">
        <v>18377</v>
      </c>
    </row>
    <row r="2440" spans="1:6" x14ac:dyDescent="0.25">
      <c r="A2440" t="s">
        <v>20815</v>
      </c>
      <c r="B2440" t="s">
        <v>18310</v>
      </c>
      <c r="C2440" t="s">
        <v>18376</v>
      </c>
      <c r="D2440">
        <v>251.98</v>
      </c>
      <c r="E2440">
        <v>204.10380000000001</v>
      </c>
      <c r="F2440" t="s">
        <v>18377</v>
      </c>
    </row>
    <row r="2441" spans="1:6" x14ac:dyDescent="0.25">
      <c r="A2441" t="s">
        <v>20816</v>
      </c>
      <c r="B2441" t="s">
        <v>18311</v>
      </c>
      <c r="C2441" t="s">
        <v>18376</v>
      </c>
      <c r="D2441">
        <v>417.81</v>
      </c>
      <c r="E2441">
        <v>296.64510000000001</v>
      </c>
      <c r="F2441" t="s">
        <v>18377</v>
      </c>
    </row>
    <row r="2442" spans="1:6" x14ac:dyDescent="0.25">
      <c r="A2442" t="s">
        <v>20817</v>
      </c>
      <c r="B2442" t="s">
        <v>18313</v>
      </c>
      <c r="C2442" t="s">
        <v>18376</v>
      </c>
      <c r="D2442">
        <v>383.81</v>
      </c>
      <c r="E2442">
        <v>337.75279999999998</v>
      </c>
      <c r="F2442" t="s">
        <v>18377</v>
      </c>
    </row>
    <row r="2443" spans="1:6" x14ac:dyDescent="0.25">
      <c r="A2443" t="s">
        <v>20818</v>
      </c>
      <c r="B2443" t="s">
        <v>18315</v>
      </c>
      <c r="C2443" t="s">
        <v>18376</v>
      </c>
      <c r="D2443">
        <v>108.33</v>
      </c>
      <c r="E2443">
        <v>93.163799999999995</v>
      </c>
      <c r="F2443" t="s">
        <v>18377</v>
      </c>
    </row>
    <row r="2444" spans="1:6" x14ac:dyDescent="0.25">
      <c r="A2444" t="s">
        <v>20819</v>
      </c>
      <c r="B2444" t="s">
        <v>18316</v>
      </c>
      <c r="C2444" t="s">
        <v>18376</v>
      </c>
      <c r="D2444">
        <v>286.63</v>
      </c>
      <c r="E2444">
        <v>232.1703</v>
      </c>
      <c r="F2444" t="s">
        <v>18377</v>
      </c>
    </row>
    <row r="2445" spans="1:6" x14ac:dyDescent="0.25">
      <c r="A2445" t="s">
        <v>20820</v>
      </c>
      <c r="B2445" t="s">
        <v>18317</v>
      </c>
      <c r="C2445" t="s">
        <v>18376</v>
      </c>
      <c r="D2445">
        <v>76.39</v>
      </c>
      <c r="E2445">
        <v>56.528599999999997</v>
      </c>
      <c r="F2445" t="s">
        <v>18377</v>
      </c>
    </row>
    <row r="2446" spans="1:6" x14ac:dyDescent="0.25">
      <c r="A2446" t="s">
        <v>20821</v>
      </c>
      <c r="B2446" t="s">
        <v>18318</v>
      </c>
      <c r="C2446" t="s">
        <v>18376</v>
      </c>
      <c r="D2446">
        <v>402.36</v>
      </c>
      <c r="E2446">
        <v>305.79360000000003</v>
      </c>
      <c r="F2446" t="s">
        <v>18377</v>
      </c>
    </row>
    <row r="2447" spans="1:6" x14ac:dyDescent="0.25">
      <c r="A2447" t="s">
        <v>20822</v>
      </c>
      <c r="B2447" t="s">
        <v>18319</v>
      </c>
      <c r="C2447" t="s">
        <v>18376</v>
      </c>
      <c r="D2447">
        <v>498.29</v>
      </c>
      <c r="E2447">
        <v>368.7346</v>
      </c>
      <c r="F2447" t="s">
        <v>18377</v>
      </c>
    </row>
    <row r="2448" spans="1:6" x14ac:dyDescent="0.25">
      <c r="A2448" t="s">
        <v>20823</v>
      </c>
      <c r="B2448" t="s">
        <v>18320</v>
      </c>
      <c r="C2448" t="s">
        <v>18376</v>
      </c>
      <c r="D2448">
        <v>308.08999999999997</v>
      </c>
      <c r="E2448">
        <v>231.0675</v>
      </c>
      <c r="F2448" t="s">
        <v>18377</v>
      </c>
    </row>
    <row r="2449" spans="1:6" x14ac:dyDescent="0.25">
      <c r="A2449" t="s">
        <v>20824</v>
      </c>
      <c r="B2449" t="s">
        <v>18321</v>
      </c>
      <c r="C2449" t="s">
        <v>18376</v>
      </c>
      <c r="D2449">
        <v>290.32</v>
      </c>
      <c r="E2449">
        <v>223.54640000000001</v>
      </c>
      <c r="F2449" t="s">
        <v>18377</v>
      </c>
    </row>
    <row r="2450" spans="1:6" x14ac:dyDescent="0.25">
      <c r="A2450" t="s">
        <v>20825</v>
      </c>
      <c r="B2450" t="s">
        <v>18323</v>
      </c>
      <c r="C2450" t="s">
        <v>18376</v>
      </c>
      <c r="D2450">
        <v>369.15</v>
      </c>
      <c r="E2450">
        <v>302.70299999999997</v>
      </c>
      <c r="F2450" t="s">
        <v>18377</v>
      </c>
    </row>
    <row r="2451" spans="1:6" x14ac:dyDescent="0.25">
      <c r="A2451" t="s">
        <v>20826</v>
      </c>
      <c r="B2451" t="s">
        <v>18324</v>
      </c>
      <c r="C2451" t="s">
        <v>18376</v>
      </c>
      <c r="D2451">
        <v>157.99</v>
      </c>
      <c r="E2451">
        <v>135.87139999999999</v>
      </c>
      <c r="F2451" t="s">
        <v>18377</v>
      </c>
    </row>
    <row r="2452" spans="1:6" x14ac:dyDescent="0.25">
      <c r="A2452" t="s">
        <v>20827</v>
      </c>
      <c r="B2452" t="s">
        <v>18325</v>
      </c>
      <c r="C2452" t="s">
        <v>18376</v>
      </c>
      <c r="D2452">
        <v>246.48</v>
      </c>
      <c r="E2452">
        <v>209.50799999999998</v>
      </c>
      <c r="F2452" t="s">
        <v>18377</v>
      </c>
    </row>
    <row r="2453" spans="1:6" x14ac:dyDescent="0.25">
      <c r="A2453" t="s">
        <v>20828</v>
      </c>
      <c r="B2453" t="s">
        <v>18326</v>
      </c>
      <c r="C2453" t="s">
        <v>18376</v>
      </c>
      <c r="D2453">
        <v>329</v>
      </c>
      <c r="E2453">
        <v>286.23</v>
      </c>
      <c r="F2453" t="s">
        <v>18377</v>
      </c>
    </row>
    <row r="2454" spans="1:6" x14ac:dyDescent="0.25">
      <c r="A2454" t="s">
        <v>20829</v>
      </c>
      <c r="B2454" t="s">
        <v>18327</v>
      </c>
      <c r="C2454" t="s">
        <v>18376</v>
      </c>
      <c r="D2454">
        <v>482.58</v>
      </c>
      <c r="E2454">
        <v>424.67039999999997</v>
      </c>
      <c r="F2454" t="s">
        <v>18377</v>
      </c>
    </row>
    <row r="2455" spans="1:6" x14ac:dyDescent="0.25">
      <c r="A2455" t="s">
        <v>20830</v>
      </c>
      <c r="B2455" t="s">
        <v>18328</v>
      </c>
      <c r="C2455" t="s">
        <v>18376</v>
      </c>
      <c r="D2455">
        <v>102.99</v>
      </c>
      <c r="E2455">
        <v>91.66109999999999</v>
      </c>
      <c r="F2455" t="s">
        <v>18377</v>
      </c>
    </row>
    <row r="2456" spans="1:6" x14ac:dyDescent="0.25">
      <c r="A2456" t="s">
        <v>20831</v>
      </c>
      <c r="B2456" t="s">
        <v>18329</v>
      </c>
      <c r="C2456" t="s">
        <v>18376</v>
      </c>
      <c r="D2456">
        <v>419</v>
      </c>
      <c r="E2456">
        <v>364.53</v>
      </c>
      <c r="F2456" t="s">
        <v>18377</v>
      </c>
    </row>
    <row r="2457" spans="1:6" x14ac:dyDescent="0.25">
      <c r="A2457" t="s">
        <v>20832</v>
      </c>
      <c r="B2457" t="s">
        <v>18330</v>
      </c>
      <c r="C2457" t="s">
        <v>18376</v>
      </c>
      <c r="D2457">
        <v>373.51</v>
      </c>
      <c r="E2457">
        <v>302.54310000000004</v>
      </c>
      <c r="F2457" t="s">
        <v>18377</v>
      </c>
    </row>
    <row r="2458" spans="1:6" x14ac:dyDescent="0.25">
      <c r="A2458" t="s">
        <v>20833</v>
      </c>
      <c r="B2458" t="s">
        <v>18331</v>
      </c>
      <c r="C2458" t="s">
        <v>18376</v>
      </c>
      <c r="D2458">
        <v>183.85</v>
      </c>
      <c r="E2458">
        <v>141.56450000000001</v>
      </c>
      <c r="F2458" t="s">
        <v>18377</v>
      </c>
    </row>
    <row r="2459" spans="1:6" x14ac:dyDescent="0.25">
      <c r="A2459" t="s">
        <v>20834</v>
      </c>
      <c r="B2459" t="s">
        <v>18332</v>
      </c>
      <c r="C2459" t="s">
        <v>18376</v>
      </c>
      <c r="D2459">
        <v>192.94</v>
      </c>
      <c r="E2459">
        <v>150.4932</v>
      </c>
      <c r="F2459" t="s">
        <v>18377</v>
      </c>
    </row>
    <row r="2460" spans="1:6" x14ac:dyDescent="0.25">
      <c r="A2460" t="s">
        <v>20835</v>
      </c>
      <c r="B2460" t="s">
        <v>18333</v>
      </c>
      <c r="C2460" t="s">
        <v>18376</v>
      </c>
      <c r="D2460">
        <v>226.39</v>
      </c>
      <c r="E2460">
        <v>201.4871</v>
      </c>
      <c r="F2460" t="s">
        <v>18377</v>
      </c>
    </row>
    <row r="2461" spans="1:6" x14ac:dyDescent="0.25">
      <c r="A2461" t="s">
        <v>20836</v>
      </c>
      <c r="B2461" t="s">
        <v>18334</v>
      </c>
      <c r="C2461" t="s">
        <v>18376</v>
      </c>
      <c r="D2461">
        <v>100.82</v>
      </c>
      <c r="E2461">
        <v>90.738</v>
      </c>
      <c r="F2461" t="s">
        <v>18377</v>
      </c>
    </row>
    <row r="2462" spans="1:6" x14ac:dyDescent="0.25">
      <c r="A2462" t="s">
        <v>20837</v>
      </c>
      <c r="B2462" t="s">
        <v>18335</v>
      </c>
      <c r="C2462" t="s">
        <v>18376</v>
      </c>
      <c r="D2462">
        <v>429.59</v>
      </c>
      <c r="E2462">
        <v>365.15149999999994</v>
      </c>
      <c r="F2462" t="s">
        <v>18377</v>
      </c>
    </row>
    <row r="2463" spans="1:6" x14ac:dyDescent="0.25">
      <c r="A2463" t="s">
        <v>20838</v>
      </c>
      <c r="B2463" t="s">
        <v>18336</v>
      </c>
      <c r="C2463" t="s">
        <v>18376</v>
      </c>
      <c r="D2463">
        <v>116.74</v>
      </c>
      <c r="E2463">
        <v>93.391999999999996</v>
      </c>
      <c r="F2463" t="s">
        <v>18377</v>
      </c>
    </row>
    <row r="2464" spans="1:6" x14ac:dyDescent="0.25">
      <c r="A2464" t="s">
        <v>20839</v>
      </c>
      <c r="B2464" t="s">
        <v>18337</v>
      </c>
      <c r="C2464" t="s">
        <v>18376</v>
      </c>
      <c r="D2464">
        <v>269.85000000000002</v>
      </c>
      <c r="E2464">
        <v>229.3725</v>
      </c>
      <c r="F2464" t="s">
        <v>18377</v>
      </c>
    </row>
    <row r="2465" spans="1:6" x14ac:dyDescent="0.25">
      <c r="A2465" t="s">
        <v>20840</v>
      </c>
      <c r="B2465" t="s">
        <v>18338</v>
      </c>
      <c r="C2465" t="s">
        <v>18376</v>
      </c>
      <c r="D2465">
        <v>484.23</v>
      </c>
      <c r="E2465">
        <v>401.91089999999997</v>
      </c>
      <c r="F2465" t="s">
        <v>18377</v>
      </c>
    </row>
    <row r="2466" spans="1:6" x14ac:dyDescent="0.25">
      <c r="A2466" t="s">
        <v>20841</v>
      </c>
      <c r="B2466" t="s">
        <v>18339</v>
      </c>
      <c r="C2466" t="s">
        <v>18376</v>
      </c>
      <c r="D2466">
        <v>274.69</v>
      </c>
      <c r="E2466">
        <v>227.99269999999999</v>
      </c>
      <c r="F2466" t="s">
        <v>18377</v>
      </c>
    </row>
    <row r="2467" spans="1:6" x14ac:dyDescent="0.25">
      <c r="A2467" t="s">
        <v>20842</v>
      </c>
      <c r="B2467" t="s">
        <v>18340</v>
      </c>
      <c r="C2467" t="s">
        <v>18376</v>
      </c>
      <c r="D2467">
        <v>283.11</v>
      </c>
      <c r="E2467">
        <v>249.13680000000002</v>
      </c>
      <c r="F2467" t="s">
        <v>18377</v>
      </c>
    </row>
    <row r="2468" spans="1:6" x14ac:dyDescent="0.25">
      <c r="A2468" t="s">
        <v>20843</v>
      </c>
      <c r="B2468" t="s">
        <v>18341</v>
      </c>
      <c r="C2468" t="s">
        <v>18376</v>
      </c>
      <c r="D2468">
        <v>469.68</v>
      </c>
      <c r="E2468">
        <v>342.8664</v>
      </c>
      <c r="F2468" t="s">
        <v>18377</v>
      </c>
    </row>
    <row r="2469" spans="1:6" x14ac:dyDescent="0.25">
      <c r="A2469" t="s">
        <v>20844</v>
      </c>
      <c r="B2469" t="s">
        <v>18345</v>
      </c>
      <c r="C2469" t="s">
        <v>18376</v>
      </c>
      <c r="D2469">
        <v>146.58000000000001</v>
      </c>
      <c r="E2469">
        <v>108.46920000000001</v>
      </c>
      <c r="F2469" t="s">
        <v>18377</v>
      </c>
    </row>
    <row r="2470" spans="1:6" x14ac:dyDescent="0.25">
      <c r="A2470" t="s">
        <v>20845</v>
      </c>
      <c r="B2470" t="s">
        <v>18346</v>
      </c>
      <c r="C2470" t="s">
        <v>18376</v>
      </c>
      <c r="D2470">
        <v>235.4</v>
      </c>
      <c r="E2470">
        <v>197.73599999999999</v>
      </c>
      <c r="F2470" t="s">
        <v>18377</v>
      </c>
    </row>
    <row r="2471" spans="1:6" x14ac:dyDescent="0.25">
      <c r="A2471" t="s">
        <v>20846</v>
      </c>
      <c r="B2471" t="s">
        <v>18347</v>
      </c>
      <c r="C2471" t="s">
        <v>18376</v>
      </c>
      <c r="D2471">
        <v>207.51</v>
      </c>
      <c r="E2471">
        <v>149.40719999999999</v>
      </c>
      <c r="F2471" t="s">
        <v>18377</v>
      </c>
    </row>
    <row r="2472" spans="1:6" x14ac:dyDescent="0.25">
      <c r="A2472" t="s">
        <v>20847</v>
      </c>
      <c r="B2472" t="s">
        <v>18348</v>
      </c>
      <c r="C2472" t="s">
        <v>18376</v>
      </c>
      <c r="D2472">
        <v>434.51</v>
      </c>
      <c r="E2472">
        <v>360.64329999999995</v>
      </c>
      <c r="F2472" t="s">
        <v>18377</v>
      </c>
    </row>
    <row r="2473" spans="1:6" x14ac:dyDescent="0.25">
      <c r="A2473" t="s">
        <v>20848</v>
      </c>
      <c r="B2473" t="s">
        <v>18349</v>
      </c>
      <c r="C2473" t="s">
        <v>18376</v>
      </c>
      <c r="D2473">
        <v>77</v>
      </c>
      <c r="E2473">
        <v>65.45</v>
      </c>
      <c r="F2473" t="s">
        <v>18377</v>
      </c>
    </row>
    <row r="2474" spans="1:6" x14ac:dyDescent="0.25">
      <c r="A2474" t="s">
        <v>20849</v>
      </c>
      <c r="B2474" t="s">
        <v>18350</v>
      </c>
      <c r="C2474" t="s">
        <v>18376</v>
      </c>
      <c r="D2474">
        <v>147.52000000000001</v>
      </c>
      <c r="E2474">
        <v>113.59040000000002</v>
      </c>
      <c r="F2474" t="s">
        <v>18377</v>
      </c>
    </row>
    <row r="2475" spans="1:6" x14ac:dyDescent="0.25">
      <c r="A2475" t="s">
        <v>20850</v>
      </c>
      <c r="B2475" t="s">
        <v>18351</v>
      </c>
      <c r="C2475" t="s">
        <v>18376</v>
      </c>
      <c r="D2475">
        <v>95.51</v>
      </c>
      <c r="E2475">
        <v>78.318200000000004</v>
      </c>
      <c r="F2475" t="s">
        <v>18377</v>
      </c>
    </row>
    <row r="2476" spans="1:6" x14ac:dyDescent="0.25">
      <c r="A2476" t="s">
        <v>20851</v>
      </c>
      <c r="B2476" t="s">
        <v>18352</v>
      </c>
      <c r="C2476" t="s">
        <v>18376</v>
      </c>
      <c r="D2476">
        <v>173.22</v>
      </c>
      <c r="E2476">
        <v>140.3082</v>
      </c>
      <c r="F2476" t="s">
        <v>18377</v>
      </c>
    </row>
    <row r="2477" spans="1:6" x14ac:dyDescent="0.25">
      <c r="A2477" t="s">
        <v>20852</v>
      </c>
      <c r="B2477" t="s">
        <v>18353</v>
      </c>
      <c r="C2477" t="s">
        <v>18376</v>
      </c>
      <c r="D2477">
        <v>159.46</v>
      </c>
      <c r="E2477">
        <v>132.3518</v>
      </c>
      <c r="F2477" t="s">
        <v>18377</v>
      </c>
    </row>
    <row r="2478" spans="1:6" x14ac:dyDescent="0.25">
      <c r="A2478" t="s">
        <v>20853</v>
      </c>
      <c r="B2478" t="s">
        <v>18354</v>
      </c>
      <c r="C2478" t="s">
        <v>18376</v>
      </c>
      <c r="D2478">
        <v>393.63</v>
      </c>
      <c r="E2478">
        <v>314.904</v>
      </c>
      <c r="F2478" t="s">
        <v>18377</v>
      </c>
    </row>
    <row r="2479" spans="1:6" x14ac:dyDescent="0.25">
      <c r="A2479" t="s">
        <v>20854</v>
      </c>
      <c r="B2479" t="s">
        <v>18355</v>
      </c>
      <c r="C2479" t="s">
        <v>18376</v>
      </c>
      <c r="D2479">
        <v>261.83</v>
      </c>
      <c r="E2479">
        <v>185.89929999999998</v>
      </c>
      <c r="F2479" t="s">
        <v>18377</v>
      </c>
    </row>
    <row r="2480" spans="1:6" x14ac:dyDescent="0.25">
      <c r="A2480" t="s">
        <v>20855</v>
      </c>
      <c r="B2480" t="s">
        <v>18356</v>
      </c>
      <c r="C2480" t="s">
        <v>18376</v>
      </c>
      <c r="D2480">
        <v>272.3</v>
      </c>
      <c r="E2480">
        <v>226.00899999999999</v>
      </c>
      <c r="F2480" t="s">
        <v>18377</v>
      </c>
    </row>
    <row r="2481" spans="1:6" x14ac:dyDescent="0.25">
      <c r="A2481" t="s">
        <v>20856</v>
      </c>
      <c r="B2481" t="s">
        <v>18357</v>
      </c>
      <c r="C2481" t="s">
        <v>18376</v>
      </c>
      <c r="D2481">
        <v>131.21</v>
      </c>
      <c r="E2481">
        <v>102.34380000000002</v>
      </c>
      <c r="F2481" t="s">
        <v>18377</v>
      </c>
    </row>
    <row r="2482" spans="1:6" x14ac:dyDescent="0.25">
      <c r="A2482" t="s">
        <v>20857</v>
      </c>
      <c r="B2482" t="s">
        <v>18358</v>
      </c>
      <c r="C2482" t="s">
        <v>18376</v>
      </c>
      <c r="D2482">
        <v>415.24</v>
      </c>
      <c r="E2482">
        <v>307.27760000000001</v>
      </c>
      <c r="F2482" t="s">
        <v>18377</v>
      </c>
    </row>
    <row r="2483" spans="1:6" x14ac:dyDescent="0.25">
      <c r="A2483" t="s">
        <v>20858</v>
      </c>
      <c r="B2483" t="s">
        <v>18360</v>
      </c>
      <c r="C2483" t="s">
        <v>18376</v>
      </c>
      <c r="D2483">
        <v>232.83</v>
      </c>
      <c r="E2483">
        <v>188.59230000000002</v>
      </c>
      <c r="F2483" t="s">
        <v>18377</v>
      </c>
    </row>
    <row r="2484" spans="1:6" x14ac:dyDescent="0.25">
      <c r="A2484" t="s">
        <v>20859</v>
      </c>
      <c r="B2484" t="s">
        <v>18361</v>
      </c>
      <c r="C2484" t="s">
        <v>18376</v>
      </c>
      <c r="D2484">
        <v>241.44</v>
      </c>
      <c r="E2484">
        <v>195.56640000000002</v>
      </c>
      <c r="F2484" t="s">
        <v>18377</v>
      </c>
    </row>
    <row r="2485" spans="1:6" x14ac:dyDescent="0.25">
      <c r="A2485" t="s">
        <v>20860</v>
      </c>
      <c r="B2485" t="s">
        <v>18362</v>
      </c>
      <c r="C2485" t="s">
        <v>18376</v>
      </c>
      <c r="D2485">
        <v>262.44</v>
      </c>
      <c r="E2485">
        <v>202.0788</v>
      </c>
      <c r="F2485" t="s">
        <v>18377</v>
      </c>
    </row>
    <row r="2486" spans="1:6" x14ac:dyDescent="0.25">
      <c r="A2486" t="s">
        <v>20861</v>
      </c>
      <c r="B2486" t="s">
        <v>18363</v>
      </c>
      <c r="C2486" t="s">
        <v>18376</v>
      </c>
      <c r="D2486">
        <v>175.45</v>
      </c>
      <c r="E2486">
        <v>152.64149999999998</v>
      </c>
      <c r="F2486" t="s">
        <v>18377</v>
      </c>
    </row>
    <row r="2487" spans="1:6" x14ac:dyDescent="0.25">
      <c r="A2487" t="s">
        <v>20862</v>
      </c>
      <c r="B2487" t="s">
        <v>18364</v>
      </c>
      <c r="C2487" t="s">
        <v>18376</v>
      </c>
      <c r="D2487">
        <v>426.8</v>
      </c>
      <c r="E2487">
        <v>328.63600000000002</v>
      </c>
      <c r="F2487" t="s">
        <v>18377</v>
      </c>
    </row>
    <row r="2488" spans="1:6" x14ac:dyDescent="0.25">
      <c r="A2488" t="s">
        <v>20863</v>
      </c>
      <c r="B2488" t="s">
        <v>18365</v>
      </c>
      <c r="C2488" t="s">
        <v>18376</v>
      </c>
      <c r="D2488">
        <v>483.66</v>
      </c>
      <c r="E2488">
        <v>420.7842</v>
      </c>
      <c r="F2488" t="s">
        <v>18377</v>
      </c>
    </row>
    <row r="2489" spans="1:6" x14ac:dyDescent="0.25">
      <c r="A2489" t="s">
        <v>20864</v>
      </c>
      <c r="B2489" t="s">
        <v>18366</v>
      </c>
      <c r="C2489" t="s">
        <v>18376</v>
      </c>
      <c r="D2489">
        <v>352.32</v>
      </c>
      <c r="E2489">
        <v>292.42559999999997</v>
      </c>
      <c r="F2489" t="s">
        <v>18377</v>
      </c>
    </row>
    <row r="2490" spans="1:6" x14ac:dyDescent="0.25">
      <c r="A2490" t="s">
        <v>20865</v>
      </c>
      <c r="B2490" t="s">
        <v>18367</v>
      </c>
      <c r="C2490" t="s">
        <v>18376</v>
      </c>
      <c r="D2490">
        <v>448.01</v>
      </c>
      <c r="E2490">
        <v>318.08709999999996</v>
      </c>
      <c r="F2490" t="s">
        <v>18377</v>
      </c>
    </row>
    <row r="2491" spans="1:6" x14ac:dyDescent="0.25">
      <c r="A2491" t="s">
        <v>20866</v>
      </c>
      <c r="B2491" t="s">
        <v>18369</v>
      </c>
      <c r="C2491" t="s">
        <v>18376</v>
      </c>
      <c r="D2491">
        <v>280.85000000000002</v>
      </c>
      <c r="E2491">
        <v>221.87150000000003</v>
      </c>
      <c r="F2491" t="s">
        <v>18377</v>
      </c>
    </row>
  </sheetData>
  <pageMargins left="0.7" right="0.7" top="0.75" bottom="0.75" header="0.3" footer="0.3"/>
  <ignoredErrors>
    <ignoredError sqref="A1:F249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1"/>
  <sheetViews>
    <sheetView workbookViewId="0">
      <selection activeCell="A2" sqref="A2"/>
    </sheetView>
  </sheetViews>
  <sheetFormatPr defaultRowHeight="15.75" x14ac:dyDescent="0.25"/>
  <cols>
    <col min="1" max="1" width="9.75" customWidth="1"/>
    <col min="2" max="2" width="17.75" customWidth="1"/>
    <col min="3" max="3" width="17.875" customWidth="1"/>
  </cols>
  <sheetData>
    <row r="1" spans="1:3" x14ac:dyDescent="0.25">
      <c r="A1" s="2" t="s">
        <v>3082</v>
      </c>
      <c r="B1" s="2" t="s">
        <v>1</v>
      </c>
      <c r="C1" s="2" t="s">
        <v>20867</v>
      </c>
    </row>
    <row r="2" spans="1:3" x14ac:dyDescent="0.25">
      <c r="A2" t="s">
        <v>3161</v>
      </c>
      <c r="B2" t="s">
        <v>20868</v>
      </c>
      <c r="C2" t="s">
        <v>20869</v>
      </c>
    </row>
    <row r="3" spans="1:3" x14ac:dyDescent="0.25">
      <c r="A3" t="s">
        <v>3265</v>
      </c>
      <c r="B3" t="s">
        <v>20870</v>
      </c>
      <c r="C3" t="s">
        <v>20871</v>
      </c>
    </row>
    <row r="4" spans="1:3" x14ac:dyDescent="0.25">
      <c r="A4" t="s">
        <v>3092</v>
      </c>
      <c r="B4" t="s">
        <v>20872</v>
      </c>
      <c r="C4" t="s">
        <v>20873</v>
      </c>
    </row>
    <row r="5" spans="1:3" x14ac:dyDescent="0.25">
      <c r="A5" t="s">
        <v>3097</v>
      </c>
      <c r="B5" t="s">
        <v>20874</v>
      </c>
      <c r="C5" t="s">
        <v>20875</v>
      </c>
    </row>
    <row r="6" spans="1:3" x14ac:dyDescent="0.25">
      <c r="A6" t="s">
        <v>3148</v>
      </c>
      <c r="B6" t="s">
        <v>20876</v>
      </c>
      <c r="C6" t="s">
        <v>20869</v>
      </c>
    </row>
    <row r="7" spans="1:3" x14ac:dyDescent="0.25">
      <c r="A7" t="s">
        <v>3196</v>
      </c>
      <c r="B7" t="s">
        <v>20877</v>
      </c>
      <c r="C7" t="s">
        <v>20869</v>
      </c>
    </row>
    <row r="8" spans="1:3" x14ac:dyDescent="0.25">
      <c r="A8" t="s">
        <v>3202</v>
      </c>
      <c r="B8" t="s">
        <v>20877</v>
      </c>
      <c r="C8" t="s">
        <v>20878</v>
      </c>
    </row>
    <row r="9" spans="1:3" x14ac:dyDescent="0.25">
      <c r="A9" t="s">
        <v>3187</v>
      </c>
      <c r="B9" t="s">
        <v>20879</v>
      </c>
      <c r="C9" t="s">
        <v>20875</v>
      </c>
    </row>
    <row r="10" spans="1:3" x14ac:dyDescent="0.25">
      <c r="A10" t="s">
        <v>3104</v>
      </c>
      <c r="B10" t="s">
        <v>20880</v>
      </c>
      <c r="C10" t="s">
        <v>20881</v>
      </c>
    </row>
    <row r="11" spans="1:3" x14ac:dyDescent="0.25">
      <c r="A11" t="s">
        <v>3208</v>
      </c>
      <c r="B11" t="s">
        <v>20882</v>
      </c>
      <c r="C11" t="s">
        <v>20875</v>
      </c>
    </row>
    <row r="12" spans="1:3" x14ac:dyDescent="0.25">
      <c r="A12" t="s">
        <v>3125</v>
      </c>
      <c r="B12" t="s">
        <v>20883</v>
      </c>
      <c r="C12" t="s">
        <v>20884</v>
      </c>
    </row>
    <row r="13" spans="1:3" x14ac:dyDescent="0.25">
      <c r="A13" t="s">
        <v>3248</v>
      </c>
      <c r="B13" t="s">
        <v>20885</v>
      </c>
      <c r="C13" t="s">
        <v>20875</v>
      </c>
    </row>
    <row r="14" spans="1:3" x14ac:dyDescent="0.25">
      <c r="A14" t="s">
        <v>3100</v>
      </c>
      <c r="B14" t="s">
        <v>20886</v>
      </c>
      <c r="C14" t="s">
        <v>20869</v>
      </c>
    </row>
    <row r="15" spans="1:3" x14ac:dyDescent="0.25">
      <c r="A15" t="s">
        <v>3199</v>
      </c>
      <c r="B15" t="s">
        <v>20887</v>
      </c>
      <c r="C15" t="s">
        <v>20869</v>
      </c>
    </row>
    <row r="16" spans="1:3" x14ac:dyDescent="0.25">
      <c r="A16" t="s">
        <v>3329</v>
      </c>
      <c r="B16" t="s">
        <v>20888</v>
      </c>
      <c r="C16" t="s">
        <v>20873</v>
      </c>
    </row>
    <row r="17" spans="1:3" x14ac:dyDescent="0.25">
      <c r="A17" t="s">
        <v>3156</v>
      </c>
      <c r="B17" t="s">
        <v>20889</v>
      </c>
      <c r="C17" t="s">
        <v>20871</v>
      </c>
    </row>
    <row r="18" spans="1:3" x14ac:dyDescent="0.25">
      <c r="A18" t="s">
        <v>3138</v>
      </c>
      <c r="B18" t="s">
        <v>20890</v>
      </c>
      <c r="C18" t="s">
        <v>20884</v>
      </c>
    </row>
    <row r="19" spans="1:3" x14ac:dyDescent="0.25">
      <c r="A19" t="s">
        <v>3172</v>
      </c>
      <c r="B19" t="s">
        <v>20891</v>
      </c>
      <c r="C19" t="s">
        <v>20869</v>
      </c>
    </row>
    <row r="20" spans="1:3" x14ac:dyDescent="0.25">
      <c r="A20" t="s">
        <v>3135</v>
      </c>
      <c r="B20" t="s">
        <v>20892</v>
      </c>
      <c r="C20" t="s">
        <v>20881</v>
      </c>
    </row>
    <row r="21" spans="1:3" x14ac:dyDescent="0.25">
      <c r="A21" t="s">
        <v>3254</v>
      </c>
      <c r="B21" t="s">
        <v>20893</v>
      </c>
      <c r="C21" t="s">
        <v>20878</v>
      </c>
    </row>
    <row r="22" spans="1:3" x14ac:dyDescent="0.25">
      <c r="A22" t="s">
        <v>3180</v>
      </c>
      <c r="B22" t="s">
        <v>20894</v>
      </c>
      <c r="C22" t="s">
        <v>20869</v>
      </c>
    </row>
    <row r="23" spans="1:3" x14ac:dyDescent="0.25">
      <c r="A23" t="s">
        <v>3118</v>
      </c>
      <c r="B23" t="s">
        <v>20895</v>
      </c>
      <c r="C23" t="s">
        <v>20875</v>
      </c>
    </row>
    <row r="24" spans="1:3" x14ac:dyDescent="0.25">
      <c r="A24" t="s">
        <v>3130</v>
      </c>
      <c r="B24" t="s">
        <v>20896</v>
      </c>
      <c r="C24" t="s">
        <v>20881</v>
      </c>
    </row>
    <row r="25" spans="1:3" x14ac:dyDescent="0.25">
      <c r="A25" t="s">
        <v>3108</v>
      </c>
      <c r="B25" t="s">
        <v>20897</v>
      </c>
      <c r="C25" t="s">
        <v>20881</v>
      </c>
    </row>
    <row r="26" spans="1:3" x14ac:dyDescent="0.25">
      <c r="A26" t="s">
        <v>3175</v>
      </c>
      <c r="B26" t="s">
        <v>20898</v>
      </c>
      <c r="C26" t="s">
        <v>20881</v>
      </c>
    </row>
    <row r="27" spans="1:3" x14ac:dyDescent="0.25">
      <c r="A27" t="s">
        <v>3111</v>
      </c>
      <c r="B27" t="s">
        <v>20899</v>
      </c>
      <c r="C27" t="s">
        <v>20869</v>
      </c>
    </row>
    <row r="28" spans="1:3" x14ac:dyDescent="0.25">
      <c r="A28" t="s">
        <v>3151</v>
      </c>
      <c r="B28" t="s">
        <v>20900</v>
      </c>
      <c r="C28" t="s">
        <v>20869</v>
      </c>
    </row>
    <row r="29" spans="1:3" x14ac:dyDescent="0.25">
      <c r="A29" t="s">
        <v>3087</v>
      </c>
      <c r="B29" t="s">
        <v>20901</v>
      </c>
      <c r="C29" t="s">
        <v>20875</v>
      </c>
    </row>
    <row r="30" spans="1:3" x14ac:dyDescent="0.25">
      <c r="A30" t="s">
        <v>3217</v>
      </c>
      <c r="B30" t="s">
        <v>20902</v>
      </c>
      <c r="C30" t="s">
        <v>20875</v>
      </c>
    </row>
    <row r="31" spans="1:3" x14ac:dyDescent="0.25">
      <c r="A31" t="s">
        <v>3145</v>
      </c>
      <c r="B31" t="s">
        <v>20903</v>
      </c>
      <c r="C31" t="s">
        <v>20875</v>
      </c>
    </row>
  </sheetData>
  <pageMargins left="0.7" right="0.7" top="0.75" bottom="0.75" header="0.3" footer="0.3"/>
  <ignoredErrors>
    <ignoredError sqref="A1:C3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CE38D-DE15-48DF-ACF6-20F75E754422}">
  <dimension ref="A3:G20"/>
  <sheetViews>
    <sheetView topLeftCell="F5" workbookViewId="0">
      <selection activeCell="H23" sqref="H23"/>
    </sheetView>
  </sheetViews>
  <sheetFormatPr defaultRowHeight="15.75" x14ac:dyDescent="0.25"/>
  <cols>
    <col min="1" max="1" width="15" bestFit="1" customWidth="1"/>
    <col min="2" max="2" width="19.625" bestFit="1" customWidth="1"/>
    <col min="3" max="3" width="22.625" bestFit="1" customWidth="1"/>
    <col min="4" max="2691" width="14.75" bestFit="1" customWidth="1"/>
    <col min="2692" max="2692" width="10.375" bestFit="1" customWidth="1"/>
  </cols>
  <sheetData>
    <row r="3" spans="1:7" x14ac:dyDescent="0.25">
      <c r="A3" s="4" t="s">
        <v>20919</v>
      </c>
      <c r="B3" t="s">
        <v>20917</v>
      </c>
      <c r="C3" t="s">
        <v>20918</v>
      </c>
      <c r="G3" t="s">
        <v>20920</v>
      </c>
    </row>
    <row r="4" spans="1:7" x14ac:dyDescent="0.25">
      <c r="A4" s="5" t="s">
        <v>20875</v>
      </c>
      <c r="B4">
        <v>208759.0300000002</v>
      </c>
      <c r="C4">
        <v>142945.0830999997</v>
      </c>
    </row>
    <row r="5" spans="1:7" x14ac:dyDescent="0.25">
      <c r="A5" s="5" t="s">
        <v>20884</v>
      </c>
      <c r="B5">
        <v>40417.719999999979</v>
      </c>
      <c r="C5">
        <v>27987.005299999986</v>
      </c>
    </row>
    <row r="6" spans="1:7" x14ac:dyDescent="0.25">
      <c r="A6" s="5" t="s">
        <v>20869</v>
      </c>
      <c r="B6">
        <v>237355.94000000009</v>
      </c>
      <c r="C6">
        <v>171179.36980000007</v>
      </c>
    </row>
    <row r="7" spans="1:7" x14ac:dyDescent="0.25">
      <c r="A7" s="5" t="s">
        <v>20878</v>
      </c>
      <c r="B7">
        <v>50188.090000000018</v>
      </c>
      <c r="C7">
        <v>36654.906200000005</v>
      </c>
    </row>
    <row r="8" spans="1:7" x14ac:dyDescent="0.25">
      <c r="A8" s="5" t="s">
        <v>20871</v>
      </c>
      <c r="B8">
        <v>56152.120000000046</v>
      </c>
      <c r="C8">
        <v>43159.275700000013</v>
      </c>
    </row>
    <row r="9" spans="1:7" x14ac:dyDescent="0.25">
      <c r="A9" s="5" t="s">
        <v>20873</v>
      </c>
      <c r="B9">
        <v>51268.970000000023</v>
      </c>
      <c r="C9">
        <v>37772.460700000003</v>
      </c>
    </row>
    <row r="10" spans="1:7" x14ac:dyDescent="0.25">
      <c r="A10" s="5" t="s">
        <v>20881</v>
      </c>
      <c r="B10">
        <v>131414.53000000012</v>
      </c>
      <c r="C10">
        <v>98299.902199999997</v>
      </c>
    </row>
    <row r="11" spans="1:7" x14ac:dyDescent="0.25">
      <c r="A11" s="5" t="s">
        <v>20916</v>
      </c>
      <c r="B11">
        <v>775556.40000000037</v>
      </c>
      <c r="C11">
        <v>557998.00299999979</v>
      </c>
    </row>
    <row r="20" spans="7:7" x14ac:dyDescent="0.25">
      <c r="G20" s="6" t="s">
        <v>20954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9FDFD-A7E9-4092-AEB1-807B439119E2}">
  <dimension ref="A2:G20"/>
  <sheetViews>
    <sheetView topLeftCell="E3" workbookViewId="0">
      <selection activeCell="I22" sqref="I22"/>
    </sheetView>
  </sheetViews>
  <sheetFormatPr defaultRowHeight="15.75" x14ac:dyDescent="0.25"/>
  <cols>
    <col min="1" max="1" width="45.625" bestFit="1" customWidth="1"/>
    <col min="2" max="2" width="14.75" bestFit="1" customWidth="1"/>
    <col min="3" max="3" width="10.625" bestFit="1" customWidth="1"/>
    <col min="4" max="4" width="10.375" bestFit="1" customWidth="1"/>
  </cols>
  <sheetData>
    <row r="2" spans="1:7" x14ac:dyDescent="0.25">
      <c r="G2" t="s">
        <v>20924</v>
      </c>
    </row>
    <row r="3" spans="1:7" x14ac:dyDescent="0.25">
      <c r="A3" s="4" t="s">
        <v>20921</v>
      </c>
      <c r="B3" s="4" t="s">
        <v>20915</v>
      </c>
    </row>
    <row r="4" spans="1:7" x14ac:dyDescent="0.25">
      <c r="A4" s="4" t="s">
        <v>20919</v>
      </c>
      <c r="B4" t="s">
        <v>20922</v>
      </c>
      <c r="C4" t="s">
        <v>20923</v>
      </c>
      <c r="D4" t="s">
        <v>20916</v>
      </c>
    </row>
    <row r="5" spans="1:7" x14ac:dyDescent="0.25">
      <c r="A5" s="5" t="s">
        <v>7295</v>
      </c>
      <c r="B5">
        <v>21</v>
      </c>
      <c r="C5">
        <v>542</v>
      </c>
      <c r="D5">
        <v>563</v>
      </c>
    </row>
    <row r="6" spans="1:7" x14ac:dyDescent="0.25">
      <c r="A6" s="5" t="s">
        <v>7283</v>
      </c>
      <c r="B6">
        <v>23</v>
      </c>
      <c r="C6">
        <v>516</v>
      </c>
      <c r="D6">
        <v>539</v>
      </c>
    </row>
    <row r="7" spans="1:7" x14ac:dyDescent="0.25">
      <c r="A7" s="5" t="s">
        <v>7280</v>
      </c>
      <c r="B7">
        <v>13</v>
      </c>
      <c r="C7">
        <v>574</v>
      </c>
      <c r="D7">
        <v>587</v>
      </c>
    </row>
    <row r="8" spans="1:7" x14ac:dyDescent="0.25">
      <c r="A8" s="5" t="s">
        <v>7287</v>
      </c>
      <c r="B8">
        <v>16</v>
      </c>
      <c r="C8">
        <v>502</v>
      </c>
      <c r="D8">
        <v>518</v>
      </c>
    </row>
    <row r="9" spans="1:7" x14ac:dyDescent="0.25">
      <c r="A9" s="5" t="s">
        <v>7290</v>
      </c>
      <c r="B9">
        <v>18</v>
      </c>
      <c r="C9">
        <v>541</v>
      </c>
      <c r="D9">
        <v>559</v>
      </c>
    </row>
    <row r="10" spans="1:7" x14ac:dyDescent="0.25">
      <c r="A10" s="5" t="s">
        <v>20916</v>
      </c>
      <c r="B10">
        <v>91</v>
      </c>
      <c r="C10">
        <v>2675</v>
      </c>
      <c r="D10">
        <v>2766</v>
      </c>
    </row>
    <row r="20" spans="7:7" x14ac:dyDescent="0.25">
      <c r="G20" s="6" t="s">
        <v>20955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F5E17-8E2D-482E-85E4-A15B768E48A8}">
  <dimension ref="A1:C28"/>
  <sheetViews>
    <sheetView topLeftCell="B9" workbookViewId="0">
      <selection activeCell="K23" sqref="K23"/>
    </sheetView>
  </sheetViews>
  <sheetFormatPr defaultRowHeight="15.75" x14ac:dyDescent="0.25"/>
  <cols>
    <col min="1" max="1" width="12.125" bestFit="1" customWidth="1"/>
    <col min="2" max="2" width="22.625" bestFit="1" customWidth="1"/>
    <col min="3" max="3" width="18.375" bestFit="1" customWidth="1"/>
  </cols>
  <sheetData>
    <row r="1" spans="1:3" x14ac:dyDescent="0.25">
      <c r="A1" s="4" t="s">
        <v>20919</v>
      </c>
      <c r="B1" t="s">
        <v>20918</v>
      </c>
      <c r="C1" t="s">
        <v>20921</v>
      </c>
    </row>
    <row r="2" spans="1:3" x14ac:dyDescent="0.25">
      <c r="A2" s="5" t="s">
        <v>20925</v>
      </c>
      <c r="B2" s="8">
        <v>410.50379999999996</v>
      </c>
      <c r="C2" s="8">
        <v>1</v>
      </c>
    </row>
    <row r="3" spans="1:3" x14ac:dyDescent="0.25">
      <c r="A3" s="5" t="s">
        <v>20926</v>
      </c>
      <c r="B3" s="8">
        <v>213.7424</v>
      </c>
      <c r="C3" s="8">
        <v>1</v>
      </c>
    </row>
    <row r="4" spans="1:3" x14ac:dyDescent="0.25">
      <c r="A4" s="5" t="s">
        <v>20927</v>
      </c>
      <c r="B4" s="8">
        <v>311.07380000000001</v>
      </c>
      <c r="C4" s="8">
        <v>1</v>
      </c>
    </row>
    <row r="5" spans="1:3" x14ac:dyDescent="0.25">
      <c r="A5" s="5" t="s">
        <v>20928</v>
      </c>
      <c r="B5" s="8">
        <v>310.8433</v>
      </c>
      <c r="C5" s="8">
        <v>1</v>
      </c>
    </row>
    <row r="6" spans="1:3" x14ac:dyDescent="0.25">
      <c r="A6" s="5" t="s">
        <v>20929</v>
      </c>
      <c r="B6" s="8">
        <v>97.414900000000003</v>
      </c>
      <c r="C6" s="8">
        <v>1</v>
      </c>
    </row>
    <row r="7" spans="1:3" x14ac:dyDescent="0.25">
      <c r="A7" s="5" t="s">
        <v>20930</v>
      </c>
      <c r="B7" s="8">
        <v>92.683999999999997</v>
      </c>
      <c r="C7" s="8">
        <v>1</v>
      </c>
    </row>
    <row r="8" spans="1:3" x14ac:dyDescent="0.25">
      <c r="A8" s="5" t="s">
        <v>20931</v>
      </c>
      <c r="B8" s="8">
        <v>165.16720000000001</v>
      </c>
      <c r="C8" s="8">
        <v>1</v>
      </c>
    </row>
    <row r="9" spans="1:3" x14ac:dyDescent="0.25">
      <c r="A9" s="5" t="s">
        <v>20932</v>
      </c>
      <c r="B9" s="8">
        <v>295.29560000000004</v>
      </c>
      <c r="C9" s="8">
        <v>2</v>
      </c>
    </row>
    <row r="10" spans="1:3" x14ac:dyDescent="0.25">
      <c r="A10" s="5" t="s">
        <v>20933</v>
      </c>
      <c r="B10" s="8">
        <v>43.902799999999999</v>
      </c>
      <c r="C10" s="8">
        <v>1</v>
      </c>
    </row>
    <row r="11" spans="1:3" x14ac:dyDescent="0.25">
      <c r="A11" s="5" t="s">
        <v>20934</v>
      </c>
      <c r="B11" s="8">
        <v>310.185</v>
      </c>
      <c r="C11" s="8">
        <v>1</v>
      </c>
    </row>
    <row r="12" spans="1:3" x14ac:dyDescent="0.25">
      <c r="A12" s="5" t="s">
        <v>20935</v>
      </c>
      <c r="B12" s="8">
        <v>173.68020000000001</v>
      </c>
      <c r="C12" s="8">
        <v>1</v>
      </c>
    </row>
    <row r="13" spans="1:3" x14ac:dyDescent="0.25">
      <c r="A13" s="5" t="s">
        <v>20936</v>
      </c>
      <c r="B13" s="8">
        <v>124.2958</v>
      </c>
      <c r="C13" s="8">
        <v>1</v>
      </c>
    </row>
    <row r="14" spans="1:3" x14ac:dyDescent="0.25">
      <c r="A14" s="5" t="s">
        <v>20937</v>
      </c>
      <c r="B14" s="8">
        <v>0</v>
      </c>
      <c r="C14" s="8">
        <v>1</v>
      </c>
    </row>
    <row r="15" spans="1:3" x14ac:dyDescent="0.25">
      <c r="A15" s="5" t="s">
        <v>20938</v>
      </c>
      <c r="B15" s="8">
        <v>294.31</v>
      </c>
      <c r="C15" s="8">
        <v>1</v>
      </c>
    </row>
    <row r="16" spans="1:3" x14ac:dyDescent="0.25">
      <c r="A16" s="5" t="s">
        <v>20939</v>
      </c>
      <c r="B16" s="8">
        <v>200.51570000000004</v>
      </c>
      <c r="C16" s="8">
        <v>1</v>
      </c>
    </row>
    <row r="17" spans="1:3" x14ac:dyDescent="0.25">
      <c r="A17" s="5" t="s">
        <v>20940</v>
      </c>
      <c r="B17" s="8">
        <v>152.15199999999999</v>
      </c>
      <c r="C17" s="8">
        <v>1</v>
      </c>
    </row>
    <row r="18" spans="1:3" x14ac:dyDescent="0.25">
      <c r="A18" s="5" t="s">
        <v>20941</v>
      </c>
      <c r="B18" s="8">
        <v>233.82</v>
      </c>
      <c r="C18" s="8">
        <v>1</v>
      </c>
    </row>
    <row r="19" spans="1:3" x14ac:dyDescent="0.25">
      <c r="A19" s="5" t="s">
        <v>20942</v>
      </c>
      <c r="B19" s="8">
        <v>107.92000000000002</v>
      </c>
      <c r="C19" s="8">
        <v>1</v>
      </c>
    </row>
    <row r="20" spans="1:3" x14ac:dyDescent="0.25">
      <c r="A20" s="5" t="s">
        <v>20943</v>
      </c>
      <c r="B20" s="8">
        <v>100.77799999999999</v>
      </c>
      <c r="C20" s="8">
        <v>1</v>
      </c>
    </row>
    <row r="21" spans="1:3" x14ac:dyDescent="0.25">
      <c r="A21" s="5" t="s">
        <v>20944</v>
      </c>
      <c r="B21" s="8">
        <v>244.78960000000001</v>
      </c>
      <c r="C21" s="8">
        <v>1</v>
      </c>
    </row>
    <row r="22" spans="1:3" x14ac:dyDescent="0.25">
      <c r="A22" s="5" t="s">
        <v>20945</v>
      </c>
      <c r="B22" s="8">
        <v>79.831199999999995</v>
      </c>
      <c r="C22" s="8">
        <v>1</v>
      </c>
    </row>
    <row r="23" spans="1:3" x14ac:dyDescent="0.25">
      <c r="A23" s="5" t="s">
        <v>20946</v>
      </c>
      <c r="B23" s="8">
        <v>522.17799999999988</v>
      </c>
      <c r="C23" s="8">
        <v>2</v>
      </c>
    </row>
    <row r="24" spans="1:3" x14ac:dyDescent="0.25">
      <c r="A24" s="5" t="s">
        <v>20947</v>
      </c>
      <c r="B24" s="8">
        <v>211.75200000000001</v>
      </c>
      <c r="C24" s="8">
        <v>1</v>
      </c>
    </row>
    <row r="25" spans="1:3" x14ac:dyDescent="0.25">
      <c r="A25" s="5" t="s">
        <v>20948</v>
      </c>
      <c r="B25" s="8">
        <v>0</v>
      </c>
      <c r="C25" s="8">
        <v>1</v>
      </c>
    </row>
    <row r="26" spans="1:3" x14ac:dyDescent="0.25">
      <c r="A26" s="5" t="s">
        <v>20949</v>
      </c>
      <c r="B26" s="8">
        <v>344.94600000000003</v>
      </c>
      <c r="C26" s="8">
        <v>1</v>
      </c>
    </row>
    <row r="27" spans="1:3" x14ac:dyDescent="0.25">
      <c r="A27" s="5" t="s">
        <v>20950</v>
      </c>
      <c r="B27" s="8">
        <v>289.10320000000002</v>
      </c>
      <c r="C27" s="8">
        <v>1</v>
      </c>
    </row>
    <row r="28" spans="1:3" x14ac:dyDescent="0.25">
      <c r="A28" s="5" t="s">
        <v>20916</v>
      </c>
      <c r="B28" s="8">
        <v>5330.8845000000001</v>
      </c>
      <c r="C28" s="8">
        <v>28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6D2AC-33AD-4FC2-82F3-45438CADB7B8}">
  <dimension ref="A1:B4"/>
  <sheetViews>
    <sheetView topLeftCell="A3" workbookViewId="0">
      <selection activeCell="J17" sqref="J17"/>
    </sheetView>
  </sheetViews>
  <sheetFormatPr defaultRowHeight="15.75" x14ac:dyDescent="0.25"/>
  <cols>
    <col min="1" max="1" width="12.125" bestFit="1" customWidth="1"/>
    <col min="2" max="2" width="22.625" bestFit="1" customWidth="1"/>
  </cols>
  <sheetData>
    <row r="1" spans="1:2" x14ac:dyDescent="0.25">
      <c r="A1" s="4" t="s">
        <v>20919</v>
      </c>
      <c r="B1" t="s">
        <v>20918</v>
      </c>
    </row>
    <row r="2" spans="1:2" x14ac:dyDescent="0.25">
      <c r="A2" s="5" t="s">
        <v>20951</v>
      </c>
      <c r="B2">
        <v>192705.50100000019</v>
      </c>
    </row>
    <row r="3" spans="1:2" x14ac:dyDescent="0.25">
      <c r="A3" s="5" t="s">
        <v>20952</v>
      </c>
      <c r="B3">
        <v>365292.50200000027</v>
      </c>
    </row>
    <row r="4" spans="1:2" x14ac:dyDescent="0.25">
      <c r="A4" s="5" t="s">
        <v>20916</v>
      </c>
      <c r="B4">
        <v>557998.00300000049</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E2BF2-5E3C-4991-AEF0-D8A5802CAFF6}">
  <dimension ref="B2:R2"/>
  <sheetViews>
    <sheetView zoomScale="75" zoomScaleNormal="100" workbookViewId="0">
      <selection activeCell="E49" sqref="E49"/>
    </sheetView>
  </sheetViews>
  <sheetFormatPr defaultRowHeight="15.75" x14ac:dyDescent="0.25"/>
  <cols>
    <col min="17" max="17" width="8.875" customWidth="1"/>
    <col min="18" max="18" width="9" hidden="1" customWidth="1"/>
  </cols>
  <sheetData>
    <row r="2" spans="2:18" ht="40.5" customHeight="1" x14ac:dyDescent="0.25">
      <c r="B2" s="7" t="s">
        <v>20953</v>
      </c>
      <c r="C2" s="7"/>
      <c r="D2" s="7"/>
      <c r="E2" s="7"/>
      <c r="F2" s="7"/>
      <c r="G2" s="7"/>
      <c r="H2" s="7"/>
      <c r="I2" s="7"/>
      <c r="J2" s="7"/>
      <c r="K2" s="7"/>
      <c r="L2" s="7"/>
      <c r="M2" s="7"/>
      <c r="N2" s="7"/>
      <c r="O2" s="7"/>
      <c r="P2" s="7"/>
      <c r="Q2" s="7"/>
      <c r="R2" s="7"/>
    </row>
  </sheetData>
  <mergeCells count="1">
    <mergeCell ref="B2: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A64EA-076A-4771-BC7D-DB59419ECF4F}">
  <dimension ref="A1:Q2767"/>
  <sheetViews>
    <sheetView tabSelected="1" workbookViewId="0">
      <selection activeCell="K7" sqref="K7"/>
    </sheetView>
  </sheetViews>
  <sheetFormatPr defaultRowHeight="15.75" x14ac:dyDescent="0.25"/>
  <cols>
    <col min="3" max="4" width="9.625" customWidth="1"/>
    <col min="6" max="6" width="12.625" customWidth="1"/>
    <col min="7" max="7" width="16.5" customWidth="1"/>
    <col min="8" max="8" width="8.125" customWidth="1"/>
    <col min="9" max="9" width="12.875" customWidth="1"/>
    <col min="10" max="10" width="16.25" customWidth="1"/>
    <col min="11" max="11" width="13.75" customWidth="1"/>
    <col min="12" max="12" width="16.5" customWidth="1"/>
    <col min="13" max="13" width="45.125" customWidth="1"/>
    <col min="14" max="14" width="14.25" customWidth="1"/>
    <col min="15" max="15" width="12.375" customWidth="1"/>
    <col min="16" max="16" width="11.25" customWidth="1"/>
    <col min="17" max="17" width="19.25" customWidth="1"/>
  </cols>
  <sheetData>
    <row r="1" spans="1:17" x14ac:dyDescent="0.25">
      <c r="A1" s="2" t="s">
        <v>3081</v>
      </c>
      <c r="B1" s="2" t="s">
        <v>0</v>
      </c>
      <c r="C1" s="2" t="s">
        <v>3082</v>
      </c>
      <c r="D1" s="2" t="s">
        <v>3083</v>
      </c>
      <c r="E1" s="2" t="s">
        <v>18370</v>
      </c>
      <c r="F1" s="2" t="s">
        <v>3084</v>
      </c>
      <c r="G1" s="2" t="s">
        <v>3085</v>
      </c>
      <c r="H1" s="2" t="s">
        <v>20904</v>
      </c>
      <c r="I1" s="2" t="s">
        <v>20906</v>
      </c>
      <c r="J1" s="2" t="s">
        <v>20907</v>
      </c>
      <c r="K1" s="2" t="s">
        <v>20908</v>
      </c>
      <c r="L1" s="2" t="s">
        <v>20909</v>
      </c>
      <c r="M1" s="2" t="s">
        <v>20910</v>
      </c>
      <c r="N1" s="2" t="s">
        <v>20911</v>
      </c>
      <c r="O1" s="2" t="s">
        <v>20912</v>
      </c>
      <c r="P1" s="2" t="s">
        <v>20913</v>
      </c>
      <c r="Q1" s="2" t="s">
        <v>20914</v>
      </c>
    </row>
    <row r="2" spans="1:17" x14ac:dyDescent="0.25">
      <c r="A2" t="s">
        <v>3086</v>
      </c>
      <c r="B2" t="s">
        <v>5</v>
      </c>
      <c r="C2" t="s">
        <v>3087</v>
      </c>
      <c r="D2" t="s">
        <v>3088</v>
      </c>
      <c r="E2" t="s">
        <v>18375</v>
      </c>
      <c r="F2" t="s">
        <v>3089</v>
      </c>
      <c r="G2" t="s">
        <v>3090</v>
      </c>
      <c r="H2">
        <f ca="1">_xlfn.XLOOKUP('Master Data'!$B:$B,PatientsMaster!$A:$A,PatientsMaster!$F:$F)</f>
        <v>18</v>
      </c>
      <c r="I2" t="str">
        <f ca="1">_xlfn.XLOOKUP('Master Data'!$B:$B,PatientsMaster!$A:$A,PatientsMaster!$G:$G)</f>
        <v>Pediatric</v>
      </c>
      <c r="J2" t="str">
        <f>_xlfn.XLOOKUP($C:$C,ProvidersMaster!$A:$A,ProvidersMaster!$C:$C)</f>
        <v>Cardiology</v>
      </c>
      <c r="K2">
        <f>_xlfn.XLOOKUP($A:$A,Charges!$B:$B,Charges!$D:$D)</f>
        <v>83.03</v>
      </c>
      <c r="L2">
        <f>_xlfn.XLOOKUP($E:$E,InsuranceClaims!$A:$A,InsuranceClaims!$E:$E)</f>
        <v>73.896699999999996</v>
      </c>
      <c r="M2" t="str">
        <f>_xlfn.XLOOKUP($A:$A,Diagnoses!$B:$B,Diagnoses!$D:$D)</f>
        <v>Gastro-esophageal reflux disease without esophagitis</v>
      </c>
      <c r="N2" t="str">
        <f>TEXT($F:$F,"yyyy-mmm")</f>
        <v>2022-Oct</v>
      </c>
      <c r="O2" t="str">
        <f>IF(K2&gt;350,"High Cost","Standard")</f>
        <v>Standard</v>
      </c>
      <c r="P2">
        <f>COUNTIF($B:$B,B2)</f>
        <v>2</v>
      </c>
      <c r="Q2">
        <f>SUMIF($C:$C,C2,$L:$L)</f>
        <v>16589.7353</v>
      </c>
    </row>
    <row r="3" spans="1:17" x14ac:dyDescent="0.25">
      <c r="A3" t="s">
        <v>3091</v>
      </c>
      <c r="B3" t="s">
        <v>5</v>
      </c>
      <c r="C3" t="s">
        <v>3092</v>
      </c>
      <c r="D3" t="s">
        <v>3093</v>
      </c>
      <c r="E3" t="s">
        <v>18378</v>
      </c>
      <c r="F3" t="s">
        <v>3094</v>
      </c>
      <c r="G3" t="s">
        <v>3095</v>
      </c>
      <c r="H3">
        <f ca="1">_xlfn.XLOOKUP('Master Data'!$B:$B,PatientsMaster!$A:$A,PatientsMaster!$F:$F)</f>
        <v>18</v>
      </c>
      <c r="I3" t="str">
        <f ca="1">_xlfn.XLOOKUP('Master Data'!$B:$B,PatientsMaster!$A:$A,PatientsMaster!$G:$G)</f>
        <v>Pediatric</v>
      </c>
      <c r="J3" t="str">
        <f>_xlfn.XLOOKUP($C:$C,ProvidersMaster!$A:$A,ProvidersMaster!$C:$C)</f>
        <v>Oncology</v>
      </c>
      <c r="K3">
        <f>_xlfn.XLOOKUP($A:$A,Charges!$B:$B,Charges!$D:$D)</f>
        <v>261.51</v>
      </c>
      <c r="L3">
        <f>_xlfn.XLOOKUP($E:$E,InsuranceClaims!$A:$A,InsuranceClaims!$E:$E)</f>
        <v>185.67209999999997</v>
      </c>
      <c r="M3" t="str">
        <f>_xlfn.XLOOKUP($A:$A,Diagnoses!$B:$B,Diagnoses!$D:$D)</f>
        <v>Essential (primary) hypertension</v>
      </c>
      <c r="N3" t="str">
        <f t="shared" ref="N3:N66" si="0">TEXT($F:$F,"yyyy-mmm")</f>
        <v>2025-Feb</v>
      </c>
      <c r="O3" t="str">
        <f t="shared" ref="O3:O66" si="1">IF(K3&gt;350,"High Cost","Standard")</f>
        <v>Standard</v>
      </c>
      <c r="P3">
        <f>COUNTIF($B:$B,B3)</f>
        <v>2</v>
      </c>
      <c r="Q3">
        <f>SUMIF($C:$C,C3,$L:$L)</f>
        <v>16713.101299999998</v>
      </c>
    </row>
    <row r="4" spans="1:17" x14ac:dyDescent="0.25">
      <c r="A4" t="s">
        <v>3096</v>
      </c>
      <c r="B4" t="s">
        <v>10</v>
      </c>
      <c r="C4" t="s">
        <v>3097</v>
      </c>
      <c r="D4" t="s">
        <v>3093</v>
      </c>
      <c r="E4" t="s">
        <v>18379</v>
      </c>
      <c r="F4" t="s">
        <v>3098</v>
      </c>
      <c r="G4" t="s">
        <v>3095</v>
      </c>
      <c r="H4">
        <f ca="1">_xlfn.XLOOKUP('Master Data'!$B:$B,PatientsMaster!$A:$A,PatientsMaster!$F:$F)</f>
        <v>22</v>
      </c>
      <c r="I4" t="str">
        <f ca="1">_xlfn.XLOOKUP('Master Data'!$B:$B,PatientsMaster!$A:$A,PatientsMaster!$G:$G)</f>
        <v>Young Adult</v>
      </c>
      <c r="J4" t="str">
        <f>_xlfn.XLOOKUP($C:$C,ProvidersMaster!$A:$A,ProvidersMaster!$C:$C)</f>
        <v>Cardiology</v>
      </c>
      <c r="K4">
        <f>_xlfn.XLOOKUP($A:$A,Charges!$B:$B,Charges!$D:$D)</f>
        <v>361.28</v>
      </c>
      <c r="L4">
        <f>_xlfn.XLOOKUP($E:$E,InsuranceClaims!$A:$A,InsuranceClaims!$E:$E)</f>
        <v>301.23940000000005</v>
      </c>
      <c r="M4" t="str">
        <f>_xlfn.XLOOKUP($A:$A,Diagnoses!$B:$B,Diagnoses!$D:$D)</f>
        <v>Gastro-esophageal reflux disease without esophagitis</v>
      </c>
      <c r="N4" t="str">
        <f t="shared" si="0"/>
        <v>2023-Aug</v>
      </c>
      <c r="O4" t="str">
        <f t="shared" si="1"/>
        <v>High Cost</v>
      </c>
      <c r="P4">
        <f>COUNTIF($B:$B,B4)</f>
        <v>3</v>
      </c>
      <c r="Q4">
        <f>SUMIF($C:$C,C4,$L:$L)</f>
        <v>19482.340599999985</v>
      </c>
    </row>
    <row r="5" spans="1:17" x14ac:dyDescent="0.25">
      <c r="A5" t="s">
        <v>3099</v>
      </c>
      <c r="B5" t="s">
        <v>10</v>
      </c>
      <c r="C5" t="s">
        <v>3100</v>
      </c>
      <c r="D5" t="s">
        <v>3088</v>
      </c>
      <c r="E5" t="s">
        <v>18380</v>
      </c>
      <c r="F5" t="s">
        <v>3101</v>
      </c>
      <c r="G5" t="s">
        <v>3102</v>
      </c>
      <c r="H5">
        <f ca="1">_xlfn.XLOOKUP('Master Data'!$B:$B,PatientsMaster!$A:$A,PatientsMaster!$F:$F)</f>
        <v>22</v>
      </c>
      <c r="I5" t="str">
        <f ca="1">_xlfn.XLOOKUP('Master Data'!$B:$B,PatientsMaster!$A:$A,PatientsMaster!$G:$G)</f>
        <v>Young Adult</v>
      </c>
      <c r="J5" t="str">
        <f>_xlfn.XLOOKUP($C:$C,ProvidersMaster!$A:$A,ProvidersMaster!$C:$C)</f>
        <v>Gastroenterology</v>
      </c>
      <c r="K5">
        <f>_xlfn.XLOOKUP($A:$A,Charges!$B:$B,Charges!$D:$D)</f>
        <v>391.22</v>
      </c>
      <c r="L5">
        <f>_xlfn.XLOOKUP($E:$E,InsuranceClaims!$A:$A,InsuranceClaims!$E:$E)</f>
        <v>183.20589999999999</v>
      </c>
      <c r="M5" t="str">
        <f>_xlfn.XLOOKUP($A:$A,Diagnoses!$B:$B,Diagnoses!$D:$D)</f>
        <v>Low back pain</v>
      </c>
      <c r="N5" t="str">
        <f t="shared" si="0"/>
        <v>2026-Feb</v>
      </c>
      <c r="O5" t="str">
        <f t="shared" si="1"/>
        <v>High Cost</v>
      </c>
      <c r="P5">
        <f>COUNTIF($B:$B,B5)</f>
        <v>3</v>
      </c>
      <c r="Q5">
        <f>SUMIF($C:$C,C5,$L:$L)</f>
        <v>18930.286999999997</v>
      </c>
    </row>
    <row r="6" spans="1:17" x14ac:dyDescent="0.25">
      <c r="A6" t="s">
        <v>3103</v>
      </c>
      <c r="B6" t="s">
        <v>10</v>
      </c>
      <c r="C6" t="s">
        <v>3104</v>
      </c>
      <c r="D6" t="s">
        <v>3088</v>
      </c>
      <c r="E6" t="s">
        <v>18381</v>
      </c>
      <c r="F6" t="s">
        <v>3105</v>
      </c>
      <c r="G6" t="s">
        <v>3106</v>
      </c>
      <c r="H6">
        <f ca="1">_xlfn.XLOOKUP('Master Data'!$B:$B,PatientsMaster!$A:$A,PatientsMaster!$F:$F)</f>
        <v>22</v>
      </c>
      <c r="I6" t="str">
        <f ca="1">_xlfn.XLOOKUP('Master Data'!$B:$B,PatientsMaster!$A:$A,PatientsMaster!$G:$G)</f>
        <v>Young Adult</v>
      </c>
      <c r="J6" t="str">
        <f>_xlfn.XLOOKUP($C:$C,ProvidersMaster!$A:$A,ProvidersMaster!$C:$C)</f>
        <v>Pediatrics</v>
      </c>
      <c r="K6">
        <f>_xlfn.XLOOKUP($A:$A,Charges!$B:$B,Charges!$D:$D)</f>
        <v>220.73</v>
      </c>
      <c r="L6">
        <f>_xlfn.XLOOKUP($E:$E,InsuranceClaims!$A:$A,InsuranceClaims!$E:$E)</f>
        <v>240.56190000000004</v>
      </c>
      <c r="M6" t="str">
        <f>_xlfn.XLOOKUP($A:$A,Diagnoses!$B:$B,Diagnoses!$D:$D)</f>
        <v>Type 2 diabetes mellitus without complications</v>
      </c>
      <c r="N6" t="str">
        <f t="shared" si="0"/>
        <v>2022-Dec</v>
      </c>
      <c r="O6" t="str">
        <f t="shared" si="1"/>
        <v>Standard</v>
      </c>
      <c r="P6">
        <f>COUNTIF($B:$B,B6)</f>
        <v>3</v>
      </c>
      <c r="Q6">
        <f>SUMIF($C:$C,C6,$L:$L)</f>
        <v>19656.943599999999</v>
      </c>
    </row>
    <row r="7" spans="1:17" x14ac:dyDescent="0.25">
      <c r="A7" t="s">
        <v>3107</v>
      </c>
      <c r="B7" t="s">
        <v>14</v>
      </c>
      <c r="C7" t="s">
        <v>3108</v>
      </c>
      <c r="D7" t="s">
        <v>3093</v>
      </c>
      <c r="E7" t="s">
        <v>18382</v>
      </c>
      <c r="F7" t="s">
        <v>3109</v>
      </c>
      <c r="G7" t="s">
        <v>3102</v>
      </c>
      <c r="H7">
        <f ca="1">_xlfn.XLOOKUP('Master Data'!$B:$B,PatientsMaster!$A:$A,PatientsMaster!$F:$F)</f>
        <v>85</v>
      </c>
      <c r="I7" t="str">
        <f ca="1">_xlfn.XLOOKUP('Master Data'!$B:$B,PatientsMaster!$A:$A,PatientsMaster!$G:$G)</f>
        <v>Young Adult</v>
      </c>
      <c r="J7" t="str">
        <f>_xlfn.XLOOKUP($C:$C,ProvidersMaster!$A:$A,ProvidersMaster!$C:$C)</f>
        <v>Pediatrics</v>
      </c>
      <c r="K7">
        <f>_xlfn.XLOOKUP($A:$A,Charges!$B:$B,Charges!$D:$D)</f>
        <v>296.99</v>
      </c>
      <c r="L7">
        <f>_xlfn.XLOOKUP($E:$E,InsuranceClaims!$A:$A,InsuranceClaims!$E:$E)</f>
        <v>368.36040000000003</v>
      </c>
      <c r="M7" t="str">
        <f>_xlfn.XLOOKUP($A:$A,Diagnoses!$B:$B,Diagnoses!$D:$D)</f>
        <v>Type 2 diabetes mellitus without complications</v>
      </c>
      <c r="N7" t="str">
        <f t="shared" si="0"/>
        <v>2024-Mar</v>
      </c>
      <c r="O7" t="str">
        <f t="shared" si="1"/>
        <v>Standard</v>
      </c>
      <c r="P7">
        <f>COUNTIF($B:$B,B7)</f>
        <v>10</v>
      </c>
      <c r="Q7">
        <f>SUMIF($C:$C,C7,$L:$L)</f>
        <v>19337.123900000002</v>
      </c>
    </row>
    <row r="8" spans="1:17" x14ac:dyDescent="0.25">
      <c r="A8" t="s">
        <v>3110</v>
      </c>
      <c r="B8" t="s">
        <v>14</v>
      </c>
      <c r="C8" t="s">
        <v>3111</v>
      </c>
      <c r="D8" t="s">
        <v>3093</v>
      </c>
      <c r="E8" t="s">
        <v>18383</v>
      </c>
      <c r="F8" t="s">
        <v>3112</v>
      </c>
      <c r="G8" t="s">
        <v>3102</v>
      </c>
      <c r="H8">
        <f ca="1">_xlfn.XLOOKUP('Master Data'!$B:$B,PatientsMaster!$A:$A,PatientsMaster!$F:$F)</f>
        <v>85</v>
      </c>
      <c r="I8" t="str">
        <f ca="1">_xlfn.XLOOKUP('Master Data'!$B:$B,PatientsMaster!$A:$A,PatientsMaster!$G:$G)</f>
        <v>Young Adult</v>
      </c>
      <c r="J8" t="str">
        <f>_xlfn.XLOOKUP($C:$C,ProvidersMaster!$A:$A,ProvidersMaster!$C:$C)</f>
        <v>Gastroenterology</v>
      </c>
      <c r="K8">
        <f>_xlfn.XLOOKUP($A:$A,Charges!$B:$B,Charges!$D:$D)</f>
        <v>449.22</v>
      </c>
      <c r="L8">
        <f>_xlfn.XLOOKUP($E:$E,InsuranceClaims!$A:$A,InsuranceClaims!$E:$E)</f>
        <v>281.98439999999999</v>
      </c>
      <c r="M8" t="str">
        <f>_xlfn.XLOOKUP($A:$A,Diagnoses!$B:$B,Diagnoses!$D:$D)</f>
        <v>Gastro-esophageal reflux disease without esophagitis</v>
      </c>
      <c r="N8" t="str">
        <f t="shared" si="0"/>
        <v>2023-Jun</v>
      </c>
      <c r="O8" t="str">
        <f t="shared" si="1"/>
        <v>High Cost</v>
      </c>
      <c r="P8">
        <f>COUNTIF($B:$B,B8)</f>
        <v>10</v>
      </c>
      <c r="Q8">
        <f>SUMIF($C:$C,C8,$L:$L)</f>
        <v>20345.553199999988</v>
      </c>
    </row>
    <row r="9" spans="1:17" x14ac:dyDescent="0.25">
      <c r="A9" t="s">
        <v>3113</v>
      </c>
      <c r="B9" t="s">
        <v>14</v>
      </c>
      <c r="C9" t="s">
        <v>3111</v>
      </c>
      <c r="D9" t="s">
        <v>3093</v>
      </c>
      <c r="E9" t="s">
        <v>18384</v>
      </c>
      <c r="F9" t="s">
        <v>3114</v>
      </c>
      <c r="G9" t="s">
        <v>3095</v>
      </c>
      <c r="H9">
        <f ca="1">_xlfn.XLOOKUP('Master Data'!$B:$B,PatientsMaster!$A:$A,PatientsMaster!$F:$F)</f>
        <v>85</v>
      </c>
      <c r="I9" t="str">
        <f ca="1">_xlfn.XLOOKUP('Master Data'!$B:$B,PatientsMaster!$A:$A,PatientsMaster!$G:$G)</f>
        <v>Young Adult</v>
      </c>
      <c r="J9" t="str">
        <f>_xlfn.XLOOKUP($C:$C,ProvidersMaster!$A:$A,ProvidersMaster!$C:$C)</f>
        <v>Gastroenterology</v>
      </c>
      <c r="K9">
        <f>_xlfn.XLOOKUP($A:$A,Charges!$B:$B,Charges!$D:$D)</f>
        <v>386.28</v>
      </c>
      <c r="L9">
        <f>_xlfn.XLOOKUP($E:$E,InsuranceClaims!$A:$A,InsuranceClaims!$E:$E)</f>
        <v>294.17250000000001</v>
      </c>
      <c r="M9" t="str">
        <f>_xlfn.XLOOKUP($A:$A,Diagnoses!$B:$B,Diagnoses!$D:$D)</f>
        <v>Acute upper respiratory infection, unspecified</v>
      </c>
      <c r="N9" t="str">
        <f t="shared" si="0"/>
        <v>2022-Jan</v>
      </c>
      <c r="O9" t="str">
        <f t="shared" si="1"/>
        <v>High Cost</v>
      </c>
      <c r="P9">
        <f>COUNTIF($B:$B,B9)</f>
        <v>10</v>
      </c>
      <c r="Q9">
        <f>SUMIF($C:$C,C9,$L:$L)</f>
        <v>20345.553199999988</v>
      </c>
    </row>
    <row r="10" spans="1:17" x14ac:dyDescent="0.25">
      <c r="A10" t="s">
        <v>3115</v>
      </c>
      <c r="B10" t="s">
        <v>14</v>
      </c>
      <c r="C10" t="s">
        <v>3100</v>
      </c>
      <c r="D10" t="s">
        <v>3088</v>
      </c>
      <c r="E10" t="s">
        <v>18385</v>
      </c>
      <c r="F10" t="s">
        <v>3116</v>
      </c>
      <c r="G10" t="s">
        <v>3095</v>
      </c>
      <c r="H10">
        <f ca="1">_xlfn.XLOOKUP('Master Data'!$B:$B,PatientsMaster!$A:$A,PatientsMaster!$F:$F)</f>
        <v>85</v>
      </c>
      <c r="I10" t="str">
        <f ca="1">_xlfn.XLOOKUP('Master Data'!$B:$B,PatientsMaster!$A:$A,PatientsMaster!$G:$G)</f>
        <v>Young Adult</v>
      </c>
      <c r="J10" t="str">
        <f>_xlfn.XLOOKUP($C:$C,ProvidersMaster!$A:$A,ProvidersMaster!$C:$C)</f>
        <v>Gastroenterology</v>
      </c>
      <c r="K10">
        <f>_xlfn.XLOOKUP($A:$A,Charges!$B:$B,Charges!$D:$D)</f>
        <v>392.23</v>
      </c>
      <c r="L10">
        <f>_xlfn.XLOOKUP($E:$E,InsuranceClaims!$A:$A,InsuranceClaims!$E:$E)</f>
        <v>366.25299999999999</v>
      </c>
      <c r="M10" t="str">
        <f>_xlfn.XLOOKUP($A:$A,Diagnoses!$B:$B,Diagnoses!$D:$D)</f>
        <v>Gastro-esophageal reflux disease without esophagitis</v>
      </c>
      <c r="N10" t="str">
        <f t="shared" si="0"/>
        <v>2023-Mar</v>
      </c>
      <c r="O10" t="str">
        <f t="shared" si="1"/>
        <v>High Cost</v>
      </c>
      <c r="P10">
        <f>COUNTIF($B:$B,B10)</f>
        <v>10</v>
      </c>
      <c r="Q10">
        <f>SUMIF($C:$C,C10,$L:$L)</f>
        <v>18930.286999999997</v>
      </c>
    </row>
    <row r="11" spans="1:17" x14ac:dyDescent="0.25">
      <c r="A11" t="s">
        <v>3117</v>
      </c>
      <c r="B11" t="s">
        <v>14</v>
      </c>
      <c r="C11" t="s">
        <v>3118</v>
      </c>
      <c r="D11" t="s">
        <v>3093</v>
      </c>
      <c r="E11" t="s">
        <v>18386</v>
      </c>
      <c r="F11" t="s">
        <v>3119</v>
      </c>
      <c r="G11" t="s">
        <v>3102</v>
      </c>
      <c r="H11">
        <f ca="1">_xlfn.XLOOKUP('Master Data'!$B:$B,PatientsMaster!$A:$A,PatientsMaster!$F:$F)</f>
        <v>85</v>
      </c>
      <c r="I11" t="str">
        <f ca="1">_xlfn.XLOOKUP('Master Data'!$B:$B,PatientsMaster!$A:$A,PatientsMaster!$G:$G)</f>
        <v>Young Adult</v>
      </c>
      <c r="J11" t="str">
        <f>_xlfn.XLOOKUP($C:$C,ProvidersMaster!$A:$A,ProvidersMaster!$C:$C)</f>
        <v>Cardiology</v>
      </c>
      <c r="K11">
        <f>_xlfn.XLOOKUP($A:$A,Charges!$B:$B,Charges!$D:$D)</f>
        <v>446.65</v>
      </c>
      <c r="L11">
        <f>_xlfn.XLOOKUP($E:$E,InsuranceClaims!$A:$A,InsuranceClaims!$E:$E)</f>
        <v>346.68259999999998</v>
      </c>
      <c r="M11" t="str">
        <f>_xlfn.XLOOKUP($A:$A,Diagnoses!$B:$B,Diagnoses!$D:$D)</f>
        <v>Acute upper respiratory infection, unspecified</v>
      </c>
      <c r="N11" t="str">
        <f t="shared" si="0"/>
        <v>2023-May</v>
      </c>
      <c r="O11" t="str">
        <f t="shared" si="1"/>
        <v>High Cost</v>
      </c>
      <c r="P11">
        <f>COUNTIF($B:$B,B11)</f>
        <v>10</v>
      </c>
      <c r="Q11">
        <f>SUMIF($C:$C,C11,$L:$L)</f>
        <v>19335.334599999998</v>
      </c>
    </row>
    <row r="12" spans="1:17" x14ac:dyDescent="0.25">
      <c r="A12" t="s">
        <v>3120</v>
      </c>
      <c r="B12" t="s">
        <v>14</v>
      </c>
      <c r="C12" t="s">
        <v>3100</v>
      </c>
      <c r="D12" t="s">
        <v>3088</v>
      </c>
      <c r="E12" t="s">
        <v>18387</v>
      </c>
      <c r="F12" t="s">
        <v>3121</v>
      </c>
      <c r="G12" t="s">
        <v>3090</v>
      </c>
      <c r="H12">
        <f ca="1">_xlfn.XLOOKUP('Master Data'!$B:$B,PatientsMaster!$A:$A,PatientsMaster!$F:$F)</f>
        <v>85</v>
      </c>
      <c r="I12" t="str">
        <f ca="1">_xlfn.XLOOKUP('Master Data'!$B:$B,PatientsMaster!$A:$A,PatientsMaster!$G:$G)</f>
        <v>Young Adult</v>
      </c>
      <c r="J12" t="str">
        <f>_xlfn.XLOOKUP($C:$C,ProvidersMaster!$A:$A,ProvidersMaster!$C:$C)</f>
        <v>Gastroenterology</v>
      </c>
      <c r="K12">
        <f>_xlfn.XLOOKUP($A:$A,Charges!$B:$B,Charges!$D:$D)</f>
        <v>468.49</v>
      </c>
      <c r="L12">
        <f>_xlfn.XLOOKUP($E:$E,InsuranceClaims!$A:$A,InsuranceClaims!$E:$E)</f>
        <v>293.19839999999999</v>
      </c>
      <c r="M12" t="str">
        <f>_xlfn.XLOOKUP($A:$A,Diagnoses!$B:$B,Diagnoses!$D:$D)</f>
        <v>Acute upper respiratory infection, unspecified</v>
      </c>
      <c r="N12" t="str">
        <f t="shared" si="0"/>
        <v>2024-Sep</v>
      </c>
      <c r="O12" t="str">
        <f t="shared" si="1"/>
        <v>High Cost</v>
      </c>
      <c r="P12">
        <f>COUNTIF($B:$B,B12)</f>
        <v>10</v>
      </c>
      <c r="Q12">
        <f>SUMIF($C:$C,C12,$L:$L)</f>
        <v>18930.286999999997</v>
      </c>
    </row>
    <row r="13" spans="1:17" x14ac:dyDescent="0.25">
      <c r="A13" t="s">
        <v>3122</v>
      </c>
      <c r="B13" t="s">
        <v>14</v>
      </c>
      <c r="C13" t="s">
        <v>3108</v>
      </c>
      <c r="D13" t="s">
        <v>3093</v>
      </c>
      <c r="E13" t="s">
        <v>18388</v>
      </c>
      <c r="F13" t="s">
        <v>3123</v>
      </c>
      <c r="G13" t="s">
        <v>3102</v>
      </c>
      <c r="H13">
        <f ca="1">_xlfn.XLOOKUP('Master Data'!$B:$B,PatientsMaster!$A:$A,PatientsMaster!$F:$F)</f>
        <v>85</v>
      </c>
      <c r="I13" t="str">
        <f ca="1">_xlfn.XLOOKUP('Master Data'!$B:$B,PatientsMaster!$A:$A,PatientsMaster!$G:$G)</f>
        <v>Young Adult</v>
      </c>
      <c r="J13" t="str">
        <f>_xlfn.XLOOKUP($C:$C,ProvidersMaster!$A:$A,ProvidersMaster!$C:$C)</f>
        <v>Pediatrics</v>
      </c>
      <c r="K13">
        <f>_xlfn.XLOOKUP($A:$A,Charges!$B:$B,Charges!$D:$D)</f>
        <v>407.22</v>
      </c>
      <c r="L13">
        <f>_xlfn.XLOOKUP($E:$E,InsuranceClaims!$A:$A,InsuranceClaims!$E:$E)</f>
        <v>430.49340000000001</v>
      </c>
      <c r="M13" t="str">
        <f>_xlfn.XLOOKUP($A:$A,Diagnoses!$B:$B,Diagnoses!$D:$D)</f>
        <v>Type 2 diabetes mellitus without complications</v>
      </c>
      <c r="N13" t="str">
        <f t="shared" si="0"/>
        <v>2024-Oct</v>
      </c>
      <c r="O13" t="str">
        <f t="shared" si="1"/>
        <v>High Cost</v>
      </c>
      <c r="P13">
        <f>COUNTIF($B:$B,B13)</f>
        <v>10</v>
      </c>
      <c r="Q13">
        <f>SUMIF($C:$C,C13,$L:$L)</f>
        <v>19337.123900000002</v>
      </c>
    </row>
    <row r="14" spans="1:17" x14ac:dyDescent="0.25">
      <c r="A14" t="s">
        <v>3124</v>
      </c>
      <c r="B14" t="s">
        <v>14</v>
      </c>
      <c r="C14" t="s">
        <v>3125</v>
      </c>
      <c r="D14" t="s">
        <v>3088</v>
      </c>
      <c r="E14" t="s">
        <v>18389</v>
      </c>
      <c r="F14" t="s">
        <v>3126</v>
      </c>
      <c r="G14" t="s">
        <v>3102</v>
      </c>
      <c r="H14">
        <f ca="1">_xlfn.XLOOKUP('Master Data'!$B:$B,PatientsMaster!$A:$A,PatientsMaster!$F:$F)</f>
        <v>85</v>
      </c>
      <c r="I14" t="str">
        <f ca="1">_xlfn.XLOOKUP('Master Data'!$B:$B,PatientsMaster!$A:$A,PatientsMaster!$G:$G)</f>
        <v>Young Adult</v>
      </c>
      <c r="J14" t="str">
        <f>_xlfn.XLOOKUP($C:$C,ProvidersMaster!$A:$A,ProvidersMaster!$C:$C)</f>
        <v>Dermatology</v>
      </c>
      <c r="K14">
        <f>_xlfn.XLOOKUP($A:$A,Charges!$B:$B,Charges!$D:$D)</f>
        <v>494.82</v>
      </c>
      <c r="L14">
        <f>_xlfn.XLOOKUP($E:$E,InsuranceClaims!$A:$A,InsuranceClaims!$E:$E)</f>
        <v>196.47639999999998</v>
      </c>
      <c r="M14" t="str">
        <f>_xlfn.XLOOKUP($A:$A,Diagnoses!$B:$B,Diagnoses!$D:$D)</f>
        <v>Type 2 diabetes mellitus without complications</v>
      </c>
      <c r="N14" t="str">
        <f t="shared" si="0"/>
        <v>2023-Jun</v>
      </c>
      <c r="O14" t="str">
        <f t="shared" si="1"/>
        <v>High Cost</v>
      </c>
      <c r="P14">
        <f>COUNTIF($B:$B,B14)</f>
        <v>10</v>
      </c>
      <c r="Q14">
        <f>SUMIF($C:$C,C14,$L:$L)</f>
        <v>11666.590100000001</v>
      </c>
    </row>
    <row r="15" spans="1:17" x14ac:dyDescent="0.25">
      <c r="A15" t="s">
        <v>3127</v>
      </c>
      <c r="B15" t="s">
        <v>14</v>
      </c>
      <c r="C15" t="s">
        <v>3097</v>
      </c>
      <c r="D15" t="s">
        <v>3093</v>
      </c>
      <c r="E15" t="s">
        <v>18390</v>
      </c>
      <c r="F15" t="s">
        <v>3128</v>
      </c>
      <c r="G15" t="s">
        <v>3090</v>
      </c>
      <c r="H15">
        <f ca="1">_xlfn.XLOOKUP('Master Data'!$B:$B,PatientsMaster!$A:$A,PatientsMaster!$F:$F)</f>
        <v>85</v>
      </c>
      <c r="I15" t="str">
        <f ca="1">_xlfn.XLOOKUP('Master Data'!$B:$B,PatientsMaster!$A:$A,PatientsMaster!$G:$G)</f>
        <v>Young Adult</v>
      </c>
      <c r="J15" t="str">
        <f>_xlfn.XLOOKUP($C:$C,ProvidersMaster!$A:$A,ProvidersMaster!$C:$C)</f>
        <v>Cardiology</v>
      </c>
      <c r="K15">
        <f>_xlfn.XLOOKUP($A:$A,Charges!$B:$B,Charges!$D:$D)</f>
        <v>220.76</v>
      </c>
      <c r="L15">
        <f>_xlfn.XLOOKUP($E:$E,InsuranceClaims!$A:$A,InsuranceClaims!$E:$E)</f>
        <v>229.14099999999999</v>
      </c>
      <c r="M15" t="str">
        <f>_xlfn.XLOOKUP($A:$A,Diagnoses!$B:$B,Diagnoses!$D:$D)</f>
        <v>Gastro-esophageal reflux disease without esophagitis</v>
      </c>
      <c r="N15" t="str">
        <f t="shared" si="0"/>
        <v>2024-Dec</v>
      </c>
      <c r="O15" t="str">
        <f t="shared" si="1"/>
        <v>Standard</v>
      </c>
      <c r="P15">
        <f>COUNTIF($B:$B,B15)</f>
        <v>10</v>
      </c>
      <c r="Q15">
        <f>SUMIF($C:$C,C15,$L:$L)</f>
        <v>19482.340599999985</v>
      </c>
    </row>
    <row r="16" spans="1:17" x14ac:dyDescent="0.25">
      <c r="A16" t="s">
        <v>3129</v>
      </c>
      <c r="B16" t="s">
        <v>14</v>
      </c>
      <c r="C16" t="s">
        <v>3130</v>
      </c>
      <c r="D16" t="s">
        <v>3088</v>
      </c>
      <c r="E16" t="s">
        <v>18391</v>
      </c>
      <c r="F16" t="s">
        <v>3131</v>
      </c>
      <c r="G16" t="s">
        <v>3106</v>
      </c>
      <c r="H16">
        <f ca="1">_xlfn.XLOOKUP('Master Data'!$B:$B,PatientsMaster!$A:$A,PatientsMaster!$F:$F)</f>
        <v>85</v>
      </c>
      <c r="I16" t="str">
        <f ca="1">_xlfn.XLOOKUP('Master Data'!$B:$B,PatientsMaster!$A:$A,PatientsMaster!$G:$G)</f>
        <v>Young Adult</v>
      </c>
      <c r="J16" t="str">
        <f>_xlfn.XLOOKUP($C:$C,ProvidersMaster!$A:$A,ProvidersMaster!$C:$C)</f>
        <v>Pediatrics</v>
      </c>
      <c r="K16">
        <f>_xlfn.XLOOKUP($A:$A,Charges!$B:$B,Charges!$D:$D)</f>
        <v>422.08</v>
      </c>
      <c r="L16">
        <f>_xlfn.XLOOKUP($E:$E,InsuranceClaims!$A:$A,InsuranceClaims!$E:$E)</f>
        <v>147.7226</v>
      </c>
      <c r="M16" t="str">
        <f>_xlfn.XLOOKUP($A:$A,Diagnoses!$B:$B,Diagnoses!$D:$D)</f>
        <v>Low back pain</v>
      </c>
      <c r="N16" t="str">
        <f t="shared" si="0"/>
        <v>2023-Feb</v>
      </c>
      <c r="O16" t="str">
        <f t="shared" si="1"/>
        <v>High Cost</v>
      </c>
      <c r="P16">
        <f>COUNTIF($B:$B,B16)</f>
        <v>10</v>
      </c>
      <c r="Q16">
        <f>SUMIF($C:$C,C16,$L:$L)</f>
        <v>15966.304299999994</v>
      </c>
    </row>
    <row r="17" spans="1:17" x14ac:dyDescent="0.25">
      <c r="A17" t="s">
        <v>3132</v>
      </c>
      <c r="B17" t="s">
        <v>19</v>
      </c>
      <c r="C17" t="s">
        <v>3111</v>
      </c>
      <c r="D17" t="s">
        <v>3093</v>
      </c>
      <c r="E17" t="s">
        <v>18392</v>
      </c>
      <c r="F17" t="s">
        <v>3133</v>
      </c>
      <c r="G17" t="s">
        <v>3090</v>
      </c>
      <c r="H17">
        <f ca="1">_xlfn.XLOOKUP('Master Data'!$B:$B,PatientsMaster!$A:$A,PatientsMaster!$F:$F)</f>
        <v>49</v>
      </c>
      <c r="I17" t="str">
        <f ca="1">_xlfn.XLOOKUP('Master Data'!$B:$B,PatientsMaster!$A:$A,PatientsMaster!$G:$G)</f>
        <v>Young Adult</v>
      </c>
      <c r="J17" t="str">
        <f>_xlfn.XLOOKUP($C:$C,ProvidersMaster!$A:$A,ProvidersMaster!$C:$C)</f>
        <v>Gastroenterology</v>
      </c>
      <c r="K17">
        <f>_xlfn.XLOOKUP($A:$A,Charges!$B:$B,Charges!$D:$D)</f>
        <v>309.64999999999998</v>
      </c>
      <c r="L17">
        <f>_xlfn.XLOOKUP($E:$E,InsuranceClaims!$A:$A,InsuranceClaims!$E:$E)</f>
        <v>359.86699999999996</v>
      </c>
      <c r="M17" t="str">
        <f>_xlfn.XLOOKUP($A:$A,Diagnoses!$B:$B,Diagnoses!$D:$D)</f>
        <v>Gastro-esophageal reflux disease without esophagitis</v>
      </c>
      <c r="N17" t="str">
        <f t="shared" si="0"/>
        <v>2024-Jul</v>
      </c>
      <c r="O17" t="str">
        <f t="shared" si="1"/>
        <v>Standard</v>
      </c>
      <c r="P17">
        <f>COUNTIF($B:$B,B17)</f>
        <v>6</v>
      </c>
      <c r="Q17">
        <f>SUMIF($C:$C,C17,$L:$L)</f>
        <v>20345.553199999988</v>
      </c>
    </row>
    <row r="18" spans="1:17" x14ac:dyDescent="0.25">
      <c r="A18" t="s">
        <v>3134</v>
      </c>
      <c r="B18" t="s">
        <v>19</v>
      </c>
      <c r="C18" t="s">
        <v>3135</v>
      </c>
      <c r="D18" t="s">
        <v>3088</v>
      </c>
      <c r="E18" t="s">
        <v>18393</v>
      </c>
      <c r="F18" t="s">
        <v>3136</v>
      </c>
      <c r="G18" t="s">
        <v>3106</v>
      </c>
      <c r="H18">
        <f ca="1">_xlfn.XLOOKUP('Master Data'!$B:$B,PatientsMaster!$A:$A,PatientsMaster!$F:$F)</f>
        <v>49</v>
      </c>
      <c r="I18" t="str">
        <f ca="1">_xlfn.XLOOKUP('Master Data'!$B:$B,PatientsMaster!$A:$A,PatientsMaster!$G:$G)</f>
        <v>Young Adult</v>
      </c>
      <c r="J18" t="str">
        <f>_xlfn.XLOOKUP($C:$C,ProvidersMaster!$A:$A,ProvidersMaster!$C:$C)</f>
        <v>Pediatrics</v>
      </c>
      <c r="K18">
        <f>_xlfn.XLOOKUP($A:$A,Charges!$B:$B,Charges!$D:$D)</f>
        <v>208.06</v>
      </c>
      <c r="L18">
        <f>_xlfn.XLOOKUP($E:$E,InsuranceClaims!$A:$A,InsuranceClaims!$E:$E)</f>
        <v>361.47879999999998</v>
      </c>
      <c r="M18" t="str">
        <f>_xlfn.XLOOKUP($A:$A,Diagnoses!$B:$B,Diagnoses!$D:$D)</f>
        <v>Type 2 diabetes mellitus without complications</v>
      </c>
      <c r="N18" t="str">
        <f t="shared" si="0"/>
        <v>2026-Aug</v>
      </c>
      <c r="O18" t="str">
        <f t="shared" si="1"/>
        <v>Standard</v>
      </c>
      <c r="P18">
        <f>COUNTIF($B:$B,B18)</f>
        <v>6</v>
      </c>
      <c r="Q18">
        <f>SUMIF($C:$C,C18,$L:$L)</f>
        <v>24472.873299999996</v>
      </c>
    </row>
    <row r="19" spans="1:17" x14ac:dyDescent="0.25">
      <c r="A19" t="s">
        <v>3137</v>
      </c>
      <c r="B19" t="s">
        <v>19</v>
      </c>
      <c r="C19" t="s">
        <v>3138</v>
      </c>
      <c r="D19" t="s">
        <v>3093</v>
      </c>
      <c r="E19" t="s">
        <v>18394</v>
      </c>
      <c r="F19" t="s">
        <v>3139</v>
      </c>
      <c r="G19" t="s">
        <v>3095</v>
      </c>
      <c r="H19">
        <f ca="1">_xlfn.XLOOKUP('Master Data'!$B:$B,PatientsMaster!$A:$A,PatientsMaster!$F:$F)</f>
        <v>49</v>
      </c>
      <c r="I19" t="str">
        <f ca="1">_xlfn.XLOOKUP('Master Data'!$B:$B,PatientsMaster!$A:$A,PatientsMaster!$G:$G)</f>
        <v>Young Adult</v>
      </c>
      <c r="J19" t="str">
        <f>_xlfn.XLOOKUP($C:$C,ProvidersMaster!$A:$A,ProvidersMaster!$C:$C)</f>
        <v>Dermatology</v>
      </c>
      <c r="K19">
        <f>_xlfn.XLOOKUP($A:$A,Charges!$B:$B,Charges!$D:$D)</f>
        <v>418.45</v>
      </c>
      <c r="L19">
        <f>_xlfn.XLOOKUP($E:$E,InsuranceClaims!$A:$A,InsuranceClaims!$E:$E)</f>
        <v>227.60640000000001</v>
      </c>
      <c r="M19" t="str">
        <f>_xlfn.XLOOKUP($A:$A,Diagnoses!$B:$B,Diagnoses!$D:$D)</f>
        <v>Gastro-esophageal reflux disease without esophagitis</v>
      </c>
      <c r="N19" t="str">
        <f t="shared" si="0"/>
        <v>2022-Mar</v>
      </c>
      <c r="O19" t="str">
        <f t="shared" si="1"/>
        <v>High Cost</v>
      </c>
      <c r="P19">
        <f>COUNTIF($B:$B,B19)</f>
        <v>6</v>
      </c>
      <c r="Q19">
        <f>SUMIF($C:$C,C19,$L:$L)</f>
        <v>16320.415199999998</v>
      </c>
    </row>
    <row r="20" spans="1:17" x14ac:dyDescent="0.25">
      <c r="A20" t="s">
        <v>3140</v>
      </c>
      <c r="B20" t="s">
        <v>19</v>
      </c>
      <c r="C20" t="s">
        <v>3108</v>
      </c>
      <c r="D20" t="s">
        <v>3093</v>
      </c>
      <c r="E20" t="s">
        <v>18395</v>
      </c>
      <c r="F20" t="s">
        <v>3141</v>
      </c>
      <c r="G20" t="s">
        <v>3090</v>
      </c>
      <c r="H20">
        <f ca="1">_xlfn.XLOOKUP('Master Data'!$B:$B,PatientsMaster!$A:$A,PatientsMaster!$F:$F)</f>
        <v>49</v>
      </c>
      <c r="I20" t="str">
        <f ca="1">_xlfn.XLOOKUP('Master Data'!$B:$B,PatientsMaster!$A:$A,PatientsMaster!$G:$G)</f>
        <v>Young Adult</v>
      </c>
      <c r="J20" t="str">
        <f>_xlfn.XLOOKUP($C:$C,ProvidersMaster!$A:$A,ProvidersMaster!$C:$C)</f>
        <v>Pediatrics</v>
      </c>
      <c r="K20">
        <f>_xlfn.XLOOKUP($A:$A,Charges!$B:$B,Charges!$D:$D)</f>
        <v>475.63</v>
      </c>
      <c r="L20">
        <f>_xlfn.XLOOKUP($E:$E,InsuranceClaims!$A:$A,InsuranceClaims!$E:$E)</f>
        <v>197.8964</v>
      </c>
      <c r="M20" t="str">
        <f>_xlfn.XLOOKUP($A:$A,Diagnoses!$B:$B,Diagnoses!$D:$D)</f>
        <v>Type 2 diabetes mellitus without complications</v>
      </c>
      <c r="N20" t="str">
        <f t="shared" si="0"/>
        <v>2026-Jan</v>
      </c>
      <c r="O20" t="str">
        <f t="shared" si="1"/>
        <v>High Cost</v>
      </c>
      <c r="P20">
        <f>COUNTIF($B:$B,B20)</f>
        <v>6</v>
      </c>
      <c r="Q20">
        <f>SUMIF($C:$C,C20,$L:$L)</f>
        <v>19337.123900000002</v>
      </c>
    </row>
    <row r="21" spans="1:17" x14ac:dyDescent="0.25">
      <c r="A21" t="s">
        <v>3142</v>
      </c>
      <c r="B21" t="s">
        <v>19</v>
      </c>
      <c r="C21" t="s">
        <v>3125</v>
      </c>
      <c r="D21" t="s">
        <v>3088</v>
      </c>
      <c r="E21" t="s">
        <v>18396</v>
      </c>
      <c r="F21" t="s">
        <v>3143</v>
      </c>
      <c r="G21" t="s">
        <v>3095</v>
      </c>
      <c r="H21">
        <f ca="1">_xlfn.XLOOKUP('Master Data'!$B:$B,PatientsMaster!$A:$A,PatientsMaster!$F:$F)</f>
        <v>49</v>
      </c>
      <c r="I21" t="str">
        <f ca="1">_xlfn.XLOOKUP('Master Data'!$B:$B,PatientsMaster!$A:$A,PatientsMaster!$G:$G)</f>
        <v>Young Adult</v>
      </c>
      <c r="J21" t="str">
        <f>_xlfn.XLOOKUP($C:$C,ProvidersMaster!$A:$A,ProvidersMaster!$C:$C)</f>
        <v>Dermatology</v>
      </c>
      <c r="K21">
        <f>_xlfn.XLOOKUP($A:$A,Charges!$B:$B,Charges!$D:$D)</f>
        <v>316.12</v>
      </c>
      <c r="L21">
        <f>_xlfn.XLOOKUP($E:$E,InsuranceClaims!$A:$A,InsuranceClaims!$E:$E)</f>
        <v>174.44239999999999</v>
      </c>
      <c r="M21" t="str">
        <f>_xlfn.XLOOKUP($A:$A,Diagnoses!$B:$B,Diagnoses!$D:$D)</f>
        <v>Low back pain</v>
      </c>
      <c r="N21" t="str">
        <f t="shared" si="0"/>
        <v>2026-Aug</v>
      </c>
      <c r="O21" t="str">
        <f t="shared" si="1"/>
        <v>Standard</v>
      </c>
      <c r="P21">
        <f>COUNTIF($B:$B,B21)</f>
        <v>6</v>
      </c>
      <c r="Q21">
        <f>SUMIF($C:$C,C21,$L:$L)</f>
        <v>11666.590100000001</v>
      </c>
    </row>
    <row r="22" spans="1:17" x14ac:dyDescent="0.25">
      <c r="A22" t="s">
        <v>3144</v>
      </c>
      <c r="B22" t="s">
        <v>19</v>
      </c>
      <c r="C22" t="s">
        <v>3145</v>
      </c>
      <c r="D22" t="s">
        <v>3088</v>
      </c>
      <c r="E22" t="s">
        <v>18397</v>
      </c>
      <c r="F22" t="s">
        <v>3146</v>
      </c>
      <c r="G22" t="s">
        <v>3102</v>
      </c>
      <c r="H22">
        <f ca="1">_xlfn.XLOOKUP('Master Data'!$B:$B,PatientsMaster!$A:$A,PatientsMaster!$F:$F)</f>
        <v>49</v>
      </c>
      <c r="I22" t="str">
        <f ca="1">_xlfn.XLOOKUP('Master Data'!$B:$B,PatientsMaster!$A:$A,PatientsMaster!$G:$G)</f>
        <v>Young Adult</v>
      </c>
      <c r="J22" t="str">
        <f>_xlfn.XLOOKUP($C:$C,ProvidersMaster!$A:$A,ProvidersMaster!$C:$C)</f>
        <v>Cardiology</v>
      </c>
      <c r="K22">
        <f>_xlfn.XLOOKUP($A:$A,Charges!$B:$B,Charges!$D:$D)</f>
        <v>260.39</v>
      </c>
      <c r="L22">
        <f>_xlfn.XLOOKUP($E:$E,InsuranceClaims!$A:$A,InsuranceClaims!$E:$E)</f>
        <v>176.84119999999999</v>
      </c>
      <c r="M22" t="str">
        <f>_xlfn.XLOOKUP($A:$A,Diagnoses!$B:$B,Diagnoses!$D:$D)</f>
        <v>Acute upper respiratory infection, unspecified</v>
      </c>
      <c r="N22" t="str">
        <f t="shared" si="0"/>
        <v>2023-Jan</v>
      </c>
      <c r="O22" t="str">
        <f t="shared" si="1"/>
        <v>Standard</v>
      </c>
      <c r="P22">
        <f>COUNTIF($B:$B,B22)</f>
        <v>6</v>
      </c>
      <c r="Q22">
        <f>SUMIF($C:$C,C22,$L:$L)</f>
        <v>16957.942200000001</v>
      </c>
    </row>
    <row r="23" spans="1:17" x14ac:dyDescent="0.25">
      <c r="A23" t="s">
        <v>3147</v>
      </c>
      <c r="B23" t="s">
        <v>23</v>
      </c>
      <c r="C23" t="s">
        <v>3148</v>
      </c>
      <c r="D23" t="s">
        <v>3088</v>
      </c>
      <c r="E23" t="s">
        <v>18398</v>
      </c>
      <c r="F23" t="s">
        <v>3149</v>
      </c>
      <c r="G23" t="s">
        <v>3102</v>
      </c>
      <c r="H23">
        <f ca="1">_xlfn.XLOOKUP('Master Data'!$B:$B,PatientsMaster!$A:$A,PatientsMaster!$F:$F)</f>
        <v>36</v>
      </c>
      <c r="I23" t="str">
        <f ca="1">_xlfn.XLOOKUP('Master Data'!$B:$B,PatientsMaster!$A:$A,PatientsMaster!$G:$G)</f>
        <v>Young Adult</v>
      </c>
      <c r="J23" t="str">
        <f>_xlfn.XLOOKUP($C:$C,ProvidersMaster!$A:$A,ProvidersMaster!$C:$C)</f>
        <v>Gastroenterology</v>
      </c>
      <c r="K23">
        <f>_xlfn.XLOOKUP($A:$A,Charges!$B:$B,Charges!$D:$D)</f>
        <v>198.23</v>
      </c>
      <c r="L23">
        <f>_xlfn.XLOOKUP($E:$E,InsuranceClaims!$A:$A,InsuranceClaims!$E:$E)</f>
        <v>276.05610000000001</v>
      </c>
      <c r="M23" t="str">
        <f>_xlfn.XLOOKUP($A:$A,Diagnoses!$B:$B,Diagnoses!$D:$D)</f>
        <v>Type 2 diabetes mellitus without complications</v>
      </c>
      <c r="N23" t="str">
        <f t="shared" si="0"/>
        <v>2022-Apr</v>
      </c>
      <c r="O23" t="str">
        <f t="shared" si="1"/>
        <v>Standard</v>
      </c>
      <c r="P23">
        <f>COUNTIF($B:$B,B23)</f>
        <v>3</v>
      </c>
      <c r="Q23">
        <f>SUMIF($C:$C,C23,$L:$L)</f>
        <v>19833.441100000004</v>
      </c>
    </row>
    <row r="24" spans="1:17" x14ac:dyDescent="0.25">
      <c r="A24" t="s">
        <v>3150</v>
      </c>
      <c r="B24" t="s">
        <v>23</v>
      </c>
      <c r="C24" t="s">
        <v>3151</v>
      </c>
      <c r="D24" t="s">
        <v>3088</v>
      </c>
      <c r="E24" t="s">
        <v>18399</v>
      </c>
      <c r="F24" t="s">
        <v>3152</v>
      </c>
      <c r="G24" t="s">
        <v>3095</v>
      </c>
      <c r="H24">
        <f ca="1">_xlfn.XLOOKUP('Master Data'!$B:$B,PatientsMaster!$A:$A,PatientsMaster!$F:$F)</f>
        <v>36</v>
      </c>
      <c r="I24" t="str">
        <f ca="1">_xlfn.XLOOKUP('Master Data'!$B:$B,PatientsMaster!$A:$A,PatientsMaster!$G:$G)</f>
        <v>Young Adult</v>
      </c>
      <c r="J24" t="str">
        <f>_xlfn.XLOOKUP($C:$C,ProvidersMaster!$A:$A,ProvidersMaster!$C:$C)</f>
        <v>Gastroenterology</v>
      </c>
      <c r="K24">
        <f>_xlfn.XLOOKUP($A:$A,Charges!$B:$B,Charges!$D:$D)</f>
        <v>215.66</v>
      </c>
      <c r="L24">
        <f>_xlfn.XLOOKUP($E:$E,InsuranceClaims!$A:$A,InsuranceClaims!$E:$E)</f>
        <v>278.30039999999997</v>
      </c>
      <c r="M24" t="str">
        <f>_xlfn.XLOOKUP($A:$A,Diagnoses!$B:$B,Diagnoses!$D:$D)</f>
        <v>Essential (primary) hypertension</v>
      </c>
      <c r="N24" t="str">
        <f t="shared" si="0"/>
        <v>2024-Dec</v>
      </c>
      <c r="O24" t="str">
        <f t="shared" si="1"/>
        <v>Standard</v>
      </c>
      <c r="P24">
        <f>COUNTIF($B:$B,B24)</f>
        <v>3</v>
      </c>
      <c r="Q24">
        <f>SUMIF($C:$C,C24,$L:$L)</f>
        <v>21413.642499999994</v>
      </c>
    </row>
    <row r="25" spans="1:17" x14ac:dyDescent="0.25">
      <c r="A25" t="s">
        <v>3153</v>
      </c>
      <c r="B25" t="s">
        <v>23</v>
      </c>
      <c r="C25" t="s">
        <v>3118</v>
      </c>
      <c r="D25" t="s">
        <v>3088</v>
      </c>
      <c r="E25" t="s">
        <v>18400</v>
      </c>
      <c r="F25" t="s">
        <v>3154</v>
      </c>
      <c r="G25" t="s">
        <v>3106</v>
      </c>
      <c r="H25">
        <f ca="1">_xlfn.XLOOKUP('Master Data'!$B:$B,PatientsMaster!$A:$A,PatientsMaster!$F:$F)</f>
        <v>36</v>
      </c>
      <c r="I25" t="str">
        <f ca="1">_xlfn.XLOOKUP('Master Data'!$B:$B,PatientsMaster!$A:$A,PatientsMaster!$G:$G)</f>
        <v>Young Adult</v>
      </c>
      <c r="J25" t="str">
        <f>_xlfn.XLOOKUP($C:$C,ProvidersMaster!$A:$A,ProvidersMaster!$C:$C)</f>
        <v>Cardiology</v>
      </c>
      <c r="K25">
        <f>_xlfn.XLOOKUP($A:$A,Charges!$B:$B,Charges!$D:$D)</f>
        <v>340.81</v>
      </c>
      <c r="L25">
        <f>_xlfn.XLOOKUP($E:$E,InsuranceClaims!$A:$A,InsuranceClaims!$E:$E)</f>
        <v>150.8665</v>
      </c>
      <c r="M25" t="str">
        <f>_xlfn.XLOOKUP($A:$A,Diagnoses!$B:$B,Diagnoses!$D:$D)</f>
        <v>Gastro-esophageal reflux disease without esophagitis</v>
      </c>
      <c r="N25" t="str">
        <f t="shared" si="0"/>
        <v>2025-Dec</v>
      </c>
      <c r="O25" t="str">
        <f t="shared" si="1"/>
        <v>Standard</v>
      </c>
      <c r="P25">
        <f>COUNTIF($B:$B,B25)</f>
        <v>3</v>
      </c>
      <c r="Q25">
        <f>SUMIF($C:$C,C25,$L:$L)</f>
        <v>19335.334599999998</v>
      </c>
    </row>
    <row r="26" spans="1:17" x14ac:dyDescent="0.25">
      <c r="A26" t="s">
        <v>3155</v>
      </c>
      <c r="B26" t="s">
        <v>27</v>
      </c>
      <c r="C26" t="s">
        <v>3156</v>
      </c>
      <c r="D26" t="s">
        <v>3088</v>
      </c>
      <c r="E26" t="s">
        <v>18401</v>
      </c>
      <c r="F26" t="s">
        <v>3157</v>
      </c>
      <c r="G26" t="s">
        <v>3102</v>
      </c>
      <c r="H26">
        <f ca="1">_xlfn.XLOOKUP('Master Data'!$B:$B,PatientsMaster!$A:$A,PatientsMaster!$F:$F)</f>
        <v>19</v>
      </c>
      <c r="I26" t="str">
        <f ca="1">_xlfn.XLOOKUP('Master Data'!$B:$B,PatientsMaster!$A:$A,PatientsMaster!$G:$G)</f>
        <v>Young Adult</v>
      </c>
      <c r="J26" t="str">
        <f>_xlfn.XLOOKUP($C:$C,ProvidersMaster!$A:$A,ProvidersMaster!$C:$C)</f>
        <v>Neurology</v>
      </c>
      <c r="K26">
        <f>_xlfn.XLOOKUP($A:$A,Charges!$B:$B,Charges!$D:$D)</f>
        <v>331.31</v>
      </c>
      <c r="L26">
        <f>_xlfn.XLOOKUP($E:$E,InsuranceClaims!$A:$A,InsuranceClaims!$E:$E)</f>
        <v>253.65699999999998</v>
      </c>
      <c r="M26" t="str">
        <f>_xlfn.XLOOKUP($A:$A,Diagnoses!$B:$B,Diagnoses!$D:$D)</f>
        <v>Acute upper respiratory infection, unspecified</v>
      </c>
      <c r="N26" t="str">
        <f t="shared" si="0"/>
        <v>2022-Aug</v>
      </c>
      <c r="O26" t="str">
        <f t="shared" si="1"/>
        <v>Standard</v>
      </c>
      <c r="P26">
        <f>COUNTIF($B:$B,B26)</f>
        <v>1</v>
      </c>
      <c r="Q26">
        <f>SUMIF($C:$C,C26,$L:$L)</f>
        <v>25676.765600000006</v>
      </c>
    </row>
    <row r="27" spans="1:17" x14ac:dyDescent="0.25">
      <c r="A27" t="s">
        <v>3158</v>
      </c>
      <c r="B27" t="s">
        <v>31</v>
      </c>
      <c r="C27" t="s">
        <v>3156</v>
      </c>
      <c r="D27" t="s">
        <v>3093</v>
      </c>
      <c r="E27" t="s">
        <v>18402</v>
      </c>
      <c r="F27" t="s">
        <v>3159</v>
      </c>
      <c r="G27" t="s">
        <v>3102</v>
      </c>
      <c r="H27">
        <f ca="1">_xlfn.XLOOKUP('Master Data'!$B:$B,PatientsMaster!$A:$A,PatientsMaster!$F:$F)</f>
        <v>85</v>
      </c>
      <c r="I27" t="str">
        <f ca="1">_xlfn.XLOOKUP('Master Data'!$B:$B,PatientsMaster!$A:$A,PatientsMaster!$G:$G)</f>
        <v>Young Adult</v>
      </c>
      <c r="J27" t="str">
        <f>_xlfn.XLOOKUP($C:$C,ProvidersMaster!$A:$A,ProvidersMaster!$C:$C)</f>
        <v>Neurology</v>
      </c>
      <c r="K27">
        <f>_xlfn.XLOOKUP($A:$A,Charges!$B:$B,Charges!$D:$D)</f>
        <v>177.49</v>
      </c>
      <c r="L27">
        <f>_xlfn.XLOOKUP($E:$E,InsuranceClaims!$A:$A,InsuranceClaims!$E:$E)</f>
        <v>297.39859999999999</v>
      </c>
      <c r="M27" t="str">
        <f>_xlfn.XLOOKUP($A:$A,Diagnoses!$B:$B,Diagnoses!$D:$D)</f>
        <v>Low back pain</v>
      </c>
      <c r="N27" t="str">
        <f t="shared" si="0"/>
        <v>2026-May</v>
      </c>
      <c r="O27" t="str">
        <f t="shared" si="1"/>
        <v>Standard</v>
      </c>
      <c r="P27">
        <f>COUNTIF($B:$B,B27)</f>
        <v>5</v>
      </c>
      <c r="Q27">
        <f>SUMIF($C:$C,C27,$L:$L)</f>
        <v>25676.765600000006</v>
      </c>
    </row>
    <row r="28" spans="1:17" x14ac:dyDescent="0.25">
      <c r="A28" t="s">
        <v>3160</v>
      </c>
      <c r="B28" t="s">
        <v>31</v>
      </c>
      <c r="C28" t="s">
        <v>3161</v>
      </c>
      <c r="D28" t="s">
        <v>3088</v>
      </c>
      <c r="E28" t="s">
        <v>18403</v>
      </c>
      <c r="F28" t="s">
        <v>3162</v>
      </c>
      <c r="G28" t="s">
        <v>3090</v>
      </c>
      <c r="H28">
        <f ca="1">_xlfn.XLOOKUP('Master Data'!$B:$B,PatientsMaster!$A:$A,PatientsMaster!$F:$F)</f>
        <v>85</v>
      </c>
      <c r="I28" t="str">
        <f ca="1">_xlfn.XLOOKUP('Master Data'!$B:$B,PatientsMaster!$A:$A,PatientsMaster!$G:$G)</f>
        <v>Young Adult</v>
      </c>
      <c r="J28" t="str">
        <f>_xlfn.XLOOKUP($C:$C,ProvidersMaster!$A:$A,ProvidersMaster!$C:$C)</f>
        <v>Gastroenterology</v>
      </c>
      <c r="K28">
        <f>_xlfn.XLOOKUP($A:$A,Charges!$B:$B,Charges!$D:$D)</f>
        <v>294.95</v>
      </c>
      <c r="L28">
        <f>_xlfn.XLOOKUP($E:$E,InsuranceClaims!$A:$A,InsuranceClaims!$E:$E)</f>
        <v>297.1465</v>
      </c>
      <c r="M28" t="str">
        <f>_xlfn.XLOOKUP($A:$A,Diagnoses!$B:$B,Diagnoses!$D:$D)</f>
        <v>Low back pain</v>
      </c>
      <c r="N28" t="str">
        <f t="shared" si="0"/>
        <v>2022-Jun</v>
      </c>
      <c r="O28" t="str">
        <f t="shared" si="1"/>
        <v>Standard</v>
      </c>
      <c r="P28">
        <f>COUNTIF($B:$B,B28)</f>
        <v>5</v>
      </c>
      <c r="Q28">
        <f>SUMIF($C:$C,C28,$L:$L)</f>
        <v>20657.172699999996</v>
      </c>
    </row>
    <row r="29" spans="1:17" x14ac:dyDescent="0.25">
      <c r="A29" t="s">
        <v>3163</v>
      </c>
      <c r="B29" t="s">
        <v>31</v>
      </c>
      <c r="C29" t="s">
        <v>3148</v>
      </c>
      <c r="D29" t="s">
        <v>3093</v>
      </c>
      <c r="E29" t="s">
        <v>18404</v>
      </c>
      <c r="F29" t="s">
        <v>3164</v>
      </c>
      <c r="G29" t="s">
        <v>3102</v>
      </c>
      <c r="H29">
        <f ca="1">_xlfn.XLOOKUP('Master Data'!$B:$B,PatientsMaster!$A:$A,PatientsMaster!$F:$F)</f>
        <v>85</v>
      </c>
      <c r="I29" t="str">
        <f ca="1">_xlfn.XLOOKUP('Master Data'!$B:$B,PatientsMaster!$A:$A,PatientsMaster!$G:$G)</f>
        <v>Young Adult</v>
      </c>
      <c r="J29" t="str">
        <f>_xlfn.XLOOKUP($C:$C,ProvidersMaster!$A:$A,ProvidersMaster!$C:$C)</f>
        <v>Gastroenterology</v>
      </c>
      <c r="K29">
        <f>_xlfn.XLOOKUP($A:$A,Charges!$B:$B,Charges!$D:$D)</f>
        <v>401.89</v>
      </c>
      <c r="L29">
        <f>_xlfn.XLOOKUP($E:$E,InsuranceClaims!$A:$A,InsuranceClaims!$E:$E)</f>
        <v>261.5994</v>
      </c>
      <c r="M29" t="str">
        <f>_xlfn.XLOOKUP($A:$A,Diagnoses!$B:$B,Diagnoses!$D:$D)</f>
        <v>Essential (primary) hypertension</v>
      </c>
      <c r="N29" t="str">
        <f t="shared" si="0"/>
        <v>2024-Aug</v>
      </c>
      <c r="O29" t="str">
        <f t="shared" si="1"/>
        <v>High Cost</v>
      </c>
      <c r="P29">
        <f>COUNTIF($B:$B,B29)</f>
        <v>5</v>
      </c>
      <c r="Q29">
        <f>SUMIF($C:$C,C29,$L:$L)</f>
        <v>19833.441100000004</v>
      </c>
    </row>
    <row r="30" spans="1:17" x14ac:dyDescent="0.25">
      <c r="A30" t="s">
        <v>3165</v>
      </c>
      <c r="B30" t="s">
        <v>31</v>
      </c>
      <c r="C30" t="s">
        <v>3125</v>
      </c>
      <c r="D30" t="s">
        <v>3093</v>
      </c>
      <c r="E30" t="s">
        <v>18405</v>
      </c>
      <c r="F30" t="s">
        <v>3166</v>
      </c>
      <c r="G30" t="s">
        <v>3095</v>
      </c>
      <c r="H30">
        <f ca="1">_xlfn.XLOOKUP('Master Data'!$B:$B,PatientsMaster!$A:$A,PatientsMaster!$F:$F)</f>
        <v>85</v>
      </c>
      <c r="I30" t="str">
        <f ca="1">_xlfn.XLOOKUP('Master Data'!$B:$B,PatientsMaster!$A:$A,PatientsMaster!$G:$G)</f>
        <v>Young Adult</v>
      </c>
      <c r="J30" t="str">
        <f>_xlfn.XLOOKUP($C:$C,ProvidersMaster!$A:$A,ProvidersMaster!$C:$C)</f>
        <v>Dermatology</v>
      </c>
      <c r="K30">
        <f>_xlfn.XLOOKUP($A:$A,Charges!$B:$B,Charges!$D:$D)</f>
        <v>407.05</v>
      </c>
      <c r="L30">
        <f>_xlfn.XLOOKUP($E:$E,InsuranceClaims!$A:$A,InsuranceClaims!$E:$E)</f>
        <v>78.551000000000002</v>
      </c>
      <c r="M30" t="str">
        <f>_xlfn.XLOOKUP($A:$A,Diagnoses!$B:$B,Diagnoses!$D:$D)</f>
        <v>Type 2 diabetes mellitus without complications</v>
      </c>
      <c r="N30" t="str">
        <f t="shared" si="0"/>
        <v>2022-Sep</v>
      </c>
      <c r="O30" t="str">
        <f t="shared" si="1"/>
        <v>High Cost</v>
      </c>
      <c r="P30">
        <f>COUNTIF($B:$B,B30)</f>
        <v>5</v>
      </c>
      <c r="Q30">
        <f>SUMIF($C:$C,C30,$L:$L)</f>
        <v>11666.590100000001</v>
      </c>
    </row>
    <row r="31" spans="1:17" x14ac:dyDescent="0.25">
      <c r="A31" t="s">
        <v>3167</v>
      </c>
      <c r="B31" t="s">
        <v>31</v>
      </c>
      <c r="C31" t="s">
        <v>3087</v>
      </c>
      <c r="D31" t="s">
        <v>3093</v>
      </c>
      <c r="E31" t="s">
        <v>18406</v>
      </c>
      <c r="F31" t="s">
        <v>3168</v>
      </c>
      <c r="G31" t="s">
        <v>3106</v>
      </c>
      <c r="H31">
        <f ca="1">_xlfn.XLOOKUP('Master Data'!$B:$B,PatientsMaster!$A:$A,PatientsMaster!$F:$F)</f>
        <v>85</v>
      </c>
      <c r="I31" t="str">
        <f ca="1">_xlfn.XLOOKUP('Master Data'!$B:$B,PatientsMaster!$A:$A,PatientsMaster!$G:$G)</f>
        <v>Young Adult</v>
      </c>
      <c r="J31" t="str">
        <f>_xlfn.XLOOKUP($C:$C,ProvidersMaster!$A:$A,ProvidersMaster!$C:$C)</f>
        <v>Cardiology</v>
      </c>
      <c r="K31">
        <f>_xlfn.XLOOKUP($A:$A,Charges!$B:$B,Charges!$D:$D)</f>
        <v>315.18</v>
      </c>
      <c r="L31">
        <f>_xlfn.XLOOKUP($E:$E,InsuranceClaims!$A:$A,InsuranceClaims!$E:$E)</f>
        <v>326.524</v>
      </c>
      <c r="M31" t="str">
        <f>_xlfn.XLOOKUP($A:$A,Diagnoses!$B:$B,Diagnoses!$D:$D)</f>
        <v>Essential (primary) hypertension</v>
      </c>
      <c r="N31" t="str">
        <f t="shared" si="0"/>
        <v>2023-Sep</v>
      </c>
      <c r="O31" t="str">
        <f t="shared" si="1"/>
        <v>Standard</v>
      </c>
      <c r="P31">
        <f>COUNTIF($B:$B,B31)</f>
        <v>5</v>
      </c>
      <c r="Q31">
        <f>SUMIF($C:$C,C31,$L:$L)</f>
        <v>16589.7353</v>
      </c>
    </row>
    <row r="32" spans="1:17" x14ac:dyDescent="0.25">
      <c r="A32" t="s">
        <v>3169</v>
      </c>
      <c r="B32" t="s">
        <v>33</v>
      </c>
      <c r="C32" t="s">
        <v>3161</v>
      </c>
      <c r="D32" t="s">
        <v>3093</v>
      </c>
      <c r="E32" t="s">
        <v>18407</v>
      </c>
      <c r="F32" t="s">
        <v>3170</v>
      </c>
      <c r="G32" t="s">
        <v>3102</v>
      </c>
      <c r="H32">
        <f ca="1">_xlfn.XLOOKUP('Master Data'!$B:$B,PatientsMaster!$A:$A,PatientsMaster!$F:$F)</f>
        <v>86</v>
      </c>
      <c r="I32" t="str">
        <f ca="1">_xlfn.XLOOKUP('Master Data'!$B:$B,PatientsMaster!$A:$A,PatientsMaster!$G:$G)</f>
        <v>Young Adult</v>
      </c>
      <c r="J32" t="str">
        <f>_xlfn.XLOOKUP($C:$C,ProvidersMaster!$A:$A,ProvidersMaster!$C:$C)</f>
        <v>Gastroenterology</v>
      </c>
      <c r="K32">
        <f>_xlfn.XLOOKUP($A:$A,Charges!$B:$B,Charges!$D:$D)</f>
        <v>106.15</v>
      </c>
      <c r="L32">
        <f>_xlfn.XLOOKUP($E:$E,InsuranceClaims!$A:$A,InsuranceClaims!$E:$E)</f>
        <v>132.71519999999998</v>
      </c>
      <c r="M32" t="str">
        <f>_xlfn.XLOOKUP($A:$A,Diagnoses!$B:$B,Diagnoses!$D:$D)</f>
        <v>Gastro-esophageal reflux disease without esophagitis</v>
      </c>
      <c r="N32" t="str">
        <f t="shared" si="0"/>
        <v>2023-Jun</v>
      </c>
      <c r="O32" t="str">
        <f t="shared" si="1"/>
        <v>Standard</v>
      </c>
      <c r="P32">
        <f>COUNTIF($B:$B,B32)</f>
        <v>9</v>
      </c>
      <c r="Q32">
        <f>SUMIF($C:$C,C32,$L:$L)</f>
        <v>20657.172699999996</v>
      </c>
    </row>
    <row r="33" spans="1:17" x14ac:dyDescent="0.25">
      <c r="A33" t="s">
        <v>3171</v>
      </c>
      <c r="B33" t="s">
        <v>33</v>
      </c>
      <c r="C33" t="s">
        <v>3172</v>
      </c>
      <c r="D33" t="s">
        <v>3093</v>
      </c>
      <c r="E33" t="s">
        <v>18408</v>
      </c>
      <c r="F33" t="s">
        <v>3173</v>
      </c>
      <c r="G33" t="s">
        <v>3102</v>
      </c>
      <c r="H33">
        <f ca="1">_xlfn.XLOOKUP('Master Data'!$B:$B,PatientsMaster!$A:$A,PatientsMaster!$F:$F)</f>
        <v>86</v>
      </c>
      <c r="I33" t="str">
        <f ca="1">_xlfn.XLOOKUP('Master Data'!$B:$B,PatientsMaster!$A:$A,PatientsMaster!$G:$G)</f>
        <v>Young Adult</v>
      </c>
      <c r="J33" t="str">
        <f>_xlfn.XLOOKUP($C:$C,ProvidersMaster!$A:$A,ProvidersMaster!$C:$C)</f>
        <v>Gastroenterology</v>
      </c>
      <c r="K33">
        <f>_xlfn.XLOOKUP($A:$A,Charges!$B:$B,Charges!$D:$D)</f>
        <v>371.05</v>
      </c>
      <c r="L33">
        <f>_xlfn.XLOOKUP($E:$E,InsuranceClaims!$A:$A,InsuranceClaims!$E:$E)</f>
        <v>150.27119999999999</v>
      </c>
      <c r="M33" t="str">
        <f>_xlfn.XLOOKUP($A:$A,Diagnoses!$B:$B,Diagnoses!$D:$D)</f>
        <v>Essential (primary) hypertension</v>
      </c>
      <c r="N33" t="str">
        <f t="shared" si="0"/>
        <v>2026-Jun</v>
      </c>
      <c r="O33" t="str">
        <f t="shared" si="1"/>
        <v>High Cost</v>
      </c>
      <c r="P33">
        <f>COUNTIF($B:$B,B33)</f>
        <v>9</v>
      </c>
      <c r="Q33">
        <f>SUMIF($C:$C,C33,$L:$L)</f>
        <v>17502.678000000004</v>
      </c>
    </row>
    <row r="34" spans="1:17" x14ac:dyDescent="0.25">
      <c r="A34" t="s">
        <v>3174</v>
      </c>
      <c r="B34" t="s">
        <v>33</v>
      </c>
      <c r="C34" t="s">
        <v>3175</v>
      </c>
      <c r="D34" t="s">
        <v>3088</v>
      </c>
      <c r="E34" t="s">
        <v>18409</v>
      </c>
      <c r="F34" t="s">
        <v>3176</v>
      </c>
      <c r="G34" t="s">
        <v>3106</v>
      </c>
      <c r="H34">
        <f ca="1">_xlfn.XLOOKUP('Master Data'!$B:$B,PatientsMaster!$A:$A,PatientsMaster!$F:$F)</f>
        <v>86</v>
      </c>
      <c r="I34" t="str">
        <f ca="1">_xlfn.XLOOKUP('Master Data'!$B:$B,PatientsMaster!$A:$A,PatientsMaster!$G:$G)</f>
        <v>Young Adult</v>
      </c>
      <c r="J34" t="str">
        <f>_xlfn.XLOOKUP($C:$C,ProvidersMaster!$A:$A,ProvidersMaster!$C:$C)</f>
        <v>Pediatrics</v>
      </c>
      <c r="K34">
        <f>_xlfn.XLOOKUP($A:$A,Charges!$B:$B,Charges!$D:$D)</f>
        <v>154.32</v>
      </c>
      <c r="L34">
        <f>_xlfn.XLOOKUP($E:$E,InsuranceClaims!$A:$A,InsuranceClaims!$E:$E)</f>
        <v>282.10559999999998</v>
      </c>
      <c r="M34" t="str">
        <f>_xlfn.XLOOKUP($A:$A,Diagnoses!$B:$B,Diagnoses!$D:$D)</f>
        <v>Gastro-esophageal reflux disease without esophagitis</v>
      </c>
      <c r="N34" t="str">
        <f t="shared" si="0"/>
        <v>2023-Jun</v>
      </c>
      <c r="O34" t="str">
        <f t="shared" si="1"/>
        <v>Standard</v>
      </c>
      <c r="P34">
        <f>COUNTIF($B:$B,B34)</f>
        <v>9</v>
      </c>
      <c r="Q34">
        <f>SUMIF($C:$C,C34,$L:$L)</f>
        <v>18866.657099999993</v>
      </c>
    </row>
    <row r="35" spans="1:17" x14ac:dyDescent="0.25">
      <c r="A35" t="s">
        <v>3177</v>
      </c>
      <c r="B35" t="s">
        <v>33</v>
      </c>
      <c r="C35" t="s">
        <v>3145</v>
      </c>
      <c r="D35" t="s">
        <v>3088</v>
      </c>
      <c r="E35" t="s">
        <v>18410</v>
      </c>
      <c r="F35" t="s">
        <v>3178</v>
      </c>
      <c r="G35" t="s">
        <v>3102</v>
      </c>
      <c r="H35">
        <f ca="1">_xlfn.XLOOKUP('Master Data'!$B:$B,PatientsMaster!$A:$A,PatientsMaster!$F:$F)</f>
        <v>86</v>
      </c>
      <c r="I35" t="str">
        <f ca="1">_xlfn.XLOOKUP('Master Data'!$B:$B,PatientsMaster!$A:$A,PatientsMaster!$G:$G)</f>
        <v>Young Adult</v>
      </c>
      <c r="J35" t="str">
        <f>_xlfn.XLOOKUP($C:$C,ProvidersMaster!$A:$A,ProvidersMaster!$C:$C)</f>
        <v>Cardiology</v>
      </c>
      <c r="K35">
        <f>_xlfn.XLOOKUP($A:$A,Charges!$B:$B,Charges!$D:$D)</f>
        <v>208.71</v>
      </c>
      <c r="L35">
        <f>_xlfn.XLOOKUP($E:$E,InsuranceClaims!$A:$A,InsuranceClaims!$E:$E)</f>
        <v>99.412500000000009</v>
      </c>
      <c r="M35" t="str">
        <f>_xlfn.XLOOKUP($A:$A,Diagnoses!$B:$B,Diagnoses!$D:$D)</f>
        <v>Type 2 diabetes mellitus without complications</v>
      </c>
      <c r="N35" t="str">
        <f t="shared" si="0"/>
        <v>2024-Oct</v>
      </c>
      <c r="O35" t="str">
        <f t="shared" si="1"/>
        <v>Standard</v>
      </c>
      <c r="P35">
        <f>COUNTIF($B:$B,B35)</f>
        <v>9</v>
      </c>
      <c r="Q35">
        <f>SUMIF($C:$C,C35,$L:$L)</f>
        <v>16957.942200000001</v>
      </c>
    </row>
    <row r="36" spans="1:17" x14ac:dyDescent="0.25">
      <c r="A36" t="s">
        <v>3179</v>
      </c>
      <c r="B36" t="s">
        <v>33</v>
      </c>
      <c r="C36" t="s">
        <v>3180</v>
      </c>
      <c r="D36" t="s">
        <v>3093</v>
      </c>
      <c r="E36" t="s">
        <v>18411</v>
      </c>
      <c r="F36" t="s">
        <v>3181</v>
      </c>
      <c r="G36" t="s">
        <v>3090</v>
      </c>
      <c r="H36">
        <f ca="1">_xlfn.XLOOKUP('Master Data'!$B:$B,PatientsMaster!$A:$A,PatientsMaster!$F:$F)</f>
        <v>86</v>
      </c>
      <c r="I36" t="str">
        <f ca="1">_xlfn.XLOOKUP('Master Data'!$B:$B,PatientsMaster!$A:$A,PatientsMaster!$G:$G)</f>
        <v>Young Adult</v>
      </c>
      <c r="J36" t="str">
        <f>_xlfn.XLOOKUP($C:$C,ProvidersMaster!$A:$A,ProvidersMaster!$C:$C)</f>
        <v>Gastroenterology</v>
      </c>
      <c r="K36">
        <f>_xlfn.XLOOKUP($A:$A,Charges!$B:$B,Charges!$D:$D)</f>
        <v>335.84</v>
      </c>
      <c r="L36">
        <f>_xlfn.XLOOKUP($E:$E,InsuranceClaims!$A:$A,InsuranceClaims!$E:$E)</f>
        <v>339.12800000000004</v>
      </c>
      <c r="M36" t="str">
        <f>_xlfn.XLOOKUP($A:$A,Diagnoses!$B:$B,Diagnoses!$D:$D)</f>
        <v>Acute upper respiratory infection, unspecified</v>
      </c>
      <c r="N36" t="str">
        <f t="shared" si="0"/>
        <v>2023-Mar</v>
      </c>
      <c r="O36" t="str">
        <f t="shared" si="1"/>
        <v>Standard</v>
      </c>
      <c r="P36">
        <f>COUNTIF($B:$B,B36)</f>
        <v>9</v>
      </c>
      <c r="Q36">
        <f>SUMIF($C:$C,C36,$L:$L)</f>
        <v>19110.715800000002</v>
      </c>
    </row>
    <row r="37" spans="1:17" x14ac:dyDescent="0.25">
      <c r="A37" t="s">
        <v>3182</v>
      </c>
      <c r="B37" t="s">
        <v>33</v>
      </c>
      <c r="C37" t="s">
        <v>3125</v>
      </c>
      <c r="D37" t="s">
        <v>3093</v>
      </c>
      <c r="E37" t="s">
        <v>18412</v>
      </c>
      <c r="F37" t="s">
        <v>3183</v>
      </c>
      <c r="G37" t="s">
        <v>3090</v>
      </c>
      <c r="H37">
        <f ca="1">_xlfn.XLOOKUP('Master Data'!$B:$B,PatientsMaster!$A:$A,PatientsMaster!$F:$F)</f>
        <v>86</v>
      </c>
      <c r="I37" t="str">
        <f ca="1">_xlfn.XLOOKUP('Master Data'!$B:$B,PatientsMaster!$A:$A,PatientsMaster!$G:$G)</f>
        <v>Young Adult</v>
      </c>
      <c r="J37" t="str">
        <f>_xlfn.XLOOKUP($C:$C,ProvidersMaster!$A:$A,ProvidersMaster!$C:$C)</f>
        <v>Dermatology</v>
      </c>
      <c r="K37">
        <f>_xlfn.XLOOKUP($A:$A,Charges!$B:$B,Charges!$D:$D)</f>
        <v>132.55000000000001</v>
      </c>
      <c r="L37">
        <f>_xlfn.XLOOKUP($E:$E,InsuranceClaims!$A:$A,InsuranceClaims!$E:$E)</f>
        <v>143.94900000000001</v>
      </c>
      <c r="M37" t="str">
        <f>_xlfn.XLOOKUP($A:$A,Diagnoses!$B:$B,Diagnoses!$D:$D)</f>
        <v>Type 2 diabetes mellitus without complications</v>
      </c>
      <c r="N37" t="str">
        <f t="shared" si="0"/>
        <v>2022-Jun</v>
      </c>
      <c r="O37" t="str">
        <f t="shared" si="1"/>
        <v>Standard</v>
      </c>
      <c r="P37">
        <f>COUNTIF($B:$B,B37)</f>
        <v>9</v>
      </c>
      <c r="Q37">
        <f>SUMIF($C:$C,C37,$L:$L)</f>
        <v>11666.590100000001</v>
      </c>
    </row>
    <row r="38" spans="1:17" x14ac:dyDescent="0.25">
      <c r="A38" t="s">
        <v>3184</v>
      </c>
      <c r="B38" t="s">
        <v>33</v>
      </c>
      <c r="C38" t="s">
        <v>3087</v>
      </c>
      <c r="D38" t="s">
        <v>3088</v>
      </c>
      <c r="E38" t="s">
        <v>18413</v>
      </c>
      <c r="F38" t="s">
        <v>3185</v>
      </c>
      <c r="G38" t="s">
        <v>3090</v>
      </c>
      <c r="H38">
        <f ca="1">_xlfn.XLOOKUP('Master Data'!$B:$B,PatientsMaster!$A:$A,PatientsMaster!$F:$F)</f>
        <v>86</v>
      </c>
      <c r="I38" t="str">
        <f ca="1">_xlfn.XLOOKUP('Master Data'!$B:$B,PatientsMaster!$A:$A,PatientsMaster!$G:$G)</f>
        <v>Young Adult</v>
      </c>
      <c r="J38" t="str">
        <f>_xlfn.XLOOKUP($C:$C,ProvidersMaster!$A:$A,ProvidersMaster!$C:$C)</f>
        <v>Cardiology</v>
      </c>
      <c r="K38">
        <f>_xlfn.XLOOKUP($A:$A,Charges!$B:$B,Charges!$D:$D)</f>
        <v>423.91</v>
      </c>
      <c r="L38">
        <f>_xlfn.XLOOKUP($E:$E,InsuranceClaims!$A:$A,InsuranceClaims!$E:$E)</f>
        <v>224.87349999999998</v>
      </c>
      <c r="M38" t="str">
        <f>_xlfn.XLOOKUP($A:$A,Diagnoses!$B:$B,Diagnoses!$D:$D)</f>
        <v>Gastro-esophageal reflux disease without esophagitis</v>
      </c>
      <c r="N38" t="str">
        <f t="shared" si="0"/>
        <v>2025-Nov</v>
      </c>
      <c r="O38" t="str">
        <f t="shared" si="1"/>
        <v>High Cost</v>
      </c>
      <c r="P38">
        <f>COUNTIF($B:$B,B38)</f>
        <v>9</v>
      </c>
      <c r="Q38">
        <f>SUMIF($C:$C,C38,$L:$L)</f>
        <v>16589.7353</v>
      </c>
    </row>
    <row r="39" spans="1:17" x14ac:dyDescent="0.25">
      <c r="A39" t="s">
        <v>3186</v>
      </c>
      <c r="B39" t="s">
        <v>33</v>
      </c>
      <c r="C39" t="s">
        <v>3187</v>
      </c>
      <c r="D39" t="s">
        <v>3088</v>
      </c>
      <c r="E39" t="s">
        <v>18414</v>
      </c>
      <c r="F39" t="s">
        <v>3188</v>
      </c>
      <c r="G39" t="s">
        <v>3095</v>
      </c>
      <c r="H39">
        <f ca="1">_xlfn.XLOOKUP('Master Data'!$B:$B,PatientsMaster!$A:$A,PatientsMaster!$F:$F)</f>
        <v>86</v>
      </c>
      <c r="I39" t="str">
        <f ca="1">_xlfn.XLOOKUP('Master Data'!$B:$B,PatientsMaster!$A:$A,PatientsMaster!$G:$G)</f>
        <v>Young Adult</v>
      </c>
      <c r="J39" t="str">
        <f>_xlfn.XLOOKUP($C:$C,ProvidersMaster!$A:$A,ProvidersMaster!$C:$C)</f>
        <v>Cardiology</v>
      </c>
      <c r="K39">
        <f>_xlfn.XLOOKUP($A:$A,Charges!$B:$B,Charges!$D:$D)</f>
        <v>143.91</v>
      </c>
      <c r="L39">
        <f>_xlfn.XLOOKUP($E:$E,InsuranceClaims!$A:$A,InsuranceClaims!$E:$E)</f>
        <v>86.840799999999987</v>
      </c>
      <c r="M39" t="str">
        <f>_xlfn.XLOOKUP($A:$A,Diagnoses!$B:$B,Diagnoses!$D:$D)</f>
        <v>Essential (primary) hypertension</v>
      </c>
      <c r="N39" t="str">
        <f t="shared" si="0"/>
        <v>2025-Jul</v>
      </c>
      <c r="O39" t="str">
        <f t="shared" si="1"/>
        <v>Standard</v>
      </c>
      <c r="P39">
        <f>COUNTIF($B:$B,B39)</f>
        <v>9</v>
      </c>
      <c r="Q39">
        <f>SUMIF($C:$C,C39,$L:$L)</f>
        <v>16655.636999999995</v>
      </c>
    </row>
    <row r="40" spans="1:17" x14ac:dyDescent="0.25">
      <c r="A40" t="s">
        <v>3189</v>
      </c>
      <c r="B40" t="s">
        <v>33</v>
      </c>
      <c r="C40" t="s">
        <v>3151</v>
      </c>
      <c r="D40" t="s">
        <v>3093</v>
      </c>
      <c r="E40" t="s">
        <v>18415</v>
      </c>
      <c r="F40" t="s">
        <v>3190</v>
      </c>
      <c r="G40" t="s">
        <v>3090</v>
      </c>
      <c r="H40">
        <f ca="1">_xlfn.XLOOKUP('Master Data'!$B:$B,PatientsMaster!$A:$A,PatientsMaster!$F:$F)</f>
        <v>86</v>
      </c>
      <c r="I40" t="str">
        <f ca="1">_xlfn.XLOOKUP('Master Data'!$B:$B,PatientsMaster!$A:$A,PatientsMaster!$G:$G)</f>
        <v>Young Adult</v>
      </c>
      <c r="J40" t="str">
        <f>_xlfn.XLOOKUP($C:$C,ProvidersMaster!$A:$A,ProvidersMaster!$C:$C)</f>
        <v>Gastroenterology</v>
      </c>
      <c r="K40">
        <f>_xlfn.XLOOKUP($A:$A,Charges!$B:$B,Charges!$D:$D)</f>
        <v>184.55</v>
      </c>
      <c r="L40">
        <f>_xlfn.XLOOKUP($E:$E,InsuranceClaims!$A:$A,InsuranceClaims!$E:$E)</f>
        <v>118.6108</v>
      </c>
      <c r="M40" t="str">
        <f>_xlfn.XLOOKUP($A:$A,Diagnoses!$B:$B,Diagnoses!$D:$D)</f>
        <v>Low back pain</v>
      </c>
      <c r="N40" t="str">
        <f t="shared" si="0"/>
        <v>2023-Jan</v>
      </c>
      <c r="O40" t="str">
        <f t="shared" si="1"/>
        <v>Standard</v>
      </c>
      <c r="P40">
        <f>COUNTIF($B:$B,B40)</f>
        <v>9</v>
      </c>
      <c r="Q40">
        <f>SUMIF($C:$C,C40,$L:$L)</f>
        <v>21413.642499999994</v>
      </c>
    </row>
    <row r="41" spans="1:17" x14ac:dyDescent="0.25">
      <c r="A41" t="s">
        <v>3191</v>
      </c>
      <c r="B41" t="s">
        <v>36</v>
      </c>
      <c r="C41" t="s">
        <v>3135</v>
      </c>
      <c r="D41" t="s">
        <v>3093</v>
      </c>
      <c r="E41" t="s">
        <v>18416</v>
      </c>
      <c r="F41" t="s">
        <v>3192</v>
      </c>
      <c r="G41" t="s">
        <v>3102</v>
      </c>
      <c r="H41">
        <f ca="1">_xlfn.XLOOKUP('Master Data'!$B:$B,PatientsMaster!$A:$A,PatientsMaster!$F:$F)</f>
        <v>81</v>
      </c>
      <c r="I41" t="str">
        <f ca="1">_xlfn.XLOOKUP('Master Data'!$B:$B,PatientsMaster!$A:$A,PatientsMaster!$G:$G)</f>
        <v>Young Adult</v>
      </c>
      <c r="J41" t="str">
        <f>_xlfn.XLOOKUP($C:$C,ProvidersMaster!$A:$A,ProvidersMaster!$C:$C)</f>
        <v>Pediatrics</v>
      </c>
      <c r="K41">
        <f>_xlfn.XLOOKUP($A:$A,Charges!$B:$B,Charges!$D:$D)</f>
        <v>284.64999999999998</v>
      </c>
      <c r="L41">
        <f>_xlfn.XLOOKUP($E:$E,InsuranceClaims!$A:$A,InsuranceClaims!$E:$E)</f>
        <v>185.15200000000002</v>
      </c>
      <c r="M41" t="str">
        <f>_xlfn.XLOOKUP($A:$A,Diagnoses!$B:$B,Diagnoses!$D:$D)</f>
        <v>Essential (primary) hypertension</v>
      </c>
      <c r="N41" t="str">
        <f t="shared" si="0"/>
        <v>2022-Jun</v>
      </c>
      <c r="O41" t="str">
        <f t="shared" si="1"/>
        <v>Standard</v>
      </c>
      <c r="P41">
        <f>COUNTIF($B:$B,B41)</f>
        <v>10</v>
      </c>
      <c r="Q41">
        <f>SUMIF($C:$C,C41,$L:$L)</f>
        <v>24472.873299999996</v>
      </c>
    </row>
    <row r="42" spans="1:17" x14ac:dyDescent="0.25">
      <c r="A42" t="s">
        <v>3193</v>
      </c>
      <c r="B42" t="s">
        <v>36</v>
      </c>
      <c r="C42" t="s">
        <v>3175</v>
      </c>
      <c r="D42" t="s">
        <v>3088</v>
      </c>
      <c r="E42" t="s">
        <v>18417</v>
      </c>
      <c r="F42" t="s">
        <v>3194</v>
      </c>
      <c r="G42" t="s">
        <v>3102</v>
      </c>
      <c r="H42">
        <f ca="1">_xlfn.XLOOKUP('Master Data'!$B:$B,PatientsMaster!$A:$A,PatientsMaster!$F:$F)</f>
        <v>81</v>
      </c>
      <c r="I42" t="str">
        <f ca="1">_xlfn.XLOOKUP('Master Data'!$B:$B,PatientsMaster!$A:$A,PatientsMaster!$G:$G)</f>
        <v>Young Adult</v>
      </c>
      <c r="J42" t="str">
        <f>_xlfn.XLOOKUP($C:$C,ProvidersMaster!$A:$A,ProvidersMaster!$C:$C)</f>
        <v>Pediatrics</v>
      </c>
      <c r="K42">
        <f>_xlfn.XLOOKUP($A:$A,Charges!$B:$B,Charges!$D:$D)</f>
        <v>118.96</v>
      </c>
      <c r="L42">
        <f>_xlfn.XLOOKUP($E:$E,InsuranceClaims!$A:$A,InsuranceClaims!$E:$E)</f>
        <v>130.64700000000002</v>
      </c>
      <c r="M42" t="str">
        <f>_xlfn.XLOOKUP($A:$A,Diagnoses!$B:$B,Diagnoses!$D:$D)</f>
        <v>Essential (primary) hypertension</v>
      </c>
      <c r="N42" t="str">
        <f t="shared" si="0"/>
        <v>2026-Jan</v>
      </c>
      <c r="O42" t="str">
        <f t="shared" si="1"/>
        <v>Standard</v>
      </c>
      <c r="P42">
        <f>COUNTIF($B:$B,B42)</f>
        <v>10</v>
      </c>
      <c r="Q42">
        <f>SUMIF($C:$C,C42,$L:$L)</f>
        <v>18866.657099999993</v>
      </c>
    </row>
    <row r="43" spans="1:17" x14ac:dyDescent="0.25">
      <c r="A43" t="s">
        <v>3195</v>
      </c>
      <c r="B43" t="s">
        <v>36</v>
      </c>
      <c r="C43" t="s">
        <v>3196</v>
      </c>
      <c r="D43" t="s">
        <v>3088</v>
      </c>
      <c r="E43" t="s">
        <v>18418</v>
      </c>
      <c r="F43" t="s">
        <v>3197</v>
      </c>
      <c r="G43" t="s">
        <v>3095</v>
      </c>
      <c r="H43">
        <f ca="1">_xlfn.XLOOKUP('Master Data'!$B:$B,PatientsMaster!$A:$A,PatientsMaster!$F:$F)</f>
        <v>81</v>
      </c>
      <c r="I43" t="str">
        <f ca="1">_xlfn.XLOOKUP('Master Data'!$B:$B,PatientsMaster!$A:$A,PatientsMaster!$G:$G)</f>
        <v>Young Adult</v>
      </c>
      <c r="J43" t="str">
        <f>_xlfn.XLOOKUP($C:$C,ProvidersMaster!$A:$A,ProvidersMaster!$C:$C)</f>
        <v>Gastroenterology</v>
      </c>
      <c r="K43">
        <f>_xlfn.XLOOKUP($A:$A,Charges!$B:$B,Charges!$D:$D)</f>
        <v>154.04</v>
      </c>
      <c r="L43">
        <f>_xlfn.XLOOKUP($E:$E,InsuranceClaims!$A:$A,InsuranceClaims!$E:$E)</f>
        <v>185.62719999999999</v>
      </c>
      <c r="M43" t="str">
        <f>_xlfn.XLOOKUP($A:$A,Diagnoses!$B:$B,Diagnoses!$D:$D)</f>
        <v>Low back pain</v>
      </c>
      <c r="N43" t="str">
        <f t="shared" si="0"/>
        <v>2024-Jul</v>
      </c>
      <c r="O43" t="str">
        <f t="shared" si="1"/>
        <v>Standard</v>
      </c>
      <c r="P43">
        <f>COUNTIF($B:$B,B43)</f>
        <v>10</v>
      </c>
      <c r="Q43">
        <f>SUMIF($C:$C,C43,$L:$L)</f>
        <v>13711.558999999999</v>
      </c>
    </row>
    <row r="44" spans="1:17" x14ac:dyDescent="0.25">
      <c r="A44" t="s">
        <v>3198</v>
      </c>
      <c r="B44" t="s">
        <v>36</v>
      </c>
      <c r="C44" t="s">
        <v>3199</v>
      </c>
      <c r="D44" t="s">
        <v>3093</v>
      </c>
      <c r="E44" t="s">
        <v>18419</v>
      </c>
      <c r="F44" t="s">
        <v>3200</v>
      </c>
      <c r="G44" t="s">
        <v>3102</v>
      </c>
      <c r="H44">
        <f ca="1">_xlfn.XLOOKUP('Master Data'!$B:$B,PatientsMaster!$A:$A,PatientsMaster!$F:$F)</f>
        <v>81</v>
      </c>
      <c r="I44" t="str">
        <f ca="1">_xlfn.XLOOKUP('Master Data'!$B:$B,PatientsMaster!$A:$A,PatientsMaster!$G:$G)</f>
        <v>Young Adult</v>
      </c>
      <c r="J44" t="str">
        <f>_xlfn.XLOOKUP($C:$C,ProvidersMaster!$A:$A,ProvidersMaster!$C:$C)</f>
        <v>Gastroenterology</v>
      </c>
      <c r="K44">
        <f>_xlfn.XLOOKUP($A:$A,Charges!$B:$B,Charges!$D:$D)</f>
        <v>231.44</v>
      </c>
      <c r="L44">
        <f>_xlfn.XLOOKUP($E:$E,InsuranceClaims!$A:$A,InsuranceClaims!$E:$E)</f>
        <v>49.513399999999997</v>
      </c>
      <c r="M44" t="str">
        <f>_xlfn.XLOOKUP($A:$A,Diagnoses!$B:$B,Diagnoses!$D:$D)</f>
        <v>Gastro-esophageal reflux disease without esophagitis</v>
      </c>
      <c r="N44" t="str">
        <f t="shared" si="0"/>
        <v>2024-Jun</v>
      </c>
      <c r="O44" t="str">
        <f t="shared" si="1"/>
        <v>Standard</v>
      </c>
      <c r="P44">
        <f>COUNTIF($B:$B,B44)</f>
        <v>10</v>
      </c>
      <c r="Q44">
        <f>SUMIF($C:$C,C44,$L:$L)</f>
        <v>19674.320500000005</v>
      </c>
    </row>
    <row r="45" spans="1:17" x14ac:dyDescent="0.25">
      <c r="A45" t="s">
        <v>3201</v>
      </c>
      <c r="B45" t="s">
        <v>36</v>
      </c>
      <c r="C45" t="s">
        <v>3202</v>
      </c>
      <c r="D45" t="s">
        <v>3093</v>
      </c>
      <c r="E45" t="s">
        <v>18420</v>
      </c>
      <c r="F45" t="s">
        <v>3203</v>
      </c>
      <c r="G45" t="s">
        <v>3106</v>
      </c>
      <c r="H45">
        <f ca="1">_xlfn.XLOOKUP('Master Data'!$B:$B,PatientsMaster!$A:$A,PatientsMaster!$F:$F)</f>
        <v>81</v>
      </c>
      <c r="I45" t="str">
        <f ca="1">_xlfn.XLOOKUP('Master Data'!$B:$B,PatientsMaster!$A:$A,PatientsMaster!$G:$G)</f>
        <v>Young Adult</v>
      </c>
      <c r="J45" t="str">
        <f>_xlfn.XLOOKUP($C:$C,ProvidersMaster!$A:$A,ProvidersMaster!$C:$C)</f>
        <v>General Practice</v>
      </c>
      <c r="K45">
        <f>_xlfn.XLOOKUP($A:$A,Charges!$B:$B,Charges!$D:$D)</f>
        <v>176.55</v>
      </c>
      <c r="L45">
        <f>_xlfn.XLOOKUP($E:$E,InsuranceClaims!$A:$A,InsuranceClaims!$E:$E)</f>
        <v>148.54839999999999</v>
      </c>
      <c r="M45" t="str">
        <f>_xlfn.XLOOKUP($A:$A,Diagnoses!$B:$B,Diagnoses!$D:$D)</f>
        <v>Type 2 diabetes mellitus without complications</v>
      </c>
      <c r="N45" t="str">
        <f t="shared" si="0"/>
        <v>2023-Dec</v>
      </c>
      <c r="O45" t="str">
        <f t="shared" si="1"/>
        <v>Standard</v>
      </c>
      <c r="P45">
        <f>COUNTIF($B:$B,B45)</f>
        <v>10</v>
      </c>
      <c r="Q45">
        <f>SUMIF($C:$C,C45,$L:$L)</f>
        <v>16195.449599999994</v>
      </c>
    </row>
    <row r="46" spans="1:17" x14ac:dyDescent="0.25">
      <c r="A46" t="s">
        <v>3204</v>
      </c>
      <c r="B46" t="s">
        <v>36</v>
      </c>
      <c r="C46" t="s">
        <v>3111</v>
      </c>
      <c r="D46" t="s">
        <v>3088</v>
      </c>
      <c r="E46" t="s">
        <v>18421</v>
      </c>
      <c r="F46" t="s">
        <v>3166</v>
      </c>
      <c r="G46" t="s">
        <v>3095</v>
      </c>
      <c r="H46">
        <f ca="1">_xlfn.XLOOKUP('Master Data'!$B:$B,PatientsMaster!$A:$A,PatientsMaster!$F:$F)</f>
        <v>81</v>
      </c>
      <c r="I46" t="str">
        <f ca="1">_xlfn.XLOOKUP('Master Data'!$B:$B,PatientsMaster!$A:$A,PatientsMaster!$G:$G)</f>
        <v>Young Adult</v>
      </c>
      <c r="J46" t="str">
        <f>_xlfn.XLOOKUP($C:$C,ProvidersMaster!$A:$A,ProvidersMaster!$C:$C)</f>
        <v>Gastroenterology</v>
      </c>
      <c r="K46">
        <f>_xlfn.XLOOKUP($A:$A,Charges!$B:$B,Charges!$D:$D)</f>
        <v>210.94</v>
      </c>
      <c r="L46">
        <f>_xlfn.XLOOKUP($E:$E,InsuranceClaims!$A:$A,InsuranceClaims!$E:$E)</f>
        <v>333.43309999999997</v>
      </c>
      <c r="M46" t="str">
        <f>_xlfn.XLOOKUP($A:$A,Diagnoses!$B:$B,Diagnoses!$D:$D)</f>
        <v>Low back pain</v>
      </c>
      <c r="N46" t="str">
        <f t="shared" si="0"/>
        <v>2022-Sep</v>
      </c>
      <c r="O46" t="str">
        <f t="shared" si="1"/>
        <v>Standard</v>
      </c>
      <c r="P46">
        <f>COUNTIF($B:$B,B46)</f>
        <v>10</v>
      </c>
      <c r="Q46">
        <f>SUMIF($C:$C,C46,$L:$L)</f>
        <v>20345.553199999988</v>
      </c>
    </row>
    <row r="47" spans="1:17" x14ac:dyDescent="0.25">
      <c r="A47" t="s">
        <v>3205</v>
      </c>
      <c r="B47" t="s">
        <v>36</v>
      </c>
      <c r="C47" t="s">
        <v>3087</v>
      </c>
      <c r="D47" t="s">
        <v>3088</v>
      </c>
      <c r="E47" t="s">
        <v>18422</v>
      </c>
      <c r="F47" t="s">
        <v>3206</v>
      </c>
      <c r="G47" t="s">
        <v>3102</v>
      </c>
      <c r="H47">
        <f ca="1">_xlfn.XLOOKUP('Master Data'!$B:$B,PatientsMaster!$A:$A,PatientsMaster!$F:$F)</f>
        <v>81</v>
      </c>
      <c r="I47" t="str">
        <f ca="1">_xlfn.XLOOKUP('Master Data'!$B:$B,PatientsMaster!$A:$A,PatientsMaster!$G:$G)</f>
        <v>Young Adult</v>
      </c>
      <c r="J47" t="str">
        <f>_xlfn.XLOOKUP($C:$C,ProvidersMaster!$A:$A,ProvidersMaster!$C:$C)</f>
        <v>Cardiology</v>
      </c>
      <c r="K47">
        <f>_xlfn.XLOOKUP($A:$A,Charges!$B:$B,Charges!$D:$D)</f>
        <v>66.91</v>
      </c>
      <c r="L47">
        <f>_xlfn.XLOOKUP($E:$E,InsuranceClaims!$A:$A,InsuranceClaims!$E:$E)</f>
        <v>310.55250000000001</v>
      </c>
      <c r="M47" t="str">
        <f>_xlfn.XLOOKUP($A:$A,Diagnoses!$B:$B,Diagnoses!$D:$D)</f>
        <v>Low back pain</v>
      </c>
      <c r="N47" t="str">
        <f t="shared" si="0"/>
        <v>2022-May</v>
      </c>
      <c r="O47" t="str">
        <f t="shared" si="1"/>
        <v>Standard</v>
      </c>
      <c r="P47">
        <f>COUNTIF($B:$B,B47)</f>
        <v>10</v>
      </c>
      <c r="Q47">
        <f>SUMIF($C:$C,C47,$L:$L)</f>
        <v>16589.7353</v>
      </c>
    </row>
    <row r="48" spans="1:17" x14ac:dyDescent="0.25">
      <c r="A48" t="s">
        <v>3207</v>
      </c>
      <c r="B48" t="s">
        <v>36</v>
      </c>
      <c r="C48" t="s">
        <v>3208</v>
      </c>
      <c r="D48" t="s">
        <v>3088</v>
      </c>
      <c r="E48" t="s">
        <v>18423</v>
      </c>
      <c r="F48" t="s">
        <v>3209</v>
      </c>
      <c r="G48" t="s">
        <v>3102</v>
      </c>
      <c r="H48">
        <f ca="1">_xlfn.XLOOKUP('Master Data'!$B:$B,PatientsMaster!$A:$A,PatientsMaster!$F:$F)</f>
        <v>81</v>
      </c>
      <c r="I48" t="str">
        <f ca="1">_xlfn.XLOOKUP('Master Data'!$B:$B,PatientsMaster!$A:$A,PatientsMaster!$G:$G)</f>
        <v>Young Adult</v>
      </c>
      <c r="J48" t="str">
        <f>_xlfn.XLOOKUP($C:$C,ProvidersMaster!$A:$A,ProvidersMaster!$C:$C)</f>
        <v>Cardiology</v>
      </c>
      <c r="K48">
        <f>_xlfn.XLOOKUP($A:$A,Charges!$B:$B,Charges!$D:$D)</f>
        <v>192.92</v>
      </c>
      <c r="L48">
        <f>_xlfn.XLOOKUP($E:$E,InsuranceClaims!$A:$A,InsuranceClaims!$E:$E)</f>
        <v>188.39200000000002</v>
      </c>
      <c r="M48" t="str">
        <f>_xlfn.XLOOKUP($A:$A,Diagnoses!$B:$B,Diagnoses!$D:$D)</f>
        <v>Low back pain</v>
      </c>
      <c r="N48" t="str">
        <f t="shared" si="0"/>
        <v>2026-Feb</v>
      </c>
      <c r="O48" t="str">
        <f t="shared" si="1"/>
        <v>Standard</v>
      </c>
      <c r="P48">
        <f>COUNTIF($B:$B,B48)</f>
        <v>10</v>
      </c>
      <c r="Q48">
        <f>SUMIF($C:$C,C48,$L:$L)</f>
        <v>17205.856699999993</v>
      </c>
    </row>
    <row r="49" spans="1:17" x14ac:dyDescent="0.25">
      <c r="A49" t="s">
        <v>3210</v>
      </c>
      <c r="B49" t="s">
        <v>36</v>
      </c>
      <c r="C49" t="s">
        <v>3148</v>
      </c>
      <c r="D49" t="s">
        <v>3088</v>
      </c>
      <c r="E49" t="s">
        <v>18424</v>
      </c>
      <c r="F49" t="s">
        <v>3211</v>
      </c>
      <c r="G49" t="s">
        <v>3106</v>
      </c>
      <c r="H49">
        <f ca="1">_xlfn.XLOOKUP('Master Data'!$B:$B,PatientsMaster!$A:$A,PatientsMaster!$F:$F)</f>
        <v>81</v>
      </c>
      <c r="I49" t="str">
        <f ca="1">_xlfn.XLOOKUP('Master Data'!$B:$B,PatientsMaster!$A:$A,PatientsMaster!$G:$G)</f>
        <v>Young Adult</v>
      </c>
      <c r="J49" t="str">
        <f>_xlfn.XLOOKUP($C:$C,ProvidersMaster!$A:$A,ProvidersMaster!$C:$C)</f>
        <v>Gastroenterology</v>
      </c>
      <c r="K49">
        <f>_xlfn.XLOOKUP($A:$A,Charges!$B:$B,Charges!$D:$D)</f>
        <v>433.03</v>
      </c>
      <c r="L49">
        <f>_xlfn.XLOOKUP($E:$E,InsuranceClaims!$A:$A,InsuranceClaims!$E:$E)</f>
        <v>91.119599999999991</v>
      </c>
      <c r="M49" t="str">
        <f>_xlfn.XLOOKUP($A:$A,Diagnoses!$B:$B,Diagnoses!$D:$D)</f>
        <v>Low back pain</v>
      </c>
      <c r="N49" t="str">
        <f t="shared" si="0"/>
        <v>2022-Sep</v>
      </c>
      <c r="O49" t="str">
        <f t="shared" si="1"/>
        <v>High Cost</v>
      </c>
      <c r="P49">
        <f>COUNTIF($B:$B,B49)</f>
        <v>10</v>
      </c>
      <c r="Q49">
        <f>SUMIF($C:$C,C49,$L:$L)</f>
        <v>19833.441100000004</v>
      </c>
    </row>
    <row r="50" spans="1:17" x14ac:dyDescent="0.25">
      <c r="A50" t="s">
        <v>3212</v>
      </c>
      <c r="B50" t="s">
        <v>36</v>
      </c>
      <c r="C50" t="s">
        <v>3108</v>
      </c>
      <c r="D50" t="s">
        <v>3088</v>
      </c>
      <c r="E50" t="s">
        <v>18425</v>
      </c>
      <c r="F50" t="s">
        <v>3213</v>
      </c>
      <c r="G50" t="s">
        <v>3106</v>
      </c>
      <c r="H50">
        <f ca="1">_xlfn.XLOOKUP('Master Data'!$B:$B,PatientsMaster!$A:$A,PatientsMaster!$F:$F)</f>
        <v>81</v>
      </c>
      <c r="I50" t="str">
        <f ca="1">_xlfn.XLOOKUP('Master Data'!$B:$B,PatientsMaster!$A:$A,PatientsMaster!$G:$G)</f>
        <v>Young Adult</v>
      </c>
      <c r="J50" t="str">
        <f>_xlfn.XLOOKUP($C:$C,ProvidersMaster!$A:$A,ProvidersMaster!$C:$C)</f>
        <v>Pediatrics</v>
      </c>
      <c r="K50">
        <f>_xlfn.XLOOKUP($A:$A,Charges!$B:$B,Charges!$D:$D)</f>
        <v>414.07</v>
      </c>
      <c r="L50">
        <f>_xlfn.XLOOKUP($E:$E,InsuranceClaims!$A:$A,InsuranceClaims!$E:$E)</f>
        <v>409.6884</v>
      </c>
      <c r="M50" t="str">
        <f>_xlfn.XLOOKUP($A:$A,Diagnoses!$B:$B,Diagnoses!$D:$D)</f>
        <v>Low back pain</v>
      </c>
      <c r="N50" t="str">
        <f t="shared" si="0"/>
        <v>2022-May</v>
      </c>
      <c r="O50" t="str">
        <f t="shared" si="1"/>
        <v>High Cost</v>
      </c>
      <c r="P50">
        <f>COUNTIF($B:$B,B50)</f>
        <v>10</v>
      </c>
      <c r="Q50">
        <f>SUMIF($C:$C,C50,$L:$L)</f>
        <v>19337.123900000002</v>
      </c>
    </row>
    <row r="51" spans="1:17" x14ac:dyDescent="0.25">
      <c r="A51" t="s">
        <v>3214</v>
      </c>
      <c r="B51" t="s">
        <v>39</v>
      </c>
      <c r="C51" t="s">
        <v>3199</v>
      </c>
      <c r="D51" t="s">
        <v>3093</v>
      </c>
      <c r="E51" t="s">
        <v>18426</v>
      </c>
      <c r="F51" t="s">
        <v>3215</v>
      </c>
      <c r="G51" t="s">
        <v>3095</v>
      </c>
      <c r="H51">
        <f ca="1">_xlfn.XLOOKUP('Master Data'!$B:$B,PatientsMaster!$A:$A,PatientsMaster!$F:$F)</f>
        <v>78</v>
      </c>
      <c r="I51" t="str">
        <f ca="1">_xlfn.XLOOKUP('Master Data'!$B:$B,PatientsMaster!$A:$A,PatientsMaster!$G:$G)</f>
        <v>Young Adult</v>
      </c>
      <c r="J51" t="str">
        <f>_xlfn.XLOOKUP($C:$C,ProvidersMaster!$A:$A,ProvidersMaster!$C:$C)</f>
        <v>Gastroenterology</v>
      </c>
      <c r="K51">
        <f>_xlfn.XLOOKUP($A:$A,Charges!$B:$B,Charges!$D:$D)</f>
        <v>235.49</v>
      </c>
      <c r="L51">
        <f>_xlfn.XLOOKUP($E:$E,InsuranceClaims!$A:$A,InsuranceClaims!$E:$E)</f>
        <v>71.950199999999995</v>
      </c>
      <c r="M51" t="str">
        <f>_xlfn.XLOOKUP($A:$A,Diagnoses!$B:$B,Diagnoses!$D:$D)</f>
        <v>Essential (primary) hypertension</v>
      </c>
      <c r="N51" t="str">
        <f t="shared" si="0"/>
        <v>2022-Apr</v>
      </c>
      <c r="O51" t="str">
        <f t="shared" si="1"/>
        <v>Standard</v>
      </c>
      <c r="P51">
        <f>COUNTIF($B:$B,B51)</f>
        <v>7</v>
      </c>
      <c r="Q51">
        <f>SUMIF($C:$C,C51,$L:$L)</f>
        <v>19674.320500000005</v>
      </c>
    </row>
    <row r="52" spans="1:17" x14ac:dyDescent="0.25">
      <c r="A52" t="s">
        <v>3216</v>
      </c>
      <c r="B52" t="s">
        <v>39</v>
      </c>
      <c r="C52" t="s">
        <v>3217</v>
      </c>
      <c r="D52" t="s">
        <v>3088</v>
      </c>
      <c r="E52" t="s">
        <v>18427</v>
      </c>
      <c r="F52" t="s">
        <v>3218</v>
      </c>
      <c r="G52" t="s">
        <v>3106</v>
      </c>
      <c r="H52">
        <f ca="1">_xlfn.XLOOKUP('Master Data'!$B:$B,PatientsMaster!$A:$A,PatientsMaster!$F:$F)</f>
        <v>78</v>
      </c>
      <c r="I52" t="str">
        <f ca="1">_xlfn.XLOOKUP('Master Data'!$B:$B,PatientsMaster!$A:$A,PatientsMaster!$G:$G)</f>
        <v>Young Adult</v>
      </c>
      <c r="J52" t="str">
        <f>_xlfn.XLOOKUP($C:$C,ProvidersMaster!$A:$A,ProvidersMaster!$C:$C)</f>
        <v>Cardiology</v>
      </c>
      <c r="K52">
        <f>_xlfn.XLOOKUP($A:$A,Charges!$B:$B,Charges!$D:$D)</f>
        <v>346.17</v>
      </c>
      <c r="L52">
        <f>_xlfn.XLOOKUP($E:$E,InsuranceClaims!$A:$A,InsuranceClaims!$E:$E)</f>
        <v>92.573999999999998</v>
      </c>
      <c r="M52" t="str">
        <f>_xlfn.XLOOKUP($A:$A,Diagnoses!$B:$B,Diagnoses!$D:$D)</f>
        <v>Type 2 diabetes mellitus without complications</v>
      </c>
      <c r="N52" t="str">
        <f t="shared" si="0"/>
        <v>2025-Mar</v>
      </c>
      <c r="O52" t="str">
        <f t="shared" si="1"/>
        <v>Standard</v>
      </c>
      <c r="P52">
        <f>COUNTIF($B:$B,B52)</f>
        <v>7</v>
      </c>
      <c r="Q52">
        <f>SUMIF($C:$C,C52,$L:$L)</f>
        <v>16325.449900000001</v>
      </c>
    </row>
    <row r="53" spans="1:17" x14ac:dyDescent="0.25">
      <c r="A53" t="s">
        <v>3219</v>
      </c>
      <c r="B53" t="s">
        <v>39</v>
      </c>
      <c r="C53" t="s">
        <v>3145</v>
      </c>
      <c r="D53" t="s">
        <v>3088</v>
      </c>
      <c r="E53" t="s">
        <v>18428</v>
      </c>
      <c r="F53" t="s">
        <v>3220</v>
      </c>
      <c r="G53" t="s">
        <v>3102</v>
      </c>
      <c r="H53">
        <f ca="1">_xlfn.XLOOKUP('Master Data'!$B:$B,PatientsMaster!$A:$A,PatientsMaster!$F:$F)</f>
        <v>78</v>
      </c>
      <c r="I53" t="str">
        <f ca="1">_xlfn.XLOOKUP('Master Data'!$B:$B,PatientsMaster!$A:$A,PatientsMaster!$G:$G)</f>
        <v>Young Adult</v>
      </c>
      <c r="J53" t="str">
        <f>_xlfn.XLOOKUP($C:$C,ProvidersMaster!$A:$A,ProvidersMaster!$C:$C)</f>
        <v>Cardiology</v>
      </c>
      <c r="K53">
        <f>_xlfn.XLOOKUP($A:$A,Charges!$B:$B,Charges!$D:$D)</f>
        <v>116.82</v>
      </c>
      <c r="L53">
        <f>_xlfn.XLOOKUP($E:$E,InsuranceClaims!$A:$A,InsuranceClaims!$E:$E)</f>
        <v>178.56180000000001</v>
      </c>
      <c r="M53" t="str">
        <f>_xlfn.XLOOKUP($A:$A,Diagnoses!$B:$B,Diagnoses!$D:$D)</f>
        <v>Gastro-esophageal reflux disease without esophagitis</v>
      </c>
      <c r="N53" t="str">
        <f t="shared" si="0"/>
        <v>2024-Mar</v>
      </c>
      <c r="O53" t="str">
        <f t="shared" si="1"/>
        <v>Standard</v>
      </c>
      <c r="P53">
        <f>COUNTIF($B:$B,B53)</f>
        <v>7</v>
      </c>
      <c r="Q53">
        <f>SUMIF($C:$C,C53,$L:$L)</f>
        <v>16957.942200000001</v>
      </c>
    </row>
    <row r="54" spans="1:17" x14ac:dyDescent="0.25">
      <c r="A54" t="s">
        <v>3221</v>
      </c>
      <c r="B54" t="s">
        <v>39</v>
      </c>
      <c r="C54" t="s">
        <v>3111</v>
      </c>
      <c r="D54" t="s">
        <v>3088</v>
      </c>
      <c r="E54" t="s">
        <v>18429</v>
      </c>
      <c r="F54" t="s">
        <v>3222</v>
      </c>
      <c r="G54" t="s">
        <v>3102</v>
      </c>
      <c r="H54">
        <f ca="1">_xlfn.XLOOKUP('Master Data'!$B:$B,PatientsMaster!$A:$A,PatientsMaster!$F:$F)</f>
        <v>78</v>
      </c>
      <c r="I54" t="str">
        <f ca="1">_xlfn.XLOOKUP('Master Data'!$B:$B,PatientsMaster!$A:$A,PatientsMaster!$G:$G)</f>
        <v>Young Adult</v>
      </c>
      <c r="J54" t="str">
        <f>_xlfn.XLOOKUP($C:$C,ProvidersMaster!$A:$A,ProvidersMaster!$C:$C)</f>
        <v>Gastroenterology</v>
      </c>
      <c r="K54">
        <f>_xlfn.XLOOKUP($A:$A,Charges!$B:$B,Charges!$D:$D)</f>
        <v>499.62</v>
      </c>
      <c r="L54">
        <f>_xlfn.XLOOKUP($E:$E,InsuranceClaims!$A:$A,InsuranceClaims!$E:$E)</f>
        <v>238.43200000000002</v>
      </c>
      <c r="M54" t="str">
        <f>_xlfn.XLOOKUP($A:$A,Diagnoses!$B:$B,Diagnoses!$D:$D)</f>
        <v>Type 2 diabetes mellitus without complications</v>
      </c>
      <c r="N54" t="str">
        <f t="shared" si="0"/>
        <v>2024-Nov</v>
      </c>
      <c r="O54" t="str">
        <f t="shared" si="1"/>
        <v>High Cost</v>
      </c>
      <c r="P54">
        <f>COUNTIF($B:$B,B54)</f>
        <v>7</v>
      </c>
      <c r="Q54">
        <f>SUMIF($C:$C,C54,$L:$L)</f>
        <v>20345.553199999988</v>
      </c>
    </row>
    <row r="55" spans="1:17" x14ac:dyDescent="0.25">
      <c r="A55" t="s">
        <v>3223</v>
      </c>
      <c r="B55" t="s">
        <v>39</v>
      </c>
      <c r="C55" t="s">
        <v>3108</v>
      </c>
      <c r="D55" t="s">
        <v>3093</v>
      </c>
      <c r="E55" t="s">
        <v>18430</v>
      </c>
      <c r="F55" t="s">
        <v>3224</v>
      </c>
      <c r="G55" t="s">
        <v>3102</v>
      </c>
      <c r="H55">
        <f ca="1">_xlfn.XLOOKUP('Master Data'!$B:$B,PatientsMaster!$A:$A,PatientsMaster!$F:$F)</f>
        <v>78</v>
      </c>
      <c r="I55" t="str">
        <f ca="1">_xlfn.XLOOKUP('Master Data'!$B:$B,PatientsMaster!$A:$A,PatientsMaster!$G:$G)</f>
        <v>Young Adult</v>
      </c>
      <c r="J55" t="str">
        <f>_xlfn.XLOOKUP($C:$C,ProvidersMaster!$A:$A,ProvidersMaster!$C:$C)</f>
        <v>Pediatrics</v>
      </c>
      <c r="K55">
        <f>_xlfn.XLOOKUP($A:$A,Charges!$B:$B,Charges!$D:$D)</f>
        <v>97.23</v>
      </c>
      <c r="L55">
        <f>_xlfn.XLOOKUP($E:$E,InsuranceClaims!$A:$A,InsuranceClaims!$E:$E)</f>
        <v>212.8725</v>
      </c>
      <c r="M55" t="str">
        <f>_xlfn.XLOOKUP($A:$A,Diagnoses!$B:$B,Diagnoses!$D:$D)</f>
        <v>Gastro-esophageal reflux disease without esophagitis</v>
      </c>
      <c r="N55" t="str">
        <f t="shared" si="0"/>
        <v>2025-Jun</v>
      </c>
      <c r="O55" t="str">
        <f t="shared" si="1"/>
        <v>Standard</v>
      </c>
      <c r="P55">
        <f>COUNTIF($B:$B,B55)</f>
        <v>7</v>
      </c>
      <c r="Q55">
        <f>SUMIF($C:$C,C55,$L:$L)</f>
        <v>19337.123900000002</v>
      </c>
    </row>
    <row r="56" spans="1:17" x14ac:dyDescent="0.25">
      <c r="A56" t="s">
        <v>3225</v>
      </c>
      <c r="B56" t="s">
        <v>39</v>
      </c>
      <c r="C56" t="s">
        <v>3111</v>
      </c>
      <c r="D56" t="s">
        <v>3088</v>
      </c>
      <c r="E56" t="s">
        <v>18431</v>
      </c>
      <c r="F56" t="s">
        <v>3226</v>
      </c>
      <c r="G56" t="s">
        <v>3095</v>
      </c>
      <c r="H56">
        <f ca="1">_xlfn.XLOOKUP('Master Data'!$B:$B,PatientsMaster!$A:$A,PatientsMaster!$F:$F)</f>
        <v>78</v>
      </c>
      <c r="I56" t="str">
        <f ca="1">_xlfn.XLOOKUP('Master Data'!$B:$B,PatientsMaster!$A:$A,PatientsMaster!$G:$G)</f>
        <v>Young Adult</v>
      </c>
      <c r="J56" t="str">
        <f>_xlfn.XLOOKUP($C:$C,ProvidersMaster!$A:$A,ProvidersMaster!$C:$C)</f>
        <v>Gastroenterology</v>
      </c>
      <c r="K56">
        <f>_xlfn.XLOOKUP($A:$A,Charges!$B:$B,Charges!$D:$D)</f>
        <v>102.86</v>
      </c>
      <c r="L56">
        <f>_xlfn.XLOOKUP($E:$E,InsuranceClaims!$A:$A,InsuranceClaims!$E:$E)</f>
        <v>366.95589999999999</v>
      </c>
      <c r="M56" t="str">
        <f>_xlfn.XLOOKUP($A:$A,Diagnoses!$B:$B,Diagnoses!$D:$D)</f>
        <v>Essential (primary) hypertension</v>
      </c>
      <c r="N56" t="str">
        <f t="shared" si="0"/>
        <v>2023-Jul</v>
      </c>
      <c r="O56" t="str">
        <f t="shared" si="1"/>
        <v>Standard</v>
      </c>
      <c r="P56">
        <f>COUNTIF($B:$B,B56)</f>
        <v>7</v>
      </c>
      <c r="Q56">
        <f>SUMIF($C:$C,C56,$L:$L)</f>
        <v>20345.553199999988</v>
      </c>
    </row>
    <row r="57" spans="1:17" x14ac:dyDescent="0.25">
      <c r="A57" t="s">
        <v>3227</v>
      </c>
      <c r="B57" t="s">
        <v>39</v>
      </c>
      <c r="C57" t="s">
        <v>3199</v>
      </c>
      <c r="D57" t="s">
        <v>3088</v>
      </c>
      <c r="E57" t="s">
        <v>18432</v>
      </c>
      <c r="F57" t="s">
        <v>3228</v>
      </c>
      <c r="G57" t="s">
        <v>3102</v>
      </c>
      <c r="H57">
        <f ca="1">_xlfn.XLOOKUP('Master Data'!$B:$B,PatientsMaster!$A:$A,PatientsMaster!$F:$F)</f>
        <v>78</v>
      </c>
      <c r="I57" t="str">
        <f ca="1">_xlfn.XLOOKUP('Master Data'!$B:$B,PatientsMaster!$A:$A,PatientsMaster!$G:$G)</f>
        <v>Young Adult</v>
      </c>
      <c r="J57" t="str">
        <f>_xlfn.XLOOKUP($C:$C,ProvidersMaster!$A:$A,ProvidersMaster!$C:$C)</f>
        <v>Gastroenterology</v>
      </c>
      <c r="K57">
        <f>_xlfn.XLOOKUP($A:$A,Charges!$B:$B,Charges!$D:$D)</f>
        <v>207.63</v>
      </c>
      <c r="L57">
        <f>_xlfn.XLOOKUP($E:$E,InsuranceClaims!$A:$A,InsuranceClaims!$E:$E)</f>
        <v>243.25319999999999</v>
      </c>
      <c r="M57" t="str">
        <f>_xlfn.XLOOKUP($A:$A,Diagnoses!$B:$B,Diagnoses!$D:$D)</f>
        <v>Essential (primary) hypertension</v>
      </c>
      <c r="N57" t="str">
        <f t="shared" si="0"/>
        <v>2025-Mar</v>
      </c>
      <c r="O57" t="str">
        <f t="shared" si="1"/>
        <v>Standard</v>
      </c>
      <c r="P57">
        <f>COUNTIF($B:$B,B57)</f>
        <v>7</v>
      </c>
      <c r="Q57">
        <f>SUMIF($C:$C,C57,$L:$L)</f>
        <v>19674.320500000005</v>
      </c>
    </row>
    <row r="58" spans="1:17" x14ac:dyDescent="0.25">
      <c r="A58" t="s">
        <v>3229</v>
      </c>
      <c r="B58" t="s">
        <v>41</v>
      </c>
      <c r="C58" t="s">
        <v>3111</v>
      </c>
      <c r="D58" t="s">
        <v>3093</v>
      </c>
      <c r="E58" t="s">
        <v>18433</v>
      </c>
      <c r="F58" t="s">
        <v>3230</v>
      </c>
      <c r="G58" t="s">
        <v>3106</v>
      </c>
      <c r="H58">
        <f ca="1">_xlfn.XLOOKUP('Master Data'!$B:$B,PatientsMaster!$A:$A,PatientsMaster!$F:$F)</f>
        <v>75</v>
      </c>
      <c r="I58" t="str">
        <f ca="1">_xlfn.XLOOKUP('Master Data'!$B:$B,PatientsMaster!$A:$A,PatientsMaster!$G:$G)</f>
        <v>Young Adult</v>
      </c>
      <c r="J58" t="str">
        <f>_xlfn.XLOOKUP($C:$C,ProvidersMaster!$A:$A,ProvidersMaster!$C:$C)</f>
        <v>Gastroenterology</v>
      </c>
      <c r="K58">
        <f>_xlfn.XLOOKUP($A:$A,Charges!$B:$B,Charges!$D:$D)</f>
        <v>371.77</v>
      </c>
      <c r="L58">
        <f>_xlfn.XLOOKUP($E:$E,InsuranceClaims!$A:$A,InsuranceClaims!$E:$E)</f>
        <v>134.5025</v>
      </c>
      <c r="M58" t="str">
        <f>_xlfn.XLOOKUP($A:$A,Diagnoses!$B:$B,Diagnoses!$D:$D)</f>
        <v>Low back pain</v>
      </c>
      <c r="N58" t="str">
        <f t="shared" si="0"/>
        <v>2022-May</v>
      </c>
      <c r="O58" t="str">
        <f t="shared" si="1"/>
        <v>High Cost</v>
      </c>
      <c r="P58">
        <f>COUNTIF($B:$B,B58)</f>
        <v>5</v>
      </c>
      <c r="Q58">
        <f>SUMIF($C:$C,C58,$L:$L)</f>
        <v>20345.553199999988</v>
      </c>
    </row>
    <row r="59" spans="1:17" x14ac:dyDescent="0.25">
      <c r="A59" t="s">
        <v>3231</v>
      </c>
      <c r="B59" t="s">
        <v>41</v>
      </c>
      <c r="C59" t="s">
        <v>3202</v>
      </c>
      <c r="D59" t="s">
        <v>3088</v>
      </c>
      <c r="E59" t="s">
        <v>18434</v>
      </c>
      <c r="F59" t="s">
        <v>3232</v>
      </c>
      <c r="G59" t="s">
        <v>3090</v>
      </c>
      <c r="H59">
        <f ca="1">_xlfn.XLOOKUP('Master Data'!$B:$B,PatientsMaster!$A:$A,PatientsMaster!$F:$F)</f>
        <v>75</v>
      </c>
      <c r="I59" t="str">
        <f ca="1">_xlfn.XLOOKUP('Master Data'!$B:$B,PatientsMaster!$A:$A,PatientsMaster!$G:$G)</f>
        <v>Young Adult</v>
      </c>
      <c r="J59" t="str">
        <f>_xlfn.XLOOKUP($C:$C,ProvidersMaster!$A:$A,ProvidersMaster!$C:$C)</f>
        <v>General Practice</v>
      </c>
      <c r="K59">
        <f>_xlfn.XLOOKUP($A:$A,Charges!$B:$B,Charges!$D:$D)</f>
        <v>298.04000000000002</v>
      </c>
      <c r="L59">
        <f>_xlfn.XLOOKUP($E:$E,InsuranceClaims!$A:$A,InsuranceClaims!$E:$E)</f>
        <v>396.51159999999999</v>
      </c>
      <c r="M59" t="str">
        <f>_xlfn.XLOOKUP($A:$A,Diagnoses!$B:$B,Diagnoses!$D:$D)</f>
        <v>Type 2 diabetes mellitus without complications</v>
      </c>
      <c r="N59" t="str">
        <f t="shared" si="0"/>
        <v>2023-Nov</v>
      </c>
      <c r="O59" t="str">
        <f t="shared" si="1"/>
        <v>Standard</v>
      </c>
      <c r="P59">
        <f>COUNTIF($B:$B,B59)</f>
        <v>5</v>
      </c>
      <c r="Q59">
        <f>SUMIF($C:$C,C59,$L:$L)</f>
        <v>16195.449599999994</v>
      </c>
    </row>
    <row r="60" spans="1:17" x14ac:dyDescent="0.25">
      <c r="A60" t="s">
        <v>3233</v>
      </c>
      <c r="B60" t="s">
        <v>41</v>
      </c>
      <c r="C60" t="s">
        <v>3145</v>
      </c>
      <c r="D60" t="s">
        <v>3093</v>
      </c>
      <c r="E60" t="s">
        <v>18435</v>
      </c>
      <c r="F60" t="s">
        <v>3234</v>
      </c>
      <c r="G60" t="s">
        <v>3106</v>
      </c>
      <c r="H60">
        <f ca="1">_xlfn.XLOOKUP('Master Data'!$B:$B,PatientsMaster!$A:$A,PatientsMaster!$F:$F)</f>
        <v>75</v>
      </c>
      <c r="I60" t="str">
        <f ca="1">_xlfn.XLOOKUP('Master Data'!$B:$B,PatientsMaster!$A:$A,PatientsMaster!$G:$G)</f>
        <v>Young Adult</v>
      </c>
      <c r="J60" t="str">
        <f>_xlfn.XLOOKUP($C:$C,ProvidersMaster!$A:$A,ProvidersMaster!$C:$C)</f>
        <v>Cardiology</v>
      </c>
      <c r="K60">
        <f>_xlfn.XLOOKUP($A:$A,Charges!$B:$B,Charges!$D:$D)</f>
        <v>283.83</v>
      </c>
      <c r="L60">
        <f>_xlfn.XLOOKUP($E:$E,InsuranceClaims!$A:$A,InsuranceClaims!$E:$E)</f>
        <v>344.35169999999999</v>
      </c>
      <c r="M60" t="str">
        <f>_xlfn.XLOOKUP($A:$A,Diagnoses!$B:$B,Diagnoses!$D:$D)</f>
        <v>Type 2 diabetes mellitus without complications</v>
      </c>
      <c r="N60" t="str">
        <f t="shared" si="0"/>
        <v>2022-Mar</v>
      </c>
      <c r="O60" t="str">
        <f t="shared" si="1"/>
        <v>Standard</v>
      </c>
      <c r="P60">
        <f>COUNTIF($B:$B,B60)</f>
        <v>5</v>
      </c>
      <c r="Q60">
        <f>SUMIF($C:$C,C60,$L:$L)</f>
        <v>16957.942200000001</v>
      </c>
    </row>
    <row r="61" spans="1:17" x14ac:dyDescent="0.25">
      <c r="A61" t="s">
        <v>3235</v>
      </c>
      <c r="B61" t="s">
        <v>41</v>
      </c>
      <c r="C61" t="s">
        <v>3104</v>
      </c>
      <c r="D61" t="s">
        <v>3093</v>
      </c>
      <c r="E61" t="s">
        <v>18436</v>
      </c>
      <c r="F61" t="s">
        <v>3236</v>
      </c>
      <c r="G61" t="s">
        <v>3090</v>
      </c>
      <c r="H61">
        <f ca="1">_xlfn.XLOOKUP('Master Data'!$B:$B,PatientsMaster!$A:$A,PatientsMaster!$F:$F)</f>
        <v>75</v>
      </c>
      <c r="I61" t="str">
        <f ca="1">_xlfn.XLOOKUP('Master Data'!$B:$B,PatientsMaster!$A:$A,PatientsMaster!$G:$G)</f>
        <v>Young Adult</v>
      </c>
      <c r="J61" t="str">
        <f>_xlfn.XLOOKUP($C:$C,ProvidersMaster!$A:$A,ProvidersMaster!$C:$C)</f>
        <v>Pediatrics</v>
      </c>
      <c r="K61">
        <f>_xlfn.XLOOKUP($A:$A,Charges!$B:$B,Charges!$D:$D)</f>
        <v>412.31</v>
      </c>
      <c r="L61">
        <f>_xlfn.XLOOKUP($E:$E,InsuranceClaims!$A:$A,InsuranceClaims!$E:$E)</f>
        <v>359.56849999999997</v>
      </c>
      <c r="M61" t="str">
        <f>_xlfn.XLOOKUP($A:$A,Diagnoses!$B:$B,Diagnoses!$D:$D)</f>
        <v>Low back pain</v>
      </c>
      <c r="N61" t="str">
        <f t="shared" si="0"/>
        <v>2025-Jan</v>
      </c>
      <c r="O61" t="str">
        <f t="shared" si="1"/>
        <v>High Cost</v>
      </c>
      <c r="P61">
        <f>COUNTIF($B:$B,B61)</f>
        <v>5</v>
      </c>
      <c r="Q61">
        <f>SUMIF($C:$C,C61,$L:$L)</f>
        <v>19656.943599999999</v>
      </c>
    </row>
    <row r="62" spans="1:17" x14ac:dyDescent="0.25">
      <c r="A62" t="s">
        <v>3237</v>
      </c>
      <c r="B62" t="s">
        <v>41</v>
      </c>
      <c r="C62" t="s">
        <v>3196</v>
      </c>
      <c r="D62" t="s">
        <v>3088</v>
      </c>
      <c r="E62" t="s">
        <v>18437</v>
      </c>
      <c r="F62" t="s">
        <v>3238</v>
      </c>
      <c r="G62" t="s">
        <v>3106</v>
      </c>
      <c r="H62">
        <f ca="1">_xlfn.XLOOKUP('Master Data'!$B:$B,PatientsMaster!$A:$A,PatientsMaster!$F:$F)</f>
        <v>75</v>
      </c>
      <c r="I62" t="str">
        <f ca="1">_xlfn.XLOOKUP('Master Data'!$B:$B,PatientsMaster!$A:$A,PatientsMaster!$G:$G)</f>
        <v>Young Adult</v>
      </c>
      <c r="J62" t="str">
        <f>_xlfn.XLOOKUP($C:$C,ProvidersMaster!$A:$A,ProvidersMaster!$C:$C)</f>
        <v>Gastroenterology</v>
      </c>
      <c r="K62">
        <f>_xlfn.XLOOKUP($A:$A,Charges!$B:$B,Charges!$D:$D)</f>
        <v>320.07</v>
      </c>
      <c r="L62">
        <f>_xlfn.XLOOKUP($E:$E,InsuranceClaims!$A:$A,InsuranceClaims!$E:$E)</f>
        <v>158.55070000000001</v>
      </c>
      <c r="M62" t="str">
        <f>_xlfn.XLOOKUP($A:$A,Diagnoses!$B:$B,Diagnoses!$D:$D)</f>
        <v>Gastro-esophageal reflux disease without esophagitis</v>
      </c>
      <c r="N62" t="str">
        <f t="shared" si="0"/>
        <v>2024-Mar</v>
      </c>
      <c r="O62" t="str">
        <f t="shared" si="1"/>
        <v>Standard</v>
      </c>
      <c r="P62">
        <f>COUNTIF($B:$B,B62)</f>
        <v>5</v>
      </c>
      <c r="Q62">
        <f>SUMIF($C:$C,C62,$L:$L)</f>
        <v>13711.558999999999</v>
      </c>
    </row>
    <row r="63" spans="1:17" x14ac:dyDescent="0.25">
      <c r="A63" t="s">
        <v>3239</v>
      </c>
      <c r="B63" t="s">
        <v>44</v>
      </c>
      <c r="C63" t="s">
        <v>3087</v>
      </c>
      <c r="D63" t="s">
        <v>3088</v>
      </c>
      <c r="E63" t="s">
        <v>18438</v>
      </c>
      <c r="F63" t="s">
        <v>3240</v>
      </c>
      <c r="G63" t="s">
        <v>3102</v>
      </c>
      <c r="H63">
        <f ca="1">_xlfn.XLOOKUP('Master Data'!$B:$B,PatientsMaster!$A:$A,PatientsMaster!$F:$F)</f>
        <v>70</v>
      </c>
      <c r="I63" t="str">
        <f ca="1">_xlfn.XLOOKUP('Master Data'!$B:$B,PatientsMaster!$A:$A,PatientsMaster!$G:$G)</f>
        <v>Young Adult</v>
      </c>
      <c r="J63" t="str">
        <f>_xlfn.XLOOKUP($C:$C,ProvidersMaster!$A:$A,ProvidersMaster!$C:$C)</f>
        <v>Cardiology</v>
      </c>
      <c r="K63">
        <f>_xlfn.XLOOKUP($A:$A,Charges!$B:$B,Charges!$D:$D)</f>
        <v>184.25</v>
      </c>
      <c r="L63">
        <f>_xlfn.XLOOKUP($E:$E,InsuranceClaims!$A:$A,InsuranceClaims!$E:$E)</f>
        <v>284.26859999999999</v>
      </c>
      <c r="M63" t="str">
        <f>_xlfn.XLOOKUP($A:$A,Diagnoses!$B:$B,Diagnoses!$D:$D)</f>
        <v>Acute upper respiratory infection, unspecified</v>
      </c>
      <c r="N63" t="str">
        <f t="shared" si="0"/>
        <v>2026-Jul</v>
      </c>
      <c r="O63" t="str">
        <f t="shared" si="1"/>
        <v>Standard</v>
      </c>
      <c r="P63">
        <f>COUNTIF($B:$B,B63)</f>
        <v>7</v>
      </c>
      <c r="Q63">
        <f>SUMIF($C:$C,C63,$L:$L)</f>
        <v>16589.7353</v>
      </c>
    </row>
    <row r="64" spans="1:17" x14ac:dyDescent="0.25">
      <c r="A64" t="s">
        <v>3241</v>
      </c>
      <c r="B64" t="s">
        <v>44</v>
      </c>
      <c r="C64" t="s">
        <v>3199</v>
      </c>
      <c r="D64" t="s">
        <v>3088</v>
      </c>
      <c r="E64" t="s">
        <v>18439</v>
      </c>
      <c r="F64" t="s">
        <v>3242</v>
      </c>
      <c r="G64" t="s">
        <v>3095</v>
      </c>
      <c r="H64">
        <f ca="1">_xlfn.XLOOKUP('Master Data'!$B:$B,PatientsMaster!$A:$A,PatientsMaster!$F:$F)</f>
        <v>70</v>
      </c>
      <c r="I64" t="str">
        <f ca="1">_xlfn.XLOOKUP('Master Data'!$B:$B,PatientsMaster!$A:$A,PatientsMaster!$G:$G)</f>
        <v>Young Adult</v>
      </c>
      <c r="J64" t="str">
        <f>_xlfn.XLOOKUP($C:$C,ProvidersMaster!$A:$A,ProvidersMaster!$C:$C)</f>
        <v>Gastroenterology</v>
      </c>
      <c r="K64">
        <f>_xlfn.XLOOKUP($A:$A,Charges!$B:$B,Charges!$D:$D)</f>
        <v>461.06</v>
      </c>
      <c r="L64">
        <f>_xlfn.XLOOKUP($E:$E,InsuranceClaims!$A:$A,InsuranceClaims!$E:$E)</f>
        <v>234.98439999999999</v>
      </c>
      <c r="M64" t="str">
        <f>_xlfn.XLOOKUP($A:$A,Diagnoses!$B:$B,Diagnoses!$D:$D)</f>
        <v>Essential (primary) hypertension</v>
      </c>
      <c r="N64" t="str">
        <f t="shared" si="0"/>
        <v>2026-Apr</v>
      </c>
      <c r="O64" t="str">
        <f t="shared" si="1"/>
        <v>High Cost</v>
      </c>
      <c r="P64">
        <f>COUNTIF($B:$B,B64)</f>
        <v>7</v>
      </c>
      <c r="Q64">
        <f>SUMIF($C:$C,C64,$L:$L)</f>
        <v>19674.320500000005</v>
      </c>
    </row>
    <row r="65" spans="1:17" x14ac:dyDescent="0.25">
      <c r="A65" t="s">
        <v>3243</v>
      </c>
      <c r="B65" t="s">
        <v>44</v>
      </c>
      <c r="C65" t="s">
        <v>3087</v>
      </c>
      <c r="D65" t="s">
        <v>3088</v>
      </c>
      <c r="E65" t="s">
        <v>18440</v>
      </c>
      <c r="F65" t="s">
        <v>3244</v>
      </c>
      <c r="G65" t="s">
        <v>3090</v>
      </c>
      <c r="H65">
        <f ca="1">_xlfn.XLOOKUP('Master Data'!$B:$B,PatientsMaster!$A:$A,PatientsMaster!$F:$F)</f>
        <v>70</v>
      </c>
      <c r="I65" t="str">
        <f ca="1">_xlfn.XLOOKUP('Master Data'!$B:$B,PatientsMaster!$A:$A,PatientsMaster!$G:$G)</f>
        <v>Young Adult</v>
      </c>
      <c r="J65" t="str">
        <f>_xlfn.XLOOKUP($C:$C,ProvidersMaster!$A:$A,ProvidersMaster!$C:$C)</f>
        <v>Cardiology</v>
      </c>
      <c r="K65">
        <f>_xlfn.XLOOKUP($A:$A,Charges!$B:$B,Charges!$D:$D)</f>
        <v>447.21</v>
      </c>
      <c r="L65">
        <f>_xlfn.XLOOKUP($E:$E,InsuranceClaims!$A:$A,InsuranceClaims!$E:$E)</f>
        <v>79.525800000000004</v>
      </c>
      <c r="M65" t="str">
        <f>_xlfn.XLOOKUP($A:$A,Diagnoses!$B:$B,Diagnoses!$D:$D)</f>
        <v>Essential (primary) hypertension</v>
      </c>
      <c r="N65" t="str">
        <f t="shared" si="0"/>
        <v>2022-Sep</v>
      </c>
      <c r="O65" t="str">
        <f t="shared" si="1"/>
        <v>High Cost</v>
      </c>
      <c r="P65">
        <f>COUNTIF($B:$B,B65)</f>
        <v>7</v>
      </c>
      <c r="Q65">
        <f>SUMIF($C:$C,C65,$L:$L)</f>
        <v>16589.7353</v>
      </c>
    </row>
    <row r="66" spans="1:17" x14ac:dyDescent="0.25">
      <c r="A66" t="s">
        <v>3245</v>
      </c>
      <c r="B66" t="s">
        <v>44</v>
      </c>
      <c r="C66" t="s">
        <v>3100</v>
      </c>
      <c r="D66" t="s">
        <v>3088</v>
      </c>
      <c r="E66" t="s">
        <v>18441</v>
      </c>
      <c r="F66" t="s">
        <v>3246</v>
      </c>
      <c r="G66" t="s">
        <v>3095</v>
      </c>
      <c r="H66">
        <f ca="1">_xlfn.XLOOKUP('Master Data'!$B:$B,PatientsMaster!$A:$A,PatientsMaster!$F:$F)</f>
        <v>70</v>
      </c>
      <c r="I66" t="str">
        <f ca="1">_xlfn.XLOOKUP('Master Data'!$B:$B,PatientsMaster!$A:$A,PatientsMaster!$G:$G)</f>
        <v>Young Adult</v>
      </c>
      <c r="J66" t="str">
        <f>_xlfn.XLOOKUP($C:$C,ProvidersMaster!$A:$A,ProvidersMaster!$C:$C)</f>
        <v>Gastroenterology</v>
      </c>
      <c r="K66">
        <f>_xlfn.XLOOKUP($A:$A,Charges!$B:$B,Charges!$D:$D)</f>
        <v>455.15</v>
      </c>
      <c r="L66">
        <f>_xlfn.XLOOKUP($E:$E,InsuranceClaims!$A:$A,InsuranceClaims!$E:$E)</f>
        <v>135.83680000000001</v>
      </c>
      <c r="M66" t="str">
        <f>_xlfn.XLOOKUP($A:$A,Diagnoses!$B:$B,Diagnoses!$D:$D)</f>
        <v>Low back pain</v>
      </c>
      <c r="N66" t="str">
        <f t="shared" si="0"/>
        <v>2026-May</v>
      </c>
      <c r="O66" t="str">
        <f t="shared" si="1"/>
        <v>High Cost</v>
      </c>
      <c r="P66">
        <f>COUNTIF($B:$B,B66)</f>
        <v>7</v>
      </c>
      <c r="Q66">
        <f>SUMIF($C:$C,C66,$L:$L)</f>
        <v>18930.286999999997</v>
      </c>
    </row>
    <row r="67" spans="1:17" x14ac:dyDescent="0.25">
      <c r="A67" t="s">
        <v>3247</v>
      </c>
      <c r="B67" t="s">
        <v>44</v>
      </c>
      <c r="C67" t="s">
        <v>3248</v>
      </c>
      <c r="D67" t="s">
        <v>3088</v>
      </c>
      <c r="E67" t="s">
        <v>18442</v>
      </c>
      <c r="F67" t="s">
        <v>3249</v>
      </c>
      <c r="G67" t="s">
        <v>3102</v>
      </c>
      <c r="H67">
        <f ca="1">_xlfn.XLOOKUP('Master Data'!$B:$B,PatientsMaster!$A:$A,PatientsMaster!$F:$F)</f>
        <v>70</v>
      </c>
      <c r="I67" t="str">
        <f ca="1">_xlfn.XLOOKUP('Master Data'!$B:$B,PatientsMaster!$A:$A,PatientsMaster!$G:$G)</f>
        <v>Young Adult</v>
      </c>
      <c r="J67" t="str">
        <f>_xlfn.XLOOKUP($C:$C,ProvidersMaster!$A:$A,ProvidersMaster!$C:$C)</f>
        <v>Cardiology</v>
      </c>
      <c r="K67">
        <f>_xlfn.XLOOKUP($A:$A,Charges!$B:$B,Charges!$D:$D)</f>
        <v>205.91</v>
      </c>
      <c r="L67">
        <f>_xlfn.XLOOKUP($E:$E,InsuranceClaims!$A:$A,InsuranceClaims!$E:$E)</f>
        <v>45.024499999999996</v>
      </c>
      <c r="M67" t="str">
        <f>_xlfn.XLOOKUP($A:$A,Diagnoses!$B:$B,Diagnoses!$D:$D)</f>
        <v>Essential (primary) hypertension</v>
      </c>
      <c r="N67" t="str">
        <f t="shared" ref="N67:N130" si="2">TEXT($F:$F,"yyyy-mmm")</f>
        <v>2026-Jun</v>
      </c>
      <c r="O67" t="str">
        <f t="shared" ref="O67:O130" si="3">IF(K67&gt;350,"High Cost","Standard")</f>
        <v>Standard</v>
      </c>
      <c r="P67">
        <f>COUNTIF($B:$B,B67)</f>
        <v>7</v>
      </c>
      <c r="Q67">
        <f>SUMIF($C:$C,C67,$L:$L)</f>
        <v>20392.786800000002</v>
      </c>
    </row>
    <row r="68" spans="1:17" x14ac:dyDescent="0.25">
      <c r="A68" t="s">
        <v>3250</v>
      </c>
      <c r="B68" t="s">
        <v>44</v>
      </c>
      <c r="C68" t="s">
        <v>3097</v>
      </c>
      <c r="D68" t="s">
        <v>3088</v>
      </c>
      <c r="E68" t="s">
        <v>18443</v>
      </c>
      <c r="F68" t="s">
        <v>3242</v>
      </c>
      <c r="G68" t="s">
        <v>3106</v>
      </c>
      <c r="H68">
        <f ca="1">_xlfn.XLOOKUP('Master Data'!$B:$B,PatientsMaster!$A:$A,PatientsMaster!$F:$F)</f>
        <v>70</v>
      </c>
      <c r="I68" t="str">
        <f ca="1">_xlfn.XLOOKUP('Master Data'!$B:$B,PatientsMaster!$A:$A,PatientsMaster!$G:$G)</f>
        <v>Young Adult</v>
      </c>
      <c r="J68" t="str">
        <f>_xlfn.XLOOKUP($C:$C,ProvidersMaster!$A:$A,ProvidersMaster!$C:$C)</f>
        <v>Cardiology</v>
      </c>
      <c r="K68">
        <f>_xlfn.XLOOKUP($A:$A,Charges!$B:$B,Charges!$D:$D)</f>
        <v>182.52</v>
      </c>
      <c r="L68">
        <f>_xlfn.XLOOKUP($E:$E,InsuranceClaims!$A:$A,InsuranceClaims!$E:$E)</f>
        <v>300.37700000000001</v>
      </c>
      <c r="M68" t="str">
        <f>_xlfn.XLOOKUP($A:$A,Diagnoses!$B:$B,Diagnoses!$D:$D)</f>
        <v>Acute upper respiratory infection, unspecified</v>
      </c>
      <c r="N68" t="str">
        <f t="shared" si="2"/>
        <v>2026-Apr</v>
      </c>
      <c r="O68" t="str">
        <f t="shared" si="3"/>
        <v>Standard</v>
      </c>
      <c r="P68">
        <f>COUNTIF($B:$B,B68)</f>
        <v>7</v>
      </c>
      <c r="Q68">
        <f>SUMIF($C:$C,C68,$L:$L)</f>
        <v>19482.340599999985</v>
      </c>
    </row>
    <row r="69" spans="1:17" x14ac:dyDescent="0.25">
      <c r="A69" t="s">
        <v>3251</v>
      </c>
      <c r="B69" t="s">
        <v>44</v>
      </c>
      <c r="C69" t="s">
        <v>3161</v>
      </c>
      <c r="D69" t="s">
        <v>3088</v>
      </c>
      <c r="E69" t="s">
        <v>18444</v>
      </c>
      <c r="F69" t="s">
        <v>3252</v>
      </c>
      <c r="G69" t="s">
        <v>3102</v>
      </c>
      <c r="H69">
        <f ca="1">_xlfn.XLOOKUP('Master Data'!$B:$B,PatientsMaster!$A:$A,PatientsMaster!$F:$F)</f>
        <v>70</v>
      </c>
      <c r="I69" t="str">
        <f ca="1">_xlfn.XLOOKUP('Master Data'!$B:$B,PatientsMaster!$A:$A,PatientsMaster!$G:$G)</f>
        <v>Young Adult</v>
      </c>
      <c r="J69" t="str">
        <f>_xlfn.XLOOKUP($C:$C,ProvidersMaster!$A:$A,ProvidersMaster!$C:$C)</f>
        <v>Gastroenterology</v>
      </c>
      <c r="K69">
        <f>_xlfn.XLOOKUP($A:$A,Charges!$B:$B,Charges!$D:$D)</f>
        <v>369.18</v>
      </c>
      <c r="L69">
        <f>_xlfn.XLOOKUP($E:$E,InsuranceClaims!$A:$A,InsuranceClaims!$E:$E)</f>
        <v>113.89500000000001</v>
      </c>
      <c r="M69" t="str">
        <f>_xlfn.XLOOKUP($A:$A,Diagnoses!$B:$B,Diagnoses!$D:$D)</f>
        <v>Gastro-esophageal reflux disease without esophagitis</v>
      </c>
      <c r="N69" t="str">
        <f t="shared" si="2"/>
        <v>2022-Aug</v>
      </c>
      <c r="O69" t="str">
        <f t="shared" si="3"/>
        <v>High Cost</v>
      </c>
      <c r="P69">
        <f>COUNTIF($B:$B,B69)</f>
        <v>7</v>
      </c>
      <c r="Q69">
        <f>SUMIF($C:$C,C69,$L:$L)</f>
        <v>20657.172699999996</v>
      </c>
    </row>
    <row r="70" spans="1:17" x14ac:dyDescent="0.25">
      <c r="A70" t="s">
        <v>3253</v>
      </c>
      <c r="B70" t="s">
        <v>48</v>
      </c>
      <c r="C70" t="s">
        <v>3254</v>
      </c>
      <c r="D70" t="s">
        <v>3093</v>
      </c>
      <c r="E70" t="s">
        <v>18445</v>
      </c>
      <c r="F70" t="s">
        <v>3255</v>
      </c>
      <c r="G70" t="s">
        <v>3095</v>
      </c>
      <c r="H70">
        <f ca="1">_xlfn.XLOOKUP('Master Data'!$B:$B,PatientsMaster!$A:$A,PatientsMaster!$F:$F)</f>
        <v>44</v>
      </c>
      <c r="I70" t="str">
        <f ca="1">_xlfn.XLOOKUP('Master Data'!$B:$B,PatientsMaster!$A:$A,PatientsMaster!$G:$G)</f>
        <v>Young Adult</v>
      </c>
      <c r="J70" t="str">
        <f>_xlfn.XLOOKUP($C:$C,ProvidersMaster!$A:$A,ProvidersMaster!$C:$C)</f>
        <v>General Practice</v>
      </c>
      <c r="K70">
        <f>_xlfn.XLOOKUP($A:$A,Charges!$B:$B,Charges!$D:$D)</f>
        <v>309.19</v>
      </c>
      <c r="L70">
        <f>_xlfn.XLOOKUP($E:$E,InsuranceClaims!$A:$A,InsuranceClaims!$E:$E)</f>
        <v>397.96110000000004</v>
      </c>
      <c r="M70" t="str">
        <f>_xlfn.XLOOKUP($A:$A,Diagnoses!$B:$B,Diagnoses!$D:$D)</f>
        <v>Low back pain</v>
      </c>
      <c r="N70" t="str">
        <f t="shared" si="2"/>
        <v>2022-Mar</v>
      </c>
      <c r="O70" t="str">
        <f t="shared" si="3"/>
        <v>Standard</v>
      </c>
      <c r="P70">
        <f>COUNTIF($B:$B,B70)</f>
        <v>3</v>
      </c>
      <c r="Q70">
        <f>SUMIF($C:$C,C70,$L:$L)</f>
        <v>20459.456599999998</v>
      </c>
    </row>
    <row r="71" spans="1:17" x14ac:dyDescent="0.25">
      <c r="A71" t="s">
        <v>3256</v>
      </c>
      <c r="B71" t="s">
        <v>48</v>
      </c>
      <c r="C71" t="s">
        <v>3145</v>
      </c>
      <c r="D71" t="s">
        <v>3093</v>
      </c>
      <c r="E71" t="s">
        <v>18446</v>
      </c>
      <c r="F71" t="s">
        <v>3257</v>
      </c>
      <c r="G71" t="s">
        <v>3102</v>
      </c>
      <c r="H71">
        <f ca="1">_xlfn.XLOOKUP('Master Data'!$B:$B,PatientsMaster!$A:$A,PatientsMaster!$F:$F)</f>
        <v>44</v>
      </c>
      <c r="I71" t="str">
        <f ca="1">_xlfn.XLOOKUP('Master Data'!$B:$B,PatientsMaster!$A:$A,PatientsMaster!$G:$G)</f>
        <v>Young Adult</v>
      </c>
      <c r="J71" t="str">
        <f>_xlfn.XLOOKUP($C:$C,ProvidersMaster!$A:$A,ProvidersMaster!$C:$C)</f>
        <v>Cardiology</v>
      </c>
      <c r="K71">
        <f>_xlfn.XLOOKUP($A:$A,Charges!$B:$B,Charges!$D:$D)</f>
        <v>98.18</v>
      </c>
      <c r="L71">
        <f>_xlfn.XLOOKUP($E:$E,InsuranceClaims!$A:$A,InsuranceClaims!$E:$E)</f>
        <v>60.076799999999992</v>
      </c>
      <c r="M71" t="str">
        <f>_xlfn.XLOOKUP($A:$A,Diagnoses!$B:$B,Diagnoses!$D:$D)</f>
        <v>Gastro-esophageal reflux disease without esophagitis</v>
      </c>
      <c r="N71" t="str">
        <f t="shared" si="2"/>
        <v>2025-Aug</v>
      </c>
      <c r="O71" t="str">
        <f t="shared" si="3"/>
        <v>Standard</v>
      </c>
      <c r="P71">
        <f>COUNTIF($B:$B,B71)</f>
        <v>3</v>
      </c>
      <c r="Q71">
        <f>SUMIF($C:$C,C71,$L:$L)</f>
        <v>16957.942200000001</v>
      </c>
    </row>
    <row r="72" spans="1:17" x14ac:dyDescent="0.25">
      <c r="A72" t="s">
        <v>3258</v>
      </c>
      <c r="B72" t="s">
        <v>48</v>
      </c>
      <c r="C72" t="s">
        <v>3254</v>
      </c>
      <c r="D72" t="s">
        <v>3093</v>
      </c>
      <c r="E72" t="s">
        <v>18447</v>
      </c>
      <c r="F72" t="s">
        <v>3259</v>
      </c>
      <c r="G72" t="s">
        <v>3090</v>
      </c>
      <c r="H72">
        <f ca="1">_xlfn.XLOOKUP('Master Data'!$B:$B,PatientsMaster!$A:$A,PatientsMaster!$F:$F)</f>
        <v>44</v>
      </c>
      <c r="I72" t="str">
        <f ca="1">_xlfn.XLOOKUP('Master Data'!$B:$B,PatientsMaster!$A:$A,PatientsMaster!$G:$G)</f>
        <v>Young Adult</v>
      </c>
      <c r="J72" t="str">
        <f>_xlfn.XLOOKUP($C:$C,ProvidersMaster!$A:$A,ProvidersMaster!$C:$C)</f>
        <v>General Practice</v>
      </c>
      <c r="K72">
        <f>_xlfn.XLOOKUP($A:$A,Charges!$B:$B,Charges!$D:$D)</f>
        <v>154.36000000000001</v>
      </c>
      <c r="L72">
        <f>_xlfn.XLOOKUP($E:$E,InsuranceClaims!$A:$A,InsuranceClaims!$E:$E)</f>
        <v>340.62119999999999</v>
      </c>
      <c r="M72" t="str">
        <f>_xlfn.XLOOKUP($A:$A,Diagnoses!$B:$B,Diagnoses!$D:$D)</f>
        <v>Type 2 diabetes mellitus without complications</v>
      </c>
      <c r="N72" t="str">
        <f t="shared" si="2"/>
        <v>2023-Dec</v>
      </c>
      <c r="O72" t="str">
        <f t="shared" si="3"/>
        <v>Standard</v>
      </c>
      <c r="P72">
        <f>COUNTIF($B:$B,B72)</f>
        <v>3</v>
      </c>
      <c r="Q72">
        <f>SUMIF($C:$C,C72,$L:$L)</f>
        <v>20459.456599999998</v>
      </c>
    </row>
    <row r="73" spans="1:17" x14ac:dyDescent="0.25">
      <c r="A73" t="s">
        <v>3260</v>
      </c>
      <c r="B73" t="s">
        <v>51</v>
      </c>
      <c r="C73" t="s">
        <v>3175</v>
      </c>
      <c r="D73" t="s">
        <v>3088</v>
      </c>
      <c r="E73" t="s">
        <v>18448</v>
      </c>
      <c r="F73" t="s">
        <v>3209</v>
      </c>
      <c r="G73" t="s">
        <v>3106</v>
      </c>
      <c r="H73">
        <f ca="1">_xlfn.XLOOKUP('Master Data'!$B:$B,PatientsMaster!$A:$A,PatientsMaster!$F:$F)</f>
        <v>44</v>
      </c>
      <c r="I73" t="str">
        <f ca="1">_xlfn.XLOOKUP('Master Data'!$B:$B,PatientsMaster!$A:$A,PatientsMaster!$G:$G)</f>
        <v>Young Adult</v>
      </c>
      <c r="J73" t="str">
        <f>_xlfn.XLOOKUP($C:$C,ProvidersMaster!$A:$A,ProvidersMaster!$C:$C)</f>
        <v>Pediatrics</v>
      </c>
      <c r="K73">
        <f>_xlfn.XLOOKUP($A:$A,Charges!$B:$B,Charges!$D:$D)</f>
        <v>52.97</v>
      </c>
      <c r="L73">
        <f>_xlfn.XLOOKUP($E:$E,InsuranceClaims!$A:$A,InsuranceClaims!$E:$E)</f>
        <v>391.71399999999994</v>
      </c>
      <c r="M73" t="str">
        <f>_xlfn.XLOOKUP($A:$A,Diagnoses!$B:$B,Diagnoses!$D:$D)</f>
        <v>Gastro-esophageal reflux disease without esophagitis</v>
      </c>
      <c r="N73" t="str">
        <f t="shared" si="2"/>
        <v>2026-Feb</v>
      </c>
      <c r="O73" t="str">
        <f t="shared" si="3"/>
        <v>Standard</v>
      </c>
      <c r="P73">
        <f>COUNTIF($B:$B,B73)</f>
        <v>2</v>
      </c>
      <c r="Q73">
        <f>SUMIF($C:$C,C73,$L:$L)</f>
        <v>18866.657099999993</v>
      </c>
    </row>
    <row r="74" spans="1:17" x14ac:dyDescent="0.25">
      <c r="A74" t="s">
        <v>3261</v>
      </c>
      <c r="B74" t="s">
        <v>51</v>
      </c>
      <c r="C74" t="s">
        <v>3148</v>
      </c>
      <c r="D74" t="s">
        <v>3093</v>
      </c>
      <c r="E74" t="s">
        <v>18449</v>
      </c>
      <c r="F74" t="s">
        <v>3262</v>
      </c>
      <c r="G74" t="s">
        <v>3102</v>
      </c>
      <c r="H74">
        <f ca="1">_xlfn.XLOOKUP('Master Data'!$B:$B,PatientsMaster!$A:$A,PatientsMaster!$F:$F)</f>
        <v>44</v>
      </c>
      <c r="I74" t="str">
        <f ca="1">_xlfn.XLOOKUP('Master Data'!$B:$B,PatientsMaster!$A:$A,PatientsMaster!$G:$G)</f>
        <v>Young Adult</v>
      </c>
      <c r="J74" t="str">
        <f>_xlfn.XLOOKUP($C:$C,ProvidersMaster!$A:$A,ProvidersMaster!$C:$C)</f>
        <v>Gastroenterology</v>
      </c>
      <c r="K74">
        <f>_xlfn.XLOOKUP($A:$A,Charges!$B:$B,Charges!$D:$D)</f>
        <v>429.11</v>
      </c>
      <c r="L74">
        <f>_xlfn.XLOOKUP($E:$E,InsuranceClaims!$A:$A,InsuranceClaims!$E:$E)</f>
        <v>102.16799999999999</v>
      </c>
      <c r="M74" t="str">
        <f>_xlfn.XLOOKUP($A:$A,Diagnoses!$B:$B,Diagnoses!$D:$D)</f>
        <v>Gastro-esophageal reflux disease without esophagitis</v>
      </c>
      <c r="N74" t="str">
        <f t="shared" si="2"/>
        <v>2023-Nov</v>
      </c>
      <c r="O74" t="str">
        <f t="shared" si="3"/>
        <v>High Cost</v>
      </c>
      <c r="P74">
        <f>COUNTIF($B:$B,B74)</f>
        <v>2</v>
      </c>
      <c r="Q74">
        <f>SUMIF($C:$C,C74,$L:$L)</f>
        <v>19833.441100000004</v>
      </c>
    </row>
    <row r="75" spans="1:17" x14ac:dyDescent="0.25">
      <c r="A75" t="s">
        <v>3263</v>
      </c>
      <c r="B75" t="s">
        <v>54</v>
      </c>
      <c r="C75" t="s">
        <v>3092</v>
      </c>
      <c r="D75" t="s">
        <v>3093</v>
      </c>
      <c r="E75" t="s">
        <v>18450</v>
      </c>
      <c r="F75" t="s">
        <v>3213</v>
      </c>
      <c r="G75" t="s">
        <v>3106</v>
      </c>
      <c r="H75">
        <f ca="1">_xlfn.XLOOKUP('Master Data'!$B:$B,PatientsMaster!$A:$A,PatientsMaster!$F:$F)</f>
        <v>52</v>
      </c>
      <c r="I75" t="str">
        <f ca="1">_xlfn.XLOOKUP('Master Data'!$B:$B,PatientsMaster!$A:$A,PatientsMaster!$G:$G)</f>
        <v>Young Adult</v>
      </c>
      <c r="J75" t="str">
        <f>_xlfn.XLOOKUP($C:$C,ProvidersMaster!$A:$A,ProvidersMaster!$C:$C)</f>
        <v>Oncology</v>
      </c>
      <c r="K75">
        <f>_xlfn.XLOOKUP($A:$A,Charges!$B:$B,Charges!$D:$D)</f>
        <v>151.86000000000001</v>
      </c>
      <c r="L75">
        <f>_xlfn.XLOOKUP($E:$E,InsuranceClaims!$A:$A,InsuranceClaims!$E:$E)</f>
        <v>342.69400000000002</v>
      </c>
      <c r="M75" t="str">
        <f>_xlfn.XLOOKUP($A:$A,Diagnoses!$B:$B,Diagnoses!$D:$D)</f>
        <v>Acute upper respiratory infection, unspecified</v>
      </c>
      <c r="N75" t="str">
        <f t="shared" si="2"/>
        <v>2022-May</v>
      </c>
      <c r="O75" t="str">
        <f t="shared" si="3"/>
        <v>Standard</v>
      </c>
      <c r="P75">
        <f>COUNTIF($B:$B,B75)</f>
        <v>7</v>
      </c>
      <c r="Q75">
        <f>SUMIF($C:$C,C75,$L:$L)</f>
        <v>16713.101299999998</v>
      </c>
    </row>
    <row r="76" spans="1:17" x14ac:dyDescent="0.25">
      <c r="A76" t="s">
        <v>3264</v>
      </c>
      <c r="B76" t="s">
        <v>54</v>
      </c>
      <c r="C76" t="s">
        <v>3265</v>
      </c>
      <c r="D76" t="s">
        <v>3088</v>
      </c>
      <c r="E76" t="s">
        <v>18451</v>
      </c>
      <c r="F76" t="s">
        <v>3266</v>
      </c>
      <c r="G76" t="s">
        <v>3090</v>
      </c>
      <c r="H76">
        <f ca="1">_xlfn.XLOOKUP('Master Data'!$B:$B,PatientsMaster!$A:$A,PatientsMaster!$F:$F)</f>
        <v>52</v>
      </c>
      <c r="I76" t="str">
        <f ca="1">_xlfn.XLOOKUP('Master Data'!$B:$B,PatientsMaster!$A:$A,PatientsMaster!$G:$G)</f>
        <v>Young Adult</v>
      </c>
      <c r="J76" t="str">
        <f>_xlfn.XLOOKUP($C:$C,ProvidersMaster!$A:$A,ProvidersMaster!$C:$C)</f>
        <v>Neurology</v>
      </c>
      <c r="K76">
        <f>_xlfn.XLOOKUP($A:$A,Charges!$B:$B,Charges!$D:$D)</f>
        <v>491.31</v>
      </c>
      <c r="L76">
        <f>_xlfn.XLOOKUP($E:$E,InsuranceClaims!$A:$A,InsuranceClaims!$E:$E)</f>
        <v>120.96879999999999</v>
      </c>
      <c r="M76" t="str">
        <f>_xlfn.XLOOKUP($A:$A,Diagnoses!$B:$B,Diagnoses!$D:$D)</f>
        <v>Acute upper respiratory infection, unspecified</v>
      </c>
      <c r="N76" t="str">
        <f t="shared" si="2"/>
        <v>2025-May</v>
      </c>
      <c r="O76" t="str">
        <f t="shared" si="3"/>
        <v>High Cost</v>
      </c>
      <c r="P76">
        <f>COUNTIF($B:$B,B76)</f>
        <v>7</v>
      </c>
      <c r="Q76">
        <f>SUMIF($C:$C,C76,$L:$L)</f>
        <v>17482.5101</v>
      </c>
    </row>
    <row r="77" spans="1:17" x14ac:dyDescent="0.25">
      <c r="A77" t="s">
        <v>3267</v>
      </c>
      <c r="B77" t="s">
        <v>54</v>
      </c>
      <c r="C77" t="s">
        <v>3196</v>
      </c>
      <c r="D77" t="s">
        <v>3093</v>
      </c>
      <c r="E77" t="s">
        <v>18452</v>
      </c>
      <c r="F77" t="s">
        <v>3268</v>
      </c>
      <c r="G77" t="s">
        <v>3090</v>
      </c>
      <c r="H77">
        <f ca="1">_xlfn.XLOOKUP('Master Data'!$B:$B,PatientsMaster!$A:$A,PatientsMaster!$F:$F)</f>
        <v>52</v>
      </c>
      <c r="I77" t="str">
        <f ca="1">_xlfn.XLOOKUP('Master Data'!$B:$B,PatientsMaster!$A:$A,PatientsMaster!$G:$G)</f>
        <v>Young Adult</v>
      </c>
      <c r="J77" t="str">
        <f>_xlfn.XLOOKUP($C:$C,ProvidersMaster!$A:$A,ProvidersMaster!$C:$C)</f>
        <v>Gastroenterology</v>
      </c>
      <c r="K77">
        <f>_xlfn.XLOOKUP($A:$A,Charges!$B:$B,Charges!$D:$D)</f>
        <v>71.52</v>
      </c>
      <c r="L77">
        <f>_xlfn.XLOOKUP($E:$E,InsuranceClaims!$A:$A,InsuranceClaims!$E:$E)</f>
        <v>334.863</v>
      </c>
      <c r="M77" t="str">
        <f>_xlfn.XLOOKUP($A:$A,Diagnoses!$B:$B,Diagnoses!$D:$D)</f>
        <v>Type 2 diabetes mellitus without complications</v>
      </c>
      <c r="N77" t="str">
        <f t="shared" si="2"/>
        <v>2026-Jan</v>
      </c>
      <c r="O77" t="str">
        <f t="shared" si="3"/>
        <v>Standard</v>
      </c>
      <c r="P77">
        <f>COUNTIF($B:$B,B77)</f>
        <v>7</v>
      </c>
      <c r="Q77">
        <f>SUMIF($C:$C,C77,$L:$L)</f>
        <v>13711.558999999999</v>
      </c>
    </row>
    <row r="78" spans="1:17" x14ac:dyDescent="0.25">
      <c r="A78" t="s">
        <v>3269</v>
      </c>
      <c r="B78" t="s">
        <v>54</v>
      </c>
      <c r="C78" t="s">
        <v>3097</v>
      </c>
      <c r="D78" t="s">
        <v>3093</v>
      </c>
      <c r="E78" t="s">
        <v>18453</v>
      </c>
      <c r="F78" t="s">
        <v>3270</v>
      </c>
      <c r="G78" t="s">
        <v>3095</v>
      </c>
      <c r="H78">
        <f ca="1">_xlfn.XLOOKUP('Master Data'!$B:$B,PatientsMaster!$A:$A,PatientsMaster!$F:$F)</f>
        <v>52</v>
      </c>
      <c r="I78" t="str">
        <f ca="1">_xlfn.XLOOKUP('Master Data'!$B:$B,PatientsMaster!$A:$A,PatientsMaster!$G:$G)</f>
        <v>Young Adult</v>
      </c>
      <c r="J78" t="str">
        <f>_xlfn.XLOOKUP($C:$C,ProvidersMaster!$A:$A,ProvidersMaster!$C:$C)</f>
        <v>Cardiology</v>
      </c>
      <c r="K78">
        <f>_xlfn.XLOOKUP($A:$A,Charges!$B:$B,Charges!$D:$D)</f>
        <v>420.52</v>
      </c>
      <c r="L78">
        <f>_xlfn.XLOOKUP($E:$E,InsuranceClaims!$A:$A,InsuranceClaims!$E:$E)</f>
        <v>211.7388</v>
      </c>
      <c r="M78" t="str">
        <f>_xlfn.XLOOKUP($A:$A,Diagnoses!$B:$B,Diagnoses!$D:$D)</f>
        <v>Essential (primary) hypertension</v>
      </c>
      <c r="N78" t="str">
        <f t="shared" si="2"/>
        <v>2025-Jun</v>
      </c>
      <c r="O78" t="str">
        <f t="shared" si="3"/>
        <v>High Cost</v>
      </c>
      <c r="P78">
        <f>COUNTIF($B:$B,B78)</f>
        <v>7</v>
      </c>
      <c r="Q78">
        <f>SUMIF($C:$C,C78,$L:$L)</f>
        <v>19482.340599999985</v>
      </c>
    </row>
    <row r="79" spans="1:17" x14ac:dyDescent="0.25">
      <c r="A79" t="s">
        <v>3271</v>
      </c>
      <c r="B79" t="s">
        <v>54</v>
      </c>
      <c r="C79" t="s">
        <v>3118</v>
      </c>
      <c r="D79" t="s">
        <v>3088</v>
      </c>
      <c r="E79" t="s">
        <v>18454</v>
      </c>
      <c r="F79" t="s">
        <v>3272</v>
      </c>
      <c r="G79" t="s">
        <v>3090</v>
      </c>
      <c r="H79">
        <f ca="1">_xlfn.XLOOKUP('Master Data'!$B:$B,PatientsMaster!$A:$A,PatientsMaster!$F:$F)</f>
        <v>52</v>
      </c>
      <c r="I79" t="str">
        <f ca="1">_xlfn.XLOOKUP('Master Data'!$B:$B,PatientsMaster!$A:$A,PatientsMaster!$G:$G)</f>
        <v>Young Adult</v>
      </c>
      <c r="J79" t="str">
        <f>_xlfn.XLOOKUP($C:$C,ProvidersMaster!$A:$A,ProvidersMaster!$C:$C)</f>
        <v>Cardiology</v>
      </c>
      <c r="K79">
        <f>_xlfn.XLOOKUP($A:$A,Charges!$B:$B,Charges!$D:$D)</f>
        <v>321.81</v>
      </c>
      <c r="L79">
        <f>_xlfn.XLOOKUP($E:$E,InsuranceClaims!$A:$A,InsuranceClaims!$E:$E)</f>
        <v>101.2306</v>
      </c>
      <c r="M79" t="str">
        <f>_xlfn.XLOOKUP($A:$A,Diagnoses!$B:$B,Diagnoses!$D:$D)</f>
        <v>Gastro-esophageal reflux disease without esophagitis</v>
      </c>
      <c r="N79" t="str">
        <f t="shared" si="2"/>
        <v>2025-Jan</v>
      </c>
      <c r="O79" t="str">
        <f t="shared" si="3"/>
        <v>Standard</v>
      </c>
      <c r="P79">
        <f>COUNTIF($B:$B,B79)</f>
        <v>7</v>
      </c>
      <c r="Q79">
        <f>SUMIF($C:$C,C79,$L:$L)</f>
        <v>19335.334599999998</v>
      </c>
    </row>
    <row r="80" spans="1:17" x14ac:dyDescent="0.25">
      <c r="A80" t="s">
        <v>3273</v>
      </c>
      <c r="B80" t="s">
        <v>54</v>
      </c>
      <c r="C80" t="s">
        <v>3156</v>
      </c>
      <c r="D80" t="s">
        <v>3093</v>
      </c>
      <c r="E80" t="s">
        <v>18455</v>
      </c>
      <c r="F80" t="s">
        <v>3274</v>
      </c>
      <c r="G80" t="s">
        <v>3102</v>
      </c>
      <c r="H80">
        <f ca="1">_xlfn.XLOOKUP('Master Data'!$B:$B,PatientsMaster!$A:$A,PatientsMaster!$F:$F)</f>
        <v>52</v>
      </c>
      <c r="I80" t="str">
        <f ca="1">_xlfn.XLOOKUP('Master Data'!$B:$B,PatientsMaster!$A:$A,PatientsMaster!$G:$G)</f>
        <v>Young Adult</v>
      </c>
      <c r="J80" t="str">
        <f>_xlfn.XLOOKUP($C:$C,ProvidersMaster!$A:$A,ProvidersMaster!$C:$C)</f>
        <v>Neurology</v>
      </c>
      <c r="K80">
        <f>_xlfn.XLOOKUP($A:$A,Charges!$B:$B,Charges!$D:$D)</f>
        <v>477.7</v>
      </c>
      <c r="L80">
        <f>_xlfn.XLOOKUP($E:$E,InsuranceClaims!$A:$A,InsuranceClaims!$E:$E)</f>
        <v>214.12279999999998</v>
      </c>
      <c r="M80" t="str">
        <f>_xlfn.XLOOKUP($A:$A,Diagnoses!$B:$B,Diagnoses!$D:$D)</f>
        <v>Type 2 diabetes mellitus without complications</v>
      </c>
      <c r="N80" t="str">
        <f t="shared" si="2"/>
        <v>2025-Apr</v>
      </c>
      <c r="O80" t="str">
        <f t="shared" si="3"/>
        <v>High Cost</v>
      </c>
      <c r="P80">
        <f>COUNTIF($B:$B,B80)</f>
        <v>7</v>
      </c>
      <c r="Q80">
        <f>SUMIF($C:$C,C80,$L:$L)</f>
        <v>25676.765600000006</v>
      </c>
    </row>
    <row r="81" spans="1:17" x14ac:dyDescent="0.25">
      <c r="A81" t="s">
        <v>3275</v>
      </c>
      <c r="B81" t="s">
        <v>54</v>
      </c>
      <c r="C81" t="s">
        <v>3265</v>
      </c>
      <c r="D81" t="s">
        <v>3088</v>
      </c>
      <c r="E81" t="s">
        <v>18456</v>
      </c>
      <c r="F81" t="s">
        <v>3276</v>
      </c>
      <c r="G81" t="s">
        <v>3106</v>
      </c>
      <c r="H81">
        <f ca="1">_xlfn.XLOOKUP('Master Data'!$B:$B,PatientsMaster!$A:$A,PatientsMaster!$F:$F)</f>
        <v>52</v>
      </c>
      <c r="I81" t="str">
        <f ca="1">_xlfn.XLOOKUP('Master Data'!$B:$B,PatientsMaster!$A:$A,PatientsMaster!$G:$G)</f>
        <v>Young Adult</v>
      </c>
      <c r="J81" t="str">
        <f>_xlfn.XLOOKUP($C:$C,ProvidersMaster!$A:$A,ProvidersMaster!$C:$C)</f>
        <v>Neurology</v>
      </c>
      <c r="K81">
        <f>_xlfn.XLOOKUP($A:$A,Charges!$B:$B,Charges!$D:$D)</f>
        <v>118.8</v>
      </c>
      <c r="L81">
        <f>_xlfn.XLOOKUP($E:$E,InsuranceClaims!$A:$A,InsuranceClaims!$E:$E)</f>
        <v>429.00669999999997</v>
      </c>
      <c r="M81" t="str">
        <f>_xlfn.XLOOKUP($A:$A,Diagnoses!$B:$B,Diagnoses!$D:$D)</f>
        <v>Gastro-esophageal reflux disease without esophagitis</v>
      </c>
      <c r="N81" t="str">
        <f t="shared" si="2"/>
        <v>2024-Mar</v>
      </c>
      <c r="O81" t="str">
        <f t="shared" si="3"/>
        <v>Standard</v>
      </c>
      <c r="P81">
        <f>COUNTIF($B:$B,B81)</f>
        <v>7</v>
      </c>
      <c r="Q81">
        <f>SUMIF($C:$C,C81,$L:$L)</f>
        <v>17482.5101</v>
      </c>
    </row>
    <row r="82" spans="1:17" x14ac:dyDescent="0.25">
      <c r="A82" t="s">
        <v>3277</v>
      </c>
      <c r="B82" t="s">
        <v>57</v>
      </c>
      <c r="C82" t="s">
        <v>3161</v>
      </c>
      <c r="D82" t="s">
        <v>3093</v>
      </c>
      <c r="E82" t="s">
        <v>18457</v>
      </c>
      <c r="F82" t="s">
        <v>3278</v>
      </c>
      <c r="G82" t="s">
        <v>3106</v>
      </c>
      <c r="H82">
        <f ca="1">_xlfn.XLOOKUP('Master Data'!$B:$B,PatientsMaster!$A:$A,PatientsMaster!$F:$F)</f>
        <v>73</v>
      </c>
      <c r="I82" t="str">
        <f ca="1">_xlfn.XLOOKUP('Master Data'!$B:$B,PatientsMaster!$A:$A,PatientsMaster!$G:$G)</f>
        <v>Young Adult</v>
      </c>
      <c r="J82" t="str">
        <f>_xlfn.XLOOKUP($C:$C,ProvidersMaster!$A:$A,ProvidersMaster!$C:$C)</f>
        <v>Gastroenterology</v>
      </c>
      <c r="K82">
        <f>_xlfn.XLOOKUP($A:$A,Charges!$B:$B,Charges!$D:$D)</f>
        <v>463.1</v>
      </c>
      <c r="L82">
        <f>_xlfn.XLOOKUP($E:$E,InsuranceClaims!$A:$A,InsuranceClaims!$E:$E)</f>
        <v>227.49660000000003</v>
      </c>
      <c r="M82" t="str">
        <f>_xlfn.XLOOKUP($A:$A,Diagnoses!$B:$B,Diagnoses!$D:$D)</f>
        <v>Acute upper respiratory infection, unspecified</v>
      </c>
      <c r="N82" t="str">
        <f t="shared" si="2"/>
        <v>2022-Jan</v>
      </c>
      <c r="O82" t="str">
        <f t="shared" si="3"/>
        <v>High Cost</v>
      </c>
      <c r="P82">
        <f>COUNTIF($B:$B,B82)</f>
        <v>7</v>
      </c>
      <c r="Q82">
        <f>SUMIF($C:$C,C82,$L:$L)</f>
        <v>20657.172699999996</v>
      </c>
    </row>
    <row r="83" spans="1:17" x14ac:dyDescent="0.25">
      <c r="A83" t="s">
        <v>3279</v>
      </c>
      <c r="B83" t="s">
        <v>57</v>
      </c>
      <c r="C83" t="s">
        <v>3145</v>
      </c>
      <c r="D83" t="s">
        <v>3088</v>
      </c>
      <c r="E83" t="s">
        <v>18458</v>
      </c>
      <c r="F83" t="s">
        <v>3280</v>
      </c>
      <c r="G83" t="s">
        <v>3106</v>
      </c>
      <c r="H83">
        <f ca="1">_xlfn.XLOOKUP('Master Data'!$B:$B,PatientsMaster!$A:$A,PatientsMaster!$F:$F)</f>
        <v>73</v>
      </c>
      <c r="I83" t="str">
        <f ca="1">_xlfn.XLOOKUP('Master Data'!$B:$B,PatientsMaster!$A:$A,PatientsMaster!$G:$G)</f>
        <v>Young Adult</v>
      </c>
      <c r="J83" t="str">
        <f>_xlfn.XLOOKUP($C:$C,ProvidersMaster!$A:$A,ProvidersMaster!$C:$C)</f>
        <v>Cardiology</v>
      </c>
      <c r="K83">
        <f>_xlfn.XLOOKUP($A:$A,Charges!$B:$B,Charges!$D:$D)</f>
        <v>362.88</v>
      </c>
      <c r="L83">
        <f>_xlfn.XLOOKUP($E:$E,InsuranceClaims!$A:$A,InsuranceClaims!$E:$E)</f>
        <v>255.81660000000002</v>
      </c>
      <c r="M83" t="str">
        <f>_xlfn.XLOOKUP($A:$A,Diagnoses!$B:$B,Diagnoses!$D:$D)</f>
        <v>Low back pain</v>
      </c>
      <c r="N83" t="str">
        <f t="shared" si="2"/>
        <v>2023-Sep</v>
      </c>
      <c r="O83" t="str">
        <f t="shared" si="3"/>
        <v>High Cost</v>
      </c>
      <c r="P83">
        <f>COUNTIF($B:$B,B83)</f>
        <v>7</v>
      </c>
      <c r="Q83">
        <f>SUMIF($C:$C,C83,$L:$L)</f>
        <v>16957.942200000001</v>
      </c>
    </row>
    <row r="84" spans="1:17" x14ac:dyDescent="0.25">
      <c r="A84" t="s">
        <v>3281</v>
      </c>
      <c r="B84" t="s">
        <v>57</v>
      </c>
      <c r="C84" t="s">
        <v>3111</v>
      </c>
      <c r="D84" t="s">
        <v>3088</v>
      </c>
      <c r="E84" t="s">
        <v>18459</v>
      </c>
      <c r="F84" t="s">
        <v>3282</v>
      </c>
      <c r="G84" t="s">
        <v>3106</v>
      </c>
      <c r="H84">
        <f ca="1">_xlfn.XLOOKUP('Master Data'!$B:$B,PatientsMaster!$A:$A,PatientsMaster!$F:$F)</f>
        <v>73</v>
      </c>
      <c r="I84" t="str">
        <f ca="1">_xlfn.XLOOKUP('Master Data'!$B:$B,PatientsMaster!$A:$A,PatientsMaster!$G:$G)</f>
        <v>Young Adult</v>
      </c>
      <c r="J84" t="str">
        <f>_xlfn.XLOOKUP($C:$C,ProvidersMaster!$A:$A,ProvidersMaster!$C:$C)</f>
        <v>Gastroenterology</v>
      </c>
      <c r="K84">
        <f>_xlfn.XLOOKUP($A:$A,Charges!$B:$B,Charges!$D:$D)</f>
        <v>135.91999999999999</v>
      </c>
      <c r="L84">
        <f>_xlfn.XLOOKUP($E:$E,InsuranceClaims!$A:$A,InsuranceClaims!$E:$E)</f>
        <v>211.13159999999999</v>
      </c>
      <c r="M84" t="str">
        <f>_xlfn.XLOOKUP($A:$A,Diagnoses!$B:$B,Diagnoses!$D:$D)</f>
        <v>Low back pain</v>
      </c>
      <c r="N84" t="str">
        <f t="shared" si="2"/>
        <v>2026-Jul</v>
      </c>
      <c r="O84" t="str">
        <f t="shared" si="3"/>
        <v>Standard</v>
      </c>
      <c r="P84">
        <f>COUNTIF($B:$B,B84)</f>
        <v>7</v>
      </c>
      <c r="Q84">
        <f>SUMIF($C:$C,C84,$L:$L)</f>
        <v>20345.553199999988</v>
      </c>
    </row>
    <row r="85" spans="1:17" x14ac:dyDescent="0.25">
      <c r="A85" t="s">
        <v>3283</v>
      </c>
      <c r="B85" t="s">
        <v>57</v>
      </c>
      <c r="C85" t="s">
        <v>3196</v>
      </c>
      <c r="D85" t="s">
        <v>3088</v>
      </c>
      <c r="E85" t="s">
        <v>18460</v>
      </c>
      <c r="F85" t="s">
        <v>3284</v>
      </c>
      <c r="G85" t="s">
        <v>3102</v>
      </c>
      <c r="H85">
        <f ca="1">_xlfn.XLOOKUP('Master Data'!$B:$B,PatientsMaster!$A:$A,PatientsMaster!$F:$F)</f>
        <v>73</v>
      </c>
      <c r="I85" t="str">
        <f ca="1">_xlfn.XLOOKUP('Master Data'!$B:$B,PatientsMaster!$A:$A,PatientsMaster!$G:$G)</f>
        <v>Young Adult</v>
      </c>
      <c r="J85" t="str">
        <f>_xlfn.XLOOKUP($C:$C,ProvidersMaster!$A:$A,ProvidersMaster!$C:$C)</f>
        <v>Gastroenterology</v>
      </c>
      <c r="K85">
        <f>_xlfn.XLOOKUP($A:$A,Charges!$B:$B,Charges!$D:$D)</f>
        <v>384.9</v>
      </c>
      <c r="L85">
        <f>_xlfn.XLOOKUP($E:$E,InsuranceClaims!$A:$A,InsuranceClaims!$E:$E)</f>
        <v>228.57240000000002</v>
      </c>
      <c r="M85" t="str">
        <f>_xlfn.XLOOKUP($A:$A,Diagnoses!$B:$B,Diagnoses!$D:$D)</f>
        <v>Acute upper respiratory infection, unspecified</v>
      </c>
      <c r="N85" t="str">
        <f t="shared" si="2"/>
        <v>2024-Apr</v>
      </c>
      <c r="O85" t="str">
        <f t="shared" si="3"/>
        <v>High Cost</v>
      </c>
      <c r="P85">
        <f>COUNTIF($B:$B,B85)</f>
        <v>7</v>
      </c>
      <c r="Q85">
        <f>SUMIF($C:$C,C85,$L:$L)</f>
        <v>13711.558999999999</v>
      </c>
    </row>
    <row r="86" spans="1:17" x14ac:dyDescent="0.25">
      <c r="A86" t="s">
        <v>3285</v>
      </c>
      <c r="B86" t="s">
        <v>57</v>
      </c>
      <c r="C86" t="s">
        <v>3208</v>
      </c>
      <c r="D86" t="s">
        <v>3088</v>
      </c>
      <c r="E86" t="s">
        <v>18461</v>
      </c>
      <c r="F86" t="s">
        <v>3234</v>
      </c>
      <c r="G86" t="s">
        <v>3102</v>
      </c>
      <c r="H86">
        <f ca="1">_xlfn.XLOOKUP('Master Data'!$B:$B,PatientsMaster!$A:$A,PatientsMaster!$F:$F)</f>
        <v>73</v>
      </c>
      <c r="I86" t="str">
        <f ca="1">_xlfn.XLOOKUP('Master Data'!$B:$B,PatientsMaster!$A:$A,PatientsMaster!$G:$G)</f>
        <v>Young Adult</v>
      </c>
      <c r="J86" t="str">
        <f>_xlfn.XLOOKUP($C:$C,ProvidersMaster!$A:$A,ProvidersMaster!$C:$C)</f>
        <v>Cardiology</v>
      </c>
      <c r="K86">
        <f>_xlfn.XLOOKUP($A:$A,Charges!$B:$B,Charges!$D:$D)</f>
        <v>252.07</v>
      </c>
      <c r="L86">
        <f>_xlfn.XLOOKUP($E:$E,InsuranceClaims!$A:$A,InsuranceClaims!$E:$E)</f>
        <v>284.6925</v>
      </c>
      <c r="M86" t="str">
        <f>_xlfn.XLOOKUP($A:$A,Diagnoses!$B:$B,Diagnoses!$D:$D)</f>
        <v>Low back pain</v>
      </c>
      <c r="N86" t="str">
        <f t="shared" si="2"/>
        <v>2022-Mar</v>
      </c>
      <c r="O86" t="str">
        <f t="shared" si="3"/>
        <v>Standard</v>
      </c>
      <c r="P86">
        <f>COUNTIF($B:$B,B86)</f>
        <v>7</v>
      </c>
      <c r="Q86">
        <f>SUMIF($C:$C,C86,$L:$L)</f>
        <v>17205.856699999993</v>
      </c>
    </row>
    <row r="87" spans="1:17" x14ac:dyDescent="0.25">
      <c r="A87" t="s">
        <v>3286</v>
      </c>
      <c r="B87" t="s">
        <v>57</v>
      </c>
      <c r="C87" t="s">
        <v>3148</v>
      </c>
      <c r="D87" t="s">
        <v>3088</v>
      </c>
      <c r="E87" t="s">
        <v>18462</v>
      </c>
      <c r="F87" t="s">
        <v>3287</v>
      </c>
      <c r="G87" t="s">
        <v>3090</v>
      </c>
      <c r="H87">
        <f ca="1">_xlfn.XLOOKUP('Master Data'!$B:$B,PatientsMaster!$A:$A,PatientsMaster!$F:$F)</f>
        <v>73</v>
      </c>
      <c r="I87" t="str">
        <f ca="1">_xlfn.XLOOKUP('Master Data'!$B:$B,PatientsMaster!$A:$A,PatientsMaster!$G:$G)</f>
        <v>Young Adult</v>
      </c>
      <c r="J87" t="str">
        <f>_xlfn.XLOOKUP($C:$C,ProvidersMaster!$A:$A,ProvidersMaster!$C:$C)</f>
        <v>Gastroenterology</v>
      </c>
      <c r="K87">
        <f>_xlfn.XLOOKUP($A:$A,Charges!$B:$B,Charges!$D:$D)</f>
        <v>268.75</v>
      </c>
      <c r="L87">
        <f>_xlfn.XLOOKUP($E:$E,InsuranceClaims!$A:$A,InsuranceClaims!$E:$E)</f>
        <v>273.59250000000003</v>
      </c>
      <c r="M87" t="str">
        <f>_xlfn.XLOOKUP($A:$A,Diagnoses!$B:$B,Diagnoses!$D:$D)</f>
        <v>Acute upper respiratory infection, unspecified</v>
      </c>
      <c r="N87" t="str">
        <f t="shared" si="2"/>
        <v>2023-Jun</v>
      </c>
      <c r="O87" t="str">
        <f t="shared" si="3"/>
        <v>Standard</v>
      </c>
      <c r="P87">
        <f>COUNTIF($B:$B,B87)</f>
        <v>7</v>
      </c>
      <c r="Q87">
        <f>SUMIF($C:$C,C87,$L:$L)</f>
        <v>19833.441100000004</v>
      </c>
    </row>
    <row r="88" spans="1:17" x14ac:dyDescent="0.25">
      <c r="A88" t="s">
        <v>3288</v>
      </c>
      <c r="B88" t="s">
        <v>57</v>
      </c>
      <c r="C88" t="s">
        <v>3217</v>
      </c>
      <c r="D88" t="s">
        <v>3088</v>
      </c>
      <c r="E88" t="s">
        <v>18463</v>
      </c>
      <c r="F88" t="s">
        <v>3289</v>
      </c>
      <c r="G88" t="s">
        <v>3090</v>
      </c>
      <c r="H88">
        <f ca="1">_xlfn.XLOOKUP('Master Data'!$B:$B,PatientsMaster!$A:$A,PatientsMaster!$F:$F)</f>
        <v>73</v>
      </c>
      <c r="I88" t="str">
        <f ca="1">_xlfn.XLOOKUP('Master Data'!$B:$B,PatientsMaster!$A:$A,PatientsMaster!$G:$G)</f>
        <v>Young Adult</v>
      </c>
      <c r="J88" t="str">
        <f>_xlfn.XLOOKUP($C:$C,ProvidersMaster!$A:$A,ProvidersMaster!$C:$C)</f>
        <v>Cardiology</v>
      </c>
      <c r="K88">
        <f>_xlfn.XLOOKUP($A:$A,Charges!$B:$B,Charges!$D:$D)</f>
        <v>128.13999999999999</v>
      </c>
      <c r="L88">
        <f>_xlfn.XLOOKUP($E:$E,InsuranceClaims!$A:$A,InsuranceClaims!$E:$E)</f>
        <v>303.6508</v>
      </c>
      <c r="M88" t="str">
        <f>_xlfn.XLOOKUP($A:$A,Diagnoses!$B:$B,Diagnoses!$D:$D)</f>
        <v>Acute upper respiratory infection, unspecified</v>
      </c>
      <c r="N88" t="str">
        <f t="shared" si="2"/>
        <v>2025-Jun</v>
      </c>
      <c r="O88" t="str">
        <f t="shared" si="3"/>
        <v>Standard</v>
      </c>
      <c r="P88">
        <f>COUNTIF($B:$B,B88)</f>
        <v>7</v>
      </c>
      <c r="Q88">
        <f>SUMIF($C:$C,C88,$L:$L)</f>
        <v>16325.449900000001</v>
      </c>
    </row>
    <row r="89" spans="1:17" x14ac:dyDescent="0.25">
      <c r="A89" t="s">
        <v>3290</v>
      </c>
      <c r="B89" t="s">
        <v>60</v>
      </c>
      <c r="C89" t="s">
        <v>3097</v>
      </c>
      <c r="D89" t="s">
        <v>3093</v>
      </c>
      <c r="E89" t="s">
        <v>18464</v>
      </c>
      <c r="F89" t="s">
        <v>3291</v>
      </c>
      <c r="G89" t="s">
        <v>3102</v>
      </c>
      <c r="H89">
        <f ca="1">_xlfn.XLOOKUP('Master Data'!$B:$B,PatientsMaster!$A:$A,PatientsMaster!$F:$F)</f>
        <v>34</v>
      </c>
      <c r="I89" t="str">
        <f ca="1">_xlfn.XLOOKUP('Master Data'!$B:$B,PatientsMaster!$A:$A,PatientsMaster!$G:$G)</f>
        <v>Young Adult</v>
      </c>
      <c r="J89" t="str">
        <f>_xlfn.XLOOKUP($C:$C,ProvidersMaster!$A:$A,ProvidersMaster!$C:$C)</f>
        <v>Cardiology</v>
      </c>
      <c r="K89">
        <f>_xlfn.XLOOKUP($A:$A,Charges!$B:$B,Charges!$D:$D)</f>
        <v>248.98</v>
      </c>
      <c r="L89">
        <f>_xlfn.XLOOKUP($E:$E,InsuranceClaims!$A:$A,InsuranceClaims!$E:$E)</f>
        <v>263.03359999999998</v>
      </c>
      <c r="M89" t="str">
        <f>_xlfn.XLOOKUP($A:$A,Diagnoses!$B:$B,Diagnoses!$D:$D)</f>
        <v>Gastro-esophageal reflux disease without esophagitis</v>
      </c>
      <c r="N89" t="str">
        <f t="shared" si="2"/>
        <v>2025-Mar</v>
      </c>
      <c r="O89" t="str">
        <f t="shared" si="3"/>
        <v>Standard</v>
      </c>
      <c r="P89">
        <f>COUNTIF($B:$B,B89)</f>
        <v>6</v>
      </c>
      <c r="Q89">
        <f>SUMIF($C:$C,C89,$L:$L)</f>
        <v>19482.340599999985</v>
      </c>
    </row>
    <row r="90" spans="1:17" x14ac:dyDescent="0.25">
      <c r="A90" t="s">
        <v>3292</v>
      </c>
      <c r="B90" t="s">
        <v>60</v>
      </c>
      <c r="C90" t="s">
        <v>3254</v>
      </c>
      <c r="D90" t="s">
        <v>3088</v>
      </c>
      <c r="E90" t="s">
        <v>18465</v>
      </c>
      <c r="F90" t="s">
        <v>3293</v>
      </c>
      <c r="G90" t="s">
        <v>3095</v>
      </c>
      <c r="H90">
        <f ca="1">_xlfn.XLOOKUP('Master Data'!$B:$B,PatientsMaster!$A:$A,PatientsMaster!$F:$F)</f>
        <v>34</v>
      </c>
      <c r="I90" t="str">
        <f ca="1">_xlfn.XLOOKUP('Master Data'!$B:$B,PatientsMaster!$A:$A,PatientsMaster!$G:$G)</f>
        <v>Young Adult</v>
      </c>
      <c r="J90" t="str">
        <f>_xlfn.XLOOKUP($C:$C,ProvidersMaster!$A:$A,ProvidersMaster!$C:$C)</f>
        <v>General Practice</v>
      </c>
      <c r="K90">
        <f>_xlfn.XLOOKUP($A:$A,Charges!$B:$B,Charges!$D:$D)</f>
        <v>482.03</v>
      </c>
      <c r="L90">
        <f>_xlfn.XLOOKUP($E:$E,InsuranceClaims!$A:$A,InsuranceClaims!$E:$E)</f>
        <v>99.928799999999995</v>
      </c>
      <c r="M90" t="str">
        <f>_xlfn.XLOOKUP($A:$A,Diagnoses!$B:$B,Diagnoses!$D:$D)</f>
        <v>Gastro-esophageal reflux disease without esophagitis</v>
      </c>
      <c r="N90" t="str">
        <f t="shared" si="2"/>
        <v>2022-Jul</v>
      </c>
      <c r="O90" t="str">
        <f t="shared" si="3"/>
        <v>High Cost</v>
      </c>
      <c r="P90">
        <f>COUNTIF($B:$B,B90)</f>
        <v>6</v>
      </c>
      <c r="Q90">
        <f>SUMIF($C:$C,C90,$L:$L)</f>
        <v>20459.456599999998</v>
      </c>
    </row>
    <row r="91" spans="1:17" x14ac:dyDescent="0.25">
      <c r="A91" t="s">
        <v>3294</v>
      </c>
      <c r="B91" t="s">
        <v>60</v>
      </c>
      <c r="C91" t="s">
        <v>3100</v>
      </c>
      <c r="D91" t="s">
        <v>3093</v>
      </c>
      <c r="E91" t="s">
        <v>18466</v>
      </c>
      <c r="F91" t="s">
        <v>3295</v>
      </c>
      <c r="G91" t="s">
        <v>3102</v>
      </c>
      <c r="H91">
        <f ca="1">_xlfn.XLOOKUP('Master Data'!$B:$B,PatientsMaster!$A:$A,PatientsMaster!$F:$F)</f>
        <v>34</v>
      </c>
      <c r="I91" t="str">
        <f ca="1">_xlfn.XLOOKUP('Master Data'!$B:$B,PatientsMaster!$A:$A,PatientsMaster!$G:$G)</f>
        <v>Young Adult</v>
      </c>
      <c r="J91" t="str">
        <f>_xlfn.XLOOKUP($C:$C,ProvidersMaster!$A:$A,ProvidersMaster!$C:$C)</f>
        <v>Gastroenterology</v>
      </c>
      <c r="K91">
        <f>_xlfn.XLOOKUP($A:$A,Charges!$B:$B,Charges!$D:$D)</f>
        <v>280.86</v>
      </c>
      <c r="L91">
        <f>_xlfn.XLOOKUP($E:$E,InsuranceClaims!$A:$A,InsuranceClaims!$E:$E)</f>
        <v>63.652500000000003</v>
      </c>
      <c r="M91" t="str">
        <f>_xlfn.XLOOKUP($A:$A,Diagnoses!$B:$B,Diagnoses!$D:$D)</f>
        <v>Acute upper respiratory infection, unspecified</v>
      </c>
      <c r="N91" t="str">
        <f t="shared" si="2"/>
        <v>2026-Mar</v>
      </c>
      <c r="O91" t="str">
        <f t="shared" si="3"/>
        <v>Standard</v>
      </c>
      <c r="P91">
        <f>COUNTIF($B:$B,B91)</f>
        <v>6</v>
      </c>
      <c r="Q91">
        <f>SUMIF($C:$C,C91,$L:$L)</f>
        <v>18930.286999999997</v>
      </c>
    </row>
    <row r="92" spans="1:17" x14ac:dyDescent="0.25">
      <c r="A92" t="s">
        <v>3296</v>
      </c>
      <c r="B92" t="s">
        <v>60</v>
      </c>
      <c r="C92" t="s">
        <v>3100</v>
      </c>
      <c r="D92" t="s">
        <v>3088</v>
      </c>
      <c r="E92" t="s">
        <v>18467</v>
      </c>
      <c r="F92" t="s">
        <v>3297</v>
      </c>
      <c r="G92" t="s">
        <v>3106</v>
      </c>
      <c r="H92">
        <f ca="1">_xlfn.XLOOKUP('Master Data'!$B:$B,PatientsMaster!$A:$A,PatientsMaster!$F:$F)</f>
        <v>34</v>
      </c>
      <c r="I92" t="str">
        <f ca="1">_xlfn.XLOOKUP('Master Data'!$B:$B,PatientsMaster!$A:$A,PatientsMaster!$G:$G)</f>
        <v>Young Adult</v>
      </c>
      <c r="J92" t="str">
        <f>_xlfn.XLOOKUP($C:$C,ProvidersMaster!$A:$A,ProvidersMaster!$C:$C)</f>
        <v>Gastroenterology</v>
      </c>
      <c r="K92">
        <f>_xlfn.XLOOKUP($A:$A,Charges!$B:$B,Charges!$D:$D)</f>
        <v>327.97</v>
      </c>
      <c r="L92">
        <f>_xlfn.XLOOKUP($E:$E,InsuranceClaims!$A:$A,InsuranceClaims!$E:$E)</f>
        <v>194.30410000000001</v>
      </c>
      <c r="M92" t="str">
        <f>_xlfn.XLOOKUP($A:$A,Diagnoses!$B:$B,Diagnoses!$D:$D)</f>
        <v>Gastro-esophageal reflux disease without esophagitis</v>
      </c>
      <c r="N92" t="str">
        <f t="shared" si="2"/>
        <v>2022-Jul</v>
      </c>
      <c r="O92" t="str">
        <f t="shared" si="3"/>
        <v>Standard</v>
      </c>
      <c r="P92">
        <f>COUNTIF($B:$B,B92)</f>
        <v>6</v>
      </c>
      <c r="Q92">
        <f>SUMIF($C:$C,C92,$L:$L)</f>
        <v>18930.286999999997</v>
      </c>
    </row>
    <row r="93" spans="1:17" x14ac:dyDescent="0.25">
      <c r="A93" t="s">
        <v>3298</v>
      </c>
      <c r="B93" t="s">
        <v>60</v>
      </c>
      <c r="C93" t="s">
        <v>3097</v>
      </c>
      <c r="D93" t="s">
        <v>3093</v>
      </c>
      <c r="E93" t="s">
        <v>18468</v>
      </c>
      <c r="F93" t="s">
        <v>3299</v>
      </c>
      <c r="G93" t="s">
        <v>3106</v>
      </c>
      <c r="H93">
        <f ca="1">_xlfn.XLOOKUP('Master Data'!$B:$B,PatientsMaster!$A:$A,PatientsMaster!$F:$F)</f>
        <v>34</v>
      </c>
      <c r="I93" t="str">
        <f ca="1">_xlfn.XLOOKUP('Master Data'!$B:$B,PatientsMaster!$A:$A,PatientsMaster!$G:$G)</f>
        <v>Young Adult</v>
      </c>
      <c r="J93" t="str">
        <f>_xlfn.XLOOKUP($C:$C,ProvidersMaster!$A:$A,ProvidersMaster!$C:$C)</f>
        <v>Cardiology</v>
      </c>
      <c r="K93">
        <f>_xlfn.XLOOKUP($A:$A,Charges!$B:$B,Charges!$D:$D)</f>
        <v>242.68</v>
      </c>
      <c r="L93">
        <f>_xlfn.XLOOKUP($E:$E,InsuranceClaims!$A:$A,InsuranceClaims!$E:$E)</f>
        <v>147.45520000000002</v>
      </c>
      <c r="M93" t="str">
        <f>_xlfn.XLOOKUP($A:$A,Diagnoses!$B:$B,Diagnoses!$D:$D)</f>
        <v>Essential (primary) hypertension</v>
      </c>
      <c r="N93" t="str">
        <f t="shared" si="2"/>
        <v>2022-Oct</v>
      </c>
      <c r="O93" t="str">
        <f t="shared" si="3"/>
        <v>Standard</v>
      </c>
      <c r="P93">
        <f>COUNTIF($B:$B,B93)</f>
        <v>6</v>
      </c>
      <c r="Q93">
        <f>SUMIF($C:$C,C93,$L:$L)</f>
        <v>19482.340599999985</v>
      </c>
    </row>
    <row r="94" spans="1:17" x14ac:dyDescent="0.25">
      <c r="A94" t="s">
        <v>3300</v>
      </c>
      <c r="B94" t="s">
        <v>60</v>
      </c>
      <c r="C94" t="s">
        <v>3151</v>
      </c>
      <c r="D94" t="s">
        <v>3093</v>
      </c>
      <c r="E94" t="s">
        <v>18469</v>
      </c>
      <c r="F94" t="s">
        <v>3301</v>
      </c>
      <c r="G94" t="s">
        <v>3095</v>
      </c>
      <c r="H94">
        <f ca="1">_xlfn.XLOOKUP('Master Data'!$B:$B,PatientsMaster!$A:$A,PatientsMaster!$F:$F)</f>
        <v>34</v>
      </c>
      <c r="I94" t="str">
        <f ca="1">_xlfn.XLOOKUP('Master Data'!$B:$B,PatientsMaster!$A:$A,PatientsMaster!$G:$G)</f>
        <v>Young Adult</v>
      </c>
      <c r="J94" t="str">
        <f>_xlfn.XLOOKUP($C:$C,ProvidersMaster!$A:$A,ProvidersMaster!$C:$C)</f>
        <v>Gastroenterology</v>
      </c>
      <c r="K94">
        <f>_xlfn.XLOOKUP($A:$A,Charges!$B:$B,Charges!$D:$D)</f>
        <v>272.11</v>
      </c>
      <c r="L94">
        <f>_xlfn.XLOOKUP($E:$E,InsuranceClaims!$A:$A,InsuranceClaims!$E:$E)</f>
        <v>433.51900000000001</v>
      </c>
      <c r="M94" t="str">
        <f>_xlfn.XLOOKUP($A:$A,Diagnoses!$B:$B,Diagnoses!$D:$D)</f>
        <v>Type 2 diabetes mellitus without complications</v>
      </c>
      <c r="N94" t="str">
        <f t="shared" si="2"/>
        <v>2024-Jan</v>
      </c>
      <c r="O94" t="str">
        <f t="shared" si="3"/>
        <v>Standard</v>
      </c>
      <c r="P94">
        <f>COUNTIF($B:$B,B94)</f>
        <v>6</v>
      </c>
      <c r="Q94">
        <f>SUMIF($C:$C,C94,$L:$L)</f>
        <v>21413.642499999994</v>
      </c>
    </row>
    <row r="95" spans="1:17" x14ac:dyDescent="0.25">
      <c r="A95" t="s">
        <v>3302</v>
      </c>
      <c r="B95" t="s">
        <v>63</v>
      </c>
      <c r="C95" t="s">
        <v>3135</v>
      </c>
      <c r="D95" t="s">
        <v>3093</v>
      </c>
      <c r="E95" t="s">
        <v>18470</v>
      </c>
      <c r="F95" t="s">
        <v>3303</v>
      </c>
      <c r="G95" t="s">
        <v>3102</v>
      </c>
      <c r="H95">
        <f ca="1">_xlfn.XLOOKUP('Master Data'!$B:$B,PatientsMaster!$A:$A,PatientsMaster!$F:$F)</f>
        <v>18</v>
      </c>
      <c r="I95" t="str">
        <f ca="1">_xlfn.XLOOKUP('Master Data'!$B:$B,PatientsMaster!$A:$A,PatientsMaster!$G:$G)</f>
        <v>Pediatric</v>
      </c>
      <c r="J95" t="str">
        <f>_xlfn.XLOOKUP($C:$C,ProvidersMaster!$A:$A,ProvidersMaster!$C:$C)</f>
        <v>Pediatrics</v>
      </c>
      <c r="K95">
        <f>_xlfn.XLOOKUP($A:$A,Charges!$B:$B,Charges!$D:$D)</f>
        <v>379.59</v>
      </c>
      <c r="L95">
        <f>_xlfn.XLOOKUP($E:$E,InsuranceClaims!$A:$A,InsuranceClaims!$E:$E)</f>
        <v>99.492099999999994</v>
      </c>
      <c r="M95" t="str">
        <f>_xlfn.XLOOKUP($A:$A,Diagnoses!$B:$B,Diagnoses!$D:$D)</f>
        <v>Gastro-esophageal reflux disease without esophagitis</v>
      </c>
      <c r="N95" t="str">
        <f t="shared" si="2"/>
        <v>2023-Jun</v>
      </c>
      <c r="O95" t="str">
        <f t="shared" si="3"/>
        <v>High Cost</v>
      </c>
      <c r="P95">
        <f>COUNTIF($B:$B,B95)</f>
        <v>5</v>
      </c>
      <c r="Q95">
        <f>SUMIF($C:$C,C95,$L:$L)</f>
        <v>24472.873299999996</v>
      </c>
    </row>
    <row r="96" spans="1:17" x14ac:dyDescent="0.25">
      <c r="A96" t="s">
        <v>3304</v>
      </c>
      <c r="B96" t="s">
        <v>63</v>
      </c>
      <c r="C96" t="s">
        <v>3108</v>
      </c>
      <c r="D96" t="s">
        <v>3088</v>
      </c>
      <c r="E96" t="s">
        <v>18471</v>
      </c>
      <c r="F96" t="s">
        <v>3305</v>
      </c>
      <c r="G96" t="s">
        <v>3102</v>
      </c>
      <c r="H96">
        <f ca="1">_xlfn.XLOOKUP('Master Data'!$B:$B,PatientsMaster!$A:$A,PatientsMaster!$F:$F)</f>
        <v>18</v>
      </c>
      <c r="I96" t="str">
        <f ca="1">_xlfn.XLOOKUP('Master Data'!$B:$B,PatientsMaster!$A:$A,PatientsMaster!$G:$G)</f>
        <v>Pediatric</v>
      </c>
      <c r="J96" t="str">
        <f>_xlfn.XLOOKUP($C:$C,ProvidersMaster!$A:$A,ProvidersMaster!$C:$C)</f>
        <v>Pediatrics</v>
      </c>
      <c r="K96">
        <f>_xlfn.XLOOKUP($A:$A,Charges!$B:$B,Charges!$D:$D)</f>
        <v>364.79</v>
      </c>
      <c r="L96">
        <f>_xlfn.XLOOKUP($E:$E,InsuranceClaims!$A:$A,InsuranceClaims!$E:$E)</f>
        <v>200.1525</v>
      </c>
      <c r="M96" t="str">
        <f>_xlfn.XLOOKUP($A:$A,Diagnoses!$B:$B,Diagnoses!$D:$D)</f>
        <v>Gastro-esophageal reflux disease without esophagitis</v>
      </c>
      <c r="N96" t="str">
        <f t="shared" si="2"/>
        <v>2023-Nov</v>
      </c>
      <c r="O96" t="str">
        <f t="shared" si="3"/>
        <v>High Cost</v>
      </c>
      <c r="P96">
        <f>COUNTIF($B:$B,B96)</f>
        <v>5</v>
      </c>
      <c r="Q96">
        <f>SUMIF($C:$C,C96,$L:$L)</f>
        <v>19337.123900000002</v>
      </c>
    </row>
    <row r="97" spans="1:17" x14ac:dyDescent="0.25">
      <c r="A97" t="s">
        <v>3306</v>
      </c>
      <c r="B97" t="s">
        <v>63</v>
      </c>
      <c r="C97" t="s">
        <v>3175</v>
      </c>
      <c r="D97" t="s">
        <v>3093</v>
      </c>
      <c r="E97" t="s">
        <v>18472</v>
      </c>
      <c r="F97" t="s">
        <v>3307</v>
      </c>
      <c r="G97" t="s">
        <v>3090</v>
      </c>
      <c r="H97">
        <f ca="1">_xlfn.XLOOKUP('Master Data'!$B:$B,PatientsMaster!$A:$A,PatientsMaster!$F:$F)</f>
        <v>18</v>
      </c>
      <c r="I97" t="str">
        <f ca="1">_xlfn.XLOOKUP('Master Data'!$B:$B,PatientsMaster!$A:$A,PatientsMaster!$G:$G)</f>
        <v>Pediatric</v>
      </c>
      <c r="J97" t="str">
        <f>_xlfn.XLOOKUP($C:$C,ProvidersMaster!$A:$A,ProvidersMaster!$C:$C)</f>
        <v>Pediatrics</v>
      </c>
      <c r="K97">
        <f>_xlfn.XLOOKUP($A:$A,Charges!$B:$B,Charges!$D:$D)</f>
        <v>310.64999999999998</v>
      </c>
      <c r="L97">
        <f>_xlfn.XLOOKUP($E:$E,InsuranceClaims!$A:$A,InsuranceClaims!$E:$E)</f>
        <v>170.49600000000001</v>
      </c>
      <c r="M97" t="str">
        <f>_xlfn.XLOOKUP($A:$A,Diagnoses!$B:$B,Diagnoses!$D:$D)</f>
        <v>Essential (primary) hypertension</v>
      </c>
      <c r="N97" t="str">
        <f t="shared" si="2"/>
        <v>2024-Dec</v>
      </c>
      <c r="O97" t="str">
        <f t="shared" si="3"/>
        <v>Standard</v>
      </c>
      <c r="P97">
        <f>COUNTIF($B:$B,B97)</f>
        <v>5</v>
      </c>
      <c r="Q97">
        <f>SUMIF($C:$C,C97,$L:$L)</f>
        <v>18866.657099999993</v>
      </c>
    </row>
    <row r="98" spans="1:17" x14ac:dyDescent="0.25">
      <c r="A98" t="s">
        <v>3308</v>
      </c>
      <c r="B98" t="s">
        <v>63</v>
      </c>
      <c r="C98" t="s">
        <v>3097</v>
      </c>
      <c r="D98" t="s">
        <v>3093</v>
      </c>
      <c r="E98" t="s">
        <v>18473</v>
      </c>
      <c r="F98" t="s">
        <v>3309</v>
      </c>
      <c r="G98" t="s">
        <v>3106</v>
      </c>
      <c r="H98">
        <f ca="1">_xlfn.XLOOKUP('Master Data'!$B:$B,PatientsMaster!$A:$A,PatientsMaster!$F:$F)</f>
        <v>18</v>
      </c>
      <c r="I98" t="str">
        <f ca="1">_xlfn.XLOOKUP('Master Data'!$B:$B,PatientsMaster!$A:$A,PatientsMaster!$G:$G)</f>
        <v>Pediatric</v>
      </c>
      <c r="J98" t="str">
        <f>_xlfn.XLOOKUP($C:$C,ProvidersMaster!$A:$A,ProvidersMaster!$C:$C)</f>
        <v>Cardiology</v>
      </c>
      <c r="K98">
        <f>_xlfn.XLOOKUP($A:$A,Charges!$B:$B,Charges!$D:$D)</f>
        <v>415.96</v>
      </c>
      <c r="L98">
        <f>_xlfn.XLOOKUP($E:$E,InsuranceClaims!$A:$A,InsuranceClaims!$E:$E)</f>
        <v>214.96800000000002</v>
      </c>
      <c r="M98" t="str">
        <f>_xlfn.XLOOKUP($A:$A,Diagnoses!$B:$B,Diagnoses!$D:$D)</f>
        <v>Type 2 diabetes mellitus without complications</v>
      </c>
      <c r="N98" t="str">
        <f t="shared" si="2"/>
        <v>2023-Oct</v>
      </c>
      <c r="O98" t="str">
        <f t="shared" si="3"/>
        <v>High Cost</v>
      </c>
      <c r="P98">
        <f>COUNTIF($B:$B,B98)</f>
        <v>5</v>
      </c>
      <c r="Q98">
        <f>SUMIF($C:$C,C98,$L:$L)</f>
        <v>19482.340599999985</v>
      </c>
    </row>
    <row r="99" spans="1:17" x14ac:dyDescent="0.25">
      <c r="A99" t="s">
        <v>3310</v>
      </c>
      <c r="B99" t="s">
        <v>63</v>
      </c>
      <c r="C99" t="s">
        <v>3104</v>
      </c>
      <c r="D99" t="s">
        <v>3088</v>
      </c>
      <c r="E99" t="s">
        <v>18474</v>
      </c>
      <c r="F99" t="s">
        <v>3311</v>
      </c>
      <c r="G99" t="s">
        <v>3090</v>
      </c>
      <c r="H99">
        <f ca="1">_xlfn.XLOOKUP('Master Data'!$B:$B,PatientsMaster!$A:$A,PatientsMaster!$F:$F)</f>
        <v>18</v>
      </c>
      <c r="I99" t="str">
        <f ca="1">_xlfn.XLOOKUP('Master Data'!$B:$B,PatientsMaster!$A:$A,PatientsMaster!$G:$G)</f>
        <v>Pediatric</v>
      </c>
      <c r="J99" t="str">
        <f>_xlfn.XLOOKUP($C:$C,ProvidersMaster!$A:$A,ProvidersMaster!$C:$C)</f>
        <v>Pediatrics</v>
      </c>
      <c r="K99">
        <f>_xlfn.XLOOKUP($A:$A,Charges!$B:$B,Charges!$D:$D)</f>
        <v>360.32</v>
      </c>
      <c r="L99">
        <f>_xlfn.XLOOKUP($E:$E,InsuranceClaims!$A:$A,InsuranceClaims!$E:$E)</f>
        <v>316.29840000000002</v>
      </c>
      <c r="M99" t="str">
        <f>_xlfn.XLOOKUP($A:$A,Diagnoses!$B:$B,Diagnoses!$D:$D)</f>
        <v>Low back pain</v>
      </c>
      <c r="N99" t="str">
        <f t="shared" si="2"/>
        <v>2024-May</v>
      </c>
      <c r="O99" t="str">
        <f t="shared" si="3"/>
        <v>High Cost</v>
      </c>
      <c r="P99">
        <f>COUNTIF($B:$B,B99)</f>
        <v>5</v>
      </c>
      <c r="Q99">
        <f>SUMIF($C:$C,C99,$L:$L)</f>
        <v>19656.943599999999</v>
      </c>
    </row>
    <row r="100" spans="1:17" x14ac:dyDescent="0.25">
      <c r="A100" t="s">
        <v>3312</v>
      </c>
      <c r="B100" t="s">
        <v>66</v>
      </c>
      <c r="C100" t="s">
        <v>3196</v>
      </c>
      <c r="D100" t="s">
        <v>3093</v>
      </c>
      <c r="E100" t="s">
        <v>18475</v>
      </c>
      <c r="F100" t="s">
        <v>3313</v>
      </c>
      <c r="G100" t="s">
        <v>3106</v>
      </c>
      <c r="H100">
        <f ca="1">_xlfn.XLOOKUP('Master Data'!$B:$B,PatientsMaster!$A:$A,PatientsMaster!$F:$F)</f>
        <v>53</v>
      </c>
      <c r="I100" t="str">
        <f ca="1">_xlfn.XLOOKUP('Master Data'!$B:$B,PatientsMaster!$A:$A,PatientsMaster!$G:$G)</f>
        <v>Young Adult</v>
      </c>
      <c r="J100" t="str">
        <f>_xlfn.XLOOKUP($C:$C,ProvidersMaster!$A:$A,ProvidersMaster!$C:$C)</f>
        <v>Gastroenterology</v>
      </c>
      <c r="K100">
        <f>_xlfn.XLOOKUP($A:$A,Charges!$B:$B,Charges!$D:$D)</f>
        <v>138.79</v>
      </c>
      <c r="L100">
        <f>_xlfn.XLOOKUP($E:$E,InsuranceClaims!$A:$A,InsuranceClaims!$E:$E)</f>
        <v>233.78979999999999</v>
      </c>
      <c r="M100" t="str">
        <f>_xlfn.XLOOKUP($A:$A,Diagnoses!$B:$B,Diagnoses!$D:$D)</f>
        <v>Gastro-esophageal reflux disease without esophagitis</v>
      </c>
      <c r="N100" t="str">
        <f t="shared" si="2"/>
        <v>2026-Feb</v>
      </c>
      <c r="O100" t="str">
        <f t="shared" si="3"/>
        <v>Standard</v>
      </c>
      <c r="P100">
        <f>COUNTIF($B:$B,B100)</f>
        <v>2</v>
      </c>
      <c r="Q100">
        <f>SUMIF($C:$C,C100,$L:$L)</f>
        <v>13711.558999999999</v>
      </c>
    </row>
    <row r="101" spans="1:17" x14ac:dyDescent="0.25">
      <c r="A101" t="s">
        <v>3314</v>
      </c>
      <c r="B101" t="s">
        <v>66</v>
      </c>
      <c r="C101" t="s">
        <v>3148</v>
      </c>
      <c r="D101" t="s">
        <v>3093</v>
      </c>
      <c r="E101" t="s">
        <v>18476</v>
      </c>
      <c r="F101" t="s">
        <v>3315</v>
      </c>
      <c r="G101" t="s">
        <v>3090</v>
      </c>
      <c r="H101">
        <f ca="1">_xlfn.XLOOKUP('Master Data'!$B:$B,PatientsMaster!$A:$A,PatientsMaster!$F:$F)</f>
        <v>53</v>
      </c>
      <c r="I101" t="str">
        <f ca="1">_xlfn.XLOOKUP('Master Data'!$B:$B,PatientsMaster!$A:$A,PatientsMaster!$G:$G)</f>
        <v>Young Adult</v>
      </c>
      <c r="J101" t="str">
        <f>_xlfn.XLOOKUP($C:$C,ProvidersMaster!$A:$A,ProvidersMaster!$C:$C)</f>
        <v>Gastroenterology</v>
      </c>
      <c r="K101">
        <f>_xlfn.XLOOKUP($A:$A,Charges!$B:$B,Charges!$D:$D)</f>
        <v>84.87</v>
      </c>
      <c r="L101">
        <f>_xlfn.XLOOKUP($E:$E,InsuranceClaims!$A:$A,InsuranceClaims!$E:$E)</f>
        <v>387.65999999999997</v>
      </c>
      <c r="M101" t="str">
        <f>_xlfn.XLOOKUP($A:$A,Diagnoses!$B:$B,Diagnoses!$D:$D)</f>
        <v>Essential (primary) hypertension</v>
      </c>
      <c r="N101" t="str">
        <f t="shared" si="2"/>
        <v>2023-Dec</v>
      </c>
      <c r="O101" t="str">
        <f t="shared" si="3"/>
        <v>Standard</v>
      </c>
      <c r="P101">
        <f>COUNTIF($B:$B,B101)</f>
        <v>2</v>
      </c>
      <c r="Q101">
        <f>SUMIF($C:$C,C101,$L:$L)</f>
        <v>19833.441100000004</v>
      </c>
    </row>
    <row r="102" spans="1:17" x14ac:dyDescent="0.25">
      <c r="A102" t="s">
        <v>3316</v>
      </c>
      <c r="B102" t="s">
        <v>68</v>
      </c>
      <c r="C102" t="s">
        <v>3097</v>
      </c>
      <c r="D102" t="s">
        <v>3088</v>
      </c>
      <c r="E102" t="s">
        <v>18477</v>
      </c>
      <c r="F102" t="s">
        <v>3101</v>
      </c>
      <c r="G102" t="s">
        <v>3102</v>
      </c>
      <c r="H102">
        <f ca="1">_xlfn.XLOOKUP('Master Data'!$B:$B,PatientsMaster!$A:$A,PatientsMaster!$F:$F)</f>
        <v>78</v>
      </c>
      <c r="I102" t="str">
        <f ca="1">_xlfn.XLOOKUP('Master Data'!$B:$B,PatientsMaster!$A:$A,PatientsMaster!$G:$G)</f>
        <v>Young Adult</v>
      </c>
      <c r="J102" t="str">
        <f>_xlfn.XLOOKUP($C:$C,ProvidersMaster!$A:$A,ProvidersMaster!$C:$C)</f>
        <v>Cardiology</v>
      </c>
      <c r="K102">
        <f>_xlfn.XLOOKUP($A:$A,Charges!$B:$B,Charges!$D:$D)</f>
        <v>266.17</v>
      </c>
      <c r="L102">
        <f>_xlfn.XLOOKUP($E:$E,InsuranceClaims!$A:$A,InsuranceClaims!$E:$E)</f>
        <v>257.10559999999998</v>
      </c>
      <c r="M102" t="str">
        <f>_xlfn.XLOOKUP($A:$A,Diagnoses!$B:$B,Diagnoses!$D:$D)</f>
        <v>Type 2 diabetes mellitus without complications</v>
      </c>
      <c r="N102" t="str">
        <f t="shared" si="2"/>
        <v>2026-Feb</v>
      </c>
      <c r="O102" t="str">
        <f t="shared" si="3"/>
        <v>Standard</v>
      </c>
      <c r="P102">
        <f>COUNTIF($B:$B,B102)</f>
        <v>3</v>
      </c>
      <c r="Q102">
        <f>SUMIF($C:$C,C102,$L:$L)</f>
        <v>19482.340599999985</v>
      </c>
    </row>
    <row r="103" spans="1:17" x14ac:dyDescent="0.25">
      <c r="A103" t="s">
        <v>3317</v>
      </c>
      <c r="B103" t="s">
        <v>68</v>
      </c>
      <c r="C103" t="s">
        <v>3148</v>
      </c>
      <c r="D103" t="s">
        <v>3093</v>
      </c>
      <c r="E103" t="s">
        <v>18478</v>
      </c>
      <c r="F103" t="s">
        <v>3318</v>
      </c>
      <c r="G103" t="s">
        <v>3106</v>
      </c>
      <c r="H103">
        <f ca="1">_xlfn.XLOOKUP('Master Data'!$B:$B,PatientsMaster!$A:$A,PatientsMaster!$F:$F)</f>
        <v>78</v>
      </c>
      <c r="I103" t="str">
        <f ca="1">_xlfn.XLOOKUP('Master Data'!$B:$B,PatientsMaster!$A:$A,PatientsMaster!$G:$G)</f>
        <v>Young Adult</v>
      </c>
      <c r="J103" t="str">
        <f>_xlfn.XLOOKUP($C:$C,ProvidersMaster!$A:$A,ProvidersMaster!$C:$C)</f>
        <v>Gastroenterology</v>
      </c>
      <c r="K103">
        <f>_xlfn.XLOOKUP($A:$A,Charges!$B:$B,Charges!$D:$D)</f>
        <v>366.17</v>
      </c>
      <c r="L103">
        <f>_xlfn.XLOOKUP($E:$E,InsuranceClaims!$A:$A,InsuranceClaims!$E:$E)</f>
        <v>286.84680000000003</v>
      </c>
      <c r="M103" t="str">
        <f>_xlfn.XLOOKUP($A:$A,Diagnoses!$B:$B,Diagnoses!$D:$D)</f>
        <v>Low back pain</v>
      </c>
      <c r="N103" t="str">
        <f t="shared" si="2"/>
        <v>2023-Oct</v>
      </c>
      <c r="O103" t="str">
        <f t="shared" si="3"/>
        <v>High Cost</v>
      </c>
      <c r="P103">
        <f>COUNTIF($B:$B,B103)</f>
        <v>3</v>
      </c>
      <c r="Q103">
        <f>SUMIF($C:$C,C103,$L:$L)</f>
        <v>19833.441100000004</v>
      </c>
    </row>
    <row r="104" spans="1:17" x14ac:dyDescent="0.25">
      <c r="A104" t="s">
        <v>3319</v>
      </c>
      <c r="B104" t="s">
        <v>68</v>
      </c>
      <c r="C104" t="s">
        <v>3248</v>
      </c>
      <c r="D104" t="s">
        <v>3088</v>
      </c>
      <c r="E104" t="s">
        <v>18479</v>
      </c>
      <c r="F104" t="s">
        <v>3320</v>
      </c>
      <c r="G104" t="s">
        <v>3106</v>
      </c>
      <c r="H104">
        <f ca="1">_xlfn.XLOOKUP('Master Data'!$B:$B,PatientsMaster!$A:$A,PatientsMaster!$F:$F)</f>
        <v>78</v>
      </c>
      <c r="I104" t="str">
        <f ca="1">_xlfn.XLOOKUP('Master Data'!$B:$B,PatientsMaster!$A:$A,PatientsMaster!$G:$G)</f>
        <v>Young Adult</v>
      </c>
      <c r="J104" t="str">
        <f>_xlfn.XLOOKUP($C:$C,ProvidersMaster!$A:$A,ProvidersMaster!$C:$C)</f>
        <v>Cardiology</v>
      </c>
      <c r="K104">
        <f>_xlfn.XLOOKUP($A:$A,Charges!$B:$B,Charges!$D:$D)</f>
        <v>194.02</v>
      </c>
      <c r="L104">
        <f>_xlfn.XLOOKUP($E:$E,InsuranceClaims!$A:$A,InsuranceClaims!$E:$E)</f>
        <v>340.24800000000005</v>
      </c>
      <c r="M104" t="str">
        <f>_xlfn.XLOOKUP($A:$A,Diagnoses!$B:$B,Diagnoses!$D:$D)</f>
        <v>Acute upper respiratory infection, unspecified</v>
      </c>
      <c r="N104" t="str">
        <f t="shared" si="2"/>
        <v>2022-May</v>
      </c>
      <c r="O104" t="str">
        <f t="shared" si="3"/>
        <v>Standard</v>
      </c>
      <c r="P104">
        <f>COUNTIF($B:$B,B104)</f>
        <v>3</v>
      </c>
      <c r="Q104">
        <f>SUMIF($C:$C,C104,$L:$L)</f>
        <v>20392.786800000002</v>
      </c>
    </row>
    <row r="105" spans="1:17" x14ac:dyDescent="0.25">
      <c r="A105" t="s">
        <v>3321</v>
      </c>
      <c r="B105" t="s">
        <v>72</v>
      </c>
      <c r="C105" t="s">
        <v>3187</v>
      </c>
      <c r="D105" t="s">
        <v>3093</v>
      </c>
      <c r="E105" t="s">
        <v>18480</v>
      </c>
      <c r="F105" t="s">
        <v>3322</v>
      </c>
      <c r="G105" t="s">
        <v>3102</v>
      </c>
      <c r="H105">
        <f ca="1">_xlfn.XLOOKUP('Master Data'!$B:$B,PatientsMaster!$A:$A,PatientsMaster!$F:$F)</f>
        <v>71</v>
      </c>
      <c r="I105" t="str">
        <f ca="1">_xlfn.XLOOKUP('Master Data'!$B:$B,PatientsMaster!$A:$A,PatientsMaster!$G:$G)</f>
        <v>Young Adult</v>
      </c>
      <c r="J105" t="str">
        <f>_xlfn.XLOOKUP($C:$C,ProvidersMaster!$A:$A,ProvidersMaster!$C:$C)</f>
        <v>Cardiology</v>
      </c>
      <c r="K105">
        <f>_xlfn.XLOOKUP($A:$A,Charges!$B:$B,Charges!$D:$D)</f>
        <v>487.1</v>
      </c>
      <c r="L105">
        <f>_xlfn.XLOOKUP($E:$E,InsuranceClaims!$A:$A,InsuranceClaims!$E:$E)</f>
        <v>94.515600000000006</v>
      </c>
      <c r="M105" t="str">
        <f>_xlfn.XLOOKUP($A:$A,Diagnoses!$B:$B,Diagnoses!$D:$D)</f>
        <v>Gastro-esophageal reflux disease without esophagitis</v>
      </c>
      <c r="N105" t="str">
        <f t="shared" si="2"/>
        <v>2023-Apr</v>
      </c>
      <c r="O105" t="str">
        <f t="shared" si="3"/>
        <v>High Cost</v>
      </c>
      <c r="P105">
        <f>COUNTIF($B:$B,B105)</f>
        <v>5</v>
      </c>
      <c r="Q105">
        <f>SUMIF($C:$C,C105,$L:$L)</f>
        <v>16655.636999999995</v>
      </c>
    </row>
    <row r="106" spans="1:17" x14ac:dyDescent="0.25">
      <c r="A106" t="s">
        <v>3323</v>
      </c>
      <c r="B106" t="s">
        <v>72</v>
      </c>
      <c r="C106" t="s">
        <v>3156</v>
      </c>
      <c r="D106" t="s">
        <v>3093</v>
      </c>
      <c r="E106" t="s">
        <v>18481</v>
      </c>
      <c r="F106" t="s">
        <v>3324</v>
      </c>
      <c r="G106" t="s">
        <v>3095</v>
      </c>
      <c r="H106">
        <f ca="1">_xlfn.XLOOKUP('Master Data'!$B:$B,PatientsMaster!$A:$A,PatientsMaster!$F:$F)</f>
        <v>71</v>
      </c>
      <c r="I106" t="str">
        <f ca="1">_xlfn.XLOOKUP('Master Data'!$B:$B,PatientsMaster!$A:$A,PatientsMaster!$G:$G)</f>
        <v>Young Adult</v>
      </c>
      <c r="J106" t="str">
        <f>_xlfn.XLOOKUP($C:$C,ProvidersMaster!$A:$A,ProvidersMaster!$C:$C)</f>
        <v>Neurology</v>
      </c>
      <c r="K106">
        <f>_xlfn.XLOOKUP($A:$A,Charges!$B:$B,Charges!$D:$D)</f>
        <v>119.87</v>
      </c>
      <c r="L106">
        <f>_xlfn.XLOOKUP($E:$E,InsuranceClaims!$A:$A,InsuranceClaims!$E:$E)</f>
        <v>200.9616</v>
      </c>
      <c r="M106" t="str">
        <f>_xlfn.XLOOKUP($A:$A,Diagnoses!$B:$B,Diagnoses!$D:$D)</f>
        <v>Acute upper respiratory infection, unspecified</v>
      </c>
      <c r="N106" t="str">
        <f t="shared" si="2"/>
        <v>2025-Feb</v>
      </c>
      <c r="O106" t="str">
        <f t="shared" si="3"/>
        <v>Standard</v>
      </c>
      <c r="P106">
        <f>COUNTIF($B:$B,B106)</f>
        <v>5</v>
      </c>
      <c r="Q106">
        <f>SUMIF($C:$C,C106,$L:$L)</f>
        <v>25676.765600000006</v>
      </c>
    </row>
    <row r="107" spans="1:17" x14ac:dyDescent="0.25">
      <c r="A107" t="s">
        <v>3325</v>
      </c>
      <c r="B107" t="s">
        <v>72</v>
      </c>
      <c r="C107" t="s">
        <v>3248</v>
      </c>
      <c r="D107" t="s">
        <v>3088</v>
      </c>
      <c r="E107" t="s">
        <v>18482</v>
      </c>
      <c r="F107" t="s">
        <v>3105</v>
      </c>
      <c r="G107" t="s">
        <v>3102</v>
      </c>
      <c r="H107">
        <f ca="1">_xlfn.XLOOKUP('Master Data'!$B:$B,PatientsMaster!$A:$A,PatientsMaster!$F:$F)</f>
        <v>71</v>
      </c>
      <c r="I107" t="str">
        <f ca="1">_xlfn.XLOOKUP('Master Data'!$B:$B,PatientsMaster!$A:$A,PatientsMaster!$G:$G)</f>
        <v>Young Adult</v>
      </c>
      <c r="J107" t="str">
        <f>_xlfn.XLOOKUP($C:$C,ProvidersMaster!$A:$A,ProvidersMaster!$C:$C)</f>
        <v>Cardiology</v>
      </c>
      <c r="K107">
        <f>_xlfn.XLOOKUP($A:$A,Charges!$B:$B,Charges!$D:$D)</f>
        <v>266.87</v>
      </c>
      <c r="L107">
        <f>_xlfn.XLOOKUP($E:$E,InsuranceClaims!$A:$A,InsuranceClaims!$E:$E)</f>
        <v>180.40049999999999</v>
      </c>
      <c r="M107" t="str">
        <f>_xlfn.XLOOKUP($A:$A,Diagnoses!$B:$B,Diagnoses!$D:$D)</f>
        <v>Acute upper respiratory infection, unspecified</v>
      </c>
      <c r="N107" t="str">
        <f t="shared" si="2"/>
        <v>2022-Dec</v>
      </c>
      <c r="O107" t="str">
        <f t="shared" si="3"/>
        <v>Standard</v>
      </c>
      <c r="P107">
        <f>COUNTIF($B:$B,B107)</f>
        <v>5</v>
      </c>
      <c r="Q107">
        <f>SUMIF($C:$C,C107,$L:$L)</f>
        <v>20392.786800000002</v>
      </c>
    </row>
    <row r="108" spans="1:17" x14ac:dyDescent="0.25">
      <c r="A108" t="s">
        <v>3326</v>
      </c>
      <c r="B108" t="s">
        <v>72</v>
      </c>
      <c r="C108" t="s">
        <v>3145</v>
      </c>
      <c r="D108" t="s">
        <v>3088</v>
      </c>
      <c r="E108" t="s">
        <v>18483</v>
      </c>
      <c r="F108" t="s">
        <v>3327</v>
      </c>
      <c r="G108" t="s">
        <v>3102</v>
      </c>
      <c r="H108">
        <f ca="1">_xlfn.XLOOKUP('Master Data'!$B:$B,PatientsMaster!$A:$A,PatientsMaster!$F:$F)</f>
        <v>71</v>
      </c>
      <c r="I108" t="str">
        <f ca="1">_xlfn.XLOOKUP('Master Data'!$B:$B,PatientsMaster!$A:$A,PatientsMaster!$G:$G)</f>
        <v>Young Adult</v>
      </c>
      <c r="J108" t="str">
        <f>_xlfn.XLOOKUP($C:$C,ProvidersMaster!$A:$A,ProvidersMaster!$C:$C)</f>
        <v>Cardiology</v>
      </c>
      <c r="K108">
        <f>_xlfn.XLOOKUP($A:$A,Charges!$B:$B,Charges!$D:$D)</f>
        <v>230.4</v>
      </c>
      <c r="L108">
        <f>_xlfn.XLOOKUP($E:$E,InsuranceClaims!$A:$A,InsuranceClaims!$E:$E)</f>
        <v>309.40379999999999</v>
      </c>
      <c r="M108" t="str">
        <f>_xlfn.XLOOKUP($A:$A,Diagnoses!$B:$B,Diagnoses!$D:$D)</f>
        <v>Type 2 diabetes mellitus without complications</v>
      </c>
      <c r="N108" t="str">
        <f t="shared" si="2"/>
        <v>2022-Feb</v>
      </c>
      <c r="O108" t="str">
        <f t="shared" si="3"/>
        <v>Standard</v>
      </c>
      <c r="P108">
        <f>COUNTIF($B:$B,B108)</f>
        <v>5</v>
      </c>
      <c r="Q108">
        <f>SUMIF($C:$C,C108,$L:$L)</f>
        <v>16957.942200000001</v>
      </c>
    </row>
    <row r="109" spans="1:17" x14ac:dyDescent="0.25">
      <c r="A109" t="s">
        <v>3328</v>
      </c>
      <c r="B109" t="s">
        <v>72</v>
      </c>
      <c r="C109" t="s">
        <v>3329</v>
      </c>
      <c r="D109" t="s">
        <v>3088</v>
      </c>
      <c r="E109" t="s">
        <v>18484</v>
      </c>
      <c r="F109" t="s">
        <v>3330</v>
      </c>
      <c r="G109" t="s">
        <v>3106</v>
      </c>
      <c r="H109">
        <f ca="1">_xlfn.XLOOKUP('Master Data'!$B:$B,PatientsMaster!$A:$A,PatientsMaster!$F:$F)</f>
        <v>71</v>
      </c>
      <c r="I109" t="str">
        <f ca="1">_xlfn.XLOOKUP('Master Data'!$B:$B,PatientsMaster!$A:$A,PatientsMaster!$G:$G)</f>
        <v>Young Adult</v>
      </c>
      <c r="J109" t="str">
        <f>_xlfn.XLOOKUP($C:$C,ProvidersMaster!$A:$A,ProvidersMaster!$C:$C)</f>
        <v>Oncology</v>
      </c>
      <c r="K109">
        <f>_xlfn.XLOOKUP($A:$A,Charges!$B:$B,Charges!$D:$D)</f>
        <v>275.60000000000002</v>
      </c>
      <c r="L109">
        <f>_xlfn.XLOOKUP($E:$E,InsuranceClaims!$A:$A,InsuranceClaims!$E:$E)</f>
        <v>275.20269999999999</v>
      </c>
      <c r="M109" t="str">
        <f>_xlfn.XLOOKUP($A:$A,Diagnoses!$B:$B,Diagnoses!$D:$D)</f>
        <v>Acute upper respiratory infection, unspecified</v>
      </c>
      <c r="N109" t="str">
        <f t="shared" si="2"/>
        <v>2023-Nov</v>
      </c>
      <c r="O109" t="str">
        <f t="shared" si="3"/>
        <v>Standard</v>
      </c>
      <c r="P109">
        <f>COUNTIF($B:$B,B109)</f>
        <v>5</v>
      </c>
      <c r="Q109">
        <f>SUMIF($C:$C,C109,$L:$L)</f>
        <v>21059.359400000005</v>
      </c>
    </row>
    <row r="110" spans="1:17" x14ac:dyDescent="0.25">
      <c r="A110" t="s">
        <v>3331</v>
      </c>
      <c r="B110" t="s">
        <v>75</v>
      </c>
      <c r="C110" t="s">
        <v>3145</v>
      </c>
      <c r="D110" t="s">
        <v>3088</v>
      </c>
      <c r="E110" t="s">
        <v>18485</v>
      </c>
      <c r="F110" t="s">
        <v>3332</v>
      </c>
      <c r="G110" t="s">
        <v>3106</v>
      </c>
      <c r="H110">
        <f ca="1">_xlfn.XLOOKUP('Master Data'!$B:$B,PatientsMaster!$A:$A,PatientsMaster!$F:$F)</f>
        <v>39</v>
      </c>
      <c r="I110" t="str">
        <f ca="1">_xlfn.XLOOKUP('Master Data'!$B:$B,PatientsMaster!$A:$A,PatientsMaster!$G:$G)</f>
        <v>Young Adult</v>
      </c>
      <c r="J110" t="str">
        <f>_xlfn.XLOOKUP($C:$C,ProvidersMaster!$A:$A,ProvidersMaster!$C:$C)</f>
        <v>Cardiology</v>
      </c>
      <c r="K110">
        <f>_xlfn.XLOOKUP($A:$A,Charges!$B:$B,Charges!$D:$D)</f>
        <v>359.43</v>
      </c>
      <c r="L110">
        <f>_xlfn.XLOOKUP($E:$E,InsuranceClaims!$A:$A,InsuranceClaims!$E:$E)</f>
        <v>204.95519999999999</v>
      </c>
      <c r="M110" t="str">
        <f>_xlfn.XLOOKUP($A:$A,Diagnoses!$B:$B,Diagnoses!$D:$D)</f>
        <v>Essential (primary) hypertension</v>
      </c>
      <c r="N110" t="str">
        <f t="shared" si="2"/>
        <v>2023-Jun</v>
      </c>
      <c r="O110" t="str">
        <f t="shared" si="3"/>
        <v>High Cost</v>
      </c>
      <c r="P110">
        <f>COUNTIF($B:$B,B110)</f>
        <v>4</v>
      </c>
      <c r="Q110">
        <f>SUMIF($C:$C,C110,$L:$L)</f>
        <v>16957.942200000001</v>
      </c>
    </row>
    <row r="111" spans="1:17" x14ac:dyDescent="0.25">
      <c r="A111" t="s">
        <v>3333</v>
      </c>
      <c r="B111" t="s">
        <v>75</v>
      </c>
      <c r="C111" t="s">
        <v>3135</v>
      </c>
      <c r="D111" t="s">
        <v>3088</v>
      </c>
      <c r="E111" t="s">
        <v>18486</v>
      </c>
      <c r="F111" t="s">
        <v>3334</v>
      </c>
      <c r="G111" t="s">
        <v>3090</v>
      </c>
      <c r="H111">
        <f ca="1">_xlfn.XLOOKUP('Master Data'!$B:$B,PatientsMaster!$A:$A,PatientsMaster!$F:$F)</f>
        <v>39</v>
      </c>
      <c r="I111" t="str">
        <f ca="1">_xlfn.XLOOKUP('Master Data'!$B:$B,PatientsMaster!$A:$A,PatientsMaster!$G:$G)</f>
        <v>Young Adult</v>
      </c>
      <c r="J111" t="str">
        <f>_xlfn.XLOOKUP($C:$C,ProvidersMaster!$A:$A,ProvidersMaster!$C:$C)</f>
        <v>Pediatrics</v>
      </c>
      <c r="K111">
        <f>_xlfn.XLOOKUP($A:$A,Charges!$B:$B,Charges!$D:$D)</f>
        <v>320.26</v>
      </c>
      <c r="L111">
        <f>_xlfn.XLOOKUP($E:$E,InsuranceClaims!$A:$A,InsuranceClaims!$E:$E)</f>
        <v>126.47190000000001</v>
      </c>
      <c r="M111" t="str">
        <f>_xlfn.XLOOKUP($A:$A,Diagnoses!$B:$B,Diagnoses!$D:$D)</f>
        <v>Type 2 diabetes mellitus without complications</v>
      </c>
      <c r="N111" t="str">
        <f t="shared" si="2"/>
        <v>2023-Mar</v>
      </c>
      <c r="O111" t="str">
        <f t="shared" si="3"/>
        <v>Standard</v>
      </c>
      <c r="P111">
        <f>COUNTIF($B:$B,B111)</f>
        <v>4</v>
      </c>
      <c r="Q111">
        <f>SUMIF($C:$C,C111,$L:$L)</f>
        <v>24472.873299999996</v>
      </c>
    </row>
    <row r="112" spans="1:17" x14ac:dyDescent="0.25">
      <c r="A112" t="s">
        <v>3335</v>
      </c>
      <c r="B112" t="s">
        <v>75</v>
      </c>
      <c r="C112" t="s">
        <v>3145</v>
      </c>
      <c r="D112" t="s">
        <v>3088</v>
      </c>
      <c r="E112" t="s">
        <v>18487</v>
      </c>
      <c r="F112" t="s">
        <v>3336</v>
      </c>
      <c r="G112" t="s">
        <v>3090</v>
      </c>
      <c r="H112">
        <f ca="1">_xlfn.XLOOKUP('Master Data'!$B:$B,PatientsMaster!$A:$A,PatientsMaster!$F:$F)</f>
        <v>39</v>
      </c>
      <c r="I112" t="str">
        <f ca="1">_xlfn.XLOOKUP('Master Data'!$B:$B,PatientsMaster!$A:$A,PatientsMaster!$G:$G)</f>
        <v>Young Adult</v>
      </c>
      <c r="J112" t="str">
        <f>_xlfn.XLOOKUP($C:$C,ProvidersMaster!$A:$A,ProvidersMaster!$C:$C)</f>
        <v>Cardiology</v>
      </c>
      <c r="K112">
        <f>_xlfn.XLOOKUP($A:$A,Charges!$B:$B,Charges!$D:$D)</f>
        <v>461.5</v>
      </c>
      <c r="L112">
        <f>_xlfn.XLOOKUP($E:$E,InsuranceClaims!$A:$A,InsuranceClaims!$E:$E)</f>
        <v>96.328799999999987</v>
      </c>
      <c r="M112" t="str">
        <f>_xlfn.XLOOKUP($A:$A,Diagnoses!$B:$B,Diagnoses!$D:$D)</f>
        <v>Acute upper respiratory infection, unspecified</v>
      </c>
      <c r="N112" t="str">
        <f t="shared" si="2"/>
        <v>2026-Apr</v>
      </c>
      <c r="O112" t="str">
        <f t="shared" si="3"/>
        <v>High Cost</v>
      </c>
      <c r="P112">
        <f>COUNTIF($B:$B,B112)</f>
        <v>4</v>
      </c>
      <c r="Q112">
        <f>SUMIF($C:$C,C112,$L:$L)</f>
        <v>16957.942200000001</v>
      </c>
    </row>
    <row r="113" spans="1:17" x14ac:dyDescent="0.25">
      <c r="A113" t="s">
        <v>3337</v>
      </c>
      <c r="B113" t="s">
        <v>75</v>
      </c>
      <c r="C113" t="s">
        <v>3100</v>
      </c>
      <c r="D113" t="s">
        <v>3093</v>
      </c>
      <c r="E113" t="s">
        <v>18488</v>
      </c>
      <c r="F113" t="s">
        <v>3338</v>
      </c>
      <c r="G113" t="s">
        <v>3090</v>
      </c>
      <c r="H113">
        <f ca="1">_xlfn.XLOOKUP('Master Data'!$B:$B,PatientsMaster!$A:$A,PatientsMaster!$F:$F)</f>
        <v>39</v>
      </c>
      <c r="I113" t="str">
        <f ca="1">_xlfn.XLOOKUP('Master Data'!$B:$B,PatientsMaster!$A:$A,PatientsMaster!$G:$G)</f>
        <v>Young Adult</v>
      </c>
      <c r="J113" t="str">
        <f>_xlfn.XLOOKUP($C:$C,ProvidersMaster!$A:$A,ProvidersMaster!$C:$C)</f>
        <v>Gastroenterology</v>
      </c>
      <c r="K113">
        <f>_xlfn.XLOOKUP($A:$A,Charges!$B:$B,Charges!$D:$D)</f>
        <v>347.44</v>
      </c>
      <c r="L113">
        <f>_xlfn.XLOOKUP($E:$E,InsuranceClaims!$A:$A,InsuranceClaims!$E:$E)</f>
        <v>370.96019999999999</v>
      </c>
      <c r="M113" t="str">
        <f>_xlfn.XLOOKUP($A:$A,Diagnoses!$B:$B,Diagnoses!$D:$D)</f>
        <v>Gastro-esophageal reflux disease without esophagitis</v>
      </c>
      <c r="N113" t="str">
        <f t="shared" si="2"/>
        <v>2025-Jul</v>
      </c>
      <c r="O113" t="str">
        <f t="shared" si="3"/>
        <v>Standard</v>
      </c>
      <c r="P113">
        <f>COUNTIF($B:$B,B113)</f>
        <v>4</v>
      </c>
      <c r="Q113">
        <f>SUMIF($C:$C,C113,$L:$L)</f>
        <v>18930.286999999997</v>
      </c>
    </row>
    <row r="114" spans="1:17" x14ac:dyDescent="0.25">
      <c r="A114" t="s">
        <v>3339</v>
      </c>
      <c r="B114" t="s">
        <v>78</v>
      </c>
      <c r="C114" t="s">
        <v>3329</v>
      </c>
      <c r="D114" t="s">
        <v>3093</v>
      </c>
      <c r="E114" t="s">
        <v>18489</v>
      </c>
      <c r="F114" t="s">
        <v>3340</v>
      </c>
      <c r="G114" t="s">
        <v>3095</v>
      </c>
      <c r="H114">
        <f ca="1">_xlfn.XLOOKUP('Master Data'!$B:$B,PatientsMaster!$A:$A,PatientsMaster!$F:$F)</f>
        <v>39</v>
      </c>
      <c r="I114" t="str">
        <f ca="1">_xlfn.XLOOKUP('Master Data'!$B:$B,PatientsMaster!$A:$A,PatientsMaster!$G:$G)</f>
        <v>Young Adult</v>
      </c>
      <c r="J114" t="str">
        <f>_xlfn.XLOOKUP($C:$C,ProvidersMaster!$A:$A,ProvidersMaster!$C:$C)</f>
        <v>Oncology</v>
      </c>
      <c r="K114">
        <f>_xlfn.XLOOKUP($A:$A,Charges!$B:$B,Charges!$D:$D)</f>
        <v>377.43</v>
      </c>
      <c r="L114">
        <f>_xlfn.XLOOKUP($E:$E,InsuranceClaims!$A:$A,InsuranceClaims!$E:$E)</f>
        <v>248.25690000000003</v>
      </c>
      <c r="M114" t="str">
        <f>_xlfn.XLOOKUP($A:$A,Diagnoses!$B:$B,Diagnoses!$D:$D)</f>
        <v>Low back pain</v>
      </c>
      <c r="N114" t="str">
        <f t="shared" si="2"/>
        <v>2022-Feb</v>
      </c>
      <c r="O114" t="str">
        <f t="shared" si="3"/>
        <v>High Cost</v>
      </c>
      <c r="P114">
        <f>COUNTIF($B:$B,B114)</f>
        <v>7</v>
      </c>
      <c r="Q114">
        <f>SUMIF($C:$C,C114,$L:$L)</f>
        <v>21059.359400000005</v>
      </c>
    </row>
    <row r="115" spans="1:17" x14ac:dyDescent="0.25">
      <c r="A115" t="s">
        <v>3341</v>
      </c>
      <c r="B115" t="s">
        <v>78</v>
      </c>
      <c r="C115" t="s">
        <v>3265</v>
      </c>
      <c r="D115" t="s">
        <v>3093</v>
      </c>
      <c r="E115" t="s">
        <v>18490</v>
      </c>
      <c r="F115" t="s">
        <v>3342</v>
      </c>
      <c r="G115" t="s">
        <v>3090</v>
      </c>
      <c r="H115">
        <f ca="1">_xlfn.XLOOKUP('Master Data'!$B:$B,PatientsMaster!$A:$A,PatientsMaster!$F:$F)</f>
        <v>39</v>
      </c>
      <c r="I115" t="str">
        <f ca="1">_xlfn.XLOOKUP('Master Data'!$B:$B,PatientsMaster!$A:$A,PatientsMaster!$G:$G)</f>
        <v>Young Adult</v>
      </c>
      <c r="J115" t="str">
        <f>_xlfn.XLOOKUP($C:$C,ProvidersMaster!$A:$A,ProvidersMaster!$C:$C)</f>
        <v>Neurology</v>
      </c>
      <c r="K115">
        <f>_xlfn.XLOOKUP($A:$A,Charges!$B:$B,Charges!$D:$D)</f>
        <v>425.31</v>
      </c>
      <c r="L115">
        <f>_xlfn.XLOOKUP($E:$E,InsuranceClaims!$A:$A,InsuranceClaims!$E:$E)</f>
        <v>292.5027</v>
      </c>
      <c r="M115" t="str">
        <f>_xlfn.XLOOKUP($A:$A,Diagnoses!$B:$B,Diagnoses!$D:$D)</f>
        <v>Gastro-esophageal reflux disease without esophagitis</v>
      </c>
      <c r="N115" t="str">
        <f t="shared" si="2"/>
        <v>2026-May</v>
      </c>
      <c r="O115" t="str">
        <f t="shared" si="3"/>
        <v>High Cost</v>
      </c>
      <c r="P115">
        <f>COUNTIF($B:$B,B115)</f>
        <v>7</v>
      </c>
      <c r="Q115">
        <f>SUMIF($C:$C,C115,$L:$L)</f>
        <v>17482.5101</v>
      </c>
    </row>
    <row r="116" spans="1:17" x14ac:dyDescent="0.25">
      <c r="A116" t="s">
        <v>3343</v>
      </c>
      <c r="B116" t="s">
        <v>78</v>
      </c>
      <c r="C116" t="s">
        <v>3199</v>
      </c>
      <c r="D116" t="s">
        <v>3093</v>
      </c>
      <c r="E116" t="s">
        <v>18491</v>
      </c>
      <c r="F116" t="s">
        <v>3344</v>
      </c>
      <c r="G116" t="s">
        <v>3095</v>
      </c>
      <c r="H116">
        <f ca="1">_xlfn.XLOOKUP('Master Data'!$B:$B,PatientsMaster!$A:$A,PatientsMaster!$F:$F)</f>
        <v>39</v>
      </c>
      <c r="I116" t="str">
        <f ca="1">_xlfn.XLOOKUP('Master Data'!$B:$B,PatientsMaster!$A:$A,PatientsMaster!$G:$G)</f>
        <v>Young Adult</v>
      </c>
      <c r="J116" t="str">
        <f>_xlfn.XLOOKUP($C:$C,ProvidersMaster!$A:$A,ProvidersMaster!$C:$C)</f>
        <v>Gastroenterology</v>
      </c>
      <c r="K116">
        <f>_xlfn.XLOOKUP($A:$A,Charges!$B:$B,Charges!$D:$D)</f>
        <v>315.36</v>
      </c>
      <c r="L116">
        <f>_xlfn.XLOOKUP($E:$E,InsuranceClaims!$A:$A,InsuranceClaims!$E:$E)</f>
        <v>305.42020000000002</v>
      </c>
      <c r="M116" t="str">
        <f>_xlfn.XLOOKUP($A:$A,Diagnoses!$B:$B,Diagnoses!$D:$D)</f>
        <v>Gastro-esophageal reflux disease without esophagitis</v>
      </c>
      <c r="N116" t="str">
        <f t="shared" si="2"/>
        <v>2024-Oct</v>
      </c>
      <c r="O116" t="str">
        <f t="shared" si="3"/>
        <v>Standard</v>
      </c>
      <c r="P116">
        <f>COUNTIF($B:$B,B116)</f>
        <v>7</v>
      </c>
      <c r="Q116">
        <f>SUMIF($C:$C,C116,$L:$L)</f>
        <v>19674.320500000005</v>
      </c>
    </row>
    <row r="117" spans="1:17" x14ac:dyDescent="0.25">
      <c r="A117" t="s">
        <v>3345</v>
      </c>
      <c r="B117" t="s">
        <v>78</v>
      </c>
      <c r="C117" t="s">
        <v>3118</v>
      </c>
      <c r="D117" t="s">
        <v>3088</v>
      </c>
      <c r="E117" t="s">
        <v>18492</v>
      </c>
      <c r="F117" t="s">
        <v>3346</v>
      </c>
      <c r="G117" t="s">
        <v>3102</v>
      </c>
      <c r="H117">
        <f ca="1">_xlfn.XLOOKUP('Master Data'!$B:$B,PatientsMaster!$A:$A,PatientsMaster!$F:$F)</f>
        <v>39</v>
      </c>
      <c r="I117" t="str">
        <f ca="1">_xlfn.XLOOKUP('Master Data'!$B:$B,PatientsMaster!$A:$A,PatientsMaster!$G:$G)</f>
        <v>Young Adult</v>
      </c>
      <c r="J117" t="str">
        <f>_xlfn.XLOOKUP($C:$C,ProvidersMaster!$A:$A,ProvidersMaster!$C:$C)</f>
        <v>Cardiology</v>
      </c>
      <c r="K117">
        <f>_xlfn.XLOOKUP($A:$A,Charges!$B:$B,Charges!$D:$D)</f>
        <v>119.64</v>
      </c>
      <c r="L117">
        <f>_xlfn.XLOOKUP($E:$E,InsuranceClaims!$A:$A,InsuranceClaims!$E:$E)</f>
        <v>371.19420000000002</v>
      </c>
      <c r="M117" t="str">
        <f>_xlfn.XLOOKUP($A:$A,Diagnoses!$B:$B,Diagnoses!$D:$D)</f>
        <v>Type 2 diabetes mellitus without complications</v>
      </c>
      <c r="N117" t="str">
        <f t="shared" si="2"/>
        <v>2024-Apr</v>
      </c>
      <c r="O117" t="str">
        <f t="shared" si="3"/>
        <v>Standard</v>
      </c>
      <c r="P117">
        <f>COUNTIF($B:$B,B117)</f>
        <v>7</v>
      </c>
      <c r="Q117">
        <f>SUMIF($C:$C,C117,$L:$L)</f>
        <v>19335.334599999998</v>
      </c>
    </row>
    <row r="118" spans="1:17" x14ac:dyDescent="0.25">
      <c r="A118" t="s">
        <v>3347</v>
      </c>
      <c r="B118" t="s">
        <v>78</v>
      </c>
      <c r="C118" t="s">
        <v>3092</v>
      </c>
      <c r="D118" t="s">
        <v>3088</v>
      </c>
      <c r="E118" t="s">
        <v>18493</v>
      </c>
      <c r="F118" t="s">
        <v>3348</v>
      </c>
      <c r="G118" t="s">
        <v>3095</v>
      </c>
      <c r="H118">
        <f ca="1">_xlfn.XLOOKUP('Master Data'!$B:$B,PatientsMaster!$A:$A,PatientsMaster!$F:$F)</f>
        <v>39</v>
      </c>
      <c r="I118" t="str">
        <f ca="1">_xlfn.XLOOKUP('Master Data'!$B:$B,PatientsMaster!$A:$A,PatientsMaster!$G:$G)</f>
        <v>Young Adult</v>
      </c>
      <c r="J118" t="str">
        <f>_xlfn.XLOOKUP($C:$C,ProvidersMaster!$A:$A,ProvidersMaster!$C:$C)</f>
        <v>Oncology</v>
      </c>
      <c r="K118">
        <f>_xlfn.XLOOKUP($A:$A,Charges!$B:$B,Charges!$D:$D)</f>
        <v>239.24</v>
      </c>
      <c r="L118">
        <f>_xlfn.XLOOKUP($E:$E,InsuranceClaims!$A:$A,InsuranceClaims!$E:$E)</f>
        <v>46.704099999999997</v>
      </c>
      <c r="M118" t="str">
        <f>_xlfn.XLOOKUP($A:$A,Diagnoses!$B:$B,Diagnoses!$D:$D)</f>
        <v>Low back pain</v>
      </c>
      <c r="N118" t="str">
        <f t="shared" si="2"/>
        <v>2024-Jan</v>
      </c>
      <c r="O118" t="str">
        <f t="shared" si="3"/>
        <v>Standard</v>
      </c>
      <c r="P118">
        <f>COUNTIF($B:$B,B118)</f>
        <v>7</v>
      </c>
      <c r="Q118">
        <f>SUMIF($C:$C,C118,$L:$L)</f>
        <v>16713.101299999998</v>
      </c>
    </row>
    <row r="119" spans="1:17" x14ac:dyDescent="0.25">
      <c r="A119" t="s">
        <v>3349</v>
      </c>
      <c r="B119" t="s">
        <v>78</v>
      </c>
      <c r="C119" t="s">
        <v>3217</v>
      </c>
      <c r="D119" t="s">
        <v>3093</v>
      </c>
      <c r="E119" t="s">
        <v>18494</v>
      </c>
      <c r="F119" t="s">
        <v>3350</v>
      </c>
      <c r="G119" t="s">
        <v>3102</v>
      </c>
      <c r="H119">
        <f ca="1">_xlfn.XLOOKUP('Master Data'!$B:$B,PatientsMaster!$A:$A,PatientsMaster!$F:$F)</f>
        <v>39</v>
      </c>
      <c r="I119" t="str">
        <f ca="1">_xlfn.XLOOKUP('Master Data'!$B:$B,PatientsMaster!$A:$A,PatientsMaster!$G:$G)</f>
        <v>Young Adult</v>
      </c>
      <c r="J119" t="str">
        <f>_xlfn.XLOOKUP($C:$C,ProvidersMaster!$A:$A,ProvidersMaster!$C:$C)</f>
        <v>Cardiology</v>
      </c>
      <c r="K119">
        <f>_xlfn.XLOOKUP($A:$A,Charges!$B:$B,Charges!$D:$D)</f>
        <v>217.35</v>
      </c>
      <c r="L119">
        <f>_xlfn.XLOOKUP($E:$E,InsuranceClaims!$A:$A,InsuranceClaims!$E:$E)</f>
        <v>347.82</v>
      </c>
      <c r="M119" t="str">
        <f>_xlfn.XLOOKUP($A:$A,Diagnoses!$B:$B,Diagnoses!$D:$D)</f>
        <v>Essential (primary) hypertension</v>
      </c>
      <c r="N119" t="str">
        <f t="shared" si="2"/>
        <v>2024-May</v>
      </c>
      <c r="O119" t="str">
        <f t="shared" si="3"/>
        <v>Standard</v>
      </c>
      <c r="P119">
        <f>COUNTIF($B:$B,B119)</f>
        <v>7</v>
      </c>
      <c r="Q119">
        <f>SUMIF($C:$C,C119,$L:$L)</f>
        <v>16325.449900000001</v>
      </c>
    </row>
    <row r="120" spans="1:17" x14ac:dyDescent="0.25">
      <c r="A120" t="s">
        <v>3351</v>
      </c>
      <c r="B120" t="s">
        <v>78</v>
      </c>
      <c r="C120" t="s">
        <v>3151</v>
      </c>
      <c r="D120" t="s">
        <v>3088</v>
      </c>
      <c r="E120" t="s">
        <v>18495</v>
      </c>
      <c r="F120" t="s">
        <v>3352</v>
      </c>
      <c r="G120" t="s">
        <v>3090</v>
      </c>
      <c r="H120">
        <f ca="1">_xlfn.XLOOKUP('Master Data'!$B:$B,PatientsMaster!$A:$A,PatientsMaster!$F:$F)</f>
        <v>39</v>
      </c>
      <c r="I120" t="str">
        <f ca="1">_xlfn.XLOOKUP('Master Data'!$B:$B,PatientsMaster!$A:$A,PatientsMaster!$G:$G)</f>
        <v>Young Adult</v>
      </c>
      <c r="J120" t="str">
        <f>_xlfn.XLOOKUP($C:$C,ProvidersMaster!$A:$A,ProvidersMaster!$C:$C)</f>
        <v>Gastroenterology</v>
      </c>
      <c r="K120">
        <f>_xlfn.XLOOKUP($A:$A,Charges!$B:$B,Charges!$D:$D)</f>
        <v>435.78</v>
      </c>
      <c r="L120">
        <f>_xlfn.XLOOKUP($E:$E,InsuranceClaims!$A:$A,InsuranceClaims!$E:$E)</f>
        <v>165.7989</v>
      </c>
      <c r="M120" t="str">
        <f>_xlfn.XLOOKUP($A:$A,Diagnoses!$B:$B,Diagnoses!$D:$D)</f>
        <v>Essential (primary) hypertension</v>
      </c>
      <c r="N120" t="str">
        <f t="shared" si="2"/>
        <v>2023-Jan</v>
      </c>
      <c r="O120" t="str">
        <f t="shared" si="3"/>
        <v>High Cost</v>
      </c>
      <c r="P120">
        <f>COUNTIF($B:$B,B120)</f>
        <v>7</v>
      </c>
      <c r="Q120">
        <f>SUMIF($C:$C,C120,$L:$L)</f>
        <v>21413.642499999994</v>
      </c>
    </row>
    <row r="121" spans="1:17" x14ac:dyDescent="0.25">
      <c r="A121" t="s">
        <v>3353</v>
      </c>
      <c r="B121" t="s">
        <v>81</v>
      </c>
      <c r="C121" t="s">
        <v>3196</v>
      </c>
      <c r="D121" t="s">
        <v>3088</v>
      </c>
      <c r="E121" t="s">
        <v>18496</v>
      </c>
      <c r="F121" t="s">
        <v>3354</v>
      </c>
      <c r="G121" t="s">
        <v>3106</v>
      </c>
      <c r="H121">
        <f ca="1">_xlfn.XLOOKUP('Master Data'!$B:$B,PatientsMaster!$A:$A,PatientsMaster!$F:$F)</f>
        <v>25</v>
      </c>
      <c r="I121" t="str">
        <f ca="1">_xlfn.XLOOKUP('Master Data'!$B:$B,PatientsMaster!$A:$A,PatientsMaster!$G:$G)</f>
        <v>Young Adult</v>
      </c>
      <c r="J121" t="str">
        <f>_xlfn.XLOOKUP($C:$C,ProvidersMaster!$A:$A,ProvidersMaster!$C:$C)</f>
        <v>Gastroenterology</v>
      </c>
      <c r="K121">
        <f>_xlfn.XLOOKUP($A:$A,Charges!$B:$B,Charges!$D:$D)</f>
        <v>168.08</v>
      </c>
      <c r="L121">
        <f>_xlfn.XLOOKUP($E:$E,InsuranceClaims!$A:$A,InsuranceClaims!$E:$E)</f>
        <v>202.65529999999998</v>
      </c>
      <c r="M121" t="str">
        <f>_xlfn.XLOOKUP($A:$A,Diagnoses!$B:$B,Diagnoses!$D:$D)</f>
        <v>Low back pain</v>
      </c>
      <c r="N121" t="str">
        <f t="shared" si="2"/>
        <v>2022-Jul</v>
      </c>
      <c r="O121" t="str">
        <f t="shared" si="3"/>
        <v>Standard</v>
      </c>
      <c r="P121">
        <f>COUNTIF($B:$B,B121)</f>
        <v>4</v>
      </c>
      <c r="Q121">
        <f>SUMIF($C:$C,C121,$L:$L)</f>
        <v>13711.558999999999</v>
      </c>
    </row>
    <row r="122" spans="1:17" x14ac:dyDescent="0.25">
      <c r="A122" t="s">
        <v>3355</v>
      </c>
      <c r="B122" t="s">
        <v>81</v>
      </c>
      <c r="C122" t="s">
        <v>3092</v>
      </c>
      <c r="D122" t="s">
        <v>3088</v>
      </c>
      <c r="E122" t="s">
        <v>18497</v>
      </c>
      <c r="F122" t="s">
        <v>3218</v>
      </c>
      <c r="G122" t="s">
        <v>3090</v>
      </c>
      <c r="H122">
        <f ca="1">_xlfn.XLOOKUP('Master Data'!$B:$B,PatientsMaster!$A:$A,PatientsMaster!$F:$F)</f>
        <v>25</v>
      </c>
      <c r="I122" t="str">
        <f ca="1">_xlfn.XLOOKUP('Master Data'!$B:$B,PatientsMaster!$A:$A,PatientsMaster!$G:$G)</f>
        <v>Young Adult</v>
      </c>
      <c r="J122" t="str">
        <f>_xlfn.XLOOKUP($C:$C,ProvidersMaster!$A:$A,ProvidersMaster!$C:$C)</f>
        <v>Oncology</v>
      </c>
      <c r="K122">
        <f>_xlfn.XLOOKUP($A:$A,Charges!$B:$B,Charges!$D:$D)</f>
        <v>376.99</v>
      </c>
      <c r="L122">
        <f>_xlfn.XLOOKUP($E:$E,InsuranceClaims!$A:$A,InsuranceClaims!$E:$E)</f>
        <v>350.79</v>
      </c>
      <c r="M122" t="str">
        <f>_xlfn.XLOOKUP($A:$A,Diagnoses!$B:$B,Diagnoses!$D:$D)</f>
        <v>Gastro-esophageal reflux disease without esophagitis</v>
      </c>
      <c r="N122" t="str">
        <f t="shared" si="2"/>
        <v>2025-Mar</v>
      </c>
      <c r="O122" t="str">
        <f t="shared" si="3"/>
        <v>High Cost</v>
      </c>
      <c r="P122">
        <f>COUNTIF($B:$B,B122)</f>
        <v>4</v>
      </c>
      <c r="Q122">
        <f>SUMIF($C:$C,C122,$L:$L)</f>
        <v>16713.101299999998</v>
      </c>
    </row>
    <row r="123" spans="1:17" x14ac:dyDescent="0.25">
      <c r="A123" t="s">
        <v>3356</v>
      </c>
      <c r="B123" t="s">
        <v>81</v>
      </c>
      <c r="C123" t="s">
        <v>3202</v>
      </c>
      <c r="D123" t="s">
        <v>3088</v>
      </c>
      <c r="E123" t="s">
        <v>18498</v>
      </c>
      <c r="F123" t="s">
        <v>3357</v>
      </c>
      <c r="G123" t="s">
        <v>3102</v>
      </c>
      <c r="H123">
        <f ca="1">_xlfn.XLOOKUP('Master Data'!$B:$B,PatientsMaster!$A:$A,PatientsMaster!$F:$F)</f>
        <v>25</v>
      </c>
      <c r="I123" t="str">
        <f ca="1">_xlfn.XLOOKUP('Master Data'!$B:$B,PatientsMaster!$A:$A,PatientsMaster!$G:$G)</f>
        <v>Young Adult</v>
      </c>
      <c r="J123" t="str">
        <f>_xlfn.XLOOKUP($C:$C,ProvidersMaster!$A:$A,ProvidersMaster!$C:$C)</f>
        <v>General Practice</v>
      </c>
      <c r="K123">
        <f>_xlfn.XLOOKUP($A:$A,Charges!$B:$B,Charges!$D:$D)</f>
        <v>238.32</v>
      </c>
      <c r="L123">
        <f>_xlfn.XLOOKUP($E:$E,InsuranceClaims!$A:$A,InsuranceClaims!$E:$E)</f>
        <v>107.1198</v>
      </c>
      <c r="M123" t="str">
        <f>_xlfn.XLOOKUP($A:$A,Diagnoses!$B:$B,Diagnoses!$D:$D)</f>
        <v>Acute upper respiratory infection, unspecified</v>
      </c>
      <c r="N123" t="str">
        <f t="shared" si="2"/>
        <v>2025-Sep</v>
      </c>
      <c r="O123" t="str">
        <f t="shared" si="3"/>
        <v>Standard</v>
      </c>
      <c r="P123">
        <f>COUNTIF($B:$B,B123)</f>
        <v>4</v>
      </c>
      <c r="Q123">
        <f>SUMIF($C:$C,C123,$L:$L)</f>
        <v>16195.449599999994</v>
      </c>
    </row>
    <row r="124" spans="1:17" x14ac:dyDescent="0.25">
      <c r="A124" t="s">
        <v>3358</v>
      </c>
      <c r="B124" t="s">
        <v>81</v>
      </c>
      <c r="C124" t="s">
        <v>3151</v>
      </c>
      <c r="D124" t="s">
        <v>3093</v>
      </c>
      <c r="E124" t="s">
        <v>18499</v>
      </c>
      <c r="F124" t="s">
        <v>3359</v>
      </c>
      <c r="G124" t="s">
        <v>3102</v>
      </c>
      <c r="H124">
        <f ca="1">_xlfn.XLOOKUP('Master Data'!$B:$B,PatientsMaster!$A:$A,PatientsMaster!$F:$F)</f>
        <v>25</v>
      </c>
      <c r="I124" t="str">
        <f ca="1">_xlfn.XLOOKUP('Master Data'!$B:$B,PatientsMaster!$A:$A,PatientsMaster!$G:$G)</f>
        <v>Young Adult</v>
      </c>
      <c r="J124" t="str">
        <f>_xlfn.XLOOKUP($C:$C,ProvidersMaster!$A:$A,ProvidersMaster!$C:$C)</f>
        <v>Gastroenterology</v>
      </c>
      <c r="K124">
        <f>_xlfn.XLOOKUP($A:$A,Charges!$B:$B,Charges!$D:$D)</f>
        <v>145.37</v>
      </c>
      <c r="L124">
        <f>_xlfn.XLOOKUP($E:$E,InsuranceClaims!$A:$A,InsuranceClaims!$E:$E)</f>
        <v>123.64779999999999</v>
      </c>
      <c r="M124" t="str">
        <f>_xlfn.XLOOKUP($A:$A,Diagnoses!$B:$B,Diagnoses!$D:$D)</f>
        <v>Acute upper respiratory infection, unspecified</v>
      </c>
      <c r="N124" t="str">
        <f t="shared" si="2"/>
        <v>2024-Apr</v>
      </c>
      <c r="O124" t="str">
        <f t="shared" si="3"/>
        <v>Standard</v>
      </c>
      <c r="P124">
        <f>COUNTIF($B:$B,B124)</f>
        <v>4</v>
      </c>
      <c r="Q124">
        <f>SUMIF($C:$C,C124,$L:$L)</f>
        <v>21413.642499999994</v>
      </c>
    </row>
    <row r="125" spans="1:17" x14ac:dyDescent="0.25">
      <c r="A125" t="s">
        <v>3360</v>
      </c>
      <c r="B125" t="s">
        <v>84</v>
      </c>
      <c r="C125" t="s">
        <v>3130</v>
      </c>
      <c r="D125" t="s">
        <v>3093</v>
      </c>
      <c r="E125" t="s">
        <v>18500</v>
      </c>
      <c r="F125" t="s">
        <v>3361</v>
      </c>
      <c r="G125" t="s">
        <v>3102</v>
      </c>
      <c r="H125">
        <f ca="1">_xlfn.XLOOKUP('Master Data'!$B:$B,PatientsMaster!$A:$A,PatientsMaster!$F:$F)</f>
        <v>25</v>
      </c>
      <c r="I125" t="str">
        <f ca="1">_xlfn.XLOOKUP('Master Data'!$B:$B,PatientsMaster!$A:$A,PatientsMaster!$G:$G)</f>
        <v>Young Adult</v>
      </c>
      <c r="J125" t="str">
        <f>_xlfn.XLOOKUP($C:$C,ProvidersMaster!$A:$A,ProvidersMaster!$C:$C)</f>
        <v>Pediatrics</v>
      </c>
      <c r="K125">
        <f>_xlfn.XLOOKUP($A:$A,Charges!$B:$B,Charges!$D:$D)</f>
        <v>133.79</v>
      </c>
      <c r="L125">
        <f>_xlfn.XLOOKUP($E:$E,InsuranceClaims!$A:$A,InsuranceClaims!$E:$E)</f>
        <v>173.66</v>
      </c>
      <c r="M125" t="str">
        <f>_xlfn.XLOOKUP($A:$A,Diagnoses!$B:$B,Diagnoses!$D:$D)</f>
        <v>Type 2 diabetes mellitus without complications</v>
      </c>
      <c r="N125" t="str">
        <f t="shared" si="2"/>
        <v>2024-Aug</v>
      </c>
      <c r="O125" t="str">
        <f t="shared" si="3"/>
        <v>Standard</v>
      </c>
      <c r="P125">
        <f>COUNTIF($B:$B,B125)</f>
        <v>4</v>
      </c>
      <c r="Q125">
        <f>SUMIF($C:$C,C125,$L:$L)</f>
        <v>15966.304299999994</v>
      </c>
    </row>
    <row r="126" spans="1:17" x14ac:dyDescent="0.25">
      <c r="A126" t="s">
        <v>3362</v>
      </c>
      <c r="B126" t="s">
        <v>84</v>
      </c>
      <c r="C126" t="s">
        <v>3148</v>
      </c>
      <c r="D126" t="s">
        <v>3088</v>
      </c>
      <c r="E126" t="s">
        <v>18501</v>
      </c>
      <c r="F126" t="s">
        <v>3363</v>
      </c>
      <c r="G126" t="s">
        <v>3106</v>
      </c>
      <c r="H126">
        <f ca="1">_xlfn.XLOOKUP('Master Data'!$B:$B,PatientsMaster!$A:$A,PatientsMaster!$F:$F)</f>
        <v>25</v>
      </c>
      <c r="I126" t="str">
        <f ca="1">_xlfn.XLOOKUP('Master Data'!$B:$B,PatientsMaster!$A:$A,PatientsMaster!$G:$G)</f>
        <v>Young Adult</v>
      </c>
      <c r="J126" t="str">
        <f>_xlfn.XLOOKUP($C:$C,ProvidersMaster!$A:$A,ProvidersMaster!$C:$C)</f>
        <v>Gastroenterology</v>
      </c>
      <c r="K126">
        <f>_xlfn.XLOOKUP($A:$A,Charges!$B:$B,Charges!$D:$D)</f>
        <v>446.94</v>
      </c>
      <c r="L126">
        <f>_xlfn.XLOOKUP($E:$E,InsuranceClaims!$A:$A,InsuranceClaims!$E:$E)</f>
        <v>402.62799999999999</v>
      </c>
      <c r="M126" t="str">
        <f>_xlfn.XLOOKUP($A:$A,Diagnoses!$B:$B,Diagnoses!$D:$D)</f>
        <v>Essential (primary) hypertension</v>
      </c>
      <c r="N126" t="str">
        <f t="shared" si="2"/>
        <v>2022-Oct</v>
      </c>
      <c r="O126" t="str">
        <f t="shared" si="3"/>
        <v>High Cost</v>
      </c>
      <c r="P126">
        <f>COUNTIF($B:$B,B126)</f>
        <v>4</v>
      </c>
      <c r="Q126">
        <f>SUMIF($C:$C,C126,$L:$L)</f>
        <v>19833.441100000004</v>
      </c>
    </row>
    <row r="127" spans="1:17" x14ac:dyDescent="0.25">
      <c r="A127" t="s">
        <v>3364</v>
      </c>
      <c r="B127" t="s">
        <v>84</v>
      </c>
      <c r="C127" t="s">
        <v>3104</v>
      </c>
      <c r="D127" t="s">
        <v>3093</v>
      </c>
      <c r="E127" t="s">
        <v>18502</v>
      </c>
      <c r="F127" t="s">
        <v>3365</v>
      </c>
      <c r="G127" t="s">
        <v>3090</v>
      </c>
      <c r="H127">
        <f ca="1">_xlfn.XLOOKUP('Master Data'!$B:$B,PatientsMaster!$A:$A,PatientsMaster!$F:$F)</f>
        <v>25</v>
      </c>
      <c r="I127" t="str">
        <f ca="1">_xlfn.XLOOKUP('Master Data'!$B:$B,PatientsMaster!$A:$A,PatientsMaster!$G:$G)</f>
        <v>Young Adult</v>
      </c>
      <c r="J127" t="str">
        <f>_xlfn.XLOOKUP($C:$C,ProvidersMaster!$A:$A,ProvidersMaster!$C:$C)</f>
        <v>Pediatrics</v>
      </c>
      <c r="K127">
        <f>_xlfn.XLOOKUP($A:$A,Charges!$B:$B,Charges!$D:$D)</f>
        <v>306.49</v>
      </c>
      <c r="L127">
        <f>_xlfn.XLOOKUP($E:$E,InsuranceClaims!$A:$A,InsuranceClaims!$E:$E)</f>
        <v>213.2424</v>
      </c>
      <c r="M127" t="str">
        <f>_xlfn.XLOOKUP($A:$A,Diagnoses!$B:$B,Diagnoses!$D:$D)</f>
        <v>Essential (primary) hypertension</v>
      </c>
      <c r="N127" t="str">
        <f t="shared" si="2"/>
        <v>2024-Mar</v>
      </c>
      <c r="O127" t="str">
        <f t="shared" si="3"/>
        <v>Standard</v>
      </c>
      <c r="P127">
        <f>COUNTIF($B:$B,B127)</f>
        <v>4</v>
      </c>
      <c r="Q127">
        <f>SUMIF($C:$C,C127,$L:$L)</f>
        <v>19656.943599999999</v>
      </c>
    </row>
    <row r="128" spans="1:17" x14ac:dyDescent="0.25">
      <c r="A128" t="s">
        <v>3366</v>
      </c>
      <c r="B128" t="s">
        <v>84</v>
      </c>
      <c r="C128" t="s">
        <v>3111</v>
      </c>
      <c r="D128" t="s">
        <v>3088</v>
      </c>
      <c r="E128" t="s">
        <v>18503</v>
      </c>
      <c r="F128" t="s">
        <v>3367</v>
      </c>
      <c r="G128" t="s">
        <v>3090</v>
      </c>
      <c r="H128">
        <f ca="1">_xlfn.XLOOKUP('Master Data'!$B:$B,PatientsMaster!$A:$A,PatientsMaster!$F:$F)</f>
        <v>25</v>
      </c>
      <c r="I128" t="str">
        <f ca="1">_xlfn.XLOOKUP('Master Data'!$B:$B,PatientsMaster!$A:$A,PatientsMaster!$G:$G)</f>
        <v>Young Adult</v>
      </c>
      <c r="J128" t="str">
        <f>_xlfn.XLOOKUP($C:$C,ProvidersMaster!$A:$A,ProvidersMaster!$C:$C)</f>
        <v>Gastroenterology</v>
      </c>
      <c r="K128">
        <f>_xlfn.XLOOKUP($A:$A,Charges!$B:$B,Charges!$D:$D)</f>
        <v>336.21</v>
      </c>
      <c r="L128">
        <f>_xlfn.XLOOKUP($E:$E,InsuranceClaims!$A:$A,InsuranceClaims!$E:$E)</f>
        <v>228.51559999999998</v>
      </c>
      <c r="M128" t="str">
        <f>_xlfn.XLOOKUP($A:$A,Diagnoses!$B:$B,Diagnoses!$D:$D)</f>
        <v>Gastro-esophageal reflux disease without esophagitis</v>
      </c>
      <c r="N128" t="str">
        <f t="shared" si="2"/>
        <v>2026-Apr</v>
      </c>
      <c r="O128" t="str">
        <f t="shared" si="3"/>
        <v>Standard</v>
      </c>
      <c r="P128">
        <f>COUNTIF($B:$B,B128)</f>
        <v>4</v>
      </c>
      <c r="Q128">
        <f>SUMIF($C:$C,C128,$L:$L)</f>
        <v>20345.553199999988</v>
      </c>
    </row>
    <row r="129" spans="1:17" x14ac:dyDescent="0.25">
      <c r="A129" t="s">
        <v>3368</v>
      </c>
      <c r="B129" t="s">
        <v>87</v>
      </c>
      <c r="C129" t="s">
        <v>3097</v>
      </c>
      <c r="D129" t="s">
        <v>3088</v>
      </c>
      <c r="E129" t="s">
        <v>18504</v>
      </c>
      <c r="F129" t="s">
        <v>3369</v>
      </c>
      <c r="G129" t="s">
        <v>3090</v>
      </c>
      <c r="H129">
        <f ca="1">_xlfn.XLOOKUP('Master Data'!$B:$B,PatientsMaster!$A:$A,PatientsMaster!$F:$F)</f>
        <v>17</v>
      </c>
      <c r="I129" t="str">
        <f ca="1">_xlfn.XLOOKUP('Master Data'!$B:$B,PatientsMaster!$A:$A,PatientsMaster!$G:$G)</f>
        <v>Pediatric</v>
      </c>
      <c r="J129" t="str">
        <f>_xlfn.XLOOKUP($C:$C,ProvidersMaster!$A:$A,ProvidersMaster!$C:$C)</f>
        <v>Cardiology</v>
      </c>
      <c r="K129">
        <f>_xlfn.XLOOKUP($A:$A,Charges!$B:$B,Charges!$D:$D)</f>
        <v>78.25</v>
      </c>
      <c r="L129">
        <f>_xlfn.XLOOKUP($E:$E,InsuranceClaims!$A:$A,InsuranceClaims!$E:$E)</f>
        <v>308.1268</v>
      </c>
      <c r="M129" t="str">
        <f>_xlfn.XLOOKUP($A:$A,Diagnoses!$B:$B,Diagnoses!$D:$D)</f>
        <v>Gastro-esophageal reflux disease without esophagitis</v>
      </c>
      <c r="N129" t="str">
        <f t="shared" si="2"/>
        <v>2024-Oct</v>
      </c>
      <c r="O129" t="str">
        <f t="shared" si="3"/>
        <v>Standard</v>
      </c>
      <c r="P129">
        <f>COUNTIF($B:$B,B129)</f>
        <v>5</v>
      </c>
      <c r="Q129">
        <f>SUMIF($C:$C,C129,$L:$L)</f>
        <v>19482.340599999985</v>
      </c>
    </row>
    <row r="130" spans="1:17" x14ac:dyDescent="0.25">
      <c r="A130" t="s">
        <v>3370</v>
      </c>
      <c r="B130" t="s">
        <v>87</v>
      </c>
      <c r="C130" t="s">
        <v>3145</v>
      </c>
      <c r="D130" t="s">
        <v>3088</v>
      </c>
      <c r="E130" t="s">
        <v>18505</v>
      </c>
      <c r="F130" t="s">
        <v>3371</v>
      </c>
      <c r="G130" t="s">
        <v>3102</v>
      </c>
      <c r="H130">
        <f ca="1">_xlfn.XLOOKUP('Master Data'!$B:$B,PatientsMaster!$A:$A,PatientsMaster!$F:$F)</f>
        <v>17</v>
      </c>
      <c r="I130" t="str">
        <f ca="1">_xlfn.XLOOKUP('Master Data'!$B:$B,PatientsMaster!$A:$A,PatientsMaster!$G:$G)</f>
        <v>Pediatric</v>
      </c>
      <c r="J130" t="str">
        <f>_xlfn.XLOOKUP($C:$C,ProvidersMaster!$A:$A,ProvidersMaster!$C:$C)</f>
        <v>Cardiology</v>
      </c>
      <c r="K130">
        <f>_xlfn.XLOOKUP($A:$A,Charges!$B:$B,Charges!$D:$D)</f>
        <v>412.73</v>
      </c>
      <c r="L130">
        <f>_xlfn.XLOOKUP($E:$E,InsuranceClaims!$A:$A,InsuranceClaims!$E:$E)</f>
        <v>142.78399999999999</v>
      </c>
      <c r="M130" t="str">
        <f>_xlfn.XLOOKUP($A:$A,Diagnoses!$B:$B,Diagnoses!$D:$D)</f>
        <v>Type 2 diabetes mellitus without complications</v>
      </c>
      <c r="N130" t="str">
        <f t="shared" si="2"/>
        <v>2025-Feb</v>
      </c>
      <c r="O130" t="str">
        <f t="shared" si="3"/>
        <v>High Cost</v>
      </c>
      <c r="P130">
        <f>COUNTIF($B:$B,B130)</f>
        <v>5</v>
      </c>
      <c r="Q130">
        <f>SUMIF($C:$C,C130,$L:$L)</f>
        <v>16957.942200000001</v>
      </c>
    </row>
    <row r="131" spans="1:17" x14ac:dyDescent="0.25">
      <c r="A131" t="s">
        <v>3372</v>
      </c>
      <c r="B131" t="s">
        <v>87</v>
      </c>
      <c r="C131" t="s">
        <v>3187</v>
      </c>
      <c r="D131" t="s">
        <v>3088</v>
      </c>
      <c r="E131" t="s">
        <v>18506</v>
      </c>
      <c r="F131" t="s">
        <v>3373</v>
      </c>
      <c r="G131" t="s">
        <v>3095</v>
      </c>
      <c r="H131">
        <f ca="1">_xlfn.XLOOKUP('Master Data'!$B:$B,PatientsMaster!$A:$A,PatientsMaster!$F:$F)</f>
        <v>17</v>
      </c>
      <c r="I131" t="str">
        <f ca="1">_xlfn.XLOOKUP('Master Data'!$B:$B,PatientsMaster!$A:$A,PatientsMaster!$G:$G)</f>
        <v>Pediatric</v>
      </c>
      <c r="J131" t="str">
        <f>_xlfn.XLOOKUP($C:$C,ProvidersMaster!$A:$A,ProvidersMaster!$C:$C)</f>
        <v>Cardiology</v>
      </c>
      <c r="K131">
        <f>_xlfn.XLOOKUP($A:$A,Charges!$B:$B,Charges!$D:$D)</f>
        <v>426.66</v>
      </c>
      <c r="L131">
        <f>_xlfn.XLOOKUP($E:$E,InsuranceClaims!$A:$A,InsuranceClaims!$E:$E)</f>
        <v>318.74400000000003</v>
      </c>
      <c r="M131" t="str">
        <f>_xlfn.XLOOKUP($A:$A,Diagnoses!$B:$B,Diagnoses!$D:$D)</f>
        <v>Acute upper respiratory infection, unspecified</v>
      </c>
      <c r="N131" t="str">
        <f t="shared" ref="N131:N194" si="4">TEXT($F:$F,"yyyy-mmm")</f>
        <v>2024-Nov</v>
      </c>
      <c r="O131" t="str">
        <f t="shared" ref="O131:O194" si="5">IF(K131&gt;350,"High Cost","Standard")</f>
        <v>High Cost</v>
      </c>
      <c r="P131">
        <f>COUNTIF($B:$B,B131)</f>
        <v>5</v>
      </c>
      <c r="Q131">
        <f>SUMIF($C:$C,C131,$L:$L)</f>
        <v>16655.636999999995</v>
      </c>
    </row>
    <row r="132" spans="1:17" x14ac:dyDescent="0.25">
      <c r="A132" t="s">
        <v>3374</v>
      </c>
      <c r="B132" t="s">
        <v>87</v>
      </c>
      <c r="C132" t="s">
        <v>3161</v>
      </c>
      <c r="D132" t="s">
        <v>3088</v>
      </c>
      <c r="E132" t="s">
        <v>18507</v>
      </c>
      <c r="F132" t="s">
        <v>3375</v>
      </c>
      <c r="G132" t="s">
        <v>3090</v>
      </c>
      <c r="H132">
        <f ca="1">_xlfn.XLOOKUP('Master Data'!$B:$B,PatientsMaster!$A:$A,PatientsMaster!$F:$F)</f>
        <v>17</v>
      </c>
      <c r="I132" t="str">
        <f ca="1">_xlfn.XLOOKUP('Master Data'!$B:$B,PatientsMaster!$A:$A,PatientsMaster!$G:$G)</f>
        <v>Pediatric</v>
      </c>
      <c r="J132" t="str">
        <f>_xlfn.XLOOKUP($C:$C,ProvidersMaster!$A:$A,ProvidersMaster!$C:$C)</f>
        <v>Gastroenterology</v>
      </c>
      <c r="K132">
        <f>_xlfn.XLOOKUP($A:$A,Charges!$B:$B,Charges!$D:$D)</f>
        <v>56.27</v>
      </c>
      <c r="L132">
        <f>_xlfn.XLOOKUP($E:$E,InsuranceClaims!$A:$A,InsuranceClaims!$E:$E)</f>
        <v>168.85439999999997</v>
      </c>
      <c r="M132" t="str">
        <f>_xlfn.XLOOKUP($A:$A,Diagnoses!$B:$B,Diagnoses!$D:$D)</f>
        <v>Low back pain</v>
      </c>
      <c r="N132" t="str">
        <f t="shared" si="4"/>
        <v>2023-May</v>
      </c>
      <c r="O132" t="str">
        <f t="shared" si="5"/>
        <v>Standard</v>
      </c>
      <c r="P132">
        <f>COUNTIF($B:$B,B132)</f>
        <v>5</v>
      </c>
      <c r="Q132">
        <f>SUMIF($C:$C,C132,$L:$L)</f>
        <v>20657.172699999996</v>
      </c>
    </row>
    <row r="133" spans="1:17" x14ac:dyDescent="0.25">
      <c r="A133" t="s">
        <v>3376</v>
      </c>
      <c r="B133" t="s">
        <v>87</v>
      </c>
      <c r="C133" t="s">
        <v>3161</v>
      </c>
      <c r="D133" t="s">
        <v>3088</v>
      </c>
      <c r="E133" t="s">
        <v>18508</v>
      </c>
      <c r="F133" t="s">
        <v>3377</v>
      </c>
      <c r="G133" t="s">
        <v>3095</v>
      </c>
      <c r="H133">
        <f ca="1">_xlfn.XLOOKUP('Master Data'!$B:$B,PatientsMaster!$A:$A,PatientsMaster!$F:$F)</f>
        <v>17</v>
      </c>
      <c r="I133" t="str">
        <f ca="1">_xlfn.XLOOKUP('Master Data'!$B:$B,PatientsMaster!$A:$A,PatientsMaster!$G:$G)</f>
        <v>Pediatric</v>
      </c>
      <c r="J133" t="str">
        <f>_xlfn.XLOOKUP($C:$C,ProvidersMaster!$A:$A,ProvidersMaster!$C:$C)</f>
        <v>Gastroenterology</v>
      </c>
      <c r="K133">
        <f>_xlfn.XLOOKUP($A:$A,Charges!$B:$B,Charges!$D:$D)</f>
        <v>463.76</v>
      </c>
      <c r="L133">
        <f>_xlfn.XLOOKUP($E:$E,InsuranceClaims!$A:$A,InsuranceClaims!$E:$E)</f>
        <v>191.37309999999999</v>
      </c>
      <c r="M133" t="str">
        <f>_xlfn.XLOOKUP($A:$A,Diagnoses!$B:$B,Diagnoses!$D:$D)</f>
        <v>Gastro-esophageal reflux disease without esophagitis</v>
      </c>
      <c r="N133" t="str">
        <f t="shared" si="4"/>
        <v>2022-Nov</v>
      </c>
      <c r="O133" t="str">
        <f t="shared" si="5"/>
        <v>High Cost</v>
      </c>
      <c r="P133">
        <f>COUNTIF($B:$B,B133)</f>
        <v>5</v>
      </c>
      <c r="Q133">
        <f>SUMIF($C:$C,C133,$L:$L)</f>
        <v>20657.172699999996</v>
      </c>
    </row>
    <row r="134" spans="1:17" x14ac:dyDescent="0.25">
      <c r="A134" t="s">
        <v>3378</v>
      </c>
      <c r="B134" t="s">
        <v>91</v>
      </c>
      <c r="C134" t="s">
        <v>3092</v>
      </c>
      <c r="D134" t="s">
        <v>3093</v>
      </c>
      <c r="E134" t="s">
        <v>18509</v>
      </c>
      <c r="F134" t="s">
        <v>3379</v>
      </c>
      <c r="G134" t="s">
        <v>3095</v>
      </c>
      <c r="H134">
        <f ca="1">_xlfn.XLOOKUP('Master Data'!$B:$B,PatientsMaster!$A:$A,PatientsMaster!$F:$F)</f>
        <v>69</v>
      </c>
      <c r="I134" t="str">
        <f ca="1">_xlfn.XLOOKUP('Master Data'!$B:$B,PatientsMaster!$A:$A,PatientsMaster!$G:$G)</f>
        <v>Young Adult</v>
      </c>
      <c r="J134" t="str">
        <f>_xlfn.XLOOKUP($C:$C,ProvidersMaster!$A:$A,ProvidersMaster!$C:$C)</f>
        <v>Oncology</v>
      </c>
      <c r="K134">
        <f>_xlfn.XLOOKUP($A:$A,Charges!$B:$B,Charges!$D:$D)</f>
        <v>204.69</v>
      </c>
      <c r="L134">
        <f>_xlfn.XLOOKUP($E:$E,InsuranceClaims!$A:$A,InsuranceClaims!$E:$E)</f>
        <v>103.377</v>
      </c>
      <c r="M134" t="str">
        <f>_xlfn.XLOOKUP($A:$A,Diagnoses!$B:$B,Diagnoses!$D:$D)</f>
        <v>Low back pain</v>
      </c>
      <c r="N134" t="str">
        <f t="shared" si="4"/>
        <v>2022-Jan</v>
      </c>
      <c r="O134" t="str">
        <f t="shared" si="5"/>
        <v>Standard</v>
      </c>
      <c r="P134">
        <f>COUNTIF($B:$B,B134)</f>
        <v>8</v>
      </c>
      <c r="Q134">
        <f>SUMIF($C:$C,C134,$L:$L)</f>
        <v>16713.101299999998</v>
      </c>
    </row>
    <row r="135" spans="1:17" x14ac:dyDescent="0.25">
      <c r="A135" t="s">
        <v>3380</v>
      </c>
      <c r="B135" t="s">
        <v>91</v>
      </c>
      <c r="C135" t="s">
        <v>3187</v>
      </c>
      <c r="D135" t="s">
        <v>3093</v>
      </c>
      <c r="E135" t="s">
        <v>18510</v>
      </c>
      <c r="F135" t="s">
        <v>3303</v>
      </c>
      <c r="G135" t="s">
        <v>3095</v>
      </c>
      <c r="H135">
        <f ca="1">_xlfn.XLOOKUP('Master Data'!$B:$B,PatientsMaster!$A:$A,PatientsMaster!$F:$F)</f>
        <v>69</v>
      </c>
      <c r="I135" t="str">
        <f ca="1">_xlfn.XLOOKUP('Master Data'!$B:$B,PatientsMaster!$A:$A,PatientsMaster!$G:$G)</f>
        <v>Young Adult</v>
      </c>
      <c r="J135" t="str">
        <f>_xlfn.XLOOKUP($C:$C,ProvidersMaster!$A:$A,ProvidersMaster!$C:$C)</f>
        <v>Cardiology</v>
      </c>
      <c r="K135">
        <f>_xlfn.XLOOKUP($A:$A,Charges!$B:$B,Charges!$D:$D)</f>
        <v>285.43</v>
      </c>
      <c r="L135">
        <f>_xlfn.XLOOKUP($E:$E,InsuranceClaims!$A:$A,InsuranceClaims!$E:$E)</f>
        <v>131.60159999999999</v>
      </c>
      <c r="M135" t="str">
        <f>_xlfn.XLOOKUP($A:$A,Diagnoses!$B:$B,Diagnoses!$D:$D)</f>
        <v>Gastro-esophageal reflux disease without esophagitis</v>
      </c>
      <c r="N135" t="str">
        <f t="shared" si="4"/>
        <v>2023-Jun</v>
      </c>
      <c r="O135" t="str">
        <f t="shared" si="5"/>
        <v>Standard</v>
      </c>
      <c r="P135">
        <f>COUNTIF($B:$B,B135)</f>
        <v>8</v>
      </c>
      <c r="Q135">
        <f>SUMIF($C:$C,C135,$L:$L)</f>
        <v>16655.636999999995</v>
      </c>
    </row>
    <row r="136" spans="1:17" x14ac:dyDescent="0.25">
      <c r="A136" t="s">
        <v>3381</v>
      </c>
      <c r="B136" t="s">
        <v>91</v>
      </c>
      <c r="C136" t="s">
        <v>3108</v>
      </c>
      <c r="D136" t="s">
        <v>3088</v>
      </c>
      <c r="E136" t="s">
        <v>18511</v>
      </c>
      <c r="F136" t="s">
        <v>3382</v>
      </c>
      <c r="G136" t="s">
        <v>3090</v>
      </c>
      <c r="H136">
        <f ca="1">_xlfn.XLOOKUP('Master Data'!$B:$B,PatientsMaster!$A:$A,PatientsMaster!$F:$F)</f>
        <v>69</v>
      </c>
      <c r="I136" t="str">
        <f ca="1">_xlfn.XLOOKUP('Master Data'!$B:$B,PatientsMaster!$A:$A,PatientsMaster!$G:$G)</f>
        <v>Young Adult</v>
      </c>
      <c r="J136" t="str">
        <f>_xlfn.XLOOKUP($C:$C,ProvidersMaster!$A:$A,ProvidersMaster!$C:$C)</f>
        <v>Pediatrics</v>
      </c>
      <c r="K136">
        <f>_xlfn.XLOOKUP($A:$A,Charges!$B:$B,Charges!$D:$D)</f>
        <v>467.72</v>
      </c>
      <c r="L136">
        <f>_xlfn.XLOOKUP($E:$E,InsuranceClaims!$A:$A,InsuranceClaims!$E:$E)</f>
        <v>149.01749999999998</v>
      </c>
      <c r="M136" t="str">
        <f>_xlfn.XLOOKUP($A:$A,Diagnoses!$B:$B,Diagnoses!$D:$D)</f>
        <v>Gastro-esophageal reflux disease without esophagitis</v>
      </c>
      <c r="N136" t="str">
        <f t="shared" si="4"/>
        <v>2024-May</v>
      </c>
      <c r="O136" t="str">
        <f t="shared" si="5"/>
        <v>High Cost</v>
      </c>
      <c r="P136">
        <f>COUNTIF($B:$B,B136)</f>
        <v>8</v>
      </c>
      <c r="Q136">
        <f>SUMIF($C:$C,C136,$L:$L)</f>
        <v>19337.123900000002</v>
      </c>
    </row>
    <row r="137" spans="1:17" x14ac:dyDescent="0.25">
      <c r="A137" t="s">
        <v>3383</v>
      </c>
      <c r="B137" t="s">
        <v>91</v>
      </c>
      <c r="C137" t="s">
        <v>3148</v>
      </c>
      <c r="D137" t="s">
        <v>3088</v>
      </c>
      <c r="E137" t="s">
        <v>18512</v>
      </c>
      <c r="F137" t="s">
        <v>3384</v>
      </c>
      <c r="G137" t="s">
        <v>3095</v>
      </c>
      <c r="H137">
        <f ca="1">_xlfn.XLOOKUP('Master Data'!$B:$B,PatientsMaster!$A:$A,PatientsMaster!$F:$F)</f>
        <v>69</v>
      </c>
      <c r="I137" t="str">
        <f ca="1">_xlfn.XLOOKUP('Master Data'!$B:$B,PatientsMaster!$A:$A,PatientsMaster!$G:$G)</f>
        <v>Young Adult</v>
      </c>
      <c r="J137" t="str">
        <f>_xlfn.XLOOKUP($C:$C,ProvidersMaster!$A:$A,ProvidersMaster!$C:$C)</f>
        <v>Gastroenterology</v>
      </c>
      <c r="K137">
        <f>_xlfn.XLOOKUP($A:$A,Charges!$B:$B,Charges!$D:$D)</f>
        <v>129.06</v>
      </c>
      <c r="L137">
        <f>_xlfn.XLOOKUP($E:$E,InsuranceClaims!$A:$A,InsuranceClaims!$E:$E)</f>
        <v>124.77359999999999</v>
      </c>
      <c r="M137" t="str">
        <f>_xlfn.XLOOKUP($A:$A,Diagnoses!$B:$B,Diagnoses!$D:$D)</f>
        <v>Essential (primary) hypertension</v>
      </c>
      <c r="N137" t="str">
        <f t="shared" si="4"/>
        <v>2025-Apr</v>
      </c>
      <c r="O137" t="str">
        <f t="shared" si="5"/>
        <v>Standard</v>
      </c>
      <c r="P137">
        <f>COUNTIF($B:$B,B137)</f>
        <v>8</v>
      </c>
      <c r="Q137">
        <f>SUMIF($C:$C,C137,$L:$L)</f>
        <v>19833.441100000004</v>
      </c>
    </row>
    <row r="138" spans="1:17" x14ac:dyDescent="0.25">
      <c r="A138" t="s">
        <v>3385</v>
      </c>
      <c r="B138" t="s">
        <v>91</v>
      </c>
      <c r="C138" t="s">
        <v>3111</v>
      </c>
      <c r="D138" t="s">
        <v>3093</v>
      </c>
      <c r="E138" t="s">
        <v>18513</v>
      </c>
      <c r="F138" t="s">
        <v>3386</v>
      </c>
      <c r="G138" t="s">
        <v>3102</v>
      </c>
      <c r="H138">
        <f ca="1">_xlfn.XLOOKUP('Master Data'!$B:$B,PatientsMaster!$A:$A,PatientsMaster!$F:$F)</f>
        <v>69</v>
      </c>
      <c r="I138" t="str">
        <f ca="1">_xlfn.XLOOKUP('Master Data'!$B:$B,PatientsMaster!$A:$A,PatientsMaster!$G:$G)</f>
        <v>Young Adult</v>
      </c>
      <c r="J138" t="str">
        <f>_xlfn.XLOOKUP($C:$C,ProvidersMaster!$A:$A,ProvidersMaster!$C:$C)</f>
        <v>Gastroenterology</v>
      </c>
      <c r="K138">
        <f>_xlfn.XLOOKUP($A:$A,Charges!$B:$B,Charges!$D:$D)</f>
        <v>150.79</v>
      </c>
      <c r="L138">
        <f>_xlfn.XLOOKUP($E:$E,InsuranceClaims!$A:$A,InsuranceClaims!$E:$E)</f>
        <v>346.0437</v>
      </c>
      <c r="M138" t="str">
        <f>_xlfn.XLOOKUP($A:$A,Diagnoses!$B:$B,Diagnoses!$D:$D)</f>
        <v>Type 2 diabetes mellitus without complications</v>
      </c>
      <c r="N138" t="str">
        <f t="shared" si="4"/>
        <v>2024-Sep</v>
      </c>
      <c r="O138" t="str">
        <f t="shared" si="5"/>
        <v>Standard</v>
      </c>
      <c r="P138">
        <f>COUNTIF($B:$B,B138)</f>
        <v>8</v>
      </c>
      <c r="Q138">
        <f>SUMIF($C:$C,C138,$L:$L)</f>
        <v>20345.553199999988</v>
      </c>
    </row>
    <row r="139" spans="1:17" x14ac:dyDescent="0.25">
      <c r="A139" t="s">
        <v>3387</v>
      </c>
      <c r="B139" t="s">
        <v>91</v>
      </c>
      <c r="C139" t="s">
        <v>3208</v>
      </c>
      <c r="D139" t="s">
        <v>3088</v>
      </c>
      <c r="E139" t="s">
        <v>18514</v>
      </c>
      <c r="F139" t="s">
        <v>3388</v>
      </c>
      <c r="G139" t="s">
        <v>3095</v>
      </c>
      <c r="H139">
        <f ca="1">_xlfn.XLOOKUP('Master Data'!$B:$B,PatientsMaster!$A:$A,PatientsMaster!$F:$F)</f>
        <v>69</v>
      </c>
      <c r="I139" t="str">
        <f ca="1">_xlfn.XLOOKUP('Master Data'!$B:$B,PatientsMaster!$A:$A,PatientsMaster!$G:$G)</f>
        <v>Young Adult</v>
      </c>
      <c r="J139" t="str">
        <f>_xlfn.XLOOKUP($C:$C,ProvidersMaster!$A:$A,ProvidersMaster!$C:$C)</f>
        <v>Cardiology</v>
      </c>
      <c r="K139">
        <f>_xlfn.XLOOKUP($A:$A,Charges!$B:$B,Charges!$D:$D)</f>
        <v>228.5</v>
      </c>
      <c r="L139">
        <f>_xlfn.XLOOKUP($E:$E,InsuranceClaims!$A:$A,InsuranceClaims!$E:$E)</f>
        <v>109.431</v>
      </c>
      <c r="M139" t="str">
        <f>_xlfn.XLOOKUP($A:$A,Diagnoses!$B:$B,Diagnoses!$D:$D)</f>
        <v>Low back pain</v>
      </c>
      <c r="N139" t="str">
        <f t="shared" si="4"/>
        <v>2024-Aug</v>
      </c>
      <c r="O139" t="str">
        <f t="shared" si="5"/>
        <v>Standard</v>
      </c>
      <c r="P139">
        <f>COUNTIF($B:$B,B139)</f>
        <v>8</v>
      </c>
      <c r="Q139">
        <f>SUMIF($C:$C,C139,$L:$L)</f>
        <v>17205.856699999993</v>
      </c>
    </row>
    <row r="140" spans="1:17" x14ac:dyDescent="0.25">
      <c r="A140" t="s">
        <v>3389</v>
      </c>
      <c r="B140" t="s">
        <v>91</v>
      </c>
      <c r="C140" t="s">
        <v>3100</v>
      </c>
      <c r="D140" t="s">
        <v>3088</v>
      </c>
      <c r="E140" t="s">
        <v>18515</v>
      </c>
      <c r="F140" t="s">
        <v>3390</v>
      </c>
      <c r="G140" t="s">
        <v>3090</v>
      </c>
      <c r="H140">
        <f ca="1">_xlfn.XLOOKUP('Master Data'!$B:$B,PatientsMaster!$A:$A,PatientsMaster!$F:$F)</f>
        <v>69</v>
      </c>
      <c r="I140" t="str">
        <f ca="1">_xlfn.XLOOKUP('Master Data'!$B:$B,PatientsMaster!$A:$A,PatientsMaster!$G:$G)</f>
        <v>Young Adult</v>
      </c>
      <c r="J140" t="str">
        <f>_xlfn.XLOOKUP($C:$C,ProvidersMaster!$A:$A,ProvidersMaster!$C:$C)</f>
        <v>Gastroenterology</v>
      </c>
      <c r="K140">
        <f>_xlfn.XLOOKUP($A:$A,Charges!$B:$B,Charges!$D:$D)</f>
        <v>473.68</v>
      </c>
      <c r="L140">
        <f>_xlfn.XLOOKUP($E:$E,InsuranceClaims!$A:$A,InsuranceClaims!$E:$E)</f>
        <v>273.7122</v>
      </c>
      <c r="M140" t="str">
        <f>_xlfn.XLOOKUP($A:$A,Diagnoses!$B:$B,Diagnoses!$D:$D)</f>
        <v>Gastro-esophageal reflux disease without esophagitis</v>
      </c>
      <c r="N140" t="str">
        <f t="shared" si="4"/>
        <v>2023-Feb</v>
      </c>
      <c r="O140" t="str">
        <f t="shared" si="5"/>
        <v>High Cost</v>
      </c>
      <c r="P140">
        <f>COUNTIF($B:$B,B140)</f>
        <v>8</v>
      </c>
      <c r="Q140">
        <f>SUMIF($C:$C,C140,$L:$L)</f>
        <v>18930.286999999997</v>
      </c>
    </row>
    <row r="141" spans="1:17" x14ac:dyDescent="0.25">
      <c r="A141" t="s">
        <v>3391</v>
      </c>
      <c r="B141" t="s">
        <v>91</v>
      </c>
      <c r="C141" t="s">
        <v>3329</v>
      </c>
      <c r="D141" t="s">
        <v>3088</v>
      </c>
      <c r="E141" t="s">
        <v>18516</v>
      </c>
      <c r="F141" t="s">
        <v>3392</v>
      </c>
      <c r="G141" t="s">
        <v>3095</v>
      </c>
      <c r="H141">
        <f ca="1">_xlfn.XLOOKUP('Master Data'!$B:$B,PatientsMaster!$A:$A,PatientsMaster!$F:$F)</f>
        <v>69</v>
      </c>
      <c r="I141" t="str">
        <f ca="1">_xlfn.XLOOKUP('Master Data'!$B:$B,PatientsMaster!$A:$A,PatientsMaster!$G:$G)</f>
        <v>Young Adult</v>
      </c>
      <c r="J141" t="str">
        <f>_xlfn.XLOOKUP($C:$C,ProvidersMaster!$A:$A,ProvidersMaster!$C:$C)</f>
        <v>Oncology</v>
      </c>
      <c r="K141">
        <f>_xlfn.XLOOKUP($A:$A,Charges!$B:$B,Charges!$D:$D)</f>
        <v>296.17</v>
      </c>
      <c r="L141">
        <f>_xlfn.XLOOKUP($E:$E,InsuranceClaims!$A:$A,InsuranceClaims!$E:$E)</f>
        <v>323.04599999999999</v>
      </c>
      <c r="M141" t="str">
        <f>_xlfn.XLOOKUP($A:$A,Diagnoses!$B:$B,Diagnoses!$D:$D)</f>
        <v>Low back pain</v>
      </c>
      <c r="N141" t="str">
        <f t="shared" si="4"/>
        <v>2025-Jun</v>
      </c>
      <c r="O141" t="str">
        <f t="shared" si="5"/>
        <v>Standard</v>
      </c>
      <c r="P141">
        <f>COUNTIF($B:$B,B141)</f>
        <v>8</v>
      </c>
      <c r="Q141">
        <f>SUMIF($C:$C,C141,$L:$L)</f>
        <v>21059.359400000005</v>
      </c>
    </row>
    <row r="142" spans="1:17" x14ac:dyDescent="0.25">
      <c r="A142" t="s">
        <v>3393</v>
      </c>
      <c r="B142" t="s">
        <v>94</v>
      </c>
      <c r="C142" t="s">
        <v>3202</v>
      </c>
      <c r="D142" t="s">
        <v>3088</v>
      </c>
      <c r="E142" t="s">
        <v>18517</v>
      </c>
      <c r="F142" t="s">
        <v>3394</v>
      </c>
      <c r="G142" t="s">
        <v>3095</v>
      </c>
      <c r="H142">
        <f ca="1">_xlfn.XLOOKUP('Master Data'!$B:$B,PatientsMaster!$A:$A,PatientsMaster!$F:$F)</f>
        <v>69</v>
      </c>
      <c r="I142" t="str">
        <f ca="1">_xlfn.XLOOKUP('Master Data'!$B:$B,PatientsMaster!$A:$A,PatientsMaster!$G:$G)</f>
        <v>Young Adult</v>
      </c>
      <c r="J142" t="str">
        <f>_xlfn.XLOOKUP($C:$C,ProvidersMaster!$A:$A,ProvidersMaster!$C:$C)</f>
        <v>General Practice</v>
      </c>
      <c r="K142">
        <f>_xlfn.XLOOKUP($A:$A,Charges!$B:$B,Charges!$D:$D)</f>
        <v>275.32</v>
      </c>
      <c r="L142">
        <f>_xlfn.XLOOKUP($E:$E,InsuranceClaims!$A:$A,InsuranceClaims!$E:$E)</f>
        <v>150.934</v>
      </c>
      <c r="M142" t="str">
        <f>_xlfn.XLOOKUP($A:$A,Diagnoses!$B:$B,Diagnoses!$D:$D)</f>
        <v>Gastro-esophageal reflux disease without esophagitis</v>
      </c>
      <c r="N142" t="str">
        <f t="shared" si="4"/>
        <v>2022-Apr</v>
      </c>
      <c r="O142" t="str">
        <f t="shared" si="5"/>
        <v>Standard</v>
      </c>
      <c r="P142">
        <f>COUNTIF($B:$B,B142)</f>
        <v>3</v>
      </c>
      <c r="Q142">
        <f>SUMIF($C:$C,C142,$L:$L)</f>
        <v>16195.449599999994</v>
      </c>
    </row>
    <row r="143" spans="1:17" x14ac:dyDescent="0.25">
      <c r="A143" t="s">
        <v>3395</v>
      </c>
      <c r="B143" t="s">
        <v>94</v>
      </c>
      <c r="C143" t="s">
        <v>3248</v>
      </c>
      <c r="D143" t="s">
        <v>3088</v>
      </c>
      <c r="E143" t="s">
        <v>18518</v>
      </c>
      <c r="F143" t="s">
        <v>3396</v>
      </c>
      <c r="G143" t="s">
        <v>3106</v>
      </c>
      <c r="H143">
        <f ca="1">_xlfn.XLOOKUP('Master Data'!$B:$B,PatientsMaster!$A:$A,PatientsMaster!$F:$F)</f>
        <v>69</v>
      </c>
      <c r="I143" t="str">
        <f ca="1">_xlfn.XLOOKUP('Master Data'!$B:$B,PatientsMaster!$A:$A,PatientsMaster!$G:$G)</f>
        <v>Young Adult</v>
      </c>
      <c r="J143" t="str">
        <f>_xlfn.XLOOKUP($C:$C,ProvidersMaster!$A:$A,ProvidersMaster!$C:$C)</f>
        <v>Cardiology</v>
      </c>
      <c r="K143">
        <f>_xlfn.XLOOKUP($A:$A,Charges!$B:$B,Charges!$D:$D)</f>
        <v>405.43</v>
      </c>
      <c r="L143">
        <f>_xlfn.XLOOKUP($E:$E,InsuranceClaims!$A:$A,InsuranceClaims!$E:$E)</f>
        <v>317.71570000000003</v>
      </c>
      <c r="M143" t="str">
        <f>_xlfn.XLOOKUP($A:$A,Diagnoses!$B:$B,Diagnoses!$D:$D)</f>
        <v>Essential (primary) hypertension</v>
      </c>
      <c r="N143" t="str">
        <f t="shared" si="4"/>
        <v>2025-Mar</v>
      </c>
      <c r="O143" t="str">
        <f t="shared" si="5"/>
        <v>High Cost</v>
      </c>
      <c r="P143">
        <f>COUNTIF($B:$B,B143)</f>
        <v>3</v>
      </c>
      <c r="Q143">
        <f>SUMIF($C:$C,C143,$L:$L)</f>
        <v>20392.786800000002</v>
      </c>
    </row>
    <row r="144" spans="1:17" x14ac:dyDescent="0.25">
      <c r="A144" t="s">
        <v>3397</v>
      </c>
      <c r="B144" t="s">
        <v>94</v>
      </c>
      <c r="C144" t="s">
        <v>3148</v>
      </c>
      <c r="D144" t="s">
        <v>3093</v>
      </c>
      <c r="E144" t="s">
        <v>18519</v>
      </c>
      <c r="F144" t="s">
        <v>3398</v>
      </c>
      <c r="G144" t="s">
        <v>3090</v>
      </c>
      <c r="H144">
        <f ca="1">_xlfn.XLOOKUP('Master Data'!$B:$B,PatientsMaster!$A:$A,PatientsMaster!$F:$F)</f>
        <v>69</v>
      </c>
      <c r="I144" t="str">
        <f ca="1">_xlfn.XLOOKUP('Master Data'!$B:$B,PatientsMaster!$A:$A,PatientsMaster!$G:$G)</f>
        <v>Young Adult</v>
      </c>
      <c r="J144" t="str">
        <f>_xlfn.XLOOKUP($C:$C,ProvidersMaster!$A:$A,ProvidersMaster!$C:$C)</f>
        <v>Gastroenterology</v>
      </c>
      <c r="K144">
        <f>_xlfn.XLOOKUP($A:$A,Charges!$B:$B,Charges!$D:$D)</f>
        <v>178.48</v>
      </c>
      <c r="L144">
        <f>_xlfn.XLOOKUP($E:$E,InsuranceClaims!$A:$A,InsuranceClaims!$E:$E)</f>
        <v>410.34340000000003</v>
      </c>
      <c r="M144" t="str">
        <f>_xlfn.XLOOKUP($A:$A,Diagnoses!$B:$B,Diagnoses!$D:$D)</f>
        <v>Low back pain</v>
      </c>
      <c r="N144" t="str">
        <f t="shared" si="4"/>
        <v>2022-Dec</v>
      </c>
      <c r="O144" t="str">
        <f t="shared" si="5"/>
        <v>Standard</v>
      </c>
      <c r="P144">
        <f>COUNTIF($B:$B,B144)</f>
        <v>3</v>
      </c>
      <c r="Q144">
        <f>SUMIF($C:$C,C144,$L:$L)</f>
        <v>19833.441100000004</v>
      </c>
    </row>
    <row r="145" spans="1:17" x14ac:dyDescent="0.25">
      <c r="A145" t="s">
        <v>3399</v>
      </c>
      <c r="B145" t="s">
        <v>96</v>
      </c>
      <c r="C145" t="s">
        <v>3172</v>
      </c>
      <c r="D145" t="s">
        <v>3093</v>
      </c>
      <c r="E145" t="s">
        <v>18520</v>
      </c>
      <c r="F145" t="s">
        <v>3332</v>
      </c>
      <c r="G145" t="s">
        <v>3102</v>
      </c>
      <c r="H145">
        <f ca="1">_xlfn.XLOOKUP('Master Data'!$B:$B,PatientsMaster!$A:$A,PatientsMaster!$F:$F)</f>
        <v>18</v>
      </c>
      <c r="I145" t="str">
        <f ca="1">_xlfn.XLOOKUP('Master Data'!$B:$B,PatientsMaster!$A:$A,PatientsMaster!$G:$G)</f>
        <v>Pediatric</v>
      </c>
      <c r="J145" t="str">
        <f>_xlfn.XLOOKUP($C:$C,ProvidersMaster!$A:$A,ProvidersMaster!$C:$C)</f>
        <v>Gastroenterology</v>
      </c>
      <c r="K145">
        <f>_xlfn.XLOOKUP($A:$A,Charges!$B:$B,Charges!$D:$D)</f>
        <v>398.43</v>
      </c>
      <c r="L145">
        <f>_xlfn.XLOOKUP($E:$E,InsuranceClaims!$A:$A,InsuranceClaims!$E:$E)</f>
        <v>319.51439999999997</v>
      </c>
      <c r="M145" t="str">
        <f>_xlfn.XLOOKUP($A:$A,Diagnoses!$B:$B,Diagnoses!$D:$D)</f>
        <v>Low back pain</v>
      </c>
      <c r="N145" t="str">
        <f t="shared" si="4"/>
        <v>2023-Jun</v>
      </c>
      <c r="O145" t="str">
        <f t="shared" si="5"/>
        <v>High Cost</v>
      </c>
      <c r="P145">
        <f>COUNTIF($B:$B,B145)</f>
        <v>6</v>
      </c>
      <c r="Q145">
        <f>SUMIF($C:$C,C145,$L:$L)</f>
        <v>17502.678000000004</v>
      </c>
    </row>
    <row r="146" spans="1:17" x14ac:dyDescent="0.25">
      <c r="A146" t="s">
        <v>3400</v>
      </c>
      <c r="B146" t="s">
        <v>96</v>
      </c>
      <c r="C146" t="s">
        <v>3130</v>
      </c>
      <c r="D146" t="s">
        <v>3093</v>
      </c>
      <c r="E146" t="s">
        <v>18521</v>
      </c>
      <c r="F146" t="s">
        <v>3401</v>
      </c>
      <c r="G146" t="s">
        <v>3090</v>
      </c>
      <c r="H146">
        <f ca="1">_xlfn.XLOOKUP('Master Data'!$B:$B,PatientsMaster!$A:$A,PatientsMaster!$F:$F)</f>
        <v>18</v>
      </c>
      <c r="I146" t="str">
        <f ca="1">_xlfn.XLOOKUP('Master Data'!$B:$B,PatientsMaster!$A:$A,PatientsMaster!$G:$G)</f>
        <v>Pediatric</v>
      </c>
      <c r="J146" t="str">
        <f>_xlfn.XLOOKUP($C:$C,ProvidersMaster!$A:$A,ProvidersMaster!$C:$C)</f>
        <v>Pediatrics</v>
      </c>
      <c r="K146">
        <f>_xlfn.XLOOKUP($A:$A,Charges!$B:$B,Charges!$D:$D)</f>
        <v>205.92</v>
      </c>
      <c r="L146">
        <f>_xlfn.XLOOKUP($E:$E,InsuranceClaims!$A:$A,InsuranceClaims!$E:$E)</f>
        <v>320.1121</v>
      </c>
      <c r="M146" t="str">
        <f>_xlfn.XLOOKUP($A:$A,Diagnoses!$B:$B,Diagnoses!$D:$D)</f>
        <v>Type 2 diabetes mellitus without complications</v>
      </c>
      <c r="N146" t="str">
        <f t="shared" si="4"/>
        <v>2026-Jun</v>
      </c>
      <c r="O146" t="str">
        <f t="shared" si="5"/>
        <v>Standard</v>
      </c>
      <c r="P146">
        <f>COUNTIF($B:$B,B146)</f>
        <v>6</v>
      </c>
      <c r="Q146">
        <f>SUMIF($C:$C,C146,$L:$L)</f>
        <v>15966.304299999994</v>
      </c>
    </row>
    <row r="147" spans="1:17" x14ac:dyDescent="0.25">
      <c r="A147" t="s">
        <v>3402</v>
      </c>
      <c r="B147" t="s">
        <v>96</v>
      </c>
      <c r="C147" t="s">
        <v>3087</v>
      </c>
      <c r="D147" t="s">
        <v>3088</v>
      </c>
      <c r="E147" t="s">
        <v>18522</v>
      </c>
      <c r="F147" t="s">
        <v>3327</v>
      </c>
      <c r="G147" t="s">
        <v>3095</v>
      </c>
      <c r="H147">
        <f ca="1">_xlfn.XLOOKUP('Master Data'!$B:$B,PatientsMaster!$A:$A,PatientsMaster!$F:$F)</f>
        <v>18</v>
      </c>
      <c r="I147" t="str">
        <f ca="1">_xlfn.XLOOKUP('Master Data'!$B:$B,PatientsMaster!$A:$A,PatientsMaster!$G:$G)</f>
        <v>Pediatric</v>
      </c>
      <c r="J147" t="str">
        <f>_xlfn.XLOOKUP($C:$C,ProvidersMaster!$A:$A,ProvidersMaster!$C:$C)</f>
        <v>Cardiology</v>
      </c>
      <c r="K147">
        <f>_xlfn.XLOOKUP($A:$A,Charges!$B:$B,Charges!$D:$D)</f>
        <v>230.57</v>
      </c>
      <c r="L147">
        <f>_xlfn.XLOOKUP($E:$E,InsuranceClaims!$A:$A,InsuranceClaims!$E:$E)</f>
        <v>132.40799999999999</v>
      </c>
      <c r="M147" t="str">
        <f>_xlfn.XLOOKUP($A:$A,Diagnoses!$B:$B,Diagnoses!$D:$D)</f>
        <v>Acute upper respiratory infection, unspecified</v>
      </c>
      <c r="N147" t="str">
        <f t="shared" si="4"/>
        <v>2022-Feb</v>
      </c>
      <c r="O147" t="str">
        <f t="shared" si="5"/>
        <v>Standard</v>
      </c>
      <c r="P147">
        <f>COUNTIF($B:$B,B147)</f>
        <v>6</v>
      </c>
      <c r="Q147">
        <f>SUMIF($C:$C,C147,$L:$L)</f>
        <v>16589.7353</v>
      </c>
    </row>
    <row r="148" spans="1:17" x14ac:dyDescent="0.25">
      <c r="A148" t="s">
        <v>3403</v>
      </c>
      <c r="B148" t="s">
        <v>96</v>
      </c>
      <c r="C148" t="s">
        <v>3148</v>
      </c>
      <c r="D148" t="s">
        <v>3088</v>
      </c>
      <c r="E148" t="s">
        <v>18523</v>
      </c>
      <c r="F148" t="s">
        <v>3404</v>
      </c>
      <c r="G148" t="s">
        <v>3090</v>
      </c>
      <c r="H148">
        <f ca="1">_xlfn.XLOOKUP('Master Data'!$B:$B,PatientsMaster!$A:$A,PatientsMaster!$F:$F)</f>
        <v>18</v>
      </c>
      <c r="I148" t="str">
        <f ca="1">_xlfn.XLOOKUP('Master Data'!$B:$B,PatientsMaster!$A:$A,PatientsMaster!$G:$G)</f>
        <v>Pediatric</v>
      </c>
      <c r="J148" t="str">
        <f>_xlfn.XLOOKUP($C:$C,ProvidersMaster!$A:$A,ProvidersMaster!$C:$C)</f>
        <v>Gastroenterology</v>
      </c>
      <c r="K148">
        <f>_xlfn.XLOOKUP($A:$A,Charges!$B:$B,Charges!$D:$D)</f>
        <v>59.47</v>
      </c>
      <c r="L148">
        <f>_xlfn.XLOOKUP($E:$E,InsuranceClaims!$A:$A,InsuranceClaims!$E:$E)</f>
        <v>117.7038</v>
      </c>
      <c r="M148" t="str">
        <f>_xlfn.XLOOKUP($A:$A,Diagnoses!$B:$B,Diagnoses!$D:$D)</f>
        <v>Gastro-esophageal reflux disease without esophagitis</v>
      </c>
      <c r="N148" t="str">
        <f t="shared" si="4"/>
        <v>2023-Jun</v>
      </c>
      <c r="O148" t="str">
        <f t="shared" si="5"/>
        <v>Standard</v>
      </c>
      <c r="P148">
        <f>COUNTIF($B:$B,B148)</f>
        <v>6</v>
      </c>
      <c r="Q148">
        <f>SUMIF($C:$C,C148,$L:$L)</f>
        <v>19833.441100000004</v>
      </c>
    </row>
    <row r="149" spans="1:17" x14ac:dyDescent="0.25">
      <c r="A149" t="s">
        <v>3405</v>
      </c>
      <c r="B149" t="s">
        <v>96</v>
      </c>
      <c r="C149" t="s">
        <v>3104</v>
      </c>
      <c r="D149" t="s">
        <v>3088</v>
      </c>
      <c r="E149" t="s">
        <v>18524</v>
      </c>
      <c r="F149" t="s">
        <v>3406</v>
      </c>
      <c r="G149" t="s">
        <v>3095</v>
      </c>
      <c r="H149">
        <f ca="1">_xlfn.XLOOKUP('Master Data'!$B:$B,PatientsMaster!$A:$A,PatientsMaster!$F:$F)</f>
        <v>18</v>
      </c>
      <c r="I149" t="str">
        <f ca="1">_xlfn.XLOOKUP('Master Data'!$B:$B,PatientsMaster!$A:$A,PatientsMaster!$G:$G)</f>
        <v>Pediatric</v>
      </c>
      <c r="J149" t="str">
        <f>_xlfn.XLOOKUP($C:$C,ProvidersMaster!$A:$A,ProvidersMaster!$C:$C)</f>
        <v>Pediatrics</v>
      </c>
      <c r="K149">
        <f>_xlfn.XLOOKUP($A:$A,Charges!$B:$B,Charges!$D:$D)</f>
        <v>121.62</v>
      </c>
      <c r="L149">
        <f>_xlfn.XLOOKUP($E:$E,InsuranceClaims!$A:$A,InsuranceClaims!$E:$E)</f>
        <v>54.766500000000001</v>
      </c>
      <c r="M149" t="str">
        <f>_xlfn.XLOOKUP($A:$A,Diagnoses!$B:$B,Diagnoses!$D:$D)</f>
        <v>Essential (primary) hypertension</v>
      </c>
      <c r="N149" t="str">
        <f t="shared" si="4"/>
        <v>2026-Apr</v>
      </c>
      <c r="O149" t="str">
        <f t="shared" si="5"/>
        <v>Standard</v>
      </c>
      <c r="P149">
        <f>COUNTIF($B:$B,B149)</f>
        <v>6</v>
      </c>
      <c r="Q149">
        <f>SUMIF($C:$C,C149,$L:$L)</f>
        <v>19656.943599999999</v>
      </c>
    </row>
    <row r="150" spans="1:17" x14ac:dyDescent="0.25">
      <c r="A150" t="s">
        <v>3407</v>
      </c>
      <c r="B150" t="s">
        <v>96</v>
      </c>
      <c r="C150" t="s">
        <v>3104</v>
      </c>
      <c r="D150" t="s">
        <v>3093</v>
      </c>
      <c r="E150" t="s">
        <v>18525</v>
      </c>
      <c r="F150" t="s">
        <v>3408</v>
      </c>
      <c r="G150" t="s">
        <v>3095</v>
      </c>
      <c r="H150">
        <f ca="1">_xlfn.XLOOKUP('Master Data'!$B:$B,PatientsMaster!$A:$A,PatientsMaster!$F:$F)</f>
        <v>18</v>
      </c>
      <c r="I150" t="str">
        <f ca="1">_xlfn.XLOOKUP('Master Data'!$B:$B,PatientsMaster!$A:$A,PatientsMaster!$G:$G)</f>
        <v>Pediatric</v>
      </c>
      <c r="J150" t="str">
        <f>_xlfn.XLOOKUP($C:$C,ProvidersMaster!$A:$A,ProvidersMaster!$C:$C)</f>
        <v>Pediatrics</v>
      </c>
      <c r="K150">
        <f>_xlfn.XLOOKUP($A:$A,Charges!$B:$B,Charges!$D:$D)</f>
        <v>173.16</v>
      </c>
      <c r="L150">
        <f>_xlfn.XLOOKUP($E:$E,InsuranceClaims!$A:$A,InsuranceClaims!$E:$E)</f>
        <v>404.29140000000001</v>
      </c>
      <c r="M150" t="str">
        <f>_xlfn.XLOOKUP($A:$A,Diagnoses!$B:$B,Diagnoses!$D:$D)</f>
        <v>Essential (primary) hypertension</v>
      </c>
      <c r="N150" t="str">
        <f t="shared" si="4"/>
        <v>2024-Apr</v>
      </c>
      <c r="O150" t="str">
        <f t="shared" si="5"/>
        <v>Standard</v>
      </c>
      <c r="P150">
        <f>COUNTIF($B:$B,B150)</f>
        <v>6</v>
      </c>
      <c r="Q150">
        <f>SUMIF($C:$C,C150,$L:$L)</f>
        <v>19656.943599999999</v>
      </c>
    </row>
    <row r="151" spans="1:17" x14ac:dyDescent="0.25">
      <c r="A151" t="s">
        <v>3409</v>
      </c>
      <c r="B151" t="s">
        <v>99</v>
      </c>
      <c r="C151" t="s">
        <v>3135</v>
      </c>
      <c r="D151" t="s">
        <v>3088</v>
      </c>
      <c r="E151" t="s">
        <v>18526</v>
      </c>
      <c r="F151" t="s">
        <v>3410</v>
      </c>
      <c r="G151" t="s">
        <v>3090</v>
      </c>
      <c r="H151">
        <f ca="1">_xlfn.XLOOKUP('Master Data'!$B:$B,PatientsMaster!$A:$A,PatientsMaster!$F:$F)</f>
        <v>64</v>
      </c>
      <c r="I151" t="str">
        <f ca="1">_xlfn.XLOOKUP('Master Data'!$B:$B,PatientsMaster!$A:$A,PatientsMaster!$G:$G)</f>
        <v>Young Adult</v>
      </c>
      <c r="J151" t="str">
        <f>_xlfn.XLOOKUP($C:$C,ProvidersMaster!$A:$A,ProvidersMaster!$C:$C)</f>
        <v>Pediatrics</v>
      </c>
      <c r="K151">
        <f>_xlfn.XLOOKUP($A:$A,Charges!$B:$B,Charges!$D:$D)</f>
        <v>198.69</v>
      </c>
      <c r="L151">
        <f>_xlfn.XLOOKUP($E:$E,InsuranceClaims!$A:$A,InsuranceClaims!$E:$E)</f>
        <v>135.44299999999998</v>
      </c>
      <c r="M151" t="str">
        <f>_xlfn.XLOOKUP($A:$A,Diagnoses!$B:$B,Diagnoses!$D:$D)</f>
        <v>Essential (primary) hypertension</v>
      </c>
      <c r="N151" t="str">
        <f t="shared" si="4"/>
        <v>2026-Mar</v>
      </c>
      <c r="O151" t="str">
        <f t="shared" si="5"/>
        <v>Standard</v>
      </c>
      <c r="P151">
        <f>COUNTIF($B:$B,B151)</f>
        <v>9</v>
      </c>
      <c r="Q151">
        <f>SUMIF($C:$C,C151,$L:$L)</f>
        <v>24472.873299999996</v>
      </c>
    </row>
    <row r="152" spans="1:17" x14ac:dyDescent="0.25">
      <c r="A152" t="s">
        <v>3411</v>
      </c>
      <c r="B152" t="s">
        <v>99</v>
      </c>
      <c r="C152" t="s">
        <v>3135</v>
      </c>
      <c r="D152" t="s">
        <v>3093</v>
      </c>
      <c r="E152" t="s">
        <v>18527</v>
      </c>
      <c r="F152" t="s">
        <v>3412</v>
      </c>
      <c r="G152" t="s">
        <v>3095</v>
      </c>
      <c r="H152">
        <f ca="1">_xlfn.XLOOKUP('Master Data'!$B:$B,PatientsMaster!$A:$A,PatientsMaster!$F:$F)</f>
        <v>64</v>
      </c>
      <c r="I152" t="str">
        <f ca="1">_xlfn.XLOOKUP('Master Data'!$B:$B,PatientsMaster!$A:$A,PatientsMaster!$G:$G)</f>
        <v>Young Adult</v>
      </c>
      <c r="J152" t="str">
        <f>_xlfn.XLOOKUP($C:$C,ProvidersMaster!$A:$A,ProvidersMaster!$C:$C)</f>
        <v>Pediatrics</v>
      </c>
      <c r="K152">
        <f>_xlfn.XLOOKUP($A:$A,Charges!$B:$B,Charges!$D:$D)</f>
        <v>148.54</v>
      </c>
      <c r="L152">
        <f>_xlfn.XLOOKUP($E:$E,InsuranceClaims!$A:$A,InsuranceClaims!$E:$E)</f>
        <v>58.161599999999993</v>
      </c>
      <c r="M152" t="str">
        <f>_xlfn.XLOOKUP($A:$A,Diagnoses!$B:$B,Diagnoses!$D:$D)</f>
        <v>Type 2 diabetes mellitus without complications</v>
      </c>
      <c r="N152" t="str">
        <f t="shared" si="4"/>
        <v>2024-Jan</v>
      </c>
      <c r="O152" t="str">
        <f t="shared" si="5"/>
        <v>Standard</v>
      </c>
      <c r="P152">
        <f>COUNTIF($B:$B,B152)</f>
        <v>9</v>
      </c>
      <c r="Q152">
        <f>SUMIF($C:$C,C152,$L:$L)</f>
        <v>24472.873299999996</v>
      </c>
    </row>
    <row r="153" spans="1:17" x14ac:dyDescent="0.25">
      <c r="A153" t="s">
        <v>3413</v>
      </c>
      <c r="B153" t="s">
        <v>99</v>
      </c>
      <c r="C153" t="s">
        <v>3100</v>
      </c>
      <c r="D153" t="s">
        <v>3088</v>
      </c>
      <c r="E153" t="s">
        <v>18528</v>
      </c>
      <c r="F153" t="s">
        <v>3414</v>
      </c>
      <c r="G153" t="s">
        <v>3095</v>
      </c>
      <c r="H153">
        <f ca="1">_xlfn.XLOOKUP('Master Data'!$B:$B,PatientsMaster!$A:$A,PatientsMaster!$F:$F)</f>
        <v>64</v>
      </c>
      <c r="I153" t="str">
        <f ca="1">_xlfn.XLOOKUP('Master Data'!$B:$B,PatientsMaster!$A:$A,PatientsMaster!$G:$G)</f>
        <v>Young Adult</v>
      </c>
      <c r="J153" t="str">
        <f>_xlfn.XLOOKUP($C:$C,ProvidersMaster!$A:$A,ProvidersMaster!$C:$C)</f>
        <v>Gastroenterology</v>
      </c>
      <c r="K153">
        <f>_xlfn.XLOOKUP($A:$A,Charges!$B:$B,Charges!$D:$D)</f>
        <v>438.03</v>
      </c>
      <c r="L153">
        <f>_xlfn.XLOOKUP($E:$E,InsuranceClaims!$A:$A,InsuranceClaims!$E:$E)</f>
        <v>114.5735</v>
      </c>
      <c r="M153" t="str">
        <f>_xlfn.XLOOKUP($A:$A,Diagnoses!$B:$B,Diagnoses!$D:$D)</f>
        <v>Type 2 diabetes mellitus without complications</v>
      </c>
      <c r="N153" t="str">
        <f t="shared" si="4"/>
        <v>2025-Dec</v>
      </c>
      <c r="O153" t="str">
        <f t="shared" si="5"/>
        <v>High Cost</v>
      </c>
      <c r="P153">
        <f>COUNTIF($B:$B,B153)</f>
        <v>9</v>
      </c>
      <c r="Q153">
        <f>SUMIF($C:$C,C153,$L:$L)</f>
        <v>18930.286999999997</v>
      </c>
    </row>
    <row r="154" spans="1:17" x14ac:dyDescent="0.25">
      <c r="A154" t="s">
        <v>3415</v>
      </c>
      <c r="B154" t="s">
        <v>99</v>
      </c>
      <c r="C154" t="s">
        <v>3092</v>
      </c>
      <c r="D154" t="s">
        <v>3088</v>
      </c>
      <c r="E154" t="s">
        <v>18529</v>
      </c>
      <c r="F154" t="s">
        <v>3416</v>
      </c>
      <c r="G154" t="s">
        <v>3095</v>
      </c>
      <c r="H154">
        <f ca="1">_xlfn.XLOOKUP('Master Data'!$B:$B,PatientsMaster!$A:$A,PatientsMaster!$F:$F)</f>
        <v>64</v>
      </c>
      <c r="I154" t="str">
        <f ca="1">_xlfn.XLOOKUP('Master Data'!$B:$B,PatientsMaster!$A:$A,PatientsMaster!$G:$G)</f>
        <v>Young Adult</v>
      </c>
      <c r="J154" t="str">
        <f>_xlfn.XLOOKUP($C:$C,ProvidersMaster!$A:$A,ProvidersMaster!$C:$C)</f>
        <v>Oncology</v>
      </c>
      <c r="K154">
        <f>_xlfn.XLOOKUP($A:$A,Charges!$B:$B,Charges!$D:$D)</f>
        <v>467.64</v>
      </c>
      <c r="L154">
        <f>_xlfn.XLOOKUP($E:$E,InsuranceClaims!$A:$A,InsuranceClaims!$E:$E)</f>
        <v>129.42299999999997</v>
      </c>
      <c r="M154" t="str">
        <f>_xlfn.XLOOKUP($A:$A,Diagnoses!$B:$B,Diagnoses!$D:$D)</f>
        <v>Gastro-esophageal reflux disease without esophagitis</v>
      </c>
      <c r="N154" t="str">
        <f t="shared" si="4"/>
        <v>2025-Jan</v>
      </c>
      <c r="O154" t="str">
        <f t="shared" si="5"/>
        <v>High Cost</v>
      </c>
      <c r="P154">
        <f>COUNTIF($B:$B,B154)</f>
        <v>9</v>
      </c>
      <c r="Q154">
        <f>SUMIF($C:$C,C154,$L:$L)</f>
        <v>16713.101299999998</v>
      </c>
    </row>
    <row r="155" spans="1:17" x14ac:dyDescent="0.25">
      <c r="A155" t="s">
        <v>3417</v>
      </c>
      <c r="B155" t="s">
        <v>99</v>
      </c>
      <c r="C155" t="s">
        <v>3111</v>
      </c>
      <c r="D155" t="s">
        <v>3093</v>
      </c>
      <c r="E155" t="s">
        <v>18530</v>
      </c>
      <c r="F155" t="s">
        <v>3418</v>
      </c>
      <c r="G155" t="s">
        <v>3106</v>
      </c>
      <c r="H155">
        <f ca="1">_xlfn.XLOOKUP('Master Data'!$B:$B,PatientsMaster!$A:$A,PatientsMaster!$F:$F)</f>
        <v>64</v>
      </c>
      <c r="I155" t="str">
        <f ca="1">_xlfn.XLOOKUP('Master Data'!$B:$B,PatientsMaster!$A:$A,PatientsMaster!$G:$G)</f>
        <v>Young Adult</v>
      </c>
      <c r="J155" t="str">
        <f>_xlfn.XLOOKUP($C:$C,ProvidersMaster!$A:$A,ProvidersMaster!$C:$C)</f>
        <v>Gastroenterology</v>
      </c>
      <c r="K155">
        <f>_xlfn.XLOOKUP($A:$A,Charges!$B:$B,Charges!$D:$D)</f>
        <v>135.1</v>
      </c>
      <c r="L155">
        <f>_xlfn.XLOOKUP($E:$E,InsuranceClaims!$A:$A,InsuranceClaims!$E:$E)</f>
        <v>351.65270000000004</v>
      </c>
      <c r="M155" t="str">
        <f>_xlfn.XLOOKUP($A:$A,Diagnoses!$B:$B,Diagnoses!$D:$D)</f>
        <v>Type 2 diabetes mellitus without complications</v>
      </c>
      <c r="N155" t="str">
        <f t="shared" si="4"/>
        <v>2024-Sep</v>
      </c>
      <c r="O155" t="str">
        <f t="shared" si="5"/>
        <v>Standard</v>
      </c>
      <c r="P155">
        <f>COUNTIF($B:$B,B155)</f>
        <v>9</v>
      </c>
      <c r="Q155">
        <f>SUMIF($C:$C,C155,$L:$L)</f>
        <v>20345.553199999988</v>
      </c>
    </row>
    <row r="156" spans="1:17" x14ac:dyDescent="0.25">
      <c r="A156" t="s">
        <v>3419</v>
      </c>
      <c r="B156" t="s">
        <v>99</v>
      </c>
      <c r="C156" t="s">
        <v>3161</v>
      </c>
      <c r="D156" t="s">
        <v>3093</v>
      </c>
      <c r="E156" t="s">
        <v>18531</v>
      </c>
      <c r="F156" t="s">
        <v>3420</v>
      </c>
      <c r="G156" t="s">
        <v>3095</v>
      </c>
      <c r="H156">
        <f ca="1">_xlfn.XLOOKUP('Master Data'!$B:$B,PatientsMaster!$A:$A,PatientsMaster!$F:$F)</f>
        <v>64</v>
      </c>
      <c r="I156" t="str">
        <f ca="1">_xlfn.XLOOKUP('Master Data'!$B:$B,PatientsMaster!$A:$A,PatientsMaster!$G:$G)</f>
        <v>Young Adult</v>
      </c>
      <c r="J156" t="str">
        <f>_xlfn.XLOOKUP($C:$C,ProvidersMaster!$A:$A,ProvidersMaster!$C:$C)</f>
        <v>Gastroenterology</v>
      </c>
      <c r="K156">
        <f>_xlfn.XLOOKUP($A:$A,Charges!$B:$B,Charges!$D:$D)</f>
        <v>318.27</v>
      </c>
      <c r="L156">
        <f>_xlfn.XLOOKUP($E:$E,InsuranceClaims!$A:$A,InsuranceClaims!$E:$E)</f>
        <v>322.63389999999998</v>
      </c>
      <c r="M156" t="str">
        <f>_xlfn.XLOOKUP($A:$A,Diagnoses!$B:$B,Diagnoses!$D:$D)</f>
        <v>Low back pain</v>
      </c>
      <c r="N156" t="str">
        <f t="shared" si="4"/>
        <v>2023-Sep</v>
      </c>
      <c r="O156" t="str">
        <f t="shared" si="5"/>
        <v>Standard</v>
      </c>
      <c r="P156">
        <f>COUNTIF($B:$B,B156)</f>
        <v>9</v>
      </c>
      <c r="Q156">
        <f>SUMIF($C:$C,C156,$L:$L)</f>
        <v>20657.172699999996</v>
      </c>
    </row>
    <row r="157" spans="1:17" x14ac:dyDescent="0.25">
      <c r="A157" t="s">
        <v>3421</v>
      </c>
      <c r="B157" t="s">
        <v>99</v>
      </c>
      <c r="C157" t="s">
        <v>3108</v>
      </c>
      <c r="D157" t="s">
        <v>3088</v>
      </c>
      <c r="E157" t="s">
        <v>18532</v>
      </c>
      <c r="F157" t="s">
        <v>3422</v>
      </c>
      <c r="G157" t="s">
        <v>3095</v>
      </c>
      <c r="H157">
        <f ca="1">_xlfn.XLOOKUP('Master Data'!$B:$B,PatientsMaster!$A:$A,PatientsMaster!$F:$F)</f>
        <v>64</v>
      </c>
      <c r="I157" t="str">
        <f ca="1">_xlfn.XLOOKUP('Master Data'!$B:$B,PatientsMaster!$A:$A,PatientsMaster!$G:$G)</f>
        <v>Young Adult</v>
      </c>
      <c r="J157" t="str">
        <f>_xlfn.XLOOKUP($C:$C,ProvidersMaster!$A:$A,ProvidersMaster!$C:$C)</f>
        <v>Pediatrics</v>
      </c>
      <c r="K157">
        <f>_xlfn.XLOOKUP($A:$A,Charges!$B:$B,Charges!$D:$D)</f>
        <v>358.94</v>
      </c>
      <c r="L157">
        <f>_xlfn.XLOOKUP($E:$E,InsuranceClaims!$A:$A,InsuranceClaims!$E:$E)</f>
        <v>79.412399999999991</v>
      </c>
      <c r="M157" t="str">
        <f>_xlfn.XLOOKUP($A:$A,Diagnoses!$B:$B,Diagnoses!$D:$D)</f>
        <v>Low back pain</v>
      </c>
      <c r="N157" t="str">
        <f t="shared" si="4"/>
        <v>2025-Oct</v>
      </c>
      <c r="O157" t="str">
        <f t="shared" si="5"/>
        <v>High Cost</v>
      </c>
      <c r="P157">
        <f>COUNTIF($B:$B,B157)</f>
        <v>9</v>
      </c>
      <c r="Q157">
        <f>SUMIF($C:$C,C157,$L:$L)</f>
        <v>19337.123900000002</v>
      </c>
    </row>
    <row r="158" spans="1:17" x14ac:dyDescent="0.25">
      <c r="A158" t="s">
        <v>3423</v>
      </c>
      <c r="B158" t="s">
        <v>99</v>
      </c>
      <c r="C158" t="s">
        <v>3208</v>
      </c>
      <c r="D158" t="s">
        <v>3088</v>
      </c>
      <c r="E158" t="s">
        <v>18533</v>
      </c>
      <c r="F158" t="s">
        <v>3424</v>
      </c>
      <c r="G158" t="s">
        <v>3102</v>
      </c>
      <c r="H158">
        <f ca="1">_xlfn.XLOOKUP('Master Data'!$B:$B,PatientsMaster!$A:$A,PatientsMaster!$F:$F)</f>
        <v>64</v>
      </c>
      <c r="I158" t="str">
        <f ca="1">_xlfn.XLOOKUP('Master Data'!$B:$B,PatientsMaster!$A:$A,PatientsMaster!$G:$G)</f>
        <v>Young Adult</v>
      </c>
      <c r="J158" t="str">
        <f>_xlfn.XLOOKUP($C:$C,ProvidersMaster!$A:$A,ProvidersMaster!$C:$C)</f>
        <v>Cardiology</v>
      </c>
      <c r="K158">
        <f>_xlfn.XLOOKUP($A:$A,Charges!$B:$B,Charges!$D:$D)</f>
        <v>215.62</v>
      </c>
      <c r="L158">
        <f>_xlfn.XLOOKUP($E:$E,InsuranceClaims!$A:$A,InsuranceClaims!$E:$E)</f>
        <v>336.08249999999998</v>
      </c>
      <c r="M158" t="str">
        <f>_xlfn.XLOOKUP($A:$A,Diagnoses!$B:$B,Diagnoses!$D:$D)</f>
        <v>Acute upper respiratory infection, unspecified</v>
      </c>
      <c r="N158" t="str">
        <f t="shared" si="4"/>
        <v>2026-Aug</v>
      </c>
      <c r="O158" t="str">
        <f t="shared" si="5"/>
        <v>Standard</v>
      </c>
      <c r="P158">
        <f>COUNTIF($B:$B,B158)</f>
        <v>9</v>
      </c>
      <c r="Q158">
        <f>SUMIF($C:$C,C158,$L:$L)</f>
        <v>17205.856699999993</v>
      </c>
    </row>
    <row r="159" spans="1:17" x14ac:dyDescent="0.25">
      <c r="A159" t="s">
        <v>3425</v>
      </c>
      <c r="B159" t="s">
        <v>99</v>
      </c>
      <c r="C159" t="s">
        <v>3092</v>
      </c>
      <c r="D159" t="s">
        <v>3088</v>
      </c>
      <c r="E159" t="s">
        <v>18534</v>
      </c>
      <c r="F159" t="s">
        <v>3426</v>
      </c>
      <c r="G159" t="s">
        <v>3106</v>
      </c>
      <c r="H159">
        <f ca="1">_xlfn.XLOOKUP('Master Data'!$B:$B,PatientsMaster!$A:$A,PatientsMaster!$F:$F)</f>
        <v>64</v>
      </c>
      <c r="I159" t="str">
        <f ca="1">_xlfn.XLOOKUP('Master Data'!$B:$B,PatientsMaster!$A:$A,PatientsMaster!$G:$G)</f>
        <v>Young Adult</v>
      </c>
      <c r="J159" t="str">
        <f>_xlfn.XLOOKUP($C:$C,ProvidersMaster!$A:$A,ProvidersMaster!$C:$C)</f>
        <v>Oncology</v>
      </c>
      <c r="K159">
        <f>_xlfn.XLOOKUP($A:$A,Charges!$B:$B,Charges!$D:$D)</f>
        <v>382.79</v>
      </c>
      <c r="L159">
        <f>_xlfn.XLOOKUP($E:$E,InsuranceClaims!$A:$A,InsuranceClaims!$E:$E)</f>
        <v>70.524000000000001</v>
      </c>
      <c r="M159" t="str">
        <f>_xlfn.XLOOKUP($A:$A,Diagnoses!$B:$B,Diagnoses!$D:$D)</f>
        <v>Low back pain</v>
      </c>
      <c r="N159" t="str">
        <f t="shared" si="4"/>
        <v>2022-May</v>
      </c>
      <c r="O159" t="str">
        <f t="shared" si="5"/>
        <v>High Cost</v>
      </c>
      <c r="P159">
        <f>COUNTIF($B:$B,B159)</f>
        <v>9</v>
      </c>
      <c r="Q159">
        <f>SUMIF($C:$C,C159,$L:$L)</f>
        <v>16713.101299999998</v>
      </c>
    </row>
    <row r="160" spans="1:17" x14ac:dyDescent="0.25">
      <c r="A160" t="s">
        <v>3427</v>
      </c>
      <c r="B160" t="s">
        <v>102</v>
      </c>
      <c r="C160" t="s">
        <v>3196</v>
      </c>
      <c r="D160" t="s">
        <v>3088</v>
      </c>
      <c r="E160" t="s">
        <v>18535</v>
      </c>
      <c r="F160" t="s">
        <v>3428</v>
      </c>
      <c r="G160" t="s">
        <v>3102</v>
      </c>
      <c r="H160">
        <f ca="1">_xlfn.XLOOKUP('Master Data'!$B:$B,PatientsMaster!$A:$A,PatientsMaster!$F:$F)</f>
        <v>84</v>
      </c>
      <c r="I160" t="str">
        <f ca="1">_xlfn.XLOOKUP('Master Data'!$B:$B,PatientsMaster!$A:$A,PatientsMaster!$G:$G)</f>
        <v>Young Adult</v>
      </c>
      <c r="J160" t="str">
        <f>_xlfn.XLOOKUP($C:$C,ProvidersMaster!$A:$A,ProvidersMaster!$C:$C)</f>
        <v>Gastroenterology</v>
      </c>
      <c r="K160">
        <f>_xlfn.XLOOKUP($A:$A,Charges!$B:$B,Charges!$D:$D)</f>
        <v>461.06</v>
      </c>
      <c r="L160">
        <f>_xlfn.XLOOKUP($E:$E,InsuranceClaims!$A:$A,InsuranceClaims!$E:$E)</f>
        <v>86.40270000000001</v>
      </c>
      <c r="M160" t="str">
        <f>_xlfn.XLOOKUP($A:$A,Diagnoses!$B:$B,Diagnoses!$D:$D)</f>
        <v>Essential (primary) hypertension</v>
      </c>
      <c r="N160" t="str">
        <f t="shared" si="4"/>
        <v>2023-Jan</v>
      </c>
      <c r="O160" t="str">
        <f t="shared" si="5"/>
        <v>High Cost</v>
      </c>
      <c r="P160">
        <f>COUNTIF($B:$B,B160)</f>
        <v>1</v>
      </c>
      <c r="Q160">
        <f>SUMIF($C:$C,C160,$L:$L)</f>
        <v>13711.558999999999</v>
      </c>
    </row>
    <row r="161" spans="1:17" x14ac:dyDescent="0.25">
      <c r="A161" t="s">
        <v>3429</v>
      </c>
      <c r="B161" t="s">
        <v>104</v>
      </c>
      <c r="C161" t="s">
        <v>3104</v>
      </c>
      <c r="D161" t="s">
        <v>3093</v>
      </c>
      <c r="E161" t="s">
        <v>18536</v>
      </c>
      <c r="F161" t="s">
        <v>3430</v>
      </c>
      <c r="G161" t="s">
        <v>3102</v>
      </c>
      <c r="H161">
        <f ca="1">_xlfn.XLOOKUP('Master Data'!$B:$B,PatientsMaster!$A:$A,PatientsMaster!$F:$F)</f>
        <v>69</v>
      </c>
      <c r="I161" t="str">
        <f ca="1">_xlfn.XLOOKUP('Master Data'!$B:$B,PatientsMaster!$A:$A,PatientsMaster!$G:$G)</f>
        <v>Young Adult</v>
      </c>
      <c r="J161" t="str">
        <f>_xlfn.XLOOKUP($C:$C,ProvidersMaster!$A:$A,ProvidersMaster!$C:$C)</f>
        <v>Pediatrics</v>
      </c>
      <c r="K161">
        <f>_xlfn.XLOOKUP($A:$A,Charges!$B:$B,Charges!$D:$D)</f>
        <v>443.77</v>
      </c>
      <c r="L161">
        <f>_xlfn.XLOOKUP($E:$E,InsuranceClaims!$A:$A,InsuranceClaims!$E:$E)</f>
        <v>130.47200000000001</v>
      </c>
      <c r="M161" t="str">
        <f>_xlfn.XLOOKUP($A:$A,Diagnoses!$B:$B,Diagnoses!$D:$D)</f>
        <v>Gastro-esophageal reflux disease without esophagitis</v>
      </c>
      <c r="N161" t="str">
        <f t="shared" si="4"/>
        <v>2025-Nov</v>
      </c>
      <c r="O161" t="str">
        <f t="shared" si="5"/>
        <v>High Cost</v>
      </c>
      <c r="P161">
        <f>COUNTIF($B:$B,B161)</f>
        <v>2</v>
      </c>
      <c r="Q161">
        <f>SUMIF($C:$C,C161,$L:$L)</f>
        <v>19656.943599999999</v>
      </c>
    </row>
    <row r="162" spans="1:17" x14ac:dyDescent="0.25">
      <c r="A162" t="s">
        <v>3431</v>
      </c>
      <c r="B162" t="s">
        <v>104</v>
      </c>
      <c r="C162" t="s">
        <v>3118</v>
      </c>
      <c r="D162" t="s">
        <v>3088</v>
      </c>
      <c r="E162" t="s">
        <v>18537</v>
      </c>
      <c r="F162" t="s">
        <v>3432</v>
      </c>
      <c r="G162" t="s">
        <v>3106</v>
      </c>
      <c r="H162">
        <f ca="1">_xlfn.XLOOKUP('Master Data'!$B:$B,PatientsMaster!$A:$A,PatientsMaster!$F:$F)</f>
        <v>69</v>
      </c>
      <c r="I162" t="str">
        <f ca="1">_xlfn.XLOOKUP('Master Data'!$B:$B,PatientsMaster!$A:$A,PatientsMaster!$G:$G)</f>
        <v>Young Adult</v>
      </c>
      <c r="J162" t="str">
        <f>_xlfn.XLOOKUP($C:$C,ProvidersMaster!$A:$A,ProvidersMaster!$C:$C)</f>
        <v>Cardiology</v>
      </c>
      <c r="K162">
        <f>_xlfn.XLOOKUP($A:$A,Charges!$B:$B,Charges!$D:$D)</f>
        <v>415.73</v>
      </c>
      <c r="L162">
        <f>_xlfn.XLOOKUP($E:$E,InsuranceClaims!$A:$A,InsuranceClaims!$E:$E)</f>
        <v>349.71999999999997</v>
      </c>
      <c r="M162" t="str">
        <f>_xlfn.XLOOKUP($A:$A,Diagnoses!$B:$B,Diagnoses!$D:$D)</f>
        <v>Acute upper respiratory infection, unspecified</v>
      </c>
      <c r="N162" t="str">
        <f t="shared" si="4"/>
        <v>2022-Feb</v>
      </c>
      <c r="O162" t="str">
        <f t="shared" si="5"/>
        <v>High Cost</v>
      </c>
      <c r="P162">
        <f>COUNTIF($B:$B,B162)</f>
        <v>2</v>
      </c>
      <c r="Q162">
        <f>SUMIF($C:$C,C162,$L:$L)</f>
        <v>19335.334599999998</v>
      </c>
    </row>
    <row r="163" spans="1:17" x14ac:dyDescent="0.25">
      <c r="A163" t="s">
        <v>3433</v>
      </c>
      <c r="B163" t="s">
        <v>106</v>
      </c>
      <c r="C163" t="s">
        <v>3145</v>
      </c>
      <c r="D163" t="s">
        <v>3093</v>
      </c>
      <c r="E163" t="s">
        <v>18538</v>
      </c>
      <c r="F163" t="s">
        <v>3434</v>
      </c>
      <c r="G163" t="s">
        <v>3095</v>
      </c>
      <c r="H163">
        <f ca="1">_xlfn.XLOOKUP('Master Data'!$B:$B,PatientsMaster!$A:$A,PatientsMaster!$F:$F)</f>
        <v>22</v>
      </c>
      <c r="I163" t="str">
        <f ca="1">_xlfn.XLOOKUP('Master Data'!$B:$B,PatientsMaster!$A:$A,PatientsMaster!$G:$G)</f>
        <v>Young Adult</v>
      </c>
      <c r="J163" t="str">
        <f>_xlfn.XLOOKUP($C:$C,ProvidersMaster!$A:$A,ProvidersMaster!$C:$C)</f>
        <v>Cardiology</v>
      </c>
      <c r="K163">
        <f>_xlfn.XLOOKUP($A:$A,Charges!$B:$B,Charges!$D:$D)</f>
        <v>169.57</v>
      </c>
      <c r="L163">
        <f>_xlfn.XLOOKUP($E:$E,InsuranceClaims!$A:$A,InsuranceClaims!$E:$E)</f>
        <v>155.3244</v>
      </c>
      <c r="M163" t="str">
        <f>_xlfn.XLOOKUP($A:$A,Diagnoses!$B:$B,Diagnoses!$D:$D)</f>
        <v>Acute upper respiratory infection, unspecified</v>
      </c>
      <c r="N163" t="str">
        <f t="shared" si="4"/>
        <v>2026-Mar</v>
      </c>
      <c r="O163" t="str">
        <f t="shared" si="5"/>
        <v>Standard</v>
      </c>
      <c r="P163">
        <f>COUNTIF($B:$B,B163)</f>
        <v>9</v>
      </c>
      <c r="Q163">
        <f>SUMIF($C:$C,C163,$L:$L)</f>
        <v>16957.942200000001</v>
      </c>
    </row>
    <row r="164" spans="1:17" x14ac:dyDescent="0.25">
      <c r="A164" t="s">
        <v>3435</v>
      </c>
      <c r="B164" t="s">
        <v>106</v>
      </c>
      <c r="C164" t="s">
        <v>3100</v>
      </c>
      <c r="D164" t="s">
        <v>3088</v>
      </c>
      <c r="E164" t="s">
        <v>18539</v>
      </c>
      <c r="F164" t="s">
        <v>3436</v>
      </c>
      <c r="G164" t="s">
        <v>3106</v>
      </c>
      <c r="H164">
        <f ca="1">_xlfn.XLOOKUP('Master Data'!$B:$B,PatientsMaster!$A:$A,PatientsMaster!$F:$F)</f>
        <v>22</v>
      </c>
      <c r="I164" t="str">
        <f ca="1">_xlfn.XLOOKUP('Master Data'!$B:$B,PatientsMaster!$A:$A,PatientsMaster!$G:$G)</f>
        <v>Young Adult</v>
      </c>
      <c r="J164" t="str">
        <f>_xlfn.XLOOKUP($C:$C,ProvidersMaster!$A:$A,ProvidersMaster!$C:$C)</f>
        <v>Gastroenterology</v>
      </c>
      <c r="K164">
        <f>_xlfn.XLOOKUP($A:$A,Charges!$B:$B,Charges!$D:$D)</f>
        <v>183.9</v>
      </c>
      <c r="L164">
        <f>_xlfn.XLOOKUP($E:$E,InsuranceClaims!$A:$A,InsuranceClaims!$E:$E)</f>
        <v>209.56109999999998</v>
      </c>
      <c r="M164" t="str">
        <f>_xlfn.XLOOKUP($A:$A,Diagnoses!$B:$B,Diagnoses!$D:$D)</f>
        <v>Type 2 diabetes mellitus without complications</v>
      </c>
      <c r="N164" t="str">
        <f t="shared" si="4"/>
        <v>2023-Feb</v>
      </c>
      <c r="O164" t="str">
        <f t="shared" si="5"/>
        <v>Standard</v>
      </c>
      <c r="P164">
        <f>COUNTIF($B:$B,B164)</f>
        <v>9</v>
      </c>
      <c r="Q164">
        <f>SUMIF($C:$C,C164,$L:$L)</f>
        <v>18930.286999999997</v>
      </c>
    </row>
    <row r="165" spans="1:17" x14ac:dyDescent="0.25">
      <c r="A165" t="s">
        <v>3437</v>
      </c>
      <c r="B165" t="s">
        <v>106</v>
      </c>
      <c r="C165" t="s">
        <v>3148</v>
      </c>
      <c r="D165" t="s">
        <v>3088</v>
      </c>
      <c r="E165" t="s">
        <v>18540</v>
      </c>
      <c r="F165" t="s">
        <v>3438</v>
      </c>
      <c r="G165" t="s">
        <v>3090</v>
      </c>
      <c r="H165">
        <f ca="1">_xlfn.XLOOKUP('Master Data'!$B:$B,PatientsMaster!$A:$A,PatientsMaster!$F:$F)</f>
        <v>22</v>
      </c>
      <c r="I165" t="str">
        <f ca="1">_xlfn.XLOOKUP('Master Data'!$B:$B,PatientsMaster!$A:$A,PatientsMaster!$G:$G)</f>
        <v>Young Adult</v>
      </c>
      <c r="J165" t="str">
        <f>_xlfn.XLOOKUP($C:$C,ProvidersMaster!$A:$A,ProvidersMaster!$C:$C)</f>
        <v>Gastroenterology</v>
      </c>
      <c r="K165">
        <f>_xlfn.XLOOKUP($A:$A,Charges!$B:$B,Charges!$D:$D)</f>
        <v>165.78</v>
      </c>
      <c r="L165">
        <f>_xlfn.XLOOKUP($E:$E,InsuranceClaims!$A:$A,InsuranceClaims!$E:$E)</f>
        <v>361.95480000000003</v>
      </c>
      <c r="M165" t="str">
        <f>_xlfn.XLOOKUP($A:$A,Diagnoses!$B:$B,Diagnoses!$D:$D)</f>
        <v>Gastro-esophageal reflux disease without esophagitis</v>
      </c>
      <c r="N165" t="str">
        <f t="shared" si="4"/>
        <v>2022-Oct</v>
      </c>
      <c r="O165" t="str">
        <f t="shared" si="5"/>
        <v>Standard</v>
      </c>
      <c r="P165">
        <f>COUNTIF($B:$B,B165)</f>
        <v>9</v>
      </c>
      <c r="Q165">
        <f>SUMIF($C:$C,C165,$L:$L)</f>
        <v>19833.441100000004</v>
      </c>
    </row>
    <row r="166" spans="1:17" x14ac:dyDescent="0.25">
      <c r="A166" t="s">
        <v>3439</v>
      </c>
      <c r="B166" t="s">
        <v>106</v>
      </c>
      <c r="C166" t="s">
        <v>3172</v>
      </c>
      <c r="D166" t="s">
        <v>3088</v>
      </c>
      <c r="E166" t="s">
        <v>18541</v>
      </c>
      <c r="F166" t="s">
        <v>3440</v>
      </c>
      <c r="G166" t="s">
        <v>3106</v>
      </c>
      <c r="H166">
        <f ca="1">_xlfn.XLOOKUP('Master Data'!$B:$B,PatientsMaster!$A:$A,PatientsMaster!$F:$F)</f>
        <v>22</v>
      </c>
      <c r="I166" t="str">
        <f ca="1">_xlfn.XLOOKUP('Master Data'!$B:$B,PatientsMaster!$A:$A,PatientsMaster!$G:$G)</f>
        <v>Young Adult</v>
      </c>
      <c r="J166" t="str">
        <f>_xlfn.XLOOKUP($C:$C,ProvidersMaster!$A:$A,ProvidersMaster!$C:$C)</f>
        <v>Gastroenterology</v>
      </c>
      <c r="K166">
        <f>_xlfn.XLOOKUP($A:$A,Charges!$B:$B,Charges!$D:$D)</f>
        <v>62.95</v>
      </c>
      <c r="L166">
        <f>_xlfn.XLOOKUP($E:$E,InsuranceClaims!$A:$A,InsuranceClaims!$E:$E)</f>
        <v>289.30439999999999</v>
      </c>
      <c r="M166" t="str">
        <f>_xlfn.XLOOKUP($A:$A,Diagnoses!$B:$B,Diagnoses!$D:$D)</f>
        <v>Low back pain</v>
      </c>
      <c r="N166" t="str">
        <f t="shared" si="4"/>
        <v>2024-Sep</v>
      </c>
      <c r="O166" t="str">
        <f t="shared" si="5"/>
        <v>Standard</v>
      </c>
      <c r="P166">
        <f>COUNTIF($B:$B,B166)</f>
        <v>9</v>
      </c>
      <c r="Q166">
        <f>SUMIF($C:$C,C166,$L:$L)</f>
        <v>17502.678000000004</v>
      </c>
    </row>
    <row r="167" spans="1:17" x14ac:dyDescent="0.25">
      <c r="A167" t="s">
        <v>3441</v>
      </c>
      <c r="B167" t="s">
        <v>106</v>
      </c>
      <c r="C167" t="s">
        <v>3138</v>
      </c>
      <c r="D167" t="s">
        <v>3093</v>
      </c>
      <c r="E167" t="s">
        <v>18542</v>
      </c>
      <c r="F167" t="s">
        <v>3442</v>
      </c>
      <c r="G167" t="s">
        <v>3090</v>
      </c>
      <c r="H167">
        <f ca="1">_xlfn.XLOOKUP('Master Data'!$B:$B,PatientsMaster!$A:$A,PatientsMaster!$F:$F)</f>
        <v>22</v>
      </c>
      <c r="I167" t="str">
        <f ca="1">_xlfn.XLOOKUP('Master Data'!$B:$B,PatientsMaster!$A:$A,PatientsMaster!$G:$G)</f>
        <v>Young Adult</v>
      </c>
      <c r="J167" t="str">
        <f>_xlfn.XLOOKUP($C:$C,ProvidersMaster!$A:$A,ProvidersMaster!$C:$C)</f>
        <v>Dermatology</v>
      </c>
      <c r="K167">
        <f>_xlfn.XLOOKUP($A:$A,Charges!$B:$B,Charges!$D:$D)</f>
        <v>454.26</v>
      </c>
      <c r="L167">
        <f>_xlfn.XLOOKUP($E:$E,InsuranceClaims!$A:$A,InsuranceClaims!$E:$E)</f>
        <v>367.3836</v>
      </c>
      <c r="M167" t="str">
        <f>_xlfn.XLOOKUP($A:$A,Diagnoses!$B:$B,Diagnoses!$D:$D)</f>
        <v>Acute upper respiratory infection, unspecified</v>
      </c>
      <c r="N167" t="str">
        <f t="shared" si="4"/>
        <v>2025-Nov</v>
      </c>
      <c r="O167" t="str">
        <f t="shared" si="5"/>
        <v>High Cost</v>
      </c>
      <c r="P167">
        <f>COUNTIF($B:$B,B167)</f>
        <v>9</v>
      </c>
      <c r="Q167">
        <f>SUMIF($C:$C,C167,$L:$L)</f>
        <v>16320.415199999998</v>
      </c>
    </row>
    <row r="168" spans="1:17" x14ac:dyDescent="0.25">
      <c r="A168" t="s">
        <v>3443</v>
      </c>
      <c r="B168" t="s">
        <v>106</v>
      </c>
      <c r="C168" t="s">
        <v>3145</v>
      </c>
      <c r="D168" t="s">
        <v>3093</v>
      </c>
      <c r="E168" t="s">
        <v>18543</v>
      </c>
      <c r="F168" t="s">
        <v>3444</v>
      </c>
      <c r="G168" t="s">
        <v>3102</v>
      </c>
      <c r="H168">
        <f ca="1">_xlfn.XLOOKUP('Master Data'!$B:$B,PatientsMaster!$A:$A,PatientsMaster!$F:$F)</f>
        <v>22</v>
      </c>
      <c r="I168" t="str">
        <f ca="1">_xlfn.XLOOKUP('Master Data'!$B:$B,PatientsMaster!$A:$A,PatientsMaster!$G:$G)</f>
        <v>Young Adult</v>
      </c>
      <c r="J168" t="str">
        <f>_xlfn.XLOOKUP($C:$C,ProvidersMaster!$A:$A,ProvidersMaster!$C:$C)</f>
        <v>Cardiology</v>
      </c>
      <c r="K168">
        <f>_xlfn.XLOOKUP($A:$A,Charges!$B:$B,Charges!$D:$D)</f>
        <v>193.49</v>
      </c>
      <c r="L168">
        <f>_xlfn.XLOOKUP($E:$E,InsuranceClaims!$A:$A,InsuranceClaims!$E:$E)</f>
        <v>352.35049999999995</v>
      </c>
      <c r="M168" t="str">
        <f>_xlfn.XLOOKUP($A:$A,Diagnoses!$B:$B,Diagnoses!$D:$D)</f>
        <v>Gastro-esophageal reflux disease without esophagitis</v>
      </c>
      <c r="N168" t="str">
        <f t="shared" si="4"/>
        <v>2026-Jan</v>
      </c>
      <c r="O168" t="str">
        <f t="shared" si="5"/>
        <v>Standard</v>
      </c>
      <c r="P168">
        <f>COUNTIF($B:$B,B168)</f>
        <v>9</v>
      </c>
      <c r="Q168">
        <f>SUMIF($C:$C,C168,$L:$L)</f>
        <v>16957.942200000001</v>
      </c>
    </row>
    <row r="169" spans="1:17" x14ac:dyDescent="0.25">
      <c r="A169" t="s">
        <v>3445</v>
      </c>
      <c r="B169" t="s">
        <v>106</v>
      </c>
      <c r="C169" t="s">
        <v>3135</v>
      </c>
      <c r="D169" t="s">
        <v>3093</v>
      </c>
      <c r="E169" t="s">
        <v>18544</v>
      </c>
      <c r="F169" t="s">
        <v>3446</v>
      </c>
      <c r="G169" t="s">
        <v>3090</v>
      </c>
      <c r="H169">
        <f ca="1">_xlfn.XLOOKUP('Master Data'!$B:$B,PatientsMaster!$A:$A,PatientsMaster!$F:$F)</f>
        <v>22</v>
      </c>
      <c r="I169" t="str">
        <f ca="1">_xlfn.XLOOKUP('Master Data'!$B:$B,PatientsMaster!$A:$A,PatientsMaster!$G:$G)</f>
        <v>Young Adult</v>
      </c>
      <c r="J169" t="str">
        <f>_xlfn.XLOOKUP($C:$C,ProvidersMaster!$A:$A,ProvidersMaster!$C:$C)</f>
        <v>Pediatrics</v>
      </c>
      <c r="K169">
        <f>_xlfn.XLOOKUP($A:$A,Charges!$B:$B,Charges!$D:$D)</f>
        <v>69.239999999999995</v>
      </c>
      <c r="L169">
        <f>_xlfn.XLOOKUP($E:$E,InsuranceClaims!$A:$A,InsuranceClaims!$E:$E)</f>
        <v>190.60899999999998</v>
      </c>
      <c r="M169" t="str">
        <f>_xlfn.XLOOKUP($A:$A,Diagnoses!$B:$B,Diagnoses!$D:$D)</f>
        <v>Low back pain</v>
      </c>
      <c r="N169" t="str">
        <f t="shared" si="4"/>
        <v>2023-Nov</v>
      </c>
      <c r="O169" t="str">
        <f t="shared" si="5"/>
        <v>Standard</v>
      </c>
      <c r="P169">
        <f>COUNTIF($B:$B,B169)</f>
        <v>9</v>
      </c>
      <c r="Q169">
        <f>SUMIF($C:$C,C169,$L:$L)</f>
        <v>24472.873299999996</v>
      </c>
    </row>
    <row r="170" spans="1:17" x14ac:dyDescent="0.25">
      <c r="A170" t="s">
        <v>3447</v>
      </c>
      <c r="B170" t="s">
        <v>106</v>
      </c>
      <c r="C170" t="s">
        <v>3248</v>
      </c>
      <c r="D170" t="s">
        <v>3093</v>
      </c>
      <c r="E170" t="s">
        <v>18545</v>
      </c>
      <c r="F170" t="s">
        <v>3448</v>
      </c>
      <c r="G170" t="s">
        <v>3095</v>
      </c>
      <c r="H170">
        <f ca="1">_xlfn.XLOOKUP('Master Data'!$B:$B,PatientsMaster!$A:$A,PatientsMaster!$F:$F)</f>
        <v>22</v>
      </c>
      <c r="I170" t="str">
        <f ca="1">_xlfn.XLOOKUP('Master Data'!$B:$B,PatientsMaster!$A:$A,PatientsMaster!$G:$G)</f>
        <v>Young Adult</v>
      </c>
      <c r="J170" t="str">
        <f>_xlfn.XLOOKUP($C:$C,ProvidersMaster!$A:$A,ProvidersMaster!$C:$C)</f>
        <v>Cardiology</v>
      </c>
      <c r="K170">
        <f>_xlfn.XLOOKUP($A:$A,Charges!$B:$B,Charges!$D:$D)</f>
        <v>156.94999999999999</v>
      </c>
      <c r="L170">
        <f>_xlfn.XLOOKUP($E:$E,InsuranceClaims!$A:$A,InsuranceClaims!$E:$E)</f>
        <v>262.97460000000001</v>
      </c>
      <c r="M170" t="str">
        <f>_xlfn.XLOOKUP($A:$A,Diagnoses!$B:$B,Diagnoses!$D:$D)</f>
        <v>Gastro-esophageal reflux disease without esophagitis</v>
      </c>
      <c r="N170" t="str">
        <f t="shared" si="4"/>
        <v>2022-Aug</v>
      </c>
      <c r="O170" t="str">
        <f t="shared" si="5"/>
        <v>Standard</v>
      </c>
      <c r="P170">
        <f>COUNTIF($B:$B,B170)</f>
        <v>9</v>
      </c>
      <c r="Q170">
        <f>SUMIF($C:$C,C170,$L:$L)</f>
        <v>20392.786800000002</v>
      </c>
    </row>
    <row r="171" spans="1:17" x14ac:dyDescent="0.25">
      <c r="A171" t="s">
        <v>3449</v>
      </c>
      <c r="B171" t="s">
        <v>106</v>
      </c>
      <c r="C171" t="s">
        <v>3199</v>
      </c>
      <c r="D171" t="s">
        <v>3088</v>
      </c>
      <c r="E171" t="s">
        <v>18546</v>
      </c>
      <c r="F171" t="s">
        <v>3450</v>
      </c>
      <c r="G171" t="s">
        <v>3106</v>
      </c>
      <c r="H171">
        <f ca="1">_xlfn.XLOOKUP('Master Data'!$B:$B,PatientsMaster!$A:$A,PatientsMaster!$F:$F)</f>
        <v>22</v>
      </c>
      <c r="I171" t="str">
        <f ca="1">_xlfn.XLOOKUP('Master Data'!$B:$B,PatientsMaster!$A:$A,PatientsMaster!$G:$G)</f>
        <v>Young Adult</v>
      </c>
      <c r="J171" t="str">
        <f>_xlfn.XLOOKUP($C:$C,ProvidersMaster!$A:$A,ProvidersMaster!$C:$C)</f>
        <v>Gastroenterology</v>
      </c>
      <c r="K171">
        <f>_xlfn.XLOOKUP($A:$A,Charges!$B:$B,Charges!$D:$D)</f>
        <v>184.89</v>
      </c>
      <c r="L171">
        <f>_xlfn.XLOOKUP($E:$E,InsuranceClaims!$A:$A,InsuranceClaims!$E:$E)</f>
        <v>359.97840000000002</v>
      </c>
      <c r="M171" t="str">
        <f>_xlfn.XLOOKUP($A:$A,Diagnoses!$B:$B,Diagnoses!$D:$D)</f>
        <v>Acute upper respiratory infection, unspecified</v>
      </c>
      <c r="N171" t="str">
        <f t="shared" si="4"/>
        <v>2025-Aug</v>
      </c>
      <c r="O171" t="str">
        <f t="shared" si="5"/>
        <v>Standard</v>
      </c>
      <c r="P171">
        <f>COUNTIF($B:$B,B171)</f>
        <v>9</v>
      </c>
      <c r="Q171">
        <f>SUMIF($C:$C,C171,$L:$L)</f>
        <v>19674.320500000005</v>
      </c>
    </row>
    <row r="172" spans="1:17" x14ac:dyDescent="0.25">
      <c r="A172" t="s">
        <v>3451</v>
      </c>
      <c r="B172" t="s">
        <v>108</v>
      </c>
      <c r="C172" t="s">
        <v>3196</v>
      </c>
      <c r="D172" t="s">
        <v>3093</v>
      </c>
      <c r="E172" t="s">
        <v>18547</v>
      </c>
      <c r="F172" t="s">
        <v>3452</v>
      </c>
      <c r="G172" t="s">
        <v>3102</v>
      </c>
      <c r="H172">
        <f ca="1">_xlfn.XLOOKUP('Master Data'!$B:$B,PatientsMaster!$A:$A,PatientsMaster!$F:$F)</f>
        <v>73</v>
      </c>
      <c r="I172" t="str">
        <f ca="1">_xlfn.XLOOKUP('Master Data'!$B:$B,PatientsMaster!$A:$A,PatientsMaster!$G:$G)</f>
        <v>Young Adult</v>
      </c>
      <c r="J172" t="str">
        <f>_xlfn.XLOOKUP($C:$C,ProvidersMaster!$A:$A,ProvidersMaster!$C:$C)</f>
        <v>Gastroenterology</v>
      </c>
      <c r="K172">
        <f>_xlfn.XLOOKUP($A:$A,Charges!$B:$B,Charges!$D:$D)</f>
        <v>445.13</v>
      </c>
      <c r="L172">
        <f>_xlfn.XLOOKUP($E:$E,InsuranceClaims!$A:$A,InsuranceClaims!$E:$E)</f>
        <v>324.64160000000004</v>
      </c>
      <c r="M172" t="str">
        <f>_xlfn.XLOOKUP($A:$A,Diagnoses!$B:$B,Diagnoses!$D:$D)</f>
        <v>Essential (primary) hypertension</v>
      </c>
      <c r="N172" t="str">
        <f t="shared" si="4"/>
        <v>2022-Jul</v>
      </c>
      <c r="O172" t="str">
        <f t="shared" si="5"/>
        <v>High Cost</v>
      </c>
      <c r="P172">
        <f>COUNTIF($B:$B,B172)</f>
        <v>1</v>
      </c>
      <c r="Q172">
        <f>SUMIF($C:$C,C172,$L:$L)</f>
        <v>13711.558999999999</v>
      </c>
    </row>
    <row r="173" spans="1:17" x14ac:dyDescent="0.25">
      <c r="A173" t="s">
        <v>3453</v>
      </c>
      <c r="B173" t="s">
        <v>111</v>
      </c>
      <c r="C173" t="s">
        <v>3135</v>
      </c>
      <c r="D173" t="s">
        <v>3088</v>
      </c>
      <c r="E173" t="s">
        <v>18548</v>
      </c>
      <c r="F173" t="s">
        <v>3454</v>
      </c>
      <c r="G173" t="s">
        <v>3106</v>
      </c>
      <c r="H173">
        <f ca="1">_xlfn.XLOOKUP('Master Data'!$B:$B,PatientsMaster!$A:$A,PatientsMaster!$F:$F)</f>
        <v>82</v>
      </c>
      <c r="I173" t="str">
        <f ca="1">_xlfn.XLOOKUP('Master Data'!$B:$B,PatientsMaster!$A:$A,PatientsMaster!$G:$G)</f>
        <v>Young Adult</v>
      </c>
      <c r="J173" t="str">
        <f>_xlfn.XLOOKUP($C:$C,ProvidersMaster!$A:$A,ProvidersMaster!$C:$C)</f>
        <v>Pediatrics</v>
      </c>
      <c r="K173">
        <f>_xlfn.XLOOKUP($A:$A,Charges!$B:$B,Charges!$D:$D)</f>
        <v>362.51</v>
      </c>
      <c r="L173">
        <f>_xlfn.XLOOKUP($E:$E,InsuranceClaims!$A:$A,InsuranceClaims!$E:$E)</f>
        <v>128.73840000000001</v>
      </c>
      <c r="M173" t="str">
        <f>_xlfn.XLOOKUP($A:$A,Diagnoses!$B:$B,Diagnoses!$D:$D)</f>
        <v>Essential (primary) hypertension</v>
      </c>
      <c r="N173" t="str">
        <f t="shared" si="4"/>
        <v>2023-Mar</v>
      </c>
      <c r="O173" t="str">
        <f t="shared" si="5"/>
        <v>High Cost</v>
      </c>
      <c r="P173">
        <f>COUNTIF($B:$B,B173)</f>
        <v>8</v>
      </c>
      <c r="Q173">
        <f>SUMIF($C:$C,C173,$L:$L)</f>
        <v>24472.873299999996</v>
      </c>
    </row>
    <row r="174" spans="1:17" x14ac:dyDescent="0.25">
      <c r="A174" t="s">
        <v>3455</v>
      </c>
      <c r="B174" t="s">
        <v>111</v>
      </c>
      <c r="C174" t="s">
        <v>3248</v>
      </c>
      <c r="D174" t="s">
        <v>3088</v>
      </c>
      <c r="E174" t="s">
        <v>18549</v>
      </c>
      <c r="F174" t="s">
        <v>3456</v>
      </c>
      <c r="G174" t="s">
        <v>3106</v>
      </c>
      <c r="H174">
        <f ca="1">_xlfn.XLOOKUP('Master Data'!$B:$B,PatientsMaster!$A:$A,PatientsMaster!$F:$F)</f>
        <v>82</v>
      </c>
      <c r="I174" t="str">
        <f ca="1">_xlfn.XLOOKUP('Master Data'!$B:$B,PatientsMaster!$A:$A,PatientsMaster!$G:$G)</f>
        <v>Young Adult</v>
      </c>
      <c r="J174" t="str">
        <f>_xlfn.XLOOKUP($C:$C,ProvidersMaster!$A:$A,ProvidersMaster!$C:$C)</f>
        <v>Cardiology</v>
      </c>
      <c r="K174">
        <f>_xlfn.XLOOKUP($A:$A,Charges!$B:$B,Charges!$D:$D)</f>
        <v>104.49</v>
      </c>
      <c r="L174">
        <f>_xlfn.XLOOKUP($E:$E,InsuranceClaims!$A:$A,InsuranceClaims!$E:$E)</f>
        <v>66.783600000000007</v>
      </c>
      <c r="M174" t="str">
        <f>_xlfn.XLOOKUP($A:$A,Diagnoses!$B:$B,Diagnoses!$D:$D)</f>
        <v>Acute upper respiratory infection, unspecified</v>
      </c>
      <c r="N174" t="str">
        <f t="shared" si="4"/>
        <v>2023-Jun</v>
      </c>
      <c r="O174" t="str">
        <f t="shared" si="5"/>
        <v>Standard</v>
      </c>
      <c r="P174">
        <f>COUNTIF($B:$B,B174)</f>
        <v>8</v>
      </c>
      <c r="Q174">
        <f>SUMIF($C:$C,C174,$L:$L)</f>
        <v>20392.786800000002</v>
      </c>
    </row>
    <row r="175" spans="1:17" x14ac:dyDescent="0.25">
      <c r="A175" t="s">
        <v>3457</v>
      </c>
      <c r="B175" t="s">
        <v>111</v>
      </c>
      <c r="C175" t="s">
        <v>3100</v>
      </c>
      <c r="D175" t="s">
        <v>3088</v>
      </c>
      <c r="E175" t="s">
        <v>18550</v>
      </c>
      <c r="F175" t="s">
        <v>3458</v>
      </c>
      <c r="G175" t="s">
        <v>3106</v>
      </c>
      <c r="H175">
        <f ca="1">_xlfn.XLOOKUP('Master Data'!$B:$B,PatientsMaster!$A:$A,PatientsMaster!$F:$F)</f>
        <v>82</v>
      </c>
      <c r="I175" t="str">
        <f ca="1">_xlfn.XLOOKUP('Master Data'!$B:$B,PatientsMaster!$A:$A,PatientsMaster!$G:$G)</f>
        <v>Young Adult</v>
      </c>
      <c r="J175" t="str">
        <f>_xlfn.XLOOKUP($C:$C,ProvidersMaster!$A:$A,ProvidersMaster!$C:$C)</f>
        <v>Gastroenterology</v>
      </c>
      <c r="K175">
        <f>_xlfn.XLOOKUP($A:$A,Charges!$B:$B,Charges!$D:$D)</f>
        <v>448.11</v>
      </c>
      <c r="L175">
        <f>_xlfn.XLOOKUP($E:$E,InsuranceClaims!$A:$A,InsuranceClaims!$E:$E)</f>
        <v>122.5532</v>
      </c>
      <c r="M175" t="str">
        <f>_xlfn.XLOOKUP($A:$A,Diagnoses!$B:$B,Diagnoses!$D:$D)</f>
        <v>Gastro-esophageal reflux disease without esophagitis</v>
      </c>
      <c r="N175" t="str">
        <f t="shared" si="4"/>
        <v>2025-Mar</v>
      </c>
      <c r="O175" t="str">
        <f t="shared" si="5"/>
        <v>High Cost</v>
      </c>
      <c r="P175">
        <f>COUNTIF($B:$B,B175)</f>
        <v>8</v>
      </c>
      <c r="Q175">
        <f>SUMIF($C:$C,C175,$L:$L)</f>
        <v>18930.286999999997</v>
      </c>
    </row>
    <row r="176" spans="1:17" x14ac:dyDescent="0.25">
      <c r="A176" t="s">
        <v>3459</v>
      </c>
      <c r="B176" t="s">
        <v>111</v>
      </c>
      <c r="C176" t="s">
        <v>3148</v>
      </c>
      <c r="D176" t="s">
        <v>3093</v>
      </c>
      <c r="E176" t="s">
        <v>18551</v>
      </c>
      <c r="F176" t="s">
        <v>3460</v>
      </c>
      <c r="G176" t="s">
        <v>3106</v>
      </c>
      <c r="H176">
        <f ca="1">_xlfn.XLOOKUP('Master Data'!$B:$B,PatientsMaster!$A:$A,PatientsMaster!$F:$F)</f>
        <v>82</v>
      </c>
      <c r="I176" t="str">
        <f ca="1">_xlfn.XLOOKUP('Master Data'!$B:$B,PatientsMaster!$A:$A,PatientsMaster!$G:$G)</f>
        <v>Young Adult</v>
      </c>
      <c r="J176" t="str">
        <f>_xlfn.XLOOKUP($C:$C,ProvidersMaster!$A:$A,ProvidersMaster!$C:$C)</f>
        <v>Gastroenterology</v>
      </c>
      <c r="K176">
        <f>_xlfn.XLOOKUP($A:$A,Charges!$B:$B,Charges!$D:$D)</f>
        <v>78.36</v>
      </c>
      <c r="L176">
        <f>_xlfn.XLOOKUP($E:$E,InsuranceClaims!$A:$A,InsuranceClaims!$E:$E)</f>
        <v>269.42999999999995</v>
      </c>
      <c r="M176" t="str">
        <f>_xlfn.XLOOKUP($A:$A,Diagnoses!$B:$B,Diagnoses!$D:$D)</f>
        <v>Gastro-esophageal reflux disease without esophagitis</v>
      </c>
      <c r="N176" t="str">
        <f t="shared" si="4"/>
        <v>2025-Jun</v>
      </c>
      <c r="O176" t="str">
        <f t="shared" si="5"/>
        <v>Standard</v>
      </c>
      <c r="P176">
        <f>COUNTIF($B:$B,B176)</f>
        <v>8</v>
      </c>
      <c r="Q176">
        <f>SUMIF($C:$C,C176,$L:$L)</f>
        <v>19833.441100000004</v>
      </c>
    </row>
    <row r="177" spans="1:17" x14ac:dyDescent="0.25">
      <c r="A177" t="s">
        <v>3461</v>
      </c>
      <c r="B177" t="s">
        <v>111</v>
      </c>
      <c r="C177" t="s">
        <v>3118</v>
      </c>
      <c r="D177" t="s">
        <v>3088</v>
      </c>
      <c r="E177" t="s">
        <v>18552</v>
      </c>
      <c r="F177" t="s">
        <v>3462</v>
      </c>
      <c r="G177" t="s">
        <v>3106</v>
      </c>
      <c r="H177">
        <f ca="1">_xlfn.XLOOKUP('Master Data'!$B:$B,PatientsMaster!$A:$A,PatientsMaster!$F:$F)</f>
        <v>82</v>
      </c>
      <c r="I177" t="str">
        <f ca="1">_xlfn.XLOOKUP('Master Data'!$B:$B,PatientsMaster!$A:$A,PatientsMaster!$G:$G)</f>
        <v>Young Adult</v>
      </c>
      <c r="J177" t="str">
        <f>_xlfn.XLOOKUP($C:$C,ProvidersMaster!$A:$A,ProvidersMaster!$C:$C)</f>
        <v>Cardiology</v>
      </c>
      <c r="K177">
        <f>_xlfn.XLOOKUP($A:$A,Charges!$B:$B,Charges!$D:$D)</f>
        <v>106.67</v>
      </c>
      <c r="L177">
        <f>_xlfn.XLOOKUP($E:$E,InsuranceClaims!$A:$A,InsuranceClaims!$E:$E)</f>
        <v>43.214999999999996</v>
      </c>
      <c r="M177" t="str">
        <f>_xlfn.XLOOKUP($A:$A,Diagnoses!$B:$B,Diagnoses!$D:$D)</f>
        <v>Gastro-esophageal reflux disease without esophagitis</v>
      </c>
      <c r="N177" t="str">
        <f t="shared" si="4"/>
        <v>2022-Jan</v>
      </c>
      <c r="O177" t="str">
        <f t="shared" si="5"/>
        <v>Standard</v>
      </c>
      <c r="P177">
        <f>COUNTIF($B:$B,B177)</f>
        <v>8</v>
      </c>
      <c r="Q177">
        <f>SUMIF($C:$C,C177,$L:$L)</f>
        <v>19335.334599999998</v>
      </c>
    </row>
    <row r="178" spans="1:17" x14ac:dyDescent="0.25">
      <c r="A178" t="s">
        <v>3463</v>
      </c>
      <c r="B178" t="s">
        <v>111</v>
      </c>
      <c r="C178" t="s">
        <v>3208</v>
      </c>
      <c r="D178" t="s">
        <v>3093</v>
      </c>
      <c r="E178" t="s">
        <v>18553</v>
      </c>
      <c r="F178" t="s">
        <v>3464</v>
      </c>
      <c r="G178" t="s">
        <v>3106</v>
      </c>
      <c r="H178">
        <f ca="1">_xlfn.XLOOKUP('Master Data'!$B:$B,PatientsMaster!$A:$A,PatientsMaster!$F:$F)</f>
        <v>82</v>
      </c>
      <c r="I178" t="str">
        <f ca="1">_xlfn.XLOOKUP('Master Data'!$B:$B,PatientsMaster!$A:$A,PatientsMaster!$G:$G)</f>
        <v>Young Adult</v>
      </c>
      <c r="J178" t="str">
        <f>_xlfn.XLOOKUP($C:$C,ProvidersMaster!$A:$A,ProvidersMaster!$C:$C)</f>
        <v>Cardiology</v>
      </c>
      <c r="K178">
        <f>_xlfn.XLOOKUP($A:$A,Charges!$B:$B,Charges!$D:$D)</f>
        <v>163.09</v>
      </c>
      <c r="L178">
        <f>_xlfn.XLOOKUP($E:$E,InsuranceClaims!$A:$A,InsuranceClaims!$E:$E)</f>
        <v>39.054400000000001</v>
      </c>
      <c r="M178" t="str">
        <f>_xlfn.XLOOKUP($A:$A,Diagnoses!$B:$B,Diagnoses!$D:$D)</f>
        <v>Essential (primary) hypertension</v>
      </c>
      <c r="N178" t="str">
        <f t="shared" si="4"/>
        <v>2025-Mar</v>
      </c>
      <c r="O178" t="str">
        <f t="shared" si="5"/>
        <v>Standard</v>
      </c>
      <c r="P178">
        <f>COUNTIF($B:$B,B178)</f>
        <v>8</v>
      </c>
      <c r="Q178">
        <f>SUMIF($C:$C,C178,$L:$L)</f>
        <v>17205.856699999993</v>
      </c>
    </row>
    <row r="179" spans="1:17" x14ac:dyDescent="0.25">
      <c r="A179" t="s">
        <v>3465</v>
      </c>
      <c r="B179" t="s">
        <v>111</v>
      </c>
      <c r="C179" t="s">
        <v>3118</v>
      </c>
      <c r="D179" t="s">
        <v>3088</v>
      </c>
      <c r="E179" t="s">
        <v>18554</v>
      </c>
      <c r="F179" t="s">
        <v>3466</v>
      </c>
      <c r="G179" t="s">
        <v>3090</v>
      </c>
      <c r="H179">
        <f ca="1">_xlfn.XLOOKUP('Master Data'!$B:$B,PatientsMaster!$A:$A,PatientsMaster!$F:$F)</f>
        <v>82</v>
      </c>
      <c r="I179" t="str">
        <f ca="1">_xlfn.XLOOKUP('Master Data'!$B:$B,PatientsMaster!$A:$A,PatientsMaster!$G:$G)</f>
        <v>Young Adult</v>
      </c>
      <c r="J179" t="str">
        <f>_xlfn.XLOOKUP($C:$C,ProvidersMaster!$A:$A,ProvidersMaster!$C:$C)</f>
        <v>Cardiology</v>
      </c>
      <c r="K179">
        <f>_xlfn.XLOOKUP($A:$A,Charges!$B:$B,Charges!$D:$D)</f>
        <v>499.6</v>
      </c>
      <c r="L179">
        <f>_xlfn.XLOOKUP($E:$E,InsuranceClaims!$A:$A,InsuranceClaims!$E:$E)</f>
        <v>156.08599999999998</v>
      </c>
      <c r="M179" t="str">
        <f>_xlfn.XLOOKUP($A:$A,Diagnoses!$B:$B,Diagnoses!$D:$D)</f>
        <v>Acute upper respiratory infection, unspecified</v>
      </c>
      <c r="N179" t="str">
        <f t="shared" si="4"/>
        <v>2022-Jun</v>
      </c>
      <c r="O179" t="str">
        <f t="shared" si="5"/>
        <v>High Cost</v>
      </c>
      <c r="P179">
        <f>COUNTIF($B:$B,B179)</f>
        <v>8</v>
      </c>
      <c r="Q179">
        <f>SUMIF($C:$C,C179,$L:$L)</f>
        <v>19335.334599999998</v>
      </c>
    </row>
    <row r="180" spans="1:17" x14ac:dyDescent="0.25">
      <c r="A180" t="s">
        <v>3467</v>
      </c>
      <c r="B180" t="s">
        <v>111</v>
      </c>
      <c r="C180" t="s">
        <v>3217</v>
      </c>
      <c r="D180" t="s">
        <v>3093</v>
      </c>
      <c r="E180" t="s">
        <v>18555</v>
      </c>
      <c r="F180" t="s">
        <v>3468</v>
      </c>
      <c r="G180" t="s">
        <v>3102</v>
      </c>
      <c r="H180">
        <f ca="1">_xlfn.XLOOKUP('Master Data'!$B:$B,PatientsMaster!$A:$A,PatientsMaster!$F:$F)</f>
        <v>82</v>
      </c>
      <c r="I180" t="str">
        <f ca="1">_xlfn.XLOOKUP('Master Data'!$B:$B,PatientsMaster!$A:$A,PatientsMaster!$G:$G)</f>
        <v>Young Adult</v>
      </c>
      <c r="J180" t="str">
        <f>_xlfn.XLOOKUP($C:$C,ProvidersMaster!$A:$A,ProvidersMaster!$C:$C)</f>
        <v>Cardiology</v>
      </c>
      <c r="K180">
        <f>_xlfn.XLOOKUP($A:$A,Charges!$B:$B,Charges!$D:$D)</f>
        <v>201.72</v>
      </c>
      <c r="L180">
        <f>_xlfn.XLOOKUP($E:$E,InsuranceClaims!$A:$A,InsuranceClaims!$E:$E)</f>
        <v>324.31620000000004</v>
      </c>
      <c r="M180" t="str">
        <f>_xlfn.XLOOKUP($A:$A,Diagnoses!$B:$B,Diagnoses!$D:$D)</f>
        <v>Essential (primary) hypertension</v>
      </c>
      <c r="N180" t="str">
        <f t="shared" si="4"/>
        <v>2025-May</v>
      </c>
      <c r="O180" t="str">
        <f t="shared" si="5"/>
        <v>Standard</v>
      </c>
      <c r="P180">
        <f>COUNTIF($B:$B,B180)</f>
        <v>8</v>
      </c>
      <c r="Q180">
        <f>SUMIF($C:$C,C180,$L:$L)</f>
        <v>16325.449900000001</v>
      </c>
    </row>
    <row r="181" spans="1:17" x14ac:dyDescent="0.25">
      <c r="A181" t="s">
        <v>3469</v>
      </c>
      <c r="B181" t="s">
        <v>114</v>
      </c>
      <c r="C181" t="s">
        <v>3092</v>
      </c>
      <c r="D181" t="s">
        <v>3088</v>
      </c>
      <c r="E181" t="s">
        <v>18556</v>
      </c>
      <c r="F181" t="s">
        <v>3470</v>
      </c>
      <c r="G181" t="s">
        <v>3090</v>
      </c>
      <c r="H181">
        <f ca="1">_xlfn.XLOOKUP('Master Data'!$B:$B,PatientsMaster!$A:$A,PatientsMaster!$F:$F)</f>
        <v>23</v>
      </c>
      <c r="I181" t="str">
        <f ca="1">_xlfn.XLOOKUP('Master Data'!$B:$B,PatientsMaster!$A:$A,PatientsMaster!$G:$G)</f>
        <v>Young Adult</v>
      </c>
      <c r="J181" t="str">
        <f>_xlfn.XLOOKUP($C:$C,ProvidersMaster!$A:$A,ProvidersMaster!$C:$C)</f>
        <v>Oncology</v>
      </c>
      <c r="K181">
        <f>_xlfn.XLOOKUP($A:$A,Charges!$B:$B,Charges!$D:$D)</f>
        <v>287.07</v>
      </c>
      <c r="L181">
        <f>_xlfn.XLOOKUP($E:$E,InsuranceClaims!$A:$A,InsuranceClaims!$E:$E)</f>
        <v>428.41919999999999</v>
      </c>
      <c r="M181" t="str">
        <f>_xlfn.XLOOKUP($A:$A,Diagnoses!$B:$B,Diagnoses!$D:$D)</f>
        <v>Acute upper respiratory infection, unspecified</v>
      </c>
      <c r="N181" t="str">
        <f t="shared" si="4"/>
        <v>2024-Oct</v>
      </c>
      <c r="O181" t="str">
        <f t="shared" si="5"/>
        <v>Standard</v>
      </c>
      <c r="P181">
        <f>COUNTIF($B:$B,B181)</f>
        <v>7</v>
      </c>
      <c r="Q181">
        <f>SUMIF($C:$C,C181,$L:$L)</f>
        <v>16713.101299999998</v>
      </c>
    </row>
    <row r="182" spans="1:17" x14ac:dyDescent="0.25">
      <c r="A182" t="s">
        <v>3471</v>
      </c>
      <c r="B182" t="s">
        <v>114</v>
      </c>
      <c r="C182" t="s">
        <v>3151</v>
      </c>
      <c r="D182" t="s">
        <v>3093</v>
      </c>
      <c r="E182" t="s">
        <v>18557</v>
      </c>
      <c r="F182" t="s">
        <v>3472</v>
      </c>
      <c r="G182" t="s">
        <v>3102</v>
      </c>
      <c r="H182">
        <f ca="1">_xlfn.XLOOKUP('Master Data'!$B:$B,PatientsMaster!$A:$A,PatientsMaster!$F:$F)</f>
        <v>23</v>
      </c>
      <c r="I182" t="str">
        <f ca="1">_xlfn.XLOOKUP('Master Data'!$B:$B,PatientsMaster!$A:$A,PatientsMaster!$G:$G)</f>
        <v>Young Adult</v>
      </c>
      <c r="J182" t="str">
        <f>_xlfn.XLOOKUP($C:$C,ProvidersMaster!$A:$A,ProvidersMaster!$C:$C)</f>
        <v>Gastroenterology</v>
      </c>
      <c r="K182">
        <f>_xlfn.XLOOKUP($A:$A,Charges!$B:$B,Charges!$D:$D)</f>
        <v>416.04</v>
      </c>
      <c r="L182">
        <f>_xlfn.XLOOKUP($E:$E,InsuranceClaims!$A:$A,InsuranceClaims!$E:$E)</f>
        <v>138.46560000000002</v>
      </c>
      <c r="M182" t="str">
        <f>_xlfn.XLOOKUP($A:$A,Diagnoses!$B:$B,Diagnoses!$D:$D)</f>
        <v>Essential (primary) hypertension</v>
      </c>
      <c r="N182" t="str">
        <f t="shared" si="4"/>
        <v>2022-Dec</v>
      </c>
      <c r="O182" t="str">
        <f t="shared" si="5"/>
        <v>High Cost</v>
      </c>
      <c r="P182">
        <f>COUNTIF($B:$B,B182)</f>
        <v>7</v>
      </c>
      <c r="Q182">
        <f>SUMIF($C:$C,C182,$L:$L)</f>
        <v>21413.642499999994</v>
      </c>
    </row>
    <row r="183" spans="1:17" x14ac:dyDescent="0.25">
      <c r="A183" t="s">
        <v>3473</v>
      </c>
      <c r="B183" t="s">
        <v>114</v>
      </c>
      <c r="C183" t="s">
        <v>3199</v>
      </c>
      <c r="D183" t="s">
        <v>3088</v>
      </c>
      <c r="E183" t="s">
        <v>18558</v>
      </c>
      <c r="F183" t="s">
        <v>3474</v>
      </c>
      <c r="G183" t="s">
        <v>3106</v>
      </c>
      <c r="H183">
        <f ca="1">_xlfn.XLOOKUP('Master Data'!$B:$B,PatientsMaster!$A:$A,PatientsMaster!$F:$F)</f>
        <v>23</v>
      </c>
      <c r="I183" t="str">
        <f ca="1">_xlfn.XLOOKUP('Master Data'!$B:$B,PatientsMaster!$A:$A,PatientsMaster!$G:$G)</f>
        <v>Young Adult</v>
      </c>
      <c r="J183" t="str">
        <f>_xlfn.XLOOKUP($C:$C,ProvidersMaster!$A:$A,ProvidersMaster!$C:$C)</f>
        <v>Gastroenterology</v>
      </c>
      <c r="K183">
        <f>_xlfn.XLOOKUP($A:$A,Charges!$B:$B,Charges!$D:$D)</f>
        <v>344.41</v>
      </c>
      <c r="L183">
        <f>_xlfn.XLOOKUP($E:$E,InsuranceClaims!$A:$A,InsuranceClaims!$E:$E)</f>
        <v>161.00700000000001</v>
      </c>
      <c r="M183" t="str">
        <f>_xlfn.XLOOKUP($A:$A,Diagnoses!$B:$B,Diagnoses!$D:$D)</f>
        <v>Low back pain</v>
      </c>
      <c r="N183" t="str">
        <f t="shared" si="4"/>
        <v>2024-Aug</v>
      </c>
      <c r="O183" t="str">
        <f t="shared" si="5"/>
        <v>Standard</v>
      </c>
      <c r="P183">
        <f>COUNTIF($B:$B,B183)</f>
        <v>7</v>
      </c>
      <c r="Q183">
        <f>SUMIF($C:$C,C183,$L:$L)</f>
        <v>19674.320500000005</v>
      </c>
    </row>
    <row r="184" spans="1:17" x14ac:dyDescent="0.25">
      <c r="A184" t="s">
        <v>3475</v>
      </c>
      <c r="B184" t="s">
        <v>114</v>
      </c>
      <c r="C184" t="s">
        <v>3217</v>
      </c>
      <c r="D184" t="s">
        <v>3093</v>
      </c>
      <c r="E184" t="s">
        <v>18559</v>
      </c>
      <c r="F184" t="s">
        <v>3143</v>
      </c>
      <c r="G184" t="s">
        <v>3102</v>
      </c>
      <c r="H184">
        <f ca="1">_xlfn.XLOOKUP('Master Data'!$B:$B,PatientsMaster!$A:$A,PatientsMaster!$F:$F)</f>
        <v>23</v>
      </c>
      <c r="I184" t="str">
        <f ca="1">_xlfn.XLOOKUP('Master Data'!$B:$B,PatientsMaster!$A:$A,PatientsMaster!$G:$G)</f>
        <v>Young Adult</v>
      </c>
      <c r="J184" t="str">
        <f>_xlfn.XLOOKUP($C:$C,ProvidersMaster!$A:$A,ProvidersMaster!$C:$C)</f>
        <v>Cardiology</v>
      </c>
      <c r="K184">
        <f>_xlfn.XLOOKUP($A:$A,Charges!$B:$B,Charges!$D:$D)</f>
        <v>198.26</v>
      </c>
      <c r="L184">
        <f>_xlfn.XLOOKUP($E:$E,InsuranceClaims!$A:$A,InsuranceClaims!$E:$E)</f>
        <v>335.20960000000002</v>
      </c>
      <c r="M184" t="str">
        <f>_xlfn.XLOOKUP($A:$A,Diagnoses!$B:$B,Diagnoses!$D:$D)</f>
        <v>Low back pain</v>
      </c>
      <c r="N184" t="str">
        <f t="shared" si="4"/>
        <v>2026-Aug</v>
      </c>
      <c r="O184" t="str">
        <f t="shared" si="5"/>
        <v>Standard</v>
      </c>
      <c r="P184">
        <f>COUNTIF($B:$B,B184)</f>
        <v>7</v>
      </c>
      <c r="Q184">
        <f>SUMIF($C:$C,C184,$L:$L)</f>
        <v>16325.449900000001</v>
      </c>
    </row>
    <row r="185" spans="1:17" x14ac:dyDescent="0.25">
      <c r="A185" t="s">
        <v>3476</v>
      </c>
      <c r="B185" t="s">
        <v>114</v>
      </c>
      <c r="C185" t="s">
        <v>3254</v>
      </c>
      <c r="D185" t="s">
        <v>3093</v>
      </c>
      <c r="E185" t="s">
        <v>18560</v>
      </c>
      <c r="F185" t="s">
        <v>3477</v>
      </c>
      <c r="G185" t="s">
        <v>3102</v>
      </c>
      <c r="H185">
        <f ca="1">_xlfn.XLOOKUP('Master Data'!$B:$B,PatientsMaster!$A:$A,PatientsMaster!$F:$F)</f>
        <v>23</v>
      </c>
      <c r="I185" t="str">
        <f ca="1">_xlfn.XLOOKUP('Master Data'!$B:$B,PatientsMaster!$A:$A,PatientsMaster!$G:$G)</f>
        <v>Young Adult</v>
      </c>
      <c r="J185" t="str">
        <f>_xlfn.XLOOKUP($C:$C,ProvidersMaster!$A:$A,ProvidersMaster!$C:$C)</f>
        <v>General Practice</v>
      </c>
      <c r="K185">
        <f>_xlfn.XLOOKUP($A:$A,Charges!$B:$B,Charges!$D:$D)</f>
        <v>422.28</v>
      </c>
      <c r="L185">
        <f>_xlfn.XLOOKUP($E:$E,InsuranceClaims!$A:$A,InsuranceClaims!$E:$E)</f>
        <v>193.90539999999999</v>
      </c>
      <c r="M185" t="str">
        <f>_xlfn.XLOOKUP($A:$A,Diagnoses!$B:$B,Diagnoses!$D:$D)</f>
        <v>Acute upper respiratory infection, unspecified</v>
      </c>
      <c r="N185" t="str">
        <f t="shared" si="4"/>
        <v>2025-Dec</v>
      </c>
      <c r="O185" t="str">
        <f t="shared" si="5"/>
        <v>High Cost</v>
      </c>
      <c r="P185">
        <f>COUNTIF($B:$B,B185)</f>
        <v>7</v>
      </c>
      <c r="Q185">
        <f>SUMIF($C:$C,C185,$L:$L)</f>
        <v>20459.456599999998</v>
      </c>
    </row>
    <row r="186" spans="1:17" x14ac:dyDescent="0.25">
      <c r="A186" t="s">
        <v>3478</v>
      </c>
      <c r="B186" t="s">
        <v>114</v>
      </c>
      <c r="C186" t="s">
        <v>3187</v>
      </c>
      <c r="D186" t="s">
        <v>3088</v>
      </c>
      <c r="E186" t="s">
        <v>18561</v>
      </c>
      <c r="F186" t="s">
        <v>3361</v>
      </c>
      <c r="G186" t="s">
        <v>3106</v>
      </c>
      <c r="H186">
        <f ca="1">_xlfn.XLOOKUP('Master Data'!$B:$B,PatientsMaster!$A:$A,PatientsMaster!$F:$F)</f>
        <v>23</v>
      </c>
      <c r="I186" t="str">
        <f ca="1">_xlfn.XLOOKUP('Master Data'!$B:$B,PatientsMaster!$A:$A,PatientsMaster!$G:$G)</f>
        <v>Young Adult</v>
      </c>
      <c r="J186" t="str">
        <f>_xlfn.XLOOKUP($C:$C,ProvidersMaster!$A:$A,ProvidersMaster!$C:$C)</f>
        <v>Cardiology</v>
      </c>
      <c r="K186">
        <f>_xlfn.XLOOKUP($A:$A,Charges!$B:$B,Charges!$D:$D)</f>
        <v>414.53</v>
      </c>
      <c r="L186">
        <f>_xlfn.XLOOKUP($E:$E,InsuranceClaims!$A:$A,InsuranceClaims!$E:$E)</f>
        <v>130.9325</v>
      </c>
      <c r="M186" t="str">
        <f>_xlfn.XLOOKUP($A:$A,Diagnoses!$B:$B,Diagnoses!$D:$D)</f>
        <v>Gastro-esophageal reflux disease without esophagitis</v>
      </c>
      <c r="N186" t="str">
        <f t="shared" si="4"/>
        <v>2024-Aug</v>
      </c>
      <c r="O186" t="str">
        <f t="shared" si="5"/>
        <v>High Cost</v>
      </c>
      <c r="P186">
        <f>COUNTIF($B:$B,B186)</f>
        <v>7</v>
      </c>
      <c r="Q186">
        <f>SUMIF($C:$C,C186,$L:$L)</f>
        <v>16655.636999999995</v>
      </c>
    </row>
    <row r="187" spans="1:17" x14ac:dyDescent="0.25">
      <c r="A187" t="s">
        <v>3479</v>
      </c>
      <c r="B187" t="s">
        <v>114</v>
      </c>
      <c r="C187" t="s">
        <v>3145</v>
      </c>
      <c r="D187" t="s">
        <v>3088</v>
      </c>
      <c r="E187" t="s">
        <v>18562</v>
      </c>
      <c r="F187" t="s">
        <v>3480</v>
      </c>
      <c r="G187" t="s">
        <v>3106</v>
      </c>
      <c r="H187">
        <f ca="1">_xlfn.XLOOKUP('Master Data'!$B:$B,PatientsMaster!$A:$A,PatientsMaster!$F:$F)</f>
        <v>23</v>
      </c>
      <c r="I187" t="str">
        <f ca="1">_xlfn.XLOOKUP('Master Data'!$B:$B,PatientsMaster!$A:$A,PatientsMaster!$G:$G)</f>
        <v>Young Adult</v>
      </c>
      <c r="J187" t="str">
        <f>_xlfn.XLOOKUP($C:$C,ProvidersMaster!$A:$A,ProvidersMaster!$C:$C)</f>
        <v>Cardiology</v>
      </c>
      <c r="K187">
        <f>_xlfn.XLOOKUP($A:$A,Charges!$B:$B,Charges!$D:$D)</f>
        <v>232.45</v>
      </c>
      <c r="L187">
        <f>_xlfn.XLOOKUP($E:$E,InsuranceClaims!$A:$A,InsuranceClaims!$E:$E)</f>
        <v>247.45600000000002</v>
      </c>
      <c r="M187" t="str">
        <f>_xlfn.XLOOKUP($A:$A,Diagnoses!$B:$B,Diagnoses!$D:$D)</f>
        <v>Gastro-esophageal reflux disease without esophagitis</v>
      </c>
      <c r="N187" t="str">
        <f t="shared" si="4"/>
        <v>2025-Nov</v>
      </c>
      <c r="O187" t="str">
        <f t="shared" si="5"/>
        <v>Standard</v>
      </c>
      <c r="P187">
        <f>COUNTIF($B:$B,B187)</f>
        <v>7</v>
      </c>
      <c r="Q187">
        <f>SUMIF($C:$C,C187,$L:$L)</f>
        <v>16957.942200000001</v>
      </c>
    </row>
    <row r="188" spans="1:17" x14ac:dyDescent="0.25">
      <c r="A188" t="s">
        <v>3481</v>
      </c>
      <c r="B188" t="s">
        <v>116</v>
      </c>
      <c r="C188" t="s">
        <v>3156</v>
      </c>
      <c r="D188" t="s">
        <v>3093</v>
      </c>
      <c r="E188" t="s">
        <v>18563</v>
      </c>
      <c r="F188" t="s">
        <v>3297</v>
      </c>
      <c r="G188" t="s">
        <v>3102</v>
      </c>
      <c r="H188">
        <f ca="1">_xlfn.XLOOKUP('Master Data'!$B:$B,PatientsMaster!$A:$A,PatientsMaster!$F:$F)</f>
        <v>36</v>
      </c>
      <c r="I188" t="str">
        <f ca="1">_xlfn.XLOOKUP('Master Data'!$B:$B,PatientsMaster!$A:$A,PatientsMaster!$G:$G)</f>
        <v>Young Adult</v>
      </c>
      <c r="J188" t="str">
        <f>_xlfn.XLOOKUP($C:$C,ProvidersMaster!$A:$A,ProvidersMaster!$C:$C)</f>
        <v>Neurology</v>
      </c>
      <c r="K188">
        <f>_xlfn.XLOOKUP($A:$A,Charges!$B:$B,Charges!$D:$D)</f>
        <v>324.66000000000003</v>
      </c>
      <c r="L188">
        <f>_xlfn.XLOOKUP($E:$E,InsuranceClaims!$A:$A,InsuranceClaims!$E:$E)</f>
        <v>336.7133</v>
      </c>
      <c r="M188" t="str">
        <f>_xlfn.XLOOKUP($A:$A,Diagnoses!$B:$B,Diagnoses!$D:$D)</f>
        <v>Type 2 diabetes mellitus without complications</v>
      </c>
      <c r="N188" t="str">
        <f t="shared" si="4"/>
        <v>2022-Jul</v>
      </c>
      <c r="O188" t="str">
        <f t="shared" si="5"/>
        <v>Standard</v>
      </c>
      <c r="P188">
        <f>COUNTIF($B:$B,B188)</f>
        <v>8</v>
      </c>
      <c r="Q188">
        <f>SUMIF($C:$C,C188,$L:$L)</f>
        <v>25676.765600000006</v>
      </c>
    </row>
    <row r="189" spans="1:17" x14ac:dyDescent="0.25">
      <c r="A189" t="s">
        <v>3482</v>
      </c>
      <c r="B189" t="s">
        <v>116</v>
      </c>
      <c r="C189" t="s">
        <v>3254</v>
      </c>
      <c r="D189" t="s">
        <v>3093</v>
      </c>
      <c r="E189" t="s">
        <v>18564</v>
      </c>
      <c r="F189" t="s">
        <v>3483</v>
      </c>
      <c r="G189" t="s">
        <v>3106</v>
      </c>
      <c r="H189">
        <f ca="1">_xlfn.XLOOKUP('Master Data'!$B:$B,PatientsMaster!$A:$A,PatientsMaster!$F:$F)</f>
        <v>36</v>
      </c>
      <c r="I189" t="str">
        <f ca="1">_xlfn.XLOOKUP('Master Data'!$B:$B,PatientsMaster!$A:$A,PatientsMaster!$G:$G)</f>
        <v>Young Adult</v>
      </c>
      <c r="J189" t="str">
        <f>_xlfn.XLOOKUP($C:$C,ProvidersMaster!$A:$A,ProvidersMaster!$C:$C)</f>
        <v>General Practice</v>
      </c>
      <c r="K189">
        <f>_xlfn.XLOOKUP($A:$A,Charges!$B:$B,Charges!$D:$D)</f>
        <v>499.97</v>
      </c>
      <c r="L189">
        <f>_xlfn.XLOOKUP($E:$E,InsuranceClaims!$A:$A,InsuranceClaims!$E:$E)</f>
        <v>379.85220000000004</v>
      </c>
      <c r="M189" t="str">
        <f>_xlfn.XLOOKUP($A:$A,Diagnoses!$B:$B,Diagnoses!$D:$D)</f>
        <v>Low back pain</v>
      </c>
      <c r="N189" t="str">
        <f t="shared" si="4"/>
        <v>2025-Dec</v>
      </c>
      <c r="O189" t="str">
        <f t="shared" si="5"/>
        <v>High Cost</v>
      </c>
      <c r="P189">
        <f>COUNTIF($B:$B,B189)</f>
        <v>8</v>
      </c>
      <c r="Q189">
        <f>SUMIF($C:$C,C189,$L:$L)</f>
        <v>20459.456599999998</v>
      </c>
    </row>
    <row r="190" spans="1:17" x14ac:dyDescent="0.25">
      <c r="A190" t="s">
        <v>3484</v>
      </c>
      <c r="B190" t="s">
        <v>116</v>
      </c>
      <c r="C190" t="s">
        <v>3118</v>
      </c>
      <c r="D190" t="s">
        <v>3093</v>
      </c>
      <c r="E190" t="s">
        <v>18565</v>
      </c>
      <c r="F190" t="s">
        <v>3485</v>
      </c>
      <c r="G190" t="s">
        <v>3106</v>
      </c>
      <c r="H190">
        <f ca="1">_xlfn.XLOOKUP('Master Data'!$B:$B,PatientsMaster!$A:$A,PatientsMaster!$F:$F)</f>
        <v>36</v>
      </c>
      <c r="I190" t="str">
        <f ca="1">_xlfn.XLOOKUP('Master Data'!$B:$B,PatientsMaster!$A:$A,PatientsMaster!$G:$G)</f>
        <v>Young Adult</v>
      </c>
      <c r="J190" t="str">
        <f>_xlfn.XLOOKUP($C:$C,ProvidersMaster!$A:$A,ProvidersMaster!$C:$C)</f>
        <v>Cardiology</v>
      </c>
      <c r="K190">
        <f>_xlfn.XLOOKUP($A:$A,Charges!$B:$B,Charges!$D:$D)</f>
        <v>427.16</v>
      </c>
      <c r="L190">
        <f>_xlfn.XLOOKUP($E:$E,InsuranceClaims!$A:$A,InsuranceClaims!$E:$E)</f>
        <v>347.9633</v>
      </c>
      <c r="M190" t="str">
        <f>_xlfn.XLOOKUP($A:$A,Diagnoses!$B:$B,Diagnoses!$D:$D)</f>
        <v>Type 2 diabetes mellitus without complications</v>
      </c>
      <c r="N190" t="str">
        <f t="shared" si="4"/>
        <v>2025-Jan</v>
      </c>
      <c r="O190" t="str">
        <f t="shared" si="5"/>
        <v>High Cost</v>
      </c>
      <c r="P190">
        <f>COUNTIF($B:$B,B190)</f>
        <v>8</v>
      </c>
      <c r="Q190">
        <f>SUMIF($C:$C,C190,$L:$L)</f>
        <v>19335.334599999998</v>
      </c>
    </row>
    <row r="191" spans="1:17" x14ac:dyDescent="0.25">
      <c r="A191" t="s">
        <v>3486</v>
      </c>
      <c r="B191" t="s">
        <v>116</v>
      </c>
      <c r="C191" t="s">
        <v>3196</v>
      </c>
      <c r="D191" t="s">
        <v>3093</v>
      </c>
      <c r="E191" t="s">
        <v>18566</v>
      </c>
      <c r="F191" t="s">
        <v>3487</v>
      </c>
      <c r="G191" t="s">
        <v>3095</v>
      </c>
      <c r="H191">
        <f ca="1">_xlfn.XLOOKUP('Master Data'!$B:$B,PatientsMaster!$A:$A,PatientsMaster!$F:$F)</f>
        <v>36</v>
      </c>
      <c r="I191" t="str">
        <f ca="1">_xlfn.XLOOKUP('Master Data'!$B:$B,PatientsMaster!$A:$A,PatientsMaster!$G:$G)</f>
        <v>Young Adult</v>
      </c>
      <c r="J191" t="str">
        <f>_xlfn.XLOOKUP($C:$C,ProvidersMaster!$A:$A,ProvidersMaster!$C:$C)</f>
        <v>Gastroenterology</v>
      </c>
      <c r="K191">
        <f>_xlfn.XLOOKUP($A:$A,Charges!$B:$B,Charges!$D:$D)</f>
        <v>162.96</v>
      </c>
      <c r="L191">
        <f>_xlfn.XLOOKUP($E:$E,InsuranceClaims!$A:$A,InsuranceClaims!$E:$E)</f>
        <v>93.15</v>
      </c>
      <c r="M191" t="str">
        <f>_xlfn.XLOOKUP($A:$A,Diagnoses!$B:$B,Diagnoses!$D:$D)</f>
        <v>Low back pain</v>
      </c>
      <c r="N191" t="str">
        <f t="shared" si="4"/>
        <v>2026-Jul</v>
      </c>
      <c r="O191" t="str">
        <f t="shared" si="5"/>
        <v>Standard</v>
      </c>
      <c r="P191">
        <f>COUNTIF($B:$B,B191)</f>
        <v>8</v>
      </c>
      <c r="Q191">
        <f>SUMIF($C:$C,C191,$L:$L)</f>
        <v>13711.558999999999</v>
      </c>
    </row>
    <row r="192" spans="1:17" x14ac:dyDescent="0.25">
      <c r="A192" t="s">
        <v>3488</v>
      </c>
      <c r="B192" t="s">
        <v>116</v>
      </c>
      <c r="C192" t="s">
        <v>3118</v>
      </c>
      <c r="D192" t="s">
        <v>3093</v>
      </c>
      <c r="E192" t="s">
        <v>18567</v>
      </c>
      <c r="F192" t="s">
        <v>3489</v>
      </c>
      <c r="G192" t="s">
        <v>3090</v>
      </c>
      <c r="H192">
        <f ca="1">_xlfn.XLOOKUP('Master Data'!$B:$B,PatientsMaster!$A:$A,PatientsMaster!$F:$F)</f>
        <v>36</v>
      </c>
      <c r="I192" t="str">
        <f ca="1">_xlfn.XLOOKUP('Master Data'!$B:$B,PatientsMaster!$A:$A,PatientsMaster!$G:$G)</f>
        <v>Young Adult</v>
      </c>
      <c r="J192" t="str">
        <f>_xlfn.XLOOKUP($C:$C,ProvidersMaster!$A:$A,ProvidersMaster!$C:$C)</f>
        <v>Cardiology</v>
      </c>
      <c r="K192">
        <f>_xlfn.XLOOKUP($A:$A,Charges!$B:$B,Charges!$D:$D)</f>
        <v>85.62</v>
      </c>
      <c r="L192">
        <f>_xlfn.XLOOKUP($E:$E,InsuranceClaims!$A:$A,InsuranceClaims!$E:$E)</f>
        <v>266.12619999999998</v>
      </c>
      <c r="M192" t="str">
        <f>_xlfn.XLOOKUP($A:$A,Diagnoses!$B:$B,Diagnoses!$D:$D)</f>
        <v>Gastro-esophageal reflux disease without esophagitis</v>
      </c>
      <c r="N192" t="str">
        <f t="shared" si="4"/>
        <v>2024-Apr</v>
      </c>
      <c r="O192" t="str">
        <f t="shared" si="5"/>
        <v>Standard</v>
      </c>
      <c r="P192">
        <f>COUNTIF($B:$B,B192)</f>
        <v>8</v>
      </c>
      <c r="Q192">
        <f>SUMIF($C:$C,C192,$L:$L)</f>
        <v>19335.334599999998</v>
      </c>
    </row>
    <row r="193" spans="1:17" x14ac:dyDescent="0.25">
      <c r="A193" t="s">
        <v>3490</v>
      </c>
      <c r="B193" t="s">
        <v>116</v>
      </c>
      <c r="C193" t="s">
        <v>3329</v>
      </c>
      <c r="D193" t="s">
        <v>3088</v>
      </c>
      <c r="E193" t="s">
        <v>18568</v>
      </c>
      <c r="F193" t="s">
        <v>3491</v>
      </c>
      <c r="G193" t="s">
        <v>3090</v>
      </c>
      <c r="H193">
        <f ca="1">_xlfn.XLOOKUP('Master Data'!$B:$B,PatientsMaster!$A:$A,PatientsMaster!$F:$F)</f>
        <v>36</v>
      </c>
      <c r="I193" t="str">
        <f ca="1">_xlfn.XLOOKUP('Master Data'!$B:$B,PatientsMaster!$A:$A,PatientsMaster!$G:$G)</f>
        <v>Young Adult</v>
      </c>
      <c r="J193" t="str">
        <f>_xlfn.XLOOKUP($C:$C,ProvidersMaster!$A:$A,ProvidersMaster!$C:$C)</f>
        <v>Oncology</v>
      </c>
      <c r="K193">
        <f>_xlfn.XLOOKUP($A:$A,Charges!$B:$B,Charges!$D:$D)</f>
        <v>159.16</v>
      </c>
      <c r="L193">
        <f>_xlfn.XLOOKUP($E:$E,InsuranceClaims!$A:$A,InsuranceClaims!$E:$E)</f>
        <v>207.52160000000001</v>
      </c>
      <c r="M193" t="str">
        <f>_xlfn.XLOOKUP($A:$A,Diagnoses!$B:$B,Diagnoses!$D:$D)</f>
        <v>Gastro-esophageal reflux disease without esophagitis</v>
      </c>
      <c r="N193" t="str">
        <f t="shared" si="4"/>
        <v>2024-Jun</v>
      </c>
      <c r="O193" t="str">
        <f t="shared" si="5"/>
        <v>Standard</v>
      </c>
      <c r="P193">
        <f>COUNTIF($B:$B,B193)</f>
        <v>8</v>
      </c>
      <c r="Q193">
        <f>SUMIF($C:$C,C193,$L:$L)</f>
        <v>21059.359400000005</v>
      </c>
    </row>
    <row r="194" spans="1:17" x14ac:dyDescent="0.25">
      <c r="A194" t="s">
        <v>3492</v>
      </c>
      <c r="B194" t="s">
        <v>116</v>
      </c>
      <c r="C194" t="s">
        <v>3135</v>
      </c>
      <c r="D194" t="s">
        <v>3093</v>
      </c>
      <c r="E194" t="s">
        <v>18569</v>
      </c>
      <c r="F194" t="s">
        <v>3493</v>
      </c>
      <c r="G194" t="s">
        <v>3106</v>
      </c>
      <c r="H194">
        <f ca="1">_xlfn.XLOOKUP('Master Data'!$B:$B,PatientsMaster!$A:$A,PatientsMaster!$F:$F)</f>
        <v>36</v>
      </c>
      <c r="I194" t="str">
        <f ca="1">_xlfn.XLOOKUP('Master Data'!$B:$B,PatientsMaster!$A:$A,PatientsMaster!$G:$G)</f>
        <v>Young Adult</v>
      </c>
      <c r="J194" t="str">
        <f>_xlfn.XLOOKUP($C:$C,ProvidersMaster!$A:$A,ProvidersMaster!$C:$C)</f>
        <v>Pediatrics</v>
      </c>
      <c r="K194">
        <f>_xlfn.XLOOKUP($A:$A,Charges!$B:$B,Charges!$D:$D)</f>
        <v>384.9</v>
      </c>
      <c r="L194">
        <f>_xlfn.XLOOKUP($E:$E,InsuranceClaims!$A:$A,InsuranceClaims!$E:$E)</f>
        <v>200.62480000000002</v>
      </c>
      <c r="M194" t="str">
        <f>_xlfn.XLOOKUP($A:$A,Diagnoses!$B:$B,Diagnoses!$D:$D)</f>
        <v>Type 2 diabetes mellitus without complications</v>
      </c>
      <c r="N194" t="str">
        <f t="shared" si="4"/>
        <v>2022-Feb</v>
      </c>
      <c r="O194" t="str">
        <f t="shared" si="5"/>
        <v>High Cost</v>
      </c>
      <c r="P194">
        <f>COUNTIF($B:$B,B194)</f>
        <v>8</v>
      </c>
      <c r="Q194">
        <f>SUMIF($C:$C,C194,$L:$L)</f>
        <v>24472.873299999996</v>
      </c>
    </row>
    <row r="195" spans="1:17" x14ac:dyDescent="0.25">
      <c r="A195" t="s">
        <v>3494</v>
      </c>
      <c r="B195" t="s">
        <v>116</v>
      </c>
      <c r="C195" t="s">
        <v>3175</v>
      </c>
      <c r="D195" t="s">
        <v>3088</v>
      </c>
      <c r="E195" t="s">
        <v>18570</v>
      </c>
      <c r="F195" t="s">
        <v>3428</v>
      </c>
      <c r="G195" t="s">
        <v>3090</v>
      </c>
      <c r="H195">
        <f ca="1">_xlfn.XLOOKUP('Master Data'!$B:$B,PatientsMaster!$A:$A,PatientsMaster!$F:$F)</f>
        <v>36</v>
      </c>
      <c r="I195" t="str">
        <f ca="1">_xlfn.XLOOKUP('Master Data'!$B:$B,PatientsMaster!$A:$A,PatientsMaster!$G:$G)</f>
        <v>Young Adult</v>
      </c>
      <c r="J195" t="str">
        <f>_xlfn.XLOOKUP($C:$C,ProvidersMaster!$A:$A,ProvidersMaster!$C:$C)</f>
        <v>Pediatrics</v>
      </c>
      <c r="K195">
        <f>_xlfn.XLOOKUP($A:$A,Charges!$B:$B,Charges!$D:$D)</f>
        <v>50.25</v>
      </c>
      <c r="L195">
        <f>_xlfn.XLOOKUP($E:$E,InsuranceClaims!$A:$A,InsuranceClaims!$E:$E)</f>
        <v>234.98999999999998</v>
      </c>
      <c r="M195" t="str">
        <f>_xlfn.XLOOKUP($A:$A,Diagnoses!$B:$B,Diagnoses!$D:$D)</f>
        <v>Acute upper respiratory infection, unspecified</v>
      </c>
      <c r="N195" t="str">
        <f t="shared" ref="N195:N258" si="6">TEXT($F:$F,"yyyy-mmm")</f>
        <v>2023-Jan</v>
      </c>
      <c r="O195" t="str">
        <f t="shared" ref="O195:O258" si="7">IF(K195&gt;350,"High Cost","Standard")</f>
        <v>Standard</v>
      </c>
      <c r="P195">
        <f>COUNTIF($B:$B,B195)</f>
        <v>8</v>
      </c>
      <c r="Q195">
        <f>SUMIF($C:$C,C195,$L:$L)</f>
        <v>18866.657099999993</v>
      </c>
    </row>
    <row r="196" spans="1:17" x14ac:dyDescent="0.25">
      <c r="A196" t="s">
        <v>3495</v>
      </c>
      <c r="B196" t="s">
        <v>119</v>
      </c>
      <c r="C196" t="s">
        <v>3111</v>
      </c>
      <c r="D196" t="s">
        <v>3088</v>
      </c>
      <c r="E196" t="s">
        <v>18571</v>
      </c>
      <c r="F196" t="s">
        <v>3496</v>
      </c>
      <c r="G196" t="s">
        <v>3106</v>
      </c>
      <c r="H196">
        <f ca="1">_xlfn.XLOOKUP('Master Data'!$B:$B,PatientsMaster!$A:$A,PatientsMaster!$F:$F)</f>
        <v>83</v>
      </c>
      <c r="I196" t="str">
        <f ca="1">_xlfn.XLOOKUP('Master Data'!$B:$B,PatientsMaster!$A:$A,PatientsMaster!$G:$G)</f>
        <v>Young Adult</v>
      </c>
      <c r="J196" t="str">
        <f>_xlfn.XLOOKUP($C:$C,ProvidersMaster!$A:$A,ProvidersMaster!$C:$C)</f>
        <v>Gastroenterology</v>
      </c>
      <c r="K196">
        <f>_xlfn.XLOOKUP($A:$A,Charges!$B:$B,Charges!$D:$D)</f>
        <v>50.72</v>
      </c>
      <c r="L196">
        <f>_xlfn.XLOOKUP($E:$E,InsuranceClaims!$A:$A,InsuranceClaims!$E:$E)</f>
        <v>397.65300000000002</v>
      </c>
      <c r="M196" t="str">
        <f>_xlfn.XLOOKUP($A:$A,Diagnoses!$B:$B,Diagnoses!$D:$D)</f>
        <v>Low back pain</v>
      </c>
      <c r="N196" t="str">
        <f t="shared" si="6"/>
        <v>2023-May</v>
      </c>
      <c r="O196" t="str">
        <f t="shared" si="7"/>
        <v>Standard</v>
      </c>
      <c r="P196">
        <f>COUNTIF($B:$B,B196)</f>
        <v>6</v>
      </c>
      <c r="Q196">
        <f>SUMIF($C:$C,C196,$L:$L)</f>
        <v>20345.553199999988</v>
      </c>
    </row>
    <row r="197" spans="1:17" x14ac:dyDescent="0.25">
      <c r="A197" t="s">
        <v>3497</v>
      </c>
      <c r="B197" t="s">
        <v>119</v>
      </c>
      <c r="C197" t="s">
        <v>3125</v>
      </c>
      <c r="D197" t="s">
        <v>3088</v>
      </c>
      <c r="E197" t="s">
        <v>18572</v>
      </c>
      <c r="F197" t="s">
        <v>3498</v>
      </c>
      <c r="G197" t="s">
        <v>3090</v>
      </c>
      <c r="H197">
        <f ca="1">_xlfn.XLOOKUP('Master Data'!$B:$B,PatientsMaster!$A:$A,PatientsMaster!$F:$F)</f>
        <v>83</v>
      </c>
      <c r="I197" t="str">
        <f ca="1">_xlfn.XLOOKUP('Master Data'!$B:$B,PatientsMaster!$A:$A,PatientsMaster!$G:$G)</f>
        <v>Young Adult</v>
      </c>
      <c r="J197" t="str">
        <f>_xlfn.XLOOKUP($C:$C,ProvidersMaster!$A:$A,ProvidersMaster!$C:$C)</f>
        <v>Dermatology</v>
      </c>
      <c r="K197">
        <f>_xlfn.XLOOKUP($A:$A,Charges!$B:$B,Charges!$D:$D)</f>
        <v>222.98</v>
      </c>
      <c r="L197">
        <f>_xlfn.XLOOKUP($E:$E,InsuranceClaims!$A:$A,InsuranceClaims!$E:$E)</f>
        <v>289.68039999999996</v>
      </c>
      <c r="M197" t="str">
        <f>_xlfn.XLOOKUP($A:$A,Diagnoses!$B:$B,Diagnoses!$D:$D)</f>
        <v>Essential (primary) hypertension</v>
      </c>
      <c r="N197" t="str">
        <f t="shared" si="6"/>
        <v>2026-Jan</v>
      </c>
      <c r="O197" t="str">
        <f t="shared" si="7"/>
        <v>Standard</v>
      </c>
      <c r="P197">
        <f>COUNTIF($B:$B,B197)</f>
        <v>6</v>
      </c>
      <c r="Q197">
        <f>SUMIF($C:$C,C197,$L:$L)</f>
        <v>11666.590100000001</v>
      </c>
    </row>
    <row r="198" spans="1:17" x14ac:dyDescent="0.25">
      <c r="A198" t="s">
        <v>3499</v>
      </c>
      <c r="B198" t="s">
        <v>119</v>
      </c>
      <c r="C198" t="s">
        <v>3097</v>
      </c>
      <c r="D198" t="s">
        <v>3088</v>
      </c>
      <c r="E198" t="s">
        <v>18573</v>
      </c>
      <c r="F198" t="s">
        <v>3500</v>
      </c>
      <c r="G198" t="s">
        <v>3095</v>
      </c>
      <c r="H198">
        <f ca="1">_xlfn.XLOOKUP('Master Data'!$B:$B,PatientsMaster!$A:$A,PatientsMaster!$F:$F)</f>
        <v>83</v>
      </c>
      <c r="I198" t="str">
        <f ca="1">_xlfn.XLOOKUP('Master Data'!$B:$B,PatientsMaster!$A:$A,PatientsMaster!$G:$G)</f>
        <v>Young Adult</v>
      </c>
      <c r="J198" t="str">
        <f>_xlfn.XLOOKUP($C:$C,ProvidersMaster!$A:$A,ProvidersMaster!$C:$C)</f>
        <v>Cardiology</v>
      </c>
      <c r="K198">
        <f>_xlfn.XLOOKUP($A:$A,Charges!$B:$B,Charges!$D:$D)</f>
        <v>415.79</v>
      </c>
      <c r="L198">
        <f>_xlfn.XLOOKUP($E:$E,InsuranceClaims!$A:$A,InsuranceClaims!$E:$E)</f>
        <v>84.425399999999996</v>
      </c>
      <c r="M198" t="str">
        <f>_xlfn.XLOOKUP($A:$A,Diagnoses!$B:$B,Diagnoses!$D:$D)</f>
        <v>Type 2 diabetes mellitus without complications</v>
      </c>
      <c r="N198" t="str">
        <f t="shared" si="6"/>
        <v>2023-May</v>
      </c>
      <c r="O198" t="str">
        <f t="shared" si="7"/>
        <v>High Cost</v>
      </c>
      <c r="P198">
        <f>COUNTIF($B:$B,B198)</f>
        <v>6</v>
      </c>
      <c r="Q198">
        <f>SUMIF($C:$C,C198,$L:$L)</f>
        <v>19482.340599999985</v>
      </c>
    </row>
    <row r="199" spans="1:17" x14ac:dyDescent="0.25">
      <c r="A199" t="s">
        <v>3501</v>
      </c>
      <c r="B199" t="s">
        <v>119</v>
      </c>
      <c r="C199" t="s">
        <v>3156</v>
      </c>
      <c r="D199" t="s">
        <v>3088</v>
      </c>
      <c r="E199" t="s">
        <v>18574</v>
      </c>
      <c r="F199" t="s">
        <v>3502</v>
      </c>
      <c r="G199" t="s">
        <v>3106</v>
      </c>
      <c r="H199">
        <f ca="1">_xlfn.XLOOKUP('Master Data'!$B:$B,PatientsMaster!$A:$A,PatientsMaster!$F:$F)</f>
        <v>83</v>
      </c>
      <c r="I199" t="str">
        <f ca="1">_xlfn.XLOOKUP('Master Data'!$B:$B,PatientsMaster!$A:$A,PatientsMaster!$G:$G)</f>
        <v>Young Adult</v>
      </c>
      <c r="J199" t="str">
        <f>_xlfn.XLOOKUP($C:$C,ProvidersMaster!$A:$A,ProvidersMaster!$C:$C)</f>
        <v>Neurology</v>
      </c>
      <c r="K199">
        <f>_xlfn.XLOOKUP($A:$A,Charges!$B:$B,Charges!$D:$D)</f>
        <v>317.14</v>
      </c>
      <c r="L199">
        <f>_xlfn.XLOOKUP($E:$E,InsuranceClaims!$A:$A,InsuranceClaims!$E:$E)</f>
        <v>147.50899999999999</v>
      </c>
      <c r="M199" t="str">
        <f>_xlfn.XLOOKUP($A:$A,Diagnoses!$B:$B,Diagnoses!$D:$D)</f>
        <v>Gastro-esophageal reflux disease without esophagitis</v>
      </c>
      <c r="N199" t="str">
        <f t="shared" si="6"/>
        <v>2023-May</v>
      </c>
      <c r="O199" t="str">
        <f t="shared" si="7"/>
        <v>Standard</v>
      </c>
      <c r="P199">
        <f>COUNTIF($B:$B,B199)</f>
        <v>6</v>
      </c>
      <c r="Q199">
        <f>SUMIF($C:$C,C199,$L:$L)</f>
        <v>25676.765600000006</v>
      </c>
    </row>
    <row r="200" spans="1:17" x14ac:dyDescent="0.25">
      <c r="A200" t="s">
        <v>3503</v>
      </c>
      <c r="B200" t="s">
        <v>119</v>
      </c>
      <c r="C200" t="s">
        <v>3118</v>
      </c>
      <c r="D200" t="s">
        <v>3093</v>
      </c>
      <c r="E200" t="s">
        <v>18575</v>
      </c>
      <c r="F200" t="s">
        <v>3504</v>
      </c>
      <c r="G200" t="s">
        <v>3095</v>
      </c>
      <c r="H200">
        <f ca="1">_xlfn.XLOOKUP('Master Data'!$B:$B,PatientsMaster!$A:$A,PatientsMaster!$F:$F)</f>
        <v>83</v>
      </c>
      <c r="I200" t="str">
        <f ca="1">_xlfn.XLOOKUP('Master Data'!$B:$B,PatientsMaster!$A:$A,PatientsMaster!$G:$G)</f>
        <v>Young Adult</v>
      </c>
      <c r="J200" t="str">
        <f>_xlfn.XLOOKUP($C:$C,ProvidersMaster!$A:$A,ProvidersMaster!$C:$C)</f>
        <v>Cardiology</v>
      </c>
      <c r="K200">
        <f>_xlfn.XLOOKUP($A:$A,Charges!$B:$B,Charges!$D:$D)</f>
        <v>147.24</v>
      </c>
      <c r="L200">
        <f>_xlfn.XLOOKUP($E:$E,InsuranceClaims!$A:$A,InsuranceClaims!$E:$E)</f>
        <v>157.85640000000001</v>
      </c>
      <c r="M200" t="str">
        <f>_xlfn.XLOOKUP($A:$A,Diagnoses!$B:$B,Diagnoses!$D:$D)</f>
        <v>Gastro-esophageal reflux disease without esophagitis</v>
      </c>
      <c r="N200" t="str">
        <f t="shared" si="6"/>
        <v>2023-Apr</v>
      </c>
      <c r="O200" t="str">
        <f t="shared" si="7"/>
        <v>Standard</v>
      </c>
      <c r="P200">
        <f>COUNTIF($B:$B,B200)</f>
        <v>6</v>
      </c>
      <c r="Q200">
        <f>SUMIF($C:$C,C200,$L:$L)</f>
        <v>19335.334599999998</v>
      </c>
    </row>
    <row r="201" spans="1:17" x14ac:dyDescent="0.25">
      <c r="A201" t="s">
        <v>3505</v>
      </c>
      <c r="B201" t="s">
        <v>119</v>
      </c>
      <c r="C201" t="s">
        <v>3202</v>
      </c>
      <c r="D201" t="s">
        <v>3088</v>
      </c>
      <c r="E201" t="s">
        <v>18576</v>
      </c>
      <c r="F201" t="s">
        <v>3506</v>
      </c>
      <c r="G201" t="s">
        <v>3095</v>
      </c>
      <c r="H201">
        <f ca="1">_xlfn.XLOOKUP('Master Data'!$B:$B,PatientsMaster!$A:$A,PatientsMaster!$F:$F)</f>
        <v>83</v>
      </c>
      <c r="I201" t="str">
        <f ca="1">_xlfn.XLOOKUP('Master Data'!$B:$B,PatientsMaster!$A:$A,PatientsMaster!$G:$G)</f>
        <v>Young Adult</v>
      </c>
      <c r="J201" t="str">
        <f>_xlfn.XLOOKUP($C:$C,ProvidersMaster!$A:$A,ProvidersMaster!$C:$C)</f>
        <v>General Practice</v>
      </c>
      <c r="K201">
        <f>_xlfn.XLOOKUP($A:$A,Charges!$B:$B,Charges!$D:$D)</f>
        <v>486.84</v>
      </c>
      <c r="L201">
        <f>_xlfn.XLOOKUP($E:$E,InsuranceClaims!$A:$A,InsuranceClaims!$E:$E)</f>
        <v>212.57390000000001</v>
      </c>
      <c r="M201" t="str">
        <f>_xlfn.XLOOKUP($A:$A,Diagnoses!$B:$B,Diagnoses!$D:$D)</f>
        <v>Essential (primary) hypertension</v>
      </c>
      <c r="N201" t="str">
        <f t="shared" si="6"/>
        <v>2025-Mar</v>
      </c>
      <c r="O201" t="str">
        <f t="shared" si="7"/>
        <v>High Cost</v>
      </c>
      <c r="P201">
        <f>COUNTIF($B:$B,B201)</f>
        <v>6</v>
      </c>
      <c r="Q201">
        <f>SUMIF($C:$C,C201,$L:$L)</f>
        <v>16195.449599999994</v>
      </c>
    </row>
    <row r="202" spans="1:17" x14ac:dyDescent="0.25">
      <c r="A202" t="s">
        <v>3507</v>
      </c>
      <c r="B202" t="s">
        <v>122</v>
      </c>
      <c r="C202" t="s">
        <v>3156</v>
      </c>
      <c r="D202" t="s">
        <v>3088</v>
      </c>
      <c r="E202" t="s">
        <v>18577</v>
      </c>
      <c r="F202" t="s">
        <v>3123</v>
      </c>
      <c r="G202" t="s">
        <v>3095</v>
      </c>
      <c r="H202">
        <f ca="1">_xlfn.XLOOKUP('Master Data'!$B:$B,PatientsMaster!$A:$A,PatientsMaster!$F:$F)</f>
        <v>79</v>
      </c>
      <c r="I202" t="str">
        <f ca="1">_xlfn.XLOOKUP('Master Data'!$B:$B,PatientsMaster!$A:$A,PatientsMaster!$G:$G)</f>
        <v>Young Adult</v>
      </c>
      <c r="J202" t="str">
        <f>_xlfn.XLOOKUP($C:$C,ProvidersMaster!$A:$A,ProvidersMaster!$C:$C)</f>
        <v>Neurology</v>
      </c>
      <c r="K202">
        <f>_xlfn.XLOOKUP($A:$A,Charges!$B:$B,Charges!$D:$D)</f>
        <v>177.52</v>
      </c>
      <c r="L202">
        <f>_xlfn.XLOOKUP($E:$E,InsuranceClaims!$A:$A,InsuranceClaims!$E:$E)</f>
        <v>166.43819999999999</v>
      </c>
      <c r="M202" t="str">
        <f>_xlfn.XLOOKUP($A:$A,Diagnoses!$B:$B,Diagnoses!$D:$D)</f>
        <v>Low back pain</v>
      </c>
      <c r="N202" t="str">
        <f t="shared" si="6"/>
        <v>2024-Oct</v>
      </c>
      <c r="O202" t="str">
        <f t="shared" si="7"/>
        <v>Standard</v>
      </c>
      <c r="P202">
        <f>COUNTIF($B:$B,B202)</f>
        <v>10</v>
      </c>
      <c r="Q202">
        <f>SUMIF($C:$C,C202,$L:$L)</f>
        <v>25676.765600000006</v>
      </c>
    </row>
    <row r="203" spans="1:17" x14ac:dyDescent="0.25">
      <c r="A203" t="s">
        <v>3508</v>
      </c>
      <c r="B203" t="s">
        <v>122</v>
      </c>
      <c r="C203" t="s">
        <v>3265</v>
      </c>
      <c r="D203" t="s">
        <v>3088</v>
      </c>
      <c r="E203" t="s">
        <v>18578</v>
      </c>
      <c r="F203" t="s">
        <v>3509</v>
      </c>
      <c r="G203" t="s">
        <v>3095</v>
      </c>
      <c r="H203">
        <f ca="1">_xlfn.XLOOKUP('Master Data'!$B:$B,PatientsMaster!$A:$A,PatientsMaster!$F:$F)</f>
        <v>79</v>
      </c>
      <c r="I203" t="str">
        <f ca="1">_xlfn.XLOOKUP('Master Data'!$B:$B,PatientsMaster!$A:$A,PatientsMaster!$G:$G)</f>
        <v>Young Adult</v>
      </c>
      <c r="J203" t="str">
        <f>_xlfn.XLOOKUP($C:$C,ProvidersMaster!$A:$A,ProvidersMaster!$C:$C)</f>
        <v>Neurology</v>
      </c>
      <c r="K203">
        <f>_xlfn.XLOOKUP($A:$A,Charges!$B:$B,Charges!$D:$D)</f>
        <v>209.1</v>
      </c>
      <c r="L203">
        <f>_xlfn.XLOOKUP($E:$E,InsuranceClaims!$A:$A,InsuranceClaims!$E:$E)</f>
        <v>140.7998</v>
      </c>
      <c r="M203" t="str">
        <f>_xlfn.XLOOKUP($A:$A,Diagnoses!$B:$B,Diagnoses!$D:$D)</f>
        <v>Low back pain</v>
      </c>
      <c r="N203" t="str">
        <f t="shared" si="6"/>
        <v>2023-Mar</v>
      </c>
      <c r="O203" t="str">
        <f t="shared" si="7"/>
        <v>Standard</v>
      </c>
      <c r="P203">
        <f>COUNTIF($B:$B,B203)</f>
        <v>10</v>
      </c>
      <c r="Q203">
        <f>SUMIF($C:$C,C203,$L:$L)</f>
        <v>17482.5101</v>
      </c>
    </row>
    <row r="204" spans="1:17" x14ac:dyDescent="0.25">
      <c r="A204" t="s">
        <v>3510</v>
      </c>
      <c r="B204" t="s">
        <v>122</v>
      </c>
      <c r="C204" t="s">
        <v>3108</v>
      </c>
      <c r="D204" t="s">
        <v>3088</v>
      </c>
      <c r="E204" t="s">
        <v>18579</v>
      </c>
      <c r="F204" t="s">
        <v>3511</v>
      </c>
      <c r="G204" t="s">
        <v>3106</v>
      </c>
      <c r="H204">
        <f ca="1">_xlfn.XLOOKUP('Master Data'!$B:$B,PatientsMaster!$A:$A,PatientsMaster!$F:$F)</f>
        <v>79</v>
      </c>
      <c r="I204" t="str">
        <f ca="1">_xlfn.XLOOKUP('Master Data'!$B:$B,PatientsMaster!$A:$A,PatientsMaster!$G:$G)</f>
        <v>Young Adult</v>
      </c>
      <c r="J204" t="str">
        <f>_xlfn.XLOOKUP($C:$C,ProvidersMaster!$A:$A,ProvidersMaster!$C:$C)</f>
        <v>Pediatrics</v>
      </c>
      <c r="K204">
        <f>_xlfn.XLOOKUP($A:$A,Charges!$B:$B,Charges!$D:$D)</f>
        <v>380.92</v>
      </c>
      <c r="L204">
        <f>_xlfn.XLOOKUP($E:$E,InsuranceClaims!$A:$A,InsuranceClaims!$E:$E)</f>
        <v>302.51759999999996</v>
      </c>
      <c r="M204" t="str">
        <f>_xlfn.XLOOKUP($A:$A,Diagnoses!$B:$B,Diagnoses!$D:$D)</f>
        <v>Essential (primary) hypertension</v>
      </c>
      <c r="N204" t="str">
        <f t="shared" si="6"/>
        <v>2024-Feb</v>
      </c>
      <c r="O204" t="str">
        <f t="shared" si="7"/>
        <v>High Cost</v>
      </c>
      <c r="P204">
        <f>COUNTIF($B:$B,B204)</f>
        <v>10</v>
      </c>
      <c r="Q204">
        <f>SUMIF($C:$C,C204,$L:$L)</f>
        <v>19337.123900000002</v>
      </c>
    </row>
    <row r="205" spans="1:17" x14ac:dyDescent="0.25">
      <c r="A205" t="s">
        <v>3512</v>
      </c>
      <c r="B205" t="s">
        <v>122</v>
      </c>
      <c r="C205" t="s">
        <v>3104</v>
      </c>
      <c r="D205" t="s">
        <v>3088</v>
      </c>
      <c r="E205" t="s">
        <v>18580</v>
      </c>
      <c r="F205" t="s">
        <v>3094</v>
      </c>
      <c r="G205" t="s">
        <v>3106</v>
      </c>
      <c r="H205">
        <f ca="1">_xlfn.XLOOKUP('Master Data'!$B:$B,PatientsMaster!$A:$A,PatientsMaster!$F:$F)</f>
        <v>79</v>
      </c>
      <c r="I205" t="str">
        <f ca="1">_xlfn.XLOOKUP('Master Data'!$B:$B,PatientsMaster!$A:$A,PatientsMaster!$G:$G)</f>
        <v>Young Adult</v>
      </c>
      <c r="J205" t="str">
        <f>_xlfn.XLOOKUP($C:$C,ProvidersMaster!$A:$A,ProvidersMaster!$C:$C)</f>
        <v>Pediatrics</v>
      </c>
      <c r="K205">
        <f>_xlfn.XLOOKUP($A:$A,Charges!$B:$B,Charges!$D:$D)</f>
        <v>236.47</v>
      </c>
      <c r="L205">
        <f>_xlfn.XLOOKUP($E:$E,InsuranceClaims!$A:$A,InsuranceClaims!$E:$E)</f>
        <v>44.795099999999998</v>
      </c>
      <c r="M205" t="str">
        <f>_xlfn.XLOOKUP($A:$A,Diagnoses!$B:$B,Diagnoses!$D:$D)</f>
        <v>Low back pain</v>
      </c>
      <c r="N205" t="str">
        <f t="shared" si="6"/>
        <v>2025-Feb</v>
      </c>
      <c r="O205" t="str">
        <f t="shared" si="7"/>
        <v>Standard</v>
      </c>
      <c r="P205">
        <f>COUNTIF($B:$B,B205)</f>
        <v>10</v>
      </c>
      <c r="Q205">
        <f>SUMIF($C:$C,C205,$L:$L)</f>
        <v>19656.943599999999</v>
      </c>
    </row>
    <row r="206" spans="1:17" x14ac:dyDescent="0.25">
      <c r="A206" t="s">
        <v>3513</v>
      </c>
      <c r="B206" t="s">
        <v>122</v>
      </c>
      <c r="C206" t="s">
        <v>3130</v>
      </c>
      <c r="D206" t="s">
        <v>3088</v>
      </c>
      <c r="E206" t="s">
        <v>18581</v>
      </c>
      <c r="F206" t="s">
        <v>3514</v>
      </c>
      <c r="G206" t="s">
        <v>3102</v>
      </c>
      <c r="H206">
        <f ca="1">_xlfn.XLOOKUP('Master Data'!$B:$B,PatientsMaster!$A:$A,PatientsMaster!$F:$F)</f>
        <v>79</v>
      </c>
      <c r="I206" t="str">
        <f ca="1">_xlfn.XLOOKUP('Master Data'!$B:$B,PatientsMaster!$A:$A,PatientsMaster!$G:$G)</f>
        <v>Young Adult</v>
      </c>
      <c r="J206" t="str">
        <f>_xlfn.XLOOKUP($C:$C,ProvidersMaster!$A:$A,ProvidersMaster!$C:$C)</f>
        <v>Pediatrics</v>
      </c>
      <c r="K206">
        <f>_xlfn.XLOOKUP($A:$A,Charges!$B:$B,Charges!$D:$D)</f>
        <v>157.75</v>
      </c>
      <c r="L206">
        <f>_xlfn.XLOOKUP($E:$E,InsuranceClaims!$A:$A,InsuranceClaims!$E:$E)</f>
        <v>137.63419999999999</v>
      </c>
      <c r="M206" t="str">
        <f>_xlfn.XLOOKUP($A:$A,Diagnoses!$B:$B,Diagnoses!$D:$D)</f>
        <v>Type 2 diabetes mellitus without complications</v>
      </c>
      <c r="N206" t="str">
        <f t="shared" si="6"/>
        <v>2025-Aug</v>
      </c>
      <c r="O206" t="str">
        <f t="shared" si="7"/>
        <v>Standard</v>
      </c>
      <c r="P206">
        <f>COUNTIF($B:$B,B206)</f>
        <v>10</v>
      </c>
      <c r="Q206">
        <f>SUMIF($C:$C,C206,$L:$L)</f>
        <v>15966.304299999994</v>
      </c>
    </row>
    <row r="207" spans="1:17" x14ac:dyDescent="0.25">
      <c r="A207" t="s">
        <v>3515</v>
      </c>
      <c r="B207" t="s">
        <v>122</v>
      </c>
      <c r="C207" t="s">
        <v>3329</v>
      </c>
      <c r="D207" t="s">
        <v>3088</v>
      </c>
      <c r="E207" t="s">
        <v>18582</v>
      </c>
      <c r="F207" t="s">
        <v>3516</v>
      </c>
      <c r="G207" t="s">
        <v>3102</v>
      </c>
      <c r="H207">
        <f ca="1">_xlfn.XLOOKUP('Master Data'!$B:$B,PatientsMaster!$A:$A,PatientsMaster!$F:$F)</f>
        <v>79</v>
      </c>
      <c r="I207" t="str">
        <f ca="1">_xlfn.XLOOKUP('Master Data'!$B:$B,PatientsMaster!$A:$A,PatientsMaster!$G:$G)</f>
        <v>Young Adult</v>
      </c>
      <c r="J207" t="str">
        <f>_xlfn.XLOOKUP($C:$C,ProvidersMaster!$A:$A,ProvidersMaster!$C:$C)</f>
        <v>Oncology</v>
      </c>
      <c r="K207">
        <f>_xlfn.XLOOKUP($A:$A,Charges!$B:$B,Charges!$D:$D)</f>
        <v>325.60000000000002</v>
      </c>
      <c r="L207">
        <f>_xlfn.XLOOKUP($E:$E,InsuranceClaims!$A:$A,InsuranceClaims!$E:$E)</f>
        <v>120.05820000000001</v>
      </c>
      <c r="M207" t="str">
        <f>_xlfn.XLOOKUP($A:$A,Diagnoses!$B:$B,Diagnoses!$D:$D)</f>
        <v>Acute upper respiratory infection, unspecified</v>
      </c>
      <c r="N207" t="str">
        <f t="shared" si="6"/>
        <v>2023-Apr</v>
      </c>
      <c r="O207" t="str">
        <f t="shared" si="7"/>
        <v>Standard</v>
      </c>
      <c r="P207">
        <f>COUNTIF($B:$B,B207)</f>
        <v>10</v>
      </c>
      <c r="Q207">
        <f>SUMIF($C:$C,C207,$L:$L)</f>
        <v>21059.359400000005</v>
      </c>
    </row>
    <row r="208" spans="1:17" x14ac:dyDescent="0.25">
      <c r="A208" t="s">
        <v>3517</v>
      </c>
      <c r="B208" t="s">
        <v>122</v>
      </c>
      <c r="C208" t="s">
        <v>3087</v>
      </c>
      <c r="D208" t="s">
        <v>3093</v>
      </c>
      <c r="E208" t="s">
        <v>18583</v>
      </c>
      <c r="F208" t="s">
        <v>3518</v>
      </c>
      <c r="G208" t="s">
        <v>3095</v>
      </c>
      <c r="H208">
        <f ca="1">_xlfn.XLOOKUP('Master Data'!$B:$B,PatientsMaster!$A:$A,PatientsMaster!$F:$F)</f>
        <v>79</v>
      </c>
      <c r="I208" t="str">
        <f ca="1">_xlfn.XLOOKUP('Master Data'!$B:$B,PatientsMaster!$A:$A,PatientsMaster!$G:$G)</f>
        <v>Young Adult</v>
      </c>
      <c r="J208" t="str">
        <f>_xlfn.XLOOKUP($C:$C,ProvidersMaster!$A:$A,ProvidersMaster!$C:$C)</f>
        <v>Cardiology</v>
      </c>
      <c r="K208">
        <f>_xlfn.XLOOKUP($A:$A,Charges!$B:$B,Charges!$D:$D)</f>
        <v>437.29</v>
      </c>
      <c r="L208">
        <f>_xlfn.XLOOKUP($E:$E,InsuranceClaims!$A:$A,InsuranceClaims!$E:$E)</f>
        <v>333.16559999999998</v>
      </c>
      <c r="M208" t="str">
        <f>_xlfn.XLOOKUP($A:$A,Diagnoses!$B:$B,Diagnoses!$D:$D)</f>
        <v>Type 2 diabetes mellitus without complications</v>
      </c>
      <c r="N208" t="str">
        <f t="shared" si="6"/>
        <v>2026-Jun</v>
      </c>
      <c r="O208" t="str">
        <f t="shared" si="7"/>
        <v>High Cost</v>
      </c>
      <c r="P208">
        <f>COUNTIF($B:$B,B208)</f>
        <v>10</v>
      </c>
      <c r="Q208">
        <f>SUMIF($C:$C,C208,$L:$L)</f>
        <v>16589.7353</v>
      </c>
    </row>
    <row r="209" spans="1:17" x14ac:dyDescent="0.25">
      <c r="A209" t="s">
        <v>3519</v>
      </c>
      <c r="B209" t="s">
        <v>122</v>
      </c>
      <c r="C209" t="s">
        <v>3108</v>
      </c>
      <c r="D209" t="s">
        <v>3093</v>
      </c>
      <c r="E209" t="s">
        <v>18584</v>
      </c>
      <c r="F209" t="s">
        <v>3520</v>
      </c>
      <c r="G209" t="s">
        <v>3090</v>
      </c>
      <c r="H209">
        <f ca="1">_xlfn.XLOOKUP('Master Data'!$B:$B,PatientsMaster!$A:$A,PatientsMaster!$F:$F)</f>
        <v>79</v>
      </c>
      <c r="I209" t="str">
        <f ca="1">_xlfn.XLOOKUP('Master Data'!$B:$B,PatientsMaster!$A:$A,PatientsMaster!$G:$G)</f>
        <v>Young Adult</v>
      </c>
      <c r="J209" t="str">
        <f>_xlfn.XLOOKUP($C:$C,ProvidersMaster!$A:$A,ProvidersMaster!$C:$C)</f>
        <v>Pediatrics</v>
      </c>
      <c r="K209">
        <f>_xlfn.XLOOKUP($A:$A,Charges!$B:$B,Charges!$D:$D)</f>
        <v>486.99</v>
      </c>
      <c r="L209">
        <f>_xlfn.XLOOKUP($E:$E,InsuranceClaims!$A:$A,InsuranceClaims!$E:$E)</f>
        <v>95.114000000000004</v>
      </c>
      <c r="M209" t="str">
        <f>_xlfn.XLOOKUP($A:$A,Diagnoses!$B:$B,Diagnoses!$D:$D)</f>
        <v>Low back pain</v>
      </c>
      <c r="N209" t="str">
        <f t="shared" si="6"/>
        <v>2024-Dec</v>
      </c>
      <c r="O209" t="str">
        <f t="shared" si="7"/>
        <v>High Cost</v>
      </c>
      <c r="P209">
        <f>COUNTIF($B:$B,B209)</f>
        <v>10</v>
      </c>
      <c r="Q209">
        <f>SUMIF($C:$C,C209,$L:$L)</f>
        <v>19337.123900000002</v>
      </c>
    </row>
    <row r="210" spans="1:17" x14ac:dyDescent="0.25">
      <c r="A210" t="s">
        <v>3521</v>
      </c>
      <c r="B210" t="s">
        <v>122</v>
      </c>
      <c r="C210" t="s">
        <v>3151</v>
      </c>
      <c r="D210" t="s">
        <v>3093</v>
      </c>
      <c r="E210" t="s">
        <v>18585</v>
      </c>
      <c r="F210" t="s">
        <v>3522</v>
      </c>
      <c r="G210" t="s">
        <v>3095</v>
      </c>
      <c r="H210">
        <f ca="1">_xlfn.XLOOKUP('Master Data'!$B:$B,PatientsMaster!$A:$A,PatientsMaster!$F:$F)</f>
        <v>79</v>
      </c>
      <c r="I210" t="str">
        <f ca="1">_xlfn.XLOOKUP('Master Data'!$B:$B,PatientsMaster!$A:$A,PatientsMaster!$G:$G)</f>
        <v>Young Adult</v>
      </c>
      <c r="J210" t="str">
        <f>_xlfn.XLOOKUP($C:$C,ProvidersMaster!$A:$A,ProvidersMaster!$C:$C)</f>
        <v>Gastroenterology</v>
      </c>
      <c r="K210">
        <f>_xlfn.XLOOKUP($A:$A,Charges!$B:$B,Charges!$D:$D)</f>
        <v>390.97</v>
      </c>
      <c r="L210">
        <f>_xlfn.XLOOKUP($E:$E,InsuranceClaims!$A:$A,InsuranceClaims!$E:$E)</f>
        <v>342.28809999999999</v>
      </c>
      <c r="M210" t="str">
        <f>_xlfn.XLOOKUP($A:$A,Diagnoses!$B:$B,Diagnoses!$D:$D)</f>
        <v>Gastro-esophageal reflux disease without esophagitis</v>
      </c>
      <c r="N210" t="str">
        <f t="shared" si="6"/>
        <v>2024-Oct</v>
      </c>
      <c r="O210" t="str">
        <f t="shared" si="7"/>
        <v>High Cost</v>
      </c>
      <c r="P210">
        <f>COUNTIF($B:$B,B210)</f>
        <v>10</v>
      </c>
      <c r="Q210">
        <f>SUMIF($C:$C,C210,$L:$L)</f>
        <v>21413.642499999994</v>
      </c>
    </row>
    <row r="211" spans="1:17" x14ac:dyDescent="0.25">
      <c r="A211" t="s">
        <v>3523</v>
      </c>
      <c r="B211" t="s">
        <v>122</v>
      </c>
      <c r="C211" t="s">
        <v>3135</v>
      </c>
      <c r="D211" t="s">
        <v>3093</v>
      </c>
      <c r="E211" t="s">
        <v>18586</v>
      </c>
      <c r="F211" t="s">
        <v>3524</v>
      </c>
      <c r="G211" t="s">
        <v>3102</v>
      </c>
      <c r="H211">
        <f ca="1">_xlfn.XLOOKUP('Master Data'!$B:$B,PatientsMaster!$A:$A,PatientsMaster!$F:$F)</f>
        <v>79</v>
      </c>
      <c r="I211" t="str">
        <f ca="1">_xlfn.XLOOKUP('Master Data'!$B:$B,PatientsMaster!$A:$A,PatientsMaster!$G:$G)</f>
        <v>Young Adult</v>
      </c>
      <c r="J211" t="str">
        <f>_xlfn.XLOOKUP($C:$C,ProvidersMaster!$A:$A,ProvidersMaster!$C:$C)</f>
        <v>Pediatrics</v>
      </c>
      <c r="K211">
        <f>_xlfn.XLOOKUP($A:$A,Charges!$B:$B,Charges!$D:$D)</f>
        <v>103.5</v>
      </c>
      <c r="L211">
        <f>_xlfn.XLOOKUP($E:$E,InsuranceClaims!$A:$A,InsuranceClaims!$E:$E)</f>
        <v>116.71239999999999</v>
      </c>
      <c r="M211" t="str">
        <f>_xlfn.XLOOKUP($A:$A,Diagnoses!$B:$B,Diagnoses!$D:$D)</f>
        <v>Low back pain</v>
      </c>
      <c r="N211" t="str">
        <f t="shared" si="6"/>
        <v>2026-Mar</v>
      </c>
      <c r="O211" t="str">
        <f t="shared" si="7"/>
        <v>Standard</v>
      </c>
      <c r="P211">
        <f>COUNTIF($B:$B,B211)</f>
        <v>10</v>
      </c>
      <c r="Q211">
        <f>SUMIF($C:$C,C211,$L:$L)</f>
        <v>24472.873299999996</v>
      </c>
    </row>
    <row r="212" spans="1:17" x14ac:dyDescent="0.25">
      <c r="A212" t="s">
        <v>3525</v>
      </c>
      <c r="B212" t="s">
        <v>125</v>
      </c>
      <c r="C212" t="s">
        <v>3254</v>
      </c>
      <c r="D212" t="s">
        <v>3088</v>
      </c>
      <c r="E212" t="s">
        <v>18587</v>
      </c>
      <c r="F212" t="s">
        <v>3526</v>
      </c>
      <c r="G212" t="s">
        <v>3095</v>
      </c>
      <c r="H212">
        <f ca="1">_xlfn.XLOOKUP('Master Data'!$B:$B,PatientsMaster!$A:$A,PatientsMaster!$F:$F)</f>
        <v>58</v>
      </c>
      <c r="I212" t="str">
        <f ca="1">_xlfn.XLOOKUP('Master Data'!$B:$B,PatientsMaster!$A:$A,PatientsMaster!$G:$G)</f>
        <v>Young Adult</v>
      </c>
      <c r="J212" t="str">
        <f>_xlfn.XLOOKUP($C:$C,ProvidersMaster!$A:$A,ProvidersMaster!$C:$C)</f>
        <v>General Practice</v>
      </c>
      <c r="K212">
        <f>_xlfn.XLOOKUP($A:$A,Charges!$B:$B,Charges!$D:$D)</f>
        <v>359.63</v>
      </c>
      <c r="L212">
        <f>_xlfn.XLOOKUP($E:$E,InsuranceClaims!$A:$A,InsuranceClaims!$E:$E)</f>
        <v>264.60480000000001</v>
      </c>
      <c r="M212" t="str">
        <f>_xlfn.XLOOKUP($A:$A,Diagnoses!$B:$B,Diagnoses!$D:$D)</f>
        <v>Acute upper respiratory infection, unspecified</v>
      </c>
      <c r="N212" t="str">
        <f t="shared" si="6"/>
        <v>2025-May</v>
      </c>
      <c r="O212" t="str">
        <f t="shared" si="7"/>
        <v>High Cost</v>
      </c>
      <c r="P212">
        <f>COUNTIF($B:$B,B212)</f>
        <v>2</v>
      </c>
      <c r="Q212">
        <f>SUMIF($C:$C,C212,$L:$L)</f>
        <v>20459.456599999998</v>
      </c>
    </row>
    <row r="213" spans="1:17" x14ac:dyDescent="0.25">
      <c r="A213" t="s">
        <v>3527</v>
      </c>
      <c r="B213" t="s">
        <v>125</v>
      </c>
      <c r="C213" t="s">
        <v>3108</v>
      </c>
      <c r="D213" t="s">
        <v>3093</v>
      </c>
      <c r="E213" t="s">
        <v>18588</v>
      </c>
      <c r="F213" t="s">
        <v>3528</v>
      </c>
      <c r="G213" t="s">
        <v>3106</v>
      </c>
      <c r="H213">
        <f ca="1">_xlfn.XLOOKUP('Master Data'!$B:$B,PatientsMaster!$A:$A,PatientsMaster!$F:$F)</f>
        <v>58</v>
      </c>
      <c r="I213" t="str">
        <f ca="1">_xlfn.XLOOKUP('Master Data'!$B:$B,PatientsMaster!$A:$A,PatientsMaster!$G:$G)</f>
        <v>Young Adult</v>
      </c>
      <c r="J213" t="str">
        <f>_xlfn.XLOOKUP($C:$C,ProvidersMaster!$A:$A,ProvidersMaster!$C:$C)</f>
        <v>Pediatrics</v>
      </c>
      <c r="K213">
        <f>_xlfn.XLOOKUP($A:$A,Charges!$B:$B,Charges!$D:$D)</f>
        <v>235.82</v>
      </c>
      <c r="L213">
        <f>_xlfn.XLOOKUP($E:$E,InsuranceClaims!$A:$A,InsuranceClaims!$E:$E)</f>
        <v>247.4554</v>
      </c>
      <c r="M213" t="str">
        <f>_xlfn.XLOOKUP($A:$A,Diagnoses!$B:$B,Diagnoses!$D:$D)</f>
        <v>Essential (primary) hypertension</v>
      </c>
      <c r="N213" t="str">
        <f t="shared" si="6"/>
        <v>2023-Dec</v>
      </c>
      <c r="O213" t="str">
        <f t="shared" si="7"/>
        <v>Standard</v>
      </c>
      <c r="P213">
        <f>COUNTIF($B:$B,B213)</f>
        <v>2</v>
      </c>
      <c r="Q213">
        <f>SUMIF($C:$C,C213,$L:$L)</f>
        <v>19337.123900000002</v>
      </c>
    </row>
    <row r="214" spans="1:17" x14ac:dyDescent="0.25">
      <c r="A214" t="s">
        <v>3529</v>
      </c>
      <c r="B214" t="s">
        <v>128</v>
      </c>
      <c r="C214" t="s">
        <v>3130</v>
      </c>
      <c r="D214" t="s">
        <v>3093</v>
      </c>
      <c r="E214" t="s">
        <v>18589</v>
      </c>
      <c r="F214" t="s">
        <v>3518</v>
      </c>
      <c r="G214" t="s">
        <v>3095</v>
      </c>
      <c r="H214">
        <f ca="1">_xlfn.XLOOKUP('Master Data'!$B:$B,PatientsMaster!$A:$A,PatientsMaster!$F:$F)</f>
        <v>63</v>
      </c>
      <c r="I214" t="str">
        <f ca="1">_xlfn.XLOOKUP('Master Data'!$B:$B,PatientsMaster!$A:$A,PatientsMaster!$G:$G)</f>
        <v>Young Adult</v>
      </c>
      <c r="J214" t="str">
        <f>_xlfn.XLOOKUP($C:$C,ProvidersMaster!$A:$A,ProvidersMaster!$C:$C)</f>
        <v>Pediatrics</v>
      </c>
      <c r="K214">
        <f>_xlfn.XLOOKUP($A:$A,Charges!$B:$B,Charges!$D:$D)</f>
        <v>263.98</v>
      </c>
      <c r="L214">
        <f>_xlfn.XLOOKUP($E:$E,InsuranceClaims!$A:$A,InsuranceClaims!$E:$E)</f>
        <v>45.936</v>
      </c>
      <c r="M214" t="str">
        <f>_xlfn.XLOOKUP($A:$A,Diagnoses!$B:$B,Diagnoses!$D:$D)</f>
        <v>Gastro-esophageal reflux disease without esophagitis</v>
      </c>
      <c r="N214" t="str">
        <f t="shared" si="6"/>
        <v>2026-Jun</v>
      </c>
      <c r="O214" t="str">
        <f t="shared" si="7"/>
        <v>Standard</v>
      </c>
      <c r="P214">
        <f>COUNTIF($B:$B,B214)</f>
        <v>9</v>
      </c>
      <c r="Q214">
        <f>SUMIF($C:$C,C214,$L:$L)</f>
        <v>15966.304299999994</v>
      </c>
    </row>
    <row r="215" spans="1:17" x14ac:dyDescent="0.25">
      <c r="A215" t="s">
        <v>3530</v>
      </c>
      <c r="B215" t="s">
        <v>128</v>
      </c>
      <c r="C215" t="s">
        <v>3217</v>
      </c>
      <c r="D215" t="s">
        <v>3093</v>
      </c>
      <c r="E215" t="s">
        <v>18590</v>
      </c>
      <c r="F215" t="s">
        <v>3531</v>
      </c>
      <c r="G215" t="s">
        <v>3090</v>
      </c>
      <c r="H215">
        <f ca="1">_xlfn.XLOOKUP('Master Data'!$B:$B,PatientsMaster!$A:$A,PatientsMaster!$F:$F)</f>
        <v>63</v>
      </c>
      <c r="I215" t="str">
        <f ca="1">_xlfn.XLOOKUP('Master Data'!$B:$B,PatientsMaster!$A:$A,PatientsMaster!$G:$G)</f>
        <v>Young Adult</v>
      </c>
      <c r="J215" t="str">
        <f>_xlfn.XLOOKUP($C:$C,ProvidersMaster!$A:$A,ProvidersMaster!$C:$C)</f>
        <v>Cardiology</v>
      </c>
      <c r="K215">
        <f>_xlfn.XLOOKUP($A:$A,Charges!$B:$B,Charges!$D:$D)</f>
        <v>335.7</v>
      </c>
      <c r="L215">
        <f>_xlfn.XLOOKUP($E:$E,InsuranceClaims!$A:$A,InsuranceClaims!$E:$E)</f>
        <v>331.66800000000001</v>
      </c>
      <c r="M215" t="str">
        <f>_xlfn.XLOOKUP($A:$A,Diagnoses!$B:$B,Diagnoses!$D:$D)</f>
        <v>Gastro-esophageal reflux disease without esophagitis</v>
      </c>
      <c r="N215" t="str">
        <f t="shared" si="6"/>
        <v>2025-Sep</v>
      </c>
      <c r="O215" t="str">
        <f t="shared" si="7"/>
        <v>Standard</v>
      </c>
      <c r="P215">
        <f>COUNTIF($B:$B,B215)</f>
        <v>9</v>
      </c>
      <c r="Q215">
        <f>SUMIF($C:$C,C215,$L:$L)</f>
        <v>16325.449900000001</v>
      </c>
    </row>
    <row r="216" spans="1:17" x14ac:dyDescent="0.25">
      <c r="A216" t="s">
        <v>3532</v>
      </c>
      <c r="B216" t="s">
        <v>128</v>
      </c>
      <c r="C216" t="s">
        <v>3135</v>
      </c>
      <c r="D216" t="s">
        <v>3093</v>
      </c>
      <c r="E216" t="s">
        <v>18591</v>
      </c>
      <c r="F216" t="s">
        <v>3533</v>
      </c>
      <c r="G216" t="s">
        <v>3102</v>
      </c>
      <c r="H216">
        <f ca="1">_xlfn.XLOOKUP('Master Data'!$B:$B,PatientsMaster!$A:$A,PatientsMaster!$F:$F)</f>
        <v>63</v>
      </c>
      <c r="I216" t="str">
        <f ca="1">_xlfn.XLOOKUP('Master Data'!$B:$B,PatientsMaster!$A:$A,PatientsMaster!$G:$G)</f>
        <v>Young Adult</v>
      </c>
      <c r="J216" t="str">
        <f>_xlfn.XLOOKUP($C:$C,ProvidersMaster!$A:$A,ProvidersMaster!$C:$C)</f>
        <v>Pediatrics</v>
      </c>
      <c r="K216">
        <f>_xlfn.XLOOKUP($A:$A,Charges!$B:$B,Charges!$D:$D)</f>
        <v>479.1</v>
      </c>
      <c r="L216">
        <f>_xlfn.XLOOKUP($E:$E,InsuranceClaims!$A:$A,InsuranceClaims!$E:$E)</f>
        <v>103.60319999999999</v>
      </c>
      <c r="M216" t="str">
        <f>_xlfn.XLOOKUP($A:$A,Diagnoses!$B:$B,Diagnoses!$D:$D)</f>
        <v>Low back pain</v>
      </c>
      <c r="N216" t="str">
        <f t="shared" si="6"/>
        <v>2025-Jul</v>
      </c>
      <c r="O216" t="str">
        <f t="shared" si="7"/>
        <v>High Cost</v>
      </c>
      <c r="P216">
        <f>COUNTIF($B:$B,B216)</f>
        <v>9</v>
      </c>
      <c r="Q216">
        <f>SUMIF($C:$C,C216,$L:$L)</f>
        <v>24472.873299999996</v>
      </c>
    </row>
    <row r="217" spans="1:17" x14ac:dyDescent="0.25">
      <c r="A217" t="s">
        <v>3534</v>
      </c>
      <c r="B217" t="s">
        <v>128</v>
      </c>
      <c r="C217" t="s">
        <v>3265</v>
      </c>
      <c r="D217" t="s">
        <v>3093</v>
      </c>
      <c r="E217" t="s">
        <v>18592</v>
      </c>
      <c r="F217" t="s">
        <v>3535</v>
      </c>
      <c r="G217" t="s">
        <v>3102</v>
      </c>
      <c r="H217">
        <f ca="1">_xlfn.XLOOKUP('Master Data'!$B:$B,PatientsMaster!$A:$A,PatientsMaster!$F:$F)</f>
        <v>63</v>
      </c>
      <c r="I217" t="str">
        <f ca="1">_xlfn.XLOOKUP('Master Data'!$B:$B,PatientsMaster!$A:$A,PatientsMaster!$G:$G)</f>
        <v>Young Adult</v>
      </c>
      <c r="J217" t="str">
        <f>_xlfn.XLOOKUP($C:$C,ProvidersMaster!$A:$A,ProvidersMaster!$C:$C)</f>
        <v>Neurology</v>
      </c>
      <c r="K217">
        <f>_xlfn.XLOOKUP($A:$A,Charges!$B:$B,Charges!$D:$D)</f>
        <v>391.46</v>
      </c>
      <c r="L217">
        <f>_xlfn.XLOOKUP($E:$E,InsuranceClaims!$A:$A,InsuranceClaims!$E:$E)</f>
        <v>365.70799999999997</v>
      </c>
      <c r="M217" t="str">
        <f>_xlfn.XLOOKUP($A:$A,Diagnoses!$B:$B,Diagnoses!$D:$D)</f>
        <v>Gastro-esophageal reflux disease without esophagitis</v>
      </c>
      <c r="N217" t="str">
        <f t="shared" si="6"/>
        <v>2023-May</v>
      </c>
      <c r="O217" t="str">
        <f t="shared" si="7"/>
        <v>High Cost</v>
      </c>
      <c r="P217">
        <f>COUNTIF($B:$B,B217)</f>
        <v>9</v>
      </c>
      <c r="Q217">
        <f>SUMIF($C:$C,C217,$L:$L)</f>
        <v>17482.5101</v>
      </c>
    </row>
    <row r="218" spans="1:17" x14ac:dyDescent="0.25">
      <c r="A218" t="s">
        <v>3536</v>
      </c>
      <c r="B218" t="s">
        <v>128</v>
      </c>
      <c r="C218" t="s">
        <v>3329</v>
      </c>
      <c r="D218" t="s">
        <v>3093</v>
      </c>
      <c r="E218" t="s">
        <v>18593</v>
      </c>
      <c r="F218" t="s">
        <v>3496</v>
      </c>
      <c r="G218" t="s">
        <v>3106</v>
      </c>
      <c r="H218">
        <f ca="1">_xlfn.XLOOKUP('Master Data'!$B:$B,PatientsMaster!$A:$A,PatientsMaster!$F:$F)</f>
        <v>63</v>
      </c>
      <c r="I218" t="str">
        <f ca="1">_xlfn.XLOOKUP('Master Data'!$B:$B,PatientsMaster!$A:$A,PatientsMaster!$G:$G)</f>
        <v>Young Adult</v>
      </c>
      <c r="J218" t="str">
        <f>_xlfn.XLOOKUP($C:$C,ProvidersMaster!$A:$A,ProvidersMaster!$C:$C)</f>
        <v>Oncology</v>
      </c>
      <c r="K218">
        <f>_xlfn.XLOOKUP($A:$A,Charges!$B:$B,Charges!$D:$D)</f>
        <v>94.86</v>
      </c>
      <c r="L218">
        <f>_xlfn.XLOOKUP($E:$E,InsuranceClaims!$A:$A,InsuranceClaims!$E:$E)</f>
        <v>347.52409999999998</v>
      </c>
      <c r="M218" t="str">
        <f>_xlfn.XLOOKUP($A:$A,Diagnoses!$B:$B,Diagnoses!$D:$D)</f>
        <v>Acute upper respiratory infection, unspecified</v>
      </c>
      <c r="N218" t="str">
        <f t="shared" si="6"/>
        <v>2023-May</v>
      </c>
      <c r="O218" t="str">
        <f t="shared" si="7"/>
        <v>Standard</v>
      </c>
      <c r="P218">
        <f>COUNTIF($B:$B,B218)</f>
        <v>9</v>
      </c>
      <c r="Q218">
        <f>SUMIF($C:$C,C218,$L:$L)</f>
        <v>21059.359400000005</v>
      </c>
    </row>
    <row r="219" spans="1:17" x14ac:dyDescent="0.25">
      <c r="A219" t="s">
        <v>3537</v>
      </c>
      <c r="B219" t="s">
        <v>128</v>
      </c>
      <c r="C219" t="s">
        <v>3180</v>
      </c>
      <c r="D219" t="s">
        <v>3088</v>
      </c>
      <c r="E219" t="s">
        <v>18594</v>
      </c>
      <c r="F219" t="s">
        <v>3538</v>
      </c>
      <c r="G219" t="s">
        <v>3106</v>
      </c>
      <c r="H219">
        <f ca="1">_xlfn.XLOOKUP('Master Data'!$B:$B,PatientsMaster!$A:$A,PatientsMaster!$F:$F)</f>
        <v>63</v>
      </c>
      <c r="I219" t="str">
        <f ca="1">_xlfn.XLOOKUP('Master Data'!$B:$B,PatientsMaster!$A:$A,PatientsMaster!$G:$G)</f>
        <v>Young Adult</v>
      </c>
      <c r="J219" t="str">
        <f>_xlfn.XLOOKUP($C:$C,ProvidersMaster!$A:$A,ProvidersMaster!$C:$C)</f>
        <v>Gastroenterology</v>
      </c>
      <c r="K219">
        <f>_xlfn.XLOOKUP($A:$A,Charges!$B:$B,Charges!$D:$D)</f>
        <v>173.54</v>
      </c>
      <c r="L219">
        <f>_xlfn.XLOOKUP($E:$E,InsuranceClaims!$A:$A,InsuranceClaims!$E:$E)</f>
        <v>160.7825</v>
      </c>
      <c r="M219" t="str">
        <f>_xlfn.XLOOKUP($A:$A,Diagnoses!$B:$B,Diagnoses!$D:$D)</f>
        <v>Acute upper respiratory infection, unspecified</v>
      </c>
      <c r="N219" t="str">
        <f t="shared" si="6"/>
        <v>2025-Feb</v>
      </c>
      <c r="O219" t="str">
        <f t="shared" si="7"/>
        <v>Standard</v>
      </c>
      <c r="P219">
        <f>COUNTIF($B:$B,B219)</f>
        <v>9</v>
      </c>
      <c r="Q219">
        <f>SUMIF($C:$C,C219,$L:$L)</f>
        <v>19110.715800000002</v>
      </c>
    </row>
    <row r="220" spans="1:17" x14ac:dyDescent="0.25">
      <c r="A220" t="s">
        <v>3539</v>
      </c>
      <c r="B220" t="s">
        <v>128</v>
      </c>
      <c r="C220" t="s">
        <v>3199</v>
      </c>
      <c r="D220" t="s">
        <v>3088</v>
      </c>
      <c r="E220" t="s">
        <v>18595</v>
      </c>
      <c r="F220" t="s">
        <v>3540</v>
      </c>
      <c r="G220" t="s">
        <v>3090</v>
      </c>
      <c r="H220">
        <f ca="1">_xlfn.XLOOKUP('Master Data'!$B:$B,PatientsMaster!$A:$A,PatientsMaster!$F:$F)</f>
        <v>63</v>
      </c>
      <c r="I220" t="str">
        <f ca="1">_xlfn.XLOOKUP('Master Data'!$B:$B,PatientsMaster!$A:$A,PatientsMaster!$G:$G)</f>
        <v>Young Adult</v>
      </c>
      <c r="J220" t="str">
        <f>_xlfn.XLOOKUP($C:$C,ProvidersMaster!$A:$A,ProvidersMaster!$C:$C)</f>
        <v>Gastroenterology</v>
      </c>
      <c r="K220">
        <f>_xlfn.XLOOKUP($A:$A,Charges!$B:$B,Charges!$D:$D)</f>
        <v>202.38</v>
      </c>
      <c r="L220">
        <f>_xlfn.XLOOKUP($E:$E,InsuranceClaims!$A:$A,InsuranceClaims!$E:$E)</f>
        <v>260.91659999999996</v>
      </c>
      <c r="M220" t="str">
        <f>_xlfn.XLOOKUP($A:$A,Diagnoses!$B:$B,Diagnoses!$D:$D)</f>
        <v>Acute upper respiratory infection, unspecified</v>
      </c>
      <c r="N220" t="str">
        <f t="shared" si="6"/>
        <v>2023-Jan</v>
      </c>
      <c r="O220" t="str">
        <f t="shared" si="7"/>
        <v>Standard</v>
      </c>
      <c r="P220">
        <f>COUNTIF($B:$B,B220)</f>
        <v>9</v>
      </c>
      <c r="Q220">
        <f>SUMIF($C:$C,C220,$L:$L)</f>
        <v>19674.320500000005</v>
      </c>
    </row>
    <row r="221" spans="1:17" x14ac:dyDescent="0.25">
      <c r="A221" t="s">
        <v>3541</v>
      </c>
      <c r="B221" t="s">
        <v>128</v>
      </c>
      <c r="C221" t="s">
        <v>3172</v>
      </c>
      <c r="D221" t="s">
        <v>3088</v>
      </c>
      <c r="E221" t="s">
        <v>18596</v>
      </c>
      <c r="F221" t="s">
        <v>3542</v>
      </c>
      <c r="G221" t="s">
        <v>3095</v>
      </c>
      <c r="H221">
        <f ca="1">_xlfn.XLOOKUP('Master Data'!$B:$B,PatientsMaster!$A:$A,PatientsMaster!$F:$F)</f>
        <v>63</v>
      </c>
      <c r="I221" t="str">
        <f ca="1">_xlfn.XLOOKUP('Master Data'!$B:$B,PatientsMaster!$A:$A,PatientsMaster!$G:$G)</f>
        <v>Young Adult</v>
      </c>
      <c r="J221" t="str">
        <f>_xlfn.XLOOKUP($C:$C,ProvidersMaster!$A:$A,ProvidersMaster!$C:$C)</f>
        <v>Gastroenterology</v>
      </c>
      <c r="K221">
        <f>_xlfn.XLOOKUP($A:$A,Charges!$B:$B,Charges!$D:$D)</f>
        <v>276.07</v>
      </c>
      <c r="L221">
        <f>_xlfn.XLOOKUP($E:$E,InsuranceClaims!$A:$A,InsuranceClaims!$E:$E)</f>
        <v>254.70480000000001</v>
      </c>
      <c r="M221" t="str">
        <f>_xlfn.XLOOKUP($A:$A,Diagnoses!$B:$B,Diagnoses!$D:$D)</f>
        <v>Type 2 diabetes mellitus without complications</v>
      </c>
      <c r="N221" t="str">
        <f t="shared" si="6"/>
        <v>2026-Aug</v>
      </c>
      <c r="O221" t="str">
        <f t="shared" si="7"/>
        <v>Standard</v>
      </c>
      <c r="P221">
        <f>COUNTIF($B:$B,B221)</f>
        <v>9</v>
      </c>
      <c r="Q221">
        <f>SUMIF($C:$C,C221,$L:$L)</f>
        <v>17502.678000000004</v>
      </c>
    </row>
    <row r="222" spans="1:17" x14ac:dyDescent="0.25">
      <c r="A222" t="s">
        <v>3543</v>
      </c>
      <c r="B222" t="s">
        <v>128</v>
      </c>
      <c r="C222" t="s">
        <v>3138</v>
      </c>
      <c r="D222" t="s">
        <v>3088</v>
      </c>
      <c r="E222" t="s">
        <v>18597</v>
      </c>
      <c r="F222" t="s">
        <v>3544</v>
      </c>
      <c r="G222" t="s">
        <v>3090</v>
      </c>
      <c r="H222">
        <f ca="1">_xlfn.XLOOKUP('Master Data'!$B:$B,PatientsMaster!$A:$A,PatientsMaster!$F:$F)</f>
        <v>63</v>
      </c>
      <c r="I222" t="str">
        <f ca="1">_xlfn.XLOOKUP('Master Data'!$B:$B,PatientsMaster!$A:$A,PatientsMaster!$G:$G)</f>
        <v>Young Adult</v>
      </c>
      <c r="J222" t="str">
        <f>_xlfn.XLOOKUP($C:$C,ProvidersMaster!$A:$A,ProvidersMaster!$C:$C)</f>
        <v>Dermatology</v>
      </c>
      <c r="K222">
        <f>_xlfn.XLOOKUP($A:$A,Charges!$B:$B,Charges!$D:$D)</f>
        <v>251.92</v>
      </c>
      <c r="L222">
        <f>_xlfn.XLOOKUP($E:$E,InsuranceClaims!$A:$A,InsuranceClaims!$E:$E)</f>
        <v>422.47410000000002</v>
      </c>
      <c r="M222" t="str">
        <f>_xlfn.XLOOKUP($A:$A,Diagnoses!$B:$B,Diagnoses!$D:$D)</f>
        <v>Gastro-esophageal reflux disease without esophagitis</v>
      </c>
      <c r="N222" t="str">
        <f t="shared" si="6"/>
        <v>2025-May</v>
      </c>
      <c r="O222" t="str">
        <f t="shared" si="7"/>
        <v>Standard</v>
      </c>
      <c r="P222">
        <f>COUNTIF($B:$B,B222)</f>
        <v>9</v>
      </c>
      <c r="Q222">
        <f>SUMIF($C:$C,C222,$L:$L)</f>
        <v>16320.415199999998</v>
      </c>
    </row>
    <row r="223" spans="1:17" x14ac:dyDescent="0.25">
      <c r="A223" t="s">
        <v>3545</v>
      </c>
      <c r="B223" t="s">
        <v>130</v>
      </c>
      <c r="C223" t="s">
        <v>3138</v>
      </c>
      <c r="D223" t="s">
        <v>3093</v>
      </c>
      <c r="E223" t="s">
        <v>18598</v>
      </c>
      <c r="F223" t="s">
        <v>3546</v>
      </c>
      <c r="G223" t="s">
        <v>3090</v>
      </c>
      <c r="H223">
        <f ca="1">_xlfn.XLOOKUP('Master Data'!$B:$B,PatientsMaster!$A:$A,PatientsMaster!$F:$F)</f>
        <v>72</v>
      </c>
      <c r="I223" t="str">
        <f ca="1">_xlfn.XLOOKUP('Master Data'!$B:$B,PatientsMaster!$A:$A,PatientsMaster!$G:$G)</f>
        <v>Young Adult</v>
      </c>
      <c r="J223" t="str">
        <f>_xlfn.XLOOKUP($C:$C,ProvidersMaster!$A:$A,ProvidersMaster!$C:$C)</f>
        <v>Dermatology</v>
      </c>
      <c r="K223">
        <f>_xlfn.XLOOKUP($A:$A,Charges!$B:$B,Charges!$D:$D)</f>
        <v>234.42</v>
      </c>
      <c r="L223">
        <f>_xlfn.XLOOKUP($E:$E,InsuranceClaims!$A:$A,InsuranceClaims!$E:$E)</f>
        <v>206.7559</v>
      </c>
      <c r="M223" t="str">
        <f>_xlfn.XLOOKUP($A:$A,Diagnoses!$B:$B,Diagnoses!$D:$D)</f>
        <v>Acute upper respiratory infection, unspecified</v>
      </c>
      <c r="N223" t="str">
        <f t="shared" si="6"/>
        <v>2025-Oct</v>
      </c>
      <c r="O223" t="str">
        <f t="shared" si="7"/>
        <v>Standard</v>
      </c>
      <c r="P223">
        <f>COUNTIF($B:$B,B223)</f>
        <v>4</v>
      </c>
      <c r="Q223">
        <f>SUMIF($C:$C,C223,$L:$L)</f>
        <v>16320.415199999998</v>
      </c>
    </row>
    <row r="224" spans="1:17" x14ac:dyDescent="0.25">
      <c r="A224" t="s">
        <v>3547</v>
      </c>
      <c r="B224" t="s">
        <v>130</v>
      </c>
      <c r="C224" t="s">
        <v>3148</v>
      </c>
      <c r="D224" t="s">
        <v>3093</v>
      </c>
      <c r="E224" t="s">
        <v>18599</v>
      </c>
      <c r="F224" t="s">
        <v>3548</v>
      </c>
      <c r="G224" t="s">
        <v>3090</v>
      </c>
      <c r="H224">
        <f ca="1">_xlfn.XLOOKUP('Master Data'!$B:$B,PatientsMaster!$A:$A,PatientsMaster!$F:$F)</f>
        <v>72</v>
      </c>
      <c r="I224" t="str">
        <f ca="1">_xlfn.XLOOKUP('Master Data'!$B:$B,PatientsMaster!$A:$A,PatientsMaster!$G:$G)</f>
        <v>Young Adult</v>
      </c>
      <c r="J224" t="str">
        <f>_xlfn.XLOOKUP($C:$C,ProvidersMaster!$A:$A,ProvidersMaster!$C:$C)</f>
        <v>Gastroenterology</v>
      </c>
      <c r="K224">
        <f>_xlfn.XLOOKUP($A:$A,Charges!$B:$B,Charges!$D:$D)</f>
        <v>190.27</v>
      </c>
      <c r="L224">
        <f>_xlfn.XLOOKUP($E:$E,InsuranceClaims!$A:$A,InsuranceClaims!$E:$E)</f>
        <v>65.688000000000002</v>
      </c>
      <c r="M224" t="str">
        <f>_xlfn.XLOOKUP($A:$A,Diagnoses!$B:$B,Diagnoses!$D:$D)</f>
        <v>Low back pain</v>
      </c>
      <c r="N224" t="str">
        <f t="shared" si="6"/>
        <v>2026-Apr</v>
      </c>
      <c r="O224" t="str">
        <f t="shared" si="7"/>
        <v>Standard</v>
      </c>
      <c r="P224">
        <f>COUNTIF($B:$B,B224)</f>
        <v>4</v>
      </c>
      <c r="Q224">
        <f>SUMIF($C:$C,C224,$L:$L)</f>
        <v>19833.441100000004</v>
      </c>
    </row>
    <row r="225" spans="1:17" x14ac:dyDescent="0.25">
      <c r="A225" t="s">
        <v>3549</v>
      </c>
      <c r="B225" t="s">
        <v>130</v>
      </c>
      <c r="C225" t="s">
        <v>3097</v>
      </c>
      <c r="D225" t="s">
        <v>3093</v>
      </c>
      <c r="E225" t="s">
        <v>18600</v>
      </c>
      <c r="F225" t="s">
        <v>3550</v>
      </c>
      <c r="G225" t="s">
        <v>3090</v>
      </c>
      <c r="H225">
        <f ca="1">_xlfn.XLOOKUP('Master Data'!$B:$B,PatientsMaster!$A:$A,PatientsMaster!$F:$F)</f>
        <v>72</v>
      </c>
      <c r="I225" t="str">
        <f ca="1">_xlfn.XLOOKUP('Master Data'!$B:$B,PatientsMaster!$A:$A,PatientsMaster!$G:$G)</f>
        <v>Young Adult</v>
      </c>
      <c r="J225" t="str">
        <f>_xlfn.XLOOKUP($C:$C,ProvidersMaster!$A:$A,ProvidersMaster!$C:$C)</f>
        <v>Cardiology</v>
      </c>
      <c r="K225">
        <f>_xlfn.XLOOKUP($A:$A,Charges!$B:$B,Charges!$D:$D)</f>
        <v>360.14</v>
      </c>
      <c r="L225">
        <f>_xlfn.XLOOKUP($E:$E,InsuranceClaims!$A:$A,InsuranceClaims!$E:$E)</f>
        <v>203.20380000000003</v>
      </c>
      <c r="M225" t="str">
        <f>_xlfn.XLOOKUP($A:$A,Diagnoses!$B:$B,Diagnoses!$D:$D)</f>
        <v>Essential (primary) hypertension</v>
      </c>
      <c r="N225" t="str">
        <f t="shared" si="6"/>
        <v>2026-Sep</v>
      </c>
      <c r="O225" t="str">
        <f t="shared" si="7"/>
        <v>High Cost</v>
      </c>
      <c r="P225">
        <f>COUNTIF($B:$B,B225)</f>
        <v>4</v>
      </c>
      <c r="Q225">
        <f>SUMIF($C:$C,C225,$L:$L)</f>
        <v>19482.340599999985</v>
      </c>
    </row>
    <row r="226" spans="1:17" x14ac:dyDescent="0.25">
      <c r="A226" t="s">
        <v>3551</v>
      </c>
      <c r="B226" t="s">
        <v>130</v>
      </c>
      <c r="C226" t="s">
        <v>3138</v>
      </c>
      <c r="D226" t="s">
        <v>3093</v>
      </c>
      <c r="E226" t="s">
        <v>18601</v>
      </c>
      <c r="F226" t="s">
        <v>3552</v>
      </c>
      <c r="G226" t="s">
        <v>3090</v>
      </c>
      <c r="H226">
        <f ca="1">_xlfn.XLOOKUP('Master Data'!$B:$B,PatientsMaster!$A:$A,PatientsMaster!$F:$F)</f>
        <v>72</v>
      </c>
      <c r="I226" t="str">
        <f ca="1">_xlfn.XLOOKUP('Master Data'!$B:$B,PatientsMaster!$A:$A,PatientsMaster!$G:$G)</f>
        <v>Young Adult</v>
      </c>
      <c r="J226" t="str">
        <f>_xlfn.XLOOKUP($C:$C,ProvidersMaster!$A:$A,ProvidersMaster!$C:$C)</f>
        <v>Dermatology</v>
      </c>
      <c r="K226">
        <f>_xlfn.XLOOKUP($A:$A,Charges!$B:$B,Charges!$D:$D)</f>
        <v>53.97</v>
      </c>
      <c r="L226">
        <f>_xlfn.XLOOKUP($E:$E,InsuranceClaims!$A:$A,InsuranceClaims!$E:$E)</f>
        <v>179.3245</v>
      </c>
      <c r="M226" t="str">
        <f>_xlfn.XLOOKUP($A:$A,Diagnoses!$B:$B,Diagnoses!$D:$D)</f>
        <v>Type 2 diabetes mellitus without complications</v>
      </c>
      <c r="N226" t="str">
        <f t="shared" si="6"/>
        <v>2023-Aug</v>
      </c>
      <c r="O226" t="str">
        <f t="shared" si="7"/>
        <v>Standard</v>
      </c>
      <c r="P226">
        <f>COUNTIF($B:$B,B226)</f>
        <v>4</v>
      </c>
      <c r="Q226">
        <f>SUMIF($C:$C,C226,$L:$L)</f>
        <v>16320.415199999998</v>
      </c>
    </row>
    <row r="227" spans="1:17" x14ac:dyDescent="0.25">
      <c r="A227" t="s">
        <v>3553</v>
      </c>
      <c r="B227" t="s">
        <v>133</v>
      </c>
      <c r="C227" t="s">
        <v>3196</v>
      </c>
      <c r="D227" t="s">
        <v>3093</v>
      </c>
      <c r="E227" t="s">
        <v>18602</v>
      </c>
      <c r="F227" t="s">
        <v>3554</v>
      </c>
      <c r="G227" t="s">
        <v>3106</v>
      </c>
      <c r="H227">
        <f ca="1">_xlfn.XLOOKUP('Master Data'!$B:$B,PatientsMaster!$A:$A,PatientsMaster!$F:$F)</f>
        <v>63</v>
      </c>
      <c r="I227" t="str">
        <f ca="1">_xlfn.XLOOKUP('Master Data'!$B:$B,PatientsMaster!$A:$A,PatientsMaster!$G:$G)</f>
        <v>Young Adult</v>
      </c>
      <c r="J227" t="str">
        <f>_xlfn.XLOOKUP($C:$C,ProvidersMaster!$A:$A,ProvidersMaster!$C:$C)</f>
        <v>Gastroenterology</v>
      </c>
      <c r="K227">
        <f>_xlfn.XLOOKUP($A:$A,Charges!$B:$B,Charges!$D:$D)</f>
        <v>188.54</v>
      </c>
      <c r="L227">
        <f>_xlfn.XLOOKUP($E:$E,InsuranceClaims!$A:$A,InsuranceClaims!$E:$E)</f>
        <v>48.929400000000001</v>
      </c>
      <c r="M227" t="str">
        <f>_xlfn.XLOOKUP($A:$A,Diagnoses!$B:$B,Diagnoses!$D:$D)</f>
        <v>Low back pain</v>
      </c>
      <c r="N227" t="str">
        <f t="shared" si="6"/>
        <v>2026-Feb</v>
      </c>
      <c r="O227" t="str">
        <f t="shared" si="7"/>
        <v>Standard</v>
      </c>
      <c r="P227">
        <f>COUNTIF($B:$B,B227)</f>
        <v>4</v>
      </c>
      <c r="Q227">
        <f>SUMIF($C:$C,C227,$L:$L)</f>
        <v>13711.558999999999</v>
      </c>
    </row>
    <row r="228" spans="1:17" x14ac:dyDescent="0.25">
      <c r="A228" t="s">
        <v>3555</v>
      </c>
      <c r="B228" t="s">
        <v>133</v>
      </c>
      <c r="C228" t="s">
        <v>3254</v>
      </c>
      <c r="D228" t="s">
        <v>3088</v>
      </c>
      <c r="E228" t="s">
        <v>18603</v>
      </c>
      <c r="F228" t="s">
        <v>3556</v>
      </c>
      <c r="G228" t="s">
        <v>3106</v>
      </c>
      <c r="H228">
        <f ca="1">_xlfn.XLOOKUP('Master Data'!$B:$B,PatientsMaster!$A:$A,PatientsMaster!$F:$F)</f>
        <v>63</v>
      </c>
      <c r="I228" t="str">
        <f ca="1">_xlfn.XLOOKUP('Master Data'!$B:$B,PatientsMaster!$A:$A,PatientsMaster!$G:$G)</f>
        <v>Young Adult</v>
      </c>
      <c r="J228" t="str">
        <f>_xlfn.XLOOKUP($C:$C,ProvidersMaster!$A:$A,ProvidersMaster!$C:$C)</f>
        <v>General Practice</v>
      </c>
      <c r="K228">
        <f>_xlfn.XLOOKUP($A:$A,Charges!$B:$B,Charges!$D:$D)</f>
        <v>148.22</v>
      </c>
      <c r="L228">
        <f>_xlfn.XLOOKUP($E:$E,InsuranceClaims!$A:$A,InsuranceClaims!$E:$E)</f>
        <v>68.106499999999997</v>
      </c>
      <c r="M228" t="str">
        <f>_xlfn.XLOOKUP($A:$A,Diagnoses!$B:$B,Diagnoses!$D:$D)</f>
        <v>Essential (primary) hypertension</v>
      </c>
      <c r="N228" t="str">
        <f t="shared" si="6"/>
        <v>2023-Nov</v>
      </c>
      <c r="O228" t="str">
        <f t="shared" si="7"/>
        <v>Standard</v>
      </c>
      <c r="P228">
        <f>COUNTIF($B:$B,B228)</f>
        <v>4</v>
      </c>
      <c r="Q228">
        <f>SUMIF($C:$C,C228,$L:$L)</f>
        <v>20459.456599999998</v>
      </c>
    </row>
    <row r="229" spans="1:17" x14ac:dyDescent="0.25">
      <c r="A229" t="s">
        <v>3557</v>
      </c>
      <c r="B229" t="s">
        <v>133</v>
      </c>
      <c r="C229" t="s">
        <v>3329</v>
      </c>
      <c r="D229" t="s">
        <v>3088</v>
      </c>
      <c r="E229" t="s">
        <v>18604</v>
      </c>
      <c r="F229" t="s">
        <v>3558</v>
      </c>
      <c r="G229" t="s">
        <v>3090</v>
      </c>
      <c r="H229">
        <f ca="1">_xlfn.XLOOKUP('Master Data'!$B:$B,PatientsMaster!$A:$A,PatientsMaster!$F:$F)</f>
        <v>63</v>
      </c>
      <c r="I229" t="str">
        <f ca="1">_xlfn.XLOOKUP('Master Data'!$B:$B,PatientsMaster!$A:$A,PatientsMaster!$G:$G)</f>
        <v>Young Adult</v>
      </c>
      <c r="J229" t="str">
        <f>_xlfn.XLOOKUP($C:$C,ProvidersMaster!$A:$A,ProvidersMaster!$C:$C)</f>
        <v>Oncology</v>
      </c>
      <c r="K229">
        <f>_xlfn.XLOOKUP($A:$A,Charges!$B:$B,Charges!$D:$D)</f>
        <v>462.73</v>
      </c>
      <c r="L229">
        <f>_xlfn.XLOOKUP($E:$E,InsuranceClaims!$A:$A,InsuranceClaims!$E:$E)</f>
        <v>365.33459999999997</v>
      </c>
      <c r="M229" t="str">
        <f>_xlfn.XLOOKUP($A:$A,Diagnoses!$B:$B,Diagnoses!$D:$D)</f>
        <v>Low back pain</v>
      </c>
      <c r="N229" t="str">
        <f t="shared" si="6"/>
        <v>2022-Sep</v>
      </c>
      <c r="O229" t="str">
        <f t="shared" si="7"/>
        <v>High Cost</v>
      </c>
      <c r="P229">
        <f>COUNTIF($B:$B,B229)</f>
        <v>4</v>
      </c>
      <c r="Q229">
        <f>SUMIF($C:$C,C229,$L:$L)</f>
        <v>21059.359400000005</v>
      </c>
    </row>
    <row r="230" spans="1:17" x14ac:dyDescent="0.25">
      <c r="A230" t="s">
        <v>3559</v>
      </c>
      <c r="B230" t="s">
        <v>133</v>
      </c>
      <c r="C230" t="s">
        <v>3130</v>
      </c>
      <c r="D230" t="s">
        <v>3093</v>
      </c>
      <c r="E230" t="s">
        <v>18605</v>
      </c>
      <c r="F230" t="s">
        <v>3560</v>
      </c>
      <c r="G230" t="s">
        <v>3095</v>
      </c>
      <c r="H230">
        <f ca="1">_xlfn.XLOOKUP('Master Data'!$B:$B,PatientsMaster!$A:$A,PatientsMaster!$F:$F)</f>
        <v>63</v>
      </c>
      <c r="I230" t="str">
        <f ca="1">_xlfn.XLOOKUP('Master Data'!$B:$B,PatientsMaster!$A:$A,PatientsMaster!$G:$G)</f>
        <v>Young Adult</v>
      </c>
      <c r="J230" t="str">
        <f>_xlfn.XLOOKUP($C:$C,ProvidersMaster!$A:$A,ProvidersMaster!$C:$C)</f>
        <v>Pediatrics</v>
      </c>
      <c r="K230">
        <f>_xlfn.XLOOKUP($A:$A,Charges!$B:$B,Charges!$D:$D)</f>
        <v>125.15</v>
      </c>
      <c r="L230">
        <f>_xlfn.XLOOKUP($E:$E,InsuranceClaims!$A:$A,InsuranceClaims!$E:$E)</f>
        <v>307.8</v>
      </c>
      <c r="M230" t="str">
        <f>_xlfn.XLOOKUP($A:$A,Diagnoses!$B:$B,Diagnoses!$D:$D)</f>
        <v>Type 2 diabetes mellitus without complications</v>
      </c>
      <c r="N230" t="str">
        <f t="shared" si="6"/>
        <v>2024-Aug</v>
      </c>
      <c r="O230" t="str">
        <f t="shared" si="7"/>
        <v>Standard</v>
      </c>
      <c r="P230">
        <f>COUNTIF($B:$B,B230)</f>
        <v>4</v>
      </c>
      <c r="Q230">
        <f>SUMIF($C:$C,C230,$L:$L)</f>
        <v>15966.304299999994</v>
      </c>
    </row>
    <row r="231" spans="1:17" x14ac:dyDescent="0.25">
      <c r="A231" t="s">
        <v>3561</v>
      </c>
      <c r="B231" t="s">
        <v>135</v>
      </c>
      <c r="C231" t="s">
        <v>3097</v>
      </c>
      <c r="D231" t="s">
        <v>3088</v>
      </c>
      <c r="E231" t="s">
        <v>18606</v>
      </c>
      <c r="F231" t="s">
        <v>3562</v>
      </c>
      <c r="G231" t="s">
        <v>3102</v>
      </c>
      <c r="H231">
        <f ca="1">_xlfn.XLOOKUP('Master Data'!$B:$B,PatientsMaster!$A:$A,PatientsMaster!$F:$F)</f>
        <v>81</v>
      </c>
      <c r="I231" t="str">
        <f ca="1">_xlfn.XLOOKUP('Master Data'!$B:$B,PatientsMaster!$A:$A,PatientsMaster!$G:$G)</f>
        <v>Young Adult</v>
      </c>
      <c r="J231" t="str">
        <f>_xlfn.XLOOKUP($C:$C,ProvidersMaster!$A:$A,ProvidersMaster!$C:$C)</f>
        <v>Cardiology</v>
      </c>
      <c r="K231">
        <f>_xlfn.XLOOKUP($A:$A,Charges!$B:$B,Charges!$D:$D)</f>
        <v>444.53</v>
      </c>
      <c r="L231">
        <f>_xlfn.XLOOKUP($E:$E,InsuranceClaims!$A:$A,InsuranceClaims!$E:$E)</f>
        <v>178.95740000000001</v>
      </c>
      <c r="M231" t="str">
        <f>_xlfn.XLOOKUP($A:$A,Diagnoses!$B:$B,Diagnoses!$D:$D)</f>
        <v>Essential (primary) hypertension</v>
      </c>
      <c r="N231" t="str">
        <f t="shared" si="6"/>
        <v>2023-Oct</v>
      </c>
      <c r="O231" t="str">
        <f t="shared" si="7"/>
        <v>High Cost</v>
      </c>
      <c r="P231">
        <f>COUNTIF($B:$B,B231)</f>
        <v>5</v>
      </c>
      <c r="Q231">
        <f>SUMIF($C:$C,C231,$L:$L)</f>
        <v>19482.340599999985</v>
      </c>
    </row>
    <row r="232" spans="1:17" x14ac:dyDescent="0.25">
      <c r="A232" t="s">
        <v>3563</v>
      </c>
      <c r="B232" t="s">
        <v>135</v>
      </c>
      <c r="C232" t="s">
        <v>3100</v>
      </c>
      <c r="D232" t="s">
        <v>3093</v>
      </c>
      <c r="E232" t="s">
        <v>18607</v>
      </c>
      <c r="F232" t="s">
        <v>3564</v>
      </c>
      <c r="G232" t="s">
        <v>3095</v>
      </c>
      <c r="H232">
        <f ca="1">_xlfn.XLOOKUP('Master Data'!$B:$B,PatientsMaster!$A:$A,PatientsMaster!$F:$F)</f>
        <v>81</v>
      </c>
      <c r="I232" t="str">
        <f ca="1">_xlfn.XLOOKUP('Master Data'!$B:$B,PatientsMaster!$A:$A,PatientsMaster!$G:$G)</f>
        <v>Young Adult</v>
      </c>
      <c r="J232" t="str">
        <f>_xlfn.XLOOKUP($C:$C,ProvidersMaster!$A:$A,ProvidersMaster!$C:$C)</f>
        <v>Gastroenterology</v>
      </c>
      <c r="K232">
        <f>_xlfn.XLOOKUP($A:$A,Charges!$B:$B,Charges!$D:$D)</f>
        <v>159.88</v>
      </c>
      <c r="L232">
        <f>_xlfn.XLOOKUP($E:$E,InsuranceClaims!$A:$A,InsuranceClaims!$E:$E)</f>
        <v>369.49919999999997</v>
      </c>
      <c r="M232" t="str">
        <f>_xlfn.XLOOKUP($A:$A,Diagnoses!$B:$B,Diagnoses!$D:$D)</f>
        <v>Acute upper respiratory infection, unspecified</v>
      </c>
      <c r="N232" t="str">
        <f t="shared" si="6"/>
        <v>2023-Apr</v>
      </c>
      <c r="O232" t="str">
        <f t="shared" si="7"/>
        <v>Standard</v>
      </c>
      <c r="P232">
        <f>COUNTIF($B:$B,B232)</f>
        <v>5</v>
      </c>
      <c r="Q232">
        <f>SUMIF($C:$C,C232,$L:$L)</f>
        <v>18930.286999999997</v>
      </c>
    </row>
    <row r="233" spans="1:17" x14ac:dyDescent="0.25">
      <c r="A233" t="s">
        <v>3565</v>
      </c>
      <c r="B233" t="s">
        <v>135</v>
      </c>
      <c r="C233" t="s">
        <v>3208</v>
      </c>
      <c r="D233" t="s">
        <v>3088</v>
      </c>
      <c r="E233" t="s">
        <v>18608</v>
      </c>
      <c r="F233" t="s">
        <v>3566</v>
      </c>
      <c r="G233" t="s">
        <v>3095</v>
      </c>
      <c r="H233">
        <f ca="1">_xlfn.XLOOKUP('Master Data'!$B:$B,PatientsMaster!$A:$A,PatientsMaster!$F:$F)</f>
        <v>81</v>
      </c>
      <c r="I233" t="str">
        <f ca="1">_xlfn.XLOOKUP('Master Data'!$B:$B,PatientsMaster!$A:$A,PatientsMaster!$G:$G)</f>
        <v>Young Adult</v>
      </c>
      <c r="J233" t="str">
        <f>_xlfn.XLOOKUP($C:$C,ProvidersMaster!$A:$A,ProvidersMaster!$C:$C)</f>
        <v>Cardiology</v>
      </c>
      <c r="K233">
        <f>_xlfn.XLOOKUP($A:$A,Charges!$B:$B,Charges!$D:$D)</f>
        <v>307.68</v>
      </c>
      <c r="L233">
        <f>_xlfn.XLOOKUP($E:$E,InsuranceClaims!$A:$A,InsuranceClaims!$E:$E)</f>
        <v>47.427999999999997</v>
      </c>
      <c r="M233" t="str">
        <f>_xlfn.XLOOKUP($A:$A,Diagnoses!$B:$B,Diagnoses!$D:$D)</f>
        <v>Acute upper respiratory infection, unspecified</v>
      </c>
      <c r="N233" t="str">
        <f t="shared" si="6"/>
        <v>2022-Jun</v>
      </c>
      <c r="O233" t="str">
        <f t="shared" si="7"/>
        <v>Standard</v>
      </c>
      <c r="P233">
        <f>COUNTIF($B:$B,B233)</f>
        <v>5</v>
      </c>
      <c r="Q233">
        <f>SUMIF($C:$C,C233,$L:$L)</f>
        <v>17205.856699999993</v>
      </c>
    </row>
    <row r="234" spans="1:17" x14ac:dyDescent="0.25">
      <c r="A234" t="s">
        <v>3567</v>
      </c>
      <c r="B234" t="s">
        <v>135</v>
      </c>
      <c r="C234" t="s">
        <v>3196</v>
      </c>
      <c r="D234" t="s">
        <v>3093</v>
      </c>
      <c r="E234" t="s">
        <v>18609</v>
      </c>
      <c r="F234" t="s">
        <v>3568</v>
      </c>
      <c r="G234" t="s">
        <v>3106</v>
      </c>
      <c r="H234">
        <f ca="1">_xlfn.XLOOKUP('Master Data'!$B:$B,PatientsMaster!$A:$A,PatientsMaster!$F:$F)</f>
        <v>81</v>
      </c>
      <c r="I234" t="str">
        <f ca="1">_xlfn.XLOOKUP('Master Data'!$B:$B,PatientsMaster!$A:$A,PatientsMaster!$G:$G)</f>
        <v>Young Adult</v>
      </c>
      <c r="J234" t="str">
        <f>_xlfn.XLOOKUP($C:$C,ProvidersMaster!$A:$A,ProvidersMaster!$C:$C)</f>
        <v>Gastroenterology</v>
      </c>
      <c r="K234">
        <f>_xlfn.XLOOKUP($A:$A,Charges!$B:$B,Charges!$D:$D)</f>
        <v>338.98</v>
      </c>
      <c r="L234">
        <f>_xlfn.XLOOKUP($E:$E,InsuranceClaims!$A:$A,InsuranceClaims!$E:$E)</f>
        <v>172.92959999999999</v>
      </c>
      <c r="M234" t="str">
        <f>_xlfn.XLOOKUP($A:$A,Diagnoses!$B:$B,Diagnoses!$D:$D)</f>
        <v>Gastro-esophageal reflux disease without esophagitis</v>
      </c>
      <c r="N234" t="str">
        <f t="shared" si="6"/>
        <v>2024-Jan</v>
      </c>
      <c r="O234" t="str">
        <f t="shared" si="7"/>
        <v>Standard</v>
      </c>
      <c r="P234">
        <f>COUNTIF($B:$B,B234)</f>
        <v>5</v>
      </c>
      <c r="Q234">
        <f>SUMIF($C:$C,C234,$L:$L)</f>
        <v>13711.558999999999</v>
      </c>
    </row>
    <row r="235" spans="1:17" x14ac:dyDescent="0.25">
      <c r="A235" t="s">
        <v>3569</v>
      </c>
      <c r="B235" t="s">
        <v>135</v>
      </c>
      <c r="C235" t="s">
        <v>3180</v>
      </c>
      <c r="D235" t="s">
        <v>3093</v>
      </c>
      <c r="E235" t="s">
        <v>18610</v>
      </c>
      <c r="F235" t="s">
        <v>3570</v>
      </c>
      <c r="G235" t="s">
        <v>3090</v>
      </c>
      <c r="H235">
        <f ca="1">_xlfn.XLOOKUP('Master Data'!$B:$B,PatientsMaster!$A:$A,PatientsMaster!$F:$F)</f>
        <v>81</v>
      </c>
      <c r="I235" t="str">
        <f ca="1">_xlfn.XLOOKUP('Master Data'!$B:$B,PatientsMaster!$A:$A,PatientsMaster!$G:$G)</f>
        <v>Young Adult</v>
      </c>
      <c r="J235" t="str">
        <f>_xlfn.XLOOKUP($C:$C,ProvidersMaster!$A:$A,ProvidersMaster!$C:$C)</f>
        <v>Gastroenterology</v>
      </c>
      <c r="K235">
        <f>_xlfn.XLOOKUP($A:$A,Charges!$B:$B,Charges!$D:$D)</f>
        <v>52.2</v>
      </c>
      <c r="L235">
        <f>_xlfn.XLOOKUP($E:$E,InsuranceClaims!$A:$A,InsuranceClaims!$E:$E)</f>
        <v>196.14749999999998</v>
      </c>
      <c r="M235" t="str">
        <f>_xlfn.XLOOKUP($A:$A,Diagnoses!$B:$B,Diagnoses!$D:$D)</f>
        <v>Low back pain</v>
      </c>
      <c r="N235" t="str">
        <f t="shared" si="6"/>
        <v>2025-Oct</v>
      </c>
      <c r="O235" t="str">
        <f t="shared" si="7"/>
        <v>Standard</v>
      </c>
      <c r="P235">
        <f>COUNTIF($B:$B,B235)</f>
        <v>5</v>
      </c>
      <c r="Q235">
        <f>SUMIF($C:$C,C235,$L:$L)</f>
        <v>19110.715800000002</v>
      </c>
    </row>
    <row r="236" spans="1:17" x14ac:dyDescent="0.25">
      <c r="A236" t="s">
        <v>3571</v>
      </c>
      <c r="B236" t="s">
        <v>137</v>
      </c>
      <c r="C236" t="s">
        <v>3172</v>
      </c>
      <c r="D236" t="s">
        <v>3093</v>
      </c>
      <c r="E236" t="s">
        <v>18611</v>
      </c>
      <c r="F236" t="s">
        <v>3572</v>
      </c>
      <c r="G236" t="s">
        <v>3106</v>
      </c>
      <c r="H236">
        <f ca="1">_xlfn.XLOOKUP('Master Data'!$B:$B,PatientsMaster!$A:$A,PatientsMaster!$F:$F)</f>
        <v>34</v>
      </c>
      <c r="I236" t="str">
        <f ca="1">_xlfn.XLOOKUP('Master Data'!$B:$B,PatientsMaster!$A:$A,PatientsMaster!$G:$G)</f>
        <v>Young Adult</v>
      </c>
      <c r="J236" t="str">
        <f>_xlfn.XLOOKUP($C:$C,ProvidersMaster!$A:$A,ProvidersMaster!$C:$C)</f>
        <v>Gastroenterology</v>
      </c>
      <c r="K236">
        <f>_xlfn.XLOOKUP($A:$A,Charges!$B:$B,Charges!$D:$D)</f>
        <v>399.6</v>
      </c>
      <c r="L236">
        <f>_xlfn.XLOOKUP($E:$E,InsuranceClaims!$A:$A,InsuranceClaims!$E:$E)</f>
        <v>228.86850000000001</v>
      </c>
      <c r="M236" t="str">
        <f>_xlfn.XLOOKUP($A:$A,Diagnoses!$B:$B,Diagnoses!$D:$D)</f>
        <v>Essential (primary) hypertension</v>
      </c>
      <c r="N236" t="str">
        <f t="shared" si="6"/>
        <v>2023-Oct</v>
      </c>
      <c r="O236" t="str">
        <f t="shared" si="7"/>
        <v>High Cost</v>
      </c>
      <c r="P236">
        <f>COUNTIF($B:$B,B236)</f>
        <v>1</v>
      </c>
      <c r="Q236">
        <f>SUMIF($C:$C,C236,$L:$L)</f>
        <v>17502.678000000004</v>
      </c>
    </row>
    <row r="237" spans="1:17" x14ac:dyDescent="0.25">
      <c r="A237" t="s">
        <v>3573</v>
      </c>
      <c r="B237" t="s">
        <v>140</v>
      </c>
      <c r="C237" t="s">
        <v>3248</v>
      </c>
      <c r="D237" t="s">
        <v>3088</v>
      </c>
      <c r="E237" t="s">
        <v>18612</v>
      </c>
      <c r="F237" t="s">
        <v>3574</v>
      </c>
      <c r="G237" t="s">
        <v>3106</v>
      </c>
      <c r="H237">
        <f ca="1">_xlfn.XLOOKUP('Master Data'!$B:$B,PatientsMaster!$A:$A,PatientsMaster!$F:$F)</f>
        <v>28</v>
      </c>
      <c r="I237" t="str">
        <f ca="1">_xlfn.XLOOKUP('Master Data'!$B:$B,PatientsMaster!$A:$A,PatientsMaster!$G:$G)</f>
        <v>Young Adult</v>
      </c>
      <c r="J237" t="str">
        <f>_xlfn.XLOOKUP($C:$C,ProvidersMaster!$A:$A,ProvidersMaster!$C:$C)</f>
        <v>Cardiology</v>
      </c>
      <c r="K237">
        <f>_xlfn.XLOOKUP($A:$A,Charges!$B:$B,Charges!$D:$D)</f>
        <v>145.91999999999999</v>
      </c>
      <c r="L237">
        <f>_xlfn.XLOOKUP($E:$E,InsuranceClaims!$A:$A,InsuranceClaims!$E:$E)</f>
        <v>230.22750000000002</v>
      </c>
      <c r="M237" t="str">
        <f>_xlfn.XLOOKUP($A:$A,Diagnoses!$B:$B,Diagnoses!$D:$D)</f>
        <v>Acute upper respiratory infection, unspecified</v>
      </c>
      <c r="N237" t="str">
        <f t="shared" si="6"/>
        <v>2022-Jun</v>
      </c>
      <c r="O237" t="str">
        <f t="shared" si="7"/>
        <v>Standard</v>
      </c>
      <c r="P237">
        <f>COUNTIF($B:$B,B237)</f>
        <v>2</v>
      </c>
      <c r="Q237">
        <f>SUMIF($C:$C,C237,$L:$L)</f>
        <v>20392.786800000002</v>
      </c>
    </row>
    <row r="238" spans="1:17" x14ac:dyDescent="0.25">
      <c r="A238" t="s">
        <v>3575</v>
      </c>
      <c r="B238" t="s">
        <v>140</v>
      </c>
      <c r="C238" t="s">
        <v>3254</v>
      </c>
      <c r="D238" t="s">
        <v>3093</v>
      </c>
      <c r="E238" t="s">
        <v>18613</v>
      </c>
      <c r="F238" t="s">
        <v>3576</v>
      </c>
      <c r="G238" t="s">
        <v>3095</v>
      </c>
      <c r="H238">
        <f ca="1">_xlfn.XLOOKUP('Master Data'!$B:$B,PatientsMaster!$A:$A,PatientsMaster!$F:$F)</f>
        <v>28</v>
      </c>
      <c r="I238" t="str">
        <f ca="1">_xlfn.XLOOKUP('Master Data'!$B:$B,PatientsMaster!$A:$A,PatientsMaster!$G:$G)</f>
        <v>Young Adult</v>
      </c>
      <c r="J238" t="str">
        <f>_xlfn.XLOOKUP($C:$C,ProvidersMaster!$A:$A,ProvidersMaster!$C:$C)</f>
        <v>General Practice</v>
      </c>
      <c r="K238">
        <f>_xlfn.XLOOKUP($A:$A,Charges!$B:$B,Charges!$D:$D)</f>
        <v>494.2</v>
      </c>
      <c r="L238">
        <f>_xlfn.XLOOKUP($E:$E,InsuranceClaims!$A:$A,InsuranceClaims!$E:$E)</f>
        <v>145.44</v>
      </c>
      <c r="M238" t="str">
        <f>_xlfn.XLOOKUP($A:$A,Diagnoses!$B:$B,Diagnoses!$D:$D)</f>
        <v>Type 2 diabetes mellitus without complications</v>
      </c>
      <c r="N238" t="str">
        <f t="shared" si="6"/>
        <v>2023-Jul</v>
      </c>
      <c r="O238" t="str">
        <f t="shared" si="7"/>
        <v>High Cost</v>
      </c>
      <c r="P238">
        <f>COUNTIF($B:$B,B238)</f>
        <v>2</v>
      </c>
      <c r="Q238">
        <f>SUMIF($C:$C,C238,$L:$L)</f>
        <v>20459.456599999998</v>
      </c>
    </row>
    <row r="239" spans="1:17" x14ac:dyDescent="0.25">
      <c r="A239" t="s">
        <v>3577</v>
      </c>
      <c r="B239" t="s">
        <v>143</v>
      </c>
      <c r="C239" t="s">
        <v>3138</v>
      </c>
      <c r="D239" t="s">
        <v>3093</v>
      </c>
      <c r="E239" t="s">
        <v>18614</v>
      </c>
      <c r="F239" t="s">
        <v>3578</v>
      </c>
      <c r="G239" t="s">
        <v>3090</v>
      </c>
      <c r="H239">
        <f ca="1">_xlfn.XLOOKUP('Master Data'!$B:$B,PatientsMaster!$A:$A,PatientsMaster!$F:$F)</f>
        <v>50</v>
      </c>
      <c r="I239" t="str">
        <f ca="1">_xlfn.XLOOKUP('Master Data'!$B:$B,PatientsMaster!$A:$A,PatientsMaster!$G:$G)</f>
        <v>Young Adult</v>
      </c>
      <c r="J239" t="str">
        <f>_xlfn.XLOOKUP($C:$C,ProvidersMaster!$A:$A,ProvidersMaster!$C:$C)</f>
        <v>Dermatology</v>
      </c>
      <c r="K239">
        <f>_xlfn.XLOOKUP($A:$A,Charges!$B:$B,Charges!$D:$D)</f>
        <v>451.33</v>
      </c>
      <c r="L239">
        <f>_xlfn.XLOOKUP($E:$E,InsuranceClaims!$A:$A,InsuranceClaims!$E:$E)</f>
        <v>331.59460000000001</v>
      </c>
      <c r="M239" t="str">
        <f>_xlfn.XLOOKUP($A:$A,Diagnoses!$B:$B,Diagnoses!$D:$D)</f>
        <v>Acute upper respiratory infection, unspecified</v>
      </c>
      <c r="N239" t="str">
        <f t="shared" si="6"/>
        <v>2025-Jan</v>
      </c>
      <c r="O239" t="str">
        <f t="shared" si="7"/>
        <v>High Cost</v>
      </c>
      <c r="P239">
        <f>COUNTIF($B:$B,B239)</f>
        <v>8</v>
      </c>
      <c r="Q239">
        <f>SUMIF($C:$C,C239,$L:$L)</f>
        <v>16320.415199999998</v>
      </c>
    </row>
    <row r="240" spans="1:17" x14ac:dyDescent="0.25">
      <c r="A240" t="s">
        <v>3579</v>
      </c>
      <c r="B240" t="s">
        <v>143</v>
      </c>
      <c r="C240" t="s">
        <v>3100</v>
      </c>
      <c r="D240" t="s">
        <v>3093</v>
      </c>
      <c r="E240" t="s">
        <v>18615</v>
      </c>
      <c r="F240" t="s">
        <v>3580</v>
      </c>
      <c r="G240" t="s">
        <v>3095</v>
      </c>
      <c r="H240">
        <f ca="1">_xlfn.XLOOKUP('Master Data'!$B:$B,PatientsMaster!$A:$A,PatientsMaster!$F:$F)</f>
        <v>50</v>
      </c>
      <c r="I240" t="str">
        <f ca="1">_xlfn.XLOOKUP('Master Data'!$B:$B,PatientsMaster!$A:$A,PatientsMaster!$G:$G)</f>
        <v>Young Adult</v>
      </c>
      <c r="J240" t="str">
        <f>_xlfn.XLOOKUP($C:$C,ProvidersMaster!$A:$A,ProvidersMaster!$C:$C)</f>
        <v>Gastroenterology</v>
      </c>
      <c r="K240">
        <f>_xlfn.XLOOKUP($A:$A,Charges!$B:$B,Charges!$D:$D)</f>
        <v>220.25</v>
      </c>
      <c r="L240">
        <f>_xlfn.XLOOKUP($E:$E,InsuranceClaims!$A:$A,InsuranceClaims!$E:$E)</f>
        <v>277.44819999999999</v>
      </c>
      <c r="M240" t="str">
        <f>_xlfn.XLOOKUP($A:$A,Diagnoses!$B:$B,Diagnoses!$D:$D)</f>
        <v>Low back pain</v>
      </c>
      <c r="N240" t="str">
        <f t="shared" si="6"/>
        <v>2022-Jul</v>
      </c>
      <c r="O240" t="str">
        <f t="shared" si="7"/>
        <v>Standard</v>
      </c>
      <c r="P240">
        <f>COUNTIF($B:$B,B240)</f>
        <v>8</v>
      </c>
      <c r="Q240">
        <f>SUMIF($C:$C,C240,$L:$L)</f>
        <v>18930.286999999997</v>
      </c>
    </row>
    <row r="241" spans="1:17" x14ac:dyDescent="0.25">
      <c r="A241" t="s">
        <v>3581</v>
      </c>
      <c r="B241" t="s">
        <v>143</v>
      </c>
      <c r="C241" t="s">
        <v>3172</v>
      </c>
      <c r="D241" t="s">
        <v>3093</v>
      </c>
      <c r="E241" t="s">
        <v>18616</v>
      </c>
      <c r="F241" t="s">
        <v>3582</v>
      </c>
      <c r="G241" t="s">
        <v>3102</v>
      </c>
      <c r="H241">
        <f ca="1">_xlfn.XLOOKUP('Master Data'!$B:$B,PatientsMaster!$A:$A,PatientsMaster!$F:$F)</f>
        <v>50</v>
      </c>
      <c r="I241" t="str">
        <f ca="1">_xlfn.XLOOKUP('Master Data'!$B:$B,PatientsMaster!$A:$A,PatientsMaster!$G:$G)</f>
        <v>Young Adult</v>
      </c>
      <c r="J241" t="str">
        <f>_xlfn.XLOOKUP($C:$C,ProvidersMaster!$A:$A,ProvidersMaster!$C:$C)</f>
        <v>Gastroenterology</v>
      </c>
      <c r="K241">
        <f>_xlfn.XLOOKUP($A:$A,Charges!$B:$B,Charges!$D:$D)</f>
        <v>128.09</v>
      </c>
      <c r="L241">
        <f>_xlfn.XLOOKUP($E:$E,InsuranceClaims!$A:$A,InsuranceClaims!$E:$E)</f>
        <v>65.965900000000005</v>
      </c>
      <c r="M241" t="str">
        <f>_xlfn.XLOOKUP($A:$A,Diagnoses!$B:$B,Diagnoses!$D:$D)</f>
        <v>Gastro-esophageal reflux disease without esophagitis</v>
      </c>
      <c r="N241" t="str">
        <f t="shared" si="6"/>
        <v>2024-Nov</v>
      </c>
      <c r="O241" t="str">
        <f t="shared" si="7"/>
        <v>Standard</v>
      </c>
      <c r="P241">
        <f>COUNTIF($B:$B,B241)</f>
        <v>8</v>
      </c>
      <c r="Q241">
        <f>SUMIF($C:$C,C241,$L:$L)</f>
        <v>17502.678000000004</v>
      </c>
    </row>
    <row r="242" spans="1:17" x14ac:dyDescent="0.25">
      <c r="A242" t="s">
        <v>3583</v>
      </c>
      <c r="B242" t="s">
        <v>143</v>
      </c>
      <c r="C242" t="s">
        <v>3329</v>
      </c>
      <c r="D242" t="s">
        <v>3093</v>
      </c>
      <c r="E242" t="s">
        <v>18617</v>
      </c>
      <c r="F242" t="s">
        <v>3584</v>
      </c>
      <c r="G242" t="s">
        <v>3106</v>
      </c>
      <c r="H242">
        <f ca="1">_xlfn.XLOOKUP('Master Data'!$B:$B,PatientsMaster!$A:$A,PatientsMaster!$F:$F)</f>
        <v>50</v>
      </c>
      <c r="I242" t="str">
        <f ca="1">_xlfn.XLOOKUP('Master Data'!$B:$B,PatientsMaster!$A:$A,PatientsMaster!$G:$G)</f>
        <v>Young Adult</v>
      </c>
      <c r="J242" t="str">
        <f>_xlfn.XLOOKUP($C:$C,ProvidersMaster!$A:$A,ProvidersMaster!$C:$C)</f>
        <v>Oncology</v>
      </c>
      <c r="K242">
        <f>_xlfn.XLOOKUP($A:$A,Charges!$B:$B,Charges!$D:$D)</f>
        <v>352.59</v>
      </c>
      <c r="L242">
        <f>_xlfn.XLOOKUP($E:$E,InsuranceClaims!$A:$A,InsuranceClaims!$E:$E)</f>
        <v>176.40479999999999</v>
      </c>
      <c r="M242" t="str">
        <f>_xlfn.XLOOKUP($A:$A,Diagnoses!$B:$B,Diagnoses!$D:$D)</f>
        <v>Type 2 diabetes mellitus without complications</v>
      </c>
      <c r="N242" t="str">
        <f t="shared" si="6"/>
        <v>2026-Sep</v>
      </c>
      <c r="O242" t="str">
        <f t="shared" si="7"/>
        <v>High Cost</v>
      </c>
      <c r="P242">
        <f>COUNTIF($B:$B,B242)</f>
        <v>8</v>
      </c>
      <c r="Q242">
        <f>SUMIF($C:$C,C242,$L:$L)</f>
        <v>21059.359400000005</v>
      </c>
    </row>
    <row r="243" spans="1:17" x14ac:dyDescent="0.25">
      <c r="A243" t="s">
        <v>3585</v>
      </c>
      <c r="B243" t="s">
        <v>143</v>
      </c>
      <c r="C243" t="s">
        <v>3097</v>
      </c>
      <c r="D243" t="s">
        <v>3093</v>
      </c>
      <c r="E243" t="s">
        <v>18618</v>
      </c>
      <c r="F243" t="s">
        <v>3586</v>
      </c>
      <c r="G243" t="s">
        <v>3095</v>
      </c>
      <c r="H243">
        <f ca="1">_xlfn.XLOOKUP('Master Data'!$B:$B,PatientsMaster!$A:$A,PatientsMaster!$F:$F)</f>
        <v>50</v>
      </c>
      <c r="I243" t="str">
        <f ca="1">_xlfn.XLOOKUP('Master Data'!$B:$B,PatientsMaster!$A:$A,PatientsMaster!$G:$G)</f>
        <v>Young Adult</v>
      </c>
      <c r="J243" t="str">
        <f>_xlfn.XLOOKUP($C:$C,ProvidersMaster!$A:$A,ProvidersMaster!$C:$C)</f>
        <v>Cardiology</v>
      </c>
      <c r="K243">
        <f>_xlfn.XLOOKUP($A:$A,Charges!$B:$B,Charges!$D:$D)</f>
        <v>303.22000000000003</v>
      </c>
      <c r="L243">
        <f>_xlfn.XLOOKUP($E:$E,InsuranceClaims!$A:$A,InsuranceClaims!$E:$E)</f>
        <v>249.52859999999998</v>
      </c>
      <c r="M243" t="str">
        <f>_xlfn.XLOOKUP($A:$A,Diagnoses!$B:$B,Diagnoses!$D:$D)</f>
        <v>Gastro-esophageal reflux disease without esophagitis</v>
      </c>
      <c r="N243" t="str">
        <f t="shared" si="6"/>
        <v>2023-Feb</v>
      </c>
      <c r="O243" t="str">
        <f t="shared" si="7"/>
        <v>Standard</v>
      </c>
      <c r="P243">
        <f>COUNTIF($B:$B,B243)</f>
        <v>8</v>
      </c>
      <c r="Q243">
        <f>SUMIF($C:$C,C243,$L:$L)</f>
        <v>19482.340599999985</v>
      </c>
    </row>
    <row r="244" spans="1:17" x14ac:dyDescent="0.25">
      <c r="A244" t="s">
        <v>3587</v>
      </c>
      <c r="B244" t="s">
        <v>143</v>
      </c>
      <c r="C244" t="s">
        <v>3125</v>
      </c>
      <c r="D244" t="s">
        <v>3093</v>
      </c>
      <c r="E244" t="s">
        <v>18619</v>
      </c>
      <c r="F244" t="s">
        <v>3588</v>
      </c>
      <c r="G244" t="s">
        <v>3090</v>
      </c>
      <c r="H244">
        <f ca="1">_xlfn.XLOOKUP('Master Data'!$B:$B,PatientsMaster!$A:$A,PatientsMaster!$F:$F)</f>
        <v>50</v>
      </c>
      <c r="I244" t="str">
        <f ca="1">_xlfn.XLOOKUP('Master Data'!$B:$B,PatientsMaster!$A:$A,PatientsMaster!$G:$G)</f>
        <v>Young Adult</v>
      </c>
      <c r="J244" t="str">
        <f>_xlfn.XLOOKUP($C:$C,ProvidersMaster!$A:$A,ProvidersMaster!$C:$C)</f>
        <v>Dermatology</v>
      </c>
      <c r="K244">
        <f>_xlfn.XLOOKUP($A:$A,Charges!$B:$B,Charges!$D:$D)</f>
        <v>456.2</v>
      </c>
      <c r="L244">
        <f>_xlfn.XLOOKUP($E:$E,InsuranceClaims!$A:$A,InsuranceClaims!$E:$E)</f>
        <v>80.88</v>
      </c>
      <c r="M244" t="str">
        <f>_xlfn.XLOOKUP($A:$A,Diagnoses!$B:$B,Diagnoses!$D:$D)</f>
        <v>Acute upper respiratory infection, unspecified</v>
      </c>
      <c r="N244" t="str">
        <f t="shared" si="6"/>
        <v>2022-Dec</v>
      </c>
      <c r="O244" t="str">
        <f t="shared" si="7"/>
        <v>High Cost</v>
      </c>
      <c r="P244">
        <f>COUNTIF($B:$B,B244)</f>
        <v>8</v>
      </c>
      <c r="Q244">
        <f>SUMIF($C:$C,C244,$L:$L)</f>
        <v>11666.590100000001</v>
      </c>
    </row>
    <row r="245" spans="1:17" x14ac:dyDescent="0.25">
      <c r="A245" t="s">
        <v>3589</v>
      </c>
      <c r="B245" t="s">
        <v>143</v>
      </c>
      <c r="C245" t="s">
        <v>3208</v>
      </c>
      <c r="D245" t="s">
        <v>3088</v>
      </c>
      <c r="E245" t="s">
        <v>18620</v>
      </c>
      <c r="F245" t="s">
        <v>3590</v>
      </c>
      <c r="G245" t="s">
        <v>3090</v>
      </c>
      <c r="H245">
        <f ca="1">_xlfn.XLOOKUP('Master Data'!$B:$B,PatientsMaster!$A:$A,PatientsMaster!$F:$F)</f>
        <v>50</v>
      </c>
      <c r="I245" t="str">
        <f ca="1">_xlfn.XLOOKUP('Master Data'!$B:$B,PatientsMaster!$A:$A,PatientsMaster!$G:$G)</f>
        <v>Young Adult</v>
      </c>
      <c r="J245" t="str">
        <f>_xlfn.XLOOKUP($C:$C,ProvidersMaster!$A:$A,ProvidersMaster!$C:$C)</f>
        <v>Cardiology</v>
      </c>
      <c r="K245">
        <f>_xlfn.XLOOKUP($A:$A,Charges!$B:$B,Charges!$D:$D)</f>
        <v>81.83</v>
      </c>
      <c r="L245">
        <f>_xlfn.XLOOKUP($E:$E,InsuranceClaims!$A:$A,InsuranceClaims!$E:$E)</f>
        <v>332.66700000000003</v>
      </c>
      <c r="M245" t="str">
        <f>_xlfn.XLOOKUP($A:$A,Diagnoses!$B:$B,Diagnoses!$D:$D)</f>
        <v>Type 2 diabetes mellitus without complications</v>
      </c>
      <c r="N245" t="str">
        <f t="shared" si="6"/>
        <v>2022-Feb</v>
      </c>
      <c r="O245" t="str">
        <f t="shared" si="7"/>
        <v>Standard</v>
      </c>
      <c r="P245">
        <f>COUNTIF($B:$B,B245)</f>
        <v>8</v>
      </c>
      <c r="Q245">
        <f>SUMIF($C:$C,C245,$L:$L)</f>
        <v>17205.856699999993</v>
      </c>
    </row>
    <row r="246" spans="1:17" x14ac:dyDescent="0.25">
      <c r="A246" t="s">
        <v>3591</v>
      </c>
      <c r="B246" t="s">
        <v>143</v>
      </c>
      <c r="C246" t="s">
        <v>3248</v>
      </c>
      <c r="D246" t="s">
        <v>3088</v>
      </c>
      <c r="E246" t="s">
        <v>18621</v>
      </c>
      <c r="F246" t="s">
        <v>3361</v>
      </c>
      <c r="G246" t="s">
        <v>3102</v>
      </c>
      <c r="H246">
        <f ca="1">_xlfn.XLOOKUP('Master Data'!$B:$B,PatientsMaster!$A:$A,PatientsMaster!$F:$F)</f>
        <v>50</v>
      </c>
      <c r="I246" t="str">
        <f ca="1">_xlfn.XLOOKUP('Master Data'!$B:$B,PatientsMaster!$A:$A,PatientsMaster!$G:$G)</f>
        <v>Young Adult</v>
      </c>
      <c r="J246" t="str">
        <f>_xlfn.XLOOKUP($C:$C,ProvidersMaster!$A:$A,ProvidersMaster!$C:$C)</f>
        <v>Cardiology</v>
      </c>
      <c r="K246">
        <f>_xlfn.XLOOKUP($A:$A,Charges!$B:$B,Charges!$D:$D)</f>
        <v>474.69</v>
      </c>
      <c r="L246">
        <f>_xlfn.XLOOKUP($E:$E,InsuranceClaims!$A:$A,InsuranceClaims!$E:$E)</f>
        <v>258.30419999999998</v>
      </c>
      <c r="M246" t="str">
        <f>_xlfn.XLOOKUP($A:$A,Diagnoses!$B:$B,Diagnoses!$D:$D)</f>
        <v>Essential (primary) hypertension</v>
      </c>
      <c r="N246" t="str">
        <f t="shared" si="6"/>
        <v>2024-Aug</v>
      </c>
      <c r="O246" t="str">
        <f t="shared" si="7"/>
        <v>High Cost</v>
      </c>
      <c r="P246">
        <f>COUNTIF($B:$B,B246)</f>
        <v>8</v>
      </c>
      <c r="Q246">
        <f>SUMIF($C:$C,C246,$L:$L)</f>
        <v>20392.786800000002</v>
      </c>
    </row>
    <row r="247" spans="1:17" x14ac:dyDescent="0.25">
      <c r="A247" t="s">
        <v>3592</v>
      </c>
      <c r="B247" t="s">
        <v>145</v>
      </c>
      <c r="C247" t="s">
        <v>3118</v>
      </c>
      <c r="D247" t="s">
        <v>3093</v>
      </c>
      <c r="E247" t="s">
        <v>18622</v>
      </c>
      <c r="F247" t="s">
        <v>3548</v>
      </c>
      <c r="G247" t="s">
        <v>3102</v>
      </c>
      <c r="H247">
        <f ca="1">_xlfn.XLOOKUP('Master Data'!$B:$B,PatientsMaster!$A:$A,PatientsMaster!$F:$F)</f>
        <v>56</v>
      </c>
      <c r="I247" t="str">
        <f ca="1">_xlfn.XLOOKUP('Master Data'!$B:$B,PatientsMaster!$A:$A,PatientsMaster!$G:$G)</f>
        <v>Young Adult</v>
      </c>
      <c r="J247" t="str">
        <f>_xlfn.XLOOKUP($C:$C,ProvidersMaster!$A:$A,ProvidersMaster!$C:$C)</f>
        <v>Cardiology</v>
      </c>
      <c r="K247">
        <f>_xlfn.XLOOKUP($A:$A,Charges!$B:$B,Charges!$D:$D)</f>
        <v>232.31</v>
      </c>
      <c r="L247">
        <f>_xlfn.XLOOKUP($E:$E,InsuranceClaims!$A:$A,InsuranceClaims!$E:$E)</f>
        <v>68.922700000000006</v>
      </c>
      <c r="M247" t="str">
        <f>_xlfn.XLOOKUP($A:$A,Diagnoses!$B:$B,Diagnoses!$D:$D)</f>
        <v>Type 2 diabetes mellitus without complications</v>
      </c>
      <c r="N247" t="str">
        <f t="shared" si="6"/>
        <v>2026-Apr</v>
      </c>
      <c r="O247" t="str">
        <f t="shared" si="7"/>
        <v>Standard</v>
      </c>
      <c r="P247">
        <f>COUNTIF($B:$B,B247)</f>
        <v>1</v>
      </c>
      <c r="Q247">
        <f>SUMIF($C:$C,C247,$L:$L)</f>
        <v>19335.334599999998</v>
      </c>
    </row>
    <row r="248" spans="1:17" x14ac:dyDescent="0.25">
      <c r="A248" t="s">
        <v>3593</v>
      </c>
      <c r="B248" t="s">
        <v>148</v>
      </c>
      <c r="C248" t="s">
        <v>3111</v>
      </c>
      <c r="D248" t="s">
        <v>3093</v>
      </c>
      <c r="E248" t="s">
        <v>18623</v>
      </c>
      <c r="F248" t="s">
        <v>3394</v>
      </c>
      <c r="G248" t="s">
        <v>3106</v>
      </c>
      <c r="H248">
        <f ca="1">_xlfn.XLOOKUP('Master Data'!$B:$B,PatientsMaster!$A:$A,PatientsMaster!$F:$F)</f>
        <v>43</v>
      </c>
      <c r="I248" t="str">
        <f ca="1">_xlfn.XLOOKUP('Master Data'!$B:$B,PatientsMaster!$A:$A,PatientsMaster!$G:$G)</f>
        <v>Young Adult</v>
      </c>
      <c r="J248" t="str">
        <f>_xlfn.XLOOKUP($C:$C,ProvidersMaster!$A:$A,ProvidersMaster!$C:$C)</f>
        <v>Gastroenterology</v>
      </c>
      <c r="K248">
        <f>_xlfn.XLOOKUP($A:$A,Charges!$B:$B,Charges!$D:$D)</f>
        <v>78.2</v>
      </c>
      <c r="L248">
        <f>_xlfn.XLOOKUP($E:$E,InsuranceClaims!$A:$A,InsuranceClaims!$E:$E)</f>
        <v>137.34949999999998</v>
      </c>
      <c r="M248" t="str">
        <f>_xlfn.XLOOKUP($A:$A,Diagnoses!$B:$B,Diagnoses!$D:$D)</f>
        <v>Essential (primary) hypertension</v>
      </c>
      <c r="N248" t="str">
        <f t="shared" si="6"/>
        <v>2022-Apr</v>
      </c>
      <c r="O248" t="str">
        <f t="shared" si="7"/>
        <v>Standard</v>
      </c>
      <c r="P248">
        <f>COUNTIF($B:$B,B248)</f>
        <v>10</v>
      </c>
      <c r="Q248">
        <f>SUMIF($C:$C,C248,$L:$L)</f>
        <v>20345.553199999988</v>
      </c>
    </row>
    <row r="249" spans="1:17" x14ac:dyDescent="0.25">
      <c r="A249" t="s">
        <v>3594</v>
      </c>
      <c r="B249" t="s">
        <v>148</v>
      </c>
      <c r="C249" t="s">
        <v>3202</v>
      </c>
      <c r="D249" t="s">
        <v>3088</v>
      </c>
      <c r="E249" t="s">
        <v>18624</v>
      </c>
      <c r="F249" t="s">
        <v>3595</v>
      </c>
      <c r="G249" t="s">
        <v>3106</v>
      </c>
      <c r="H249">
        <f ca="1">_xlfn.XLOOKUP('Master Data'!$B:$B,PatientsMaster!$A:$A,PatientsMaster!$F:$F)</f>
        <v>43</v>
      </c>
      <c r="I249" t="str">
        <f ca="1">_xlfn.XLOOKUP('Master Data'!$B:$B,PatientsMaster!$A:$A,PatientsMaster!$G:$G)</f>
        <v>Young Adult</v>
      </c>
      <c r="J249" t="str">
        <f>_xlfn.XLOOKUP($C:$C,ProvidersMaster!$A:$A,ProvidersMaster!$C:$C)</f>
        <v>General Practice</v>
      </c>
      <c r="K249">
        <f>_xlfn.XLOOKUP($A:$A,Charges!$B:$B,Charges!$D:$D)</f>
        <v>257.22000000000003</v>
      </c>
      <c r="L249">
        <f>_xlfn.XLOOKUP($E:$E,InsuranceClaims!$A:$A,InsuranceClaims!$E:$E)</f>
        <v>349.44800000000004</v>
      </c>
      <c r="M249" t="str">
        <f>_xlfn.XLOOKUP($A:$A,Diagnoses!$B:$B,Diagnoses!$D:$D)</f>
        <v>Essential (primary) hypertension</v>
      </c>
      <c r="N249" t="str">
        <f t="shared" si="6"/>
        <v>2022-Jun</v>
      </c>
      <c r="O249" t="str">
        <f t="shared" si="7"/>
        <v>Standard</v>
      </c>
      <c r="P249">
        <f>COUNTIF($B:$B,B249)</f>
        <v>10</v>
      </c>
      <c r="Q249">
        <f>SUMIF($C:$C,C249,$L:$L)</f>
        <v>16195.449599999994</v>
      </c>
    </row>
    <row r="250" spans="1:17" x14ac:dyDescent="0.25">
      <c r="A250" t="s">
        <v>3596</v>
      </c>
      <c r="B250" t="s">
        <v>148</v>
      </c>
      <c r="C250" t="s">
        <v>3187</v>
      </c>
      <c r="D250" t="s">
        <v>3088</v>
      </c>
      <c r="E250" t="s">
        <v>18625</v>
      </c>
      <c r="F250" t="s">
        <v>3597</v>
      </c>
      <c r="G250" t="s">
        <v>3102</v>
      </c>
      <c r="H250">
        <f ca="1">_xlfn.XLOOKUP('Master Data'!$B:$B,PatientsMaster!$A:$A,PatientsMaster!$F:$F)</f>
        <v>43</v>
      </c>
      <c r="I250" t="str">
        <f ca="1">_xlfn.XLOOKUP('Master Data'!$B:$B,PatientsMaster!$A:$A,PatientsMaster!$G:$G)</f>
        <v>Young Adult</v>
      </c>
      <c r="J250" t="str">
        <f>_xlfn.XLOOKUP($C:$C,ProvidersMaster!$A:$A,ProvidersMaster!$C:$C)</f>
        <v>Cardiology</v>
      </c>
      <c r="K250">
        <f>_xlfn.XLOOKUP($A:$A,Charges!$B:$B,Charges!$D:$D)</f>
        <v>210.97</v>
      </c>
      <c r="L250">
        <f>_xlfn.XLOOKUP($E:$E,InsuranceClaims!$A:$A,InsuranceClaims!$E:$E)</f>
        <v>241.66979999999998</v>
      </c>
      <c r="M250" t="str">
        <f>_xlfn.XLOOKUP($A:$A,Diagnoses!$B:$B,Diagnoses!$D:$D)</f>
        <v>Gastro-esophageal reflux disease without esophagitis</v>
      </c>
      <c r="N250" t="str">
        <f t="shared" si="6"/>
        <v>2026-May</v>
      </c>
      <c r="O250" t="str">
        <f t="shared" si="7"/>
        <v>Standard</v>
      </c>
      <c r="P250">
        <f>COUNTIF($B:$B,B250)</f>
        <v>10</v>
      </c>
      <c r="Q250">
        <f>SUMIF($C:$C,C250,$L:$L)</f>
        <v>16655.636999999995</v>
      </c>
    </row>
    <row r="251" spans="1:17" x14ac:dyDescent="0.25">
      <c r="A251" t="s">
        <v>3598</v>
      </c>
      <c r="B251" t="s">
        <v>148</v>
      </c>
      <c r="C251" t="s">
        <v>3104</v>
      </c>
      <c r="D251" t="s">
        <v>3088</v>
      </c>
      <c r="E251" t="s">
        <v>18626</v>
      </c>
      <c r="F251" t="s">
        <v>3599</v>
      </c>
      <c r="G251" t="s">
        <v>3095</v>
      </c>
      <c r="H251">
        <f ca="1">_xlfn.XLOOKUP('Master Data'!$B:$B,PatientsMaster!$A:$A,PatientsMaster!$F:$F)</f>
        <v>43</v>
      </c>
      <c r="I251" t="str">
        <f ca="1">_xlfn.XLOOKUP('Master Data'!$B:$B,PatientsMaster!$A:$A,PatientsMaster!$G:$G)</f>
        <v>Young Adult</v>
      </c>
      <c r="J251" t="str">
        <f>_xlfn.XLOOKUP($C:$C,ProvidersMaster!$A:$A,ProvidersMaster!$C:$C)</f>
        <v>Pediatrics</v>
      </c>
      <c r="K251">
        <f>_xlfn.XLOOKUP($A:$A,Charges!$B:$B,Charges!$D:$D)</f>
        <v>62.73</v>
      </c>
      <c r="L251">
        <f>_xlfn.XLOOKUP($E:$E,InsuranceClaims!$A:$A,InsuranceClaims!$E:$E)</f>
        <v>92.462000000000003</v>
      </c>
      <c r="M251" t="str">
        <f>_xlfn.XLOOKUP($A:$A,Diagnoses!$B:$B,Diagnoses!$D:$D)</f>
        <v>Low back pain</v>
      </c>
      <c r="N251" t="str">
        <f t="shared" si="6"/>
        <v>2025-Jul</v>
      </c>
      <c r="O251" t="str">
        <f t="shared" si="7"/>
        <v>Standard</v>
      </c>
      <c r="P251">
        <f>COUNTIF($B:$B,B251)</f>
        <v>10</v>
      </c>
      <c r="Q251">
        <f>SUMIF($C:$C,C251,$L:$L)</f>
        <v>19656.943599999999</v>
      </c>
    </row>
    <row r="252" spans="1:17" x14ac:dyDescent="0.25">
      <c r="A252" t="s">
        <v>3600</v>
      </c>
      <c r="B252" t="s">
        <v>148</v>
      </c>
      <c r="C252" t="s">
        <v>3104</v>
      </c>
      <c r="D252" t="s">
        <v>3093</v>
      </c>
      <c r="E252" t="s">
        <v>18627</v>
      </c>
      <c r="F252" t="s">
        <v>3601</v>
      </c>
      <c r="G252" t="s">
        <v>3095</v>
      </c>
      <c r="H252">
        <f ca="1">_xlfn.XLOOKUP('Master Data'!$B:$B,PatientsMaster!$A:$A,PatientsMaster!$F:$F)</f>
        <v>43</v>
      </c>
      <c r="I252" t="str">
        <f ca="1">_xlfn.XLOOKUP('Master Data'!$B:$B,PatientsMaster!$A:$A,PatientsMaster!$G:$G)</f>
        <v>Young Adult</v>
      </c>
      <c r="J252" t="str">
        <f>_xlfn.XLOOKUP($C:$C,ProvidersMaster!$A:$A,ProvidersMaster!$C:$C)</f>
        <v>Pediatrics</v>
      </c>
      <c r="K252">
        <f>_xlfn.XLOOKUP($A:$A,Charges!$B:$B,Charges!$D:$D)</f>
        <v>88.45</v>
      </c>
      <c r="L252">
        <f>_xlfn.XLOOKUP($E:$E,InsuranceClaims!$A:$A,InsuranceClaims!$E:$E)</f>
        <v>95.651999999999987</v>
      </c>
      <c r="M252" t="str">
        <f>_xlfn.XLOOKUP($A:$A,Diagnoses!$B:$B,Diagnoses!$D:$D)</f>
        <v>Essential (primary) hypertension</v>
      </c>
      <c r="N252" t="str">
        <f t="shared" si="6"/>
        <v>2023-Nov</v>
      </c>
      <c r="O252" t="str">
        <f t="shared" si="7"/>
        <v>Standard</v>
      </c>
      <c r="P252">
        <f>COUNTIF($B:$B,B252)</f>
        <v>10</v>
      </c>
      <c r="Q252">
        <f>SUMIF($C:$C,C252,$L:$L)</f>
        <v>19656.943599999999</v>
      </c>
    </row>
    <row r="253" spans="1:17" x14ac:dyDescent="0.25">
      <c r="A253" t="s">
        <v>3602</v>
      </c>
      <c r="B253" t="s">
        <v>148</v>
      </c>
      <c r="C253" t="s">
        <v>3199</v>
      </c>
      <c r="D253" t="s">
        <v>3093</v>
      </c>
      <c r="E253" t="s">
        <v>18628</v>
      </c>
      <c r="F253" t="s">
        <v>3603</v>
      </c>
      <c r="G253" t="s">
        <v>3102</v>
      </c>
      <c r="H253">
        <f ca="1">_xlfn.XLOOKUP('Master Data'!$B:$B,PatientsMaster!$A:$A,PatientsMaster!$F:$F)</f>
        <v>43</v>
      </c>
      <c r="I253" t="str">
        <f ca="1">_xlfn.XLOOKUP('Master Data'!$B:$B,PatientsMaster!$A:$A,PatientsMaster!$G:$G)</f>
        <v>Young Adult</v>
      </c>
      <c r="J253" t="str">
        <f>_xlfn.XLOOKUP($C:$C,ProvidersMaster!$A:$A,ProvidersMaster!$C:$C)</f>
        <v>Gastroenterology</v>
      </c>
      <c r="K253">
        <f>_xlfn.XLOOKUP($A:$A,Charges!$B:$B,Charges!$D:$D)</f>
        <v>445.53</v>
      </c>
      <c r="L253">
        <f>_xlfn.XLOOKUP($E:$E,InsuranceClaims!$A:$A,InsuranceClaims!$E:$E)</f>
        <v>264.10559999999998</v>
      </c>
      <c r="M253" t="str">
        <f>_xlfn.XLOOKUP($A:$A,Diagnoses!$B:$B,Diagnoses!$D:$D)</f>
        <v>Low back pain</v>
      </c>
      <c r="N253" t="str">
        <f t="shared" si="6"/>
        <v>2026-Jul</v>
      </c>
      <c r="O253" t="str">
        <f t="shared" si="7"/>
        <v>High Cost</v>
      </c>
      <c r="P253">
        <f>COUNTIF($B:$B,B253)</f>
        <v>10</v>
      </c>
      <c r="Q253">
        <f>SUMIF($C:$C,C253,$L:$L)</f>
        <v>19674.320500000005</v>
      </c>
    </row>
    <row r="254" spans="1:17" x14ac:dyDescent="0.25">
      <c r="A254" t="s">
        <v>3604</v>
      </c>
      <c r="B254" t="s">
        <v>148</v>
      </c>
      <c r="C254" t="s">
        <v>3145</v>
      </c>
      <c r="D254" t="s">
        <v>3093</v>
      </c>
      <c r="E254" t="s">
        <v>18629</v>
      </c>
      <c r="F254" t="s">
        <v>3605</v>
      </c>
      <c r="G254" t="s">
        <v>3095</v>
      </c>
      <c r="H254">
        <f ca="1">_xlfn.XLOOKUP('Master Data'!$B:$B,PatientsMaster!$A:$A,PatientsMaster!$F:$F)</f>
        <v>43</v>
      </c>
      <c r="I254" t="str">
        <f ca="1">_xlfn.XLOOKUP('Master Data'!$B:$B,PatientsMaster!$A:$A,PatientsMaster!$G:$G)</f>
        <v>Young Adult</v>
      </c>
      <c r="J254" t="str">
        <f>_xlfn.XLOOKUP($C:$C,ProvidersMaster!$A:$A,ProvidersMaster!$C:$C)</f>
        <v>Cardiology</v>
      </c>
      <c r="K254">
        <f>_xlfn.XLOOKUP($A:$A,Charges!$B:$B,Charges!$D:$D)</f>
        <v>405</v>
      </c>
      <c r="L254">
        <f>_xlfn.XLOOKUP($E:$E,InsuranceClaims!$A:$A,InsuranceClaims!$E:$E)</f>
        <v>201.87900000000002</v>
      </c>
      <c r="M254" t="str">
        <f>_xlfn.XLOOKUP($A:$A,Diagnoses!$B:$B,Diagnoses!$D:$D)</f>
        <v>Low back pain</v>
      </c>
      <c r="N254" t="str">
        <f t="shared" si="6"/>
        <v>2022-Nov</v>
      </c>
      <c r="O254" t="str">
        <f t="shared" si="7"/>
        <v>High Cost</v>
      </c>
      <c r="P254">
        <f>COUNTIF($B:$B,B254)</f>
        <v>10</v>
      </c>
      <c r="Q254">
        <f>SUMIF($C:$C,C254,$L:$L)</f>
        <v>16957.942200000001</v>
      </c>
    </row>
    <row r="255" spans="1:17" x14ac:dyDescent="0.25">
      <c r="A255" t="s">
        <v>3606</v>
      </c>
      <c r="B255" t="s">
        <v>148</v>
      </c>
      <c r="C255" t="s">
        <v>3180</v>
      </c>
      <c r="D255" t="s">
        <v>3088</v>
      </c>
      <c r="E255" t="s">
        <v>18630</v>
      </c>
      <c r="F255" t="s">
        <v>3422</v>
      </c>
      <c r="G255" t="s">
        <v>3102</v>
      </c>
      <c r="H255">
        <f ca="1">_xlfn.XLOOKUP('Master Data'!$B:$B,PatientsMaster!$A:$A,PatientsMaster!$F:$F)</f>
        <v>43</v>
      </c>
      <c r="I255" t="str">
        <f ca="1">_xlfn.XLOOKUP('Master Data'!$B:$B,PatientsMaster!$A:$A,PatientsMaster!$G:$G)</f>
        <v>Young Adult</v>
      </c>
      <c r="J255" t="str">
        <f>_xlfn.XLOOKUP($C:$C,ProvidersMaster!$A:$A,ProvidersMaster!$C:$C)</f>
        <v>Gastroenterology</v>
      </c>
      <c r="K255">
        <f>_xlfn.XLOOKUP($A:$A,Charges!$B:$B,Charges!$D:$D)</f>
        <v>208.09</v>
      </c>
      <c r="L255">
        <f>_xlfn.XLOOKUP($E:$E,InsuranceClaims!$A:$A,InsuranceClaims!$E:$E)</f>
        <v>319.41000000000003</v>
      </c>
      <c r="M255" t="str">
        <f>_xlfn.XLOOKUP($A:$A,Diagnoses!$B:$B,Diagnoses!$D:$D)</f>
        <v>Gastro-esophageal reflux disease without esophagitis</v>
      </c>
      <c r="N255" t="str">
        <f t="shared" si="6"/>
        <v>2025-Oct</v>
      </c>
      <c r="O255" t="str">
        <f t="shared" si="7"/>
        <v>Standard</v>
      </c>
      <c r="P255">
        <f>COUNTIF($B:$B,B255)</f>
        <v>10</v>
      </c>
      <c r="Q255">
        <f>SUMIF($C:$C,C255,$L:$L)</f>
        <v>19110.715800000002</v>
      </c>
    </row>
    <row r="256" spans="1:17" x14ac:dyDescent="0.25">
      <c r="A256" t="s">
        <v>3607</v>
      </c>
      <c r="B256" t="s">
        <v>148</v>
      </c>
      <c r="C256" t="s">
        <v>3199</v>
      </c>
      <c r="D256" t="s">
        <v>3093</v>
      </c>
      <c r="E256" t="s">
        <v>18631</v>
      </c>
      <c r="F256" t="s">
        <v>3608</v>
      </c>
      <c r="G256" t="s">
        <v>3106</v>
      </c>
      <c r="H256">
        <f ca="1">_xlfn.XLOOKUP('Master Data'!$B:$B,PatientsMaster!$A:$A,PatientsMaster!$F:$F)</f>
        <v>43</v>
      </c>
      <c r="I256" t="str">
        <f ca="1">_xlfn.XLOOKUP('Master Data'!$B:$B,PatientsMaster!$A:$A,PatientsMaster!$G:$G)</f>
        <v>Young Adult</v>
      </c>
      <c r="J256" t="str">
        <f>_xlfn.XLOOKUP($C:$C,ProvidersMaster!$A:$A,ProvidersMaster!$C:$C)</f>
        <v>Gastroenterology</v>
      </c>
      <c r="K256">
        <f>_xlfn.XLOOKUP($A:$A,Charges!$B:$B,Charges!$D:$D)</f>
        <v>439.88</v>
      </c>
      <c r="L256">
        <f>_xlfn.XLOOKUP($E:$E,InsuranceClaims!$A:$A,InsuranceClaims!$E:$E)</f>
        <v>308.0025</v>
      </c>
      <c r="M256" t="str">
        <f>_xlfn.XLOOKUP($A:$A,Diagnoses!$B:$B,Diagnoses!$D:$D)</f>
        <v>Low back pain</v>
      </c>
      <c r="N256" t="str">
        <f t="shared" si="6"/>
        <v>2026-Sep</v>
      </c>
      <c r="O256" t="str">
        <f t="shared" si="7"/>
        <v>High Cost</v>
      </c>
      <c r="P256">
        <f>COUNTIF($B:$B,B256)</f>
        <v>10</v>
      </c>
      <c r="Q256">
        <f>SUMIF($C:$C,C256,$L:$L)</f>
        <v>19674.320500000005</v>
      </c>
    </row>
    <row r="257" spans="1:17" x14ac:dyDescent="0.25">
      <c r="A257" t="s">
        <v>3609</v>
      </c>
      <c r="B257" t="s">
        <v>148</v>
      </c>
      <c r="C257" t="s">
        <v>3097</v>
      </c>
      <c r="D257" t="s">
        <v>3093</v>
      </c>
      <c r="E257" t="s">
        <v>18632</v>
      </c>
      <c r="F257" t="s">
        <v>3610</v>
      </c>
      <c r="G257" t="s">
        <v>3090</v>
      </c>
      <c r="H257">
        <f ca="1">_xlfn.XLOOKUP('Master Data'!$B:$B,PatientsMaster!$A:$A,PatientsMaster!$F:$F)</f>
        <v>43</v>
      </c>
      <c r="I257" t="str">
        <f ca="1">_xlfn.XLOOKUP('Master Data'!$B:$B,PatientsMaster!$A:$A,PatientsMaster!$G:$G)</f>
        <v>Young Adult</v>
      </c>
      <c r="J257" t="str">
        <f>_xlfn.XLOOKUP($C:$C,ProvidersMaster!$A:$A,ProvidersMaster!$C:$C)</f>
        <v>Cardiology</v>
      </c>
      <c r="K257">
        <f>_xlfn.XLOOKUP($A:$A,Charges!$B:$B,Charges!$D:$D)</f>
        <v>66.8</v>
      </c>
      <c r="L257">
        <f>_xlfn.XLOOKUP($E:$E,InsuranceClaims!$A:$A,InsuranceClaims!$E:$E)</f>
        <v>299.46750000000003</v>
      </c>
      <c r="M257" t="str">
        <f>_xlfn.XLOOKUP($A:$A,Diagnoses!$B:$B,Diagnoses!$D:$D)</f>
        <v>Acute upper respiratory infection, unspecified</v>
      </c>
      <c r="N257" t="str">
        <f t="shared" si="6"/>
        <v>2023-Feb</v>
      </c>
      <c r="O257" t="str">
        <f t="shared" si="7"/>
        <v>Standard</v>
      </c>
      <c r="P257">
        <f>COUNTIF($B:$B,B257)</f>
        <v>10</v>
      </c>
      <c r="Q257">
        <f>SUMIF($C:$C,C257,$L:$L)</f>
        <v>19482.340599999985</v>
      </c>
    </row>
    <row r="258" spans="1:17" x14ac:dyDescent="0.25">
      <c r="A258" t="s">
        <v>3611</v>
      </c>
      <c r="B258" t="s">
        <v>151</v>
      </c>
      <c r="C258" t="s">
        <v>3254</v>
      </c>
      <c r="D258" t="s">
        <v>3088</v>
      </c>
      <c r="E258" t="s">
        <v>18633</v>
      </c>
      <c r="F258" t="s">
        <v>3612</v>
      </c>
      <c r="G258" t="s">
        <v>3102</v>
      </c>
      <c r="H258">
        <f ca="1">_xlfn.XLOOKUP('Master Data'!$B:$B,PatientsMaster!$A:$A,PatientsMaster!$F:$F)</f>
        <v>68</v>
      </c>
      <c r="I258" t="str">
        <f ca="1">_xlfn.XLOOKUP('Master Data'!$B:$B,PatientsMaster!$A:$A,PatientsMaster!$G:$G)</f>
        <v>Young Adult</v>
      </c>
      <c r="J258" t="str">
        <f>_xlfn.XLOOKUP($C:$C,ProvidersMaster!$A:$A,ProvidersMaster!$C:$C)</f>
        <v>General Practice</v>
      </c>
      <c r="K258">
        <f>_xlfn.XLOOKUP($A:$A,Charges!$B:$B,Charges!$D:$D)</f>
        <v>240.18</v>
      </c>
      <c r="L258">
        <f>_xlfn.XLOOKUP($E:$E,InsuranceClaims!$A:$A,InsuranceClaims!$E:$E)</f>
        <v>184.63</v>
      </c>
      <c r="M258" t="str">
        <f>_xlfn.XLOOKUP($A:$A,Diagnoses!$B:$B,Diagnoses!$D:$D)</f>
        <v>Acute upper respiratory infection, unspecified</v>
      </c>
      <c r="N258" t="str">
        <f t="shared" si="6"/>
        <v>2023-Sep</v>
      </c>
      <c r="O258" t="str">
        <f t="shared" si="7"/>
        <v>Standard</v>
      </c>
      <c r="P258">
        <f>COUNTIF($B:$B,B258)</f>
        <v>5</v>
      </c>
      <c r="Q258">
        <f>SUMIF($C:$C,C258,$L:$L)</f>
        <v>20459.456599999998</v>
      </c>
    </row>
    <row r="259" spans="1:17" x14ac:dyDescent="0.25">
      <c r="A259" t="s">
        <v>3613</v>
      </c>
      <c r="B259" t="s">
        <v>151</v>
      </c>
      <c r="C259" t="s">
        <v>3248</v>
      </c>
      <c r="D259" t="s">
        <v>3088</v>
      </c>
      <c r="E259" t="s">
        <v>18634</v>
      </c>
      <c r="F259" t="s">
        <v>3297</v>
      </c>
      <c r="G259" t="s">
        <v>3095</v>
      </c>
      <c r="H259">
        <f ca="1">_xlfn.XLOOKUP('Master Data'!$B:$B,PatientsMaster!$A:$A,PatientsMaster!$F:$F)</f>
        <v>68</v>
      </c>
      <c r="I259" t="str">
        <f ca="1">_xlfn.XLOOKUP('Master Data'!$B:$B,PatientsMaster!$A:$A,PatientsMaster!$G:$G)</f>
        <v>Young Adult</v>
      </c>
      <c r="J259" t="str">
        <f>_xlfn.XLOOKUP($C:$C,ProvidersMaster!$A:$A,ProvidersMaster!$C:$C)</f>
        <v>Cardiology</v>
      </c>
      <c r="K259">
        <f>_xlfn.XLOOKUP($A:$A,Charges!$B:$B,Charges!$D:$D)</f>
        <v>261.52999999999997</v>
      </c>
      <c r="L259">
        <f>_xlfn.XLOOKUP($E:$E,InsuranceClaims!$A:$A,InsuranceClaims!$E:$E)</f>
        <v>237.93119999999999</v>
      </c>
      <c r="M259" t="str">
        <f>_xlfn.XLOOKUP($A:$A,Diagnoses!$B:$B,Diagnoses!$D:$D)</f>
        <v>Type 2 diabetes mellitus without complications</v>
      </c>
      <c r="N259" t="str">
        <f t="shared" ref="N259:N322" si="8">TEXT($F:$F,"yyyy-mmm")</f>
        <v>2022-Jul</v>
      </c>
      <c r="O259" t="str">
        <f t="shared" ref="O259:O322" si="9">IF(K259&gt;350,"High Cost","Standard")</f>
        <v>Standard</v>
      </c>
      <c r="P259">
        <f>COUNTIF($B:$B,B259)</f>
        <v>5</v>
      </c>
      <c r="Q259">
        <f>SUMIF($C:$C,C259,$L:$L)</f>
        <v>20392.786800000002</v>
      </c>
    </row>
    <row r="260" spans="1:17" x14ac:dyDescent="0.25">
      <c r="A260" t="s">
        <v>3614</v>
      </c>
      <c r="B260" t="s">
        <v>151</v>
      </c>
      <c r="C260" t="s">
        <v>3125</v>
      </c>
      <c r="D260" t="s">
        <v>3088</v>
      </c>
      <c r="E260" t="s">
        <v>18635</v>
      </c>
      <c r="F260" t="s">
        <v>3615</v>
      </c>
      <c r="G260" t="s">
        <v>3095</v>
      </c>
      <c r="H260">
        <f ca="1">_xlfn.XLOOKUP('Master Data'!$B:$B,PatientsMaster!$A:$A,PatientsMaster!$F:$F)</f>
        <v>68</v>
      </c>
      <c r="I260" t="str">
        <f ca="1">_xlfn.XLOOKUP('Master Data'!$B:$B,PatientsMaster!$A:$A,PatientsMaster!$G:$G)</f>
        <v>Young Adult</v>
      </c>
      <c r="J260" t="str">
        <f>_xlfn.XLOOKUP($C:$C,ProvidersMaster!$A:$A,ProvidersMaster!$C:$C)</f>
        <v>Dermatology</v>
      </c>
      <c r="K260">
        <f>_xlfn.XLOOKUP($A:$A,Charges!$B:$B,Charges!$D:$D)</f>
        <v>322.35000000000002</v>
      </c>
      <c r="L260">
        <f>_xlfn.XLOOKUP($E:$E,InsuranceClaims!$A:$A,InsuranceClaims!$E:$E)</f>
        <v>366.40059999999994</v>
      </c>
      <c r="M260" t="str">
        <f>_xlfn.XLOOKUP($A:$A,Diagnoses!$B:$B,Diagnoses!$D:$D)</f>
        <v>Gastro-esophageal reflux disease without esophagitis</v>
      </c>
      <c r="N260" t="str">
        <f t="shared" si="8"/>
        <v>2023-Mar</v>
      </c>
      <c r="O260" t="str">
        <f t="shared" si="9"/>
        <v>Standard</v>
      </c>
      <c r="P260">
        <f>COUNTIF($B:$B,B260)</f>
        <v>5</v>
      </c>
      <c r="Q260">
        <f>SUMIF($C:$C,C260,$L:$L)</f>
        <v>11666.590100000001</v>
      </c>
    </row>
    <row r="261" spans="1:17" x14ac:dyDescent="0.25">
      <c r="A261" t="s">
        <v>3616</v>
      </c>
      <c r="B261" t="s">
        <v>151</v>
      </c>
      <c r="C261" t="s">
        <v>3199</v>
      </c>
      <c r="D261" t="s">
        <v>3093</v>
      </c>
      <c r="E261" t="s">
        <v>18636</v>
      </c>
      <c r="F261" t="s">
        <v>3617</v>
      </c>
      <c r="G261" t="s">
        <v>3106</v>
      </c>
      <c r="H261">
        <f ca="1">_xlfn.XLOOKUP('Master Data'!$B:$B,PatientsMaster!$A:$A,PatientsMaster!$F:$F)</f>
        <v>68</v>
      </c>
      <c r="I261" t="str">
        <f ca="1">_xlfn.XLOOKUP('Master Data'!$B:$B,PatientsMaster!$A:$A,PatientsMaster!$G:$G)</f>
        <v>Young Adult</v>
      </c>
      <c r="J261" t="str">
        <f>_xlfn.XLOOKUP($C:$C,ProvidersMaster!$A:$A,ProvidersMaster!$C:$C)</f>
        <v>Gastroenterology</v>
      </c>
      <c r="K261">
        <f>_xlfn.XLOOKUP($A:$A,Charges!$B:$B,Charges!$D:$D)</f>
        <v>318.08</v>
      </c>
      <c r="L261">
        <f>_xlfn.XLOOKUP($E:$E,InsuranceClaims!$A:$A,InsuranceClaims!$E:$E)</f>
        <v>294.22749999999996</v>
      </c>
      <c r="M261" t="str">
        <f>_xlfn.XLOOKUP($A:$A,Diagnoses!$B:$B,Diagnoses!$D:$D)</f>
        <v>Gastro-esophageal reflux disease without esophagitis</v>
      </c>
      <c r="N261" t="str">
        <f t="shared" si="8"/>
        <v>2024-May</v>
      </c>
      <c r="O261" t="str">
        <f t="shared" si="9"/>
        <v>Standard</v>
      </c>
      <c r="P261">
        <f>COUNTIF($B:$B,B261)</f>
        <v>5</v>
      </c>
      <c r="Q261">
        <f>SUMIF($C:$C,C261,$L:$L)</f>
        <v>19674.320500000005</v>
      </c>
    </row>
    <row r="262" spans="1:17" x14ac:dyDescent="0.25">
      <c r="A262" t="s">
        <v>3618</v>
      </c>
      <c r="B262" t="s">
        <v>151</v>
      </c>
      <c r="C262" t="s">
        <v>3100</v>
      </c>
      <c r="D262" t="s">
        <v>3088</v>
      </c>
      <c r="E262" t="s">
        <v>18637</v>
      </c>
      <c r="F262" t="s">
        <v>3619</v>
      </c>
      <c r="G262" t="s">
        <v>3090</v>
      </c>
      <c r="H262">
        <f ca="1">_xlfn.XLOOKUP('Master Data'!$B:$B,PatientsMaster!$A:$A,PatientsMaster!$F:$F)</f>
        <v>68</v>
      </c>
      <c r="I262" t="str">
        <f ca="1">_xlfn.XLOOKUP('Master Data'!$B:$B,PatientsMaster!$A:$A,PatientsMaster!$G:$G)</f>
        <v>Young Adult</v>
      </c>
      <c r="J262" t="str">
        <f>_xlfn.XLOOKUP($C:$C,ProvidersMaster!$A:$A,ProvidersMaster!$C:$C)</f>
        <v>Gastroenterology</v>
      </c>
      <c r="K262">
        <f>_xlfn.XLOOKUP($A:$A,Charges!$B:$B,Charges!$D:$D)</f>
        <v>306.97000000000003</v>
      </c>
      <c r="L262">
        <f>_xlfn.XLOOKUP($E:$E,InsuranceClaims!$A:$A,InsuranceClaims!$E:$E)</f>
        <v>355.40370000000001</v>
      </c>
      <c r="M262" t="str">
        <f>_xlfn.XLOOKUP($A:$A,Diagnoses!$B:$B,Diagnoses!$D:$D)</f>
        <v>Acute upper respiratory infection, unspecified</v>
      </c>
      <c r="N262" t="str">
        <f t="shared" si="8"/>
        <v>2023-Jul</v>
      </c>
      <c r="O262" t="str">
        <f t="shared" si="9"/>
        <v>Standard</v>
      </c>
      <c r="P262">
        <f>COUNTIF($B:$B,B262)</f>
        <v>5</v>
      </c>
      <c r="Q262">
        <f>SUMIF($C:$C,C262,$L:$L)</f>
        <v>18930.286999999997</v>
      </c>
    </row>
    <row r="263" spans="1:17" x14ac:dyDescent="0.25">
      <c r="A263" t="s">
        <v>3620</v>
      </c>
      <c r="B263" t="s">
        <v>154</v>
      </c>
      <c r="C263" t="s">
        <v>3130</v>
      </c>
      <c r="D263" t="s">
        <v>3088</v>
      </c>
      <c r="E263" t="s">
        <v>18638</v>
      </c>
      <c r="F263" t="s">
        <v>3621</v>
      </c>
      <c r="G263" t="s">
        <v>3102</v>
      </c>
      <c r="H263">
        <f ca="1">_xlfn.XLOOKUP('Master Data'!$B:$B,PatientsMaster!$A:$A,PatientsMaster!$F:$F)</f>
        <v>29</v>
      </c>
      <c r="I263" t="str">
        <f ca="1">_xlfn.XLOOKUP('Master Data'!$B:$B,PatientsMaster!$A:$A,PatientsMaster!$G:$G)</f>
        <v>Young Adult</v>
      </c>
      <c r="J263" t="str">
        <f>_xlfn.XLOOKUP($C:$C,ProvidersMaster!$A:$A,ProvidersMaster!$C:$C)</f>
        <v>Pediatrics</v>
      </c>
      <c r="K263">
        <f>_xlfn.XLOOKUP($A:$A,Charges!$B:$B,Charges!$D:$D)</f>
        <v>202</v>
      </c>
      <c r="L263">
        <f>_xlfn.XLOOKUP($E:$E,InsuranceClaims!$A:$A,InsuranceClaims!$E:$E)</f>
        <v>154.0616</v>
      </c>
      <c r="M263" t="str">
        <f>_xlfn.XLOOKUP($A:$A,Diagnoses!$B:$B,Diagnoses!$D:$D)</f>
        <v>Type 2 diabetes mellitus without complications</v>
      </c>
      <c r="N263" t="str">
        <f t="shared" si="8"/>
        <v>2024-Jun</v>
      </c>
      <c r="O263" t="str">
        <f t="shared" si="9"/>
        <v>Standard</v>
      </c>
      <c r="P263">
        <f>COUNTIF($B:$B,B263)</f>
        <v>5</v>
      </c>
      <c r="Q263">
        <f>SUMIF($C:$C,C263,$L:$L)</f>
        <v>15966.304299999994</v>
      </c>
    </row>
    <row r="264" spans="1:17" x14ac:dyDescent="0.25">
      <c r="A264" t="s">
        <v>3622</v>
      </c>
      <c r="B264" t="s">
        <v>154</v>
      </c>
      <c r="C264" t="s">
        <v>3329</v>
      </c>
      <c r="D264" t="s">
        <v>3088</v>
      </c>
      <c r="E264" t="s">
        <v>18639</v>
      </c>
      <c r="F264" t="s">
        <v>3623</v>
      </c>
      <c r="G264" t="s">
        <v>3106</v>
      </c>
      <c r="H264">
        <f ca="1">_xlfn.XLOOKUP('Master Data'!$B:$B,PatientsMaster!$A:$A,PatientsMaster!$F:$F)</f>
        <v>29</v>
      </c>
      <c r="I264" t="str">
        <f ca="1">_xlfn.XLOOKUP('Master Data'!$B:$B,PatientsMaster!$A:$A,PatientsMaster!$G:$G)</f>
        <v>Young Adult</v>
      </c>
      <c r="J264" t="str">
        <f>_xlfn.XLOOKUP($C:$C,ProvidersMaster!$A:$A,ProvidersMaster!$C:$C)</f>
        <v>Oncology</v>
      </c>
      <c r="K264">
        <f>_xlfn.XLOOKUP($A:$A,Charges!$B:$B,Charges!$D:$D)</f>
        <v>419.74</v>
      </c>
      <c r="L264">
        <f>_xlfn.XLOOKUP($E:$E,InsuranceClaims!$A:$A,InsuranceClaims!$E:$E)</f>
        <v>382.52179999999998</v>
      </c>
      <c r="M264" t="str">
        <f>_xlfn.XLOOKUP($A:$A,Diagnoses!$B:$B,Diagnoses!$D:$D)</f>
        <v>Acute upper respiratory infection, unspecified</v>
      </c>
      <c r="N264" t="str">
        <f t="shared" si="8"/>
        <v>2025-Mar</v>
      </c>
      <c r="O264" t="str">
        <f t="shared" si="9"/>
        <v>High Cost</v>
      </c>
      <c r="P264">
        <f>COUNTIF($B:$B,B264)</f>
        <v>5</v>
      </c>
      <c r="Q264">
        <f>SUMIF($C:$C,C264,$L:$L)</f>
        <v>21059.359400000005</v>
      </c>
    </row>
    <row r="265" spans="1:17" x14ac:dyDescent="0.25">
      <c r="A265" t="s">
        <v>3624</v>
      </c>
      <c r="B265" t="s">
        <v>154</v>
      </c>
      <c r="C265" t="s">
        <v>3248</v>
      </c>
      <c r="D265" t="s">
        <v>3093</v>
      </c>
      <c r="E265" t="s">
        <v>18640</v>
      </c>
      <c r="F265" t="s">
        <v>3625</v>
      </c>
      <c r="G265" t="s">
        <v>3095</v>
      </c>
      <c r="H265">
        <f ca="1">_xlfn.XLOOKUP('Master Data'!$B:$B,PatientsMaster!$A:$A,PatientsMaster!$F:$F)</f>
        <v>29</v>
      </c>
      <c r="I265" t="str">
        <f ca="1">_xlfn.XLOOKUP('Master Data'!$B:$B,PatientsMaster!$A:$A,PatientsMaster!$G:$G)</f>
        <v>Young Adult</v>
      </c>
      <c r="J265" t="str">
        <f>_xlfn.XLOOKUP($C:$C,ProvidersMaster!$A:$A,ProvidersMaster!$C:$C)</f>
        <v>Cardiology</v>
      </c>
      <c r="K265">
        <f>_xlfn.XLOOKUP($A:$A,Charges!$B:$B,Charges!$D:$D)</f>
        <v>374.93</v>
      </c>
      <c r="L265">
        <f>_xlfn.XLOOKUP($E:$E,InsuranceClaims!$A:$A,InsuranceClaims!$E:$E)</f>
        <v>377.7466</v>
      </c>
      <c r="M265" t="str">
        <f>_xlfn.XLOOKUP($A:$A,Diagnoses!$B:$B,Diagnoses!$D:$D)</f>
        <v>Essential (primary) hypertension</v>
      </c>
      <c r="N265" t="str">
        <f t="shared" si="8"/>
        <v>2024-Apr</v>
      </c>
      <c r="O265" t="str">
        <f t="shared" si="9"/>
        <v>High Cost</v>
      </c>
      <c r="P265">
        <f>COUNTIF($B:$B,B265)</f>
        <v>5</v>
      </c>
      <c r="Q265">
        <f>SUMIF($C:$C,C265,$L:$L)</f>
        <v>20392.786800000002</v>
      </c>
    </row>
    <row r="266" spans="1:17" x14ac:dyDescent="0.25">
      <c r="A266" t="s">
        <v>3626</v>
      </c>
      <c r="B266" t="s">
        <v>154</v>
      </c>
      <c r="C266" t="s">
        <v>3111</v>
      </c>
      <c r="D266" t="s">
        <v>3093</v>
      </c>
      <c r="E266" t="s">
        <v>18641</v>
      </c>
      <c r="F266" t="s">
        <v>3627</v>
      </c>
      <c r="G266" t="s">
        <v>3090</v>
      </c>
      <c r="H266">
        <f ca="1">_xlfn.XLOOKUP('Master Data'!$B:$B,PatientsMaster!$A:$A,PatientsMaster!$F:$F)</f>
        <v>29</v>
      </c>
      <c r="I266" t="str">
        <f ca="1">_xlfn.XLOOKUP('Master Data'!$B:$B,PatientsMaster!$A:$A,PatientsMaster!$G:$G)</f>
        <v>Young Adult</v>
      </c>
      <c r="J266" t="str">
        <f>_xlfn.XLOOKUP($C:$C,ProvidersMaster!$A:$A,ProvidersMaster!$C:$C)</f>
        <v>Gastroenterology</v>
      </c>
      <c r="K266">
        <f>_xlfn.XLOOKUP($A:$A,Charges!$B:$B,Charges!$D:$D)</f>
        <v>85.67</v>
      </c>
      <c r="L266">
        <f>_xlfn.XLOOKUP($E:$E,InsuranceClaims!$A:$A,InsuranceClaims!$E:$E)</f>
        <v>66.235399999999998</v>
      </c>
      <c r="M266" t="str">
        <f>_xlfn.XLOOKUP($A:$A,Diagnoses!$B:$B,Diagnoses!$D:$D)</f>
        <v>Essential (primary) hypertension</v>
      </c>
      <c r="N266" t="str">
        <f t="shared" si="8"/>
        <v>2023-Dec</v>
      </c>
      <c r="O266" t="str">
        <f t="shared" si="9"/>
        <v>Standard</v>
      </c>
      <c r="P266">
        <f>COUNTIF($B:$B,B266)</f>
        <v>5</v>
      </c>
      <c r="Q266">
        <f>SUMIF($C:$C,C266,$L:$L)</f>
        <v>20345.553199999988</v>
      </c>
    </row>
    <row r="267" spans="1:17" x14ac:dyDescent="0.25">
      <c r="A267" t="s">
        <v>3628</v>
      </c>
      <c r="B267" t="s">
        <v>154</v>
      </c>
      <c r="C267" t="s">
        <v>3135</v>
      </c>
      <c r="D267" t="s">
        <v>3088</v>
      </c>
      <c r="E267" t="s">
        <v>18642</v>
      </c>
      <c r="F267" t="s">
        <v>3629</v>
      </c>
      <c r="G267" t="s">
        <v>3106</v>
      </c>
      <c r="H267">
        <f ca="1">_xlfn.XLOOKUP('Master Data'!$B:$B,PatientsMaster!$A:$A,PatientsMaster!$F:$F)</f>
        <v>29</v>
      </c>
      <c r="I267" t="str">
        <f ca="1">_xlfn.XLOOKUP('Master Data'!$B:$B,PatientsMaster!$A:$A,PatientsMaster!$G:$G)</f>
        <v>Young Adult</v>
      </c>
      <c r="J267" t="str">
        <f>_xlfn.XLOOKUP($C:$C,ProvidersMaster!$A:$A,ProvidersMaster!$C:$C)</f>
        <v>Pediatrics</v>
      </c>
      <c r="K267">
        <f>_xlfn.XLOOKUP($A:$A,Charges!$B:$B,Charges!$D:$D)</f>
        <v>200.46</v>
      </c>
      <c r="L267">
        <f>_xlfn.XLOOKUP($E:$E,InsuranceClaims!$A:$A,InsuranceClaims!$E:$E)</f>
        <v>285.012</v>
      </c>
      <c r="M267" t="str">
        <f>_xlfn.XLOOKUP($A:$A,Diagnoses!$B:$B,Diagnoses!$D:$D)</f>
        <v>Type 2 diabetes mellitus without complications</v>
      </c>
      <c r="N267" t="str">
        <f t="shared" si="8"/>
        <v>2022-Aug</v>
      </c>
      <c r="O267" t="str">
        <f t="shared" si="9"/>
        <v>Standard</v>
      </c>
      <c r="P267">
        <f>COUNTIF($B:$B,B267)</f>
        <v>5</v>
      </c>
      <c r="Q267">
        <f>SUMIF($C:$C,C267,$L:$L)</f>
        <v>24472.873299999996</v>
      </c>
    </row>
    <row r="268" spans="1:17" x14ac:dyDescent="0.25">
      <c r="A268" t="s">
        <v>3630</v>
      </c>
      <c r="B268" t="s">
        <v>157</v>
      </c>
      <c r="C268" t="s">
        <v>3254</v>
      </c>
      <c r="D268" t="s">
        <v>3093</v>
      </c>
      <c r="E268" t="s">
        <v>18643</v>
      </c>
      <c r="F268" t="s">
        <v>3631</v>
      </c>
      <c r="G268" t="s">
        <v>3102</v>
      </c>
      <c r="H268">
        <f ca="1">_xlfn.XLOOKUP('Master Data'!$B:$B,PatientsMaster!$A:$A,PatientsMaster!$F:$F)</f>
        <v>41</v>
      </c>
      <c r="I268" t="str">
        <f ca="1">_xlfn.XLOOKUP('Master Data'!$B:$B,PatientsMaster!$A:$A,PatientsMaster!$G:$G)</f>
        <v>Young Adult</v>
      </c>
      <c r="J268" t="str">
        <f>_xlfn.XLOOKUP($C:$C,ProvidersMaster!$A:$A,ProvidersMaster!$C:$C)</f>
        <v>General Practice</v>
      </c>
      <c r="K268">
        <f>_xlfn.XLOOKUP($A:$A,Charges!$B:$B,Charges!$D:$D)</f>
        <v>341.82</v>
      </c>
      <c r="L268">
        <f>_xlfn.XLOOKUP($E:$E,InsuranceClaims!$A:$A,InsuranceClaims!$E:$E)</f>
        <v>64.038600000000002</v>
      </c>
      <c r="M268" t="str">
        <f>_xlfn.XLOOKUP($A:$A,Diagnoses!$B:$B,Diagnoses!$D:$D)</f>
        <v>Acute upper respiratory infection, unspecified</v>
      </c>
      <c r="N268" t="str">
        <f t="shared" si="8"/>
        <v>2024-Aug</v>
      </c>
      <c r="O268" t="str">
        <f t="shared" si="9"/>
        <v>Standard</v>
      </c>
      <c r="P268">
        <f>COUNTIF($B:$B,B268)</f>
        <v>4</v>
      </c>
      <c r="Q268">
        <f>SUMIF($C:$C,C268,$L:$L)</f>
        <v>20459.456599999998</v>
      </c>
    </row>
    <row r="269" spans="1:17" x14ac:dyDescent="0.25">
      <c r="A269" t="s">
        <v>3632</v>
      </c>
      <c r="B269" t="s">
        <v>157</v>
      </c>
      <c r="C269" t="s">
        <v>3125</v>
      </c>
      <c r="D269" t="s">
        <v>3088</v>
      </c>
      <c r="E269" t="s">
        <v>18644</v>
      </c>
      <c r="F269" t="s">
        <v>3324</v>
      </c>
      <c r="G269" t="s">
        <v>3106</v>
      </c>
      <c r="H269">
        <f ca="1">_xlfn.XLOOKUP('Master Data'!$B:$B,PatientsMaster!$A:$A,PatientsMaster!$F:$F)</f>
        <v>41</v>
      </c>
      <c r="I269" t="str">
        <f ca="1">_xlfn.XLOOKUP('Master Data'!$B:$B,PatientsMaster!$A:$A,PatientsMaster!$G:$G)</f>
        <v>Young Adult</v>
      </c>
      <c r="J269" t="str">
        <f>_xlfn.XLOOKUP($C:$C,ProvidersMaster!$A:$A,ProvidersMaster!$C:$C)</f>
        <v>Dermatology</v>
      </c>
      <c r="K269">
        <f>_xlfn.XLOOKUP($A:$A,Charges!$B:$B,Charges!$D:$D)</f>
        <v>101.1</v>
      </c>
      <c r="L269">
        <f>_xlfn.XLOOKUP($E:$E,InsuranceClaims!$A:$A,InsuranceClaims!$E:$E)</f>
        <v>304.22900000000004</v>
      </c>
      <c r="M269" t="str">
        <f>_xlfn.XLOOKUP($A:$A,Diagnoses!$B:$B,Diagnoses!$D:$D)</f>
        <v>Type 2 diabetes mellitus without complications</v>
      </c>
      <c r="N269" t="str">
        <f t="shared" si="8"/>
        <v>2025-Feb</v>
      </c>
      <c r="O269" t="str">
        <f t="shared" si="9"/>
        <v>Standard</v>
      </c>
      <c r="P269">
        <f>COUNTIF($B:$B,B269)</f>
        <v>4</v>
      </c>
      <c r="Q269">
        <f>SUMIF($C:$C,C269,$L:$L)</f>
        <v>11666.590100000001</v>
      </c>
    </row>
    <row r="270" spans="1:17" x14ac:dyDescent="0.25">
      <c r="A270" t="s">
        <v>3633</v>
      </c>
      <c r="B270" t="s">
        <v>157</v>
      </c>
      <c r="C270" t="s">
        <v>3199</v>
      </c>
      <c r="D270" t="s">
        <v>3088</v>
      </c>
      <c r="E270" t="s">
        <v>18645</v>
      </c>
      <c r="F270" t="s">
        <v>3634</v>
      </c>
      <c r="G270" t="s">
        <v>3095</v>
      </c>
      <c r="H270">
        <f ca="1">_xlfn.XLOOKUP('Master Data'!$B:$B,PatientsMaster!$A:$A,PatientsMaster!$F:$F)</f>
        <v>41</v>
      </c>
      <c r="I270" t="str">
        <f ca="1">_xlfn.XLOOKUP('Master Data'!$B:$B,PatientsMaster!$A:$A,PatientsMaster!$G:$G)</f>
        <v>Young Adult</v>
      </c>
      <c r="J270" t="str">
        <f>_xlfn.XLOOKUP($C:$C,ProvidersMaster!$A:$A,ProvidersMaster!$C:$C)</f>
        <v>Gastroenterology</v>
      </c>
      <c r="K270">
        <f>_xlfn.XLOOKUP($A:$A,Charges!$B:$B,Charges!$D:$D)</f>
        <v>449.55</v>
      </c>
      <c r="L270">
        <f>_xlfn.XLOOKUP($E:$E,InsuranceClaims!$A:$A,InsuranceClaims!$E:$E)</f>
        <v>175.60939999999999</v>
      </c>
      <c r="M270" t="str">
        <f>_xlfn.XLOOKUP($A:$A,Diagnoses!$B:$B,Diagnoses!$D:$D)</f>
        <v>Acute upper respiratory infection, unspecified</v>
      </c>
      <c r="N270" t="str">
        <f t="shared" si="8"/>
        <v>2024-Dec</v>
      </c>
      <c r="O270" t="str">
        <f t="shared" si="9"/>
        <v>High Cost</v>
      </c>
      <c r="P270">
        <f>COUNTIF($B:$B,B270)</f>
        <v>4</v>
      </c>
      <c r="Q270">
        <f>SUMIF($C:$C,C270,$L:$L)</f>
        <v>19674.320500000005</v>
      </c>
    </row>
    <row r="271" spans="1:17" x14ac:dyDescent="0.25">
      <c r="A271" t="s">
        <v>3635</v>
      </c>
      <c r="B271" t="s">
        <v>157</v>
      </c>
      <c r="C271" t="s">
        <v>3097</v>
      </c>
      <c r="D271" t="s">
        <v>3093</v>
      </c>
      <c r="E271" t="s">
        <v>18646</v>
      </c>
      <c r="F271" t="s">
        <v>3636</v>
      </c>
      <c r="G271" t="s">
        <v>3095</v>
      </c>
      <c r="H271">
        <f ca="1">_xlfn.XLOOKUP('Master Data'!$B:$B,PatientsMaster!$A:$A,PatientsMaster!$F:$F)</f>
        <v>41</v>
      </c>
      <c r="I271" t="str">
        <f ca="1">_xlfn.XLOOKUP('Master Data'!$B:$B,PatientsMaster!$A:$A,PatientsMaster!$G:$G)</f>
        <v>Young Adult</v>
      </c>
      <c r="J271" t="str">
        <f>_xlfn.XLOOKUP($C:$C,ProvidersMaster!$A:$A,ProvidersMaster!$C:$C)</f>
        <v>Cardiology</v>
      </c>
      <c r="K271">
        <f>_xlfn.XLOOKUP($A:$A,Charges!$B:$B,Charges!$D:$D)</f>
        <v>335.46</v>
      </c>
      <c r="L271">
        <f>_xlfn.XLOOKUP($E:$E,InsuranceClaims!$A:$A,InsuranceClaims!$E:$E)</f>
        <v>336.47680000000003</v>
      </c>
      <c r="M271" t="str">
        <f>_xlfn.XLOOKUP($A:$A,Diagnoses!$B:$B,Diagnoses!$D:$D)</f>
        <v>Essential (primary) hypertension</v>
      </c>
      <c r="N271" t="str">
        <f t="shared" si="8"/>
        <v>2025-Jan</v>
      </c>
      <c r="O271" t="str">
        <f t="shared" si="9"/>
        <v>Standard</v>
      </c>
      <c r="P271">
        <f>COUNTIF($B:$B,B271)</f>
        <v>4</v>
      </c>
      <c r="Q271">
        <f>SUMIF($C:$C,C271,$L:$L)</f>
        <v>19482.340599999985</v>
      </c>
    </row>
    <row r="272" spans="1:17" x14ac:dyDescent="0.25">
      <c r="A272" t="s">
        <v>3637</v>
      </c>
      <c r="B272" t="s">
        <v>159</v>
      </c>
      <c r="C272" t="s">
        <v>3329</v>
      </c>
      <c r="D272" t="s">
        <v>3093</v>
      </c>
      <c r="E272" t="s">
        <v>18647</v>
      </c>
      <c r="F272" t="s">
        <v>3638</v>
      </c>
      <c r="G272" t="s">
        <v>3106</v>
      </c>
      <c r="H272">
        <f ca="1">_xlfn.XLOOKUP('Master Data'!$B:$B,PatientsMaster!$A:$A,PatientsMaster!$F:$F)</f>
        <v>56</v>
      </c>
      <c r="I272" t="str">
        <f ca="1">_xlfn.XLOOKUP('Master Data'!$B:$B,PatientsMaster!$A:$A,PatientsMaster!$G:$G)</f>
        <v>Young Adult</v>
      </c>
      <c r="J272" t="str">
        <f>_xlfn.XLOOKUP($C:$C,ProvidersMaster!$A:$A,ProvidersMaster!$C:$C)</f>
        <v>Oncology</v>
      </c>
      <c r="K272">
        <f>_xlfn.XLOOKUP($A:$A,Charges!$B:$B,Charges!$D:$D)</f>
        <v>89.51</v>
      </c>
      <c r="L272">
        <f>_xlfn.XLOOKUP($E:$E,InsuranceClaims!$A:$A,InsuranceClaims!$E:$E)</f>
        <v>232.07039999999998</v>
      </c>
      <c r="M272" t="str">
        <f>_xlfn.XLOOKUP($A:$A,Diagnoses!$B:$B,Diagnoses!$D:$D)</f>
        <v>Low back pain</v>
      </c>
      <c r="N272" t="str">
        <f t="shared" si="8"/>
        <v>2023-Apr</v>
      </c>
      <c r="O272" t="str">
        <f t="shared" si="9"/>
        <v>Standard</v>
      </c>
      <c r="P272">
        <f>COUNTIF($B:$B,B272)</f>
        <v>9</v>
      </c>
      <c r="Q272">
        <f>SUMIF($C:$C,C272,$L:$L)</f>
        <v>21059.359400000005</v>
      </c>
    </row>
    <row r="273" spans="1:17" x14ac:dyDescent="0.25">
      <c r="A273" t="s">
        <v>3639</v>
      </c>
      <c r="B273" t="s">
        <v>159</v>
      </c>
      <c r="C273" t="s">
        <v>3265</v>
      </c>
      <c r="D273" t="s">
        <v>3093</v>
      </c>
      <c r="E273" t="s">
        <v>18648</v>
      </c>
      <c r="F273" t="s">
        <v>3640</v>
      </c>
      <c r="G273" t="s">
        <v>3102</v>
      </c>
      <c r="H273">
        <f ca="1">_xlfn.XLOOKUP('Master Data'!$B:$B,PatientsMaster!$A:$A,PatientsMaster!$F:$F)</f>
        <v>56</v>
      </c>
      <c r="I273" t="str">
        <f ca="1">_xlfn.XLOOKUP('Master Data'!$B:$B,PatientsMaster!$A:$A,PatientsMaster!$G:$G)</f>
        <v>Young Adult</v>
      </c>
      <c r="J273" t="str">
        <f>_xlfn.XLOOKUP($C:$C,ProvidersMaster!$A:$A,ProvidersMaster!$C:$C)</f>
        <v>Neurology</v>
      </c>
      <c r="K273">
        <f>_xlfn.XLOOKUP($A:$A,Charges!$B:$B,Charges!$D:$D)</f>
        <v>193.45</v>
      </c>
      <c r="L273">
        <f>_xlfn.XLOOKUP($E:$E,InsuranceClaims!$A:$A,InsuranceClaims!$E:$E)</f>
        <v>257.7672</v>
      </c>
      <c r="M273" t="str">
        <f>_xlfn.XLOOKUP($A:$A,Diagnoses!$B:$B,Diagnoses!$D:$D)</f>
        <v>Acute upper respiratory infection, unspecified</v>
      </c>
      <c r="N273" t="str">
        <f t="shared" si="8"/>
        <v>2024-Feb</v>
      </c>
      <c r="O273" t="str">
        <f t="shared" si="9"/>
        <v>Standard</v>
      </c>
      <c r="P273">
        <f>COUNTIF($B:$B,B273)</f>
        <v>9</v>
      </c>
      <c r="Q273">
        <f>SUMIF($C:$C,C273,$L:$L)</f>
        <v>17482.5101</v>
      </c>
    </row>
    <row r="274" spans="1:17" x14ac:dyDescent="0.25">
      <c r="A274" t="s">
        <v>3641</v>
      </c>
      <c r="B274" t="s">
        <v>159</v>
      </c>
      <c r="C274" t="s">
        <v>3148</v>
      </c>
      <c r="D274" t="s">
        <v>3093</v>
      </c>
      <c r="E274" t="s">
        <v>18649</v>
      </c>
      <c r="F274" t="s">
        <v>3642</v>
      </c>
      <c r="G274" t="s">
        <v>3090</v>
      </c>
      <c r="H274">
        <f ca="1">_xlfn.XLOOKUP('Master Data'!$B:$B,PatientsMaster!$A:$A,PatientsMaster!$F:$F)</f>
        <v>56</v>
      </c>
      <c r="I274" t="str">
        <f ca="1">_xlfn.XLOOKUP('Master Data'!$B:$B,PatientsMaster!$A:$A,PatientsMaster!$G:$G)</f>
        <v>Young Adult</v>
      </c>
      <c r="J274" t="str">
        <f>_xlfn.XLOOKUP($C:$C,ProvidersMaster!$A:$A,ProvidersMaster!$C:$C)</f>
        <v>Gastroenterology</v>
      </c>
      <c r="K274">
        <f>_xlfn.XLOOKUP($A:$A,Charges!$B:$B,Charges!$D:$D)</f>
        <v>436.81</v>
      </c>
      <c r="L274">
        <f>_xlfn.XLOOKUP($E:$E,InsuranceClaims!$A:$A,InsuranceClaims!$E:$E)</f>
        <v>235.53849999999997</v>
      </c>
      <c r="M274" t="str">
        <f>_xlfn.XLOOKUP($A:$A,Diagnoses!$B:$B,Diagnoses!$D:$D)</f>
        <v>Low back pain</v>
      </c>
      <c r="N274" t="str">
        <f t="shared" si="8"/>
        <v>2025-Aug</v>
      </c>
      <c r="O274" t="str">
        <f t="shared" si="9"/>
        <v>High Cost</v>
      </c>
      <c r="P274">
        <f>COUNTIF($B:$B,B274)</f>
        <v>9</v>
      </c>
      <c r="Q274">
        <f>SUMIF($C:$C,C274,$L:$L)</f>
        <v>19833.441100000004</v>
      </c>
    </row>
    <row r="275" spans="1:17" x14ac:dyDescent="0.25">
      <c r="A275" t="s">
        <v>3643</v>
      </c>
      <c r="B275" t="s">
        <v>159</v>
      </c>
      <c r="C275" t="s">
        <v>3087</v>
      </c>
      <c r="D275" t="s">
        <v>3088</v>
      </c>
      <c r="E275" t="s">
        <v>18650</v>
      </c>
      <c r="F275" t="s">
        <v>3644</v>
      </c>
      <c r="G275" t="s">
        <v>3102</v>
      </c>
      <c r="H275">
        <f ca="1">_xlfn.XLOOKUP('Master Data'!$B:$B,PatientsMaster!$A:$A,PatientsMaster!$F:$F)</f>
        <v>56</v>
      </c>
      <c r="I275" t="str">
        <f ca="1">_xlfn.XLOOKUP('Master Data'!$B:$B,PatientsMaster!$A:$A,PatientsMaster!$G:$G)</f>
        <v>Young Adult</v>
      </c>
      <c r="J275" t="str">
        <f>_xlfn.XLOOKUP($C:$C,ProvidersMaster!$A:$A,ProvidersMaster!$C:$C)</f>
        <v>Cardiology</v>
      </c>
      <c r="K275">
        <f>_xlfn.XLOOKUP($A:$A,Charges!$B:$B,Charges!$D:$D)</f>
        <v>340.38</v>
      </c>
      <c r="L275">
        <f>_xlfn.XLOOKUP($E:$E,InsuranceClaims!$A:$A,InsuranceClaims!$E:$E)</f>
        <v>205.56120000000001</v>
      </c>
      <c r="M275" t="str">
        <f>_xlfn.XLOOKUP($A:$A,Diagnoses!$B:$B,Diagnoses!$D:$D)</f>
        <v>Acute upper respiratory infection, unspecified</v>
      </c>
      <c r="N275" t="str">
        <f t="shared" si="8"/>
        <v>2024-Apr</v>
      </c>
      <c r="O275" t="str">
        <f t="shared" si="9"/>
        <v>Standard</v>
      </c>
      <c r="P275">
        <f>COUNTIF($B:$B,B275)</f>
        <v>9</v>
      </c>
      <c r="Q275">
        <f>SUMIF($C:$C,C275,$L:$L)</f>
        <v>16589.7353</v>
      </c>
    </row>
    <row r="276" spans="1:17" x14ac:dyDescent="0.25">
      <c r="A276" t="s">
        <v>3645</v>
      </c>
      <c r="B276" t="s">
        <v>159</v>
      </c>
      <c r="C276" t="s">
        <v>3175</v>
      </c>
      <c r="D276" t="s">
        <v>3088</v>
      </c>
      <c r="E276" t="s">
        <v>18651</v>
      </c>
      <c r="F276" t="s">
        <v>3646</v>
      </c>
      <c r="G276" t="s">
        <v>3102</v>
      </c>
      <c r="H276">
        <f ca="1">_xlfn.XLOOKUP('Master Data'!$B:$B,PatientsMaster!$A:$A,PatientsMaster!$F:$F)</f>
        <v>56</v>
      </c>
      <c r="I276" t="str">
        <f ca="1">_xlfn.XLOOKUP('Master Data'!$B:$B,PatientsMaster!$A:$A,PatientsMaster!$G:$G)</f>
        <v>Young Adult</v>
      </c>
      <c r="J276" t="str">
        <f>_xlfn.XLOOKUP($C:$C,ProvidersMaster!$A:$A,ProvidersMaster!$C:$C)</f>
        <v>Pediatrics</v>
      </c>
      <c r="K276">
        <f>_xlfn.XLOOKUP($A:$A,Charges!$B:$B,Charges!$D:$D)</f>
        <v>111.4</v>
      </c>
      <c r="L276">
        <f>_xlfn.XLOOKUP($E:$E,InsuranceClaims!$A:$A,InsuranceClaims!$E:$E)</f>
        <v>189.42699999999999</v>
      </c>
      <c r="M276" t="str">
        <f>_xlfn.XLOOKUP($A:$A,Diagnoses!$B:$B,Diagnoses!$D:$D)</f>
        <v>Type 2 diabetes mellitus without complications</v>
      </c>
      <c r="N276" t="str">
        <f t="shared" si="8"/>
        <v>2025-Apr</v>
      </c>
      <c r="O276" t="str">
        <f t="shared" si="9"/>
        <v>Standard</v>
      </c>
      <c r="P276">
        <f>COUNTIF($B:$B,B276)</f>
        <v>9</v>
      </c>
      <c r="Q276">
        <f>SUMIF($C:$C,C276,$L:$L)</f>
        <v>18866.657099999993</v>
      </c>
    </row>
    <row r="277" spans="1:17" x14ac:dyDescent="0.25">
      <c r="A277" t="s">
        <v>3647</v>
      </c>
      <c r="B277" t="s">
        <v>159</v>
      </c>
      <c r="C277" t="s">
        <v>3161</v>
      </c>
      <c r="D277" t="s">
        <v>3088</v>
      </c>
      <c r="E277" t="s">
        <v>18652</v>
      </c>
      <c r="F277" t="s">
        <v>3648</v>
      </c>
      <c r="G277" t="s">
        <v>3095</v>
      </c>
      <c r="H277">
        <f ca="1">_xlfn.XLOOKUP('Master Data'!$B:$B,PatientsMaster!$A:$A,PatientsMaster!$F:$F)</f>
        <v>56</v>
      </c>
      <c r="I277" t="str">
        <f ca="1">_xlfn.XLOOKUP('Master Data'!$B:$B,PatientsMaster!$A:$A,PatientsMaster!$G:$G)</f>
        <v>Young Adult</v>
      </c>
      <c r="J277" t="str">
        <f>_xlfn.XLOOKUP($C:$C,ProvidersMaster!$A:$A,ProvidersMaster!$C:$C)</f>
        <v>Gastroenterology</v>
      </c>
      <c r="K277">
        <f>_xlfn.XLOOKUP($A:$A,Charges!$B:$B,Charges!$D:$D)</f>
        <v>132.85</v>
      </c>
      <c r="L277">
        <f>_xlfn.XLOOKUP($E:$E,InsuranceClaims!$A:$A,InsuranceClaims!$E:$E)</f>
        <v>227.10480000000004</v>
      </c>
      <c r="M277" t="str">
        <f>_xlfn.XLOOKUP($A:$A,Diagnoses!$B:$B,Diagnoses!$D:$D)</f>
        <v>Essential (primary) hypertension</v>
      </c>
      <c r="N277" t="str">
        <f t="shared" si="8"/>
        <v>2023-Jun</v>
      </c>
      <c r="O277" t="str">
        <f t="shared" si="9"/>
        <v>Standard</v>
      </c>
      <c r="P277">
        <f>COUNTIF($B:$B,B277)</f>
        <v>9</v>
      </c>
      <c r="Q277">
        <f>SUMIF($C:$C,C277,$L:$L)</f>
        <v>20657.172699999996</v>
      </c>
    </row>
    <row r="278" spans="1:17" x14ac:dyDescent="0.25">
      <c r="A278" t="s">
        <v>3649</v>
      </c>
      <c r="B278" t="s">
        <v>159</v>
      </c>
      <c r="C278" t="s">
        <v>3111</v>
      </c>
      <c r="D278" t="s">
        <v>3093</v>
      </c>
      <c r="E278" t="s">
        <v>18653</v>
      </c>
      <c r="F278" t="s">
        <v>3650</v>
      </c>
      <c r="G278" t="s">
        <v>3095</v>
      </c>
      <c r="H278">
        <f ca="1">_xlfn.XLOOKUP('Master Data'!$B:$B,PatientsMaster!$A:$A,PatientsMaster!$F:$F)</f>
        <v>56</v>
      </c>
      <c r="I278" t="str">
        <f ca="1">_xlfn.XLOOKUP('Master Data'!$B:$B,PatientsMaster!$A:$A,PatientsMaster!$G:$G)</f>
        <v>Young Adult</v>
      </c>
      <c r="J278" t="str">
        <f>_xlfn.XLOOKUP($C:$C,ProvidersMaster!$A:$A,ProvidersMaster!$C:$C)</f>
        <v>Gastroenterology</v>
      </c>
      <c r="K278">
        <f>_xlfn.XLOOKUP($A:$A,Charges!$B:$B,Charges!$D:$D)</f>
        <v>300.12</v>
      </c>
      <c r="L278">
        <f>_xlfn.XLOOKUP($E:$E,InsuranceClaims!$A:$A,InsuranceClaims!$E:$E)</f>
        <v>431.36100000000005</v>
      </c>
      <c r="M278" t="str">
        <f>_xlfn.XLOOKUP($A:$A,Diagnoses!$B:$B,Diagnoses!$D:$D)</f>
        <v>Acute upper respiratory infection, unspecified</v>
      </c>
      <c r="N278" t="str">
        <f t="shared" si="8"/>
        <v>2024-Jan</v>
      </c>
      <c r="O278" t="str">
        <f t="shared" si="9"/>
        <v>Standard</v>
      </c>
      <c r="P278">
        <f>COUNTIF($B:$B,B278)</f>
        <v>9</v>
      </c>
      <c r="Q278">
        <f>SUMIF($C:$C,C278,$L:$L)</f>
        <v>20345.553199999988</v>
      </c>
    </row>
    <row r="279" spans="1:17" x14ac:dyDescent="0.25">
      <c r="A279" t="s">
        <v>3651</v>
      </c>
      <c r="B279" t="s">
        <v>159</v>
      </c>
      <c r="C279" t="s">
        <v>3248</v>
      </c>
      <c r="D279" t="s">
        <v>3088</v>
      </c>
      <c r="E279" t="s">
        <v>18654</v>
      </c>
      <c r="F279" t="s">
        <v>3652</v>
      </c>
      <c r="G279" t="s">
        <v>3095</v>
      </c>
      <c r="H279">
        <f ca="1">_xlfn.XLOOKUP('Master Data'!$B:$B,PatientsMaster!$A:$A,PatientsMaster!$F:$F)</f>
        <v>56</v>
      </c>
      <c r="I279" t="str">
        <f ca="1">_xlfn.XLOOKUP('Master Data'!$B:$B,PatientsMaster!$A:$A,PatientsMaster!$G:$G)</f>
        <v>Young Adult</v>
      </c>
      <c r="J279" t="str">
        <f>_xlfn.XLOOKUP($C:$C,ProvidersMaster!$A:$A,ProvidersMaster!$C:$C)</f>
        <v>Cardiology</v>
      </c>
      <c r="K279">
        <f>_xlfn.XLOOKUP($A:$A,Charges!$B:$B,Charges!$D:$D)</f>
        <v>192.64</v>
      </c>
      <c r="L279">
        <f>_xlfn.XLOOKUP($E:$E,InsuranceClaims!$A:$A,InsuranceClaims!$E:$E)</f>
        <v>334.50560000000002</v>
      </c>
      <c r="M279" t="str">
        <f>_xlfn.XLOOKUP($A:$A,Diagnoses!$B:$B,Diagnoses!$D:$D)</f>
        <v>Type 2 diabetes mellitus without complications</v>
      </c>
      <c r="N279" t="str">
        <f t="shared" si="8"/>
        <v>2025-Feb</v>
      </c>
      <c r="O279" t="str">
        <f t="shared" si="9"/>
        <v>Standard</v>
      </c>
      <c r="P279">
        <f>COUNTIF($B:$B,B279)</f>
        <v>9</v>
      </c>
      <c r="Q279">
        <f>SUMIF($C:$C,C279,$L:$L)</f>
        <v>20392.786800000002</v>
      </c>
    </row>
    <row r="280" spans="1:17" x14ac:dyDescent="0.25">
      <c r="A280" t="s">
        <v>3653</v>
      </c>
      <c r="B280" t="s">
        <v>159</v>
      </c>
      <c r="C280" t="s">
        <v>3208</v>
      </c>
      <c r="D280" t="s">
        <v>3088</v>
      </c>
      <c r="E280" t="s">
        <v>18655</v>
      </c>
      <c r="F280" t="s">
        <v>3654</v>
      </c>
      <c r="G280" t="s">
        <v>3090</v>
      </c>
      <c r="H280">
        <f ca="1">_xlfn.XLOOKUP('Master Data'!$B:$B,PatientsMaster!$A:$A,PatientsMaster!$F:$F)</f>
        <v>56</v>
      </c>
      <c r="I280" t="str">
        <f ca="1">_xlfn.XLOOKUP('Master Data'!$B:$B,PatientsMaster!$A:$A,PatientsMaster!$G:$G)</f>
        <v>Young Adult</v>
      </c>
      <c r="J280" t="str">
        <f>_xlfn.XLOOKUP($C:$C,ProvidersMaster!$A:$A,ProvidersMaster!$C:$C)</f>
        <v>Cardiology</v>
      </c>
      <c r="K280">
        <f>_xlfn.XLOOKUP($A:$A,Charges!$B:$B,Charges!$D:$D)</f>
        <v>224.31</v>
      </c>
      <c r="L280">
        <f>_xlfn.XLOOKUP($E:$E,InsuranceClaims!$A:$A,InsuranceClaims!$E:$E)</f>
        <v>96.193999999999988</v>
      </c>
      <c r="M280" t="str">
        <f>_xlfn.XLOOKUP($A:$A,Diagnoses!$B:$B,Diagnoses!$D:$D)</f>
        <v>Low back pain</v>
      </c>
      <c r="N280" t="str">
        <f t="shared" si="8"/>
        <v>2025-Jul</v>
      </c>
      <c r="O280" t="str">
        <f t="shared" si="9"/>
        <v>Standard</v>
      </c>
      <c r="P280">
        <f>COUNTIF($B:$B,B280)</f>
        <v>9</v>
      </c>
      <c r="Q280">
        <f>SUMIF($C:$C,C280,$L:$L)</f>
        <v>17205.856699999993</v>
      </c>
    </row>
    <row r="281" spans="1:17" x14ac:dyDescent="0.25">
      <c r="A281" t="s">
        <v>3655</v>
      </c>
      <c r="B281" t="s">
        <v>162</v>
      </c>
      <c r="C281" t="s">
        <v>3175</v>
      </c>
      <c r="D281" t="s">
        <v>3093</v>
      </c>
      <c r="E281" t="s">
        <v>18656</v>
      </c>
      <c r="F281" t="s">
        <v>3656</v>
      </c>
      <c r="G281" t="s">
        <v>3095</v>
      </c>
      <c r="H281">
        <f ca="1">_xlfn.XLOOKUP('Master Data'!$B:$B,PatientsMaster!$A:$A,PatientsMaster!$F:$F)</f>
        <v>51</v>
      </c>
      <c r="I281" t="str">
        <f ca="1">_xlfn.XLOOKUP('Master Data'!$B:$B,PatientsMaster!$A:$A,PatientsMaster!$G:$G)</f>
        <v>Young Adult</v>
      </c>
      <c r="J281" t="str">
        <f>_xlfn.XLOOKUP($C:$C,ProvidersMaster!$A:$A,ProvidersMaster!$C:$C)</f>
        <v>Pediatrics</v>
      </c>
      <c r="K281">
        <f>_xlfn.XLOOKUP($A:$A,Charges!$B:$B,Charges!$D:$D)</f>
        <v>409.5</v>
      </c>
      <c r="L281">
        <f>_xlfn.XLOOKUP($E:$E,InsuranceClaims!$A:$A,InsuranceClaims!$E:$E)</f>
        <v>129.93119999999999</v>
      </c>
      <c r="M281" t="str">
        <f>_xlfn.XLOOKUP($A:$A,Diagnoses!$B:$B,Diagnoses!$D:$D)</f>
        <v>Gastro-esophageal reflux disease without esophagitis</v>
      </c>
      <c r="N281" t="str">
        <f t="shared" si="8"/>
        <v>2022-Mar</v>
      </c>
      <c r="O281" t="str">
        <f t="shared" si="9"/>
        <v>High Cost</v>
      </c>
      <c r="P281">
        <f>COUNTIF($B:$B,B281)</f>
        <v>8</v>
      </c>
      <c r="Q281">
        <f>SUMIF($C:$C,C281,$L:$L)</f>
        <v>18866.657099999993</v>
      </c>
    </row>
    <row r="282" spans="1:17" x14ac:dyDescent="0.25">
      <c r="A282" t="s">
        <v>3657</v>
      </c>
      <c r="B282" t="s">
        <v>162</v>
      </c>
      <c r="C282" t="s">
        <v>3199</v>
      </c>
      <c r="D282" t="s">
        <v>3088</v>
      </c>
      <c r="E282" t="s">
        <v>18657</v>
      </c>
      <c r="F282" t="s">
        <v>3658</v>
      </c>
      <c r="G282" t="s">
        <v>3102</v>
      </c>
      <c r="H282">
        <f ca="1">_xlfn.XLOOKUP('Master Data'!$B:$B,PatientsMaster!$A:$A,PatientsMaster!$F:$F)</f>
        <v>51</v>
      </c>
      <c r="I282" t="str">
        <f ca="1">_xlfn.XLOOKUP('Master Data'!$B:$B,PatientsMaster!$A:$A,PatientsMaster!$G:$G)</f>
        <v>Young Adult</v>
      </c>
      <c r="J282" t="str">
        <f>_xlfn.XLOOKUP($C:$C,ProvidersMaster!$A:$A,ProvidersMaster!$C:$C)</f>
        <v>Gastroenterology</v>
      </c>
      <c r="K282">
        <f>_xlfn.XLOOKUP($A:$A,Charges!$B:$B,Charges!$D:$D)</f>
        <v>410.67</v>
      </c>
      <c r="L282">
        <f>_xlfn.XLOOKUP($E:$E,InsuranceClaims!$A:$A,InsuranceClaims!$E:$E)</f>
        <v>386.29480000000001</v>
      </c>
      <c r="M282" t="str">
        <f>_xlfn.XLOOKUP($A:$A,Diagnoses!$B:$B,Diagnoses!$D:$D)</f>
        <v>Gastro-esophageal reflux disease without esophagitis</v>
      </c>
      <c r="N282" t="str">
        <f t="shared" si="8"/>
        <v>2026-Aug</v>
      </c>
      <c r="O282" t="str">
        <f t="shared" si="9"/>
        <v>High Cost</v>
      </c>
      <c r="P282">
        <f>COUNTIF($B:$B,B282)</f>
        <v>8</v>
      </c>
      <c r="Q282">
        <f>SUMIF($C:$C,C282,$L:$L)</f>
        <v>19674.320500000005</v>
      </c>
    </row>
    <row r="283" spans="1:17" x14ac:dyDescent="0.25">
      <c r="A283" t="s">
        <v>3659</v>
      </c>
      <c r="B283" t="s">
        <v>162</v>
      </c>
      <c r="C283" t="s">
        <v>3092</v>
      </c>
      <c r="D283" t="s">
        <v>3093</v>
      </c>
      <c r="E283" t="s">
        <v>18658</v>
      </c>
      <c r="F283" t="s">
        <v>3232</v>
      </c>
      <c r="G283" t="s">
        <v>3090</v>
      </c>
      <c r="H283">
        <f ca="1">_xlfn.XLOOKUP('Master Data'!$B:$B,PatientsMaster!$A:$A,PatientsMaster!$F:$F)</f>
        <v>51</v>
      </c>
      <c r="I283" t="str">
        <f ca="1">_xlfn.XLOOKUP('Master Data'!$B:$B,PatientsMaster!$A:$A,PatientsMaster!$G:$G)</f>
        <v>Young Adult</v>
      </c>
      <c r="J283" t="str">
        <f>_xlfn.XLOOKUP($C:$C,ProvidersMaster!$A:$A,ProvidersMaster!$C:$C)</f>
        <v>Oncology</v>
      </c>
      <c r="K283">
        <f>_xlfn.XLOOKUP($A:$A,Charges!$B:$B,Charges!$D:$D)</f>
        <v>399.29</v>
      </c>
      <c r="L283">
        <f>_xlfn.XLOOKUP($E:$E,InsuranceClaims!$A:$A,InsuranceClaims!$E:$E)</f>
        <v>213.60359999999997</v>
      </c>
      <c r="M283" t="str">
        <f>_xlfn.XLOOKUP($A:$A,Diagnoses!$B:$B,Diagnoses!$D:$D)</f>
        <v>Essential (primary) hypertension</v>
      </c>
      <c r="N283" t="str">
        <f t="shared" si="8"/>
        <v>2023-Nov</v>
      </c>
      <c r="O283" t="str">
        <f t="shared" si="9"/>
        <v>High Cost</v>
      </c>
      <c r="P283">
        <f>COUNTIF($B:$B,B283)</f>
        <v>8</v>
      </c>
      <c r="Q283">
        <f>SUMIF($C:$C,C283,$L:$L)</f>
        <v>16713.101299999998</v>
      </c>
    </row>
    <row r="284" spans="1:17" x14ac:dyDescent="0.25">
      <c r="A284" t="s">
        <v>3660</v>
      </c>
      <c r="B284" t="s">
        <v>162</v>
      </c>
      <c r="C284" t="s">
        <v>3329</v>
      </c>
      <c r="D284" t="s">
        <v>3093</v>
      </c>
      <c r="E284" t="s">
        <v>18659</v>
      </c>
      <c r="F284" t="s">
        <v>3661</v>
      </c>
      <c r="G284" t="s">
        <v>3102</v>
      </c>
      <c r="H284">
        <f ca="1">_xlfn.XLOOKUP('Master Data'!$B:$B,PatientsMaster!$A:$A,PatientsMaster!$F:$F)</f>
        <v>51</v>
      </c>
      <c r="I284" t="str">
        <f ca="1">_xlfn.XLOOKUP('Master Data'!$B:$B,PatientsMaster!$A:$A,PatientsMaster!$G:$G)</f>
        <v>Young Adult</v>
      </c>
      <c r="J284" t="str">
        <f>_xlfn.XLOOKUP($C:$C,ProvidersMaster!$A:$A,ProvidersMaster!$C:$C)</f>
        <v>Oncology</v>
      </c>
      <c r="K284">
        <f>_xlfn.XLOOKUP($A:$A,Charges!$B:$B,Charges!$D:$D)</f>
        <v>336.92</v>
      </c>
      <c r="L284">
        <f>_xlfn.XLOOKUP($E:$E,InsuranceClaims!$A:$A,InsuranceClaims!$E:$E)</f>
        <v>58.805499999999995</v>
      </c>
      <c r="M284" t="str">
        <f>_xlfn.XLOOKUP($A:$A,Diagnoses!$B:$B,Diagnoses!$D:$D)</f>
        <v>Type 2 diabetes mellitus without complications</v>
      </c>
      <c r="N284" t="str">
        <f t="shared" si="8"/>
        <v>2026-Apr</v>
      </c>
      <c r="O284" t="str">
        <f t="shared" si="9"/>
        <v>Standard</v>
      </c>
      <c r="P284">
        <f>COUNTIF($B:$B,B284)</f>
        <v>8</v>
      </c>
      <c r="Q284">
        <f>SUMIF($C:$C,C284,$L:$L)</f>
        <v>21059.359400000005</v>
      </c>
    </row>
    <row r="285" spans="1:17" x14ac:dyDescent="0.25">
      <c r="A285" t="s">
        <v>3662</v>
      </c>
      <c r="B285" t="s">
        <v>162</v>
      </c>
      <c r="C285" t="s">
        <v>3097</v>
      </c>
      <c r="D285" t="s">
        <v>3088</v>
      </c>
      <c r="E285" t="s">
        <v>18660</v>
      </c>
      <c r="F285" t="s">
        <v>3663</v>
      </c>
      <c r="G285" t="s">
        <v>3090</v>
      </c>
      <c r="H285">
        <f ca="1">_xlfn.XLOOKUP('Master Data'!$B:$B,PatientsMaster!$A:$A,PatientsMaster!$F:$F)</f>
        <v>51</v>
      </c>
      <c r="I285" t="str">
        <f ca="1">_xlfn.XLOOKUP('Master Data'!$B:$B,PatientsMaster!$A:$A,PatientsMaster!$G:$G)</f>
        <v>Young Adult</v>
      </c>
      <c r="J285" t="str">
        <f>_xlfn.XLOOKUP($C:$C,ProvidersMaster!$A:$A,ProvidersMaster!$C:$C)</f>
        <v>Cardiology</v>
      </c>
      <c r="K285">
        <f>_xlfn.XLOOKUP($A:$A,Charges!$B:$B,Charges!$D:$D)</f>
        <v>249.5</v>
      </c>
      <c r="L285">
        <f>_xlfn.XLOOKUP($E:$E,InsuranceClaims!$A:$A,InsuranceClaims!$E:$E)</f>
        <v>277.23</v>
      </c>
      <c r="M285" t="str">
        <f>_xlfn.XLOOKUP($A:$A,Diagnoses!$B:$B,Diagnoses!$D:$D)</f>
        <v>Essential (primary) hypertension</v>
      </c>
      <c r="N285" t="str">
        <f t="shared" si="8"/>
        <v>2025-May</v>
      </c>
      <c r="O285" t="str">
        <f t="shared" si="9"/>
        <v>Standard</v>
      </c>
      <c r="P285">
        <f>COUNTIF($B:$B,B285)</f>
        <v>8</v>
      </c>
      <c r="Q285">
        <f>SUMIF($C:$C,C285,$L:$L)</f>
        <v>19482.340599999985</v>
      </c>
    </row>
    <row r="286" spans="1:17" x14ac:dyDescent="0.25">
      <c r="A286" t="s">
        <v>3664</v>
      </c>
      <c r="B286" t="s">
        <v>162</v>
      </c>
      <c r="C286" t="s">
        <v>3111</v>
      </c>
      <c r="D286" t="s">
        <v>3093</v>
      </c>
      <c r="E286" t="s">
        <v>18661</v>
      </c>
      <c r="F286" t="s">
        <v>3665</v>
      </c>
      <c r="G286" t="s">
        <v>3102</v>
      </c>
      <c r="H286">
        <f ca="1">_xlfn.XLOOKUP('Master Data'!$B:$B,PatientsMaster!$A:$A,PatientsMaster!$F:$F)</f>
        <v>51</v>
      </c>
      <c r="I286" t="str">
        <f ca="1">_xlfn.XLOOKUP('Master Data'!$B:$B,PatientsMaster!$A:$A,PatientsMaster!$G:$G)</f>
        <v>Young Adult</v>
      </c>
      <c r="J286" t="str">
        <f>_xlfn.XLOOKUP($C:$C,ProvidersMaster!$A:$A,ProvidersMaster!$C:$C)</f>
        <v>Gastroenterology</v>
      </c>
      <c r="K286">
        <f>_xlfn.XLOOKUP($A:$A,Charges!$B:$B,Charges!$D:$D)</f>
        <v>330.46</v>
      </c>
      <c r="L286">
        <f>_xlfn.XLOOKUP($E:$E,InsuranceClaims!$A:$A,InsuranceClaims!$E:$E)</f>
        <v>299.5419</v>
      </c>
      <c r="M286" t="str">
        <f>_xlfn.XLOOKUP($A:$A,Diagnoses!$B:$B,Diagnoses!$D:$D)</f>
        <v>Acute upper respiratory infection, unspecified</v>
      </c>
      <c r="N286" t="str">
        <f t="shared" si="8"/>
        <v>2022-Jul</v>
      </c>
      <c r="O286" t="str">
        <f t="shared" si="9"/>
        <v>Standard</v>
      </c>
      <c r="P286">
        <f>COUNTIF($B:$B,B286)</f>
        <v>8</v>
      </c>
      <c r="Q286">
        <f>SUMIF($C:$C,C286,$L:$L)</f>
        <v>20345.553199999988</v>
      </c>
    </row>
    <row r="287" spans="1:17" x14ac:dyDescent="0.25">
      <c r="A287" t="s">
        <v>3666</v>
      </c>
      <c r="B287" t="s">
        <v>162</v>
      </c>
      <c r="C287" t="s">
        <v>3254</v>
      </c>
      <c r="D287" t="s">
        <v>3093</v>
      </c>
      <c r="E287" t="s">
        <v>18662</v>
      </c>
      <c r="F287" t="s">
        <v>3667</v>
      </c>
      <c r="G287" t="s">
        <v>3102</v>
      </c>
      <c r="H287">
        <f ca="1">_xlfn.XLOOKUP('Master Data'!$B:$B,PatientsMaster!$A:$A,PatientsMaster!$F:$F)</f>
        <v>51</v>
      </c>
      <c r="I287" t="str">
        <f ca="1">_xlfn.XLOOKUP('Master Data'!$B:$B,PatientsMaster!$A:$A,PatientsMaster!$G:$G)</f>
        <v>Young Adult</v>
      </c>
      <c r="J287" t="str">
        <f>_xlfn.XLOOKUP($C:$C,ProvidersMaster!$A:$A,ProvidersMaster!$C:$C)</f>
        <v>General Practice</v>
      </c>
      <c r="K287">
        <f>_xlfn.XLOOKUP($A:$A,Charges!$B:$B,Charges!$D:$D)</f>
        <v>446.83</v>
      </c>
      <c r="L287">
        <f>_xlfn.XLOOKUP($E:$E,InsuranceClaims!$A:$A,InsuranceClaims!$E:$E)</f>
        <v>243.24479999999997</v>
      </c>
      <c r="M287" t="str">
        <f>_xlfn.XLOOKUP($A:$A,Diagnoses!$B:$B,Diagnoses!$D:$D)</f>
        <v>Gastro-esophageal reflux disease without esophagitis</v>
      </c>
      <c r="N287" t="str">
        <f t="shared" si="8"/>
        <v>2023-Feb</v>
      </c>
      <c r="O287" t="str">
        <f t="shared" si="9"/>
        <v>High Cost</v>
      </c>
      <c r="P287">
        <f>COUNTIF($B:$B,B287)</f>
        <v>8</v>
      </c>
      <c r="Q287">
        <f>SUMIF($C:$C,C287,$L:$L)</f>
        <v>20459.456599999998</v>
      </c>
    </row>
    <row r="288" spans="1:17" x14ac:dyDescent="0.25">
      <c r="A288" t="s">
        <v>3668</v>
      </c>
      <c r="B288" t="s">
        <v>162</v>
      </c>
      <c r="C288" t="s">
        <v>3111</v>
      </c>
      <c r="D288" t="s">
        <v>3088</v>
      </c>
      <c r="E288" t="s">
        <v>18663</v>
      </c>
      <c r="F288" t="s">
        <v>3669</v>
      </c>
      <c r="G288" t="s">
        <v>3102</v>
      </c>
      <c r="H288">
        <f ca="1">_xlfn.XLOOKUP('Master Data'!$B:$B,PatientsMaster!$A:$A,PatientsMaster!$F:$F)</f>
        <v>51</v>
      </c>
      <c r="I288" t="str">
        <f ca="1">_xlfn.XLOOKUP('Master Data'!$B:$B,PatientsMaster!$A:$A,PatientsMaster!$G:$G)</f>
        <v>Young Adult</v>
      </c>
      <c r="J288" t="str">
        <f>_xlfn.XLOOKUP($C:$C,ProvidersMaster!$A:$A,ProvidersMaster!$C:$C)</f>
        <v>Gastroenterology</v>
      </c>
      <c r="K288">
        <f>_xlfn.XLOOKUP($A:$A,Charges!$B:$B,Charges!$D:$D)</f>
        <v>346.15</v>
      </c>
      <c r="L288">
        <f>_xlfn.XLOOKUP($E:$E,InsuranceClaims!$A:$A,InsuranceClaims!$E:$E)</f>
        <v>202.06560000000002</v>
      </c>
      <c r="M288" t="str">
        <f>_xlfn.XLOOKUP($A:$A,Diagnoses!$B:$B,Diagnoses!$D:$D)</f>
        <v>Gastro-esophageal reflux disease without esophagitis</v>
      </c>
      <c r="N288" t="str">
        <f t="shared" si="8"/>
        <v>2022-May</v>
      </c>
      <c r="O288" t="str">
        <f t="shared" si="9"/>
        <v>Standard</v>
      </c>
      <c r="P288">
        <f>COUNTIF($B:$B,B288)</f>
        <v>8</v>
      </c>
      <c r="Q288">
        <f>SUMIF($C:$C,C288,$L:$L)</f>
        <v>20345.553199999988</v>
      </c>
    </row>
    <row r="289" spans="1:17" x14ac:dyDescent="0.25">
      <c r="A289" t="s">
        <v>3670</v>
      </c>
      <c r="B289" t="s">
        <v>165</v>
      </c>
      <c r="C289" t="s">
        <v>3217</v>
      </c>
      <c r="D289" t="s">
        <v>3093</v>
      </c>
      <c r="E289" t="s">
        <v>18664</v>
      </c>
      <c r="F289" t="s">
        <v>3101</v>
      </c>
      <c r="G289" t="s">
        <v>3090</v>
      </c>
      <c r="H289">
        <f ca="1">_xlfn.XLOOKUP('Master Data'!$B:$B,PatientsMaster!$A:$A,PatientsMaster!$F:$F)</f>
        <v>64</v>
      </c>
      <c r="I289" t="str">
        <f ca="1">_xlfn.XLOOKUP('Master Data'!$B:$B,PatientsMaster!$A:$A,PatientsMaster!$G:$G)</f>
        <v>Young Adult</v>
      </c>
      <c r="J289" t="str">
        <f>_xlfn.XLOOKUP($C:$C,ProvidersMaster!$A:$A,ProvidersMaster!$C:$C)</f>
        <v>Cardiology</v>
      </c>
      <c r="K289">
        <f>_xlfn.XLOOKUP($A:$A,Charges!$B:$B,Charges!$D:$D)</f>
        <v>399.33</v>
      </c>
      <c r="L289">
        <f>_xlfn.XLOOKUP($E:$E,InsuranceClaims!$A:$A,InsuranceClaims!$E:$E)</f>
        <v>143.1147</v>
      </c>
      <c r="M289" t="str">
        <f>_xlfn.XLOOKUP($A:$A,Diagnoses!$B:$B,Diagnoses!$D:$D)</f>
        <v>Gastro-esophageal reflux disease without esophagitis</v>
      </c>
      <c r="N289" t="str">
        <f t="shared" si="8"/>
        <v>2026-Feb</v>
      </c>
      <c r="O289" t="str">
        <f t="shared" si="9"/>
        <v>High Cost</v>
      </c>
      <c r="P289">
        <f>COUNTIF($B:$B,B289)</f>
        <v>3</v>
      </c>
      <c r="Q289">
        <f>SUMIF($C:$C,C289,$L:$L)</f>
        <v>16325.449900000001</v>
      </c>
    </row>
    <row r="290" spans="1:17" x14ac:dyDescent="0.25">
      <c r="A290" t="s">
        <v>3671</v>
      </c>
      <c r="B290" t="s">
        <v>165</v>
      </c>
      <c r="C290" t="s">
        <v>3329</v>
      </c>
      <c r="D290" t="s">
        <v>3093</v>
      </c>
      <c r="E290" t="s">
        <v>18665</v>
      </c>
      <c r="F290" t="s">
        <v>3672</v>
      </c>
      <c r="G290" t="s">
        <v>3095</v>
      </c>
      <c r="H290">
        <f ca="1">_xlfn.XLOOKUP('Master Data'!$B:$B,PatientsMaster!$A:$A,PatientsMaster!$F:$F)</f>
        <v>64</v>
      </c>
      <c r="I290" t="str">
        <f ca="1">_xlfn.XLOOKUP('Master Data'!$B:$B,PatientsMaster!$A:$A,PatientsMaster!$G:$G)</f>
        <v>Young Adult</v>
      </c>
      <c r="J290" t="str">
        <f>_xlfn.XLOOKUP($C:$C,ProvidersMaster!$A:$A,ProvidersMaster!$C:$C)</f>
        <v>Oncology</v>
      </c>
      <c r="K290">
        <f>_xlfn.XLOOKUP($A:$A,Charges!$B:$B,Charges!$D:$D)</f>
        <v>175.07</v>
      </c>
      <c r="L290">
        <f>_xlfn.XLOOKUP($E:$E,InsuranceClaims!$A:$A,InsuranceClaims!$E:$E)</f>
        <v>189.2664</v>
      </c>
      <c r="M290" t="str">
        <f>_xlfn.XLOOKUP($A:$A,Diagnoses!$B:$B,Diagnoses!$D:$D)</f>
        <v>Essential (primary) hypertension</v>
      </c>
      <c r="N290" t="str">
        <f t="shared" si="8"/>
        <v>2025-Nov</v>
      </c>
      <c r="O290" t="str">
        <f t="shared" si="9"/>
        <v>Standard</v>
      </c>
      <c r="P290">
        <f>COUNTIF($B:$B,B290)</f>
        <v>3</v>
      </c>
      <c r="Q290">
        <f>SUMIF($C:$C,C290,$L:$L)</f>
        <v>21059.359400000005</v>
      </c>
    </row>
    <row r="291" spans="1:17" x14ac:dyDescent="0.25">
      <c r="A291" t="s">
        <v>3673</v>
      </c>
      <c r="B291" t="s">
        <v>165</v>
      </c>
      <c r="C291" t="s">
        <v>3329</v>
      </c>
      <c r="D291" t="s">
        <v>3088</v>
      </c>
      <c r="E291" t="s">
        <v>18666</v>
      </c>
      <c r="F291" t="s">
        <v>3674</v>
      </c>
      <c r="G291" t="s">
        <v>3090</v>
      </c>
      <c r="H291">
        <f ca="1">_xlfn.XLOOKUP('Master Data'!$B:$B,PatientsMaster!$A:$A,PatientsMaster!$F:$F)</f>
        <v>64</v>
      </c>
      <c r="I291" t="str">
        <f ca="1">_xlfn.XLOOKUP('Master Data'!$B:$B,PatientsMaster!$A:$A,PatientsMaster!$G:$G)</f>
        <v>Young Adult</v>
      </c>
      <c r="J291" t="str">
        <f>_xlfn.XLOOKUP($C:$C,ProvidersMaster!$A:$A,ProvidersMaster!$C:$C)</f>
        <v>Oncology</v>
      </c>
      <c r="K291">
        <f>_xlfn.XLOOKUP($A:$A,Charges!$B:$B,Charges!$D:$D)</f>
        <v>466.49</v>
      </c>
      <c r="L291">
        <f>_xlfn.XLOOKUP($E:$E,InsuranceClaims!$A:$A,InsuranceClaims!$E:$E)</f>
        <v>57.502499999999998</v>
      </c>
      <c r="M291" t="str">
        <f>_xlfn.XLOOKUP($A:$A,Diagnoses!$B:$B,Diagnoses!$D:$D)</f>
        <v>Essential (primary) hypertension</v>
      </c>
      <c r="N291" t="str">
        <f t="shared" si="8"/>
        <v>2024-Jul</v>
      </c>
      <c r="O291" t="str">
        <f t="shared" si="9"/>
        <v>High Cost</v>
      </c>
      <c r="P291">
        <f>COUNTIF($B:$B,B291)</f>
        <v>3</v>
      </c>
      <c r="Q291">
        <f>SUMIF($C:$C,C291,$L:$L)</f>
        <v>21059.359400000005</v>
      </c>
    </row>
    <row r="292" spans="1:17" x14ac:dyDescent="0.25">
      <c r="A292" t="s">
        <v>3675</v>
      </c>
      <c r="B292" t="s">
        <v>167</v>
      </c>
      <c r="C292" t="s">
        <v>3104</v>
      </c>
      <c r="D292" t="s">
        <v>3093</v>
      </c>
      <c r="E292" t="s">
        <v>18667</v>
      </c>
      <c r="F292" t="s">
        <v>3676</v>
      </c>
      <c r="G292" t="s">
        <v>3095</v>
      </c>
      <c r="H292">
        <f ca="1">_xlfn.XLOOKUP('Master Data'!$B:$B,PatientsMaster!$A:$A,PatientsMaster!$F:$F)</f>
        <v>22</v>
      </c>
      <c r="I292" t="str">
        <f ca="1">_xlfn.XLOOKUP('Master Data'!$B:$B,PatientsMaster!$A:$A,PatientsMaster!$G:$G)</f>
        <v>Young Adult</v>
      </c>
      <c r="J292" t="str">
        <f>_xlfn.XLOOKUP($C:$C,ProvidersMaster!$A:$A,ProvidersMaster!$C:$C)</f>
        <v>Pediatrics</v>
      </c>
      <c r="K292">
        <f>_xlfn.XLOOKUP($A:$A,Charges!$B:$B,Charges!$D:$D)</f>
        <v>483.33</v>
      </c>
      <c r="L292">
        <f>_xlfn.XLOOKUP($E:$E,InsuranceClaims!$A:$A,InsuranceClaims!$E:$E)</f>
        <v>318.14080000000001</v>
      </c>
      <c r="M292" t="str">
        <f>_xlfn.XLOOKUP($A:$A,Diagnoses!$B:$B,Diagnoses!$D:$D)</f>
        <v>Essential (primary) hypertension</v>
      </c>
      <c r="N292" t="str">
        <f t="shared" si="8"/>
        <v>2023-Aug</v>
      </c>
      <c r="O292" t="str">
        <f t="shared" si="9"/>
        <v>High Cost</v>
      </c>
      <c r="P292">
        <f>COUNTIF($B:$B,B292)</f>
        <v>5</v>
      </c>
      <c r="Q292">
        <f>SUMIF($C:$C,C292,$L:$L)</f>
        <v>19656.943599999999</v>
      </c>
    </row>
    <row r="293" spans="1:17" x14ac:dyDescent="0.25">
      <c r="A293" t="s">
        <v>3677</v>
      </c>
      <c r="B293" t="s">
        <v>167</v>
      </c>
      <c r="C293" t="s">
        <v>3248</v>
      </c>
      <c r="D293" t="s">
        <v>3088</v>
      </c>
      <c r="E293" t="s">
        <v>18668</v>
      </c>
      <c r="F293" t="s">
        <v>3678</v>
      </c>
      <c r="G293" t="s">
        <v>3090</v>
      </c>
      <c r="H293">
        <f ca="1">_xlfn.XLOOKUP('Master Data'!$B:$B,PatientsMaster!$A:$A,PatientsMaster!$F:$F)</f>
        <v>22</v>
      </c>
      <c r="I293" t="str">
        <f ca="1">_xlfn.XLOOKUP('Master Data'!$B:$B,PatientsMaster!$A:$A,PatientsMaster!$G:$G)</f>
        <v>Young Adult</v>
      </c>
      <c r="J293" t="str">
        <f>_xlfn.XLOOKUP($C:$C,ProvidersMaster!$A:$A,ProvidersMaster!$C:$C)</f>
        <v>Cardiology</v>
      </c>
      <c r="K293">
        <f>_xlfn.XLOOKUP($A:$A,Charges!$B:$B,Charges!$D:$D)</f>
        <v>490.58</v>
      </c>
      <c r="L293">
        <f>_xlfn.XLOOKUP($E:$E,InsuranceClaims!$A:$A,InsuranceClaims!$E:$E)</f>
        <v>425.286</v>
      </c>
      <c r="M293" t="str">
        <f>_xlfn.XLOOKUP($A:$A,Diagnoses!$B:$B,Diagnoses!$D:$D)</f>
        <v>Type 2 diabetes mellitus without complications</v>
      </c>
      <c r="N293" t="str">
        <f t="shared" si="8"/>
        <v>2024-Feb</v>
      </c>
      <c r="O293" t="str">
        <f t="shared" si="9"/>
        <v>High Cost</v>
      </c>
      <c r="P293">
        <f>COUNTIF($B:$B,B293)</f>
        <v>5</v>
      </c>
      <c r="Q293">
        <f>SUMIF($C:$C,C293,$L:$L)</f>
        <v>20392.786800000002</v>
      </c>
    </row>
    <row r="294" spans="1:17" x14ac:dyDescent="0.25">
      <c r="A294" t="s">
        <v>3679</v>
      </c>
      <c r="B294" t="s">
        <v>167</v>
      </c>
      <c r="C294" t="s">
        <v>3100</v>
      </c>
      <c r="D294" t="s">
        <v>3093</v>
      </c>
      <c r="E294" t="s">
        <v>18669</v>
      </c>
      <c r="F294" t="s">
        <v>3680</v>
      </c>
      <c r="G294" t="s">
        <v>3106</v>
      </c>
      <c r="H294">
        <f ca="1">_xlfn.XLOOKUP('Master Data'!$B:$B,PatientsMaster!$A:$A,PatientsMaster!$F:$F)</f>
        <v>22</v>
      </c>
      <c r="I294" t="str">
        <f ca="1">_xlfn.XLOOKUP('Master Data'!$B:$B,PatientsMaster!$A:$A,PatientsMaster!$G:$G)</f>
        <v>Young Adult</v>
      </c>
      <c r="J294" t="str">
        <f>_xlfn.XLOOKUP($C:$C,ProvidersMaster!$A:$A,ProvidersMaster!$C:$C)</f>
        <v>Gastroenterology</v>
      </c>
      <c r="K294">
        <f>_xlfn.XLOOKUP($A:$A,Charges!$B:$B,Charges!$D:$D)</f>
        <v>86.02</v>
      </c>
      <c r="L294">
        <f>_xlfn.XLOOKUP($E:$E,InsuranceClaims!$A:$A,InsuranceClaims!$E:$E)</f>
        <v>197.39580000000001</v>
      </c>
      <c r="M294" t="str">
        <f>_xlfn.XLOOKUP($A:$A,Diagnoses!$B:$B,Diagnoses!$D:$D)</f>
        <v>Type 2 diabetes mellitus without complications</v>
      </c>
      <c r="N294" t="str">
        <f t="shared" si="8"/>
        <v>2024-Mar</v>
      </c>
      <c r="O294" t="str">
        <f t="shared" si="9"/>
        <v>Standard</v>
      </c>
      <c r="P294">
        <f>COUNTIF($B:$B,B294)</f>
        <v>5</v>
      </c>
      <c r="Q294">
        <f>SUMIF($C:$C,C294,$L:$L)</f>
        <v>18930.286999999997</v>
      </c>
    </row>
    <row r="295" spans="1:17" x14ac:dyDescent="0.25">
      <c r="A295" t="s">
        <v>3681</v>
      </c>
      <c r="B295" t="s">
        <v>167</v>
      </c>
      <c r="C295" t="s">
        <v>3187</v>
      </c>
      <c r="D295" t="s">
        <v>3088</v>
      </c>
      <c r="E295" t="s">
        <v>18670</v>
      </c>
      <c r="F295" t="s">
        <v>3682</v>
      </c>
      <c r="G295" t="s">
        <v>3090</v>
      </c>
      <c r="H295">
        <f ca="1">_xlfn.XLOOKUP('Master Data'!$B:$B,PatientsMaster!$A:$A,PatientsMaster!$F:$F)</f>
        <v>22</v>
      </c>
      <c r="I295" t="str">
        <f ca="1">_xlfn.XLOOKUP('Master Data'!$B:$B,PatientsMaster!$A:$A,PatientsMaster!$G:$G)</f>
        <v>Young Adult</v>
      </c>
      <c r="J295" t="str">
        <f>_xlfn.XLOOKUP($C:$C,ProvidersMaster!$A:$A,ProvidersMaster!$C:$C)</f>
        <v>Cardiology</v>
      </c>
      <c r="K295">
        <f>_xlfn.XLOOKUP($A:$A,Charges!$B:$B,Charges!$D:$D)</f>
        <v>327.60000000000002</v>
      </c>
      <c r="L295">
        <f>_xlfn.XLOOKUP($E:$E,InsuranceClaims!$A:$A,InsuranceClaims!$E:$E)</f>
        <v>400.38240000000002</v>
      </c>
      <c r="M295" t="str">
        <f>_xlfn.XLOOKUP($A:$A,Diagnoses!$B:$B,Diagnoses!$D:$D)</f>
        <v>Acute upper respiratory infection, unspecified</v>
      </c>
      <c r="N295" t="str">
        <f t="shared" si="8"/>
        <v>2026-May</v>
      </c>
      <c r="O295" t="str">
        <f t="shared" si="9"/>
        <v>Standard</v>
      </c>
      <c r="P295">
        <f>COUNTIF($B:$B,B295)</f>
        <v>5</v>
      </c>
      <c r="Q295">
        <f>SUMIF($C:$C,C295,$L:$L)</f>
        <v>16655.636999999995</v>
      </c>
    </row>
    <row r="296" spans="1:17" x14ac:dyDescent="0.25">
      <c r="A296" t="s">
        <v>3683</v>
      </c>
      <c r="B296" t="s">
        <v>167</v>
      </c>
      <c r="C296" t="s">
        <v>3130</v>
      </c>
      <c r="D296" t="s">
        <v>3093</v>
      </c>
      <c r="E296" t="s">
        <v>18671</v>
      </c>
      <c r="F296" t="s">
        <v>3684</v>
      </c>
      <c r="G296" t="s">
        <v>3102</v>
      </c>
      <c r="H296">
        <f ca="1">_xlfn.XLOOKUP('Master Data'!$B:$B,PatientsMaster!$A:$A,PatientsMaster!$F:$F)</f>
        <v>22</v>
      </c>
      <c r="I296" t="str">
        <f ca="1">_xlfn.XLOOKUP('Master Data'!$B:$B,PatientsMaster!$A:$A,PatientsMaster!$G:$G)</f>
        <v>Young Adult</v>
      </c>
      <c r="J296" t="str">
        <f>_xlfn.XLOOKUP($C:$C,ProvidersMaster!$A:$A,ProvidersMaster!$C:$C)</f>
        <v>Pediatrics</v>
      </c>
      <c r="K296">
        <f>_xlfn.XLOOKUP($A:$A,Charges!$B:$B,Charges!$D:$D)</f>
        <v>456.82</v>
      </c>
      <c r="L296">
        <f>_xlfn.XLOOKUP($E:$E,InsuranceClaims!$A:$A,InsuranceClaims!$E:$E)</f>
        <v>133.18200000000002</v>
      </c>
      <c r="M296" t="str">
        <f>_xlfn.XLOOKUP($A:$A,Diagnoses!$B:$B,Diagnoses!$D:$D)</f>
        <v>Essential (primary) hypertension</v>
      </c>
      <c r="N296" t="str">
        <f t="shared" si="8"/>
        <v>2022-Apr</v>
      </c>
      <c r="O296" t="str">
        <f t="shared" si="9"/>
        <v>High Cost</v>
      </c>
      <c r="P296">
        <f>COUNTIF($B:$B,B296)</f>
        <v>5</v>
      </c>
      <c r="Q296">
        <f>SUMIF($C:$C,C296,$L:$L)</f>
        <v>15966.304299999994</v>
      </c>
    </row>
    <row r="297" spans="1:17" x14ac:dyDescent="0.25">
      <c r="A297" t="s">
        <v>3685</v>
      </c>
      <c r="B297" t="s">
        <v>170</v>
      </c>
      <c r="C297" t="s">
        <v>3125</v>
      </c>
      <c r="D297" t="s">
        <v>3093</v>
      </c>
      <c r="E297" t="s">
        <v>18672</v>
      </c>
      <c r="F297" t="s">
        <v>3686</v>
      </c>
      <c r="G297" t="s">
        <v>3090</v>
      </c>
      <c r="H297">
        <f ca="1">_xlfn.XLOOKUP('Master Data'!$B:$B,PatientsMaster!$A:$A,PatientsMaster!$F:$F)</f>
        <v>43</v>
      </c>
      <c r="I297" t="str">
        <f ca="1">_xlfn.XLOOKUP('Master Data'!$B:$B,PatientsMaster!$A:$A,PatientsMaster!$G:$G)</f>
        <v>Young Adult</v>
      </c>
      <c r="J297" t="str">
        <f>_xlfn.XLOOKUP($C:$C,ProvidersMaster!$A:$A,ProvidersMaster!$C:$C)</f>
        <v>Dermatology</v>
      </c>
      <c r="K297">
        <f>_xlfn.XLOOKUP($A:$A,Charges!$B:$B,Charges!$D:$D)</f>
        <v>276.24</v>
      </c>
      <c r="L297">
        <f>_xlfn.XLOOKUP($E:$E,InsuranceClaims!$A:$A,InsuranceClaims!$E:$E)</f>
        <v>387.7192</v>
      </c>
      <c r="M297" t="str">
        <f>_xlfn.XLOOKUP($A:$A,Diagnoses!$B:$B,Diagnoses!$D:$D)</f>
        <v>Gastro-esophageal reflux disease without esophagitis</v>
      </c>
      <c r="N297" t="str">
        <f t="shared" si="8"/>
        <v>2026-Jun</v>
      </c>
      <c r="O297" t="str">
        <f t="shared" si="9"/>
        <v>Standard</v>
      </c>
      <c r="P297">
        <f>COUNTIF($B:$B,B297)</f>
        <v>10</v>
      </c>
      <c r="Q297">
        <f>SUMIF($C:$C,C297,$L:$L)</f>
        <v>11666.590100000001</v>
      </c>
    </row>
    <row r="298" spans="1:17" x14ac:dyDescent="0.25">
      <c r="A298" t="s">
        <v>3687</v>
      </c>
      <c r="B298" t="s">
        <v>170</v>
      </c>
      <c r="C298" t="s">
        <v>3087</v>
      </c>
      <c r="D298" t="s">
        <v>3093</v>
      </c>
      <c r="E298" t="s">
        <v>18673</v>
      </c>
      <c r="F298" t="s">
        <v>3472</v>
      </c>
      <c r="G298" t="s">
        <v>3095</v>
      </c>
      <c r="H298">
        <f ca="1">_xlfn.XLOOKUP('Master Data'!$B:$B,PatientsMaster!$A:$A,PatientsMaster!$F:$F)</f>
        <v>43</v>
      </c>
      <c r="I298" t="str">
        <f ca="1">_xlfn.XLOOKUP('Master Data'!$B:$B,PatientsMaster!$A:$A,PatientsMaster!$G:$G)</f>
        <v>Young Adult</v>
      </c>
      <c r="J298" t="str">
        <f>_xlfn.XLOOKUP($C:$C,ProvidersMaster!$A:$A,ProvidersMaster!$C:$C)</f>
        <v>Cardiology</v>
      </c>
      <c r="K298">
        <f>_xlfn.XLOOKUP($A:$A,Charges!$B:$B,Charges!$D:$D)</f>
        <v>395.83</v>
      </c>
      <c r="L298">
        <f>_xlfn.XLOOKUP($E:$E,InsuranceClaims!$A:$A,InsuranceClaims!$E:$E)</f>
        <v>398.37299999999999</v>
      </c>
      <c r="M298" t="str">
        <f>_xlfn.XLOOKUP($A:$A,Diagnoses!$B:$B,Diagnoses!$D:$D)</f>
        <v>Low back pain</v>
      </c>
      <c r="N298" t="str">
        <f t="shared" si="8"/>
        <v>2022-Dec</v>
      </c>
      <c r="O298" t="str">
        <f t="shared" si="9"/>
        <v>High Cost</v>
      </c>
      <c r="P298">
        <f>COUNTIF($B:$B,B298)</f>
        <v>10</v>
      </c>
      <c r="Q298">
        <f>SUMIF($C:$C,C298,$L:$L)</f>
        <v>16589.7353</v>
      </c>
    </row>
    <row r="299" spans="1:17" x14ac:dyDescent="0.25">
      <c r="A299" t="s">
        <v>3688</v>
      </c>
      <c r="B299" t="s">
        <v>170</v>
      </c>
      <c r="C299" t="s">
        <v>3175</v>
      </c>
      <c r="D299" t="s">
        <v>3088</v>
      </c>
      <c r="E299" t="s">
        <v>18674</v>
      </c>
      <c r="F299" t="s">
        <v>3689</v>
      </c>
      <c r="G299" t="s">
        <v>3090</v>
      </c>
      <c r="H299">
        <f ca="1">_xlfn.XLOOKUP('Master Data'!$B:$B,PatientsMaster!$A:$A,PatientsMaster!$F:$F)</f>
        <v>43</v>
      </c>
      <c r="I299" t="str">
        <f ca="1">_xlfn.XLOOKUP('Master Data'!$B:$B,PatientsMaster!$A:$A,PatientsMaster!$G:$G)</f>
        <v>Young Adult</v>
      </c>
      <c r="J299" t="str">
        <f>_xlfn.XLOOKUP($C:$C,ProvidersMaster!$A:$A,ProvidersMaster!$C:$C)</f>
        <v>Pediatrics</v>
      </c>
      <c r="K299">
        <f>_xlfn.XLOOKUP($A:$A,Charges!$B:$B,Charges!$D:$D)</f>
        <v>79.06</v>
      </c>
      <c r="L299">
        <f>_xlfn.XLOOKUP($E:$E,InsuranceClaims!$A:$A,InsuranceClaims!$E:$E)</f>
        <v>310.16159999999996</v>
      </c>
      <c r="M299" t="str">
        <f>_xlfn.XLOOKUP($A:$A,Diagnoses!$B:$B,Diagnoses!$D:$D)</f>
        <v>Type 2 diabetes mellitus without complications</v>
      </c>
      <c r="N299" t="str">
        <f t="shared" si="8"/>
        <v>2024-Oct</v>
      </c>
      <c r="O299" t="str">
        <f t="shared" si="9"/>
        <v>Standard</v>
      </c>
      <c r="P299">
        <f>COUNTIF($B:$B,B299)</f>
        <v>10</v>
      </c>
      <c r="Q299">
        <f>SUMIF($C:$C,C299,$L:$L)</f>
        <v>18866.657099999993</v>
      </c>
    </row>
    <row r="300" spans="1:17" x14ac:dyDescent="0.25">
      <c r="A300" t="s">
        <v>3690</v>
      </c>
      <c r="B300" t="s">
        <v>170</v>
      </c>
      <c r="C300" t="s">
        <v>3248</v>
      </c>
      <c r="D300" t="s">
        <v>3093</v>
      </c>
      <c r="E300" t="s">
        <v>18675</v>
      </c>
      <c r="F300" t="s">
        <v>3691</v>
      </c>
      <c r="G300" t="s">
        <v>3095</v>
      </c>
      <c r="H300">
        <f ca="1">_xlfn.XLOOKUP('Master Data'!$B:$B,PatientsMaster!$A:$A,PatientsMaster!$F:$F)</f>
        <v>43</v>
      </c>
      <c r="I300" t="str">
        <f ca="1">_xlfn.XLOOKUP('Master Data'!$B:$B,PatientsMaster!$A:$A,PatientsMaster!$G:$G)</f>
        <v>Young Adult</v>
      </c>
      <c r="J300" t="str">
        <f>_xlfn.XLOOKUP($C:$C,ProvidersMaster!$A:$A,ProvidersMaster!$C:$C)</f>
        <v>Cardiology</v>
      </c>
      <c r="K300">
        <f>_xlfn.XLOOKUP($A:$A,Charges!$B:$B,Charges!$D:$D)</f>
        <v>296.74</v>
      </c>
      <c r="L300">
        <f>_xlfn.XLOOKUP($E:$E,InsuranceClaims!$A:$A,InsuranceClaims!$E:$E)</f>
        <v>191.51339999999999</v>
      </c>
      <c r="M300" t="str">
        <f>_xlfn.XLOOKUP($A:$A,Diagnoses!$B:$B,Diagnoses!$D:$D)</f>
        <v>Essential (primary) hypertension</v>
      </c>
      <c r="N300" t="str">
        <f t="shared" si="8"/>
        <v>2022-Mar</v>
      </c>
      <c r="O300" t="str">
        <f t="shared" si="9"/>
        <v>Standard</v>
      </c>
      <c r="P300">
        <f>COUNTIF($B:$B,B300)</f>
        <v>10</v>
      </c>
      <c r="Q300">
        <f>SUMIF($C:$C,C300,$L:$L)</f>
        <v>20392.786800000002</v>
      </c>
    </row>
    <row r="301" spans="1:17" x14ac:dyDescent="0.25">
      <c r="A301" t="s">
        <v>3692</v>
      </c>
      <c r="B301" t="s">
        <v>170</v>
      </c>
      <c r="C301" t="s">
        <v>3151</v>
      </c>
      <c r="D301" t="s">
        <v>3088</v>
      </c>
      <c r="E301" t="s">
        <v>18676</v>
      </c>
      <c r="F301" t="s">
        <v>3693</v>
      </c>
      <c r="G301" t="s">
        <v>3102</v>
      </c>
      <c r="H301">
        <f ca="1">_xlfn.XLOOKUP('Master Data'!$B:$B,PatientsMaster!$A:$A,PatientsMaster!$F:$F)</f>
        <v>43</v>
      </c>
      <c r="I301" t="str">
        <f ca="1">_xlfn.XLOOKUP('Master Data'!$B:$B,PatientsMaster!$A:$A,PatientsMaster!$G:$G)</f>
        <v>Young Adult</v>
      </c>
      <c r="J301" t="str">
        <f>_xlfn.XLOOKUP($C:$C,ProvidersMaster!$A:$A,ProvidersMaster!$C:$C)</f>
        <v>Gastroenterology</v>
      </c>
      <c r="K301">
        <f>_xlfn.XLOOKUP($A:$A,Charges!$B:$B,Charges!$D:$D)</f>
        <v>385.1</v>
      </c>
      <c r="L301">
        <f>_xlfn.XLOOKUP($E:$E,InsuranceClaims!$A:$A,InsuranceClaims!$E:$E)</f>
        <v>318.81</v>
      </c>
      <c r="M301" t="str">
        <f>_xlfn.XLOOKUP($A:$A,Diagnoses!$B:$B,Diagnoses!$D:$D)</f>
        <v>Type 2 diabetes mellitus without complications</v>
      </c>
      <c r="N301" t="str">
        <f t="shared" si="8"/>
        <v>2024-Mar</v>
      </c>
      <c r="O301" t="str">
        <f t="shared" si="9"/>
        <v>High Cost</v>
      </c>
      <c r="P301">
        <f>COUNTIF($B:$B,B301)</f>
        <v>10</v>
      </c>
      <c r="Q301">
        <f>SUMIF($C:$C,C301,$L:$L)</f>
        <v>21413.642499999994</v>
      </c>
    </row>
    <row r="302" spans="1:17" x14ac:dyDescent="0.25">
      <c r="A302" t="s">
        <v>3694</v>
      </c>
      <c r="B302" t="s">
        <v>170</v>
      </c>
      <c r="C302" t="s">
        <v>3217</v>
      </c>
      <c r="D302" t="s">
        <v>3093</v>
      </c>
      <c r="E302" t="s">
        <v>18677</v>
      </c>
      <c r="F302" t="s">
        <v>3695</v>
      </c>
      <c r="G302" t="s">
        <v>3106</v>
      </c>
      <c r="H302">
        <f ca="1">_xlfn.XLOOKUP('Master Data'!$B:$B,PatientsMaster!$A:$A,PatientsMaster!$F:$F)</f>
        <v>43</v>
      </c>
      <c r="I302" t="str">
        <f ca="1">_xlfn.XLOOKUP('Master Data'!$B:$B,PatientsMaster!$A:$A,PatientsMaster!$G:$G)</f>
        <v>Young Adult</v>
      </c>
      <c r="J302" t="str">
        <f>_xlfn.XLOOKUP($C:$C,ProvidersMaster!$A:$A,ProvidersMaster!$C:$C)</f>
        <v>Cardiology</v>
      </c>
      <c r="K302">
        <f>_xlfn.XLOOKUP($A:$A,Charges!$B:$B,Charges!$D:$D)</f>
        <v>237.31</v>
      </c>
      <c r="L302">
        <f>_xlfn.XLOOKUP($E:$E,InsuranceClaims!$A:$A,InsuranceClaims!$E:$E)</f>
        <v>360.72</v>
      </c>
      <c r="M302" t="str">
        <f>_xlfn.XLOOKUP($A:$A,Diagnoses!$B:$B,Diagnoses!$D:$D)</f>
        <v>Low back pain</v>
      </c>
      <c r="N302" t="str">
        <f t="shared" si="8"/>
        <v>2024-Oct</v>
      </c>
      <c r="O302" t="str">
        <f t="shared" si="9"/>
        <v>Standard</v>
      </c>
      <c r="P302">
        <f>COUNTIF($B:$B,B302)</f>
        <v>10</v>
      </c>
      <c r="Q302">
        <f>SUMIF($C:$C,C302,$L:$L)</f>
        <v>16325.449900000001</v>
      </c>
    </row>
    <row r="303" spans="1:17" x14ac:dyDescent="0.25">
      <c r="A303" t="s">
        <v>3696</v>
      </c>
      <c r="B303" t="s">
        <v>170</v>
      </c>
      <c r="C303" t="s">
        <v>3175</v>
      </c>
      <c r="D303" t="s">
        <v>3093</v>
      </c>
      <c r="E303" t="s">
        <v>18678</v>
      </c>
      <c r="F303" t="s">
        <v>3697</v>
      </c>
      <c r="G303" t="s">
        <v>3106</v>
      </c>
      <c r="H303">
        <f ca="1">_xlfn.XLOOKUP('Master Data'!$B:$B,PatientsMaster!$A:$A,PatientsMaster!$F:$F)</f>
        <v>43</v>
      </c>
      <c r="I303" t="str">
        <f ca="1">_xlfn.XLOOKUP('Master Data'!$B:$B,PatientsMaster!$A:$A,PatientsMaster!$G:$G)</f>
        <v>Young Adult</v>
      </c>
      <c r="J303" t="str">
        <f>_xlfn.XLOOKUP($C:$C,ProvidersMaster!$A:$A,ProvidersMaster!$C:$C)</f>
        <v>Pediatrics</v>
      </c>
      <c r="K303">
        <f>_xlfn.XLOOKUP($A:$A,Charges!$B:$B,Charges!$D:$D)</f>
        <v>382.36</v>
      </c>
      <c r="L303">
        <f>_xlfn.XLOOKUP($E:$E,InsuranceClaims!$A:$A,InsuranceClaims!$E:$E)</f>
        <v>298.2903</v>
      </c>
      <c r="M303" t="str">
        <f>_xlfn.XLOOKUP($A:$A,Diagnoses!$B:$B,Diagnoses!$D:$D)</f>
        <v>Essential (primary) hypertension</v>
      </c>
      <c r="N303" t="str">
        <f t="shared" si="8"/>
        <v>2024-Dec</v>
      </c>
      <c r="O303" t="str">
        <f t="shared" si="9"/>
        <v>High Cost</v>
      </c>
      <c r="P303">
        <f>COUNTIF($B:$B,B303)</f>
        <v>10</v>
      </c>
      <c r="Q303">
        <f>SUMIF($C:$C,C303,$L:$L)</f>
        <v>18866.657099999993</v>
      </c>
    </row>
    <row r="304" spans="1:17" x14ac:dyDescent="0.25">
      <c r="A304" t="s">
        <v>3698</v>
      </c>
      <c r="B304" t="s">
        <v>170</v>
      </c>
      <c r="C304" t="s">
        <v>3125</v>
      </c>
      <c r="D304" t="s">
        <v>3093</v>
      </c>
      <c r="E304" t="s">
        <v>18679</v>
      </c>
      <c r="F304" t="s">
        <v>3699</v>
      </c>
      <c r="G304" t="s">
        <v>3095</v>
      </c>
      <c r="H304">
        <f ca="1">_xlfn.XLOOKUP('Master Data'!$B:$B,PatientsMaster!$A:$A,PatientsMaster!$F:$F)</f>
        <v>43</v>
      </c>
      <c r="I304" t="str">
        <f ca="1">_xlfn.XLOOKUP('Master Data'!$B:$B,PatientsMaster!$A:$A,PatientsMaster!$G:$G)</f>
        <v>Young Adult</v>
      </c>
      <c r="J304" t="str">
        <f>_xlfn.XLOOKUP($C:$C,ProvidersMaster!$A:$A,ProvidersMaster!$C:$C)</f>
        <v>Dermatology</v>
      </c>
      <c r="K304">
        <f>_xlfn.XLOOKUP($A:$A,Charges!$B:$B,Charges!$D:$D)</f>
        <v>322.32</v>
      </c>
      <c r="L304">
        <f>_xlfn.XLOOKUP($E:$E,InsuranceClaims!$A:$A,InsuranceClaims!$E:$E)</f>
        <v>160.70399999999998</v>
      </c>
      <c r="M304" t="str">
        <f>_xlfn.XLOOKUP($A:$A,Diagnoses!$B:$B,Diagnoses!$D:$D)</f>
        <v>Low back pain</v>
      </c>
      <c r="N304" t="str">
        <f t="shared" si="8"/>
        <v>2022-May</v>
      </c>
      <c r="O304" t="str">
        <f t="shared" si="9"/>
        <v>Standard</v>
      </c>
      <c r="P304">
        <f>COUNTIF($B:$B,B304)</f>
        <v>10</v>
      </c>
      <c r="Q304">
        <f>SUMIF($C:$C,C304,$L:$L)</f>
        <v>11666.590100000001</v>
      </c>
    </row>
    <row r="305" spans="1:17" x14ac:dyDescent="0.25">
      <c r="A305" t="s">
        <v>3700</v>
      </c>
      <c r="B305" t="s">
        <v>170</v>
      </c>
      <c r="C305" t="s">
        <v>3118</v>
      </c>
      <c r="D305" t="s">
        <v>3088</v>
      </c>
      <c r="E305" t="s">
        <v>18680</v>
      </c>
      <c r="F305" t="s">
        <v>3701</v>
      </c>
      <c r="G305" t="s">
        <v>3095</v>
      </c>
      <c r="H305">
        <f ca="1">_xlfn.XLOOKUP('Master Data'!$B:$B,PatientsMaster!$A:$A,PatientsMaster!$F:$F)</f>
        <v>43</v>
      </c>
      <c r="I305" t="str">
        <f ca="1">_xlfn.XLOOKUP('Master Data'!$B:$B,PatientsMaster!$A:$A,PatientsMaster!$G:$G)</f>
        <v>Young Adult</v>
      </c>
      <c r="J305" t="str">
        <f>_xlfn.XLOOKUP($C:$C,ProvidersMaster!$A:$A,ProvidersMaster!$C:$C)</f>
        <v>Cardiology</v>
      </c>
      <c r="K305">
        <f>_xlfn.XLOOKUP($A:$A,Charges!$B:$B,Charges!$D:$D)</f>
        <v>358.01</v>
      </c>
      <c r="L305">
        <f>_xlfn.XLOOKUP($E:$E,InsuranceClaims!$A:$A,InsuranceClaims!$E:$E)</f>
        <v>70.816200000000009</v>
      </c>
      <c r="M305" t="str">
        <f>_xlfn.XLOOKUP($A:$A,Diagnoses!$B:$B,Diagnoses!$D:$D)</f>
        <v>Gastro-esophageal reflux disease without esophagitis</v>
      </c>
      <c r="N305" t="str">
        <f t="shared" si="8"/>
        <v>2026-Jul</v>
      </c>
      <c r="O305" t="str">
        <f t="shared" si="9"/>
        <v>High Cost</v>
      </c>
      <c r="P305">
        <f>COUNTIF($B:$B,B305)</f>
        <v>10</v>
      </c>
      <c r="Q305">
        <f>SUMIF($C:$C,C305,$L:$L)</f>
        <v>19335.334599999998</v>
      </c>
    </row>
    <row r="306" spans="1:17" x14ac:dyDescent="0.25">
      <c r="A306" t="s">
        <v>3702</v>
      </c>
      <c r="B306" t="s">
        <v>170</v>
      </c>
      <c r="C306" t="s">
        <v>3148</v>
      </c>
      <c r="D306" t="s">
        <v>3088</v>
      </c>
      <c r="E306" t="s">
        <v>18681</v>
      </c>
      <c r="F306" t="s">
        <v>3114</v>
      </c>
      <c r="G306" t="s">
        <v>3095</v>
      </c>
      <c r="H306">
        <f ca="1">_xlfn.XLOOKUP('Master Data'!$B:$B,PatientsMaster!$A:$A,PatientsMaster!$F:$F)</f>
        <v>43</v>
      </c>
      <c r="I306" t="str">
        <f ca="1">_xlfn.XLOOKUP('Master Data'!$B:$B,PatientsMaster!$A:$A,PatientsMaster!$G:$G)</f>
        <v>Young Adult</v>
      </c>
      <c r="J306" t="str">
        <f>_xlfn.XLOOKUP($C:$C,ProvidersMaster!$A:$A,ProvidersMaster!$C:$C)</f>
        <v>Gastroenterology</v>
      </c>
      <c r="K306">
        <f>_xlfn.XLOOKUP($A:$A,Charges!$B:$B,Charges!$D:$D)</f>
        <v>264.64999999999998</v>
      </c>
      <c r="L306">
        <f>_xlfn.XLOOKUP($E:$E,InsuranceClaims!$A:$A,InsuranceClaims!$E:$E)</f>
        <v>240.24959999999999</v>
      </c>
      <c r="M306" t="str">
        <f>_xlfn.XLOOKUP($A:$A,Diagnoses!$B:$B,Diagnoses!$D:$D)</f>
        <v>Type 2 diabetes mellitus without complications</v>
      </c>
      <c r="N306" t="str">
        <f t="shared" si="8"/>
        <v>2022-Jan</v>
      </c>
      <c r="O306" t="str">
        <f t="shared" si="9"/>
        <v>Standard</v>
      </c>
      <c r="P306">
        <f>COUNTIF($B:$B,B306)</f>
        <v>10</v>
      </c>
      <c r="Q306">
        <f>SUMIF($C:$C,C306,$L:$L)</f>
        <v>19833.441100000004</v>
      </c>
    </row>
    <row r="307" spans="1:17" x14ac:dyDescent="0.25">
      <c r="A307" t="s">
        <v>3703</v>
      </c>
      <c r="B307" t="s">
        <v>173</v>
      </c>
      <c r="C307" t="s">
        <v>3092</v>
      </c>
      <c r="D307" t="s">
        <v>3088</v>
      </c>
      <c r="E307" t="s">
        <v>18682</v>
      </c>
      <c r="F307" t="s">
        <v>3704</v>
      </c>
      <c r="G307" t="s">
        <v>3106</v>
      </c>
      <c r="H307">
        <f ca="1">_xlfn.XLOOKUP('Master Data'!$B:$B,PatientsMaster!$A:$A,PatientsMaster!$F:$F)</f>
        <v>52</v>
      </c>
      <c r="I307" t="str">
        <f ca="1">_xlfn.XLOOKUP('Master Data'!$B:$B,PatientsMaster!$A:$A,PatientsMaster!$G:$G)</f>
        <v>Young Adult</v>
      </c>
      <c r="J307" t="str">
        <f>_xlfn.XLOOKUP($C:$C,ProvidersMaster!$A:$A,ProvidersMaster!$C:$C)</f>
        <v>Oncology</v>
      </c>
      <c r="K307">
        <f>_xlfn.XLOOKUP($A:$A,Charges!$B:$B,Charges!$D:$D)</f>
        <v>296.08999999999997</v>
      </c>
      <c r="L307">
        <f>_xlfn.XLOOKUP($E:$E,InsuranceClaims!$A:$A,InsuranceClaims!$E:$E)</f>
        <v>337.73449999999997</v>
      </c>
      <c r="M307" t="str">
        <f>_xlfn.XLOOKUP($A:$A,Diagnoses!$B:$B,Diagnoses!$D:$D)</f>
        <v>Gastro-esophageal reflux disease without esophagitis</v>
      </c>
      <c r="N307" t="str">
        <f t="shared" si="8"/>
        <v>2024-Nov</v>
      </c>
      <c r="O307" t="str">
        <f t="shared" si="9"/>
        <v>Standard</v>
      </c>
      <c r="P307">
        <f>COUNTIF($B:$B,B307)</f>
        <v>2</v>
      </c>
      <c r="Q307">
        <f>SUMIF($C:$C,C307,$L:$L)</f>
        <v>16713.101299999998</v>
      </c>
    </row>
    <row r="308" spans="1:17" x14ac:dyDescent="0.25">
      <c r="A308" t="s">
        <v>3705</v>
      </c>
      <c r="B308" t="s">
        <v>173</v>
      </c>
      <c r="C308" t="s">
        <v>3151</v>
      </c>
      <c r="D308" t="s">
        <v>3088</v>
      </c>
      <c r="E308" t="s">
        <v>18683</v>
      </c>
      <c r="F308" t="s">
        <v>3706</v>
      </c>
      <c r="G308" t="s">
        <v>3095</v>
      </c>
      <c r="H308">
        <f ca="1">_xlfn.XLOOKUP('Master Data'!$B:$B,PatientsMaster!$A:$A,PatientsMaster!$F:$F)</f>
        <v>52</v>
      </c>
      <c r="I308" t="str">
        <f ca="1">_xlfn.XLOOKUP('Master Data'!$B:$B,PatientsMaster!$A:$A,PatientsMaster!$G:$G)</f>
        <v>Young Adult</v>
      </c>
      <c r="J308" t="str">
        <f>_xlfn.XLOOKUP($C:$C,ProvidersMaster!$A:$A,ProvidersMaster!$C:$C)</f>
        <v>Gastroenterology</v>
      </c>
      <c r="K308">
        <f>_xlfn.XLOOKUP($A:$A,Charges!$B:$B,Charges!$D:$D)</f>
        <v>263.54000000000002</v>
      </c>
      <c r="L308">
        <f>_xlfn.XLOOKUP($E:$E,InsuranceClaims!$A:$A,InsuranceClaims!$E:$E)</f>
        <v>132.88919999999999</v>
      </c>
      <c r="M308" t="str">
        <f>_xlfn.XLOOKUP($A:$A,Diagnoses!$B:$B,Diagnoses!$D:$D)</f>
        <v>Gastro-esophageal reflux disease without esophagitis</v>
      </c>
      <c r="N308" t="str">
        <f t="shared" si="8"/>
        <v>2023-Sep</v>
      </c>
      <c r="O308" t="str">
        <f t="shared" si="9"/>
        <v>Standard</v>
      </c>
      <c r="P308">
        <f>COUNTIF($B:$B,B308)</f>
        <v>2</v>
      </c>
      <c r="Q308">
        <f>SUMIF($C:$C,C308,$L:$L)</f>
        <v>21413.642499999994</v>
      </c>
    </row>
    <row r="309" spans="1:17" x14ac:dyDescent="0.25">
      <c r="A309" t="s">
        <v>3707</v>
      </c>
      <c r="B309" t="s">
        <v>175</v>
      </c>
      <c r="C309" t="s">
        <v>3130</v>
      </c>
      <c r="D309" t="s">
        <v>3088</v>
      </c>
      <c r="E309" t="s">
        <v>18684</v>
      </c>
      <c r="F309" t="s">
        <v>3578</v>
      </c>
      <c r="G309" t="s">
        <v>3102</v>
      </c>
      <c r="H309">
        <f ca="1">_xlfn.XLOOKUP('Master Data'!$B:$B,PatientsMaster!$A:$A,PatientsMaster!$F:$F)</f>
        <v>69</v>
      </c>
      <c r="I309" t="str">
        <f ca="1">_xlfn.XLOOKUP('Master Data'!$B:$B,PatientsMaster!$A:$A,PatientsMaster!$G:$G)</f>
        <v>Young Adult</v>
      </c>
      <c r="J309" t="str">
        <f>_xlfn.XLOOKUP($C:$C,ProvidersMaster!$A:$A,ProvidersMaster!$C:$C)</f>
        <v>Pediatrics</v>
      </c>
      <c r="K309">
        <f>_xlfn.XLOOKUP($A:$A,Charges!$B:$B,Charges!$D:$D)</f>
        <v>270.61</v>
      </c>
      <c r="L309">
        <f>_xlfn.XLOOKUP($E:$E,InsuranceClaims!$A:$A,InsuranceClaims!$E:$E)</f>
        <v>299.80020000000002</v>
      </c>
      <c r="M309" t="str">
        <f>_xlfn.XLOOKUP($A:$A,Diagnoses!$B:$B,Diagnoses!$D:$D)</f>
        <v>Acute upper respiratory infection, unspecified</v>
      </c>
      <c r="N309" t="str">
        <f t="shared" si="8"/>
        <v>2025-Jan</v>
      </c>
      <c r="O309" t="str">
        <f t="shared" si="9"/>
        <v>Standard</v>
      </c>
      <c r="P309">
        <f>COUNTIF($B:$B,B309)</f>
        <v>5</v>
      </c>
      <c r="Q309">
        <f>SUMIF($C:$C,C309,$L:$L)</f>
        <v>15966.304299999994</v>
      </c>
    </row>
    <row r="310" spans="1:17" x14ac:dyDescent="0.25">
      <c r="A310" t="s">
        <v>3708</v>
      </c>
      <c r="B310" t="s">
        <v>175</v>
      </c>
      <c r="C310" t="s">
        <v>3156</v>
      </c>
      <c r="D310" t="s">
        <v>3088</v>
      </c>
      <c r="E310" t="s">
        <v>18685</v>
      </c>
      <c r="F310" t="s">
        <v>3709</v>
      </c>
      <c r="G310" t="s">
        <v>3106</v>
      </c>
      <c r="H310">
        <f ca="1">_xlfn.XLOOKUP('Master Data'!$B:$B,PatientsMaster!$A:$A,PatientsMaster!$F:$F)</f>
        <v>69</v>
      </c>
      <c r="I310" t="str">
        <f ca="1">_xlfn.XLOOKUP('Master Data'!$B:$B,PatientsMaster!$A:$A,PatientsMaster!$G:$G)</f>
        <v>Young Adult</v>
      </c>
      <c r="J310" t="str">
        <f>_xlfn.XLOOKUP($C:$C,ProvidersMaster!$A:$A,ProvidersMaster!$C:$C)</f>
        <v>Neurology</v>
      </c>
      <c r="K310">
        <f>_xlfn.XLOOKUP($A:$A,Charges!$B:$B,Charges!$D:$D)</f>
        <v>291.16000000000003</v>
      </c>
      <c r="L310">
        <f>_xlfn.XLOOKUP($E:$E,InsuranceClaims!$A:$A,InsuranceClaims!$E:$E)</f>
        <v>301.16879999999998</v>
      </c>
      <c r="M310" t="str">
        <f>_xlfn.XLOOKUP($A:$A,Diagnoses!$B:$B,Diagnoses!$D:$D)</f>
        <v>Essential (primary) hypertension</v>
      </c>
      <c r="N310" t="str">
        <f t="shared" si="8"/>
        <v>2022-Jan</v>
      </c>
      <c r="O310" t="str">
        <f t="shared" si="9"/>
        <v>Standard</v>
      </c>
      <c r="P310">
        <f>COUNTIF($B:$B,B310)</f>
        <v>5</v>
      </c>
      <c r="Q310">
        <f>SUMIF($C:$C,C310,$L:$L)</f>
        <v>25676.765600000006</v>
      </c>
    </row>
    <row r="311" spans="1:17" x14ac:dyDescent="0.25">
      <c r="A311" t="s">
        <v>3710</v>
      </c>
      <c r="B311" t="s">
        <v>175</v>
      </c>
      <c r="C311" t="s">
        <v>3199</v>
      </c>
      <c r="D311" t="s">
        <v>3088</v>
      </c>
      <c r="E311" t="s">
        <v>18686</v>
      </c>
      <c r="F311" t="s">
        <v>3711</v>
      </c>
      <c r="G311" t="s">
        <v>3090</v>
      </c>
      <c r="H311">
        <f ca="1">_xlfn.XLOOKUP('Master Data'!$B:$B,PatientsMaster!$A:$A,PatientsMaster!$F:$F)</f>
        <v>69</v>
      </c>
      <c r="I311" t="str">
        <f ca="1">_xlfn.XLOOKUP('Master Data'!$B:$B,PatientsMaster!$A:$A,PatientsMaster!$G:$G)</f>
        <v>Young Adult</v>
      </c>
      <c r="J311" t="str">
        <f>_xlfn.XLOOKUP($C:$C,ProvidersMaster!$A:$A,ProvidersMaster!$C:$C)</f>
        <v>Gastroenterology</v>
      </c>
      <c r="K311">
        <f>_xlfn.XLOOKUP($A:$A,Charges!$B:$B,Charges!$D:$D)</f>
        <v>479.29</v>
      </c>
      <c r="L311">
        <f>_xlfn.XLOOKUP($E:$E,InsuranceClaims!$A:$A,InsuranceClaims!$E:$E)</f>
        <v>226.6747</v>
      </c>
      <c r="M311" t="str">
        <f>_xlfn.XLOOKUP($A:$A,Diagnoses!$B:$B,Diagnoses!$D:$D)</f>
        <v>Type 2 diabetes mellitus without complications</v>
      </c>
      <c r="N311" t="str">
        <f t="shared" si="8"/>
        <v>2026-Aug</v>
      </c>
      <c r="O311" t="str">
        <f t="shared" si="9"/>
        <v>High Cost</v>
      </c>
      <c r="P311">
        <f>COUNTIF($B:$B,B311)</f>
        <v>5</v>
      </c>
      <c r="Q311">
        <f>SUMIF($C:$C,C311,$L:$L)</f>
        <v>19674.320500000005</v>
      </c>
    </row>
    <row r="312" spans="1:17" x14ac:dyDescent="0.25">
      <c r="A312" t="s">
        <v>3712</v>
      </c>
      <c r="B312" t="s">
        <v>175</v>
      </c>
      <c r="C312" t="s">
        <v>3151</v>
      </c>
      <c r="D312" t="s">
        <v>3088</v>
      </c>
      <c r="E312" t="s">
        <v>18687</v>
      </c>
      <c r="F312" t="s">
        <v>3713</v>
      </c>
      <c r="G312" t="s">
        <v>3102</v>
      </c>
      <c r="H312">
        <f ca="1">_xlfn.XLOOKUP('Master Data'!$B:$B,PatientsMaster!$A:$A,PatientsMaster!$F:$F)</f>
        <v>69</v>
      </c>
      <c r="I312" t="str">
        <f ca="1">_xlfn.XLOOKUP('Master Data'!$B:$B,PatientsMaster!$A:$A,PatientsMaster!$G:$G)</f>
        <v>Young Adult</v>
      </c>
      <c r="J312" t="str">
        <f>_xlfn.XLOOKUP($C:$C,ProvidersMaster!$A:$A,ProvidersMaster!$C:$C)</f>
        <v>Gastroenterology</v>
      </c>
      <c r="K312">
        <f>_xlfn.XLOOKUP($A:$A,Charges!$B:$B,Charges!$D:$D)</f>
        <v>380.12</v>
      </c>
      <c r="L312">
        <f>_xlfn.XLOOKUP($E:$E,InsuranceClaims!$A:$A,InsuranceClaims!$E:$E)</f>
        <v>132.09350000000001</v>
      </c>
      <c r="M312" t="str">
        <f>_xlfn.XLOOKUP($A:$A,Diagnoses!$B:$B,Diagnoses!$D:$D)</f>
        <v>Acute upper respiratory infection, unspecified</v>
      </c>
      <c r="N312" t="str">
        <f t="shared" si="8"/>
        <v>2022-Jan</v>
      </c>
      <c r="O312" t="str">
        <f t="shared" si="9"/>
        <v>High Cost</v>
      </c>
      <c r="P312">
        <f>COUNTIF($B:$B,B312)</f>
        <v>5</v>
      </c>
      <c r="Q312">
        <f>SUMIF($C:$C,C312,$L:$L)</f>
        <v>21413.642499999994</v>
      </c>
    </row>
    <row r="313" spans="1:17" x14ac:dyDescent="0.25">
      <c r="A313" t="s">
        <v>3714</v>
      </c>
      <c r="B313" t="s">
        <v>175</v>
      </c>
      <c r="C313" t="s">
        <v>3265</v>
      </c>
      <c r="D313" t="s">
        <v>3093</v>
      </c>
      <c r="E313" t="s">
        <v>18688</v>
      </c>
      <c r="F313" t="s">
        <v>3357</v>
      </c>
      <c r="G313" t="s">
        <v>3090</v>
      </c>
      <c r="H313">
        <f ca="1">_xlfn.XLOOKUP('Master Data'!$B:$B,PatientsMaster!$A:$A,PatientsMaster!$F:$F)</f>
        <v>69</v>
      </c>
      <c r="I313" t="str">
        <f ca="1">_xlfn.XLOOKUP('Master Data'!$B:$B,PatientsMaster!$A:$A,PatientsMaster!$G:$G)</f>
        <v>Young Adult</v>
      </c>
      <c r="J313" t="str">
        <f>_xlfn.XLOOKUP($C:$C,ProvidersMaster!$A:$A,ProvidersMaster!$C:$C)</f>
        <v>Neurology</v>
      </c>
      <c r="K313">
        <f>_xlfn.XLOOKUP($A:$A,Charges!$B:$B,Charges!$D:$D)</f>
        <v>137.41999999999999</v>
      </c>
      <c r="L313">
        <f>_xlfn.XLOOKUP($E:$E,InsuranceClaims!$A:$A,InsuranceClaims!$E:$E)</f>
        <v>323.75780000000003</v>
      </c>
      <c r="M313" t="str">
        <f>_xlfn.XLOOKUP($A:$A,Diagnoses!$B:$B,Diagnoses!$D:$D)</f>
        <v>Acute upper respiratory infection, unspecified</v>
      </c>
      <c r="N313" t="str">
        <f t="shared" si="8"/>
        <v>2025-Sep</v>
      </c>
      <c r="O313" t="str">
        <f t="shared" si="9"/>
        <v>Standard</v>
      </c>
      <c r="P313">
        <f>COUNTIF($B:$B,B313)</f>
        <v>5</v>
      </c>
      <c r="Q313">
        <f>SUMIF($C:$C,C313,$L:$L)</f>
        <v>17482.5101</v>
      </c>
    </row>
    <row r="314" spans="1:17" x14ac:dyDescent="0.25">
      <c r="A314" t="s">
        <v>3715</v>
      </c>
      <c r="B314" t="s">
        <v>177</v>
      </c>
      <c r="C314" t="s">
        <v>3175</v>
      </c>
      <c r="D314" t="s">
        <v>3093</v>
      </c>
      <c r="E314" t="s">
        <v>18689</v>
      </c>
      <c r="F314" t="s">
        <v>3716</v>
      </c>
      <c r="G314" t="s">
        <v>3090</v>
      </c>
      <c r="H314">
        <f ca="1">_xlfn.XLOOKUP('Master Data'!$B:$B,PatientsMaster!$A:$A,PatientsMaster!$F:$F)</f>
        <v>81</v>
      </c>
      <c r="I314" t="str">
        <f ca="1">_xlfn.XLOOKUP('Master Data'!$B:$B,PatientsMaster!$A:$A,PatientsMaster!$G:$G)</f>
        <v>Young Adult</v>
      </c>
      <c r="J314" t="str">
        <f>_xlfn.XLOOKUP($C:$C,ProvidersMaster!$A:$A,ProvidersMaster!$C:$C)</f>
        <v>Pediatrics</v>
      </c>
      <c r="K314">
        <f>_xlfn.XLOOKUP($A:$A,Charges!$B:$B,Charges!$D:$D)</f>
        <v>154.68</v>
      </c>
      <c r="L314">
        <f>_xlfn.XLOOKUP($E:$E,InsuranceClaims!$A:$A,InsuranceClaims!$E:$E)</f>
        <v>190.91380000000001</v>
      </c>
      <c r="M314" t="str">
        <f>_xlfn.XLOOKUP($A:$A,Diagnoses!$B:$B,Diagnoses!$D:$D)</f>
        <v>Gastro-esophageal reflux disease without esophagitis</v>
      </c>
      <c r="N314" t="str">
        <f t="shared" si="8"/>
        <v>2024-Mar</v>
      </c>
      <c r="O314" t="str">
        <f t="shared" si="9"/>
        <v>Standard</v>
      </c>
      <c r="P314">
        <f>COUNTIF($B:$B,B314)</f>
        <v>10</v>
      </c>
      <c r="Q314">
        <f>SUMIF($C:$C,C314,$L:$L)</f>
        <v>18866.657099999993</v>
      </c>
    </row>
    <row r="315" spans="1:17" x14ac:dyDescent="0.25">
      <c r="A315" t="s">
        <v>3717</v>
      </c>
      <c r="B315" t="s">
        <v>177</v>
      </c>
      <c r="C315" t="s">
        <v>3202</v>
      </c>
      <c r="D315" t="s">
        <v>3093</v>
      </c>
      <c r="E315" t="s">
        <v>18690</v>
      </c>
      <c r="F315" t="s">
        <v>3718</v>
      </c>
      <c r="G315" t="s">
        <v>3102</v>
      </c>
      <c r="H315">
        <f ca="1">_xlfn.XLOOKUP('Master Data'!$B:$B,PatientsMaster!$A:$A,PatientsMaster!$F:$F)</f>
        <v>81</v>
      </c>
      <c r="I315" t="str">
        <f ca="1">_xlfn.XLOOKUP('Master Data'!$B:$B,PatientsMaster!$A:$A,PatientsMaster!$G:$G)</f>
        <v>Young Adult</v>
      </c>
      <c r="J315" t="str">
        <f>_xlfn.XLOOKUP($C:$C,ProvidersMaster!$A:$A,ProvidersMaster!$C:$C)</f>
        <v>General Practice</v>
      </c>
      <c r="K315">
        <f>_xlfn.XLOOKUP($A:$A,Charges!$B:$B,Charges!$D:$D)</f>
        <v>449.18</v>
      </c>
      <c r="L315">
        <f>_xlfn.XLOOKUP($E:$E,InsuranceClaims!$A:$A,InsuranceClaims!$E:$E)</f>
        <v>398.96459999999996</v>
      </c>
      <c r="M315" t="str">
        <f>_xlfn.XLOOKUP($A:$A,Diagnoses!$B:$B,Diagnoses!$D:$D)</f>
        <v>Low back pain</v>
      </c>
      <c r="N315" t="str">
        <f t="shared" si="8"/>
        <v>2025-Mar</v>
      </c>
      <c r="O315" t="str">
        <f t="shared" si="9"/>
        <v>High Cost</v>
      </c>
      <c r="P315">
        <f>COUNTIF($B:$B,B315)</f>
        <v>10</v>
      </c>
      <c r="Q315">
        <f>SUMIF($C:$C,C315,$L:$L)</f>
        <v>16195.449599999994</v>
      </c>
    </row>
    <row r="316" spans="1:17" x14ac:dyDescent="0.25">
      <c r="A316" t="s">
        <v>3719</v>
      </c>
      <c r="B316" t="s">
        <v>177</v>
      </c>
      <c r="C316" t="s">
        <v>3202</v>
      </c>
      <c r="D316" t="s">
        <v>3093</v>
      </c>
      <c r="E316" t="s">
        <v>18691</v>
      </c>
      <c r="F316" t="s">
        <v>3720</v>
      </c>
      <c r="G316" t="s">
        <v>3095</v>
      </c>
      <c r="H316">
        <f ca="1">_xlfn.XLOOKUP('Master Data'!$B:$B,PatientsMaster!$A:$A,PatientsMaster!$F:$F)</f>
        <v>81</v>
      </c>
      <c r="I316" t="str">
        <f ca="1">_xlfn.XLOOKUP('Master Data'!$B:$B,PatientsMaster!$A:$A,PatientsMaster!$G:$G)</f>
        <v>Young Adult</v>
      </c>
      <c r="J316" t="str">
        <f>_xlfn.XLOOKUP($C:$C,ProvidersMaster!$A:$A,ProvidersMaster!$C:$C)</f>
        <v>General Practice</v>
      </c>
      <c r="K316">
        <f>_xlfn.XLOOKUP($A:$A,Charges!$B:$B,Charges!$D:$D)</f>
        <v>254.29</v>
      </c>
      <c r="L316">
        <f>_xlfn.XLOOKUP($E:$E,InsuranceClaims!$A:$A,InsuranceClaims!$E:$E)</f>
        <v>105.89879999999999</v>
      </c>
      <c r="M316" t="str">
        <f>_xlfn.XLOOKUP($A:$A,Diagnoses!$B:$B,Diagnoses!$D:$D)</f>
        <v>Gastro-esophageal reflux disease without esophagitis</v>
      </c>
      <c r="N316" t="str">
        <f t="shared" si="8"/>
        <v>2023-Mar</v>
      </c>
      <c r="O316" t="str">
        <f t="shared" si="9"/>
        <v>Standard</v>
      </c>
      <c r="P316">
        <f>COUNTIF($B:$B,B316)</f>
        <v>10</v>
      </c>
      <c r="Q316">
        <f>SUMIF($C:$C,C316,$L:$L)</f>
        <v>16195.449599999994</v>
      </c>
    </row>
    <row r="317" spans="1:17" x14ac:dyDescent="0.25">
      <c r="A317" t="s">
        <v>3721</v>
      </c>
      <c r="B317" t="s">
        <v>177</v>
      </c>
      <c r="C317" t="s">
        <v>3248</v>
      </c>
      <c r="D317" t="s">
        <v>3088</v>
      </c>
      <c r="E317" t="s">
        <v>18692</v>
      </c>
      <c r="F317" t="s">
        <v>3722</v>
      </c>
      <c r="G317" t="s">
        <v>3102</v>
      </c>
      <c r="H317">
        <f ca="1">_xlfn.XLOOKUP('Master Data'!$B:$B,PatientsMaster!$A:$A,PatientsMaster!$F:$F)</f>
        <v>81</v>
      </c>
      <c r="I317" t="str">
        <f ca="1">_xlfn.XLOOKUP('Master Data'!$B:$B,PatientsMaster!$A:$A,PatientsMaster!$G:$G)</f>
        <v>Young Adult</v>
      </c>
      <c r="J317" t="str">
        <f>_xlfn.XLOOKUP($C:$C,ProvidersMaster!$A:$A,ProvidersMaster!$C:$C)</f>
        <v>Cardiology</v>
      </c>
      <c r="K317">
        <f>_xlfn.XLOOKUP($A:$A,Charges!$B:$B,Charges!$D:$D)</f>
        <v>70.849999999999994</v>
      </c>
      <c r="L317">
        <f>_xlfn.XLOOKUP($E:$E,InsuranceClaims!$A:$A,InsuranceClaims!$E:$E)</f>
        <v>130.56729999999999</v>
      </c>
      <c r="M317" t="str">
        <f>_xlfn.XLOOKUP($A:$A,Diagnoses!$B:$B,Diagnoses!$D:$D)</f>
        <v>Essential (primary) hypertension</v>
      </c>
      <c r="N317" t="str">
        <f t="shared" si="8"/>
        <v>2023-Nov</v>
      </c>
      <c r="O317" t="str">
        <f t="shared" si="9"/>
        <v>Standard</v>
      </c>
      <c r="P317">
        <f>COUNTIF($B:$B,B317)</f>
        <v>10</v>
      </c>
      <c r="Q317">
        <f>SUMIF($C:$C,C317,$L:$L)</f>
        <v>20392.786800000002</v>
      </c>
    </row>
    <row r="318" spans="1:17" x14ac:dyDescent="0.25">
      <c r="A318" t="s">
        <v>3723</v>
      </c>
      <c r="B318" t="s">
        <v>177</v>
      </c>
      <c r="C318" t="s">
        <v>3180</v>
      </c>
      <c r="D318" t="s">
        <v>3088</v>
      </c>
      <c r="E318" t="s">
        <v>18693</v>
      </c>
      <c r="F318" t="s">
        <v>3654</v>
      </c>
      <c r="G318" t="s">
        <v>3095</v>
      </c>
      <c r="H318">
        <f ca="1">_xlfn.XLOOKUP('Master Data'!$B:$B,PatientsMaster!$A:$A,PatientsMaster!$F:$F)</f>
        <v>81</v>
      </c>
      <c r="I318" t="str">
        <f ca="1">_xlfn.XLOOKUP('Master Data'!$B:$B,PatientsMaster!$A:$A,PatientsMaster!$G:$G)</f>
        <v>Young Adult</v>
      </c>
      <c r="J318" t="str">
        <f>_xlfn.XLOOKUP($C:$C,ProvidersMaster!$A:$A,ProvidersMaster!$C:$C)</f>
        <v>Gastroenterology</v>
      </c>
      <c r="K318">
        <f>_xlfn.XLOOKUP($A:$A,Charges!$B:$B,Charges!$D:$D)</f>
        <v>432.02</v>
      </c>
      <c r="L318">
        <f>_xlfn.XLOOKUP($E:$E,InsuranceClaims!$A:$A,InsuranceClaims!$E:$E)</f>
        <v>362.39080000000001</v>
      </c>
      <c r="M318" t="str">
        <f>_xlfn.XLOOKUP($A:$A,Diagnoses!$B:$B,Diagnoses!$D:$D)</f>
        <v>Type 2 diabetes mellitus without complications</v>
      </c>
      <c r="N318" t="str">
        <f t="shared" si="8"/>
        <v>2025-Jul</v>
      </c>
      <c r="O318" t="str">
        <f t="shared" si="9"/>
        <v>High Cost</v>
      </c>
      <c r="P318">
        <f>COUNTIF($B:$B,B318)</f>
        <v>10</v>
      </c>
      <c r="Q318">
        <f>SUMIF($C:$C,C318,$L:$L)</f>
        <v>19110.715800000002</v>
      </c>
    </row>
    <row r="319" spans="1:17" x14ac:dyDescent="0.25">
      <c r="A319" t="s">
        <v>3724</v>
      </c>
      <c r="B319" t="s">
        <v>177</v>
      </c>
      <c r="C319" t="s">
        <v>3202</v>
      </c>
      <c r="D319" t="s">
        <v>3088</v>
      </c>
      <c r="E319" t="s">
        <v>18694</v>
      </c>
      <c r="F319" t="s">
        <v>3725</v>
      </c>
      <c r="G319" t="s">
        <v>3090</v>
      </c>
      <c r="H319">
        <f ca="1">_xlfn.XLOOKUP('Master Data'!$B:$B,PatientsMaster!$A:$A,PatientsMaster!$F:$F)</f>
        <v>81</v>
      </c>
      <c r="I319" t="str">
        <f ca="1">_xlfn.XLOOKUP('Master Data'!$B:$B,PatientsMaster!$A:$A,PatientsMaster!$G:$G)</f>
        <v>Young Adult</v>
      </c>
      <c r="J319" t="str">
        <f>_xlfn.XLOOKUP($C:$C,ProvidersMaster!$A:$A,ProvidersMaster!$C:$C)</f>
        <v>General Practice</v>
      </c>
      <c r="K319">
        <f>_xlfn.XLOOKUP($A:$A,Charges!$B:$B,Charges!$D:$D)</f>
        <v>369.64</v>
      </c>
      <c r="L319">
        <f>_xlfn.XLOOKUP($E:$E,InsuranceClaims!$A:$A,InsuranceClaims!$E:$E)</f>
        <v>312.2509</v>
      </c>
      <c r="M319" t="str">
        <f>_xlfn.XLOOKUP($A:$A,Diagnoses!$B:$B,Diagnoses!$D:$D)</f>
        <v>Type 2 diabetes mellitus without complications</v>
      </c>
      <c r="N319" t="str">
        <f t="shared" si="8"/>
        <v>2022-Aug</v>
      </c>
      <c r="O319" t="str">
        <f t="shared" si="9"/>
        <v>High Cost</v>
      </c>
      <c r="P319">
        <f>COUNTIF($B:$B,B319)</f>
        <v>10</v>
      </c>
      <c r="Q319">
        <f>SUMIF($C:$C,C319,$L:$L)</f>
        <v>16195.449599999994</v>
      </c>
    </row>
    <row r="320" spans="1:17" x14ac:dyDescent="0.25">
      <c r="A320" t="s">
        <v>3726</v>
      </c>
      <c r="B320" t="s">
        <v>177</v>
      </c>
      <c r="C320" t="s">
        <v>3208</v>
      </c>
      <c r="D320" t="s">
        <v>3093</v>
      </c>
      <c r="E320" t="s">
        <v>18695</v>
      </c>
      <c r="F320" t="s">
        <v>3727</v>
      </c>
      <c r="G320" t="s">
        <v>3095</v>
      </c>
      <c r="H320">
        <f ca="1">_xlfn.XLOOKUP('Master Data'!$B:$B,PatientsMaster!$A:$A,PatientsMaster!$F:$F)</f>
        <v>81</v>
      </c>
      <c r="I320" t="str">
        <f ca="1">_xlfn.XLOOKUP('Master Data'!$B:$B,PatientsMaster!$A:$A,PatientsMaster!$G:$G)</f>
        <v>Young Adult</v>
      </c>
      <c r="J320" t="str">
        <f>_xlfn.XLOOKUP($C:$C,ProvidersMaster!$A:$A,ProvidersMaster!$C:$C)</f>
        <v>Cardiology</v>
      </c>
      <c r="K320">
        <f>_xlfn.XLOOKUP($A:$A,Charges!$B:$B,Charges!$D:$D)</f>
        <v>421.89</v>
      </c>
      <c r="L320">
        <f>_xlfn.XLOOKUP($E:$E,InsuranceClaims!$A:$A,InsuranceClaims!$E:$E)</f>
        <v>134.74799999999999</v>
      </c>
      <c r="M320" t="str">
        <f>_xlfn.XLOOKUP($A:$A,Diagnoses!$B:$B,Diagnoses!$D:$D)</f>
        <v>Essential (primary) hypertension</v>
      </c>
      <c r="N320" t="str">
        <f t="shared" si="8"/>
        <v>2024-Aug</v>
      </c>
      <c r="O320" t="str">
        <f t="shared" si="9"/>
        <v>High Cost</v>
      </c>
      <c r="P320">
        <f>COUNTIF($B:$B,B320)</f>
        <v>10</v>
      </c>
      <c r="Q320">
        <f>SUMIF($C:$C,C320,$L:$L)</f>
        <v>17205.856699999993</v>
      </c>
    </row>
    <row r="321" spans="1:17" x14ac:dyDescent="0.25">
      <c r="A321" t="s">
        <v>3728</v>
      </c>
      <c r="B321" t="s">
        <v>177</v>
      </c>
      <c r="C321" t="s">
        <v>3087</v>
      </c>
      <c r="D321" t="s">
        <v>3093</v>
      </c>
      <c r="E321" t="s">
        <v>18696</v>
      </c>
      <c r="F321" t="s">
        <v>3729</v>
      </c>
      <c r="G321" t="s">
        <v>3095</v>
      </c>
      <c r="H321">
        <f ca="1">_xlfn.XLOOKUP('Master Data'!$B:$B,PatientsMaster!$A:$A,PatientsMaster!$F:$F)</f>
        <v>81</v>
      </c>
      <c r="I321" t="str">
        <f ca="1">_xlfn.XLOOKUP('Master Data'!$B:$B,PatientsMaster!$A:$A,PatientsMaster!$G:$G)</f>
        <v>Young Adult</v>
      </c>
      <c r="J321" t="str">
        <f>_xlfn.XLOOKUP($C:$C,ProvidersMaster!$A:$A,ProvidersMaster!$C:$C)</f>
        <v>Cardiology</v>
      </c>
      <c r="K321">
        <f>_xlfn.XLOOKUP($A:$A,Charges!$B:$B,Charges!$D:$D)</f>
        <v>337.84</v>
      </c>
      <c r="L321">
        <f>_xlfn.XLOOKUP($E:$E,InsuranceClaims!$A:$A,InsuranceClaims!$E:$E)</f>
        <v>277.67649999999998</v>
      </c>
      <c r="M321" t="str">
        <f>_xlfn.XLOOKUP($A:$A,Diagnoses!$B:$B,Diagnoses!$D:$D)</f>
        <v>Type 2 diabetes mellitus without complications</v>
      </c>
      <c r="N321" t="str">
        <f t="shared" si="8"/>
        <v>2023-Feb</v>
      </c>
      <c r="O321" t="str">
        <f t="shared" si="9"/>
        <v>Standard</v>
      </c>
      <c r="P321">
        <f>COUNTIF($B:$B,B321)</f>
        <v>10</v>
      </c>
      <c r="Q321">
        <f>SUMIF($C:$C,C321,$L:$L)</f>
        <v>16589.7353</v>
      </c>
    </row>
    <row r="322" spans="1:17" x14ac:dyDescent="0.25">
      <c r="A322" t="s">
        <v>3730</v>
      </c>
      <c r="B322" t="s">
        <v>177</v>
      </c>
      <c r="C322" t="s">
        <v>3180</v>
      </c>
      <c r="D322" t="s">
        <v>3093</v>
      </c>
      <c r="E322" t="s">
        <v>18697</v>
      </c>
      <c r="F322" t="s">
        <v>3731</v>
      </c>
      <c r="G322" t="s">
        <v>3090</v>
      </c>
      <c r="H322">
        <f ca="1">_xlfn.XLOOKUP('Master Data'!$B:$B,PatientsMaster!$A:$A,PatientsMaster!$F:$F)</f>
        <v>81</v>
      </c>
      <c r="I322" t="str">
        <f ca="1">_xlfn.XLOOKUP('Master Data'!$B:$B,PatientsMaster!$A:$A,PatientsMaster!$G:$G)</f>
        <v>Young Adult</v>
      </c>
      <c r="J322" t="str">
        <f>_xlfn.XLOOKUP($C:$C,ProvidersMaster!$A:$A,ProvidersMaster!$C:$C)</f>
        <v>Gastroenterology</v>
      </c>
      <c r="K322">
        <f>_xlfn.XLOOKUP($A:$A,Charges!$B:$B,Charges!$D:$D)</f>
        <v>229.62</v>
      </c>
      <c r="L322">
        <f>_xlfn.XLOOKUP($E:$E,InsuranceClaims!$A:$A,InsuranceClaims!$E:$E)</f>
        <v>184.12789999999998</v>
      </c>
      <c r="M322" t="str">
        <f>_xlfn.XLOOKUP($A:$A,Diagnoses!$B:$B,Diagnoses!$D:$D)</f>
        <v>Low back pain</v>
      </c>
      <c r="N322" t="str">
        <f t="shared" si="8"/>
        <v>2023-Jul</v>
      </c>
      <c r="O322" t="str">
        <f t="shared" si="9"/>
        <v>Standard</v>
      </c>
      <c r="P322">
        <f>COUNTIF($B:$B,B322)</f>
        <v>10</v>
      </c>
      <c r="Q322">
        <f>SUMIF($C:$C,C322,$L:$L)</f>
        <v>19110.715800000002</v>
      </c>
    </row>
    <row r="323" spans="1:17" x14ac:dyDescent="0.25">
      <c r="A323" t="s">
        <v>3732</v>
      </c>
      <c r="B323" t="s">
        <v>177</v>
      </c>
      <c r="C323" t="s">
        <v>3111</v>
      </c>
      <c r="D323" t="s">
        <v>3088</v>
      </c>
      <c r="E323" t="s">
        <v>18698</v>
      </c>
      <c r="F323" t="s">
        <v>3733</v>
      </c>
      <c r="G323" t="s">
        <v>3106</v>
      </c>
      <c r="H323">
        <f ca="1">_xlfn.XLOOKUP('Master Data'!$B:$B,PatientsMaster!$A:$A,PatientsMaster!$F:$F)</f>
        <v>81</v>
      </c>
      <c r="I323" t="str">
        <f ca="1">_xlfn.XLOOKUP('Master Data'!$B:$B,PatientsMaster!$A:$A,PatientsMaster!$G:$G)</f>
        <v>Young Adult</v>
      </c>
      <c r="J323" t="str">
        <f>_xlfn.XLOOKUP($C:$C,ProvidersMaster!$A:$A,ProvidersMaster!$C:$C)</f>
        <v>Gastroenterology</v>
      </c>
      <c r="K323">
        <f>_xlfn.XLOOKUP($A:$A,Charges!$B:$B,Charges!$D:$D)</f>
        <v>201.57</v>
      </c>
      <c r="L323">
        <f>_xlfn.XLOOKUP($E:$E,InsuranceClaims!$A:$A,InsuranceClaims!$E:$E)</f>
        <v>278.61</v>
      </c>
      <c r="M323" t="str">
        <f>_xlfn.XLOOKUP($A:$A,Diagnoses!$B:$B,Diagnoses!$D:$D)</f>
        <v>Acute upper respiratory infection, unspecified</v>
      </c>
      <c r="N323" t="str">
        <f t="shared" ref="N323:N386" si="10">TEXT($F:$F,"yyyy-mmm")</f>
        <v>2025-Dec</v>
      </c>
      <c r="O323" t="str">
        <f t="shared" ref="O323:O386" si="11">IF(K323&gt;350,"High Cost","Standard")</f>
        <v>Standard</v>
      </c>
      <c r="P323">
        <f>COUNTIF($B:$B,B323)</f>
        <v>10</v>
      </c>
      <c r="Q323">
        <f>SUMIF($C:$C,C323,$L:$L)</f>
        <v>20345.553199999988</v>
      </c>
    </row>
    <row r="324" spans="1:17" x14ac:dyDescent="0.25">
      <c r="A324" t="s">
        <v>3734</v>
      </c>
      <c r="B324" t="s">
        <v>179</v>
      </c>
      <c r="C324" t="s">
        <v>3145</v>
      </c>
      <c r="D324" t="s">
        <v>3093</v>
      </c>
      <c r="E324" t="s">
        <v>18699</v>
      </c>
      <c r="F324" t="s">
        <v>3152</v>
      </c>
      <c r="G324" t="s">
        <v>3095</v>
      </c>
      <c r="H324">
        <f ca="1">_xlfn.XLOOKUP('Master Data'!$B:$B,PatientsMaster!$A:$A,PatientsMaster!$F:$F)</f>
        <v>65</v>
      </c>
      <c r="I324" t="str">
        <f ca="1">_xlfn.XLOOKUP('Master Data'!$B:$B,PatientsMaster!$A:$A,PatientsMaster!$G:$G)</f>
        <v>Young Adult</v>
      </c>
      <c r="J324" t="str">
        <f>_xlfn.XLOOKUP($C:$C,ProvidersMaster!$A:$A,ProvidersMaster!$C:$C)</f>
        <v>Cardiology</v>
      </c>
      <c r="K324">
        <f>_xlfn.XLOOKUP($A:$A,Charges!$B:$B,Charges!$D:$D)</f>
        <v>262.87</v>
      </c>
      <c r="L324">
        <f>_xlfn.XLOOKUP($E:$E,InsuranceClaims!$A:$A,InsuranceClaims!$E:$E)</f>
        <v>139.79339999999999</v>
      </c>
      <c r="M324" t="str">
        <f>_xlfn.XLOOKUP($A:$A,Diagnoses!$B:$B,Diagnoses!$D:$D)</f>
        <v>Gastro-esophageal reflux disease without esophagitis</v>
      </c>
      <c r="N324" t="str">
        <f t="shared" si="10"/>
        <v>2024-Dec</v>
      </c>
      <c r="O324" t="str">
        <f t="shared" si="11"/>
        <v>Standard</v>
      </c>
      <c r="P324">
        <f>COUNTIF($B:$B,B324)</f>
        <v>4</v>
      </c>
      <c r="Q324">
        <f>SUMIF($C:$C,C324,$L:$L)</f>
        <v>16957.942200000001</v>
      </c>
    </row>
    <row r="325" spans="1:17" x14ac:dyDescent="0.25">
      <c r="A325" t="s">
        <v>3735</v>
      </c>
      <c r="B325" t="s">
        <v>179</v>
      </c>
      <c r="C325" t="s">
        <v>3172</v>
      </c>
      <c r="D325" t="s">
        <v>3093</v>
      </c>
      <c r="E325" t="s">
        <v>18700</v>
      </c>
      <c r="F325" t="s">
        <v>3736</v>
      </c>
      <c r="G325" t="s">
        <v>3102</v>
      </c>
      <c r="H325">
        <f ca="1">_xlfn.XLOOKUP('Master Data'!$B:$B,PatientsMaster!$A:$A,PatientsMaster!$F:$F)</f>
        <v>65</v>
      </c>
      <c r="I325" t="str">
        <f ca="1">_xlfn.XLOOKUP('Master Data'!$B:$B,PatientsMaster!$A:$A,PatientsMaster!$G:$G)</f>
        <v>Young Adult</v>
      </c>
      <c r="J325" t="str">
        <f>_xlfn.XLOOKUP($C:$C,ProvidersMaster!$A:$A,ProvidersMaster!$C:$C)</f>
        <v>Gastroenterology</v>
      </c>
      <c r="K325">
        <f>_xlfn.XLOOKUP($A:$A,Charges!$B:$B,Charges!$D:$D)</f>
        <v>344.66</v>
      </c>
      <c r="L325">
        <f>_xlfn.XLOOKUP($E:$E,InsuranceClaims!$A:$A,InsuranceClaims!$E:$E)</f>
        <v>222.14479999999998</v>
      </c>
      <c r="M325" t="str">
        <f>_xlfn.XLOOKUP($A:$A,Diagnoses!$B:$B,Diagnoses!$D:$D)</f>
        <v>Essential (primary) hypertension</v>
      </c>
      <c r="N325" t="str">
        <f t="shared" si="10"/>
        <v>2026-Aug</v>
      </c>
      <c r="O325" t="str">
        <f t="shared" si="11"/>
        <v>Standard</v>
      </c>
      <c r="P325">
        <f>COUNTIF($B:$B,B325)</f>
        <v>4</v>
      </c>
      <c r="Q325">
        <f>SUMIF($C:$C,C325,$L:$L)</f>
        <v>17502.678000000004</v>
      </c>
    </row>
    <row r="326" spans="1:17" x14ac:dyDescent="0.25">
      <c r="A326" t="s">
        <v>3737</v>
      </c>
      <c r="B326" t="s">
        <v>179</v>
      </c>
      <c r="C326" t="s">
        <v>3097</v>
      </c>
      <c r="D326" t="s">
        <v>3093</v>
      </c>
      <c r="E326" t="s">
        <v>18701</v>
      </c>
      <c r="F326" t="s">
        <v>3367</v>
      </c>
      <c r="G326" t="s">
        <v>3106</v>
      </c>
      <c r="H326">
        <f ca="1">_xlfn.XLOOKUP('Master Data'!$B:$B,PatientsMaster!$A:$A,PatientsMaster!$F:$F)</f>
        <v>65</v>
      </c>
      <c r="I326" t="str">
        <f ca="1">_xlfn.XLOOKUP('Master Data'!$B:$B,PatientsMaster!$A:$A,PatientsMaster!$G:$G)</f>
        <v>Young Adult</v>
      </c>
      <c r="J326" t="str">
        <f>_xlfn.XLOOKUP($C:$C,ProvidersMaster!$A:$A,ProvidersMaster!$C:$C)</f>
        <v>Cardiology</v>
      </c>
      <c r="K326">
        <f>_xlfn.XLOOKUP($A:$A,Charges!$B:$B,Charges!$D:$D)</f>
        <v>76.67</v>
      </c>
      <c r="L326">
        <f>_xlfn.XLOOKUP($E:$E,InsuranceClaims!$A:$A,InsuranceClaims!$E:$E)</f>
        <v>94.848600000000005</v>
      </c>
      <c r="M326" t="str">
        <f>_xlfn.XLOOKUP($A:$A,Diagnoses!$B:$B,Diagnoses!$D:$D)</f>
        <v>Essential (primary) hypertension</v>
      </c>
      <c r="N326" t="str">
        <f t="shared" si="10"/>
        <v>2026-Apr</v>
      </c>
      <c r="O326" t="str">
        <f t="shared" si="11"/>
        <v>Standard</v>
      </c>
      <c r="P326">
        <f>COUNTIF($B:$B,B326)</f>
        <v>4</v>
      </c>
      <c r="Q326">
        <f>SUMIF($C:$C,C326,$L:$L)</f>
        <v>19482.340599999985</v>
      </c>
    </row>
    <row r="327" spans="1:17" x14ac:dyDescent="0.25">
      <c r="A327" t="s">
        <v>3738</v>
      </c>
      <c r="B327" t="s">
        <v>179</v>
      </c>
      <c r="C327" t="s">
        <v>3118</v>
      </c>
      <c r="D327" t="s">
        <v>3093</v>
      </c>
      <c r="E327" t="s">
        <v>18702</v>
      </c>
      <c r="F327" t="s">
        <v>3739</v>
      </c>
      <c r="G327" t="s">
        <v>3106</v>
      </c>
      <c r="H327">
        <f ca="1">_xlfn.XLOOKUP('Master Data'!$B:$B,PatientsMaster!$A:$A,PatientsMaster!$F:$F)</f>
        <v>65</v>
      </c>
      <c r="I327" t="str">
        <f ca="1">_xlfn.XLOOKUP('Master Data'!$B:$B,PatientsMaster!$A:$A,PatientsMaster!$G:$G)</f>
        <v>Young Adult</v>
      </c>
      <c r="J327" t="str">
        <f>_xlfn.XLOOKUP($C:$C,ProvidersMaster!$A:$A,ProvidersMaster!$C:$C)</f>
        <v>Cardiology</v>
      </c>
      <c r="K327">
        <f>_xlfn.XLOOKUP($A:$A,Charges!$B:$B,Charges!$D:$D)</f>
        <v>429.92</v>
      </c>
      <c r="L327">
        <f>_xlfn.XLOOKUP($E:$E,InsuranceClaims!$A:$A,InsuranceClaims!$E:$E)</f>
        <v>167.52959999999999</v>
      </c>
      <c r="M327" t="str">
        <f>_xlfn.XLOOKUP($A:$A,Diagnoses!$B:$B,Diagnoses!$D:$D)</f>
        <v>Gastro-esophageal reflux disease without esophagitis</v>
      </c>
      <c r="N327" t="str">
        <f t="shared" si="10"/>
        <v>2022-Jul</v>
      </c>
      <c r="O327" t="str">
        <f t="shared" si="11"/>
        <v>High Cost</v>
      </c>
      <c r="P327">
        <f>COUNTIF($B:$B,B327)</f>
        <v>4</v>
      </c>
      <c r="Q327">
        <f>SUMIF($C:$C,C327,$L:$L)</f>
        <v>19335.334599999998</v>
      </c>
    </row>
    <row r="328" spans="1:17" x14ac:dyDescent="0.25">
      <c r="A328" t="s">
        <v>3740</v>
      </c>
      <c r="B328" t="s">
        <v>181</v>
      </c>
      <c r="C328" t="s">
        <v>3208</v>
      </c>
      <c r="D328" t="s">
        <v>3088</v>
      </c>
      <c r="E328" t="s">
        <v>18703</v>
      </c>
      <c r="F328" t="s">
        <v>3741</v>
      </c>
      <c r="G328" t="s">
        <v>3095</v>
      </c>
      <c r="H328">
        <f ca="1">_xlfn.XLOOKUP('Master Data'!$B:$B,PatientsMaster!$A:$A,PatientsMaster!$F:$F)</f>
        <v>59</v>
      </c>
      <c r="I328" t="str">
        <f ca="1">_xlfn.XLOOKUP('Master Data'!$B:$B,PatientsMaster!$A:$A,PatientsMaster!$G:$G)</f>
        <v>Young Adult</v>
      </c>
      <c r="J328" t="str">
        <f>_xlfn.XLOOKUP($C:$C,ProvidersMaster!$A:$A,ProvidersMaster!$C:$C)</f>
        <v>Cardiology</v>
      </c>
      <c r="K328">
        <f>_xlfn.XLOOKUP($A:$A,Charges!$B:$B,Charges!$D:$D)</f>
        <v>472.54</v>
      </c>
      <c r="L328">
        <f>_xlfn.XLOOKUP($E:$E,InsuranceClaims!$A:$A,InsuranceClaims!$E:$E)</f>
        <v>290.69150000000002</v>
      </c>
      <c r="M328" t="str">
        <f>_xlfn.XLOOKUP($A:$A,Diagnoses!$B:$B,Diagnoses!$D:$D)</f>
        <v>Gastro-esophageal reflux disease without esophagitis</v>
      </c>
      <c r="N328" t="str">
        <f t="shared" si="10"/>
        <v>2026-Jan</v>
      </c>
      <c r="O328" t="str">
        <f t="shared" si="11"/>
        <v>High Cost</v>
      </c>
      <c r="P328">
        <f>COUNTIF($B:$B,B328)</f>
        <v>3</v>
      </c>
      <c r="Q328">
        <f>SUMIF($C:$C,C328,$L:$L)</f>
        <v>17205.856699999993</v>
      </c>
    </row>
    <row r="329" spans="1:17" x14ac:dyDescent="0.25">
      <c r="A329" t="s">
        <v>3742</v>
      </c>
      <c r="B329" t="s">
        <v>181</v>
      </c>
      <c r="C329" t="s">
        <v>3148</v>
      </c>
      <c r="D329" t="s">
        <v>3093</v>
      </c>
      <c r="E329" t="s">
        <v>18704</v>
      </c>
      <c r="F329" t="s">
        <v>3487</v>
      </c>
      <c r="G329" t="s">
        <v>3102</v>
      </c>
      <c r="H329">
        <f ca="1">_xlfn.XLOOKUP('Master Data'!$B:$B,PatientsMaster!$A:$A,PatientsMaster!$F:$F)</f>
        <v>59</v>
      </c>
      <c r="I329" t="str">
        <f ca="1">_xlfn.XLOOKUP('Master Data'!$B:$B,PatientsMaster!$A:$A,PatientsMaster!$G:$G)</f>
        <v>Young Adult</v>
      </c>
      <c r="J329" t="str">
        <f>_xlfn.XLOOKUP($C:$C,ProvidersMaster!$A:$A,ProvidersMaster!$C:$C)</f>
        <v>Gastroenterology</v>
      </c>
      <c r="K329">
        <f>_xlfn.XLOOKUP($A:$A,Charges!$B:$B,Charges!$D:$D)</f>
        <v>229.53</v>
      </c>
      <c r="L329">
        <f>_xlfn.XLOOKUP($E:$E,InsuranceClaims!$A:$A,InsuranceClaims!$E:$E)</f>
        <v>177.499</v>
      </c>
      <c r="M329" t="str">
        <f>_xlfn.XLOOKUP($A:$A,Diagnoses!$B:$B,Diagnoses!$D:$D)</f>
        <v>Acute upper respiratory infection, unspecified</v>
      </c>
      <c r="N329" t="str">
        <f t="shared" si="10"/>
        <v>2026-Jul</v>
      </c>
      <c r="O329" t="str">
        <f t="shared" si="11"/>
        <v>Standard</v>
      </c>
      <c r="P329">
        <f>COUNTIF($B:$B,B329)</f>
        <v>3</v>
      </c>
      <c r="Q329">
        <f>SUMIF($C:$C,C329,$L:$L)</f>
        <v>19833.441100000004</v>
      </c>
    </row>
    <row r="330" spans="1:17" x14ac:dyDescent="0.25">
      <c r="A330" t="s">
        <v>3743</v>
      </c>
      <c r="B330" t="s">
        <v>181</v>
      </c>
      <c r="C330" t="s">
        <v>3254</v>
      </c>
      <c r="D330" t="s">
        <v>3093</v>
      </c>
      <c r="E330" t="s">
        <v>18705</v>
      </c>
      <c r="F330" t="s">
        <v>3744</v>
      </c>
      <c r="G330" t="s">
        <v>3090</v>
      </c>
      <c r="H330">
        <f ca="1">_xlfn.XLOOKUP('Master Data'!$B:$B,PatientsMaster!$A:$A,PatientsMaster!$F:$F)</f>
        <v>59</v>
      </c>
      <c r="I330" t="str">
        <f ca="1">_xlfn.XLOOKUP('Master Data'!$B:$B,PatientsMaster!$A:$A,PatientsMaster!$G:$G)</f>
        <v>Young Adult</v>
      </c>
      <c r="J330" t="str">
        <f>_xlfn.XLOOKUP($C:$C,ProvidersMaster!$A:$A,ProvidersMaster!$C:$C)</f>
        <v>General Practice</v>
      </c>
      <c r="K330">
        <f>_xlfn.XLOOKUP($A:$A,Charges!$B:$B,Charges!$D:$D)</f>
        <v>454.98</v>
      </c>
      <c r="L330">
        <f>_xlfn.XLOOKUP($E:$E,InsuranceClaims!$A:$A,InsuranceClaims!$E:$E)</f>
        <v>204.87549999999999</v>
      </c>
      <c r="M330" t="str">
        <f>_xlfn.XLOOKUP($A:$A,Diagnoses!$B:$B,Diagnoses!$D:$D)</f>
        <v>Low back pain</v>
      </c>
      <c r="N330" t="str">
        <f t="shared" si="10"/>
        <v>2023-Sep</v>
      </c>
      <c r="O330" t="str">
        <f t="shared" si="11"/>
        <v>High Cost</v>
      </c>
      <c r="P330">
        <f>COUNTIF($B:$B,B330)</f>
        <v>3</v>
      </c>
      <c r="Q330">
        <f>SUMIF($C:$C,C330,$L:$L)</f>
        <v>20459.456599999998</v>
      </c>
    </row>
    <row r="331" spans="1:17" x14ac:dyDescent="0.25">
      <c r="A331" t="s">
        <v>3745</v>
      </c>
      <c r="B331" t="s">
        <v>184</v>
      </c>
      <c r="C331" t="s">
        <v>3172</v>
      </c>
      <c r="D331" t="s">
        <v>3088</v>
      </c>
      <c r="E331" t="s">
        <v>18706</v>
      </c>
      <c r="F331" t="s">
        <v>3746</v>
      </c>
      <c r="G331" t="s">
        <v>3106</v>
      </c>
      <c r="H331">
        <f ca="1">_xlfn.XLOOKUP('Master Data'!$B:$B,PatientsMaster!$A:$A,PatientsMaster!$F:$F)</f>
        <v>53</v>
      </c>
      <c r="I331" t="str">
        <f ca="1">_xlfn.XLOOKUP('Master Data'!$B:$B,PatientsMaster!$A:$A,PatientsMaster!$G:$G)</f>
        <v>Young Adult</v>
      </c>
      <c r="J331" t="str">
        <f>_xlfn.XLOOKUP($C:$C,ProvidersMaster!$A:$A,ProvidersMaster!$C:$C)</f>
        <v>Gastroenterology</v>
      </c>
      <c r="K331">
        <f>_xlfn.XLOOKUP($A:$A,Charges!$B:$B,Charges!$D:$D)</f>
        <v>158.55000000000001</v>
      </c>
      <c r="L331">
        <f>_xlfn.XLOOKUP($E:$E,InsuranceClaims!$A:$A,InsuranceClaims!$E:$E)</f>
        <v>375.23469999999998</v>
      </c>
      <c r="M331" t="str">
        <f>_xlfn.XLOOKUP($A:$A,Diagnoses!$B:$B,Diagnoses!$D:$D)</f>
        <v>Acute upper respiratory infection, unspecified</v>
      </c>
      <c r="N331" t="str">
        <f t="shared" si="10"/>
        <v>2026-Aug</v>
      </c>
      <c r="O331" t="str">
        <f t="shared" si="11"/>
        <v>Standard</v>
      </c>
      <c r="P331">
        <f>COUNTIF($B:$B,B331)</f>
        <v>8</v>
      </c>
      <c r="Q331">
        <f>SUMIF($C:$C,C331,$L:$L)</f>
        <v>17502.678000000004</v>
      </c>
    </row>
    <row r="332" spans="1:17" x14ac:dyDescent="0.25">
      <c r="A332" t="s">
        <v>3747</v>
      </c>
      <c r="B332" t="s">
        <v>184</v>
      </c>
      <c r="C332" t="s">
        <v>3108</v>
      </c>
      <c r="D332" t="s">
        <v>3093</v>
      </c>
      <c r="E332" t="s">
        <v>18707</v>
      </c>
      <c r="F332" t="s">
        <v>3748</v>
      </c>
      <c r="G332" t="s">
        <v>3102</v>
      </c>
      <c r="H332">
        <f ca="1">_xlfn.XLOOKUP('Master Data'!$B:$B,PatientsMaster!$A:$A,PatientsMaster!$F:$F)</f>
        <v>53</v>
      </c>
      <c r="I332" t="str">
        <f ca="1">_xlfn.XLOOKUP('Master Data'!$B:$B,PatientsMaster!$A:$A,PatientsMaster!$G:$G)</f>
        <v>Young Adult</v>
      </c>
      <c r="J332" t="str">
        <f>_xlfn.XLOOKUP($C:$C,ProvidersMaster!$A:$A,ProvidersMaster!$C:$C)</f>
        <v>Pediatrics</v>
      </c>
      <c r="K332">
        <f>_xlfn.XLOOKUP($A:$A,Charges!$B:$B,Charges!$D:$D)</f>
        <v>440.59</v>
      </c>
      <c r="L332">
        <f>_xlfn.XLOOKUP($E:$E,InsuranceClaims!$A:$A,InsuranceClaims!$E:$E)</f>
        <v>248.67750000000001</v>
      </c>
      <c r="M332" t="str">
        <f>_xlfn.XLOOKUP($A:$A,Diagnoses!$B:$B,Diagnoses!$D:$D)</f>
        <v>Low back pain</v>
      </c>
      <c r="N332" t="str">
        <f t="shared" si="10"/>
        <v>2025-Jul</v>
      </c>
      <c r="O332" t="str">
        <f t="shared" si="11"/>
        <v>High Cost</v>
      </c>
      <c r="P332">
        <f>COUNTIF($B:$B,B332)</f>
        <v>8</v>
      </c>
      <c r="Q332">
        <f>SUMIF($C:$C,C332,$L:$L)</f>
        <v>19337.123900000002</v>
      </c>
    </row>
    <row r="333" spans="1:17" x14ac:dyDescent="0.25">
      <c r="A333" t="s">
        <v>3749</v>
      </c>
      <c r="B333" t="s">
        <v>184</v>
      </c>
      <c r="C333" t="s">
        <v>3217</v>
      </c>
      <c r="D333" t="s">
        <v>3093</v>
      </c>
      <c r="E333" t="s">
        <v>18708</v>
      </c>
      <c r="F333" t="s">
        <v>3750</v>
      </c>
      <c r="G333" t="s">
        <v>3095</v>
      </c>
      <c r="H333">
        <f ca="1">_xlfn.XLOOKUP('Master Data'!$B:$B,PatientsMaster!$A:$A,PatientsMaster!$F:$F)</f>
        <v>53</v>
      </c>
      <c r="I333" t="str">
        <f ca="1">_xlfn.XLOOKUP('Master Data'!$B:$B,PatientsMaster!$A:$A,PatientsMaster!$G:$G)</f>
        <v>Young Adult</v>
      </c>
      <c r="J333" t="str">
        <f>_xlfn.XLOOKUP($C:$C,ProvidersMaster!$A:$A,ProvidersMaster!$C:$C)</f>
        <v>Cardiology</v>
      </c>
      <c r="K333">
        <f>_xlfn.XLOOKUP($A:$A,Charges!$B:$B,Charges!$D:$D)</f>
        <v>457.9</v>
      </c>
      <c r="L333">
        <f>_xlfn.XLOOKUP($E:$E,InsuranceClaims!$A:$A,InsuranceClaims!$E:$E)</f>
        <v>66.739200000000011</v>
      </c>
      <c r="M333" t="str">
        <f>_xlfn.XLOOKUP($A:$A,Diagnoses!$B:$B,Diagnoses!$D:$D)</f>
        <v>Acute upper respiratory infection, unspecified</v>
      </c>
      <c r="N333" t="str">
        <f t="shared" si="10"/>
        <v>2023-Aug</v>
      </c>
      <c r="O333" t="str">
        <f t="shared" si="11"/>
        <v>High Cost</v>
      </c>
      <c r="P333">
        <f>COUNTIF($B:$B,B333)</f>
        <v>8</v>
      </c>
      <c r="Q333">
        <f>SUMIF($C:$C,C333,$L:$L)</f>
        <v>16325.449900000001</v>
      </c>
    </row>
    <row r="334" spans="1:17" x14ac:dyDescent="0.25">
      <c r="A334" t="s">
        <v>3751</v>
      </c>
      <c r="B334" t="s">
        <v>184</v>
      </c>
      <c r="C334" t="s">
        <v>3217</v>
      </c>
      <c r="D334" t="s">
        <v>3088</v>
      </c>
      <c r="E334" t="s">
        <v>18709</v>
      </c>
      <c r="F334" t="s">
        <v>3752</v>
      </c>
      <c r="G334" t="s">
        <v>3102</v>
      </c>
      <c r="H334">
        <f ca="1">_xlfn.XLOOKUP('Master Data'!$B:$B,PatientsMaster!$A:$A,PatientsMaster!$F:$F)</f>
        <v>53</v>
      </c>
      <c r="I334" t="str">
        <f ca="1">_xlfn.XLOOKUP('Master Data'!$B:$B,PatientsMaster!$A:$A,PatientsMaster!$G:$G)</f>
        <v>Young Adult</v>
      </c>
      <c r="J334" t="str">
        <f>_xlfn.XLOOKUP($C:$C,ProvidersMaster!$A:$A,ProvidersMaster!$C:$C)</f>
        <v>Cardiology</v>
      </c>
      <c r="K334">
        <f>_xlfn.XLOOKUP($A:$A,Charges!$B:$B,Charges!$D:$D)</f>
        <v>430.78</v>
      </c>
      <c r="L334">
        <f>_xlfn.XLOOKUP($E:$E,InsuranceClaims!$A:$A,InsuranceClaims!$E:$E)</f>
        <v>105.8703</v>
      </c>
      <c r="M334" t="str">
        <f>_xlfn.XLOOKUP($A:$A,Diagnoses!$B:$B,Diagnoses!$D:$D)</f>
        <v>Acute upper respiratory infection, unspecified</v>
      </c>
      <c r="N334" t="str">
        <f t="shared" si="10"/>
        <v>2024-Oct</v>
      </c>
      <c r="O334" t="str">
        <f t="shared" si="11"/>
        <v>High Cost</v>
      </c>
      <c r="P334">
        <f>COUNTIF($B:$B,B334)</f>
        <v>8</v>
      </c>
      <c r="Q334">
        <f>SUMIF($C:$C,C334,$L:$L)</f>
        <v>16325.449900000001</v>
      </c>
    </row>
    <row r="335" spans="1:17" x14ac:dyDescent="0.25">
      <c r="A335" t="s">
        <v>3753</v>
      </c>
      <c r="B335" t="s">
        <v>184</v>
      </c>
      <c r="C335" t="s">
        <v>3202</v>
      </c>
      <c r="D335" t="s">
        <v>3088</v>
      </c>
      <c r="E335" t="s">
        <v>18710</v>
      </c>
      <c r="F335" t="s">
        <v>3754</v>
      </c>
      <c r="G335" t="s">
        <v>3090</v>
      </c>
      <c r="H335">
        <f ca="1">_xlfn.XLOOKUP('Master Data'!$B:$B,PatientsMaster!$A:$A,PatientsMaster!$F:$F)</f>
        <v>53</v>
      </c>
      <c r="I335" t="str">
        <f ca="1">_xlfn.XLOOKUP('Master Data'!$B:$B,PatientsMaster!$A:$A,PatientsMaster!$G:$G)</f>
        <v>Young Adult</v>
      </c>
      <c r="J335" t="str">
        <f>_xlfn.XLOOKUP($C:$C,ProvidersMaster!$A:$A,ProvidersMaster!$C:$C)</f>
        <v>General Practice</v>
      </c>
      <c r="K335">
        <f>_xlfn.XLOOKUP($A:$A,Charges!$B:$B,Charges!$D:$D)</f>
        <v>222.69</v>
      </c>
      <c r="L335">
        <f>_xlfn.XLOOKUP($E:$E,InsuranceClaims!$A:$A,InsuranceClaims!$E:$E)</f>
        <v>122.70750000000001</v>
      </c>
      <c r="M335" t="str">
        <f>_xlfn.XLOOKUP($A:$A,Diagnoses!$B:$B,Diagnoses!$D:$D)</f>
        <v>Type 2 diabetes mellitus without complications</v>
      </c>
      <c r="N335" t="str">
        <f t="shared" si="10"/>
        <v>2022-Aug</v>
      </c>
      <c r="O335" t="str">
        <f t="shared" si="11"/>
        <v>Standard</v>
      </c>
      <c r="P335">
        <f>COUNTIF($B:$B,B335)</f>
        <v>8</v>
      </c>
      <c r="Q335">
        <f>SUMIF($C:$C,C335,$L:$L)</f>
        <v>16195.449599999994</v>
      </c>
    </row>
    <row r="336" spans="1:17" x14ac:dyDescent="0.25">
      <c r="A336" t="s">
        <v>3755</v>
      </c>
      <c r="B336" t="s">
        <v>184</v>
      </c>
      <c r="C336" t="s">
        <v>3172</v>
      </c>
      <c r="D336" t="s">
        <v>3093</v>
      </c>
      <c r="E336" t="s">
        <v>18711</v>
      </c>
      <c r="F336" t="s">
        <v>3276</v>
      </c>
      <c r="G336" t="s">
        <v>3095</v>
      </c>
      <c r="H336">
        <f ca="1">_xlfn.XLOOKUP('Master Data'!$B:$B,PatientsMaster!$A:$A,PatientsMaster!$F:$F)</f>
        <v>53</v>
      </c>
      <c r="I336" t="str">
        <f ca="1">_xlfn.XLOOKUP('Master Data'!$B:$B,PatientsMaster!$A:$A,PatientsMaster!$G:$G)</f>
        <v>Young Adult</v>
      </c>
      <c r="J336" t="str">
        <f>_xlfn.XLOOKUP($C:$C,ProvidersMaster!$A:$A,ProvidersMaster!$C:$C)</f>
        <v>Gastroenterology</v>
      </c>
      <c r="K336">
        <f>_xlfn.XLOOKUP($A:$A,Charges!$B:$B,Charges!$D:$D)</f>
        <v>432.08</v>
      </c>
      <c r="L336">
        <f>_xlfn.XLOOKUP($E:$E,InsuranceClaims!$A:$A,InsuranceClaims!$E:$E)</f>
        <v>357.32769999999999</v>
      </c>
      <c r="M336" t="str">
        <f>_xlfn.XLOOKUP($A:$A,Diagnoses!$B:$B,Diagnoses!$D:$D)</f>
        <v>Low back pain</v>
      </c>
      <c r="N336" t="str">
        <f t="shared" si="10"/>
        <v>2024-Mar</v>
      </c>
      <c r="O336" t="str">
        <f t="shared" si="11"/>
        <v>High Cost</v>
      </c>
      <c r="P336">
        <f>COUNTIF($B:$B,B336)</f>
        <v>8</v>
      </c>
      <c r="Q336">
        <f>SUMIF($C:$C,C336,$L:$L)</f>
        <v>17502.678000000004</v>
      </c>
    </row>
    <row r="337" spans="1:17" x14ac:dyDescent="0.25">
      <c r="A337" t="s">
        <v>3756</v>
      </c>
      <c r="B337" t="s">
        <v>184</v>
      </c>
      <c r="C337" t="s">
        <v>3172</v>
      </c>
      <c r="D337" t="s">
        <v>3093</v>
      </c>
      <c r="E337" t="s">
        <v>18712</v>
      </c>
      <c r="F337" t="s">
        <v>3166</v>
      </c>
      <c r="G337" t="s">
        <v>3102</v>
      </c>
      <c r="H337">
        <f ca="1">_xlfn.XLOOKUP('Master Data'!$B:$B,PatientsMaster!$A:$A,PatientsMaster!$F:$F)</f>
        <v>53</v>
      </c>
      <c r="I337" t="str">
        <f ca="1">_xlfn.XLOOKUP('Master Data'!$B:$B,PatientsMaster!$A:$A,PatientsMaster!$G:$G)</f>
        <v>Young Adult</v>
      </c>
      <c r="J337" t="str">
        <f>_xlfn.XLOOKUP($C:$C,ProvidersMaster!$A:$A,ProvidersMaster!$C:$C)</f>
        <v>Gastroenterology</v>
      </c>
      <c r="K337">
        <f>_xlfn.XLOOKUP($A:$A,Charges!$B:$B,Charges!$D:$D)</f>
        <v>425.08</v>
      </c>
      <c r="L337">
        <f>_xlfn.XLOOKUP($E:$E,InsuranceClaims!$A:$A,InsuranceClaims!$E:$E)</f>
        <v>256.61680000000001</v>
      </c>
      <c r="M337" t="str">
        <f>_xlfn.XLOOKUP($A:$A,Diagnoses!$B:$B,Diagnoses!$D:$D)</f>
        <v>Gastro-esophageal reflux disease without esophagitis</v>
      </c>
      <c r="N337" t="str">
        <f t="shared" si="10"/>
        <v>2022-Sep</v>
      </c>
      <c r="O337" t="str">
        <f t="shared" si="11"/>
        <v>High Cost</v>
      </c>
      <c r="P337">
        <f>COUNTIF($B:$B,B337)</f>
        <v>8</v>
      </c>
      <c r="Q337">
        <f>SUMIF($C:$C,C337,$L:$L)</f>
        <v>17502.678000000004</v>
      </c>
    </row>
    <row r="338" spans="1:17" x14ac:dyDescent="0.25">
      <c r="A338" t="s">
        <v>3757</v>
      </c>
      <c r="B338" t="s">
        <v>184</v>
      </c>
      <c r="C338" t="s">
        <v>3329</v>
      </c>
      <c r="D338" t="s">
        <v>3088</v>
      </c>
      <c r="E338" t="s">
        <v>18713</v>
      </c>
      <c r="F338" t="s">
        <v>3758</v>
      </c>
      <c r="G338" t="s">
        <v>3102</v>
      </c>
      <c r="H338">
        <f ca="1">_xlfn.XLOOKUP('Master Data'!$B:$B,PatientsMaster!$A:$A,PatientsMaster!$F:$F)</f>
        <v>53</v>
      </c>
      <c r="I338" t="str">
        <f ca="1">_xlfn.XLOOKUP('Master Data'!$B:$B,PatientsMaster!$A:$A,PatientsMaster!$G:$G)</f>
        <v>Young Adult</v>
      </c>
      <c r="J338" t="str">
        <f>_xlfn.XLOOKUP($C:$C,ProvidersMaster!$A:$A,ProvidersMaster!$C:$C)</f>
        <v>Oncology</v>
      </c>
      <c r="K338">
        <f>_xlfn.XLOOKUP($A:$A,Charges!$B:$B,Charges!$D:$D)</f>
        <v>450.9</v>
      </c>
      <c r="L338">
        <f>_xlfn.XLOOKUP($E:$E,InsuranceClaims!$A:$A,InsuranceClaims!$E:$E)</f>
        <v>274.24399999999997</v>
      </c>
      <c r="M338" t="str">
        <f>_xlfn.XLOOKUP($A:$A,Diagnoses!$B:$B,Diagnoses!$D:$D)</f>
        <v>Acute upper respiratory infection, unspecified</v>
      </c>
      <c r="N338" t="str">
        <f t="shared" si="10"/>
        <v>2026-Jul</v>
      </c>
      <c r="O338" t="str">
        <f t="shared" si="11"/>
        <v>High Cost</v>
      </c>
      <c r="P338">
        <f>COUNTIF($B:$B,B338)</f>
        <v>8</v>
      </c>
      <c r="Q338">
        <f>SUMIF($C:$C,C338,$L:$L)</f>
        <v>21059.359400000005</v>
      </c>
    </row>
    <row r="339" spans="1:17" x14ac:dyDescent="0.25">
      <c r="A339" t="s">
        <v>3759</v>
      </c>
      <c r="B339" t="s">
        <v>186</v>
      </c>
      <c r="C339" t="s">
        <v>3161</v>
      </c>
      <c r="D339" t="s">
        <v>3093</v>
      </c>
      <c r="E339" t="s">
        <v>18714</v>
      </c>
      <c r="F339" t="s">
        <v>3760</v>
      </c>
      <c r="G339" t="s">
        <v>3102</v>
      </c>
      <c r="H339">
        <f ca="1">_xlfn.XLOOKUP('Master Data'!$B:$B,PatientsMaster!$A:$A,PatientsMaster!$F:$F)</f>
        <v>29</v>
      </c>
      <c r="I339" t="str">
        <f ca="1">_xlfn.XLOOKUP('Master Data'!$B:$B,PatientsMaster!$A:$A,PatientsMaster!$G:$G)</f>
        <v>Young Adult</v>
      </c>
      <c r="J339" t="str">
        <f>_xlfn.XLOOKUP($C:$C,ProvidersMaster!$A:$A,ProvidersMaster!$C:$C)</f>
        <v>Gastroenterology</v>
      </c>
      <c r="K339">
        <f>_xlfn.XLOOKUP($A:$A,Charges!$B:$B,Charges!$D:$D)</f>
        <v>387.39</v>
      </c>
      <c r="L339">
        <f>_xlfn.XLOOKUP($E:$E,InsuranceClaims!$A:$A,InsuranceClaims!$E:$E)</f>
        <v>243.25200000000001</v>
      </c>
      <c r="M339" t="str">
        <f>_xlfn.XLOOKUP($A:$A,Diagnoses!$B:$B,Diagnoses!$D:$D)</f>
        <v>Gastro-esophageal reflux disease without esophagitis</v>
      </c>
      <c r="N339" t="str">
        <f t="shared" si="10"/>
        <v>2022-Dec</v>
      </c>
      <c r="O339" t="str">
        <f t="shared" si="11"/>
        <v>High Cost</v>
      </c>
      <c r="P339">
        <f>COUNTIF($B:$B,B339)</f>
        <v>9</v>
      </c>
      <c r="Q339">
        <f>SUMIF($C:$C,C339,$L:$L)</f>
        <v>20657.172699999996</v>
      </c>
    </row>
    <row r="340" spans="1:17" x14ac:dyDescent="0.25">
      <c r="A340" t="s">
        <v>3761</v>
      </c>
      <c r="B340" t="s">
        <v>186</v>
      </c>
      <c r="C340" t="s">
        <v>3145</v>
      </c>
      <c r="D340" t="s">
        <v>3088</v>
      </c>
      <c r="E340" t="s">
        <v>18715</v>
      </c>
      <c r="F340" t="s">
        <v>3546</v>
      </c>
      <c r="G340" t="s">
        <v>3095</v>
      </c>
      <c r="H340">
        <f ca="1">_xlfn.XLOOKUP('Master Data'!$B:$B,PatientsMaster!$A:$A,PatientsMaster!$F:$F)</f>
        <v>29</v>
      </c>
      <c r="I340" t="str">
        <f ca="1">_xlfn.XLOOKUP('Master Data'!$B:$B,PatientsMaster!$A:$A,PatientsMaster!$G:$G)</f>
        <v>Young Adult</v>
      </c>
      <c r="J340" t="str">
        <f>_xlfn.XLOOKUP($C:$C,ProvidersMaster!$A:$A,ProvidersMaster!$C:$C)</f>
        <v>Cardiology</v>
      </c>
      <c r="K340">
        <f>_xlfn.XLOOKUP($A:$A,Charges!$B:$B,Charges!$D:$D)</f>
        <v>223.2</v>
      </c>
      <c r="L340">
        <f>_xlfn.XLOOKUP($E:$E,InsuranceClaims!$A:$A,InsuranceClaims!$E:$E)</f>
        <v>218.2627</v>
      </c>
      <c r="M340" t="str">
        <f>_xlfn.XLOOKUP($A:$A,Diagnoses!$B:$B,Diagnoses!$D:$D)</f>
        <v>Essential (primary) hypertension</v>
      </c>
      <c r="N340" t="str">
        <f t="shared" si="10"/>
        <v>2025-Oct</v>
      </c>
      <c r="O340" t="str">
        <f t="shared" si="11"/>
        <v>Standard</v>
      </c>
      <c r="P340">
        <f>COUNTIF($B:$B,B340)</f>
        <v>9</v>
      </c>
      <c r="Q340">
        <f>SUMIF($C:$C,C340,$L:$L)</f>
        <v>16957.942200000001</v>
      </c>
    </row>
    <row r="341" spans="1:17" x14ac:dyDescent="0.25">
      <c r="A341" t="s">
        <v>3762</v>
      </c>
      <c r="B341" t="s">
        <v>186</v>
      </c>
      <c r="C341" t="s">
        <v>3130</v>
      </c>
      <c r="D341" t="s">
        <v>3088</v>
      </c>
      <c r="E341" t="s">
        <v>18716</v>
      </c>
      <c r="F341" t="s">
        <v>3621</v>
      </c>
      <c r="G341" t="s">
        <v>3090</v>
      </c>
      <c r="H341">
        <f ca="1">_xlfn.XLOOKUP('Master Data'!$B:$B,PatientsMaster!$A:$A,PatientsMaster!$F:$F)</f>
        <v>29</v>
      </c>
      <c r="I341" t="str">
        <f ca="1">_xlfn.XLOOKUP('Master Data'!$B:$B,PatientsMaster!$A:$A,PatientsMaster!$G:$G)</f>
        <v>Young Adult</v>
      </c>
      <c r="J341" t="str">
        <f>_xlfn.XLOOKUP($C:$C,ProvidersMaster!$A:$A,ProvidersMaster!$C:$C)</f>
        <v>Pediatrics</v>
      </c>
      <c r="K341">
        <f>_xlfn.XLOOKUP($A:$A,Charges!$B:$B,Charges!$D:$D)</f>
        <v>90.79</v>
      </c>
      <c r="L341">
        <f>_xlfn.XLOOKUP($E:$E,InsuranceClaims!$A:$A,InsuranceClaims!$E:$E)</f>
        <v>235.49379999999999</v>
      </c>
      <c r="M341" t="str">
        <f>_xlfn.XLOOKUP($A:$A,Diagnoses!$B:$B,Diagnoses!$D:$D)</f>
        <v>Low back pain</v>
      </c>
      <c r="N341" t="str">
        <f t="shared" si="10"/>
        <v>2024-Jun</v>
      </c>
      <c r="O341" t="str">
        <f t="shared" si="11"/>
        <v>Standard</v>
      </c>
      <c r="P341">
        <f>COUNTIF($B:$B,B341)</f>
        <v>9</v>
      </c>
      <c r="Q341">
        <f>SUMIF($C:$C,C341,$L:$L)</f>
        <v>15966.304299999994</v>
      </c>
    </row>
    <row r="342" spans="1:17" x14ac:dyDescent="0.25">
      <c r="A342" t="s">
        <v>3763</v>
      </c>
      <c r="B342" t="s">
        <v>186</v>
      </c>
      <c r="C342" t="s">
        <v>3148</v>
      </c>
      <c r="D342" t="s">
        <v>3088</v>
      </c>
      <c r="E342" t="s">
        <v>18717</v>
      </c>
      <c r="F342" t="s">
        <v>3764</v>
      </c>
      <c r="G342" t="s">
        <v>3090</v>
      </c>
      <c r="H342">
        <f ca="1">_xlfn.XLOOKUP('Master Data'!$B:$B,PatientsMaster!$A:$A,PatientsMaster!$F:$F)</f>
        <v>29</v>
      </c>
      <c r="I342" t="str">
        <f ca="1">_xlfn.XLOOKUP('Master Data'!$B:$B,PatientsMaster!$A:$A,PatientsMaster!$G:$G)</f>
        <v>Young Adult</v>
      </c>
      <c r="J342" t="str">
        <f>_xlfn.XLOOKUP($C:$C,ProvidersMaster!$A:$A,ProvidersMaster!$C:$C)</f>
        <v>Gastroenterology</v>
      </c>
      <c r="K342">
        <f>_xlfn.XLOOKUP($A:$A,Charges!$B:$B,Charges!$D:$D)</f>
        <v>333.68</v>
      </c>
      <c r="L342">
        <f>_xlfn.XLOOKUP($E:$E,InsuranceClaims!$A:$A,InsuranceClaims!$E:$E)</f>
        <v>192.91319999999999</v>
      </c>
      <c r="M342" t="str">
        <f>_xlfn.XLOOKUP($A:$A,Diagnoses!$B:$B,Diagnoses!$D:$D)</f>
        <v>Essential (primary) hypertension</v>
      </c>
      <c r="N342" t="str">
        <f t="shared" si="10"/>
        <v>2024-Sep</v>
      </c>
      <c r="O342" t="str">
        <f t="shared" si="11"/>
        <v>Standard</v>
      </c>
      <c r="P342">
        <f>COUNTIF($B:$B,B342)</f>
        <v>9</v>
      </c>
      <c r="Q342">
        <f>SUMIF($C:$C,C342,$L:$L)</f>
        <v>19833.441100000004</v>
      </c>
    </row>
    <row r="343" spans="1:17" x14ac:dyDescent="0.25">
      <c r="A343" t="s">
        <v>3765</v>
      </c>
      <c r="B343" t="s">
        <v>186</v>
      </c>
      <c r="C343" t="s">
        <v>3199</v>
      </c>
      <c r="D343" t="s">
        <v>3093</v>
      </c>
      <c r="E343" t="s">
        <v>18718</v>
      </c>
      <c r="F343" t="s">
        <v>3766</v>
      </c>
      <c r="G343" t="s">
        <v>3090</v>
      </c>
      <c r="H343">
        <f ca="1">_xlfn.XLOOKUP('Master Data'!$B:$B,PatientsMaster!$A:$A,PatientsMaster!$F:$F)</f>
        <v>29</v>
      </c>
      <c r="I343" t="str">
        <f ca="1">_xlfn.XLOOKUP('Master Data'!$B:$B,PatientsMaster!$A:$A,PatientsMaster!$G:$G)</f>
        <v>Young Adult</v>
      </c>
      <c r="J343" t="str">
        <f>_xlfn.XLOOKUP($C:$C,ProvidersMaster!$A:$A,ProvidersMaster!$C:$C)</f>
        <v>Gastroenterology</v>
      </c>
      <c r="K343">
        <f>_xlfn.XLOOKUP($A:$A,Charges!$B:$B,Charges!$D:$D)</f>
        <v>462.65</v>
      </c>
      <c r="L343">
        <f>_xlfn.XLOOKUP($E:$E,InsuranceClaims!$A:$A,InsuranceClaims!$E:$E)</f>
        <v>199.7765</v>
      </c>
      <c r="M343" t="str">
        <f>_xlfn.XLOOKUP($A:$A,Diagnoses!$B:$B,Diagnoses!$D:$D)</f>
        <v>Acute upper respiratory infection, unspecified</v>
      </c>
      <c r="N343" t="str">
        <f t="shared" si="10"/>
        <v>2025-Jan</v>
      </c>
      <c r="O343" t="str">
        <f t="shared" si="11"/>
        <v>High Cost</v>
      </c>
      <c r="P343">
        <f>COUNTIF($B:$B,B343)</f>
        <v>9</v>
      </c>
      <c r="Q343">
        <f>SUMIF($C:$C,C343,$L:$L)</f>
        <v>19674.320500000005</v>
      </c>
    </row>
    <row r="344" spans="1:17" x14ac:dyDescent="0.25">
      <c r="A344" t="s">
        <v>3767</v>
      </c>
      <c r="B344" t="s">
        <v>186</v>
      </c>
      <c r="C344" t="s">
        <v>3329</v>
      </c>
      <c r="D344" t="s">
        <v>3088</v>
      </c>
      <c r="E344" t="s">
        <v>18719</v>
      </c>
      <c r="F344" t="s">
        <v>3768</v>
      </c>
      <c r="G344" t="s">
        <v>3102</v>
      </c>
      <c r="H344">
        <f ca="1">_xlfn.XLOOKUP('Master Data'!$B:$B,PatientsMaster!$A:$A,PatientsMaster!$F:$F)</f>
        <v>29</v>
      </c>
      <c r="I344" t="str">
        <f ca="1">_xlfn.XLOOKUP('Master Data'!$B:$B,PatientsMaster!$A:$A,PatientsMaster!$G:$G)</f>
        <v>Young Adult</v>
      </c>
      <c r="J344" t="str">
        <f>_xlfn.XLOOKUP($C:$C,ProvidersMaster!$A:$A,ProvidersMaster!$C:$C)</f>
        <v>Oncology</v>
      </c>
      <c r="K344">
        <f>_xlfn.XLOOKUP($A:$A,Charges!$B:$B,Charges!$D:$D)</f>
        <v>162.06</v>
      </c>
      <c r="L344">
        <f>_xlfn.XLOOKUP($E:$E,InsuranceClaims!$A:$A,InsuranceClaims!$E:$E)</f>
        <v>133.3623</v>
      </c>
      <c r="M344" t="str">
        <f>_xlfn.XLOOKUP($A:$A,Diagnoses!$B:$B,Diagnoses!$D:$D)</f>
        <v>Gastro-esophageal reflux disease without esophagitis</v>
      </c>
      <c r="N344" t="str">
        <f t="shared" si="10"/>
        <v>2022-Jul</v>
      </c>
      <c r="O344" t="str">
        <f t="shared" si="11"/>
        <v>Standard</v>
      </c>
      <c r="P344">
        <f>COUNTIF($B:$B,B344)</f>
        <v>9</v>
      </c>
      <c r="Q344">
        <f>SUMIF($C:$C,C344,$L:$L)</f>
        <v>21059.359400000005</v>
      </c>
    </row>
    <row r="345" spans="1:17" x14ac:dyDescent="0.25">
      <c r="A345" t="s">
        <v>3769</v>
      </c>
      <c r="B345" t="s">
        <v>186</v>
      </c>
      <c r="C345" t="s">
        <v>3151</v>
      </c>
      <c r="D345" t="s">
        <v>3088</v>
      </c>
      <c r="E345" t="s">
        <v>18720</v>
      </c>
      <c r="F345" t="s">
        <v>3770</v>
      </c>
      <c r="G345" t="s">
        <v>3095</v>
      </c>
      <c r="H345">
        <f ca="1">_xlfn.XLOOKUP('Master Data'!$B:$B,PatientsMaster!$A:$A,PatientsMaster!$F:$F)</f>
        <v>29</v>
      </c>
      <c r="I345" t="str">
        <f ca="1">_xlfn.XLOOKUP('Master Data'!$B:$B,PatientsMaster!$A:$A,PatientsMaster!$G:$G)</f>
        <v>Young Adult</v>
      </c>
      <c r="J345" t="str">
        <f>_xlfn.XLOOKUP($C:$C,ProvidersMaster!$A:$A,ProvidersMaster!$C:$C)</f>
        <v>Gastroenterology</v>
      </c>
      <c r="K345">
        <f>_xlfn.XLOOKUP($A:$A,Charges!$B:$B,Charges!$D:$D)</f>
        <v>365.61</v>
      </c>
      <c r="L345">
        <f>_xlfn.XLOOKUP($E:$E,InsuranceClaims!$A:$A,InsuranceClaims!$E:$E)</f>
        <v>334.012</v>
      </c>
      <c r="M345" t="str">
        <f>_xlfn.XLOOKUP($A:$A,Diagnoses!$B:$B,Diagnoses!$D:$D)</f>
        <v>Low back pain</v>
      </c>
      <c r="N345" t="str">
        <f t="shared" si="10"/>
        <v>2024-Nov</v>
      </c>
      <c r="O345" t="str">
        <f t="shared" si="11"/>
        <v>High Cost</v>
      </c>
      <c r="P345">
        <f>COUNTIF($B:$B,B345)</f>
        <v>9</v>
      </c>
      <c r="Q345">
        <f>SUMIF($C:$C,C345,$L:$L)</f>
        <v>21413.642499999994</v>
      </c>
    </row>
    <row r="346" spans="1:17" x14ac:dyDescent="0.25">
      <c r="A346" t="s">
        <v>3771</v>
      </c>
      <c r="B346" t="s">
        <v>186</v>
      </c>
      <c r="C346" t="s">
        <v>3135</v>
      </c>
      <c r="D346" t="s">
        <v>3093</v>
      </c>
      <c r="E346" t="s">
        <v>18721</v>
      </c>
      <c r="F346" t="s">
        <v>3772</v>
      </c>
      <c r="G346" t="s">
        <v>3090</v>
      </c>
      <c r="H346">
        <f ca="1">_xlfn.XLOOKUP('Master Data'!$B:$B,PatientsMaster!$A:$A,PatientsMaster!$F:$F)</f>
        <v>29</v>
      </c>
      <c r="I346" t="str">
        <f ca="1">_xlfn.XLOOKUP('Master Data'!$B:$B,PatientsMaster!$A:$A,PatientsMaster!$G:$G)</f>
        <v>Young Adult</v>
      </c>
      <c r="J346" t="str">
        <f>_xlfn.XLOOKUP($C:$C,ProvidersMaster!$A:$A,ProvidersMaster!$C:$C)</f>
        <v>Pediatrics</v>
      </c>
      <c r="K346">
        <f>_xlfn.XLOOKUP($A:$A,Charges!$B:$B,Charges!$D:$D)</f>
        <v>418.29</v>
      </c>
      <c r="L346">
        <f>_xlfn.XLOOKUP($E:$E,InsuranceClaims!$A:$A,InsuranceClaims!$E:$E)</f>
        <v>414.99810000000002</v>
      </c>
      <c r="M346" t="str">
        <f>_xlfn.XLOOKUP($A:$A,Diagnoses!$B:$B,Diagnoses!$D:$D)</f>
        <v>Type 2 diabetes mellitus without complications</v>
      </c>
      <c r="N346" t="str">
        <f t="shared" si="10"/>
        <v>2025-Apr</v>
      </c>
      <c r="O346" t="str">
        <f t="shared" si="11"/>
        <v>High Cost</v>
      </c>
      <c r="P346">
        <f>COUNTIF($B:$B,B346)</f>
        <v>9</v>
      </c>
      <c r="Q346">
        <f>SUMIF($C:$C,C346,$L:$L)</f>
        <v>24472.873299999996</v>
      </c>
    </row>
    <row r="347" spans="1:17" x14ac:dyDescent="0.25">
      <c r="A347" t="s">
        <v>3773</v>
      </c>
      <c r="B347" t="s">
        <v>186</v>
      </c>
      <c r="C347" t="s">
        <v>3156</v>
      </c>
      <c r="D347" t="s">
        <v>3093</v>
      </c>
      <c r="E347" t="s">
        <v>18722</v>
      </c>
      <c r="F347" t="s">
        <v>3396</v>
      </c>
      <c r="G347" t="s">
        <v>3106</v>
      </c>
      <c r="H347">
        <f ca="1">_xlfn.XLOOKUP('Master Data'!$B:$B,PatientsMaster!$A:$A,PatientsMaster!$F:$F)</f>
        <v>29</v>
      </c>
      <c r="I347" t="str">
        <f ca="1">_xlfn.XLOOKUP('Master Data'!$B:$B,PatientsMaster!$A:$A,PatientsMaster!$G:$G)</f>
        <v>Young Adult</v>
      </c>
      <c r="J347" t="str">
        <f>_xlfn.XLOOKUP($C:$C,ProvidersMaster!$A:$A,ProvidersMaster!$C:$C)</f>
        <v>Neurology</v>
      </c>
      <c r="K347">
        <f>_xlfn.XLOOKUP($A:$A,Charges!$B:$B,Charges!$D:$D)</f>
        <v>286.93</v>
      </c>
      <c r="L347">
        <f>_xlfn.XLOOKUP($E:$E,InsuranceClaims!$A:$A,InsuranceClaims!$E:$E)</f>
        <v>145.21099999999998</v>
      </c>
      <c r="M347" t="str">
        <f>_xlfn.XLOOKUP($A:$A,Diagnoses!$B:$B,Diagnoses!$D:$D)</f>
        <v>Essential (primary) hypertension</v>
      </c>
      <c r="N347" t="str">
        <f t="shared" si="10"/>
        <v>2025-Mar</v>
      </c>
      <c r="O347" t="str">
        <f t="shared" si="11"/>
        <v>Standard</v>
      </c>
      <c r="P347">
        <f>COUNTIF($B:$B,B347)</f>
        <v>9</v>
      </c>
      <c r="Q347">
        <f>SUMIF($C:$C,C347,$L:$L)</f>
        <v>25676.765600000006</v>
      </c>
    </row>
    <row r="348" spans="1:17" x14ac:dyDescent="0.25">
      <c r="A348" t="s">
        <v>3774</v>
      </c>
      <c r="B348" t="s">
        <v>188</v>
      </c>
      <c r="C348" t="s">
        <v>3138</v>
      </c>
      <c r="D348" t="s">
        <v>3093</v>
      </c>
      <c r="E348" t="s">
        <v>18723</v>
      </c>
      <c r="F348" t="s">
        <v>3775</v>
      </c>
      <c r="G348" t="s">
        <v>3095</v>
      </c>
      <c r="H348">
        <f ca="1">_xlfn.XLOOKUP('Master Data'!$B:$B,PatientsMaster!$A:$A,PatientsMaster!$F:$F)</f>
        <v>86</v>
      </c>
      <c r="I348" t="str">
        <f ca="1">_xlfn.XLOOKUP('Master Data'!$B:$B,PatientsMaster!$A:$A,PatientsMaster!$G:$G)</f>
        <v>Young Adult</v>
      </c>
      <c r="J348" t="str">
        <f>_xlfn.XLOOKUP($C:$C,ProvidersMaster!$A:$A,ProvidersMaster!$C:$C)</f>
        <v>Dermatology</v>
      </c>
      <c r="K348">
        <f>_xlfn.XLOOKUP($A:$A,Charges!$B:$B,Charges!$D:$D)</f>
        <v>171.55</v>
      </c>
      <c r="L348">
        <f>_xlfn.XLOOKUP($E:$E,InsuranceClaims!$A:$A,InsuranceClaims!$E:$E)</f>
        <v>163.6327</v>
      </c>
      <c r="M348" t="str">
        <f>_xlfn.XLOOKUP($A:$A,Diagnoses!$B:$B,Diagnoses!$D:$D)</f>
        <v>Acute upper respiratory infection, unspecified</v>
      </c>
      <c r="N348" t="str">
        <f t="shared" si="10"/>
        <v>2022-Jul</v>
      </c>
      <c r="O348" t="str">
        <f t="shared" si="11"/>
        <v>Standard</v>
      </c>
      <c r="P348">
        <f>COUNTIF($B:$B,B348)</f>
        <v>2</v>
      </c>
      <c r="Q348">
        <f>SUMIF($C:$C,C348,$L:$L)</f>
        <v>16320.415199999998</v>
      </c>
    </row>
    <row r="349" spans="1:17" x14ac:dyDescent="0.25">
      <c r="A349" t="s">
        <v>3776</v>
      </c>
      <c r="B349" t="s">
        <v>188</v>
      </c>
      <c r="C349" t="s">
        <v>3118</v>
      </c>
      <c r="D349" t="s">
        <v>3088</v>
      </c>
      <c r="E349" t="s">
        <v>18724</v>
      </c>
      <c r="F349" t="s">
        <v>3777</v>
      </c>
      <c r="G349" t="s">
        <v>3090</v>
      </c>
      <c r="H349">
        <f ca="1">_xlfn.XLOOKUP('Master Data'!$B:$B,PatientsMaster!$A:$A,PatientsMaster!$F:$F)</f>
        <v>86</v>
      </c>
      <c r="I349" t="str">
        <f ca="1">_xlfn.XLOOKUP('Master Data'!$B:$B,PatientsMaster!$A:$A,PatientsMaster!$G:$G)</f>
        <v>Young Adult</v>
      </c>
      <c r="J349" t="str">
        <f>_xlfn.XLOOKUP($C:$C,ProvidersMaster!$A:$A,ProvidersMaster!$C:$C)</f>
        <v>Cardiology</v>
      </c>
      <c r="K349">
        <f>_xlfn.XLOOKUP($A:$A,Charges!$B:$B,Charges!$D:$D)</f>
        <v>409.82</v>
      </c>
      <c r="L349">
        <f>_xlfn.XLOOKUP($E:$E,InsuranceClaims!$A:$A,InsuranceClaims!$E:$E)</f>
        <v>204.35720000000001</v>
      </c>
      <c r="M349" t="str">
        <f>_xlfn.XLOOKUP($A:$A,Diagnoses!$B:$B,Diagnoses!$D:$D)</f>
        <v>Acute upper respiratory infection, unspecified</v>
      </c>
      <c r="N349" t="str">
        <f t="shared" si="10"/>
        <v>2022-Apr</v>
      </c>
      <c r="O349" t="str">
        <f t="shared" si="11"/>
        <v>High Cost</v>
      </c>
      <c r="P349">
        <f>COUNTIF($B:$B,B349)</f>
        <v>2</v>
      </c>
      <c r="Q349">
        <f>SUMIF($C:$C,C349,$L:$L)</f>
        <v>19335.334599999998</v>
      </c>
    </row>
    <row r="350" spans="1:17" x14ac:dyDescent="0.25">
      <c r="A350" t="s">
        <v>3778</v>
      </c>
      <c r="B350" t="s">
        <v>190</v>
      </c>
      <c r="C350" t="s">
        <v>3104</v>
      </c>
      <c r="D350" t="s">
        <v>3093</v>
      </c>
      <c r="E350" t="s">
        <v>18725</v>
      </c>
      <c r="F350" t="s">
        <v>3693</v>
      </c>
      <c r="G350" t="s">
        <v>3106</v>
      </c>
      <c r="H350">
        <f ca="1">_xlfn.XLOOKUP('Master Data'!$B:$B,PatientsMaster!$A:$A,PatientsMaster!$F:$F)</f>
        <v>27</v>
      </c>
      <c r="I350" t="str">
        <f ca="1">_xlfn.XLOOKUP('Master Data'!$B:$B,PatientsMaster!$A:$A,PatientsMaster!$G:$G)</f>
        <v>Young Adult</v>
      </c>
      <c r="J350" t="str">
        <f>_xlfn.XLOOKUP($C:$C,ProvidersMaster!$A:$A,ProvidersMaster!$C:$C)</f>
        <v>Pediatrics</v>
      </c>
      <c r="K350">
        <f>_xlfn.XLOOKUP($A:$A,Charges!$B:$B,Charges!$D:$D)</f>
        <v>247.94</v>
      </c>
      <c r="L350">
        <f>_xlfn.XLOOKUP($E:$E,InsuranceClaims!$A:$A,InsuranceClaims!$E:$E)</f>
        <v>415.44800000000004</v>
      </c>
      <c r="M350" t="str">
        <f>_xlfn.XLOOKUP($A:$A,Diagnoses!$B:$B,Diagnoses!$D:$D)</f>
        <v>Low back pain</v>
      </c>
      <c r="N350" t="str">
        <f t="shared" si="10"/>
        <v>2024-Mar</v>
      </c>
      <c r="O350" t="str">
        <f t="shared" si="11"/>
        <v>Standard</v>
      </c>
      <c r="P350">
        <f>COUNTIF($B:$B,B350)</f>
        <v>1</v>
      </c>
      <c r="Q350">
        <f>SUMIF($C:$C,C350,$L:$L)</f>
        <v>19656.943599999999</v>
      </c>
    </row>
    <row r="351" spans="1:17" x14ac:dyDescent="0.25">
      <c r="A351" t="s">
        <v>3779</v>
      </c>
      <c r="B351" t="s">
        <v>193</v>
      </c>
      <c r="C351" t="s">
        <v>3199</v>
      </c>
      <c r="D351" t="s">
        <v>3088</v>
      </c>
      <c r="E351" t="s">
        <v>18726</v>
      </c>
      <c r="F351" t="s">
        <v>3780</v>
      </c>
      <c r="G351" t="s">
        <v>3090</v>
      </c>
      <c r="H351">
        <f ca="1">_xlfn.XLOOKUP('Master Data'!$B:$B,PatientsMaster!$A:$A,PatientsMaster!$F:$F)</f>
        <v>40</v>
      </c>
      <c r="I351" t="str">
        <f ca="1">_xlfn.XLOOKUP('Master Data'!$B:$B,PatientsMaster!$A:$A,PatientsMaster!$G:$G)</f>
        <v>Young Adult</v>
      </c>
      <c r="J351" t="str">
        <f>_xlfn.XLOOKUP($C:$C,ProvidersMaster!$A:$A,ProvidersMaster!$C:$C)</f>
        <v>Gastroenterology</v>
      </c>
      <c r="K351">
        <f>_xlfn.XLOOKUP($A:$A,Charges!$B:$B,Charges!$D:$D)</f>
        <v>280.45</v>
      </c>
      <c r="L351">
        <f>_xlfn.XLOOKUP($E:$E,InsuranceClaims!$A:$A,InsuranceClaims!$E:$E)</f>
        <v>97.799199999999999</v>
      </c>
      <c r="M351" t="str">
        <f>_xlfn.XLOOKUP($A:$A,Diagnoses!$B:$B,Diagnoses!$D:$D)</f>
        <v>Essential (primary) hypertension</v>
      </c>
      <c r="N351" t="str">
        <f t="shared" si="10"/>
        <v>2024-Mar</v>
      </c>
      <c r="O351" t="str">
        <f t="shared" si="11"/>
        <v>Standard</v>
      </c>
      <c r="P351">
        <f>COUNTIF($B:$B,B351)</f>
        <v>5</v>
      </c>
      <c r="Q351">
        <f>SUMIF($C:$C,C351,$L:$L)</f>
        <v>19674.320500000005</v>
      </c>
    </row>
    <row r="352" spans="1:17" x14ac:dyDescent="0.25">
      <c r="A352" t="s">
        <v>3781</v>
      </c>
      <c r="B352" t="s">
        <v>193</v>
      </c>
      <c r="C352" t="s">
        <v>3254</v>
      </c>
      <c r="D352" t="s">
        <v>3093</v>
      </c>
      <c r="E352" t="s">
        <v>18727</v>
      </c>
      <c r="F352" t="s">
        <v>3782</v>
      </c>
      <c r="G352" t="s">
        <v>3106</v>
      </c>
      <c r="H352">
        <f ca="1">_xlfn.XLOOKUP('Master Data'!$B:$B,PatientsMaster!$A:$A,PatientsMaster!$F:$F)</f>
        <v>40</v>
      </c>
      <c r="I352" t="str">
        <f ca="1">_xlfn.XLOOKUP('Master Data'!$B:$B,PatientsMaster!$A:$A,PatientsMaster!$G:$G)</f>
        <v>Young Adult</v>
      </c>
      <c r="J352" t="str">
        <f>_xlfn.XLOOKUP($C:$C,ProvidersMaster!$A:$A,ProvidersMaster!$C:$C)</f>
        <v>General Practice</v>
      </c>
      <c r="K352">
        <f>_xlfn.XLOOKUP($A:$A,Charges!$B:$B,Charges!$D:$D)</f>
        <v>458.58</v>
      </c>
      <c r="L352">
        <f>_xlfn.XLOOKUP($E:$E,InsuranceClaims!$A:$A,InsuranceClaims!$E:$E)</f>
        <v>169.96</v>
      </c>
      <c r="M352" t="str">
        <f>_xlfn.XLOOKUP($A:$A,Diagnoses!$B:$B,Diagnoses!$D:$D)</f>
        <v>Low back pain</v>
      </c>
      <c r="N352" t="str">
        <f t="shared" si="10"/>
        <v>2026-Feb</v>
      </c>
      <c r="O352" t="str">
        <f t="shared" si="11"/>
        <v>High Cost</v>
      </c>
      <c r="P352">
        <f>COUNTIF($B:$B,B352)</f>
        <v>5</v>
      </c>
      <c r="Q352">
        <f>SUMIF($C:$C,C352,$L:$L)</f>
        <v>20459.456599999998</v>
      </c>
    </row>
    <row r="353" spans="1:17" x14ac:dyDescent="0.25">
      <c r="A353" t="s">
        <v>3783</v>
      </c>
      <c r="B353" t="s">
        <v>193</v>
      </c>
      <c r="C353" t="s">
        <v>3138</v>
      </c>
      <c r="D353" t="s">
        <v>3088</v>
      </c>
      <c r="E353" t="s">
        <v>18728</v>
      </c>
      <c r="F353" t="s">
        <v>3784</v>
      </c>
      <c r="G353" t="s">
        <v>3095</v>
      </c>
      <c r="H353">
        <f ca="1">_xlfn.XLOOKUP('Master Data'!$B:$B,PatientsMaster!$A:$A,PatientsMaster!$F:$F)</f>
        <v>40</v>
      </c>
      <c r="I353" t="str">
        <f ca="1">_xlfn.XLOOKUP('Master Data'!$B:$B,PatientsMaster!$A:$A,PatientsMaster!$G:$G)</f>
        <v>Young Adult</v>
      </c>
      <c r="J353" t="str">
        <f>_xlfn.XLOOKUP($C:$C,ProvidersMaster!$A:$A,ProvidersMaster!$C:$C)</f>
        <v>Dermatology</v>
      </c>
      <c r="K353">
        <f>_xlfn.XLOOKUP($A:$A,Charges!$B:$B,Charges!$D:$D)</f>
        <v>126.07</v>
      </c>
      <c r="L353">
        <f>_xlfn.XLOOKUP($E:$E,InsuranceClaims!$A:$A,InsuranceClaims!$E:$E)</f>
        <v>208.17199999999997</v>
      </c>
      <c r="M353" t="str">
        <f>_xlfn.XLOOKUP($A:$A,Diagnoses!$B:$B,Diagnoses!$D:$D)</f>
        <v>Gastro-esophageal reflux disease without esophagitis</v>
      </c>
      <c r="N353" t="str">
        <f t="shared" si="10"/>
        <v>2023-Sep</v>
      </c>
      <c r="O353" t="str">
        <f t="shared" si="11"/>
        <v>Standard</v>
      </c>
      <c r="P353">
        <f>COUNTIF($B:$B,B353)</f>
        <v>5</v>
      </c>
      <c r="Q353">
        <f>SUMIF($C:$C,C353,$L:$L)</f>
        <v>16320.415199999998</v>
      </c>
    </row>
    <row r="354" spans="1:17" x14ac:dyDescent="0.25">
      <c r="A354" t="s">
        <v>3785</v>
      </c>
      <c r="B354" t="s">
        <v>193</v>
      </c>
      <c r="C354" t="s">
        <v>3104</v>
      </c>
      <c r="D354" t="s">
        <v>3088</v>
      </c>
      <c r="E354" t="s">
        <v>18729</v>
      </c>
      <c r="F354" t="s">
        <v>3786</v>
      </c>
      <c r="G354" t="s">
        <v>3106</v>
      </c>
      <c r="H354">
        <f ca="1">_xlfn.XLOOKUP('Master Data'!$B:$B,PatientsMaster!$A:$A,PatientsMaster!$F:$F)</f>
        <v>40</v>
      </c>
      <c r="I354" t="str">
        <f ca="1">_xlfn.XLOOKUP('Master Data'!$B:$B,PatientsMaster!$A:$A,PatientsMaster!$G:$G)</f>
        <v>Young Adult</v>
      </c>
      <c r="J354" t="str">
        <f>_xlfn.XLOOKUP($C:$C,ProvidersMaster!$A:$A,ProvidersMaster!$C:$C)</f>
        <v>Pediatrics</v>
      </c>
      <c r="K354">
        <f>_xlfn.XLOOKUP($A:$A,Charges!$B:$B,Charges!$D:$D)</f>
        <v>157.31</v>
      </c>
      <c r="L354">
        <f>_xlfn.XLOOKUP($E:$E,InsuranceClaims!$A:$A,InsuranceClaims!$E:$E)</f>
        <v>384.88849999999996</v>
      </c>
      <c r="M354" t="str">
        <f>_xlfn.XLOOKUP($A:$A,Diagnoses!$B:$B,Diagnoses!$D:$D)</f>
        <v>Type 2 diabetes mellitus without complications</v>
      </c>
      <c r="N354" t="str">
        <f t="shared" si="10"/>
        <v>2023-May</v>
      </c>
      <c r="O354" t="str">
        <f t="shared" si="11"/>
        <v>Standard</v>
      </c>
      <c r="P354">
        <f>COUNTIF($B:$B,B354)</f>
        <v>5</v>
      </c>
      <c r="Q354">
        <f>SUMIF($C:$C,C354,$L:$L)</f>
        <v>19656.943599999999</v>
      </c>
    </row>
    <row r="355" spans="1:17" x14ac:dyDescent="0.25">
      <c r="A355" t="s">
        <v>3787</v>
      </c>
      <c r="B355" t="s">
        <v>193</v>
      </c>
      <c r="C355" t="s">
        <v>3187</v>
      </c>
      <c r="D355" t="s">
        <v>3088</v>
      </c>
      <c r="E355" t="s">
        <v>18730</v>
      </c>
      <c r="F355" t="s">
        <v>3788</v>
      </c>
      <c r="G355" t="s">
        <v>3090</v>
      </c>
      <c r="H355">
        <f ca="1">_xlfn.XLOOKUP('Master Data'!$B:$B,PatientsMaster!$A:$A,PatientsMaster!$F:$F)</f>
        <v>40</v>
      </c>
      <c r="I355" t="str">
        <f ca="1">_xlfn.XLOOKUP('Master Data'!$B:$B,PatientsMaster!$A:$A,PatientsMaster!$G:$G)</f>
        <v>Young Adult</v>
      </c>
      <c r="J355" t="str">
        <f>_xlfn.XLOOKUP($C:$C,ProvidersMaster!$A:$A,ProvidersMaster!$C:$C)</f>
        <v>Cardiology</v>
      </c>
      <c r="K355">
        <f>_xlfn.XLOOKUP($A:$A,Charges!$B:$B,Charges!$D:$D)</f>
        <v>462.91</v>
      </c>
      <c r="L355">
        <f>_xlfn.XLOOKUP($E:$E,InsuranceClaims!$A:$A,InsuranceClaims!$E:$E)</f>
        <v>301.76820000000004</v>
      </c>
      <c r="M355" t="str">
        <f>_xlfn.XLOOKUP($A:$A,Diagnoses!$B:$B,Diagnoses!$D:$D)</f>
        <v>Essential (primary) hypertension</v>
      </c>
      <c r="N355" t="str">
        <f t="shared" si="10"/>
        <v>2024-Sep</v>
      </c>
      <c r="O355" t="str">
        <f t="shared" si="11"/>
        <v>High Cost</v>
      </c>
      <c r="P355">
        <f>COUNTIF($B:$B,B355)</f>
        <v>5</v>
      </c>
      <c r="Q355">
        <f>SUMIF($C:$C,C355,$L:$L)</f>
        <v>16655.636999999995</v>
      </c>
    </row>
    <row r="356" spans="1:17" x14ac:dyDescent="0.25">
      <c r="A356" t="s">
        <v>3789</v>
      </c>
      <c r="B356" t="s">
        <v>196</v>
      </c>
      <c r="C356" t="s">
        <v>3175</v>
      </c>
      <c r="D356" t="s">
        <v>3088</v>
      </c>
      <c r="E356" t="s">
        <v>18731</v>
      </c>
      <c r="F356" t="s">
        <v>3770</v>
      </c>
      <c r="G356" t="s">
        <v>3095</v>
      </c>
      <c r="H356">
        <f ca="1">_xlfn.XLOOKUP('Master Data'!$B:$B,PatientsMaster!$A:$A,PatientsMaster!$F:$F)</f>
        <v>27</v>
      </c>
      <c r="I356" t="str">
        <f ca="1">_xlfn.XLOOKUP('Master Data'!$B:$B,PatientsMaster!$A:$A,PatientsMaster!$G:$G)</f>
        <v>Young Adult</v>
      </c>
      <c r="J356" t="str">
        <f>_xlfn.XLOOKUP($C:$C,ProvidersMaster!$A:$A,ProvidersMaster!$C:$C)</f>
        <v>Pediatrics</v>
      </c>
      <c r="K356">
        <f>_xlfn.XLOOKUP($A:$A,Charges!$B:$B,Charges!$D:$D)</f>
        <v>476.83</v>
      </c>
      <c r="L356">
        <f>_xlfn.XLOOKUP($E:$E,InsuranceClaims!$A:$A,InsuranceClaims!$E:$E)</f>
        <v>196.1814</v>
      </c>
      <c r="M356" t="str">
        <f>_xlfn.XLOOKUP($A:$A,Diagnoses!$B:$B,Diagnoses!$D:$D)</f>
        <v>Acute upper respiratory infection, unspecified</v>
      </c>
      <c r="N356" t="str">
        <f t="shared" si="10"/>
        <v>2024-Nov</v>
      </c>
      <c r="O356" t="str">
        <f t="shared" si="11"/>
        <v>High Cost</v>
      </c>
      <c r="P356">
        <f>COUNTIF($B:$B,B356)</f>
        <v>2</v>
      </c>
      <c r="Q356">
        <f>SUMIF($C:$C,C356,$L:$L)</f>
        <v>18866.657099999993</v>
      </c>
    </row>
    <row r="357" spans="1:17" x14ac:dyDescent="0.25">
      <c r="A357" t="s">
        <v>3790</v>
      </c>
      <c r="B357" t="s">
        <v>196</v>
      </c>
      <c r="C357" t="s">
        <v>3135</v>
      </c>
      <c r="D357" t="s">
        <v>3088</v>
      </c>
      <c r="E357" t="s">
        <v>18732</v>
      </c>
      <c r="F357" t="s">
        <v>3791</v>
      </c>
      <c r="G357" t="s">
        <v>3090</v>
      </c>
      <c r="H357">
        <f ca="1">_xlfn.XLOOKUP('Master Data'!$B:$B,PatientsMaster!$A:$A,PatientsMaster!$F:$F)</f>
        <v>27</v>
      </c>
      <c r="I357" t="str">
        <f ca="1">_xlfn.XLOOKUP('Master Data'!$B:$B,PatientsMaster!$A:$A,PatientsMaster!$G:$G)</f>
        <v>Young Adult</v>
      </c>
      <c r="J357" t="str">
        <f>_xlfn.XLOOKUP($C:$C,ProvidersMaster!$A:$A,ProvidersMaster!$C:$C)</f>
        <v>Pediatrics</v>
      </c>
      <c r="K357">
        <f>_xlfn.XLOOKUP($A:$A,Charges!$B:$B,Charges!$D:$D)</f>
        <v>439.79</v>
      </c>
      <c r="L357">
        <f>_xlfn.XLOOKUP($E:$E,InsuranceClaims!$A:$A,InsuranceClaims!$E:$E)</f>
        <v>262.80090000000001</v>
      </c>
      <c r="M357" t="str">
        <f>_xlfn.XLOOKUP($A:$A,Diagnoses!$B:$B,Diagnoses!$D:$D)</f>
        <v>Low back pain</v>
      </c>
      <c r="N357" t="str">
        <f t="shared" si="10"/>
        <v>2023-Aug</v>
      </c>
      <c r="O357" t="str">
        <f t="shared" si="11"/>
        <v>High Cost</v>
      </c>
      <c r="P357">
        <f>COUNTIF($B:$B,B357)</f>
        <v>2</v>
      </c>
      <c r="Q357">
        <f>SUMIF($C:$C,C357,$L:$L)</f>
        <v>24472.873299999996</v>
      </c>
    </row>
    <row r="358" spans="1:17" x14ac:dyDescent="0.25">
      <c r="A358" t="s">
        <v>3792</v>
      </c>
      <c r="B358" t="s">
        <v>199</v>
      </c>
      <c r="C358" t="s">
        <v>3145</v>
      </c>
      <c r="D358" t="s">
        <v>3088</v>
      </c>
      <c r="E358" t="s">
        <v>18733</v>
      </c>
      <c r="F358" t="s">
        <v>3793</v>
      </c>
      <c r="G358" t="s">
        <v>3095</v>
      </c>
      <c r="H358">
        <f ca="1">_xlfn.XLOOKUP('Master Data'!$B:$B,PatientsMaster!$A:$A,PatientsMaster!$F:$F)</f>
        <v>51</v>
      </c>
      <c r="I358" t="str">
        <f ca="1">_xlfn.XLOOKUP('Master Data'!$B:$B,PatientsMaster!$A:$A,PatientsMaster!$G:$G)</f>
        <v>Young Adult</v>
      </c>
      <c r="J358" t="str">
        <f>_xlfn.XLOOKUP($C:$C,ProvidersMaster!$A:$A,ProvidersMaster!$C:$C)</f>
        <v>Cardiology</v>
      </c>
      <c r="K358">
        <f>_xlfn.XLOOKUP($A:$A,Charges!$B:$B,Charges!$D:$D)</f>
        <v>187.15</v>
      </c>
      <c r="L358">
        <f>_xlfn.XLOOKUP($E:$E,InsuranceClaims!$A:$A,InsuranceClaims!$E:$E)</f>
        <v>276.52199999999999</v>
      </c>
      <c r="M358" t="str">
        <f>_xlfn.XLOOKUP($A:$A,Diagnoses!$B:$B,Diagnoses!$D:$D)</f>
        <v>Acute upper respiratory infection, unspecified</v>
      </c>
      <c r="N358" t="str">
        <f t="shared" si="10"/>
        <v>2022-Apr</v>
      </c>
      <c r="O358" t="str">
        <f t="shared" si="11"/>
        <v>Standard</v>
      </c>
      <c r="P358">
        <f>COUNTIF($B:$B,B358)</f>
        <v>9</v>
      </c>
      <c r="Q358">
        <f>SUMIF($C:$C,C358,$L:$L)</f>
        <v>16957.942200000001</v>
      </c>
    </row>
    <row r="359" spans="1:17" x14ac:dyDescent="0.25">
      <c r="A359" t="s">
        <v>3794</v>
      </c>
      <c r="B359" t="s">
        <v>199</v>
      </c>
      <c r="C359" t="s">
        <v>3329</v>
      </c>
      <c r="D359" t="s">
        <v>3088</v>
      </c>
      <c r="E359" t="s">
        <v>18734</v>
      </c>
      <c r="F359" t="s">
        <v>3795</v>
      </c>
      <c r="G359" t="s">
        <v>3102</v>
      </c>
      <c r="H359">
        <f ca="1">_xlfn.XLOOKUP('Master Data'!$B:$B,PatientsMaster!$A:$A,PatientsMaster!$F:$F)</f>
        <v>51</v>
      </c>
      <c r="I359" t="str">
        <f ca="1">_xlfn.XLOOKUP('Master Data'!$B:$B,PatientsMaster!$A:$A,PatientsMaster!$G:$G)</f>
        <v>Young Adult</v>
      </c>
      <c r="J359" t="str">
        <f>_xlfn.XLOOKUP($C:$C,ProvidersMaster!$A:$A,ProvidersMaster!$C:$C)</f>
        <v>Oncology</v>
      </c>
      <c r="K359">
        <f>_xlfn.XLOOKUP($A:$A,Charges!$B:$B,Charges!$D:$D)</f>
        <v>334.55</v>
      </c>
      <c r="L359">
        <f>_xlfn.XLOOKUP($E:$E,InsuranceClaims!$A:$A,InsuranceClaims!$E:$E)</f>
        <v>347.67110000000002</v>
      </c>
      <c r="M359" t="str">
        <f>_xlfn.XLOOKUP($A:$A,Diagnoses!$B:$B,Diagnoses!$D:$D)</f>
        <v>Gastro-esophageal reflux disease without esophagitis</v>
      </c>
      <c r="N359" t="str">
        <f t="shared" si="10"/>
        <v>2022-May</v>
      </c>
      <c r="O359" t="str">
        <f t="shared" si="11"/>
        <v>Standard</v>
      </c>
      <c r="P359">
        <f>COUNTIF($B:$B,B359)</f>
        <v>9</v>
      </c>
      <c r="Q359">
        <f>SUMIF($C:$C,C359,$L:$L)</f>
        <v>21059.359400000005</v>
      </c>
    </row>
    <row r="360" spans="1:17" x14ac:dyDescent="0.25">
      <c r="A360" t="s">
        <v>3796</v>
      </c>
      <c r="B360" t="s">
        <v>199</v>
      </c>
      <c r="C360" t="s">
        <v>3104</v>
      </c>
      <c r="D360" t="s">
        <v>3093</v>
      </c>
      <c r="E360" t="s">
        <v>18735</v>
      </c>
      <c r="F360" t="s">
        <v>3422</v>
      </c>
      <c r="G360" t="s">
        <v>3106</v>
      </c>
      <c r="H360">
        <f ca="1">_xlfn.XLOOKUP('Master Data'!$B:$B,PatientsMaster!$A:$A,PatientsMaster!$F:$F)</f>
        <v>51</v>
      </c>
      <c r="I360" t="str">
        <f ca="1">_xlfn.XLOOKUP('Master Data'!$B:$B,PatientsMaster!$A:$A,PatientsMaster!$G:$G)</f>
        <v>Young Adult</v>
      </c>
      <c r="J360" t="str">
        <f>_xlfn.XLOOKUP($C:$C,ProvidersMaster!$A:$A,ProvidersMaster!$C:$C)</f>
        <v>Pediatrics</v>
      </c>
      <c r="K360">
        <f>_xlfn.XLOOKUP($A:$A,Charges!$B:$B,Charges!$D:$D)</f>
        <v>252.23</v>
      </c>
      <c r="L360">
        <f>_xlfn.XLOOKUP($E:$E,InsuranceClaims!$A:$A,InsuranceClaims!$E:$E)</f>
        <v>330.82139999999998</v>
      </c>
      <c r="M360" t="str">
        <f>_xlfn.XLOOKUP($A:$A,Diagnoses!$B:$B,Diagnoses!$D:$D)</f>
        <v>Essential (primary) hypertension</v>
      </c>
      <c r="N360" t="str">
        <f t="shared" si="10"/>
        <v>2025-Oct</v>
      </c>
      <c r="O360" t="str">
        <f t="shared" si="11"/>
        <v>Standard</v>
      </c>
      <c r="P360">
        <f>COUNTIF($B:$B,B360)</f>
        <v>9</v>
      </c>
      <c r="Q360">
        <f>SUMIF($C:$C,C360,$L:$L)</f>
        <v>19656.943599999999</v>
      </c>
    </row>
    <row r="361" spans="1:17" x14ac:dyDescent="0.25">
      <c r="A361" t="s">
        <v>3797</v>
      </c>
      <c r="B361" t="s">
        <v>199</v>
      </c>
      <c r="C361" t="s">
        <v>3138</v>
      </c>
      <c r="D361" t="s">
        <v>3093</v>
      </c>
      <c r="E361" t="s">
        <v>18736</v>
      </c>
      <c r="F361" t="s">
        <v>3798</v>
      </c>
      <c r="G361" t="s">
        <v>3095</v>
      </c>
      <c r="H361">
        <f ca="1">_xlfn.XLOOKUP('Master Data'!$B:$B,PatientsMaster!$A:$A,PatientsMaster!$F:$F)</f>
        <v>51</v>
      </c>
      <c r="I361" t="str">
        <f ca="1">_xlfn.XLOOKUP('Master Data'!$B:$B,PatientsMaster!$A:$A,PatientsMaster!$G:$G)</f>
        <v>Young Adult</v>
      </c>
      <c r="J361" t="str">
        <f>_xlfn.XLOOKUP($C:$C,ProvidersMaster!$A:$A,ProvidersMaster!$C:$C)</f>
        <v>Dermatology</v>
      </c>
      <c r="K361">
        <f>_xlfn.XLOOKUP($A:$A,Charges!$B:$B,Charges!$D:$D)</f>
        <v>376.5</v>
      </c>
      <c r="L361">
        <f>_xlfn.XLOOKUP($E:$E,InsuranceClaims!$A:$A,InsuranceClaims!$E:$E)</f>
        <v>204.2577</v>
      </c>
      <c r="M361" t="str">
        <f>_xlfn.XLOOKUP($A:$A,Diagnoses!$B:$B,Diagnoses!$D:$D)</f>
        <v>Type 2 diabetes mellitus without complications</v>
      </c>
      <c r="N361" t="str">
        <f t="shared" si="10"/>
        <v>2022-Oct</v>
      </c>
      <c r="O361" t="str">
        <f t="shared" si="11"/>
        <v>High Cost</v>
      </c>
      <c r="P361">
        <f>COUNTIF($B:$B,B361)</f>
        <v>9</v>
      </c>
      <c r="Q361">
        <f>SUMIF($C:$C,C361,$L:$L)</f>
        <v>16320.415199999998</v>
      </c>
    </row>
    <row r="362" spans="1:17" x14ac:dyDescent="0.25">
      <c r="A362" t="s">
        <v>3799</v>
      </c>
      <c r="B362" t="s">
        <v>199</v>
      </c>
      <c r="C362" t="s">
        <v>3217</v>
      </c>
      <c r="D362" t="s">
        <v>3093</v>
      </c>
      <c r="E362" t="s">
        <v>18737</v>
      </c>
      <c r="F362" t="s">
        <v>3800</v>
      </c>
      <c r="G362" t="s">
        <v>3090</v>
      </c>
      <c r="H362">
        <f ca="1">_xlfn.XLOOKUP('Master Data'!$B:$B,PatientsMaster!$A:$A,PatientsMaster!$F:$F)</f>
        <v>51</v>
      </c>
      <c r="I362" t="str">
        <f ca="1">_xlfn.XLOOKUP('Master Data'!$B:$B,PatientsMaster!$A:$A,PatientsMaster!$G:$G)</f>
        <v>Young Adult</v>
      </c>
      <c r="J362" t="str">
        <f>_xlfn.XLOOKUP($C:$C,ProvidersMaster!$A:$A,ProvidersMaster!$C:$C)</f>
        <v>Cardiology</v>
      </c>
      <c r="K362">
        <f>_xlfn.XLOOKUP($A:$A,Charges!$B:$B,Charges!$D:$D)</f>
        <v>425.49</v>
      </c>
      <c r="L362">
        <f>_xlfn.XLOOKUP($E:$E,InsuranceClaims!$A:$A,InsuranceClaims!$E:$E)</f>
        <v>74.927999999999997</v>
      </c>
      <c r="M362" t="str">
        <f>_xlfn.XLOOKUP($A:$A,Diagnoses!$B:$B,Diagnoses!$D:$D)</f>
        <v>Low back pain</v>
      </c>
      <c r="N362" t="str">
        <f t="shared" si="10"/>
        <v>2022-Nov</v>
      </c>
      <c r="O362" t="str">
        <f t="shared" si="11"/>
        <v>High Cost</v>
      </c>
      <c r="P362">
        <f>COUNTIF($B:$B,B362)</f>
        <v>9</v>
      </c>
      <c r="Q362">
        <f>SUMIF($C:$C,C362,$L:$L)</f>
        <v>16325.449900000001</v>
      </c>
    </row>
    <row r="363" spans="1:17" x14ac:dyDescent="0.25">
      <c r="A363" t="s">
        <v>3801</v>
      </c>
      <c r="B363" t="s">
        <v>199</v>
      </c>
      <c r="C363" t="s">
        <v>3151</v>
      </c>
      <c r="D363" t="s">
        <v>3088</v>
      </c>
      <c r="E363" t="s">
        <v>18738</v>
      </c>
      <c r="F363" t="s">
        <v>3802</v>
      </c>
      <c r="G363" t="s">
        <v>3095</v>
      </c>
      <c r="H363">
        <f ca="1">_xlfn.XLOOKUP('Master Data'!$B:$B,PatientsMaster!$A:$A,PatientsMaster!$F:$F)</f>
        <v>51</v>
      </c>
      <c r="I363" t="str">
        <f ca="1">_xlfn.XLOOKUP('Master Data'!$B:$B,PatientsMaster!$A:$A,PatientsMaster!$G:$G)</f>
        <v>Young Adult</v>
      </c>
      <c r="J363" t="str">
        <f>_xlfn.XLOOKUP($C:$C,ProvidersMaster!$A:$A,ProvidersMaster!$C:$C)</f>
        <v>Gastroenterology</v>
      </c>
      <c r="K363">
        <f>_xlfn.XLOOKUP($A:$A,Charges!$B:$B,Charges!$D:$D)</f>
        <v>188.91</v>
      </c>
      <c r="L363">
        <f>_xlfn.XLOOKUP($E:$E,InsuranceClaims!$A:$A,InsuranceClaims!$E:$E)</f>
        <v>61.890600000000006</v>
      </c>
      <c r="M363" t="str">
        <f>_xlfn.XLOOKUP($A:$A,Diagnoses!$B:$B,Diagnoses!$D:$D)</f>
        <v>Type 2 diabetes mellitus without complications</v>
      </c>
      <c r="N363" t="str">
        <f t="shared" si="10"/>
        <v>2024-Aug</v>
      </c>
      <c r="O363" t="str">
        <f t="shared" si="11"/>
        <v>Standard</v>
      </c>
      <c r="P363">
        <f>COUNTIF($B:$B,B363)</f>
        <v>9</v>
      </c>
      <c r="Q363">
        <f>SUMIF($C:$C,C363,$L:$L)</f>
        <v>21413.642499999994</v>
      </c>
    </row>
    <row r="364" spans="1:17" x14ac:dyDescent="0.25">
      <c r="A364" t="s">
        <v>3803</v>
      </c>
      <c r="B364" t="s">
        <v>199</v>
      </c>
      <c r="C364" t="s">
        <v>3175</v>
      </c>
      <c r="D364" t="s">
        <v>3093</v>
      </c>
      <c r="E364" t="s">
        <v>18739</v>
      </c>
      <c r="F364" t="s">
        <v>3804</v>
      </c>
      <c r="G364" t="s">
        <v>3090</v>
      </c>
      <c r="H364">
        <f ca="1">_xlfn.XLOOKUP('Master Data'!$B:$B,PatientsMaster!$A:$A,PatientsMaster!$F:$F)</f>
        <v>51</v>
      </c>
      <c r="I364" t="str">
        <f ca="1">_xlfn.XLOOKUP('Master Data'!$B:$B,PatientsMaster!$A:$A,PatientsMaster!$G:$G)</f>
        <v>Young Adult</v>
      </c>
      <c r="J364" t="str">
        <f>_xlfn.XLOOKUP($C:$C,ProvidersMaster!$A:$A,ProvidersMaster!$C:$C)</f>
        <v>Pediatrics</v>
      </c>
      <c r="K364">
        <f>_xlfn.XLOOKUP($A:$A,Charges!$B:$B,Charges!$D:$D)</f>
        <v>312.88</v>
      </c>
      <c r="L364">
        <f>_xlfn.XLOOKUP($E:$E,InsuranceClaims!$A:$A,InsuranceClaims!$E:$E)</f>
        <v>105.56</v>
      </c>
      <c r="M364" t="str">
        <f>_xlfn.XLOOKUP($A:$A,Diagnoses!$B:$B,Diagnoses!$D:$D)</f>
        <v>Gastro-esophageal reflux disease without esophagitis</v>
      </c>
      <c r="N364" t="str">
        <f t="shared" si="10"/>
        <v>2022-Oct</v>
      </c>
      <c r="O364" t="str">
        <f t="shared" si="11"/>
        <v>Standard</v>
      </c>
      <c r="P364">
        <f>COUNTIF($B:$B,B364)</f>
        <v>9</v>
      </c>
      <c r="Q364">
        <f>SUMIF($C:$C,C364,$L:$L)</f>
        <v>18866.657099999993</v>
      </c>
    </row>
    <row r="365" spans="1:17" x14ac:dyDescent="0.25">
      <c r="A365" t="s">
        <v>3805</v>
      </c>
      <c r="B365" t="s">
        <v>199</v>
      </c>
      <c r="C365" t="s">
        <v>3180</v>
      </c>
      <c r="D365" t="s">
        <v>3088</v>
      </c>
      <c r="E365" t="s">
        <v>18740</v>
      </c>
      <c r="F365" t="s">
        <v>3806</v>
      </c>
      <c r="G365" t="s">
        <v>3090</v>
      </c>
      <c r="H365">
        <f ca="1">_xlfn.XLOOKUP('Master Data'!$B:$B,PatientsMaster!$A:$A,PatientsMaster!$F:$F)</f>
        <v>51</v>
      </c>
      <c r="I365" t="str">
        <f ca="1">_xlfn.XLOOKUP('Master Data'!$B:$B,PatientsMaster!$A:$A,PatientsMaster!$G:$G)</f>
        <v>Young Adult</v>
      </c>
      <c r="J365" t="str">
        <f>_xlfn.XLOOKUP($C:$C,ProvidersMaster!$A:$A,ProvidersMaster!$C:$C)</f>
        <v>Gastroenterology</v>
      </c>
      <c r="K365">
        <f>_xlfn.XLOOKUP($A:$A,Charges!$B:$B,Charges!$D:$D)</f>
        <v>123.18</v>
      </c>
      <c r="L365">
        <f>_xlfn.XLOOKUP($E:$E,InsuranceClaims!$A:$A,InsuranceClaims!$E:$E)</f>
        <v>365.11920000000003</v>
      </c>
      <c r="M365" t="str">
        <f>_xlfn.XLOOKUP($A:$A,Diagnoses!$B:$B,Diagnoses!$D:$D)</f>
        <v>Type 2 diabetes mellitus without complications</v>
      </c>
      <c r="N365" t="str">
        <f t="shared" si="10"/>
        <v>2026-Jan</v>
      </c>
      <c r="O365" t="str">
        <f t="shared" si="11"/>
        <v>Standard</v>
      </c>
      <c r="P365">
        <f>COUNTIF($B:$B,B365)</f>
        <v>9</v>
      </c>
      <c r="Q365">
        <f>SUMIF($C:$C,C365,$L:$L)</f>
        <v>19110.715800000002</v>
      </c>
    </row>
    <row r="366" spans="1:17" x14ac:dyDescent="0.25">
      <c r="A366" t="s">
        <v>3807</v>
      </c>
      <c r="B366" t="s">
        <v>199</v>
      </c>
      <c r="C366" t="s">
        <v>3108</v>
      </c>
      <c r="D366" t="s">
        <v>3088</v>
      </c>
      <c r="E366" t="s">
        <v>18741</v>
      </c>
      <c r="F366" t="s">
        <v>3808</v>
      </c>
      <c r="G366" t="s">
        <v>3106</v>
      </c>
      <c r="H366">
        <f ca="1">_xlfn.XLOOKUP('Master Data'!$B:$B,PatientsMaster!$A:$A,PatientsMaster!$F:$F)</f>
        <v>51</v>
      </c>
      <c r="I366" t="str">
        <f ca="1">_xlfn.XLOOKUP('Master Data'!$B:$B,PatientsMaster!$A:$A,PatientsMaster!$G:$G)</f>
        <v>Young Adult</v>
      </c>
      <c r="J366" t="str">
        <f>_xlfn.XLOOKUP($C:$C,ProvidersMaster!$A:$A,ProvidersMaster!$C:$C)</f>
        <v>Pediatrics</v>
      </c>
      <c r="K366">
        <f>_xlfn.XLOOKUP($A:$A,Charges!$B:$B,Charges!$D:$D)</f>
        <v>428.82</v>
      </c>
      <c r="L366">
        <f>_xlfn.XLOOKUP($E:$E,InsuranceClaims!$A:$A,InsuranceClaims!$E:$E)</f>
        <v>251.18100000000004</v>
      </c>
      <c r="M366" t="str">
        <f>_xlfn.XLOOKUP($A:$A,Diagnoses!$B:$B,Diagnoses!$D:$D)</f>
        <v>Gastro-esophageal reflux disease without esophagitis</v>
      </c>
      <c r="N366" t="str">
        <f t="shared" si="10"/>
        <v>2025-Jul</v>
      </c>
      <c r="O366" t="str">
        <f t="shared" si="11"/>
        <v>High Cost</v>
      </c>
      <c r="P366">
        <f>COUNTIF($B:$B,B366)</f>
        <v>9</v>
      </c>
      <c r="Q366">
        <f>SUMIF($C:$C,C366,$L:$L)</f>
        <v>19337.123900000002</v>
      </c>
    </row>
    <row r="367" spans="1:17" x14ac:dyDescent="0.25">
      <c r="A367" t="s">
        <v>3809</v>
      </c>
      <c r="B367" t="s">
        <v>202</v>
      </c>
      <c r="C367" t="s">
        <v>3108</v>
      </c>
      <c r="D367" t="s">
        <v>3093</v>
      </c>
      <c r="E367" t="s">
        <v>18742</v>
      </c>
      <c r="F367" t="s">
        <v>3810</v>
      </c>
      <c r="G367" t="s">
        <v>3102</v>
      </c>
      <c r="H367">
        <f ca="1">_xlfn.XLOOKUP('Master Data'!$B:$B,PatientsMaster!$A:$A,PatientsMaster!$F:$F)</f>
        <v>35</v>
      </c>
      <c r="I367" t="str">
        <f ca="1">_xlfn.XLOOKUP('Master Data'!$B:$B,PatientsMaster!$A:$A,PatientsMaster!$G:$G)</f>
        <v>Young Adult</v>
      </c>
      <c r="J367" t="str">
        <f>_xlfn.XLOOKUP($C:$C,ProvidersMaster!$A:$A,ProvidersMaster!$C:$C)</f>
        <v>Pediatrics</v>
      </c>
      <c r="K367">
        <f>_xlfn.XLOOKUP($A:$A,Charges!$B:$B,Charges!$D:$D)</f>
        <v>232.68</v>
      </c>
      <c r="L367">
        <f>_xlfn.XLOOKUP($E:$E,InsuranceClaims!$A:$A,InsuranceClaims!$E:$E)</f>
        <v>227.38400000000001</v>
      </c>
      <c r="M367" t="str">
        <f>_xlfn.XLOOKUP($A:$A,Diagnoses!$B:$B,Diagnoses!$D:$D)</f>
        <v>Essential (primary) hypertension</v>
      </c>
      <c r="N367" t="str">
        <f t="shared" si="10"/>
        <v>2022-Jun</v>
      </c>
      <c r="O367" t="str">
        <f t="shared" si="11"/>
        <v>Standard</v>
      </c>
      <c r="P367">
        <f>COUNTIF($B:$B,B367)</f>
        <v>10</v>
      </c>
      <c r="Q367">
        <f>SUMIF($C:$C,C367,$L:$L)</f>
        <v>19337.123900000002</v>
      </c>
    </row>
    <row r="368" spans="1:17" x14ac:dyDescent="0.25">
      <c r="A368" t="s">
        <v>3811</v>
      </c>
      <c r="B368" t="s">
        <v>202</v>
      </c>
      <c r="C368" t="s">
        <v>3254</v>
      </c>
      <c r="D368" t="s">
        <v>3093</v>
      </c>
      <c r="E368" t="s">
        <v>18743</v>
      </c>
      <c r="F368" t="s">
        <v>3812</v>
      </c>
      <c r="G368" t="s">
        <v>3102</v>
      </c>
      <c r="H368">
        <f ca="1">_xlfn.XLOOKUP('Master Data'!$B:$B,PatientsMaster!$A:$A,PatientsMaster!$F:$F)</f>
        <v>35</v>
      </c>
      <c r="I368" t="str">
        <f ca="1">_xlfn.XLOOKUP('Master Data'!$B:$B,PatientsMaster!$A:$A,PatientsMaster!$G:$G)</f>
        <v>Young Adult</v>
      </c>
      <c r="J368" t="str">
        <f>_xlfn.XLOOKUP($C:$C,ProvidersMaster!$A:$A,ProvidersMaster!$C:$C)</f>
        <v>General Practice</v>
      </c>
      <c r="K368">
        <f>_xlfn.XLOOKUP($A:$A,Charges!$B:$B,Charges!$D:$D)</f>
        <v>341.99</v>
      </c>
      <c r="L368">
        <f>_xlfn.XLOOKUP($E:$E,InsuranceClaims!$A:$A,InsuranceClaims!$E:$E)</f>
        <v>64.169600000000003</v>
      </c>
      <c r="M368" t="str">
        <f>_xlfn.XLOOKUP($A:$A,Diagnoses!$B:$B,Diagnoses!$D:$D)</f>
        <v>Gastro-esophageal reflux disease without esophagitis</v>
      </c>
      <c r="N368" t="str">
        <f t="shared" si="10"/>
        <v>2025-Dec</v>
      </c>
      <c r="O368" t="str">
        <f t="shared" si="11"/>
        <v>Standard</v>
      </c>
      <c r="P368">
        <f>COUNTIF($B:$B,B368)</f>
        <v>10</v>
      </c>
      <c r="Q368">
        <f>SUMIF($C:$C,C368,$L:$L)</f>
        <v>20459.456599999998</v>
      </c>
    </row>
    <row r="369" spans="1:17" x14ac:dyDescent="0.25">
      <c r="A369" t="s">
        <v>3813</v>
      </c>
      <c r="B369" t="s">
        <v>202</v>
      </c>
      <c r="C369" t="s">
        <v>3161</v>
      </c>
      <c r="D369" t="s">
        <v>3088</v>
      </c>
      <c r="E369" t="s">
        <v>18744</v>
      </c>
      <c r="F369" t="s">
        <v>3814</v>
      </c>
      <c r="G369" t="s">
        <v>3095</v>
      </c>
      <c r="H369">
        <f ca="1">_xlfn.XLOOKUP('Master Data'!$B:$B,PatientsMaster!$A:$A,PatientsMaster!$F:$F)</f>
        <v>35</v>
      </c>
      <c r="I369" t="str">
        <f ca="1">_xlfn.XLOOKUP('Master Data'!$B:$B,PatientsMaster!$A:$A,PatientsMaster!$G:$G)</f>
        <v>Young Adult</v>
      </c>
      <c r="J369" t="str">
        <f>_xlfn.XLOOKUP($C:$C,ProvidersMaster!$A:$A,ProvidersMaster!$C:$C)</f>
        <v>Gastroenterology</v>
      </c>
      <c r="K369">
        <f>_xlfn.XLOOKUP($A:$A,Charges!$B:$B,Charges!$D:$D)</f>
        <v>253.57</v>
      </c>
      <c r="L369">
        <f>_xlfn.XLOOKUP($E:$E,InsuranceClaims!$A:$A,InsuranceClaims!$E:$E)</f>
        <v>64.709400000000002</v>
      </c>
      <c r="M369" t="str">
        <f>_xlfn.XLOOKUP($A:$A,Diagnoses!$B:$B,Diagnoses!$D:$D)</f>
        <v>Essential (primary) hypertension</v>
      </c>
      <c r="N369" t="str">
        <f t="shared" si="10"/>
        <v>2024-May</v>
      </c>
      <c r="O369" t="str">
        <f t="shared" si="11"/>
        <v>Standard</v>
      </c>
      <c r="P369">
        <f>COUNTIF($B:$B,B369)</f>
        <v>10</v>
      </c>
      <c r="Q369">
        <f>SUMIF($C:$C,C369,$L:$L)</f>
        <v>20657.172699999996</v>
      </c>
    </row>
    <row r="370" spans="1:17" x14ac:dyDescent="0.25">
      <c r="A370" t="s">
        <v>3815</v>
      </c>
      <c r="B370" t="s">
        <v>202</v>
      </c>
      <c r="C370" t="s">
        <v>3199</v>
      </c>
      <c r="D370" t="s">
        <v>3093</v>
      </c>
      <c r="E370" t="s">
        <v>18745</v>
      </c>
      <c r="F370" t="s">
        <v>3816</v>
      </c>
      <c r="G370" t="s">
        <v>3102</v>
      </c>
      <c r="H370">
        <f ca="1">_xlfn.XLOOKUP('Master Data'!$B:$B,PatientsMaster!$A:$A,PatientsMaster!$F:$F)</f>
        <v>35</v>
      </c>
      <c r="I370" t="str">
        <f ca="1">_xlfn.XLOOKUP('Master Data'!$B:$B,PatientsMaster!$A:$A,PatientsMaster!$G:$G)</f>
        <v>Young Adult</v>
      </c>
      <c r="J370" t="str">
        <f>_xlfn.XLOOKUP($C:$C,ProvidersMaster!$A:$A,ProvidersMaster!$C:$C)</f>
        <v>Gastroenterology</v>
      </c>
      <c r="K370">
        <f>_xlfn.XLOOKUP($A:$A,Charges!$B:$B,Charges!$D:$D)</f>
        <v>241.03</v>
      </c>
      <c r="L370">
        <f>_xlfn.XLOOKUP($E:$E,InsuranceClaims!$A:$A,InsuranceClaims!$E:$E)</f>
        <v>250.16920000000002</v>
      </c>
      <c r="M370" t="str">
        <f>_xlfn.XLOOKUP($A:$A,Diagnoses!$B:$B,Diagnoses!$D:$D)</f>
        <v>Low back pain</v>
      </c>
      <c r="N370" t="str">
        <f t="shared" si="10"/>
        <v>2024-May</v>
      </c>
      <c r="O370" t="str">
        <f t="shared" si="11"/>
        <v>Standard</v>
      </c>
      <c r="P370">
        <f>COUNTIF($B:$B,B370)</f>
        <v>10</v>
      </c>
      <c r="Q370">
        <f>SUMIF($C:$C,C370,$L:$L)</f>
        <v>19674.320500000005</v>
      </c>
    </row>
    <row r="371" spans="1:17" x14ac:dyDescent="0.25">
      <c r="A371" t="s">
        <v>3817</v>
      </c>
      <c r="B371" t="s">
        <v>202</v>
      </c>
      <c r="C371" t="s">
        <v>3100</v>
      </c>
      <c r="D371" t="s">
        <v>3088</v>
      </c>
      <c r="E371" t="s">
        <v>18746</v>
      </c>
      <c r="F371" t="s">
        <v>3818</v>
      </c>
      <c r="G371" t="s">
        <v>3090</v>
      </c>
      <c r="H371">
        <f ca="1">_xlfn.XLOOKUP('Master Data'!$B:$B,PatientsMaster!$A:$A,PatientsMaster!$F:$F)</f>
        <v>35</v>
      </c>
      <c r="I371" t="str">
        <f ca="1">_xlfn.XLOOKUP('Master Data'!$B:$B,PatientsMaster!$A:$A,PatientsMaster!$G:$G)</f>
        <v>Young Adult</v>
      </c>
      <c r="J371" t="str">
        <f>_xlfn.XLOOKUP($C:$C,ProvidersMaster!$A:$A,ProvidersMaster!$C:$C)</f>
        <v>Gastroenterology</v>
      </c>
      <c r="K371">
        <f>_xlfn.XLOOKUP($A:$A,Charges!$B:$B,Charges!$D:$D)</f>
        <v>452.09</v>
      </c>
      <c r="L371">
        <f>_xlfn.XLOOKUP($E:$E,InsuranceClaims!$A:$A,InsuranceClaims!$E:$E)</f>
        <v>80.709199999999996</v>
      </c>
      <c r="M371" t="str">
        <f>_xlfn.XLOOKUP($A:$A,Diagnoses!$B:$B,Diagnoses!$D:$D)</f>
        <v>Type 2 diabetes mellitus without complications</v>
      </c>
      <c r="N371" t="str">
        <f t="shared" si="10"/>
        <v>2023-Jul</v>
      </c>
      <c r="O371" t="str">
        <f t="shared" si="11"/>
        <v>High Cost</v>
      </c>
      <c r="P371">
        <f>COUNTIF($B:$B,B371)</f>
        <v>10</v>
      </c>
      <c r="Q371">
        <f>SUMIF($C:$C,C371,$L:$L)</f>
        <v>18930.286999999997</v>
      </c>
    </row>
    <row r="372" spans="1:17" x14ac:dyDescent="0.25">
      <c r="A372" t="s">
        <v>3819</v>
      </c>
      <c r="B372" t="s">
        <v>202</v>
      </c>
      <c r="C372" t="s">
        <v>3138</v>
      </c>
      <c r="D372" t="s">
        <v>3088</v>
      </c>
      <c r="E372" t="s">
        <v>18747</v>
      </c>
      <c r="F372" t="s">
        <v>3820</v>
      </c>
      <c r="G372" t="s">
        <v>3095</v>
      </c>
      <c r="H372">
        <f ca="1">_xlfn.XLOOKUP('Master Data'!$B:$B,PatientsMaster!$A:$A,PatientsMaster!$F:$F)</f>
        <v>35</v>
      </c>
      <c r="I372" t="str">
        <f ca="1">_xlfn.XLOOKUP('Master Data'!$B:$B,PatientsMaster!$A:$A,PatientsMaster!$G:$G)</f>
        <v>Young Adult</v>
      </c>
      <c r="J372" t="str">
        <f>_xlfn.XLOOKUP($C:$C,ProvidersMaster!$A:$A,ProvidersMaster!$C:$C)</f>
        <v>Dermatology</v>
      </c>
      <c r="K372">
        <f>_xlfn.XLOOKUP($A:$A,Charges!$B:$B,Charges!$D:$D)</f>
        <v>331.57</v>
      </c>
      <c r="L372">
        <f>_xlfn.XLOOKUP($E:$E,InsuranceClaims!$A:$A,InsuranceClaims!$E:$E)</f>
        <v>305.5206</v>
      </c>
      <c r="M372" t="str">
        <f>_xlfn.XLOOKUP($A:$A,Diagnoses!$B:$B,Diagnoses!$D:$D)</f>
        <v>Acute upper respiratory infection, unspecified</v>
      </c>
      <c r="N372" t="str">
        <f t="shared" si="10"/>
        <v>2023-Jan</v>
      </c>
      <c r="O372" t="str">
        <f t="shared" si="11"/>
        <v>Standard</v>
      </c>
      <c r="P372">
        <f>COUNTIF($B:$B,B372)</f>
        <v>10</v>
      </c>
      <c r="Q372">
        <f>SUMIF($C:$C,C372,$L:$L)</f>
        <v>16320.415199999998</v>
      </c>
    </row>
    <row r="373" spans="1:17" x14ac:dyDescent="0.25">
      <c r="A373" t="s">
        <v>3821</v>
      </c>
      <c r="B373" t="s">
        <v>202</v>
      </c>
      <c r="C373" t="s">
        <v>3196</v>
      </c>
      <c r="D373" t="s">
        <v>3088</v>
      </c>
      <c r="E373" t="s">
        <v>18748</v>
      </c>
      <c r="F373" t="s">
        <v>3822</v>
      </c>
      <c r="G373" t="s">
        <v>3090</v>
      </c>
      <c r="H373">
        <f ca="1">_xlfn.XLOOKUP('Master Data'!$B:$B,PatientsMaster!$A:$A,PatientsMaster!$F:$F)</f>
        <v>35</v>
      </c>
      <c r="I373" t="str">
        <f ca="1">_xlfn.XLOOKUP('Master Data'!$B:$B,PatientsMaster!$A:$A,PatientsMaster!$G:$G)</f>
        <v>Young Adult</v>
      </c>
      <c r="J373" t="str">
        <f>_xlfn.XLOOKUP($C:$C,ProvidersMaster!$A:$A,ProvidersMaster!$C:$C)</f>
        <v>Gastroenterology</v>
      </c>
      <c r="K373">
        <f>_xlfn.XLOOKUP($A:$A,Charges!$B:$B,Charges!$D:$D)</f>
        <v>84.48</v>
      </c>
      <c r="L373">
        <f>_xlfn.XLOOKUP($E:$E,InsuranceClaims!$A:$A,InsuranceClaims!$E:$E)</f>
        <v>345.90159999999997</v>
      </c>
      <c r="M373" t="str">
        <f>_xlfn.XLOOKUP($A:$A,Diagnoses!$B:$B,Diagnoses!$D:$D)</f>
        <v>Acute upper respiratory infection, unspecified</v>
      </c>
      <c r="N373" t="str">
        <f t="shared" si="10"/>
        <v>2025-Dec</v>
      </c>
      <c r="O373" t="str">
        <f t="shared" si="11"/>
        <v>Standard</v>
      </c>
      <c r="P373">
        <f>COUNTIF($B:$B,B373)</f>
        <v>10</v>
      </c>
      <c r="Q373">
        <f>SUMIF($C:$C,C373,$L:$L)</f>
        <v>13711.558999999999</v>
      </c>
    </row>
    <row r="374" spans="1:17" x14ac:dyDescent="0.25">
      <c r="A374" t="s">
        <v>3823</v>
      </c>
      <c r="B374" t="s">
        <v>202</v>
      </c>
      <c r="C374" t="s">
        <v>3130</v>
      </c>
      <c r="D374" t="s">
        <v>3093</v>
      </c>
      <c r="E374" t="s">
        <v>18749</v>
      </c>
      <c r="F374" t="s">
        <v>3824</v>
      </c>
      <c r="G374" t="s">
        <v>3102</v>
      </c>
      <c r="H374">
        <f ca="1">_xlfn.XLOOKUP('Master Data'!$B:$B,PatientsMaster!$A:$A,PatientsMaster!$F:$F)</f>
        <v>35</v>
      </c>
      <c r="I374" t="str">
        <f ca="1">_xlfn.XLOOKUP('Master Data'!$B:$B,PatientsMaster!$A:$A,PatientsMaster!$G:$G)</f>
        <v>Young Adult</v>
      </c>
      <c r="J374" t="str">
        <f>_xlfn.XLOOKUP($C:$C,ProvidersMaster!$A:$A,ProvidersMaster!$C:$C)</f>
        <v>Pediatrics</v>
      </c>
      <c r="K374">
        <f>_xlfn.XLOOKUP($A:$A,Charges!$B:$B,Charges!$D:$D)</f>
        <v>121.69</v>
      </c>
      <c r="L374">
        <f>_xlfn.XLOOKUP($E:$E,InsuranceClaims!$A:$A,InsuranceClaims!$E:$E)</f>
        <v>232.6206</v>
      </c>
      <c r="M374" t="str">
        <f>_xlfn.XLOOKUP($A:$A,Diagnoses!$B:$B,Diagnoses!$D:$D)</f>
        <v>Low back pain</v>
      </c>
      <c r="N374" t="str">
        <f t="shared" si="10"/>
        <v>2024-Sep</v>
      </c>
      <c r="O374" t="str">
        <f t="shared" si="11"/>
        <v>Standard</v>
      </c>
      <c r="P374">
        <f>COUNTIF($B:$B,B374)</f>
        <v>10</v>
      </c>
      <c r="Q374">
        <f>SUMIF($C:$C,C374,$L:$L)</f>
        <v>15966.304299999994</v>
      </c>
    </row>
    <row r="375" spans="1:17" x14ac:dyDescent="0.25">
      <c r="A375" t="s">
        <v>3825</v>
      </c>
      <c r="B375" t="s">
        <v>202</v>
      </c>
      <c r="C375" t="s">
        <v>3199</v>
      </c>
      <c r="D375" t="s">
        <v>3093</v>
      </c>
      <c r="E375" t="s">
        <v>18750</v>
      </c>
      <c r="F375" t="s">
        <v>3826</v>
      </c>
      <c r="G375" t="s">
        <v>3090</v>
      </c>
      <c r="H375">
        <f ca="1">_xlfn.XLOOKUP('Master Data'!$B:$B,PatientsMaster!$A:$A,PatientsMaster!$F:$F)</f>
        <v>35</v>
      </c>
      <c r="I375" t="str">
        <f ca="1">_xlfn.XLOOKUP('Master Data'!$B:$B,PatientsMaster!$A:$A,PatientsMaster!$G:$G)</f>
        <v>Young Adult</v>
      </c>
      <c r="J375" t="str">
        <f>_xlfn.XLOOKUP($C:$C,ProvidersMaster!$A:$A,ProvidersMaster!$C:$C)</f>
        <v>Gastroenterology</v>
      </c>
      <c r="K375">
        <f>_xlfn.XLOOKUP($A:$A,Charges!$B:$B,Charges!$D:$D)</f>
        <v>108.69</v>
      </c>
      <c r="L375">
        <f>_xlfn.XLOOKUP($E:$E,InsuranceClaims!$A:$A,InsuranceClaims!$E:$E)</f>
        <v>349.95139999999998</v>
      </c>
      <c r="M375" t="str">
        <f>_xlfn.XLOOKUP($A:$A,Diagnoses!$B:$B,Diagnoses!$D:$D)</f>
        <v>Essential (primary) hypertension</v>
      </c>
      <c r="N375" t="str">
        <f t="shared" si="10"/>
        <v>2023-Feb</v>
      </c>
      <c r="O375" t="str">
        <f t="shared" si="11"/>
        <v>Standard</v>
      </c>
      <c r="P375">
        <f>COUNTIF($B:$B,B375)</f>
        <v>10</v>
      </c>
      <c r="Q375">
        <f>SUMIF($C:$C,C375,$L:$L)</f>
        <v>19674.320500000005</v>
      </c>
    </row>
    <row r="376" spans="1:17" x14ac:dyDescent="0.25">
      <c r="A376" t="s">
        <v>3827</v>
      </c>
      <c r="B376" t="s">
        <v>202</v>
      </c>
      <c r="C376" t="s">
        <v>3202</v>
      </c>
      <c r="D376" t="s">
        <v>3088</v>
      </c>
      <c r="E376" t="s">
        <v>18751</v>
      </c>
      <c r="F376" t="s">
        <v>3828</v>
      </c>
      <c r="G376" t="s">
        <v>3090</v>
      </c>
      <c r="H376">
        <f ca="1">_xlfn.XLOOKUP('Master Data'!$B:$B,PatientsMaster!$A:$A,PatientsMaster!$F:$F)</f>
        <v>35</v>
      </c>
      <c r="I376" t="str">
        <f ca="1">_xlfn.XLOOKUP('Master Data'!$B:$B,PatientsMaster!$A:$A,PatientsMaster!$G:$G)</f>
        <v>Young Adult</v>
      </c>
      <c r="J376" t="str">
        <f>_xlfn.XLOOKUP($C:$C,ProvidersMaster!$A:$A,ProvidersMaster!$C:$C)</f>
        <v>General Practice</v>
      </c>
      <c r="K376">
        <f>_xlfn.XLOOKUP($A:$A,Charges!$B:$B,Charges!$D:$D)</f>
        <v>163.61000000000001</v>
      </c>
      <c r="L376">
        <f>_xlfn.XLOOKUP($E:$E,InsuranceClaims!$A:$A,InsuranceClaims!$E:$E)</f>
        <v>149.0284</v>
      </c>
      <c r="M376" t="str">
        <f>_xlfn.XLOOKUP($A:$A,Diagnoses!$B:$B,Diagnoses!$D:$D)</f>
        <v>Essential (primary) hypertension</v>
      </c>
      <c r="N376" t="str">
        <f t="shared" si="10"/>
        <v>2022-Feb</v>
      </c>
      <c r="O376" t="str">
        <f t="shared" si="11"/>
        <v>Standard</v>
      </c>
      <c r="P376">
        <f>COUNTIF($B:$B,B376)</f>
        <v>10</v>
      </c>
      <c r="Q376">
        <f>SUMIF($C:$C,C376,$L:$L)</f>
        <v>16195.449599999994</v>
      </c>
    </row>
    <row r="377" spans="1:17" x14ac:dyDescent="0.25">
      <c r="A377" t="s">
        <v>3829</v>
      </c>
      <c r="B377" t="s">
        <v>205</v>
      </c>
      <c r="C377" t="s">
        <v>3145</v>
      </c>
      <c r="D377" t="s">
        <v>3093</v>
      </c>
      <c r="E377" t="s">
        <v>18752</v>
      </c>
      <c r="F377" t="s">
        <v>3822</v>
      </c>
      <c r="G377" t="s">
        <v>3102</v>
      </c>
      <c r="H377">
        <f ca="1">_xlfn.XLOOKUP('Master Data'!$B:$B,PatientsMaster!$A:$A,PatientsMaster!$F:$F)</f>
        <v>83</v>
      </c>
      <c r="I377" t="str">
        <f ca="1">_xlfn.XLOOKUP('Master Data'!$B:$B,PatientsMaster!$A:$A,PatientsMaster!$G:$G)</f>
        <v>Young Adult</v>
      </c>
      <c r="J377" t="str">
        <f>_xlfn.XLOOKUP($C:$C,ProvidersMaster!$A:$A,ProvidersMaster!$C:$C)</f>
        <v>Cardiology</v>
      </c>
      <c r="K377">
        <f>_xlfn.XLOOKUP($A:$A,Charges!$B:$B,Charges!$D:$D)</f>
        <v>489.49</v>
      </c>
      <c r="L377">
        <f>_xlfn.XLOOKUP($E:$E,InsuranceClaims!$A:$A,InsuranceClaims!$E:$E)</f>
        <v>114.93710000000002</v>
      </c>
      <c r="M377" t="str">
        <f>_xlfn.XLOOKUP($A:$A,Diagnoses!$B:$B,Diagnoses!$D:$D)</f>
        <v>Essential (primary) hypertension</v>
      </c>
      <c r="N377" t="str">
        <f t="shared" si="10"/>
        <v>2025-Dec</v>
      </c>
      <c r="O377" t="str">
        <f t="shared" si="11"/>
        <v>High Cost</v>
      </c>
      <c r="P377">
        <f>COUNTIF($B:$B,B377)</f>
        <v>2</v>
      </c>
      <c r="Q377">
        <f>SUMIF($C:$C,C377,$L:$L)</f>
        <v>16957.942200000001</v>
      </c>
    </row>
    <row r="378" spans="1:17" x14ac:dyDescent="0.25">
      <c r="A378" t="s">
        <v>3830</v>
      </c>
      <c r="B378" t="s">
        <v>205</v>
      </c>
      <c r="C378" t="s">
        <v>3196</v>
      </c>
      <c r="D378" t="s">
        <v>3093</v>
      </c>
      <c r="E378" t="s">
        <v>18753</v>
      </c>
      <c r="F378" t="s">
        <v>3131</v>
      </c>
      <c r="G378" t="s">
        <v>3090</v>
      </c>
      <c r="H378">
        <f ca="1">_xlfn.XLOOKUP('Master Data'!$B:$B,PatientsMaster!$A:$A,PatientsMaster!$F:$F)</f>
        <v>83</v>
      </c>
      <c r="I378" t="str">
        <f ca="1">_xlfn.XLOOKUP('Master Data'!$B:$B,PatientsMaster!$A:$A,PatientsMaster!$G:$G)</f>
        <v>Young Adult</v>
      </c>
      <c r="J378" t="str">
        <f>_xlfn.XLOOKUP($C:$C,ProvidersMaster!$A:$A,ProvidersMaster!$C:$C)</f>
        <v>Gastroenterology</v>
      </c>
      <c r="K378">
        <f>_xlfn.XLOOKUP($A:$A,Charges!$B:$B,Charges!$D:$D)</f>
        <v>291.61</v>
      </c>
      <c r="L378">
        <f>_xlfn.XLOOKUP($E:$E,InsuranceClaims!$A:$A,InsuranceClaims!$E:$E)</f>
        <v>330.13639999999998</v>
      </c>
      <c r="M378" t="str">
        <f>_xlfn.XLOOKUP($A:$A,Diagnoses!$B:$B,Diagnoses!$D:$D)</f>
        <v>Type 2 diabetes mellitus without complications</v>
      </c>
      <c r="N378" t="str">
        <f t="shared" si="10"/>
        <v>2023-Feb</v>
      </c>
      <c r="O378" t="str">
        <f t="shared" si="11"/>
        <v>Standard</v>
      </c>
      <c r="P378">
        <f>COUNTIF($B:$B,B378)</f>
        <v>2</v>
      </c>
      <c r="Q378">
        <f>SUMIF($C:$C,C378,$L:$L)</f>
        <v>13711.558999999999</v>
      </c>
    </row>
    <row r="379" spans="1:17" x14ac:dyDescent="0.25">
      <c r="A379" t="s">
        <v>3831</v>
      </c>
      <c r="B379" t="s">
        <v>207</v>
      </c>
      <c r="C379" t="s">
        <v>3087</v>
      </c>
      <c r="D379" t="s">
        <v>3088</v>
      </c>
      <c r="E379" t="s">
        <v>18754</v>
      </c>
      <c r="F379" t="s">
        <v>3832</v>
      </c>
      <c r="G379" t="s">
        <v>3095</v>
      </c>
      <c r="H379">
        <f ca="1">_xlfn.XLOOKUP('Master Data'!$B:$B,PatientsMaster!$A:$A,PatientsMaster!$F:$F)</f>
        <v>53</v>
      </c>
      <c r="I379" t="str">
        <f ca="1">_xlfn.XLOOKUP('Master Data'!$B:$B,PatientsMaster!$A:$A,PatientsMaster!$G:$G)</f>
        <v>Young Adult</v>
      </c>
      <c r="J379" t="str">
        <f>_xlfn.XLOOKUP($C:$C,ProvidersMaster!$A:$A,ProvidersMaster!$C:$C)</f>
        <v>Cardiology</v>
      </c>
      <c r="K379">
        <f>_xlfn.XLOOKUP($A:$A,Charges!$B:$B,Charges!$D:$D)</f>
        <v>322.64</v>
      </c>
      <c r="L379">
        <f>_xlfn.XLOOKUP($E:$E,InsuranceClaims!$A:$A,InsuranceClaims!$E:$E)</f>
        <v>207.82899999999998</v>
      </c>
      <c r="M379" t="str">
        <f>_xlfn.XLOOKUP($A:$A,Diagnoses!$B:$B,Diagnoses!$D:$D)</f>
        <v>Gastro-esophageal reflux disease without esophagitis</v>
      </c>
      <c r="N379" t="str">
        <f t="shared" si="10"/>
        <v>2026-Mar</v>
      </c>
      <c r="O379" t="str">
        <f t="shared" si="11"/>
        <v>Standard</v>
      </c>
      <c r="P379">
        <f>COUNTIF($B:$B,B379)</f>
        <v>10</v>
      </c>
      <c r="Q379">
        <f>SUMIF($C:$C,C379,$L:$L)</f>
        <v>16589.7353</v>
      </c>
    </row>
    <row r="380" spans="1:17" x14ac:dyDescent="0.25">
      <c r="A380" t="s">
        <v>3833</v>
      </c>
      <c r="B380" t="s">
        <v>207</v>
      </c>
      <c r="C380" t="s">
        <v>3118</v>
      </c>
      <c r="D380" t="s">
        <v>3093</v>
      </c>
      <c r="E380" t="s">
        <v>18755</v>
      </c>
      <c r="F380" t="s">
        <v>3834</v>
      </c>
      <c r="G380" t="s">
        <v>3102</v>
      </c>
      <c r="H380">
        <f ca="1">_xlfn.XLOOKUP('Master Data'!$B:$B,PatientsMaster!$A:$A,PatientsMaster!$F:$F)</f>
        <v>53</v>
      </c>
      <c r="I380" t="str">
        <f ca="1">_xlfn.XLOOKUP('Master Data'!$B:$B,PatientsMaster!$A:$A,PatientsMaster!$G:$G)</f>
        <v>Young Adult</v>
      </c>
      <c r="J380" t="str">
        <f>_xlfn.XLOOKUP($C:$C,ProvidersMaster!$A:$A,ProvidersMaster!$C:$C)</f>
        <v>Cardiology</v>
      </c>
      <c r="K380">
        <f>_xlfn.XLOOKUP($A:$A,Charges!$B:$B,Charges!$D:$D)</f>
        <v>279.60000000000002</v>
      </c>
      <c r="L380">
        <f>_xlfn.XLOOKUP($E:$E,InsuranceClaims!$A:$A,InsuranceClaims!$E:$E)</f>
        <v>212.11680000000001</v>
      </c>
      <c r="M380" t="str">
        <f>_xlfn.XLOOKUP($A:$A,Diagnoses!$B:$B,Diagnoses!$D:$D)</f>
        <v>Acute upper respiratory infection, unspecified</v>
      </c>
      <c r="N380" t="str">
        <f t="shared" si="10"/>
        <v>2022-Feb</v>
      </c>
      <c r="O380" t="str">
        <f t="shared" si="11"/>
        <v>Standard</v>
      </c>
      <c r="P380">
        <f>COUNTIF($B:$B,B380)</f>
        <v>10</v>
      </c>
      <c r="Q380">
        <f>SUMIF($C:$C,C380,$L:$L)</f>
        <v>19335.334599999998</v>
      </c>
    </row>
    <row r="381" spans="1:17" x14ac:dyDescent="0.25">
      <c r="A381" t="s">
        <v>3835</v>
      </c>
      <c r="B381" t="s">
        <v>207</v>
      </c>
      <c r="C381" t="s">
        <v>3151</v>
      </c>
      <c r="D381" t="s">
        <v>3093</v>
      </c>
      <c r="E381" t="s">
        <v>18756</v>
      </c>
      <c r="F381" t="s">
        <v>3836</v>
      </c>
      <c r="G381" t="s">
        <v>3102</v>
      </c>
      <c r="H381">
        <f ca="1">_xlfn.XLOOKUP('Master Data'!$B:$B,PatientsMaster!$A:$A,PatientsMaster!$F:$F)</f>
        <v>53</v>
      </c>
      <c r="I381" t="str">
        <f ca="1">_xlfn.XLOOKUP('Master Data'!$B:$B,PatientsMaster!$A:$A,PatientsMaster!$G:$G)</f>
        <v>Young Adult</v>
      </c>
      <c r="J381" t="str">
        <f>_xlfn.XLOOKUP($C:$C,ProvidersMaster!$A:$A,ProvidersMaster!$C:$C)</f>
        <v>Gastroenterology</v>
      </c>
      <c r="K381">
        <f>_xlfn.XLOOKUP($A:$A,Charges!$B:$B,Charges!$D:$D)</f>
        <v>298.99</v>
      </c>
      <c r="L381">
        <f>_xlfn.XLOOKUP($E:$E,InsuranceClaims!$A:$A,InsuranceClaims!$E:$E)</f>
        <v>349.77360000000004</v>
      </c>
      <c r="M381" t="str">
        <f>_xlfn.XLOOKUP($A:$A,Diagnoses!$B:$B,Diagnoses!$D:$D)</f>
        <v>Gastro-esophageal reflux disease without esophagitis</v>
      </c>
      <c r="N381" t="str">
        <f t="shared" si="10"/>
        <v>2024-Jun</v>
      </c>
      <c r="O381" t="str">
        <f t="shared" si="11"/>
        <v>Standard</v>
      </c>
      <c r="P381">
        <f>COUNTIF($B:$B,B381)</f>
        <v>10</v>
      </c>
      <c r="Q381">
        <f>SUMIF($C:$C,C381,$L:$L)</f>
        <v>21413.642499999994</v>
      </c>
    </row>
    <row r="382" spans="1:17" x14ac:dyDescent="0.25">
      <c r="A382" t="s">
        <v>3837</v>
      </c>
      <c r="B382" t="s">
        <v>207</v>
      </c>
      <c r="C382" t="s">
        <v>3265</v>
      </c>
      <c r="D382" t="s">
        <v>3088</v>
      </c>
      <c r="E382" t="s">
        <v>18757</v>
      </c>
      <c r="F382" t="s">
        <v>3818</v>
      </c>
      <c r="G382" t="s">
        <v>3095</v>
      </c>
      <c r="H382">
        <f ca="1">_xlfn.XLOOKUP('Master Data'!$B:$B,PatientsMaster!$A:$A,PatientsMaster!$F:$F)</f>
        <v>53</v>
      </c>
      <c r="I382" t="str">
        <f ca="1">_xlfn.XLOOKUP('Master Data'!$B:$B,PatientsMaster!$A:$A,PatientsMaster!$G:$G)</f>
        <v>Young Adult</v>
      </c>
      <c r="J382" t="str">
        <f>_xlfn.XLOOKUP($C:$C,ProvidersMaster!$A:$A,ProvidersMaster!$C:$C)</f>
        <v>Neurology</v>
      </c>
      <c r="K382">
        <f>_xlfn.XLOOKUP($A:$A,Charges!$B:$B,Charges!$D:$D)</f>
        <v>273.83</v>
      </c>
      <c r="L382">
        <f>_xlfn.XLOOKUP($E:$E,InsuranceClaims!$A:$A,InsuranceClaims!$E:$E)</f>
        <v>108.89100000000001</v>
      </c>
      <c r="M382" t="str">
        <f>_xlfn.XLOOKUP($A:$A,Diagnoses!$B:$B,Diagnoses!$D:$D)</f>
        <v>Type 2 diabetes mellitus without complications</v>
      </c>
      <c r="N382" t="str">
        <f t="shared" si="10"/>
        <v>2023-Jul</v>
      </c>
      <c r="O382" t="str">
        <f t="shared" si="11"/>
        <v>Standard</v>
      </c>
      <c r="P382">
        <f>COUNTIF($B:$B,B382)</f>
        <v>10</v>
      </c>
      <c r="Q382">
        <f>SUMIF($C:$C,C382,$L:$L)</f>
        <v>17482.5101</v>
      </c>
    </row>
    <row r="383" spans="1:17" x14ac:dyDescent="0.25">
      <c r="A383" t="s">
        <v>3838</v>
      </c>
      <c r="B383" t="s">
        <v>207</v>
      </c>
      <c r="C383" t="s">
        <v>3156</v>
      </c>
      <c r="D383" t="s">
        <v>3093</v>
      </c>
      <c r="E383" t="s">
        <v>18758</v>
      </c>
      <c r="F383" t="s">
        <v>3295</v>
      </c>
      <c r="G383" t="s">
        <v>3106</v>
      </c>
      <c r="H383">
        <f ca="1">_xlfn.XLOOKUP('Master Data'!$B:$B,PatientsMaster!$A:$A,PatientsMaster!$F:$F)</f>
        <v>53</v>
      </c>
      <c r="I383" t="str">
        <f ca="1">_xlfn.XLOOKUP('Master Data'!$B:$B,PatientsMaster!$A:$A,PatientsMaster!$G:$G)</f>
        <v>Young Adult</v>
      </c>
      <c r="J383" t="str">
        <f>_xlfn.XLOOKUP($C:$C,ProvidersMaster!$A:$A,ProvidersMaster!$C:$C)</f>
        <v>Neurology</v>
      </c>
      <c r="K383">
        <f>_xlfn.XLOOKUP($A:$A,Charges!$B:$B,Charges!$D:$D)</f>
        <v>235.26</v>
      </c>
      <c r="L383">
        <f>_xlfn.XLOOKUP($E:$E,InsuranceClaims!$A:$A,InsuranceClaims!$E:$E)</f>
        <v>319.55310000000003</v>
      </c>
      <c r="M383" t="str">
        <f>_xlfn.XLOOKUP($A:$A,Diagnoses!$B:$B,Diagnoses!$D:$D)</f>
        <v>Acute upper respiratory infection, unspecified</v>
      </c>
      <c r="N383" t="str">
        <f t="shared" si="10"/>
        <v>2026-Mar</v>
      </c>
      <c r="O383" t="str">
        <f t="shared" si="11"/>
        <v>Standard</v>
      </c>
      <c r="P383">
        <f>COUNTIF($B:$B,B383)</f>
        <v>10</v>
      </c>
      <c r="Q383">
        <f>SUMIF($C:$C,C383,$L:$L)</f>
        <v>25676.765600000006</v>
      </c>
    </row>
    <row r="384" spans="1:17" x14ac:dyDescent="0.25">
      <c r="A384" t="s">
        <v>3839</v>
      </c>
      <c r="B384" t="s">
        <v>207</v>
      </c>
      <c r="C384" t="s">
        <v>3329</v>
      </c>
      <c r="D384" t="s">
        <v>3093</v>
      </c>
      <c r="E384" t="s">
        <v>18759</v>
      </c>
      <c r="F384" t="s">
        <v>3840</v>
      </c>
      <c r="G384" t="s">
        <v>3090</v>
      </c>
      <c r="H384">
        <f ca="1">_xlfn.XLOOKUP('Master Data'!$B:$B,PatientsMaster!$A:$A,PatientsMaster!$F:$F)</f>
        <v>53</v>
      </c>
      <c r="I384" t="str">
        <f ca="1">_xlfn.XLOOKUP('Master Data'!$B:$B,PatientsMaster!$A:$A,PatientsMaster!$G:$G)</f>
        <v>Young Adult</v>
      </c>
      <c r="J384" t="str">
        <f>_xlfn.XLOOKUP($C:$C,ProvidersMaster!$A:$A,ProvidersMaster!$C:$C)</f>
        <v>Oncology</v>
      </c>
      <c r="K384">
        <f>_xlfn.XLOOKUP($A:$A,Charges!$B:$B,Charges!$D:$D)</f>
        <v>259.45</v>
      </c>
      <c r="L384">
        <f>_xlfn.XLOOKUP($E:$E,InsuranceClaims!$A:$A,InsuranceClaims!$E:$E)</f>
        <v>313.74400000000003</v>
      </c>
      <c r="M384" t="str">
        <f>_xlfn.XLOOKUP($A:$A,Diagnoses!$B:$B,Diagnoses!$D:$D)</f>
        <v>Acute upper respiratory infection, unspecified</v>
      </c>
      <c r="N384" t="str">
        <f t="shared" si="10"/>
        <v>2025-Feb</v>
      </c>
      <c r="O384" t="str">
        <f t="shared" si="11"/>
        <v>Standard</v>
      </c>
      <c r="P384">
        <f>COUNTIF($B:$B,B384)</f>
        <v>10</v>
      </c>
      <c r="Q384">
        <f>SUMIF($C:$C,C384,$L:$L)</f>
        <v>21059.359400000005</v>
      </c>
    </row>
    <row r="385" spans="1:17" x14ac:dyDescent="0.25">
      <c r="A385" t="s">
        <v>3841</v>
      </c>
      <c r="B385" t="s">
        <v>207</v>
      </c>
      <c r="C385" t="s">
        <v>3175</v>
      </c>
      <c r="D385" t="s">
        <v>3088</v>
      </c>
      <c r="E385" t="s">
        <v>18760</v>
      </c>
      <c r="F385" t="s">
        <v>3842</v>
      </c>
      <c r="G385" t="s">
        <v>3106</v>
      </c>
      <c r="H385">
        <f ca="1">_xlfn.XLOOKUP('Master Data'!$B:$B,PatientsMaster!$A:$A,PatientsMaster!$F:$F)</f>
        <v>53</v>
      </c>
      <c r="I385" t="str">
        <f ca="1">_xlfn.XLOOKUP('Master Data'!$B:$B,PatientsMaster!$A:$A,PatientsMaster!$G:$G)</f>
        <v>Young Adult</v>
      </c>
      <c r="J385" t="str">
        <f>_xlfn.XLOOKUP($C:$C,ProvidersMaster!$A:$A,ProvidersMaster!$C:$C)</f>
        <v>Pediatrics</v>
      </c>
      <c r="K385">
        <f>_xlfn.XLOOKUP($A:$A,Charges!$B:$B,Charges!$D:$D)</f>
        <v>392.82</v>
      </c>
      <c r="L385">
        <f>_xlfn.XLOOKUP($E:$E,InsuranceClaims!$A:$A,InsuranceClaims!$E:$E)</f>
        <v>72.664900000000003</v>
      </c>
      <c r="M385" t="str">
        <f>_xlfn.XLOOKUP($A:$A,Diagnoses!$B:$B,Diagnoses!$D:$D)</f>
        <v>Low back pain</v>
      </c>
      <c r="N385" t="str">
        <f t="shared" si="10"/>
        <v>2022-Mar</v>
      </c>
      <c r="O385" t="str">
        <f t="shared" si="11"/>
        <v>High Cost</v>
      </c>
      <c r="P385">
        <f>COUNTIF($B:$B,B385)</f>
        <v>10</v>
      </c>
      <c r="Q385">
        <f>SUMIF($C:$C,C385,$L:$L)</f>
        <v>18866.657099999993</v>
      </c>
    </row>
    <row r="386" spans="1:17" x14ac:dyDescent="0.25">
      <c r="A386" t="s">
        <v>3843</v>
      </c>
      <c r="B386" t="s">
        <v>207</v>
      </c>
      <c r="C386" t="s">
        <v>3151</v>
      </c>
      <c r="D386" t="s">
        <v>3088</v>
      </c>
      <c r="E386" t="s">
        <v>18761</v>
      </c>
      <c r="F386" t="s">
        <v>3844</v>
      </c>
      <c r="G386" t="s">
        <v>3106</v>
      </c>
      <c r="H386">
        <f ca="1">_xlfn.XLOOKUP('Master Data'!$B:$B,PatientsMaster!$A:$A,PatientsMaster!$F:$F)</f>
        <v>53</v>
      </c>
      <c r="I386" t="str">
        <f ca="1">_xlfn.XLOOKUP('Master Data'!$B:$B,PatientsMaster!$A:$A,PatientsMaster!$G:$G)</f>
        <v>Young Adult</v>
      </c>
      <c r="J386" t="str">
        <f>_xlfn.XLOOKUP($C:$C,ProvidersMaster!$A:$A,ProvidersMaster!$C:$C)</f>
        <v>Gastroenterology</v>
      </c>
      <c r="K386">
        <f>_xlfn.XLOOKUP($A:$A,Charges!$B:$B,Charges!$D:$D)</f>
        <v>153.29</v>
      </c>
      <c r="L386">
        <f>_xlfn.XLOOKUP($E:$E,InsuranceClaims!$A:$A,InsuranceClaims!$E:$E)</f>
        <v>197.684</v>
      </c>
      <c r="M386" t="str">
        <f>_xlfn.XLOOKUP($A:$A,Diagnoses!$B:$B,Diagnoses!$D:$D)</f>
        <v>Low back pain</v>
      </c>
      <c r="N386" t="str">
        <f t="shared" si="10"/>
        <v>2024-Dec</v>
      </c>
      <c r="O386" t="str">
        <f t="shared" si="11"/>
        <v>Standard</v>
      </c>
      <c r="P386">
        <f>COUNTIF($B:$B,B386)</f>
        <v>10</v>
      </c>
      <c r="Q386">
        <f>SUMIF($C:$C,C386,$L:$L)</f>
        <v>21413.642499999994</v>
      </c>
    </row>
    <row r="387" spans="1:17" x14ac:dyDescent="0.25">
      <c r="A387" t="s">
        <v>3845</v>
      </c>
      <c r="B387" t="s">
        <v>207</v>
      </c>
      <c r="C387" t="s">
        <v>3111</v>
      </c>
      <c r="D387" t="s">
        <v>3093</v>
      </c>
      <c r="E387" t="s">
        <v>18762</v>
      </c>
      <c r="F387" t="s">
        <v>3336</v>
      </c>
      <c r="G387" t="s">
        <v>3090</v>
      </c>
      <c r="H387">
        <f ca="1">_xlfn.XLOOKUP('Master Data'!$B:$B,PatientsMaster!$A:$A,PatientsMaster!$F:$F)</f>
        <v>53</v>
      </c>
      <c r="I387" t="str">
        <f ca="1">_xlfn.XLOOKUP('Master Data'!$B:$B,PatientsMaster!$A:$A,PatientsMaster!$G:$G)</f>
        <v>Young Adult</v>
      </c>
      <c r="J387" t="str">
        <f>_xlfn.XLOOKUP($C:$C,ProvidersMaster!$A:$A,ProvidersMaster!$C:$C)</f>
        <v>Gastroenterology</v>
      </c>
      <c r="K387">
        <f>_xlfn.XLOOKUP($A:$A,Charges!$B:$B,Charges!$D:$D)</f>
        <v>422.8</v>
      </c>
      <c r="L387">
        <f>_xlfn.XLOOKUP($E:$E,InsuranceClaims!$A:$A,InsuranceClaims!$E:$E)</f>
        <v>104.7396</v>
      </c>
      <c r="M387" t="str">
        <f>_xlfn.XLOOKUP($A:$A,Diagnoses!$B:$B,Diagnoses!$D:$D)</f>
        <v>Acute upper respiratory infection, unspecified</v>
      </c>
      <c r="N387" t="str">
        <f t="shared" ref="N387:N450" si="12">TEXT($F:$F,"yyyy-mmm")</f>
        <v>2026-Apr</v>
      </c>
      <c r="O387" t="str">
        <f t="shared" ref="O387:O450" si="13">IF(K387&gt;350,"High Cost","Standard")</f>
        <v>High Cost</v>
      </c>
      <c r="P387">
        <f>COUNTIF($B:$B,B387)</f>
        <v>10</v>
      </c>
      <c r="Q387">
        <f>SUMIF($C:$C,C387,$L:$L)</f>
        <v>20345.553199999988</v>
      </c>
    </row>
    <row r="388" spans="1:17" x14ac:dyDescent="0.25">
      <c r="A388" t="s">
        <v>3846</v>
      </c>
      <c r="B388" t="s">
        <v>207</v>
      </c>
      <c r="C388" t="s">
        <v>3161</v>
      </c>
      <c r="D388" t="s">
        <v>3088</v>
      </c>
      <c r="E388" t="s">
        <v>18763</v>
      </c>
      <c r="F388" t="s">
        <v>3847</v>
      </c>
      <c r="G388" t="s">
        <v>3095</v>
      </c>
      <c r="H388">
        <f ca="1">_xlfn.XLOOKUP('Master Data'!$B:$B,PatientsMaster!$A:$A,PatientsMaster!$F:$F)</f>
        <v>53</v>
      </c>
      <c r="I388" t="str">
        <f ca="1">_xlfn.XLOOKUP('Master Data'!$B:$B,PatientsMaster!$A:$A,PatientsMaster!$G:$G)</f>
        <v>Young Adult</v>
      </c>
      <c r="J388" t="str">
        <f>_xlfn.XLOOKUP($C:$C,ProvidersMaster!$A:$A,ProvidersMaster!$C:$C)</f>
        <v>Gastroenterology</v>
      </c>
      <c r="K388">
        <f>_xlfn.XLOOKUP($A:$A,Charges!$B:$B,Charges!$D:$D)</f>
        <v>466.29</v>
      </c>
      <c r="L388">
        <f>_xlfn.XLOOKUP($E:$E,InsuranceClaims!$A:$A,InsuranceClaims!$E:$E)</f>
        <v>74.17949999999999</v>
      </c>
      <c r="M388" t="str">
        <f>_xlfn.XLOOKUP($A:$A,Diagnoses!$B:$B,Diagnoses!$D:$D)</f>
        <v>Essential (primary) hypertension</v>
      </c>
      <c r="N388" t="str">
        <f t="shared" si="12"/>
        <v>2024-Mar</v>
      </c>
      <c r="O388" t="str">
        <f t="shared" si="13"/>
        <v>High Cost</v>
      </c>
      <c r="P388">
        <f>COUNTIF($B:$B,B388)</f>
        <v>10</v>
      </c>
      <c r="Q388">
        <f>SUMIF($C:$C,C388,$L:$L)</f>
        <v>20657.172699999996</v>
      </c>
    </row>
    <row r="389" spans="1:17" x14ac:dyDescent="0.25">
      <c r="A389" t="s">
        <v>3848</v>
      </c>
      <c r="B389" t="s">
        <v>210</v>
      </c>
      <c r="C389" t="s">
        <v>3097</v>
      </c>
      <c r="D389" t="s">
        <v>3088</v>
      </c>
      <c r="E389" t="s">
        <v>18764</v>
      </c>
      <c r="F389" t="s">
        <v>3603</v>
      </c>
      <c r="G389" t="s">
        <v>3106</v>
      </c>
      <c r="H389">
        <f ca="1">_xlfn.XLOOKUP('Master Data'!$B:$B,PatientsMaster!$A:$A,PatientsMaster!$F:$F)</f>
        <v>19</v>
      </c>
      <c r="I389" t="str">
        <f ca="1">_xlfn.XLOOKUP('Master Data'!$B:$B,PatientsMaster!$A:$A,PatientsMaster!$G:$G)</f>
        <v>Young Adult</v>
      </c>
      <c r="J389" t="str">
        <f>_xlfn.XLOOKUP($C:$C,ProvidersMaster!$A:$A,ProvidersMaster!$C:$C)</f>
        <v>Cardiology</v>
      </c>
      <c r="K389">
        <f>_xlfn.XLOOKUP($A:$A,Charges!$B:$B,Charges!$D:$D)</f>
        <v>168.85</v>
      </c>
      <c r="L389">
        <f>_xlfn.XLOOKUP($E:$E,InsuranceClaims!$A:$A,InsuranceClaims!$E:$E)</f>
        <v>48.898200000000003</v>
      </c>
      <c r="M389" t="str">
        <f>_xlfn.XLOOKUP($A:$A,Diagnoses!$B:$B,Diagnoses!$D:$D)</f>
        <v>Acute upper respiratory infection, unspecified</v>
      </c>
      <c r="N389" t="str">
        <f t="shared" si="12"/>
        <v>2026-Jul</v>
      </c>
      <c r="O389" t="str">
        <f t="shared" si="13"/>
        <v>Standard</v>
      </c>
      <c r="P389">
        <f>COUNTIF($B:$B,B389)</f>
        <v>3</v>
      </c>
      <c r="Q389">
        <f>SUMIF($C:$C,C389,$L:$L)</f>
        <v>19482.340599999985</v>
      </c>
    </row>
    <row r="390" spans="1:17" x14ac:dyDescent="0.25">
      <c r="A390" t="s">
        <v>3849</v>
      </c>
      <c r="B390" t="s">
        <v>210</v>
      </c>
      <c r="C390" t="s">
        <v>3148</v>
      </c>
      <c r="D390" t="s">
        <v>3088</v>
      </c>
      <c r="E390" t="s">
        <v>18765</v>
      </c>
      <c r="F390" t="s">
        <v>3850</v>
      </c>
      <c r="G390" t="s">
        <v>3106</v>
      </c>
      <c r="H390">
        <f ca="1">_xlfn.XLOOKUP('Master Data'!$B:$B,PatientsMaster!$A:$A,PatientsMaster!$F:$F)</f>
        <v>19</v>
      </c>
      <c r="I390" t="str">
        <f ca="1">_xlfn.XLOOKUP('Master Data'!$B:$B,PatientsMaster!$A:$A,PatientsMaster!$G:$G)</f>
        <v>Young Adult</v>
      </c>
      <c r="J390" t="str">
        <f>_xlfn.XLOOKUP($C:$C,ProvidersMaster!$A:$A,ProvidersMaster!$C:$C)</f>
        <v>Gastroenterology</v>
      </c>
      <c r="K390">
        <f>_xlfn.XLOOKUP($A:$A,Charges!$B:$B,Charges!$D:$D)</f>
        <v>212.51</v>
      </c>
      <c r="L390">
        <f>_xlfn.XLOOKUP($E:$E,InsuranceClaims!$A:$A,InsuranceClaims!$E:$E)</f>
        <v>226.256</v>
      </c>
      <c r="M390" t="str">
        <f>_xlfn.XLOOKUP($A:$A,Diagnoses!$B:$B,Diagnoses!$D:$D)</f>
        <v>Low back pain</v>
      </c>
      <c r="N390" t="str">
        <f t="shared" si="12"/>
        <v>2023-Aug</v>
      </c>
      <c r="O390" t="str">
        <f t="shared" si="13"/>
        <v>Standard</v>
      </c>
      <c r="P390">
        <f>COUNTIF($B:$B,B390)</f>
        <v>3</v>
      </c>
      <c r="Q390">
        <f>SUMIF($C:$C,C390,$L:$L)</f>
        <v>19833.441100000004</v>
      </c>
    </row>
    <row r="391" spans="1:17" x14ac:dyDescent="0.25">
      <c r="A391" t="s">
        <v>3851</v>
      </c>
      <c r="B391" t="s">
        <v>210</v>
      </c>
      <c r="C391" t="s">
        <v>3145</v>
      </c>
      <c r="D391" t="s">
        <v>3088</v>
      </c>
      <c r="E391" t="s">
        <v>18766</v>
      </c>
      <c r="F391" t="s">
        <v>3852</v>
      </c>
      <c r="G391" t="s">
        <v>3102</v>
      </c>
      <c r="H391">
        <f ca="1">_xlfn.XLOOKUP('Master Data'!$B:$B,PatientsMaster!$A:$A,PatientsMaster!$F:$F)</f>
        <v>19</v>
      </c>
      <c r="I391" t="str">
        <f ca="1">_xlfn.XLOOKUP('Master Data'!$B:$B,PatientsMaster!$A:$A,PatientsMaster!$G:$G)</f>
        <v>Young Adult</v>
      </c>
      <c r="J391" t="str">
        <f>_xlfn.XLOOKUP($C:$C,ProvidersMaster!$A:$A,ProvidersMaster!$C:$C)</f>
        <v>Cardiology</v>
      </c>
      <c r="K391">
        <f>_xlfn.XLOOKUP($A:$A,Charges!$B:$B,Charges!$D:$D)</f>
        <v>258.68</v>
      </c>
      <c r="L391">
        <f>_xlfn.XLOOKUP($E:$E,InsuranceClaims!$A:$A,InsuranceClaims!$E:$E)</f>
        <v>121.56960000000001</v>
      </c>
      <c r="M391" t="str">
        <f>_xlfn.XLOOKUP($A:$A,Diagnoses!$B:$B,Diagnoses!$D:$D)</f>
        <v>Essential (primary) hypertension</v>
      </c>
      <c r="N391" t="str">
        <f t="shared" si="12"/>
        <v>2025-Sep</v>
      </c>
      <c r="O391" t="str">
        <f t="shared" si="13"/>
        <v>Standard</v>
      </c>
      <c r="P391">
        <f>COUNTIF($B:$B,B391)</f>
        <v>3</v>
      </c>
      <c r="Q391">
        <f>SUMIF($C:$C,C391,$L:$L)</f>
        <v>16957.942200000001</v>
      </c>
    </row>
    <row r="392" spans="1:17" x14ac:dyDescent="0.25">
      <c r="A392" t="s">
        <v>3853</v>
      </c>
      <c r="B392" t="s">
        <v>213</v>
      </c>
      <c r="C392" t="s">
        <v>3118</v>
      </c>
      <c r="D392" t="s">
        <v>3093</v>
      </c>
      <c r="E392" t="s">
        <v>18767</v>
      </c>
      <c r="F392" t="s">
        <v>3854</v>
      </c>
      <c r="G392" t="s">
        <v>3095</v>
      </c>
      <c r="H392">
        <f ca="1">_xlfn.XLOOKUP('Master Data'!$B:$B,PatientsMaster!$A:$A,PatientsMaster!$F:$F)</f>
        <v>35</v>
      </c>
      <c r="I392" t="str">
        <f ca="1">_xlfn.XLOOKUP('Master Data'!$B:$B,PatientsMaster!$A:$A,PatientsMaster!$G:$G)</f>
        <v>Young Adult</v>
      </c>
      <c r="J392" t="str">
        <f>_xlfn.XLOOKUP($C:$C,ProvidersMaster!$A:$A,ProvidersMaster!$C:$C)</f>
        <v>Cardiology</v>
      </c>
      <c r="K392">
        <f>_xlfn.XLOOKUP($A:$A,Charges!$B:$B,Charges!$D:$D)</f>
        <v>472.1</v>
      </c>
      <c r="L392">
        <f>_xlfn.XLOOKUP($E:$E,InsuranceClaims!$A:$A,InsuranceClaims!$E:$E)</f>
        <v>296.01780000000002</v>
      </c>
      <c r="M392" t="str">
        <f>_xlfn.XLOOKUP($A:$A,Diagnoses!$B:$B,Diagnoses!$D:$D)</f>
        <v>Gastro-esophageal reflux disease without esophagitis</v>
      </c>
      <c r="N392" t="str">
        <f t="shared" si="12"/>
        <v>2022-Nov</v>
      </c>
      <c r="O392" t="str">
        <f t="shared" si="13"/>
        <v>High Cost</v>
      </c>
      <c r="P392">
        <f>COUNTIF($B:$B,B392)</f>
        <v>9</v>
      </c>
      <c r="Q392">
        <f>SUMIF($C:$C,C392,$L:$L)</f>
        <v>19335.334599999998</v>
      </c>
    </row>
    <row r="393" spans="1:17" x14ac:dyDescent="0.25">
      <c r="A393" t="s">
        <v>3855</v>
      </c>
      <c r="B393" t="s">
        <v>213</v>
      </c>
      <c r="C393" t="s">
        <v>3135</v>
      </c>
      <c r="D393" t="s">
        <v>3093</v>
      </c>
      <c r="E393" t="s">
        <v>18768</v>
      </c>
      <c r="F393" t="s">
        <v>3856</v>
      </c>
      <c r="G393" t="s">
        <v>3095</v>
      </c>
      <c r="H393">
        <f ca="1">_xlfn.XLOOKUP('Master Data'!$B:$B,PatientsMaster!$A:$A,PatientsMaster!$F:$F)</f>
        <v>35</v>
      </c>
      <c r="I393" t="str">
        <f ca="1">_xlfn.XLOOKUP('Master Data'!$B:$B,PatientsMaster!$A:$A,PatientsMaster!$G:$G)</f>
        <v>Young Adult</v>
      </c>
      <c r="J393" t="str">
        <f>_xlfn.XLOOKUP($C:$C,ProvidersMaster!$A:$A,ProvidersMaster!$C:$C)</f>
        <v>Pediatrics</v>
      </c>
      <c r="K393">
        <f>_xlfn.XLOOKUP($A:$A,Charges!$B:$B,Charges!$D:$D)</f>
        <v>113.72</v>
      </c>
      <c r="L393">
        <f>_xlfn.XLOOKUP($E:$E,InsuranceClaims!$A:$A,InsuranceClaims!$E:$E)</f>
        <v>215.2766</v>
      </c>
      <c r="M393" t="str">
        <f>_xlfn.XLOOKUP($A:$A,Diagnoses!$B:$B,Diagnoses!$D:$D)</f>
        <v>Acute upper respiratory infection, unspecified</v>
      </c>
      <c r="N393" t="str">
        <f t="shared" si="12"/>
        <v>2025-Feb</v>
      </c>
      <c r="O393" t="str">
        <f t="shared" si="13"/>
        <v>Standard</v>
      </c>
      <c r="P393">
        <f>COUNTIF($B:$B,B393)</f>
        <v>9</v>
      </c>
      <c r="Q393">
        <f>SUMIF($C:$C,C393,$L:$L)</f>
        <v>24472.873299999996</v>
      </c>
    </row>
    <row r="394" spans="1:17" x14ac:dyDescent="0.25">
      <c r="A394" t="s">
        <v>3857</v>
      </c>
      <c r="B394" t="s">
        <v>213</v>
      </c>
      <c r="C394" t="s">
        <v>3151</v>
      </c>
      <c r="D394" t="s">
        <v>3088</v>
      </c>
      <c r="E394" t="s">
        <v>18769</v>
      </c>
      <c r="F394" t="s">
        <v>3858</v>
      </c>
      <c r="G394" t="s">
        <v>3106</v>
      </c>
      <c r="H394">
        <f ca="1">_xlfn.XLOOKUP('Master Data'!$B:$B,PatientsMaster!$A:$A,PatientsMaster!$F:$F)</f>
        <v>35</v>
      </c>
      <c r="I394" t="str">
        <f ca="1">_xlfn.XLOOKUP('Master Data'!$B:$B,PatientsMaster!$A:$A,PatientsMaster!$G:$G)</f>
        <v>Young Adult</v>
      </c>
      <c r="J394" t="str">
        <f>_xlfn.XLOOKUP($C:$C,ProvidersMaster!$A:$A,ProvidersMaster!$C:$C)</f>
        <v>Gastroenterology</v>
      </c>
      <c r="K394">
        <f>_xlfn.XLOOKUP($A:$A,Charges!$B:$B,Charges!$D:$D)</f>
        <v>212.45</v>
      </c>
      <c r="L394">
        <f>_xlfn.XLOOKUP($E:$E,InsuranceClaims!$A:$A,InsuranceClaims!$E:$E)</f>
        <v>331.59280000000001</v>
      </c>
      <c r="M394" t="str">
        <f>_xlfn.XLOOKUP($A:$A,Diagnoses!$B:$B,Diagnoses!$D:$D)</f>
        <v>Acute upper respiratory infection, unspecified</v>
      </c>
      <c r="N394" t="str">
        <f t="shared" si="12"/>
        <v>2022-Mar</v>
      </c>
      <c r="O394" t="str">
        <f t="shared" si="13"/>
        <v>Standard</v>
      </c>
      <c r="P394">
        <f>COUNTIF($B:$B,B394)</f>
        <v>9</v>
      </c>
      <c r="Q394">
        <f>SUMIF($C:$C,C394,$L:$L)</f>
        <v>21413.642499999994</v>
      </c>
    </row>
    <row r="395" spans="1:17" x14ac:dyDescent="0.25">
      <c r="A395" t="s">
        <v>3859</v>
      </c>
      <c r="B395" t="s">
        <v>213</v>
      </c>
      <c r="C395" t="s">
        <v>3118</v>
      </c>
      <c r="D395" t="s">
        <v>3093</v>
      </c>
      <c r="E395" t="s">
        <v>18770</v>
      </c>
      <c r="F395" t="s">
        <v>3748</v>
      </c>
      <c r="G395" t="s">
        <v>3095</v>
      </c>
      <c r="H395">
        <f ca="1">_xlfn.XLOOKUP('Master Data'!$B:$B,PatientsMaster!$A:$A,PatientsMaster!$F:$F)</f>
        <v>35</v>
      </c>
      <c r="I395" t="str">
        <f ca="1">_xlfn.XLOOKUP('Master Data'!$B:$B,PatientsMaster!$A:$A,PatientsMaster!$G:$G)</f>
        <v>Young Adult</v>
      </c>
      <c r="J395" t="str">
        <f>_xlfn.XLOOKUP($C:$C,ProvidersMaster!$A:$A,ProvidersMaster!$C:$C)</f>
        <v>Cardiology</v>
      </c>
      <c r="K395">
        <f>_xlfn.XLOOKUP($A:$A,Charges!$B:$B,Charges!$D:$D)</f>
        <v>293.2</v>
      </c>
      <c r="L395">
        <f>_xlfn.XLOOKUP($E:$E,InsuranceClaims!$A:$A,InsuranceClaims!$E:$E)</f>
        <v>52.99</v>
      </c>
      <c r="M395" t="str">
        <f>_xlfn.XLOOKUP($A:$A,Diagnoses!$B:$B,Diagnoses!$D:$D)</f>
        <v>Gastro-esophageal reflux disease without esophagitis</v>
      </c>
      <c r="N395" t="str">
        <f t="shared" si="12"/>
        <v>2025-Jul</v>
      </c>
      <c r="O395" t="str">
        <f t="shared" si="13"/>
        <v>Standard</v>
      </c>
      <c r="P395">
        <f>COUNTIF($B:$B,B395)</f>
        <v>9</v>
      </c>
      <c r="Q395">
        <f>SUMIF($C:$C,C395,$L:$L)</f>
        <v>19335.334599999998</v>
      </c>
    </row>
    <row r="396" spans="1:17" x14ac:dyDescent="0.25">
      <c r="A396" t="s">
        <v>3860</v>
      </c>
      <c r="B396" t="s">
        <v>213</v>
      </c>
      <c r="C396" t="s">
        <v>3108</v>
      </c>
      <c r="D396" t="s">
        <v>3093</v>
      </c>
      <c r="E396" t="s">
        <v>18771</v>
      </c>
      <c r="F396" t="s">
        <v>3861</v>
      </c>
      <c r="G396" t="s">
        <v>3095</v>
      </c>
      <c r="H396">
        <f ca="1">_xlfn.XLOOKUP('Master Data'!$B:$B,PatientsMaster!$A:$A,PatientsMaster!$F:$F)</f>
        <v>35</v>
      </c>
      <c r="I396" t="str">
        <f ca="1">_xlfn.XLOOKUP('Master Data'!$B:$B,PatientsMaster!$A:$A,PatientsMaster!$G:$G)</f>
        <v>Young Adult</v>
      </c>
      <c r="J396" t="str">
        <f>_xlfn.XLOOKUP($C:$C,ProvidersMaster!$A:$A,ProvidersMaster!$C:$C)</f>
        <v>Pediatrics</v>
      </c>
      <c r="K396">
        <f>_xlfn.XLOOKUP($A:$A,Charges!$B:$B,Charges!$D:$D)</f>
        <v>452.81</v>
      </c>
      <c r="L396">
        <f>_xlfn.XLOOKUP($E:$E,InsuranceClaims!$A:$A,InsuranceClaims!$E:$E)</f>
        <v>172.78880000000001</v>
      </c>
      <c r="M396" t="str">
        <f>_xlfn.XLOOKUP($A:$A,Diagnoses!$B:$B,Diagnoses!$D:$D)</f>
        <v>Gastro-esophageal reflux disease without esophagitis</v>
      </c>
      <c r="N396" t="str">
        <f t="shared" si="12"/>
        <v>2023-Jan</v>
      </c>
      <c r="O396" t="str">
        <f t="shared" si="13"/>
        <v>High Cost</v>
      </c>
      <c r="P396">
        <f>COUNTIF($B:$B,B396)</f>
        <v>9</v>
      </c>
      <c r="Q396">
        <f>SUMIF($C:$C,C396,$L:$L)</f>
        <v>19337.123900000002</v>
      </c>
    </row>
    <row r="397" spans="1:17" x14ac:dyDescent="0.25">
      <c r="A397" t="s">
        <v>3862</v>
      </c>
      <c r="B397" t="s">
        <v>213</v>
      </c>
      <c r="C397" t="s">
        <v>3161</v>
      </c>
      <c r="D397" t="s">
        <v>3088</v>
      </c>
      <c r="E397" t="s">
        <v>18772</v>
      </c>
      <c r="F397" t="s">
        <v>3863</v>
      </c>
      <c r="G397" t="s">
        <v>3090</v>
      </c>
      <c r="H397">
        <f ca="1">_xlfn.XLOOKUP('Master Data'!$B:$B,PatientsMaster!$A:$A,PatientsMaster!$F:$F)</f>
        <v>35</v>
      </c>
      <c r="I397" t="str">
        <f ca="1">_xlfn.XLOOKUP('Master Data'!$B:$B,PatientsMaster!$A:$A,PatientsMaster!$G:$G)</f>
        <v>Young Adult</v>
      </c>
      <c r="J397" t="str">
        <f>_xlfn.XLOOKUP($C:$C,ProvidersMaster!$A:$A,ProvidersMaster!$C:$C)</f>
        <v>Gastroenterology</v>
      </c>
      <c r="K397">
        <f>_xlfn.XLOOKUP($A:$A,Charges!$B:$B,Charges!$D:$D)</f>
        <v>346.86</v>
      </c>
      <c r="L397">
        <f>_xlfn.XLOOKUP($E:$E,InsuranceClaims!$A:$A,InsuranceClaims!$E:$E)</f>
        <v>226.1</v>
      </c>
      <c r="M397" t="str">
        <f>_xlfn.XLOOKUP($A:$A,Diagnoses!$B:$B,Diagnoses!$D:$D)</f>
        <v>Low back pain</v>
      </c>
      <c r="N397" t="str">
        <f t="shared" si="12"/>
        <v>2024-Jul</v>
      </c>
      <c r="O397" t="str">
        <f t="shared" si="13"/>
        <v>Standard</v>
      </c>
      <c r="P397">
        <f>COUNTIF($B:$B,B397)</f>
        <v>9</v>
      </c>
      <c r="Q397">
        <f>SUMIF($C:$C,C397,$L:$L)</f>
        <v>20657.172699999996</v>
      </c>
    </row>
    <row r="398" spans="1:17" x14ac:dyDescent="0.25">
      <c r="A398" t="s">
        <v>3864</v>
      </c>
      <c r="B398" t="s">
        <v>213</v>
      </c>
      <c r="C398" t="s">
        <v>3130</v>
      </c>
      <c r="D398" t="s">
        <v>3088</v>
      </c>
      <c r="E398" t="s">
        <v>18773</v>
      </c>
      <c r="F398" t="s">
        <v>3865</v>
      </c>
      <c r="G398" t="s">
        <v>3106</v>
      </c>
      <c r="H398">
        <f ca="1">_xlfn.XLOOKUP('Master Data'!$B:$B,PatientsMaster!$A:$A,PatientsMaster!$F:$F)</f>
        <v>35</v>
      </c>
      <c r="I398" t="str">
        <f ca="1">_xlfn.XLOOKUP('Master Data'!$B:$B,PatientsMaster!$A:$A,PatientsMaster!$G:$G)</f>
        <v>Young Adult</v>
      </c>
      <c r="J398" t="str">
        <f>_xlfn.XLOOKUP($C:$C,ProvidersMaster!$A:$A,ProvidersMaster!$C:$C)</f>
        <v>Pediatrics</v>
      </c>
      <c r="K398">
        <f>_xlfn.XLOOKUP($A:$A,Charges!$B:$B,Charges!$D:$D)</f>
        <v>279.63</v>
      </c>
      <c r="L398">
        <f>_xlfn.XLOOKUP($E:$E,InsuranceClaims!$A:$A,InsuranceClaims!$E:$E)</f>
        <v>141.4442</v>
      </c>
      <c r="M398" t="str">
        <f>_xlfn.XLOOKUP($A:$A,Diagnoses!$B:$B,Diagnoses!$D:$D)</f>
        <v>Type 2 diabetes mellitus without complications</v>
      </c>
      <c r="N398" t="str">
        <f t="shared" si="12"/>
        <v>2023-Aug</v>
      </c>
      <c r="O398" t="str">
        <f t="shared" si="13"/>
        <v>Standard</v>
      </c>
      <c r="P398">
        <f>COUNTIF($B:$B,B398)</f>
        <v>9</v>
      </c>
      <c r="Q398">
        <f>SUMIF($C:$C,C398,$L:$L)</f>
        <v>15966.304299999994</v>
      </c>
    </row>
    <row r="399" spans="1:17" x14ac:dyDescent="0.25">
      <c r="A399" t="s">
        <v>3866</v>
      </c>
      <c r="B399" t="s">
        <v>213</v>
      </c>
      <c r="C399" t="s">
        <v>3199</v>
      </c>
      <c r="D399" t="s">
        <v>3093</v>
      </c>
      <c r="E399" t="s">
        <v>18774</v>
      </c>
      <c r="F399" t="s">
        <v>3867</v>
      </c>
      <c r="G399" t="s">
        <v>3102</v>
      </c>
      <c r="H399">
        <f ca="1">_xlfn.XLOOKUP('Master Data'!$B:$B,PatientsMaster!$A:$A,PatientsMaster!$F:$F)</f>
        <v>35</v>
      </c>
      <c r="I399" t="str">
        <f ca="1">_xlfn.XLOOKUP('Master Data'!$B:$B,PatientsMaster!$A:$A,PatientsMaster!$G:$G)</f>
        <v>Young Adult</v>
      </c>
      <c r="J399" t="str">
        <f>_xlfn.XLOOKUP($C:$C,ProvidersMaster!$A:$A,ProvidersMaster!$C:$C)</f>
        <v>Gastroenterology</v>
      </c>
      <c r="K399">
        <f>_xlfn.XLOOKUP($A:$A,Charges!$B:$B,Charges!$D:$D)</f>
        <v>158.01</v>
      </c>
      <c r="L399">
        <f>_xlfn.XLOOKUP($E:$E,InsuranceClaims!$A:$A,InsuranceClaims!$E:$E)</f>
        <v>61.172399999999996</v>
      </c>
      <c r="M399" t="str">
        <f>_xlfn.XLOOKUP($A:$A,Diagnoses!$B:$B,Diagnoses!$D:$D)</f>
        <v>Gastro-esophageal reflux disease without esophagitis</v>
      </c>
      <c r="N399" t="str">
        <f t="shared" si="12"/>
        <v>2026-Feb</v>
      </c>
      <c r="O399" t="str">
        <f t="shared" si="13"/>
        <v>Standard</v>
      </c>
      <c r="P399">
        <f>COUNTIF($B:$B,B399)</f>
        <v>9</v>
      </c>
      <c r="Q399">
        <f>SUMIF($C:$C,C399,$L:$L)</f>
        <v>19674.320500000005</v>
      </c>
    </row>
    <row r="400" spans="1:17" x14ac:dyDescent="0.25">
      <c r="A400" t="s">
        <v>3868</v>
      </c>
      <c r="B400" t="s">
        <v>213</v>
      </c>
      <c r="C400" t="s">
        <v>3151</v>
      </c>
      <c r="D400" t="s">
        <v>3093</v>
      </c>
      <c r="E400" t="s">
        <v>18775</v>
      </c>
      <c r="F400" t="s">
        <v>3869</v>
      </c>
      <c r="G400" t="s">
        <v>3090</v>
      </c>
      <c r="H400">
        <f ca="1">_xlfn.XLOOKUP('Master Data'!$B:$B,PatientsMaster!$A:$A,PatientsMaster!$F:$F)</f>
        <v>35</v>
      </c>
      <c r="I400" t="str">
        <f ca="1">_xlfn.XLOOKUP('Master Data'!$B:$B,PatientsMaster!$A:$A,PatientsMaster!$G:$G)</f>
        <v>Young Adult</v>
      </c>
      <c r="J400" t="str">
        <f>_xlfn.XLOOKUP($C:$C,ProvidersMaster!$A:$A,ProvidersMaster!$C:$C)</f>
        <v>Gastroenterology</v>
      </c>
      <c r="K400">
        <f>_xlfn.XLOOKUP($A:$A,Charges!$B:$B,Charges!$D:$D)</f>
        <v>265.11</v>
      </c>
      <c r="L400">
        <f>_xlfn.XLOOKUP($E:$E,InsuranceClaims!$A:$A,InsuranceClaims!$E:$E)</f>
        <v>101.97019999999999</v>
      </c>
      <c r="M400" t="str">
        <f>_xlfn.XLOOKUP($A:$A,Diagnoses!$B:$B,Diagnoses!$D:$D)</f>
        <v>Type 2 diabetes mellitus without complications</v>
      </c>
      <c r="N400" t="str">
        <f t="shared" si="12"/>
        <v>2024-Jun</v>
      </c>
      <c r="O400" t="str">
        <f t="shared" si="13"/>
        <v>Standard</v>
      </c>
      <c r="P400">
        <f>COUNTIF($B:$B,B400)</f>
        <v>9</v>
      </c>
      <c r="Q400">
        <f>SUMIF($C:$C,C400,$L:$L)</f>
        <v>21413.642499999994</v>
      </c>
    </row>
    <row r="401" spans="1:17" x14ac:dyDescent="0.25">
      <c r="A401" t="s">
        <v>3870</v>
      </c>
      <c r="B401" t="s">
        <v>215</v>
      </c>
      <c r="C401" t="s">
        <v>3199</v>
      </c>
      <c r="D401" t="s">
        <v>3093</v>
      </c>
      <c r="E401" t="s">
        <v>18776</v>
      </c>
      <c r="F401" t="s">
        <v>3871</v>
      </c>
      <c r="G401" t="s">
        <v>3106</v>
      </c>
      <c r="H401">
        <f ca="1">_xlfn.XLOOKUP('Master Data'!$B:$B,PatientsMaster!$A:$A,PatientsMaster!$F:$F)</f>
        <v>47</v>
      </c>
      <c r="I401" t="str">
        <f ca="1">_xlfn.XLOOKUP('Master Data'!$B:$B,PatientsMaster!$A:$A,PatientsMaster!$G:$G)</f>
        <v>Young Adult</v>
      </c>
      <c r="J401" t="str">
        <f>_xlfn.XLOOKUP($C:$C,ProvidersMaster!$A:$A,ProvidersMaster!$C:$C)</f>
        <v>Gastroenterology</v>
      </c>
      <c r="K401">
        <f>_xlfn.XLOOKUP($A:$A,Charges!$B:$B,Charges!$D:$D)</f>
        <v>302.07</v>
      </c>
      <c r="L401">
        <f>_xlfn.XLOOKUP($E:$E,InsuranceClaims!$A:$A,InsuranceClaims!$E:$E)</f>
        <v>43.078700000000005</v>
      </c>
      <c r="M401" t="str">
        <f>_xlfn.XLOOKUP($A:$A,Diagnoses!$B:$B,Diagnoses!$D:$D)</f>
        <v>Essential (primary) hypertension</v>
      </c>
      <c r="N401" t="str">
        <f t="shared" si="12"/>
        <v>2022-Jun</v>
      </c>
      <c r="O401" t="str">
        <f t="shared" si="13"/>
        <v>Standard</v>
      </c>
      <c r="P401">
        <f>COUNTIF($B:$B,B401)</f>
        <v>1</v>
      </c>
      <c r="Q401">
        <f>SUMIF($C:$C,C401,$L:$L)</f>
        <v>19674.320500000005</v>
      </c>
    </row>
    <row r="402" spans="1:17" x14ac:dyDescent="0.25">
      <c r="A402" t="s">
        <v>3872</v>
      </c>
      <c r="B402" t="s">
        <v>218</v>
      </c>
      <c r="C402" t="s">
        <v>3172</v>
      </c>
      <c r="D402" t="s">
        <v>3088</v>
      </c>
      <c r="E402" t="s">
        <v>18777</v>
      </c>
      <c r="F402" t="s">
        <v>3873</v>
      </c>
      <c r="G402" t="s">
        <v>3090</v>
      </c>
      <c r="H402">
        <f ca="1">_xlfn.XLOOKUP('Master Data'!$B:$B,PatientsMaster!$A:$A,PatientsMaster!$F:$F)</f>
        <v>32</v>
      </c>
      <c r="I402" t="str">
        <f ca="1">_xlfn.XLOOKUP('Master Data'!$B:$B,PatientsMaster!$A:$A,PatientsMaster!$G:$G)</f>
        <v>Young Adult</v>
      </c>
      <c r="J402" t="str">
        <f>_xlfn.XLOOKUP($C:$C,ProvidersMaster!$A:$A,ProvidersMaster!$C:$C)</f>
        <v>Gastroenterology</v>
      </c>
      <c r="K402">
        <f>_xlfn.XLOOKUP($A:$A,Charges!$B:$B,Charges!$D:$D)</f>
        <v>74.81</v>
      </c>
      <c r="L402">
        <f>_xlfn.XLOOKUP($E:$E,InsuranceClaims!$A:$A,InsuranceClaims!$E:$E)</f>
        <v>137.58359999999999</v>
      </c>
      <c r="M402" t="str">
        <f>_xlfn.XLOOKUP($A:$A,Diagnoses!$B:$B,Diagnoses!$D:$D)</f>
        <v>Acute upper respiratory infection, unspecified</v>
      </c>
      <c r="N402" t="str">
        <f t="shared" si="12"/>
        <v>2026-Jan</v>
      </c>
      <c r="O402" t="str">
        <f t="shared" si="13"/>
        <v>Standard</v>
      </c>
      <c r="P402">
        <f>COUNTIF($B:$B,B402)</f>
        <v>5</v>
      </c>
      <c r="Q402">
        <f>SUMIF($C:$C,C402,$L:$L)</f>
        <v>17502.678000000004</v>
      </c>
    </row>
    <row r="403" spans="1:17" x14ac:dyDescent="0.25">
      <c r="A403" t="s">
        <v>3874</v>
      </c>
      <c r="B403" t="s">
        <v>218</v>
      </c>
      <c r="C403" t="s">
        <v>3138</v>
      </c>
      <c r="D403" t="s">
        <v>3093</v>
      </c>
      <c r="E403" t="s">
        <v>18778</v>
      </c>
      <c r="F403" t="s">
        <v>3875</v>
      </c>
      <c r="G403" t="s">
        <v>3102</v>
      </c>
      <c r="H403">
        <f ca="1">_xlfn.XLOOKUP('Master Data'!$B:$B,PatientsMaster!$A:$A,PatientsMaster!$F:$F)</f>
        <v>32</v>
      </c>
      <c r="I403" t="str">
        <f ca="1">_xlfn.XLOOKUP('Master Data'!$B:$B,PatientsMaster!$A:$A,PatientsMaster!$G:$G)</f>
        <v>Young Adult</v>
      </c>
      <c r="J403" t="str">
        <f>_xlfn.XLOOKUP($C:$C,ProvidersMaster!$A:$A,ProvidersMaster!$C:$C)</f>
        <v>Dermatology</v>
      </c>
      <c r="K403">
        <f>_xlfn.XLOOKUP($A:$A,Charges!$B:$B,Charges!$D:$D)</f>
        <v>325.32</v>
      </c>
      <c r="L403">
        <f>_xlfn.XLOOKUP($E:$E,InsuranceClaims!$A:$A,InsuranceClaims!$E:$E)</f>
        <v>311.07380000000001</v>
      </c>
      <c r="M403" t="str">
        <f>_xlfn.XLOOKUP($A:$A,Diagnoses!$B:$B,Diagnoses!$D:$D)</f>
        <v>Acute upper respiratory infection, unspecified</v>
      </c>
      <c r="N403" t="str">
        <f t="shared" si="12"/>
        <v>2022-Feb</v>
      </c>
      <c r="O403" t="str">
        <f t="shared" si="13"/>
        <v>Standard</v>
      </c>
      <c r="P403">
        <f>COUNTIF($B:$B,B403)</f>
        <v>5</v>
      </c>
      <c r="Q403">
        <f>SUMIF($C:$C,C403,$L:$L)</f>
        <v>16320.415199999998</v>
      </c>
    </row>
    <row r="404" spans="1:17" x14ac:dyDescent="0.25">
      <c r="A404" t="s">
        <v>3876</v>
      </c>
      <c r="B404" t="s">
        <v>218</v>
      </c>
      <c r="C404" t="s">
        <v>3100</v>
      </c>
      <c r="D404" t="s">
        <v>3093</v>
      </c>
      <c r="E404" t="s">
        <v>18779</v>
      </c>
      <c r="F404" t="s">
        <v>3877</v>
      </c>
      <c r="G404" t="s">
        <v>3102</v>
      </c>
      <c r="H404">
        <f ca="1">_xlfn.XLOOKUP('Master Data'!$B:$B,PatientsMaster!$A:$A,PatientsMaster!$F:$F)</f>
        <v>32</v>
      </c>
      <c r="I404" t="str">
        <f ca="1">_xlfn.XLOOKUP('Master Data'!$B:$B,PatientsMaster!$A:$A,PatientsMaster!$G:$G)</f>
        <v>Young Adult</v>
      </c>
      <c r="J404" t="str">
        <f>_xlfn.XLOOKUP($C:$C,ProvidersMaster!$A:$A,ProvidersMaster!$C:$C)</f>
        <v>Gastroenterology</v>
      </c>
      <c r="K404">
        <f>_xlfn.XLOOKUP($A:$A,Charges!$B:$B,Charges!$D:$D)</f>
        <v>440.09</v>
      </c>
      <c r="L404">
        <f>_xlfn.XLOOKUP($E:$E,InsuranceClaims!$A:$A,InsuranceClaims!$E:$E)</f>
        <v>367.38</v>
      </c>
      <c r="M404" t="str">
        <f>_xlfn.XLOOKUP($A:$A,Diagnoses!$B:$B,Diagnoses!$D:$D)</f>
        <v>Type 2 diabetes mellitus without complications</v>
      </c>
      <c r="N404" t="str">
        <f t="shared" si="12"/>
        <v>2025-May</v>
      </c>
      <c r="O404" t="str">
        <f t="shared" si="13"/>
        <v>High Cost</v>
      </c>
      <c r="P404">
        <f>COUNTIF($B:$B,B404)</f>
        <v>5</v>
      </c>
      <c r="Q404">
        <f>SUMIF($C:$C,C404,$L:$L)</f>
        <v>18930.286999999997</v>
      </c>
    </row>
    <row r="405" spans="1:17" x14ac:dyDescent="0.25">
      <c r="A405" t="s">
        <v>3878</v>
      </c>
      <c r="B405" t="s">
        <v>218</v>
      </c>
      <c r="C405" t="s">
        <v>3111</v>
      </c>
      <c r="D405" t="s">
        <v>3093</v>
      </c>
      <c r="E405" t="s">
        <v>18780</v>
      </c>
      <c r="F405" t="s">
        <v>3879</v>
      </c>
      <c r="G405" t="s">
        <v>3090</v>
      </c>
      <c r="H405">
        <f ca="1">_xlfn.XLOOKUP('Master Data'!$B:$B,PatientsMaster!$A:$A,PatientsMaster!$F:$F)</f>
        <v>32</v>
      </c>
      <c r="I405" t="str">
        <f ca="1">_xlfn.XLOOKUP('Master Data'!$B:$B,PatientsMaster!$A:$A,PatientsMaster!$G:$G)</f>
        <v>Young Adult</v>
      </c>
      <c r="J405" t="str">
        <f>_xlfn.XLOOKUP($C:$C,ProvidersMaster!$A:$A,ProvidersMaster!$C:$C)</f>
        <v>Gastroenterology</v>
      </c>
      <c r="K405">
        <f>_xlfn.XLOOKUP($A:$A,Charges!$B:$B,Charges!$D:$D)</f>
        <v>398.58</v>
      </c>
      <c r="L405">
        <f>_xlfn.XLOOKUP($E:$E,InsuranceClaims!$A:$A,InsuranceClaims!$E:$E)</f>
        <v>90.455200000000005</v>
      </c>
      <c r="M405" t="str">
        <f>_xlfn.XLOOKUP($A:$A,Diagnoses!$B:$B,Diagnoses!$D:$D)</f>
        <v>Acute upper respiratory infection, unspecified</v>
      </c>
      <c r="N405" t="str">
        <f t="shared" si="12"/>
        <v>2022-Feb</v>
      </c>
      <c r="O405" t="str">
        <f t="shared" si="13"/>
        <v>High Cost</v>
      </c>
      <c r="P405">
        <f>COUNTIF($B:$B,B405)</f>
        <v>5</v>
      </c>
      <c r="Q405">
        <f>SUMIF($C:$C,C405,$L:$L)</f>
        <v>20345.553199999988</v>
      </c>
    </row>
    <row r="406" spans="1:17" x14ac:dyDescent="0.25">
      <c r="A406" t="s">
        <v>3880</v>
      </c>
      <c r="B406" t="s">
        <v>218</v>
      </c>
      <c r="C406" t="s">
        <v>3175</v>
      </c>
      <c r="D406" t="s">
        <v>3093</v>
      </c>
      <c r="E406" t="s">
        <v>18781</v>
      </c>
      <c r="F406" t="s">
        <v>3881</v>
      </c>
      <c r="G406" t="s">
        <v>3090</v>
      </c>
      <c r="H406">
        <f ca="1">_xlfn.XLOOKUP('Master Data'!$B:$B,PatientsMaster!$A:$A,PatientsMaster!$F:$F)</f>
        <v>32</v>
      </c>
      <c r="I406" t="str">
        <f ca="1">_xlfn.XLOOKUP('Master Data'!$B:$B,PatientsMaster!$A:$A,PatientsMaster!$G:$G)</f>
        <v>Young Adult</v>
      </c>
      <c r="J406" t="str">
        <f>_xlfn.XLOOKUP($C:$C,ProvidersMaster!$A:$A,ProvidersMaster!$C:$C)</f>
        <v>Pediatrics</v>
      </c>
      <c r="K406">
        <f>_xlfn.XLOOKUP($A:$A,Charges!$B:$B,Charges!$D:$D)</f>
        <v>252.17</v>
      </c>
      <c r="L406">
        <f>_xlfn.XLOOKUP($E:$E,InsuranceClaims!$A:$A,InsuranceClaims!$E:$E)</f>
        <v>164.7954</v>
      </c>
      <c r="M406" t="str">
        <f>_xlfn.XLOOKUP($A:$A,Diagnoses!$B:$B,Diagnoses!$D:$D)</f>
        <v>Gastro-esophageal reflux disease without esophagitis</v>
      </c>
      <c r="N406" t="str">
        <f t="shared" si="12"/>
        <v>2024-Jun</v>
      </c>
      <c r="O406" t="str">
        <f t="shared" si="13"/>
        <v>Standard</v>
      </c>
      <c r="P406">
        <f>COUNTIF($B:$B,B406)</f>
        <v>5</v>
      </c>
      <c r="Q406">
        <f>SUMIF($C:$C,C406,$L:$L)</f>
        <v>18866.657099999993</v>
      </c>
    </row>
    <row r="407" spans="1:17" x14ac:dyDescent="0.25">
      <c r="A407" t="s">
        <v>3882</v>
      </c>
      <c r="B407" t="s">
        <v>220</v>
      </c>
      <c r="C407" t="s">
        <v>3161</v>
      </c>
      <c r="D407" t="s">
        <v>3093</v>
      </c>
      <c r="E407" t="s">
        <v>18782</v>
      </c>
      <c r="F407" t="s">
        <v>3883</v>
      </c>
      <c r="G407" t="s">
        <v>3102</v>
      </c>
      <c r="H407">
        <f ca="1">_xlfn.XLOOKUP('Master Data'!$B:$B,PatientsMaster!$A:$A,PatientsMaster!$F:$F)</f>
        <v>78</v>
      </c>
      <c r="I407" t="str">
        <f ca="1">_xlfn.XLOOKUP('Master Data'!$B:$B,PatientsMaster!$A:$A,PatientsMaster!$G:$G)</f>
        <v>Young Adult</v>
      </c>
      <c r="J407" t="str">
        <f>_xlfn.XLOOKUP($C:$C,ProvidersMaster!$A:$A,ProvidersMaster!$C:$C)</f>
        <v>Gastroenterology</v>
      </c>
      <c r="K407">
        <f>_xlfn.XLOOKUP($A:$A,Charges!$B:$B,Charges!$D:$D)</f>
        <v>107.04</v>
      </c>
      <c r="L407">
        <f>_xlfn.XLOOKUP($E:$E,InsuranceClaims!$A:$A,InsuranceClaims!$E:$E)</f>
        <v>344.93759999999997</v>
      </c>
      <c r="M407" t="str">
        <f>_xlfn.XLOOKUP($A:$A,Diagnoses!$B:$B,Diagnoses!$D:$D)</f>
        <v>Type 2 diabetes mellitus without complications</v>
      </c>
      <c r="N407" t="str">
        <f t="shared" si="12"/>
        <v>2026-Jul</v>
      </c>
      <c r="O407" t="str">
        <f t="shared" si="13"/>
        <v>Standard</v>
      </c>
      <c r="P407">
        <f>COUNTIF($B:$B,B407)</f>
        <v>4</v>
      </c>
      <c r="Q407">
        <f>SUMIF($C:$C,C407,$L:$L)</f>
        <v>20657.172699999996</v>
      </c>
    </row>
    <row r="408" spans="1:17" x14ac:dyDescent="0.25">
      <c r="A408" t="s">
        <v>3884</v>
      </c>
      <c r="B408" t="s">
        <v>220</v>
      </c>
      <c r="C408" t="s">
        <v>3092</v>
      </c>
      <c r="D408" t="s">
        <v>3088</v>
      </c>
      <c r="E408" t="s">
        <v>18783</v>
      </c>
      <c r="F408" t="s">
        <v>3885</v>
      </c>
      <c r="G408" t="s">
        <v>3106</v>
      </c>
      <c r="H408">
        <f ca="1">_xlfn.XLOOKUP('Master Data'!$B:$B,PatientsMaster!$A:$A,PatientsMaster!$F:$F)</f>
        <v>78</v>
      </c>
      <c r="I408" t="str">
        <f ca="1">_xlfn.XLOOKUP('Master Data'!$B:$B,PatientsMaster!$A:$A,PatientsMaster!$G:$G)</f>
        <v>Young Adult</v>
      </c>
      <c r="J408" t="str">
        <f>_xlfn.XLOOKUP($C:$C,ProvidersMaster!$A:$A,ProvidersMaster!$C:$C)</f>
        <v>Oncology</v>
      </c>
      <c r="K408">
        <f>_xlfn.XLOOKUP($A:$A,Charges!$B:$B,Charges!$D:$D)</f>
        <v>69.540000000000006</v>
      </c>
      <c r="L408">
        <f>_xlfn.XLOOKUP($E:$E,InsuranceClaims!$A:$A,InsuranceClaims!$E:$E)</f>
        <v>367.52299999999997</v>
      </c>
      <c r="M408" t="str">
        <f>_xlfn.XLOOKUP($A:$A,Diagnoses!$B:$B,Diagnoses!$D:$D)</f>
        <v>Gastro-esophageal reflux disease without esophagitis</v>
      </c>
      <c r="N408" t="str">
        <f t="shared" si="12"/>
        <v>2022-May</v>
      </c>
      <c r="O408" t="str">
        <f t="shared" si="13"/>
        <v>Standard</v>
      </c>
      <c r="P408">
        <f>COUNTIF($B:$B,B408)</f>
        <v>4</v>
      </c>
      <c r="Q408">
        <f>SUMIF($C:$C,C408,$L:$L)</f>
        <v>16713.101299999998</v>
      </c>
    </row>
    <row r="409" spans="1:17" x14ac:dyDescent="0.25">
      <c r="A409" t="s">
        <v>3886</v>
      </c>
      <c r="B409" t="s">
        <v>220</v>
      </c>
      <c r="C409" t="s">
        <v>3151</v>
      </c>
      <c r="D409" t="s">
        <v>3093</v>
      </c>
      <c r="E409" t="s">
        <v>18784</v>
      </c>
      <c r="F409" t="s">
        <v>3887</v>
      </c>
      <c r="G409" t="s">
        <v>3090</v>
      </c>
      <c r="H409">
        <f ca="1">_xlfn.XLOOKUP('Master Data'!$B:$B,PatientsMaster!$A:$A,PatientsMaster!$F:$F)</f>
        <v>78</v>
      </c>
      <c r="I409" t="str">
        <f ca="1">_xlfn.XLOOKUP('Master Data'!$B:$B,PatientsMaster!$A:$A,PatientsMaster!$G:$G)</f>
        <v>Young Adult</v>
      </c>
      <c r="J409" t="str">
        <f>_xlfn.XLOOKUP($C:$C,ProvidersMaster!$A:$A,ProvidersMaster!$C:$C)</f>
        <v>Gastroenterology</v>
      </c>
      <c r="K409">
        <f>_xlfn.XLOOKUP($A:$A,Charges!$B:$B,Charges!$D:$D)</f>
        <v>131.94999999999999</v>
      </c>
      <c r="L409">
        <f>_xlfn.XLOOKUP($E:$E,InsuranceClaims!$A:$A,InsuranceClaims!$E:$E)</f>
        <v>210.41560000000001</v>
      </c>
      <c r="M409" t="str">
        <f>_xlfn.XLOOKUP($A:$A,Diagnoses!$B:$B,Diagnoses!$D:$D)</f>
        <v>Gastro-esophageal reflux disease without esophagitis</v>
      </c>
      <c r="N409" t="str">
        <f t="shared" si="12"/>
        <v>2025-Aug</v>
      </c>
      <c r="O409" t="str">
        <f t="shared" si="13"/>
        <v>Standard</v>
      </c>
      <c r="P409">
        <f>COUNTIF($B:$B,B409)</f>
        <v>4</v>
      </c>
      <c r="Q409">
        <f>SUMIF($C:$C,C409,$L:$L)</f>
        <v>21413.642499999994</v>
      </c>
    </row>
    <row r="410" spans="1:17" x14ac:dyDescent="0.25">
      <c r="A410" t="s">
        <v>3888</v>
      </c>
      <c r="B410" t="s">
        <v>220</v>
      </c>
      <c r="C410" t="s">
        <v>3254</v>
      </c>
      <c r="D410" t="s">
        <v>3088</v>
      </c>
      <c r="E410" t="s">
        <v>18785</v>
      </c>
      <c r="F410" t="s">
        <v>3889</v>
      </c>
      <c r="G410" t="s">
        <v>3102</v>
      </c>
      <c r="H410">
        <f ca="1">_xlfn.XLOOKUP('Master Data'!$B:$B,PatientsMaster!$A:$A,PatientsMaster!$F:$F)</f>
        <v>78</v>
      </c>
      <c r="I410" t="str">
        <f ca="1">_xlfn.XLOOKUP('Master Data'!$B:$B,PatientsMaster!$A:$A,PatientsMaster!$G:$G)</f>
        <v>Young Adult</v>
      </c>
      <c r="J410" t="str">
        <f>_xlfn.XLOOKUP($C:$C,ProvidersMaster!$A:$A,ProvidersMaster!$C:$C)</f>
        <v>General Practice</v>
      </c>
      <c r="K410">
        <f>_xlfn.XLOOKUP($A:$A,Charges!$B:$B,Charges!$D:$D)</f>
        <v>480.42</v>
      </c>
      <c r="L410">
        <f>_xlfn.XLOOKUP($E:$E,InsuranceClaims!$A:$A,InsuranceClaims!$E:$E)</f>
        <v>406.36719999999997</v>
      </c>
      <c r="M410" t="str">
        <f>_xlfn.XLOOKUP($A:$A,Diagnoses!$B:$B,Diagnoses!$D:$D)</f>
        <v>Type 2 diabetes mellitus without complications</v>
      </c>
      <c r="N410" t="str">
        <f t="shared" si="12"/>
        <v>2022-Jun</v>
      </c>
      <c r="O410" t="str">
        <f t="shared" si="13"/>
        <v>High Cost</v>
      </c>
      <c r="P410">
        <f>COUNTIF($B:$B,B410)</f>
        <v>4</v>
      </c>
      <c r="Q410">
        <f>SUMIF($C:$C,C410,$L:$L)</f>
        <v>20459.456599999998</v>
      </c>
    </row>
    <row r="411" spans="1:17" x14ac:dyDescent="0.25">
      <c r="A411" t="s">
        <v>3890</v>
      </c>
      <c r="B411" t="s">
        <v>222</v>
      </c>
      <c r="C411" t="s">
        <v>3248</v>
      </c>
      <c r="D411" t="s">
        <v>3093</v>
      </c>
      <c r="E411" t="s">
        <v>18786</v>
      </c>
      <c r="F411" t="s">
        <v>3891</v>
      </c>
      <c r="G411" t="s">
        <v>3095</v>
      </c>
      <c r="H411">
        <f ca="1">_xlfn.XLOOKUP('Master Data'!$B:$B,PatientsMaster!$A:$A,PatientsMaster!$F:$F)</f>
        <v>67</v>
      </c>
      <c r="I411" t="str">
        <f ca="1">_xlfn.XLOOKUP('Master Data'!$B:$B,PatientsMaster!$A:$A,PatientsMaster!$G:$G)</f>
        <v>Young Adult</v>
      </c>
      <c r="J411" t="str">
        <f>_xlfn.XLOOKUP($C:$C,ProvidersMaster!$A:$A,ProvidersMaster!$C:$C)</f>
        <v>Cardiology</v>
      </c>
      <c r="K411">
        <f>_xlfn.XLOOKUP($A:$A,Charges!$B:$B,Charges!$D:$D)</f>
        <v>310.10000000000002</v>
      </c>
      <c r="L411">
        <f>_xlfn.XLOOKUP($E:$E,InsuranceClaims!$A:$A,InsuranceClaims!$E:$E)</f>
        <v>105.86</v>
      </c>
      <c r="M411" t="str">
        <f>_xlfn.XLOOKUP($A:$A,Diagnoses!$B:$B,Diagnoses!$D:$D)</f>
        <v>Gastro-esophageal reflux disease without esophagitis</v>
      </c>
      <c r="N411" t="str">
        <f t="shared" si="12"/>
        <v>2022-Sep</v>
      </c>
      <c r="O411" t="str">
        <f t="shared" si="13"/>
        <v>Standard</v>
      </c>
      <c r="P411">
        <f>COUNTIF($B:$B,B411)</f>
        <v>2</v>
      </c>
      <c r="Q411">
        <f>SUMIF($C:$C,C411,$L:$L)</f>
        <v>20392.786800000002</v>
      </c>
    </row>
    <row r="412" spans="1:17" x14ac:dyDescent="0.25">
      <c r="A412" t="s">
        <v>3892</v>
      </c>
      <c r="B412" t="s">
        <v>222</v>
      </c>
      <c r="C412" t="s">
        <v>3108</v>
      </c>
      <c r="D412" t="s">
        <v>3088</v>
      </c>
      <c r="E412" t="s">
        <v>18787</v>
      </c>
      <c r="F412" t="s">
        <v>3498</v>
      </c>
      <c r="G412" t="s">
        <v>3106</v>
      </c>
      <c r="H412">
        <f ca="1">_xlfn.XLOOKUP('Master Data'!$B:$B,PatientsMaster!$A:$A,PatientsMaster!$F:$F)</f>
        <v>67</v>
      </c>
      <c r="I412" t="str">
        <f ca="1">_xlfn.XLOOKUP('Master Data'!$B:$B,PatientsMaster!$A:$A,PatientsMaster!$G:$G)</f>
        <v>Young Adult</v>
      </c>
      <c r="J412" t="str">
        <f>_xlfn.XLOOKUP($C:$C,ProvidersMaster!$A:$A,ProvidersMaster!$C:$C)</f>
        <v>Pediatrics</v>
      </c>
      <c r="K412">
        <f>_xlfn.XLOOKUP($A:$A,Charges!$B:$B,Charges!$D:$D)</f>
        <v>284.23</v>
      </c>
      <c r="L412">
        <f>_xlfn.XLOOKUP($E:$E,InsuranceClaims!$A:$A,InsuranceClaims!$E:$E)</f>
        <v>219.648</v>
      </c>
      <c r="M412" t="str">
        <f>_xlfn.XLOOKUP($A:$A,Diagnoses!$B:$B,Diagnoses!$D:$D)</f>
        <v>Essential (primary) hypertension</v>
      </c>
      <c r="N412" t="str">
        <f t="shared" si="12"/>
        <v>2026-Jan</v>
      </c>
      <c r="O412" t="str">
        <f t="shared" si="13"/>
        <v>Standard</v>
      </c>
      <c r="P412">
        <f>COUNTIF($B:$B,B412)</f>
        <v>2</v>
      </c>
      <c r="Q412">
        <f>SUMIF($C:$C,C412,$L:$L)</f>
        <v>19337.123900000002</v>
      </c>
    </row>
    <row r="413" spans="1:17" x14ac:dyDescent="0.25">
      <c r="A413" t="s">
        <v>3893</v>
      </c>
      <c r="B413" t="s">
        <v>225</v>
      </c>
      <c r="C413" t="s">
        <v>3108</v>
      </c>
      <c r="D413" t="s">
        <v>3088</v>
      </c>
      <c r="E413" t="s">
        <v>18788</v>
      </c>
      <c r="F413" t="s">
        <v>3894</v>
      </c>
      <c r="G413" t="s">
        <v>3090</v>
      </c>
      <c r="H413">
        <f ca="1">_xlfn.XLOOKUP('Master Data'!$B:$B,PatientsMaster!$A:$A,PatientsMaster!$F:$F)</f>
        <v>53</v>
      </c>
      <c r="I413" t="str">
        <f ca="1">_xlfn.XLOOKUP('Master Data'!$B:$B,PatientsMaster!$A:$A,PatientsMaster!$G:$G)</f>
        <v>Young Adult</v>
      </c>
      <c r="J413" t="str">
        <f>_xlfn.XLOOKUP($C:$C,ProvidersMaster!$A:$A,ProvidersMaster!$C:$C)</f>
        <v>Pediatrics</v>
      </c>
      <c r="K413">
        <f>_xlfn.XLOOKUP($A:$A,Charges!$B:$B,Charges!$D:$D)</f>
        <v>72.92</v>
      </c>
      <c r="L413">
        <f>_xlfn.XLOOKUP($E:$E,InsuranceClaims!$A:$A,InsuranceClaims!$E:$E)</f>
        <v>124.11690000000002</v>
      </c>
      <c r="M413" t="str">
        <f>_xlfn.XLOOKUP($A:$A,Diagnoses!$B:$B,Diagnoses!$D:$D)</f>
        <v>Acute upper respiratory infection, unspecified</v>
      </c>
      <c r="N413" t="str">
        <f t="shared" si="12"/>
        <v>2022-Mar</v>
      </c>
      <c r="O413" t="str">
        <f t="shared" si="13"/>
        <v>Standard</v>
      </c>
      <c r="P413">
        <f>COUNTIF($B:$B,B413)</f>
        <v>3</v>
      </c>
      <c r="Q413">
        <f>SUMIF($C:$C,C413,$L:$L)</f>
        <v>19337.123900000002</v>
      </c>
    </row>
    <row r="414" spans="1:17" x14ac:dyDescent="0.25">
      <c r="A414" t="s">
        <v>3895</v>
      </c>
      <c r="B414" t="s">
        <v>225</v>
      </c>
      <c r="C414" t="s">
        <v>3135</v>
      </c>
      <c r="D414" t="s">
        <v>3093</v>
      </c>
      <c r="E414" t="s">
        <v>18789</v>
      </c>
      <c r="F414" t="s">
        <v>3669</v>
      </c>
      <c r="G414" t="s">
        <v>3106</v>
      </c>
      <c r="H414">
        <f ca="1">_xlfn.XLOOKUP('Master Data'!$B:$B,PatientsMaster!$A:$A,PatientsMaster!$F:$F)</f>
        <v>53</v>
      </c>
      <c r="I414" t="str">
        <f ca="1">_xlfn.XLOOKUP('Master Data'!$B:$B,PatientsMaster!$A:$A,PatientsMaster!$G:$G)</f>
        <v>Young Adult</v>
      </c>
      <c r="J414" t="str">
        <f>_xlfn.XLOOKUP($C:$C,ProvidersMaster!$A:$A,ProvidersMaster!$C:$C)</f>
        <v>Pediatrics</v>
      </c>
      <c r="K414">
        <f>_xlfn.XLOOKUP($A:$A,Charges!$B:$B,Charges!$D:$D)</f>
        <v>91.14</v>
      </c>
      <c r="L414">
        <f>_xlfn.XLOOKUP($E:$E,InsuranceClaims!$A:$A,InsuranceClaims!$E:$E)</f>
        <v>372.05840000000001</v>
      </c>
      <c r="M414" t="str">
        <f>_xlfn.XLOOKUP($A:$A,Diagnoses!$B:$B,Diagnoses!$D:$D)</f>
        <v>Type 2 diabetes mellitus without complications</v>
      </c>
      <c r="N414" t="str">
        <f t="shared" si="12"/>
        <v>2022-May</v>
      </c>
      <c r="O414" t="str">
        <f t="shared" si="13"/>
        <v>Standard</v>
      </c>
      <c r="P414">
        <f>COUNTIF($B:$B,B414)</f>
        <v>3</v>
      </c>
      <c r="Q414">
        <f>SUMIF($C:$C,C414,$L:$L)</f>
        <v>24472.873299999996</v>
      </c>
    </row>
    <row r="415" spans="1:17" x14ac:dyDescent="0.25">
      <c r="A415" t="s">
        <v>3896</v>
      </c>
      <c r="B415" t="s">
        <v>225</v>
      </c>
      <c r="C415" t="s">
        <v>3208</v>
      </c>
      <c r="D415" t="s">
        <v>3088</v>
      </c>
      <c r="E415" t="s">
        <v>18790</v>
      </c>
      <c r="F415" t="s">
        <v>3897</v>
      </c>
      <c r="G415" t="s">
        <v>3095</v>
      </c>
      <c r="H415">
        <f ca="1">_xlfn.XLOOKUP('Master Data'!$B:$B,PatientsMaster!$A:$A,PatientsMaster!$F:$F)</f>
        <v>53</v>
      </c>
      <c r="I415" t="str">
        <f ca="1">_xlfn.XLOOKUP('Master Data'!$B:$B,PatientsMaster!$A:$A,PatientsMaster!$G:$G)</f>
        <v>Young Adult</v>
      </c>
      <c r="J415" t="str">
        <f>_xlfn.XLOOKUP($C:$C,ProvidersMaster!$A:$A,ProvidersMaster!$C:$C)</f>
        <v>Cardiology</v>
      </c>
      <c r="K415">
        <f>_xlfn.XLOOKUP($A:$A,Charges!$B:$B,Charges!$D:$D)</f>
        <v>329.17</v>
      </c>
      <c r="L415">
        <f>_xlfn.XLOOKUP($E:$E,InsuranceClaims!$A:$A,InsuranceClaims!$E:$E)</f>
        <v>355.62179999999995</v>
      </c>
      <c r="M415" t="str">
        <f>_xlfn.XLOOKUP($A:$A,Diagnoses!$B:$B,Diagnoses!$D:$D)</f>
        <v>Type 2 diabetes mellitus without complications</v>
      </c>
      <c r="N415" t="str">
        <f t="shared" si="12"/>
        <v>2024-Feb</v>
      </c>
      <c r="O415" t="str">
        <f t="shared" si="13"/>
        <v>Standard</v>
      </c>
      <c r="P415">
        <f>COUNTIF($B:$B,B415)</f>
        <v>3</v>
      </c>
      <c r="Q415">
        <f>SUMIF($C:$C,C415,$L:$L)</f>
        <v>17205.856699999993</v>
      </c>
    </row>
    <row r="416" spans="1:17" x14ac:dyDescent="0.25">
      <c r="A416" t="s">
        <v>3898</v>
      </c>
      <c r="B416" t="s">
        <v>227</v>
      </c>
      <c r="C416" t="s">
        <v>3100</v>
      </c>
      <c r="D416" t="s">
        <v>3093</v>
      </c>
      <c r="E416" t="s">
        <v>18791</v>
      </c>
      <c r="F416" t="s">
        <v>3899</v>
      </c>
      <c r="G416" t="s">
        <v>3090</v>
      </c>
      <c r="H416">
        <f ca="1">_xlfn.XLOOKUP('Master Data'!$B:$B,PatientsMaster!$A:$A,PatientsMaster!$F:$F)</f>
        <v>82</v>
      </c>
      <c r="I416" t="str">
        <f ca="1">_xlfn.XLOOKUP('Master Data'!$B:$B,PatientsMaster!$A:$A,PatientsMaster!$G:$G)</f>
        <v>Young Adult</v>
      </c>
      <c r="J416" t="str">
        <f>_xlfn.XLOOKUP($C:$C,ProvidersMaster!$A:$A,ProvidersMaster!$C:$C)</f>
        <v>Gastroenterology</v>
      </c>
      <c r="K416">
        <f>_xlfn.XLOOKUP($A:$A,Charges!$B:$B,Charges!$D:$D)</f>
        <v>276.99</v>
      </c>
      <c r="L416">
        <f>_xlfn.XLOOKUP($E:$E,InsuranceClaims!$A:$A,InsuranceClaims!$E:$E)</f>
        <v>283.23270000000002</v>
      </c>
      <c r="M416" t="str">
        <f>_xlfn.XLOOKUP($A:$A,Diagnoses!$B:$B,Diagnoses!$D:$D)</f>
        <v>Type 2 diabetes mellitus without complications</v>
      </c>
      <c r="N416" t="str">
        <f t="shared" si="12"/>
        <v>2022-Sep</v>
      </c>
      <c r="O416" t="str">
        <f t="shared" si="13"/>
        <v>Standard</v>
      </c>
      <c r="P416">
        <f>COUNTIF($B:$B,B416)</f>
        <v>4</v>
      </c>
      <c r="Q416">
        <f>SUMIF($C:$C,C416,$L:$L)</f>
        <v>18930.286999999997</v>
      </c>
    </row>
    <row r="417" spans="1:17" x14ac:dyDescent="0.25">
      <c r="A417" t="s">
        <v>3900</v>
      </c>
      <c r="B417" t="s">
        <v>227</v>
      </c>
      <c r="C417" t="s">
        <v>3199</v>
      </c>
      <c r="D417" t="s">
        <v>3088</v>
      </c>
      <c r="E417" t="s">
        <v>18792</v>
      </c>
      <c r="F417" t="s">
        <v>3901</v>
      </c>
      <c r="G417" t="s">
        <v>3090</v>
      </c>
      <c r="H417">
        <f ca="1">_xlfn.XLOOKUP('Master Data'!$B:$B,PatientsMaster!$A:$A,PatientsMaster!$F:$F)</f>
        <v>82</v>
      </c>
      <c r="I417" t="str">
        <f ca="1">_xlfn.XLOOKUP('Master Data'!$B:$B,PatientsMaster!$A:$A,PatientsMaster!$G:$G)</f>
        <v>Young Adult</v>
      </c>
      <c r="J417" t="str">
        <f>_xlfn.XLOOKUP($C:$C,ProvidersMaster!$A:$A,ProvidersMaster!$C:$C)</f>
        <v>Gastroenterology</v>
      </c>
      <c r="K417">
        <f>_xlfn.XLOOKUP($A:$A,Charges!$B:$B,Charges!$D:$D)</f>
        <v>97.24</v>
      </c>
      <c r="L417">
        <f>_xlfn.XLOOKUP($E:$E,InsuranceClaims!$A:$A,InsuranceClaims!$E:$E)</f>
        <v>219.94470000000001</v>
      </c>
      <c r="M417" t="str">
        <f>_xlfn.XLOOKUP($A:$A,Diagnoses!$B:$B,Diagnoses!$D:$D)</f>
        <v>Gastro-esophageal reflux disease without esophagitis</v>
      </c>
      <c r="N417" t="str">
        <f t="shared" si="12"/>
        <v>2024-Feb</v>
      </c>
      <c r="O417" t="str">
        <f t="shared" si="13"/>
        <v>Standard</v>
      </c>
      <c r="P417">
        <f>COUNTIF($B:$B,B417)</f>
        <v>4</v>
      </c>
      <c r="Q417">
        <f>SUMIF($C:$C,C417,$L:$L)</f>
        <v>19674.320500000005</v>
      </c>
    </row>
    <row r="418" spans="1:17" x14ac:dyDescent="0.25">
      <c r="A418" t="s">
        <v>3902</v>
      </c>
      <c r="B418" t="s">
        <v>227</v>
      </c>
      <c r="C418" t="s">
        <v>3156</v>
      </c>
      <c r="D418" t="s">
        <v>3088</v>
      </c>
      <c r="E418" t="s">
        <v>18793</v>
      </c>
      <c r="F418" t="s">
        <v>3903</v>
      </c>
      <c r="G418" t="s">
        <v>3102</v>
      </c>
      <c r="H418">
        <f ca="1">_xlfn.XLOOKUP('Master Data'!$B:$B,PatientsMaster!$A:$A,PatientsMaster!$F:$F)</f>
        <v>82</v>
      </c>
      <c r="I418" t="str">
        <f ca="1">_xlfn.XLOOKUP('Master Data'!$B:$B,PatientsMaster!$A:$A,PatientsMaster!$G:$G)</f>
        <v>Young Adult</v>
      </c>
      <c r="J418" t="str">
        <f>_xlfn.XLOOKUP($C:$C,ProvidersMaster!$A:$A,ProvidersMaster!$C:$C)</f>
        <v>Neurology</v>
      </c>
      <c r="K418">
        <f>_xlfn.XLOOKUP($A:$A,Charges!$B:$B,Charges!$D:$D)</f>
        <v>396.78</v>
      </c>
      <c r="L418">
        <f>_xlfn.XLOOKUP($E:$E,InsuranceClaims!$A:$A,InsuranceClaims!$E:$E)</f>
        <v>321.19920000000002</v>
      </c>
      <c r="M418" t="str">
        <f>_xlfn.XLOOKUP($A:$A,Diagnoses!$B:$B,Diagnoses!$D:$D)</f>
        <v>Gastro-esophageal reflux disease without esophagitis</v>
      </c>
      <c r="N418" t="str">
        <f t="shared" si="12"/>
        <v>2023-Feb</v>
      </c>
      <c r="O418" t="str">
        <f t="shared" si="13"/>
        <v>High Cost</v>
      </c>
      <c r="P418">
        <f>COUNTIF($B:$B,B418)</f>
        <v>4</v>
      </c>
      <c r="Q418">
        <f>SUMIF($C:$C,C418,$L:$L)</f>
        <v>25676.765600000006</v>
      </c>
    </row>
    <row r="419" spans="1:17" x14ac:dyDescent="0.25">
      <c r="A419" t="s">
        <v>3904</v>
      </c>
      <c r="B419" t="s">
        <v>227</v>
      </c>
      <c r="C419" t="s">
        <v>3187</v>
      </c>
      <c r="D419" t="s">
        <v>3088</v>
      </c>
      <c r="E419" t="s">
        <v>18794</v>
      </c>
      <c r="F419" t="s">
        <v>3905</v>
      </c>
      <c r="G419" t="s">
        <v>3102</v>
      </c>
      <c r="H419">
        <f ca="1">_xlfn.XLOOKUP('Master Data'!$B:$B,PatientsMaster!$A:$A,PatientsMaster!$F:$F)</f>
        <v>82</v>
      </c>
      <c r="I419" t="str">
        <f ca="1">_xlfn.XLOOKUP('Master Data'!$B:$B,PatientsMaster!$A:$A,PatientsMaster!$G:$G)</f>
        <v>Young Adult</v>
      </c>
      <c r="J419" t="str">
        <f>_xlfn.XLOOKUP($C:$C,ProvidersMaster!$A:$A,ProvidersMaster!$C:$C)</f>
        <v>Cardiology</v>
      </c>
      <c r="K419">
        <f>_xlfn.XLOOKUP($A:$A,Charges!$B:$B,Charges!$D:$D)</f>
        <v>393.07</v>
      </c>
      <c r="L419">
        <f>_xlfn.XLOOKUP($E:$E,InsuranceClaims!$A:$A,InsuranceClaims!$E:$E)</f>
        <v>236.03539999999998</v>
      </c>
      <c r="M419" t="str">
        <f>_xlfn.XLOOKUP($A:$A,Diagnoses!$B:$B,Diagnoses!$D:$D)</f>
        <v>Essential (primary) hypertension</v>
      </c>
      <c r="N419" t="str">
        <f t="shared" si="12"/>
        <v>2022-Jan</v>
      </c>
      <c r="O419" t="str">
        <f t="shared" si="13"/>
        <v>High Cost</v>
      </c>
      <c r="P419">
        <f>COUNTIF($B:$B,B419)</f>
        <v>4</v>
      </c>
      <c r="Q419">
        <f>SUMIF($C:$C,C419,$L:$L)</f>
        <v>16655.636999999995</v>
      </c>
    </row>
    <row r="420" spans="1:17" x14ac:dyDescent="0.25">
      <c r="A420" t="s">
        <v>3906</v>
      </c>
      <c r="B420" t="s">
        <v>229</v>
      </c>
      <c r="C420" t="s">
        <v>3199</v>
      </c>
      <c r="D420" t="s">
        <v>3093</v>
      </c>
      <c r="E420" t="s">
        <v>18795</v>
      </c>
      <c r="F420" t="s">
        <v>3907</v>
      </c>
      <c r="G420" t="s">
        <v>3090</v>
      </c>
      <c r="H420">
        <f ca="1">_xlfn.XLOOKUP('Master Data'!$B:$B,PatientsMaster!$A:$A,PatientsMaster!$F:$F)</f>
        <v>42</v>
      </c>
      <c r="I420" t="str">
        <f ca="1">_xlfn.XLOOKUP('Master Data'!$B:$B,PatientsMaster!$A:$A,PatientsMaster!$G:$G)</f>
        <v>Young Adult</v>
      </c>
      <c r="J420" t="str">
        <f>_xlfn.XLOOKUP($C:$C,ProvidersMaster!$A:$A,ProvidersMaster!$C:$C)</f>
        <v>Gastroenterology</v>
      </c>
      <c r="K420">
        <f>_xlfn.XLOOKUP($A:$A,Charges!$B:$B,Charges!$D:$D)</f>
        <v>267.38</v>
      </c>
      <c r="L420">
        <f>_xlfn.XLOOKUP($E:$E,InsuranceClaims!$A:$A,InsuranceClaims!$E:$E)</f>
        <v>383.98750000000001</v>
      </c>
      <c r="M420" t="str">
        <f>_xlfn.XLOOKUP($A:$A,Diagnoses!$B:$B,Diagnoses!$D:$D)</f>
        <v>Gastro-esophageal reflux disease without esophagitis</v>
      </c>
      <c r="N420" t="str">
        <f t="shared" si="12"/>
        <v>2022-Jul</v>
      </c>
      <c r="O420" t="str">
        <f t="shared" si="13"/>
        <v>Standard</v>
      </c>
      <c r="P420">
        <f>COUNTIF($B:$B,B420)</f>
        <v>2</v>
      </c>
      <c r="Q420">
        <f>SUMIF($C:$C,C420,$L:$L)</f>
        <v>19674.320500000005</v>
      </c>
    </row>
    <row r="421" spans="1:17" x14ac:dyDescent="0.25">
      <c r="A421" t="s">
        <v>3908</v>
      </c>
      <c r="B421" t="s">
        <v>229</v>
      </c>
      <c r="C421" t="s">
        <v>3092</v>
      </c>
      <c r="D421" t="s">
        <v>3093</v>
      </c>
      <c r="E421" t="s">
        <v>18796</v>
      </c>
      <c r="F421" t="s">
        <v>3375</v>
      </c>
      <c r="G421" t="s">
        <v>3102</v>
      </c>
      <c r="H421">
        <f ca="1">_xlfn.XLOOKUP('Master Data'!$B:$B,PatientsMaster!$A:$A,PatientsMaster!$F:$F)</f>
        <v>42</v>
      </c>
      <c r="I421" t="str">
        <f ca="1">_xlfn.XLOOKUP('Master Data'!$B:$B,PatientsMaster!$A:$A,PatientsMaster!$G:$G)</f>
        <v>Young Adult</v>
      </c>
      <c r="J421" t="str">
        <f>_xlfn.XLOOKUP($C:$C,ProvidersMaster!$A:$A,ProvidersMaster!$C:$C)</f>
        <v>Oncology</v>
      </c>
      <c r="K421">
        <f>_xlfn.XLOOKUP($A:$A,Charges!$B:$B,Charges!$D:$D)</f>
        <v>426.77</v>
      </c>
      <c r="L421">
        <f>_xlfn.XLOOKUP($E:$E,InsuranceClaims!$A:$A,InsuranceClaims!$E:$E)</f>
        <v>311.39109999999999</v>
      </c>
      <c r="M421" t="str">
        <f>_xlfn.XLOOKUP($A:$A,Diagnoses!$B:$B,Diagnoses!$D:$D)</f>
        <v>Gastro-esophageal reflux disease without esophagitis</v>
      </c>
      <c r="N421" t="str">
        <f t="shared" si="12"/>
        <v>2023-May</v>
      </c>
      <c r="O421" t="str">
        <f t="shared" si="13"/>
        <v>High Cost</v>
      </c>
      <c r="P421">
        <f>COUNTIF($B:$B,B421)</f>
        <v>2</v>
      </c>
      <c r="Q421">
        <f>SUMIF($C:$C,C421,$L:$L)</f>
        <v>16713.101299999998</v>
      </c>
    </row>
    <row r="422" spans="1:17" x14ac:dyDescent="0.25">
      <c r="A422" t="s">
        <v>3909</v>
      </c>
      <c r="B422" t="s">
        <v>232</v>
      </c>
      <c r="C422" t="s">
        <v>3329</v>
      </c>
      <c r="D422" t="s">
        <v>3093</v>
      </c>
      <c r="E422" t="s">
        <v>18797</v>
      </c>
      <c r="F422" t="s">
        <v>3910</v>
      </c>
      <c r="G422" t="s">
        <v>3095</v>
      </c>
      <c r="H422">
        <f ca="1">_xlfn.XLOOKUP('Master Data'!$B:$B,PatientsMaster!$A:$A,PatientsMaster!$F:$F)</f>
        <v>57</v>
      </c>
      <c r="I422" t="str">
        <f ca="1">_xlfn.XLOOKUP('Master Data'!$B:$B,PatientsMaster!$A:$A,PatientsMaster!$G:$G)</f>
        <v>Young Adult</v>
      </c>
      <c r="J422" t="str">
        <f>_xlfn.XLOOKUP($C:$C,ProvidersMaster!$A:$A,ProvidersMaster!$C:$C)</f>
        <v>Oncology</v>
      </c>
      <c r="K422">
        <f>_xlfn.XLOOKUP($A:$A,Charges!$B:$B,Charges!$D:$D)</f>
        <v>196.09</v>
      </c>
      <c r="L422">
        <f>_xlfn.XLOOKUP($E:$E,InsuranceClaims!$A:$A,InsuranceClaims!$E:$E)</f>
        <v>192.67610000000002</v>
      </c>
      <c r="M422" t="str">
        <f>_xlfn.XLOOKUP($A:$A,Diagnoses!$B:$B,Diagnoses!$D:$D)</f>
        <v>Type 2 diabetes mellitus without complications</v>
      </c>
      <c r="N422" t="str">
        <f t="shared" si="12"/>
        <v>2024-Apr</v>
      </c>
      <c r="O422" t="str">
        <f t="shared" si="13"/>
        <v>Standard</v>
      </c>
      <c r="P422">
        <f>COUNTIF($B:$B,B422)</f>
        <v>5</v>
      </c>
      <c r="Q422">
        <f>SUMIF($C:$C,C422,$L:$L)</f>
        <v>21059.359400000005</v>
      </c>
    </row>
    <row r="423" spans="1:17" x14ac:dyDescent="0.25">
      <c r="A423" t="s">
        <v>3911</v>
      </c>
      <c r="B423" t="s">
        <v>232</v>
      </c>
      <c r="C423" t="s">
        <v>3151</v>
      </c>
      <c r="D423" t="s">
        <v>3093</v>
      </c>
      <c r="E423" t="s">
        <v>18798</v>
      </c>
      <c r="F423" t="s">
        <v>3912</v>
      </c>
      <c r="G423" t="s">
        <v>3095</v>
      </c>
      <c r="H423">
        <f ca="1">_xlfn.XLOOKUP('Master Data'!$B:$B,PatientsMaster!$A:$A,PatientsMaster!$F:$F)</f>
        <v>57</v>
      </c>
      <c r="I423" t="str">
        <f ca="1">_xlfn.XLOOKUP('Master Data'!$B:$B,PatientsMaster!$A:$A,PatientsMaster!$G:$G)</f>
        <v>Young Adult</v>
      </c>
      <c r="J423" t="str">
        <f>_xlfn.XLOOKUP($C:$C,ProvidersMaster!$A:$A,ProvidersMaster!$C:$C)</f>
        <v>Gastroenterology</v>
      </c>
      <c r="K423">
        <f>_xlfn.XLOOKUP($A:$A,Charges!$B:$B,Charges!$D:$D)</f>
        <v>145.49</v>
      </c>
      <c r="L423">
        <f>_xlfn.XLOOKUP($E:$E,InsuranceClaims!$A:$A,InsuranceClaims!$E:$E)</f>
        <v>230.70699999999999</v>
      </c>
      <c r="M423" t="str">
        <f>_xlfn.XLOOKUP($A:$A,Diagnoses!$B:$B,Diagnoses!$D:$D)</f>
        <v>Low back pain</v>
      </c>
      <c r="N423" t="str">
        <f t="shared" si="12"/>
        <v>2024-Jan</v>
      </c>
      <c r="O423" t="str">
        <f t="shared" si="13"/>
        <v>Standard</v>
      </c>
      <c r="P423">
        <f>COUNTIF($B:$B,B423)</f>
        <v>5</v>
      </c>
      <c r="Q423">
        <f>SUMIF($C:$C,C423,$L:$L)</f>
        <v>21413.642499999994</v>
      </c>
    </row>
    <row r="424" spans="1:17" x14ac:dyDescent="0.25">
      <c r="A424" t="s">
        <v>3913</v>
      </c>
      <c r="B424" t="s">
        <v>232</v>
      </c>
      <c r="C424" t="s">
        <v>3087</v>
      </c>
      <c r="D424" t="s">
        <v>3088</v>
      </c>
      <c r="E424" t="s">
        <v>18799</v>
      </c>
      <c r="F424" t="s">
        <v>3914</v>
      </c>
      <c r="G424" t="s">
        <v>3102</v>
      </c>
      <c r="H424">
        <f ca="1">_xlfn.XLOOKUP('Master Data'!$B:$B,PatientsMaster!$A:$A,PatientsMaster!$F:$F)</f>
        <v>57</v>
      </c>
      <c r="I424" t="str">
        <f ca="1">_xlfn.XLOOKUP('Master Data'!$B:$B,PatientsMaster!$A:$A,PatientsMaster!$G:$G)</f>
        <v>Young Adult</v>
      </c>
      <c r="J424" t="str">
        <f>_xlfn.XLOOKUP($C:$C,ProvidersMaster!$A:$A,ProvidersMaster!$C:$C)</f>
        <v>Cardiology</v>
      </c>
      <c r="K424">
        <f>_xlfn.XLOOKUP($A:$A,Charges!$B:$B,Charges!$D:$D)</f>
        <v>434.39</v>
      </c>
      <c r="L424">
        <f>_xlfn.XLOOKUP($E:$E,InsuranceClaims!$A:$A,InsuranceClaims!$E:$E)</f>
        <v>136.19759999999999</v>
      </c>
      <c r="M424" t="str">
        <f>_xlfn.XLOOKUP($A:$A,Diagnoses!$B:$B,Diagnoses!$D:$D)</f>
        <v>Low back pain</v>
      </c>
      <c r="N424" t="str">
        <f t="shared" si="12"/>
        <v>2022-Aug</v>
      </c>
      <c r="O424" t="str">
        <f t="shared" si="13"/>
        <v>High Cost</v>
      </c>
      <c r="P424">
        <f>COUNTIF($B:$B,B424)</f>
        <v>5</v>
      </c>
      <c r="Q424">
        <f>SUMIF($C:$C,C424,$L:$L)</f>
        <v>16589.7353</v>
      </c>
    </row>
    <row r="425" spans="1:17" x14ac:dyDescent="0.25">
      <c r="A425" t="s">
        <v>3915</v>
      </c>
      <c r="B425" t="s">
        <v>232</v>
      </c>
      <c r="C425" t="s">
        <v>3217</v>
      </c>
      <c r="D425" t="s">
        <v>3093</v>
      </c>
      <c r="E425" t="s">
        <v>18800</v>
      </c>
      <c r="F425" t="s">
        <v>3109</v>
      </c>
      <c r="G425" t="s">
        <v>3102</v>
      </c>
      <c r="H425">
        <f ca="1">_xlfn.XLOOKUP('Master Data'!$B:$B,PatientsMaster!$A:$A,PatientsMaster!$F:$F)</f>
        <v>57</v>
      </c>
      <c r="I425" t="str">
        <f ca="1">_xlfn.XLOOKUP('Master Data'!$B:$B,PatientsMaster!$A:$A,PatientsMaster!$G:$G)</f>
        <v>Young Adult</v>
      </c>
      <c r="J425" t="str">
        <f>_xlfn.XLOOKUP($C:$C,ProvidersMaster!$A:$A,ProvidersMaster!$C:$C)</f>
        <v>Cardiology</v>
      </c>
      <c r="K425">
        <f>_xlfn.XLOOKUP($A:$A,Charges!$B:$B,Charges!$D:$D)</f>
        <v>253.45</v>
      </c>
      <c r="L425">
        <f>_xlfn.XLOOKUP($E:$E,InsuranceClaims!$A:$A,InsuranceClaims!$E:$E)</f>
        <v>329.45149999999995</v>
      </c>
      <c r="M425" t="str">
        <f>_xlfn.XLOOKUP($A:$A,Diagnoses!$B:$B,Diagnoses!$D:$D)</f>
        <v>Acute upper respiratory infection, unspecified</v>
      </c>
      <c r="N425" t="str">
        <f t="shared" si="12"/>
        <v>2024-Mar</v>
      </c>
      <c r="O425" t="str">
        <f t="shared" si="13"/>
        <v>Standard</v>
      </c>
      <c r="P425">
        <f>COUNTIF($B:$B,B425)</f>
        <v>5</v>
      </c>
      <c r="Q425">
        <f>SUMIF($C:$C,C425,$L:$L)</f>
        <v>16325.449900000001</v>
      </c>
    </row>
    <row r="426" spans="1:17" x14ac:dyDescent="0.25">
      <c r="A426" t="s">
        <v>3916</v>
      </c>
      <c r="B426" t="s">
        <v>232</v>
      </c>
      <c r="C426" t="s">
        <v>3148</v>
      </c>
      <c r="D426" t="s">
        <v>3093</v>
      </c>
      <c r="E426" t="s">
        <v>18801</v>
      </c>
      <c r="F426" t="s">
        <v>3917</v>
      </c>
      <c r="G426" t="s">
        <v>3095</v>
      </c>
      <c r="H426">
        <f ca="1">_xlfn.XLOOKUP('Master Data'!$B:$B,PatientsMaster!$A:$A,PatientsMaster!$F:$F)</f>
        <v>57</v>
      </c>
      <c r="I426" t="str">
        <f ca="1">_xlfn.XLOOKUP('Master Data'!$B:$B,PatientsMaster!$A:$A,PatientsMaster!$G:$G)</f>
        <v>Young Adult</v>
      </c>
      <c r="J426" t="str">
        <f>_xlfn.XLOOKUP($C:$C,ProvidersMaster!$A:$A,ProvidersMaster!$C:$C)</f>
        <v>Gastroenterology</v>
      </c>
      <c r="K426">
        <f>_xlfn.XLOOKUP($A:$A,Charges!$B:$B,Charges!$D:$D)</f>
        <v>252.52</v>
      </c>
      <c r="L426">
        <f>_xlfn.XLOOKUP($E:$E,InsuranceClaims!$A:$A,InsuranceClaims!$E:$E)</f>
        <v>70.278400000000005</v>
      </c>
      <c r="M426" t="str">
        <f>_xlfn.XLOOKUP($A:$A,Diagnoses!$B:$B,Diagnoses!$D:$D)</f>
        <v>Acute upper respiratory infection, unspecified</v>
      </c>
      <c r="N426" t="str">
        <f t="shared" si="12"/>
        <v>2024-Apr</v>
      </c>
      <c r="O426" t="str">
        <f t="shared" si="13"/>
        <v>Standard</v>
      </c>
      <c r="P426">
        <f>COUNTIF($B:$B,B426)</f>
        <v>5</v>
      </c>
      <c r="Q426">
        <f>SUMIF($C:$C,C426,$L:$L)</f>
        <v>19833.441100000004</v>
      </c>
    </row>
    <row r="427" spans="1:17" x14ac:dyDescent="0.25">
      <c r="A427" t="s">
        <v>3918</v>
      </c>
      <c r="B427" t="s">
        <v>234</v>
      </c>
      <c r="C427" t="s">
        <v>3100</v>
      </c>
      <c r="D427" t="s">
        <v>3093</v>
      </c>
      <c r="E427" t="s">
        <v>18802</v>
      </c>
      <c r="F427" t="s">
        <v>3919</v>
      </c>
      <c r="G427" t="s">
        <v>3090</v>
      </c>
      <c r="H427">
        <f ca="1">_xlfn.XLOOKUP('Master Data'!$B:$B,PatientsMaster!$A:$A,PatientsMaster!$F:$F)</f>
        <v>67</v>
      </c>
      <c r="I427" t="str">
        <f ca="1">_xlfn.XLOOKUP('Master Data'!$B:$B,PatientsMaster!$A:$A,PatientsMaster!$G:$G)</f>
        <v>Young Adult</v>
      </c>
      <c r="J427" t="str">
        <f>_xlfn.XLOOKUP($C:$C,ProvidersMaster!$A:$A,ProvidersMaster!$C:$C)</f>
        <v>Gastroenterology</v>
      </c>
      <c r="K427">
        <f>_xlfn.XLOOKUP($A:$A,Charges!$B:$B,Charges!$D:$D)</f>
        <v>397.47</v>
      </c>
      <c r="L427">
        <f>_xlfn.XLOOKUP($E:$E,InsuranceClaims!$A:$A,InsuranceClaims!$E:$E)</f>
        <v>122.46390000000001</v>
      </c>
      <c r="M427" t="str">
        <f>_xlfn.XLOOKUP($A:$A,Diagnoses!$B:$B,Diagnoses!$D:$D)</f>
        <v>Essential (primary) hypertension</v>
      </c>
      <c r="N427" t="str">
        <f t="shared" si="12"/>
        <v>2024-May</v>
      </c>
      <c r="O427" t="str">
        <f t="shared" si="13"/>
        <v>High Cost</v>
      </c>
      <c r="P427">
        <f>COUNTIF($B:$B,B427)</f>
        <v>9</v>
      </c>
      <c r="Q427">
        <f>SUMIF($C:$C,C427,$L:$L)</f>
        <v>18930.286999999997</v>
      </c>
    </row>
    <row r="428" spans="1:17" x14ac:dyDescent="0.25">
      <c r="A428" t="s">
        <v>3920</v>
      </c>
      <c r="B428" t="s">
        <v>234</v>
      </c>
      <c r="C428" t="s">
        <v>3265</v>
      </c>
      <c r="D428" t="s">
        <v>3093</v>
      </c>
      <c r="E428" t="s">
        <v>18803</v>
      </c>
      <c r="F428" t="s">
        <v>3921</v>
      </c>
      <c r="G428" t="s">
        <v>3102</v>
      </c>
      <c r="H428">
        <f ca="1">_xlfn.XLOOKUP('Master Data'!$B:$B,PatientsMaster!$A:$A,PatientsMaster!$F:$F)</f>
        <v>67</v>
      </c>
      <c r="I428" t="str">
        <f ca="1">_xlfn.XLOOKUP('Master Data'!$B:$B,PatientsMaster!$A:$A,PatientsMaster!$G:$G)</f>
        <v>Young Adult</v>
      </c>
      <c r="J428" t="str">
        <f>_xlfn.XLOOKUP($C:$C,ProvidersMaster!$A:$A,ProvidersMaster!$C:$C)</f>
        <v>Neurology</v>
      </c>
      <c r="K428">
        <f>_xlfn.XLOOKUP($A:$A,Charges!$B:$B,Charges!$D:$D)</f>
        <v>147.15</v>
      </c>
      <c r="L428">
        <f>_xlfn.XLOOKUP($E:$E,InsuranceClaims!$A:$A,InsuranceClaims!$E:$E)</f>
        <v>87.300000000000011</v>
      </c>
      <c r="M428" t="str">
        <f>_xlfn.XLOOKUP($A:$A,Diagnoses!$B:$B,Diagnoses!$D:$D)</f>
        <v>Gastro-esophageal reflux disease without esophagitis</v>
      </c>
      <c r="N428" t="str">
        <f t="shared" si="12"/>
        <v>2022-Sep</v>
      </c>
      <c r="O428" t="str">
        <f t="shared" si="13"/>
        <v>Standard</v>
      </c>
      <c r="P428">
        <f>COUNTIF($B:$B,B428)</f>
        <v>9</v>
      </c>
      <c r="Q428">
        <f>SUMIF($C:$C,C428,$L:$L)</f>
        <v>17482.5101</v>
      </c>
    </row>
    <row r="429" spans="1:17" x14ac:dyDescent="0.25">
      <c r="A429" t="s">
        <v>3922</v>
      </c>
      <c r="B429" t="s">
        <v>234</v>
      </c>
      <c r="C429" t="s">
        <v>3151</v>
      </c>
      <c r="D429" t="s">
        <v>3088</v>
      </c>
      <c r="E429" t="s">
        <v>18804</v>
      </c>
      <c r="F429" t="s">
        <v>3612</v>
      </c>
      <c r="G429" t="s">
        <v>3090</v>
      </c>
      <c r="H429">
        <f ca="1">_xlfn.XLOOKUP('Master Data'!$B:$B,PatientsMaster!$A:$A,PatientsMaster!$F:$F)</f>
        <v>67</v>
      </c>
      <c r="I429" t="str">
        <f ca="1">_xlfn.XLOOKUP('Master Data'!$B:$B,PatientsMaster!$A:$A,PatientsMaster!$G:$G)</f>
        <v>Young Adult</v>
      </c>
      <c r="J429" t="str">
        <f>_xlfn.XLOOKUP($C:$C,ProvidersMaster!$A:$A,ProvidersMaster!$C:$C)</f>
        <v>Gastroenterology</v>
      </c>
      <c r="K429">
        <f>_xlfn.XLOOKUP($A:$A,Charges!$B:$B,Charges!$D:$D)</f>
        <v>322.04000000000002</v>
      </c>
      <c r="L429">
        <f>_xlfn.XLOOKUP($E:$E,InsuranceClaims!$A:$A,InsuranceClaims!$E:$E)</f>
        <v>243.29759999999999</v>
      </c>
      <c r="M429" t="str">
        <f>_xlfn.XLOOKUP($A:$A,Diagnoses!$B:$B,Diagnoses!$D:$D)</f>
        <v>Low back pain</v>
      </c>
      <c r="N429" t="str">
        <f t="shared" si="12"/>
        <v>2023-Sep</v>
      </c>
      <c r="O429" t="str">
        <f t="shared" si="13"/>
        <v>Standard</v>
      </c>
      <c r="P429">
        <f>COUNTIF($B:$B,B429)</f>
        <v>9</v>
      </c>
      <c r="Q429">
        <f>SUMIF($C:$C,C429,$L:$L)</f>
        <v>21413.642499999994</v>
      </c>
    </row>
    <row r="430" spans="1:17" x14ac:dyDescent="0.25">
      <c r="A430" t="s">
        <v>3923</v>
      </c>
      <c r="B430" t="s">
        <v>234</v>
      </c>
      <c r="C430" t="s">
        <v>3125</v>
      </c>
      <c r="D430" t="s">
        <v>3088</v>
      </c>
      <c r="E430" t="s">
        <v>18805</v>
      </c>
      <c r="F430" t="s">
        <v>3750</v>
      </c>
      <c r="G430" t="s">
        <v>3102</v>
      </c>
      <c r="H430">
        <f ca="1">_xlfn.XLOOKUP('Master Data'!$B:$B,PatientsMaster!$A:$A,PatientsMaster!$F:$F)</f>
        <v>67</v>
      </c>
      <c r="I430" t="str">
        <f ca="1">_xlfn.XLOOKUP('Master Data'!$B:$B,PatientsMaster!$A:$A,PatientsMaster!$G:$G)</f>
        <v>Young Adult</v>
      </c>
      <c r="J430" t="str">
        <f>_xlfn.XLOOKUP($C:$C,ProvidersMaster!$A:$A,ProvidersMaster!$C:$C)</f>
        <v>Dermatology</v>
      </c>
      <c r="K430">
        <f>_xlfn.XLOOKUP($A:$A,Charges!$B:$B,Charges!$D:$D)</f>
        <v>394.51</v>
      </c>
      <c r="L430">
        <f>_xlfn.XLOOKUP($E:$E,InsuranceClaims!$A:$A,InsuranceClaims!$E:$E)</f>
        <v>127.4325</v>
      </c>
      <c r="M430" t="str">
        <f>_xlfn.XLOOKUP($A:$A,Diagnoses!$B:$B,Diagnoses!$D:$D)</f>
        <v>Type 2 diabetes mellitus without complications</v>
      </c>
      <c r="N430" t="str">
        <f t="shared" si="12"/>
        <v>2023-Aug</v>
      </c>
      <c r="O430" t="str">
        <f t="shared" si="13"/>
        <v>High Cost</v>
      </c>
      <c r="P430">
        <f>COUNTIF($B:$B,B430)</f>
        <v>9</v>
      </c>
      <c r="Q430">
        <f>SUMIF($C:$C,C430,$L:$L)</f>
        <v>11666.590100000001</v>
      </c>
    </row>
    <row r="431" spans="1:17" x14ac:dyDescent="0.25">
      <c r="A431" t="s">
        <v>3924</v>
      </c>
      <c r="B431" t="s">
        <v>234</v>
      </c>
      <c r="C431" t="s">
        <v>3097</v>
      </c>
      <c r="D431" t="s">
        <v>3088</v>
      </c>
      <c r="E431" t="s">
        <v>18806</v>
      </c>
      <c r="F431" t="s">
        <v>3925</v>
      </c>
      <c r="G431" t="s">
        <v>3106</v>
      </c>
      <c r="H431">
        <f ca="1">_xlfn.XLOOKUP('Master Data'!$B:$B,PatientsMaster!$A:$A,PatientsMaster!$F:$F)</f>
        <v>67</v>
      </c>
      <c r="I431" t="str">
        <f ca="1">_xlfn.XLOOKUP('Master Data'!$B:$B,PatientsMaster!$A:$A,PatientsMaster!$G:$G)</f>
        <v>Young Adult</v>
      </c>
      <c r="J431" t="str">
        <f>_xlfn.XLOOKUP($C:$C,ProvidersMaster!$A:$A,ProvidersMaster!$C:$C)</f>
        <v>Cardiology</v>
      </c>
      <c r="K431">
        <f>_xlfn.XLOOKUP($A:$A,Charges!$B:$B,Charges!$D:$D)</f>
        <v>392.18</v>
      </c>
      <c r="L431">
        <f>_xlfn.XLOOKUP($E:$E,InsuranceClaims!$A:$A,InsuranceClaims!$E:$E)</f>
        <v>198.58619999999999</v>
      </c>
      <c r="M431" t="str">
        <f>_xlfn.XLOOKUP($A:$A,Diagnoses!$B:$B,Diagnoses!$D:$D)</f>
        <v>Type 2 diabetes mellitus without complications</v>
      </c>
      <c r="N431" t="str">
        <f t="shared" si="12"/>
        <v>2023-Jul</v>
      </c>
      <c r="O431" t="str">
        <f t="shared" si="13"/>
        <v>High Cost</v>
      </c>
      <c r="P431">
        <f>COUNTIF($B:$B,B431)</f>
        <v>9</v>
      </c>
      <c r="Q431">
        <f>SUMIF($C:$C,C431,$L:$L)</f>
        <v>19482.340599999985</v>
      </c>
    </row>
    <row r="432" spans="1:17" x14ac:dyDescent="0.25">
      <c r="A432" t="s">
        <v>3926</v>
      </c>
      <c r="B432" t="s">
        <v>234</v>
      </c>
      <c r="C432" t="s">
        <v>3329</v>
      </c>
      <c r="D432" t="s">
        <v>3088</v>
      </c>
      <c r="E432" t="s">
        <v>18807</v>
      </c>
      <c r="F432" t="s">
        <v>3927</v>
      </c>
      <c r="G432" t="s">
        <v>3095</v>
      </c>
      <c r="H432">
        <f ca="1">_xlfn.XLOOKUP('Master Data'!$B:$B,PatientsMaster!$A:$A,PatientsMaster!$F:$F)</f>
        <v>67</v>
      </c>
      <c r="I432" t="str">
        <f ca="1">_xlfn.XLOOKUP('Master Data'!$B:$B,PatientsMaster!$A:$A,PatientsMaster!$G:$G)</f>
        <v>Young Adult</v>
      </c>
      <c r="J432" t="str">
        <f>_xlfn.XLOOKUP($C:$C,ProvidersMaster!$A:$A,ProvidersMaster!$C:$C)</f>
        <v>Oncology</v>
      </c>
      <c r="K432">
        <f>_xlfn.XLOOKUP($A:$A,Charges!$B:$B,Charges!$D:$D)</f>
        <v>94.37</v>
      </c>
      <c r="L432">
        <f>_xlfn.XLOOKUP($E:$E,InsuranceClaims!$A:$A,InsuranceClaims!$E:$E)</f>
        <v>325.33269999999999</v>
      </c>
      <c r="M432" t="str">
        <f>_xlfn.XLOOKUP($A:$A,Diagnoses!$B:$B,Diagnoses!$D:$D)</f>
        <v>Type 2 diabetes mellitus without complications</v>
      </c>
      <c r="N432" t="str">
        <f t="shared" si="12"/>
        <v>2025-May</v>
      </c>
      <c r="O432" t="str">
        <f t="shared" si="13"/>
        <v>Standard</v>
      </c>
      <c r="P432">
        <f>COUNTIF($B:$B,B432)</f>
        <v>9</v>
      </c>
      <c r="Q432">
        <f>SUMIF($C:$C,C432,$L:$L)</f>
        <v>21059.359400000005</v>
      </c>
    </row>
    <row r="433" spans="1:17" x14ac:dyDescent="0.25">
      <c r="A433" t="s">
        <v>3928</v>
      </c>
      <c r="B433" t="s">
        <v>234</v>
      </c>
      <c r="C433" t="s">
        <v>3092</v>
      </c>
      <c r="D433" t="s">
        <v>3093</v>
      </c>
      <c r="E433" t="s">
        <v>18808</v>
      </c>
      <c r="F433" t="s">
        <v>3929</v>
      </c>
      <c r="G433" t="s">
        <v>3102</v>
      </c>
      <c r="H433">
        <f ca="1">_xlfn.XLOOKUP('Master Data'!$B:$B,PatientsMaster!$A:$A,PatientsMaster!$F:$F)</f>
        <v>67</v>
      </c>
      <c r="I433" t="str">
        <f ca="1">_xlfn.XLOOKUP('Master Data'!$B:$B,PatientsMaster!$A:$A,PatientsMaster!$G:$G)</f>
        <v>Young Adult</v>
      </c>
      <c r="J433" t="str">
        <f>_xlfn.XLOOKUP($C:$C,ProvidersMaster!$A:$A,ProvidersMaster!$C:$C)</f>
        <v>Oncology</v>
      </c>
      <c r="K433">
        <f>_xlfn.XLOOKUP($A:$A,Charges!$B:$B,Charges!$D:$D)</f>
        <v>472.14</v>
      </c>
      <c r="L433">
        <f>_xlfn.XLOOKUP($E:$E,InsuranceClaims!$A:$A,InsuranceClaims!$E:$E)</f>
        <v>343.72800000000007</v>
      </c>
      <c r="M433" t="str">
        <f>_xlfn.XLOOKUP($A:$A,Diagnoses!$B:$B,Diagnoses!$D:$D)</f>
        <v>Type 2 diabetes mellitus without complications</v>
      </c>
      <c r="N433" t="str">
        <f t="shared" si="12"/>
        <v>2022-May</v>
      </c>
      <c r="O433" t="str">
        <f t="shared" si="13"/>
        <v>High Cost</v>
      </c>
      <c r="P433">
        <f>COUNTIF($B:$B,B433)</f>
        <v>9</v>
      </c>
      <c r="Q433">
        <f>SUMIF($C:$C,C433,$L:$L)</f>
        <v>16713.101299999998</v>
      </c>
    </row>
    <row r="434" spans="1:17" x14ac:dyDescent="0.25">
      <c r="A434" t="s">
        <v>3930</v>
      </c>
      <c r="B434" t="s">
        <v>234</v>
      </c>
      <c r="C434" t="s">
        <v>3172</v>
      </c>
      <c r="D434" t="s">
        <v>3093</v>
      </c>
      <c r="E434" t="s">
        <v>18809</v>
      </c>
      <c r="F434" t="s">
        <v>3931</v>
      </c>
      <c r="G434" t="s">
        <v>3106</v>
      </c>
      <c r="H434">
        <f ca="1">_xlfn.XLOOKUP('Master Data'!$B:$B,PatientsMaster!$A:$A,PatientsMaster!$F:$F)</f>
        <v>67</v>
      </c>
      <c r="I434" t="str">
        <f ca="1">_xlfn.XLOOKUP('Master Data'!$B:$B,PatientsMaster!$A:$A,PatientsMaster!$G:$G)</f>
        <v>Young Adult</v>
      </c>
      <c r="J434" t="str">
        <f>_xlfn.XLOOKUP($C:$C,ProvidersMaster!$A:$A,ProvidersMaster!$C:$C)</f>
        <v>Gastroenterology</v>
      </c>
      <c r="K434">
        <f>_xlfn.XLOOKUP($A:$A,Charges!$B:$B,Charges!$D:$D)</f>
        <v>270.8</v>
      </c>
      <c r="L434">
        <f>_xlfn.XLOOKUP($E:$E,InsuranceClaims!$A:$A,InsuranceClaims!$E:$E)</f>
        <v>361.44000000000005</v>
      </c>
      <c r="M434" t="str">
        <f>_xlfn.XLOOKUP($A:$A,Diagnoses!$B:$B,Diagnoses!$D:$D)</f>
        <v>Type 2 diabetes mellitus without complications</v>
      </c>
      <c r="N434" t="str">
        <f t="shared" si="12"/>
        <v>2026-Feb</v>
      </c>
      <c r="O434" t="str">
        <f t="shared" si="13"/>
        <v>Standard</v>
      </c>
      <c r="P434">
        <f>COUNTIF($B:$B,B434)</f>
        <v>9</v>
      </c>
      <c r="Q434">
        <f>SUMIF($C:$C,C434,$L:$L)</f>
        <v>17502.678000000004</v>
      </c>
    </row>
    <row r="435" spans="1:17" x14ac:dyDescent="0.25">
      <c r="A435" t="s">
        <v>3932</v>
      </c>
      <c r="B435" t="s">
        <v>234</v>
      </c>
      <c r="C435" t="s">
        <v>3087</v>
      </c>
      <c r="D435" t="s">
        <v>3088</v>
      </c>
      <c r="E435" t="s">
        <v>18810</v>
      </c>
      <c r="F435" t="s">
        <v>3933</v>
      </c>
      <c r="G435" t="s">
        <v>3106</v>
      </c>
      <c r="H435">
        <f ca="1">_xlfn.XLOOKUP('Master Data'!$B:$B,PatientsMaster!$A:$A,PatientsMaster!$F:$F)</f>
        <v>67</v>
      </c>
      <c r="I435" t="str">
        <f ca="1">_xlfn.XLOOKUP('Master Data'!$B:$B,PatientsMaster!$A:$A,PatientsMaster!$G:$G)</f>
        <v>Young Adult</v>
      </c>
      <c r="J435" t="str">
        <f>_xlfn.XLOOKUP($C:$C,ProvidersMaster!$A:$A,ProvidersMaster!$C:$C)</f>
        <v>Cardiology</v>
      </c>
      <c r="K435">
        <f>_xlfn.XLOOKUP($A:$A,Charges!$B:$B,Charges!$D:$D)</f>
        <v>141.54</v>
      </c>
      <c r="L435">
        <f>_xlfn.XLOOKUP($E:$E,InsuranceClaims!$A:$A,InsuranceClaims!$E:$E)</f>
        <v>60.992399999999996</v>
      </c>
      <c r="M435" t="str">
        <f>_xlfn.XLOOKUP($A:$A,Diagnoses!$B:$B,Diagnoses!$D:$D)</f>
        <v>Gastro-esophageal reflux disease without esophagitis</v>
      </c>
      <c r="N435" t="str">
        <f t="shared" si="12"/>
        <v>2022-May</v>
      </c>
      <c r="O435" t="str">
        <f t="shared" si="13"/>
        <v>Standard</v>
      </c>
      <c r="P435">
        <f>COUNTIF($B:$B,B435)</f>
        <v>9</v>
      </c>
      <c r="Q435">
        <f>SUMIF($C:$C,C435,$L:$L)</f>
        <v>16589.7353</v>
      </c>
    </row>
    <row r="436" spans="1:17" x14ac:dyDescent="0.25">
      <c r="A436" t="s">
        <v>3934</v>
      </c>
      <c r="B436" t="s">
        <v>237</v>
      </c>
      <c r="C436" t="s">
        <v>3100</v>
      </c>
      <c r="D436" t="s">
        <v>3093</v>
      </c>
      <c r="E436" t="s">
        <v>18811</v>
      </c>
      <c r="F436" t="s">
        <v>3935</v>
      </c>
      <c r="G436" t="s">
        <v>3090</v>
      </c>
      <c r="H436">
        <f ca="1">_xlfn.XLOOKUP('Master Data'!$B:$B,PatientsMaster!$A:$A,PatientsMaster!$F:$F)</f>
        <v>53</v>
      </c>
      <c r="I436" t="str">
        <f ca="1">_xlfn.XLOOKUP('Master Data'!$B:$B,PatientsMaster!$A:$A,PatientsMaster!$G:$G)</f>
        <v>Young Adult</v>
      </c>
      <c r="J436" t="str">
        <f>_xlfn.XLOOKUP($C:$C,ProvidersMaster!$A:$A,ProvidersMaster!$C:$C)</f>
        <v>Gastroenterology</v>
      </c>
      <c r="K436">
        <f>_xlfn.XLOOKUP($A:$A,Charges!$B:$B,Charges!$D:$D)</f>
        <v>87.27</v>
      </c>
      <c r="L436">
        <f>_xlfn.XLOOKUP($E:$E,InsuranceClaims!$A:$A,InsuranceClaims!$E:$E)</f>
        <v>397.17099999999999</v>
      </c>
      <c r="M436" t="str">
        <f>_xlfn.XLOOKUP($A:$A,Diagnoses!$B:$B,Diagnoses!$D:$D)</f>
        <v>Type 2 diabetes mellitus without complications</v>
      </c>
      <c r="N436" t="str">
        <f t="shared" si="12"/>
        <v>2026-Jun</v>
      </c>
      <c r="O436" t="str">
        <f t="shared" si="13"/>
        <v>Standard</v>
      </c>
      <c r="P436">
        <f>COUNTIF($B:$B,B436)</f>
        <v>10</v>
      </c>
      <c r="Q436">
        <f>SUMIF($C:$C,C436,$L:$L)</f>
        <v>18930.286999999997</v>
      </c>
    </row>
    <row r="437" spans="1:17" x14ac:dyDescent="0.25">
      <c r="A437" t="s">
        <v>3936</v>
      </c>
      <c r="B437" t="s">
        <v>237</v>
      </c>
      <c r="C437" t="s">
        <v>3138</v>
      </c>
      <c r="D437" t="s">
        <v>3088</v>
      </c>
      <c r="E437" t="s">
        <v>18812</v>
      </c>
      <c r="F437" t="s">
        <v>3937</v>
      </c>
      <c r="G437" t="s">
        <v>3106</v>
      </c>
      <c r="H437">
        <f ca="1">_xlfn.XLOOKUP('Master Data'!$B:$B,PatientsMaster!$A:$A,PatientsMaster!$F:$F)</f>
        <v>53</v>
      </c>
      <c r="I437" t="str">
        <f ca="1">_xlfn.XLOOKUP('Master Data'!$B:$B,PatientsMaster!$A:$A,PatientsMaster!$G:$G)</f>
        <v>Young Adult</v>
      </c>
      <c r="J437" t="str">
        <f>_xlfn.XLOOKUP($C:$C,ProvidersMaster!$A:$A,ProvidersMaster!$C:$C)</f>
        <v>Dermatology</v>
      </c>
      <c r="K437">
        <f>_xlfn.XLOOKUP($A:$A,Charges!$B:$B,Charges!$D:$D)</f>
        <v>62.69</v>
      </c>
      <c r="L437">
        <f>_xlfn.XLOOKUP($E:$E,InsuranceClaims!$A:$A,InsuranceClaims!$E:$E)</f>
        <v>401.86299999999994</v>
      </c>
      <c r="M437" t="str">
        <f>_xlfn.XLOOKUP($A:$A,Diagnoses!$B:$B,Diagnoses!$D:$D)</f>
        <v>Essential (primary) hypertension</v>
      </c>
      <c r="N437" t="str">
        <f t="shared" si="12"/>
        <v>2023-Aug</v>
      </c>
      <c r="O437" t="str">
        <f t="shared" si="13"/>
        <v>Standard</v>
      </c>
      <c r="P437">
        <f>COUNTIF($B:$B,B437)</f>
        <v>10</v>
      </c>
      <c r="Q437">
        <f>SUMIF($C:$C,C437,$L:$L)</f>
        <v>16320.415199999998</v>
      </c>
    </row>
    <row r="438" spans="1:17" x14ac:dyDescent="0.25">
      <c r="A438" t="s">
        <v>3938</v>
      </c>
      <c r="B438" t="s">
        <v>237</v>
      </c>
      <c r="C438" t="s">
        <v>3180</v>
      </c>
      <c r="D438" t="s">
        <v>3093</v>
      </c>
      <c r="E438" t="s">
        <v>18813</v>
      </c>
      <c r="F438" t="s">
        <v>3939</v>
      </c>
      <c r="G438" t="s">
        <v>3106</v>
      </c>
      <c r="H438">
        <f ca="1">_xlfn.XLOOKUP('Master Data'!$B:$B,PatientsMaster!$A:$A,PatientsMaster!$F:$F)</f>
        <v>53</v>
      </c>
      <c r="I438" t="str">
        <f ca="1">_xlfn.XLOOKUP('Master Data'!$B:$B,PatientsMaster!$A:$A,PatientsMaster!$G:$G)</f>
        <v>Young Adult</v>
      </c>
      <c r="J438" t="str">
        <f>_xlfn.XLOOKUP($C:$C,ProvidersMaster!$A:$A,ProvidersMaster!$C:$C)</f>
        <v>Gastroenterology</v>
      </c>
      <c r="K438">
        <f>_xlfn.XLOOKUP($A:$A,Charges!$B:$B,Charges!$D:$D)</f>
        <v>282.82</v>
      </c>
      <c r="L438">
        <f>_xlfn.XLOOKUP($E:$E,InsuranceClaims!$A:$A,InsuranceClaims!$E:$E)</f>
        <v>353.33760000000001</v>
      </c>
      <c r="M438" t="str">
        <f>_xlfn.XLOOKUP($A:$A,Diagnoses!$B:$B,Diagnoses!$D:$D)</f>
        <v>Low back pain</v>
      </c>
      <c r="N438" t="str">
        <f t="shared" si="12"/>
        <v>2022-Aug</v>
      </c>
      <c r="O438" t="str">
        <f t="shared" si="13"/>
        <v>Standard</v>
      </c>
      <c r="P438">
        <f>COUNTIF($B:$B,B438)</f>
        <v>10</v>
      </c>
      <c r="Q438">
        <f>SUMIF($C:$C,C438,$L:$L)</f>
        <v>19110.715800000002</v>
      </c>
    </row>
    <row r="439" spans="1:17" x14ac:dyDescent="0.25">
      <c r="A439" t="s">
        <v>3940</v>
      </c>
      <c r="B439" t="s">
        <v>237</v>
      </c>
      <c r="C439" t="s">
        <v>3199</v>
      </c>
      <c r="D439" t="s">
        <v>3093</v>
      </c>
      <c r="E439" t="s">
        <v>18814</v>
      </c>
      <c r="F439" t="s">
        <v>3582</v>
      </c>
      <c r="G439" t="s">
        <v>3095</v>
      </c>
      <c r="H439">
        <f ca="1">_xlfn.XLOOKUP('Master Data'!$B:$B,PatientsMaster!$A:$A,PatientsMaster!$F:$F)</f>
        <v>53</v>
      </c>
      <c r="I439" t="str">
        <f ca="1">_xlfn.XLOOKUP('Master Data'!$B:$B,PatientsMaster!$A:$A,PatientsMaster!$G:$G)</f>
        <v>Young Adult</v>
      </c>
      <c r="J439" t="str">
        <f>_xlfn.XLOOKUP($C:$C,ProvidersMaster!$A:$A,ProvidersMaster!$C:$C)</f>
        <v>Gastroenterology</v>
      </c>
      <c r="K439">
        <f>_xlfn.XLOOKUP($A:$A,Charges!$B:$B,Charges!$D:$D)</f>
        <v>141.36000000000001</v>
      </c>
      <c r="L439">
        <f>_xlfn.XLOOKUP($E:$E,InsuranceClaims!$A:$A,InsuranceClaims!$E:$E)</f>
        <v>54.123600000000003</v>
      </c>
      <c r="M439" t="str">
        <f>_xlfn.XLOOKUP($A:$A,Diagnoses!$B:$B,Diagnoses!$D:$D)</f>
        <v>Type 2 diabetes mellitus without complications</v>
      </c>
      <c r="N439" t="str">
        <f t="shared" si="12"/>
        <v>2024-Nov</v>
      </c>
      <c r="O439" t="str">
        <f t="shared" si="13"/>
        <v>Standard</v>
      </c>
      <c r="P439">
        <f>COUNTIF($B:$B,B439)</f>
        <v>10</v>
      </c>
      <c r="Q439">
        <f>SUMIF($C:$C,C439,$L:$L)</f>
        <v>19674.320500000005</v>
      </c>
    </row>
    <row r="440" spans="1:17" x14ac:dyDescent="0.25">
      <c r="A440" t="s">
        <v>3941</v>
      </c>
      <c r="B440" t="s">
        <v>237</v>
      </c>
      <c r="C440" t="s">
        <v>3130</v>
      </c>
      <c r="D440" t="s">
        <v>3088</v>
      </c>
      <c r="E440" t="s">
        <v>18815</v>
      </c>
      <c r="F440" t="s">
        <v>3942</v>
      </c>
      <c r="G440" t="s">
        <v>3090</v>
      </c>
      <c r="H440">
        <f ca="1">_xlfn.XLOOKUP('Master Data'!$B:$B,PatientsMaster!$A:$A,PatientsMaster!$F:$F)</f>
        <v>53</v>
      </c>
      <c r="I440" t="str">
        <f ca="1">_xlfn.XLOOKUP('Master Data'!$B:$B,PatientsMaster!$A:$A,PatientsMaster!$G:$G)</f>
        <v>Young Adult</v>
      </c>
      <c r="J440" t="str">
        <f>_xlfn.XLOOKUP($C:$C,ProvidersMaster!$A:$A,ProvidersMaster!$C:$C)</f>
        <v>Pediatrics</v>
      </c>
      <c r="K440">
        <f>_xlfn.XLOOKUP($A:$A,Charges!$B:$B,Charges!$D:$D)</f>
        <v>379.51</v>
      </c>
      <c r="L440">
        <f>_xlfn.XLOOKUP($E:$E,InsuranceClaims!$A:$A,InsuranceClaims!$E:$E)</f>
        <v>174.66709999999998</v>
      </c>
      <c r="M440" t="str">
        <f>_xlfn.XLOOKUP($A:$A,Diagnoses!$B:$B,Diagnoses!$D:$D)</f>
        <v>Gastro-esophageal reflux disease without esophagitis</v>
      </c>
      <c r="N440" t="str">
        <f t="shared" si="12"/>
        <v>2024-Nov</v>
      </c>
      <c r="O440" t="str">
        <f t="shared" si="13"/>
        <v>High Cost</v>
      </c>
      <c r="P440">
        <f>COUNTIF($B:$B,B440)</f>
        <v>10</v>
      </c>
      <c r="Q440">
        <f>SUMIF($C:$C,C440,$L:$L)</f>
        <v>15966.304299999994</v>
      </c>
    </row>
    <row r="441" spans="1:17" x14ac:dyDescent="0.25">
      <c r="A441" t="s">
        <v>3943</v>
      </c>
      <c r="B441" t="s">
        <v>237</v>
      </c>
      <c r="C441" t="s">
        <v>3217</v>
      </c>
      <c r="D441" t="s">
        <v>3093</v>
      </c>
      <c r="E441" t="s">
        <v>18816</v>
      </c>
      <c r="F441" t="s">
        <v>3944</v>
      </c>
      <c r="G441" t="s">
        <v>3090</v>
      </c>
      <c r="H441">
        <f ca="1">_xlfn.XLOOKUP('Master Data'!$B:$B,PatientsMaster!$A:$A,PatientsMaster!$F:$F)</f>
        <v>53</v>
      </c>
      <c r="I441" t="str">
        <f ca="1">_xlfn.XLOOKUP('Master Data'!$B:$B,PatientsMaster!$A:$A,PatientsMaster!$G:$G)</f>
        <v>Young Adult</v>
      </c>
      <c r="J441" t="str">
        <f>_xlfn.XLOOKUP($C:$C,ProvidersMaster!$A:$A,ProvidersMaster!$C:$C)</f>
        <v>Cardiology</v>
      </c>
      <c r="K441">
        <f>_xlfn.XLOOKUP($A:$A,Charges!$B:$B,Charges!$D:$D)</f>
        <v>279.58</v>
      </c>
      <c r="L441">
        <f>_xlfn.XLOOKUP($E:$E,InsuranceClaims!$A:$A,InsuranceClaims!$E:$E)</f>
        <v>150.06</v>
      </c>
      <c r="M441" t="str">
        <f>_xlfn.XLOOKUP($A:$A,Diagnoses!$B:$B,Diagnoses!$D:$D)</f>
        <v>Low back pain</v>
      </c>
      <c r="N441" t="str">
        <f t="shared" si="12"/>
        <v>2022-Mar</v>
      </c>
      <c r="O441" t="str">
        <f t="shared" si="13"/>
        <v>Standard</v>
      </c>
      <c r="P441">
        <f>COUNTIF($B:$B,B441)</f>
        <v>10</v>
      </c>
      <c r="Q441">
        <f>SUMIF($C:$C,C441,$L:$L)</f>
        <v>16325.449900000001</v>
      </c>
    </row>
    <row r="442" spans="1:17" x14ac:dyDescent="0.25">
      <c r="A442" t="s">
        <v>3945</v>
      </c>
      <c r="B442" t="s">
        <v>237</v>
      </c>
      <c r="C442" t="s">
        <v>3187</v>
      </c>
      <c r="D442" t="s">
        <v>3088</v>
      </c>
      <c r="E442" t="s">
        <v>18817</v>
      </c>
      <c r="F442" t="s">
        <v>3197</v>
      </c>
      <c r="G442" t="s">
        <v>3095</v>
      </c>
      <c r="H442">
        <f ca="1">_xlfn.XLOOKUP('Master Data'!$B:$B,PatientsMaster!$A:$A,PatientsMaster!$F:$F)</f>
        <v>53</v>
      </c>
      <c r="I442" t="str">
        <f ca="1">_xlfn.XLOOKUP('Master Data'!$B:$B,PatientsMaster!$A:$A,PatientsMaster!$G:$G)</f>
        <v>Young Adult</v>
      </c>
      <c r="J442" t="str">
        <f>_xlfn.XLOOKUP($C:$C,ProvidersMaster!$A:$A,ProvidersMaster!$C:$C)</f>
        <v>Cardiology</v>
      </c>
      <c r="K442">
        <f>_xlfn.XLOOKUP($A:$A,Charges!$B:$B,Charges!$D:$D)</f>
        <v>430.64</v>
      </c>
      <c r="L442">
        <f>_xlfn.XLOOKUP($E:$E,InsuranceClaims!$A:$A,InsuranceClaims!$E:$E)</f>
        <v>83.351399999999998</v>
      </c>
      <c r="M442" t="str">
        <f>_xlfn.XLOOKUP($A:$A,Diagnoses!$B:$B,Diagnoses!$D:$D)</f>
        <v>Gastro-esophageal reflux disease without esophagitis</v>
      </c>
      <c r="N442" t="str">
        <f t="shared" si="12"/>
        <v>2024-Jul</v>
      </c>
      <c r="O442" t="str">
        <f t="shared" si="13"/>
        <v>High Cost</v>
      </c>
      <c r="P442">
        <f>COUNTIF($B:$B,B442)</f>
        <v>10</v>
      </c>
      <c r="Q442">
        <f>SUMIF($C:$C,C442,$L:$L)</f>
        <v>16655.636999999995</v>
      </c>
    </row>
    <row r="443" spans="1:17" x14ac:dyDescent="0.25">
      <c r="A443" t="s">
        <v>3946</v>
      </c>
      <c r="B443" t="s">
        <v>237</v>
      </c>
      <c r="C443" t="s">
        <v>3329</v>
      </c>
      <c r="D443" t="s">
        <v>3088</v>
      </c>
      <c r="E443" t="s">
        <v>18818</v>
      </c>
      <c r="F443" t="s">
        <v>3947</v>
      </c>
      <c r="G443" t="s">
        <v>3102</v>
      </c>
      <c r="H443">
        <f ca="1">_xlfn.XLOOKUP('Master Data'!$B:$B,PatientsMaster!$A:$A,PatientsMaster!$F:$F)</f>
        <v>53</v>
      </c>
      <c r="I443" t="str">
        <f ca="1">_xlfn.XLOOKUP('Master Data'!$B:$B,PatientsMaster!$A:$A,PatientsMaster!$G:$G)</f>
        <v>Young Adult</v>
      </c>
      <c r="J443" t="str">
        <f>_xlfn.XLOOKUP($C:$C,ProvidersMaster!$A:$A,ProvidersMaster!$C:$C)</f>
        <v>Oncology</v>
      </c>
      <c r="K443">
        <f>_xlfn.XLOOKUP($A:$A,Charges!$B:$B,Charges!$D:$D)</f>
        <v>75.7</v>
      </c>
      <c r="L443">
        <f>_xlfn.XLOOKUP($E:$E,InsuranceClaims!$A:$A,InsuranceClaims!$E:$E)</f>
        <v>346.91490000000005</v>
      </c>
      <c r="M443" t="str">
        <f>_xlfn.XLOOKUP($A:$A,Diagnoses!$B:$B,Diagnoses!$D:$D)</f>
        <v>Essential (primary) hypertension</v>
      </c>
      <c r="N443" t="str">
        <f t="shared" si="12"/>
        <v>2022-Oct</v>
      </c>
      <c r="O443" t="str">
        <f t="shared" si="13"/>
        <v>Standard</v>
      </c>
      <c r="P443">
        <f>COUNTIF($B:$B,B443)</f>
        <v>10</v>
      </c>
      <c r="Q443">
        <f>SUMIF($C:$C,C443,$L:$L)</f>
        <v>21059.359400000005</v>
      </c>
    </row>
    <row r="444" spans="1:17" x14ac:dyDescent="0.25">
      <c r="A444" t="s">
        <v>3948</v>
      </c>
      <c r="B444" t="s">
        <v>237</v>
      </c>
      <c r="C444" t="s">
        <v>3175</v>
      </c>
      <c r="D444" t="s">
        <v>3088</v>
      </c>
      <c r="E444" t="s">
        <v>18819</v>
      </c>
      <c r="F444" t="s">
        <v>3149</v>
      </c>
      <c r="G444" t="s">
        <v>3106</v>
      </c>
      <c r="H444">
        <f ca="1">_xlfn.XLOOKUP('Master Data'!$B:$B,PatientsMaster!$A:$A,PatientsMaster!$F:$F)</f>
        <v>53</v>
      </c>
      <c r="I444" t="str">
        <f ca="1">_xlfn.XLOOKUP('Master Data'!$B:$B,PatientsMaster!$A:$A,PatientsMaster!$G:$G)</f>
        <v>Young Adult</v>
      </c>
      <c r="J444" t="str">
        <f>_xlfn.XLOOKUP($C:$C,ProvidersMaster!$A:$A,ProvidersMaster!$C:$C)</f>
        <v>Pediatrics</v>
      </c>
      <c r="K444">
        <f>_xlfn.XLOOKUP($A:$A,Charges!$B:$B,Charges!$D:$D)</f>
        <v>113.57</v>
      </c>
      <c r="L444">
        <f>_xlfn.XLOOKUP($E:$E,InsuranceClaims!$A:$A,InsuranceClaims!$E:$E)</f>
        <v>177.19299999999998</v>
      </c>
      <c r="M444" t="str">
        <f>_xlfn.XLOOKUP($A:$A,Diagnoses!$B:$B,Diagnoses!$D:$D)</f>
        <v>Low back pain</v>
      </c>
      <c r="N444" t="str">
        <f t="shared" si="12"/>
        <v>2022-Apr</v>
      </c>
      <c r="O444" t="str">
        <f t="shared" si="13"/>
        <v>Standard</v>
      </c>
      <c r="P444">
        <f>COUNTIF($B:$B,B444)</f>
        <v>10</v>
      </c>
      <c r="Q444">
        <f>SUMIF($C:$C,C444,$L:$L)</f>
        <v>18866.657099999993</v>
      </c>
    </row>
    <row r="445" spans="1:17" x14ac:dyDescent="0.25">
      <c r="A445" t="s">
        <v>3949</v>
      </c>
      <c r="B445" t="s">
        <v>237</v>
      </c>
      <c r="C445" t="s">
        <v>3148</v>
      </c>
      <c r="D445" t="s">
        <v>3088</v>
      </c>
      <c r="E445" t="s">
        <v>18820</v>
      </c>
      <c r="F445" t="s">
        <v>3950</v>
      </c>
      <c r="G445" t="s">
        <v>3090</v>
      </c>
      <c r="H445">
        <f ca="1">_xlfn.XLOOKUP('Master Data'!$B:$B,PatientsMaster!$A:$A,PatientsMaster!$F:$F)</f>
        <v>53</v>
      </c>
      <c r="I445" t="str">
        <f ca="1">_xlfn.XLOOKUP('Master Data'!$B:$B,PatientsMaster!$A:$A,PatientsMaster!$G:$G)</f>
        <v>Young Adult</v>
      </c>
      <c r="J445" t="str">
        <f>_xlfn.XLOOKUP($C:$C,ProvidersMaster!$A:$A,ProvidersMaster!$C:$C)</f>
        <v>Gastroenterology</v>
      </c>
      <c r="K445">
        <f>_xlfn.XLOOKUP($A:$A,Charges!$B:$B,Charges!$D:$D)</f>
        <v>218.72</v>
      </c>
      <c r="L445">
        <f>_xlfn.XLOOKUP($E:$E,InsuranceClaims!$A:$A,InsuranceClaims!$E:$E)</f>
        <v>201.62800000000001</v>
      </c>
      <c r="M445" t="str">
        <f>_xlfn.XLOOKUP($A:$A,Diagnoses!$B:$B,Diagnoses!$D:$D)</f>
        <v>Acute upper respiratory infection, unspecified</v>
      </c>
      <c r="N445" t="str">
        <f t="shared" si="12"/>
        <v>2023-Oct</v>
      </c>
      <c r="O445" t="str">
        <f t="shared" si="13"/>
        <v>Standard</v>
      </c>
      <c r="P445">
        <f>COUNTIF($B:$B,B445)</f>
        <v>10</v>
      </c>
      <c r="Q445">
        <f>SUMIF($C:$C,C445,$L:$L)</f>
        <v>19833.441100000004</v>
      </c>
    </row>
    <row r="446" spans="1:17" x14ac:dyDescent="0.25">
      <c r="A446" t="s">
        <v>3951</v>
      </c>
      <c r="B446" t="s">
        <v>239</v>
      </c>
      <c r="C446" t="s">
        <v>3175</v>
      </c>
      <c r="D446" t="s">
        <v>3093</v>
      </c>
      <c r="E446" t="s">
        <v>18821</v>
      </c>
      <c r="F446" t="s">
        <v>3952</v>
      </c>
      <c r="G446" t="s">
        <v>3102</v>
      </c>
      <c r="H446">
        <f ca="1">_xlfn.XLOOKUP('Master Data'!$B:$B,PatientsMaster!$A:$A,PatientsMaster!$F:$F)</f>
        <v>65</v>
      </c>
      <c r="I446" t="str">
        <f ca="1">_xlfn.XLOOKUP('Master Data'!$B:$B,PatientsMaster!$A:$A,PatientsMaster!$G:$G)</f>
        <v>Young Adult</v>
      </c>
      <c r="J446" t="str">
        <f>_xlfn.XLOOKUP($C:$C,ProvidersMaster!$A:$A,ProvidersMaster!$C:$C)</f>
        <v>Pediatrics</v>
      </c>
      <c r="K446">
        <f>_xlfn.XLOOKUP($A:$A,Charges!$B:$B,Charges!$D:$D)</f>
        <v>266</v>
      </c>
      <c r="L446">
        <f>_xlfn.XLOOKUP($E:$E,InsuranceClaims!$A:$A,InsuranceClaims!$E:$E)</f>
        <v>132.48220000000001</v>
      </c>
      <c r="M446" t="str">
        <f>_xlfn.XLOOKUP($A:$A,Diagnoses!$B:$B,Diagnoses!$D:$D)</f>
        <v>Essential (primary) hypertension</v>
      </c>
      <c r="N446" t="str">
        <f t="shared" si="12"/>
        <v>2023-Oct</v>
      </c>
      <c r="O446" t="str">
        <f t="shared" si="13"/>
        <v>Standard</v>
      </c>
      <c r="P446">
        <f>COUNTIF($B:$B,B446)</f>
        <v>3</v>
      </c>
      <c r="Q446">
        <f>SUMIF($C:$C,C446,$L:$L)</f>
        <v>18866.657099999993</v>
      </c>
    </row>
    <row r="447" spans="1:17" x14ac:dyDescent="0.25">
      <c r="A447" t="s">
        <v>3953</v>
      </c>
      <c r="B447" t="s">
        <v>239</v>
      </c>
      <c r="C447" t="s">
        <v>3175</v>
      </c>
      <c r="D447" t="s">
        <v>3093</v>
      </c>
      <c r="E447" t="s">
        <v>18822</v>
      </c>
      <c r="F447" t="s">
        <v>3228</v>
      </c>
      <c r="G447" t="s">
        <v>3095</v>
      </c>
      <c r="H447">
        <f ca="1">_xlfn.XLOOKUP('Master Data'!$B:$B,PatientsMaster!$A:$A,PatientsMaster!$F:$F)</f>
        <v>65</v>
      </c>
      <c r="I447" t="str">
        <f ca="1">_xlfn.XLOOKUP('Master Data'!$B:$B,PatientsMaster!$A:$A,PatientsMaster!$G:$G)</f>
        <v>Young Adult</v>
      </c>
      <c r="J447" t="str">
        <f>_xlfn.XLOOKUP($C:$C,ProvidersMaster!$A:$A,ProvidersMaster!$C:$C)</f>
        <v>Pediatrics</v>
      </c>
      <c r="K447">
        <f>_xlfn.XLOOKUP($A:$A,Charges!$B:$B,Charges!$D:$D)</f>
        <v>171.18</v>
      </c>
      <c r="L447">
        <f>_xlfn.XLOOKUP($E:$E,InsuranceClaims!$A:$A,InsuranceClaims!$E:$E)</f>
        <v>344.7201</v>
      </c>
      <c r="M447" t="str">
        <f>_xlfn.XLOOKUP($A:$A,Diagnoses!$B:$B,Diagnoses!$D:$D)</f>
        <v>Acute upper respiratory infection, unspecified</v>
      </c>
      <c r="N447" t="str">
        <f t="shared" si="12"/>
        <v>2025-Mar</v>
      </c>
      <c r="O447" t="str">
        <f t="shared" si="13"/>
        <v>Standard</v>
      </c>
      <c r="P447">
        <f>COUNTIF($B:$B,B447)</f>
        <v>3</v>
      </c>
      <c r="Q447">
        <f>SUMIF($C:$C,C447,$L:$L)</f>
        <v>18866.657099999993</v>
      </c>
    </row>
    <row r="448" spans="1:17" x14ac:dyDescent="0.25">
      <c r="A448" t="s">
        <v>3954</v>
      </c>
      <c r="B448" t="s">
        <v>239</v>
      </c>
      <c r="C448" t="s">
        <v>3145</v>
      </c>
      <c r="D448" t="s">
        <v>3093</v>
      </c>
      <c r="E448" t="s">
        <v>18823</v>
      </c>
      <c r="F448" t="s">
        <v>3601</v>
      </c>
      <c r="G448" t="s">
        <v>3090</v>
      </c>
      <c r="H448">
        <f ca="1">_xlfn.XLOOKUP('Master Data'!$B:$B,PatientsMaster!$A:$A,PatientsMaster!$F:$F)</f>
        <v>65</v>
      </c>
      <c r="I448" t="str">
        <f ca="1">_xlfn.XLOOKUP('Master Data'!$B:$B,PatientsMaster!$A:$A,PatientsMaster!$G:$G)</f>
        <v>Young Adult</v>
      </c>
      <c r="J448" t="str">
        <f>_xlfn.XLOOKUP($C:$C,ProvidersMaster!$A:$A,ProvidersMaster!$C:$C)</f>
        <v>Cardiology</v>
      </c>
      <c r="K448">
        <f>_xlfn.XLOOKUP($A:$A,Charges!$B:$B,Charges!$D:$D)</f>
        <v>164.47</v>
      </c>
      <c r="L448">
        <f>_xlfn.XLOOKUP($E:$E,InsuranceClaims!$A:$A,InsuranceClaims!$E:$E)</f>
        <v>184.97469999999998</v>
      </c>
      <c r="M448" t="str">
        <f>_xlfn.XLOOKUP($A:$A,Diagnoses!$B:$B,Diagnoses!$D:$D)</f>
        <v>Essential (primary) hypertension</v>
      </c>
      <c r="N448" t="str">
        <f t="shared" si="12"/>
        <v>2023-Nov</v>
      </c>
      <c r="O448" t="str">
        <f t="shared" si="13"/>
        <v>Standard</v>
      </c>
      <c r="P448">
        <f>COUNTIF($B:$B,B448)</f>
        <v>3</v>
      </c>
      <c r="Q448">
        <f>SUMIF($C:$C,C448,$L:$L)</f>
        <v>16957.942200000001</v>
      </c>
    </row>
    <row r="449" spans="1:17" x14ac:dyDescent="0.25">
      <c r="A449" t="s">
        <v>3955</v>
      </c>
      <c r="B449" t="s">
        <v>241</v>
      </c>
      <c r="C449" t="s">
        <v>3108</v>
      </c>
      <c r="D449" t="s">
        <v>3088</v>
      </c>
      <c r="E449" t="s">
        <v>18824</v>
      </c>
      <c r="F449" t="s">
        <v>3956</v>
      </c>
      <c r="G449" t="s">
        <v>3102</v>
      </c>
      <c r="H449">
        <f ca="1">_xlfn.XLOOKUP('Master Data'!$B:$B,PatientsMaster!$A:$A,PatientsMaster!$F:$F)</f>
        <v>33</v>
      </c>
      <c r="I449" t="str">
        <f ca="1">_xlfn.XLOOKUP('Master Data'!$B:$B,PatientsMaster!$A:$A,PatientsMaster!$G:$G)</f>
        <v>Young Adult</v>
      </c>
      <c r="J449" t="str">
        <f>_xlfn.XLOOKUP($C:$C,ProvidersMaster!$A:$A,ProvidersMaster!$C:$C)</f>
        <v>Pediatrics</v>
      </c>
      <c r="K449">
        <f>_xlfn.XLOOKUP($A:$A,Charges!$B:$B,Charges!$D:$D)</f>
        <v>80.489999999999995</v>
      </c>
      <c r="L449">
        <f>_xlfn.XLOOKUP($E:$E,InsuranceClaims!$A:$A,InsuranceClaims!$E:$E)</f>
        <v>335.76819999999998</v>
      </c>
      <c r="M449" t="str">
        <f>_xlfn.XLOOKUP($A:$A,Diagnoses!$B:$B,Diagnoses!$D:$D)</f>
        <v>Low back pain</v>
      </c>
      <c r="N449" t="str">
        <f t="shared" si="12"/>
        <v>2022-Oct</v>
      </c>
      <c r="O449" t="str">
        <f t="shared" si="13"/>
        <v>Standard</v>
      </c>
      <c r="P449">
        <f>COUNTIF($B:$B,B449)</f>
        <v>8</v>
      </c>
      <c r="Q449">
        <f>SUMIF($C:$C,C449,$L:$L)</f>
        <v>19337.123900000002</v>
      </c>
    </row>
    <row r="450" spans="1:17" x14ac:dyDescent="0.25">
      <c r="A450" t="s">
        <v>3957</v>
      </c>
      <c r="B450" t="s">
        <v>241</v>
      </c>
      <c r="C450" t="s">
        <v>3199</v>
      </c>
      <c r="D450" t="s">
        <v>3088</v>
      </c>
      <c r="E450" t="s">
        <v>18825</v>
      </c>
      <c r="F450" t="s">
        <v>3396</v>
      </c>
      <c r="G450" t="s">
        <v>3095</v>
      </c>
      <c r="H450">
        <f ca="1">_xlfn.XLOOKUP('Master Data'!$B:$B,PatientsMaster!$A:$A,PatientsMaster!$F:$F)</f>
        <v>33</v>
      </c>
      <c r="I450" t="str">
        <f ca="1">_xlfn.XLOOKUP('Master Data'!$B:$B,PatientsMaster!$A:$A,PatientsMaster!$G:$G)</f>
        <v>Young Adult</v>
      </c>
      <c r="J450" t="str">
        <f>_xlfn.XLOOKUP($C:$C,ProvidersMaster!$A:$A,ProvidersMaster!$C:$C)</f>
        <v>Gastroenterology</v>
      </c>
      <c r="K450">
        <f>_xlfn.XLOOKUP($A:$A,Charges!$B:$B,Charges!$D:$D)</f>
        <v>118.57</v>
      </c>
      <c r="L450">
        <f>_xlfn.XLOOKUP($E:$E,InsuranceClaims!$A:$A,InsuranceClaims!$E:$E)</f>
        <v>67.773200000000003</v>
      </c>
      <c r="M450" t="str">
        <f>_xlfn.XLOOKUP($A:$A,Diagnoses!$B:$B,Diagnoses!$D:$D)</f>
        <v>Low back pain</v>
      </c>
      <c r="N450" t="str">
        <f t="shared" si="12"/>
        <v>2025-Mar</v>
      </c>
      <c r="O450" t="str">
        <f t="shared" si="13"/>
        <v>Standard</v>
      </c>
      <c r="P450">
        <f>COUNTIF($B:$B,B450)</f>
        <v>8</v>
      </c>
      <c r="Q450">
        <f>SUMIF($C:$C,C450,$L:$L)</f>
        <v>19674.320500000005</v>
      </c>
    </row>
    <row r="451" spans="1:17" x14ac:dyDescent="0.25">
      <c r="A451" t="s">
        <v>3958</v>
      </c>
      <c r="B451" t="s">
        <v>241</v>
      </c>
      <c r="C451" t="s">
        <v>3145</v>
      </c>
      <c r="D451" t="s">
        <v>3088</v>
      </c>
      <c r="E451" t="s">
        <v>18826</v>
      </c>
      <c r="F451" t="s">
        <v>3766</v>
      </c>
      <c r="G451" t="s">
        <v>3090</v>
      </c>
      <c r="H451">
        <f ca="1">_xlfn.XLOOKUP('Master Data'!$B:$B,PatientsMaster!$A:$A,PatientsMaster!$F:$F)</f>
        <v>33</v>
      </c>
      <c r="I451" t="str">
        <f ca="1">_xlfn.XLOOKUP('Master Data'!$B:$B,PatientsMaster!$A:$A,PatientsMaster!$G:$G)</f>
        <v>Young Adult</v>
      </c>
      <c r="J451" t="str">
        <f>_xlfn.XLOOKUP($C:$C,ProvidersMaster!$A:$A,ProvidersMaster!$C:$C)</f>
        <v>Cardiology</v>
      </c>
      <c r="K451">
        <f>_xlfn.XLOOKUP($A:$A,Charges!$B:$B,Charges!$D:$D)</f>
        <v>54.53</v>
      </c>
      <c r="L451">
        <f>_xlfn.XLOOKUP($E:$E,InsuranceClaims!$A:$A,InsuranceClaims!$E:$E)</f>
        <v>251.26189999999997</v>
      </c>
      <c r="M451" t="str">
        <f>_xlfn.XLOOKUP($A:$A,Diagnoses!$B:$B,Diagnoses!$D:$D)</f>
        <v>Type 2 diabetes mellitus without complications</v>
      </c>
      <c r="N451" t="str">
        <f t="shared" ref="N451:N514" si="14">TEXT($F:$F,"yyyy-mmm")</f>
        <v>2025-Jan</v>
      </c>
      <c r="O451" t="str">
        <f t="shared" ref="O451:O514" si="15">IF(K451&gt;350,"High Cost","Standard")</f>
        <v>Standard</v>
      </c>
      <c r="P451">
        <f>COUNTIF($B:$B,B451)</f>
        <v>8</v>
      </c>
      <c r="Q451">
        <f>SUMIF($C:$C,C451,$L:$L)</f>
        <v>16957.942200000001</v>
      </c>
    </row>
    <row r="452" spans="1:17" x14ac:dyDescent="0.25">
      <c r="A452" t="s">
        <v>3959</v>
      </c>
      <c r="B452" t="s">
        <v>241</v>
      </c>
      <c r="C452" t="s">
        <v>3196</v>
      </c>
      <c r="D452" t="s">
        <v>3093</v>
      </c>
      <c r="E452" t="s">
        <v>18827</v>
      </c>
      <c r="F452" t="s">
        <v>3960</v>
      </c>
      <c r="G452" t="s">
        <v>3102</v>
      </c>
      <c r="H452">
        <f ca="1">_xlfn.XLOOKUP('Master Data'!$B:$B,PatientsMaster!$A:$A,PatientsMaster!$F:$F)</f>
        <v>33</v>
      </c>
      <c r="I452" t="str">
        <f ca="1">_xlfn.XLOOKUP('Master Data'!$B:$B,PatientsMaster!$A:$A,PatientsMaster!$G:$G)</f>
        <v>Young Adult</v>
      </c>
      <c r="J452" t="str">
        <f>_xlfn.XLOOKUP($C:$C,ProvidersMaster!$A:$A,ProvidersMaster!$C:$C)</f>
        <v>Gastroenterology</v>
      </c>
      <c r="K452">
        <f>_xlfn.XLOOKUP($A:$A,Charges!$B:$B,Charges!$D:$D)</f>
        <v>163.79</v>
      </c>
      <c r="L452">
        <f>_xlfn.XLOOKUP($E:$E,InsuranceClaims!$A:$A,InsuranceClaims!$E:$E)</f>
        <v>303.3759</v>
      </c>
      <c r="M452" t="str">
        <f>_xlfn.XLOOKUP($A:$A,Diagnoses!$B:$B,Diagnoses!$D:$D)</f>
        <v>Essential (primary) hypertension</v>
      </c>
      <c r="N452" t="str">
        <f t="shared" si="14"/>
        <v>2022-Aug</v>
      </c>
      <c r="O452" t="str">
        <f t="shared" si="15"/>
        <v>Standard</v>
      </c>
      <c r="P452">
        <f>COUNTIF($B:$B,B452)</f>
        <v>8</v>
      </c>
      <c r="Q452">
        <f>SUMIF($C:$C,C452,$L:$L)</f>
        <v>13711.558999999999</v>
      </c>
    </row>
    <row r="453" spans="1:17" x14ac:dyDescent="0.25">
      <c r="A453" t="s">
        <v>3961</v>
      </c>
      <c r="B453" t="s">
        <v>241</v>
      </c>
      <c r="C453" t="s">
        <v>3161</v>
      </c>
      <c r="D453" t="s">
        <v>3088</v>
      </c>
      <c r="E453" t="s">
        <v>18828</v>
      </c>
      <c r="F453" t="s">
        <v>3456</v>
      </c>
      <c r="G453" t="s">
        <v>3090</v>
      </c>
      <c r="H453">
        <f ca="1">_xlfn.XLOOKUP('Master Data'!$B:$B,PatientsMaster!$A:$A,PatientsMaster!$F:$F)</f>
        <v>33</v>
      </c>
      <c r="I453" t="str">
        <f ca="1">_xlfn.XLOOKUP('Master Data'!$B:$B,PatientsMaster!$A:$A,PatientsMaster!$G:$G)</f>
        <v>Young Adult</v>
      </c>
      <c r="J453" t="str">
        <f>_xlfn.XLOOKUP($C:$C,ProvidersMaster!$A:$A,ProvidersMaster!$C:$C)</f>
        <v>Gastroenterology</v>
      </c>
      <c r="K453">
        <f>_xlfn.XLOOKUP($A:$A,Charges!$B:$B,Charges!$D:$D)</f>
        <v>420.37</v>
      </c>
      <c r="L453">
        <f>_xlfn.XLOOKUP($E:$E,InsuranceClaims!$A:$A,InsuranceClaims!$E:$E)</f>
        <v>427.68</v>
      </c>
      <c r="M453" t="str">
        <f>_xlfn.XLOOKUP($A:$A,Diagnoses!$B:$B,Diagnoses!$D:$D)</f>
        <v>Gastro-esophageal reflux disease without esophagitis</v>
      </c>
      <c r="N453" t="str">
        <f t="shared" si="14"/>
        <v>2023-Jun</v>
      </c>
      <c r="O453" t="str">
        <f t="shared" si="15"/>
        <v>High Cost</v>
      </c>
      <c r="P453">
        <f>COUNTIF($B:$B,B453)</f>
        <v>8</v>
      </c>
      <c r="Q453">
        <f>SUMIF($C:$C,C453,$L:$L)</f>
        <v>20657.172699999996</v>
      </c>
    </row>
    <row r="454" spans="1:17" x14ac:dyDescent="0.25">
      <c r="A454" t="s">
        <v>3962</v>
      </c>
      <c r="B454" t="s">
        <v>241</v>
      </c>
      <c r="C454" t="s">
        <v>3145</v>
      </c>
      <c r="D454" t="s">
        <v>3093</v>
      </c>
      <c r="E454" t="s">
        <v>18829</v>
      </c>
      <c r="F454" t="s">
        <v>3963</v>
      </c>
      <c r="G454" t="s">
        <v>3095</v>
      </c>
      <c r="H454">
        <f ca="1">_xlfn.XLOOKUP('Master Data'!$B:$B,PatientsMaster!$A:$A,PatientsMaster!$F:$F)</f>
        <v>33</v>
      </c>
      <c r="I454" t="str">
        <f ca="1">_xlfn.XLOOKUP('Master Data'!$B:$B,PatientsMaster!$A:$A,PatientsMaster!$G:$G)</f>
        <v>Young Adult</v>
      </c>
      <c r="J454" t="str">
        <f>_xlfn.XLOOKUP($C:$C,ProvidersMaster!$A:$A,ProvidersMaster!$C:$C)</f>
        <v>Cardiology</v>
      </c>
      <c r="K454">
        <f>_xlfn.XLOOKUP($A:$A,Charges!$B:$B,Charges!$D:$D)</f>
        <v>489.84</v>
      </c>
      <c r="L454">
        <f>_xlfn.XLOOKUP($E:$E,InsuranceClaims!$A:$A,InsuranceClaims!$E:$E)</f>
        <v>198.65230000000003</v>
      </c>
      <c r="M454" t="str">
        <f>_xlfn.XLOOKUP($A:$A,Diagnoses!$B:$B,Diagnoses!$D:$D)</f>
        <v>Type 2 diabetes mellitus without complications</v>
      </c>
      <c r="N454" t="str">
        <f t="shared" si="14"/>
        <v>2024-Jan</v>
      </c>
      <c r="O454" t="str">
        <f t="shared" si="15"/>
        <v>High Cost</v>
      </c>
      <c r="P454">
        <f>COUNTIF($B:$B,B454)</f>
        <v>8</v>
      </c>
      <c r="Q454">
        <f>SUMIF($C:$C,C454,$L:$L)</f>
        <v>16957.942200000001</v>
      </c>
    </row>
    <row r="455" spans="1:17" x14ac:dyDescent="0.25">
      <c r="A455" t="s">
        <v>3964</v>
      </c>
      <c r="B455" t="s">
        <v>241</v>
      </c>
      <c r="C455" t="s">
        <v>3156</v>
      </c>
      <c r="D455" t="s">
        <v>3093</v>
      </c>
      <c r="E455" t="s">
        <v>18830</v>
      </c>
      <c r="F455" t="s">
        <v>3965</v>
      </c>
      <c r="G455" t="s">
        <v>3106</v>
      </c>
      <c r="H455">
        <f ca="1">_xlfn.XLOOKUP('Master Data'!$B:$B,PatientsMaster!$A:$A,PatientsMaster!$F:$F)</f>
        <v>33</v>
      </c>
      <c r="I455" t="str">
        <f ca="1">_xlfn.XLOOKUP('Master Data'!$B:$B,PatientsMaster!$A:$A,PatientsMaster!$G:$G)</f>
        <v>Young Adult</v>
      </c>
      <c r="J455" t="str">
        <f>_xlfn.XLOOKUP($C:$C,ProvidersMaster!$A:$A,ProvidersMaster!$C:$C)</f>
        <v>Neurology</v>
      </c>
      <c r="K455">
        <f>_xlfn.XLOOKUP($A:$A,Charges!$B:$B,Charges!$D:$D)</f>
        <v>119.02</v>
      </c>
      <c r="L455">
        <f>_xlfn.XLOOKUP($E:$E,InsuranceClaims!$A:$A,InsuranceClaims!$E:$E)</f>
        <v>326.32319999999999</v>
      </c>
      <c r="M455" t="str">
        <f>_xlfn.XLOOKUP($A:$A,Diagnoses!$B:$B,Diagnoses!$D:$D)</f>
        <v>Acute upper respiratory infection, unspecified</v>
      </c>
      <c r="N455" t="str">
        <f t="shared" si="14"/>
        <v>2025-Mar</v>
      </c>
      <c r="O455" t="str">
        <f t="shared" si="15"/>
        <v>Standard</v>
      </c>
      <c r="P455">
        <f>COUNTIF($B:$B,B455)</f>
        <v>8</v>
      </c>
      <c r="Q455">
        <f>SUMIF($C:$C,C455,$L:$L)</f>
        <v>25676.765600000006</v>
      </c>
    </row>
    <row r="456" spans="1:17" x14ac:dyDescent="0.25">
      <c r="A456" t="s">
        <v>3966</v>
      </c>
      <c r="B456" t="s">
        <v>241</v>
      </c>
      <c r="C456" t="s">
        <v>3265</v>
      </c>
      <c r="D456" t="s">
        <v>3093</v>
      </c>
      <c r="E456" t="s">
        <v>18831</v>
      </c>
      <c r="F456" t="s">
        <v>3213</v>
      </c>
      <c r="G456" t="s">
        <v>3090</v>
      </c>
      <c r="H456">
        <f ca="1">_xlfn.XLOOKUP('Master Data'!$B:$B,PatientsMaster!$A:$A,PatientsMaster!$F:$F)</f>
        <v>33</v>
      </c>
      <c r="I456" t="str">
        <f ca="1">_xlfn.XLOOKUP('Master Data'!$B:$B,PatientsMaster!$A:$A,PatientsMaster!$G:$G)</f>
        <v>Young Adult</v>
      </c>
      <c r="J456" t="str">
        <f>_xlfn.XLOOKUP($C:$C,ProvidersMaster!$A:$A,ProvidersMaster!$C:$C)</f>
        <v>Neurology</v>
      </c>
      <c r="K456">
        <f>_xlfn.XLOOKUP($A:$A,Charges!$B:$B,Charges!$D:$D)</f>
        <v>200.97</v>
      </c>
      <c r="L456">
        <f>_xlfn.XLOOKUP($E:$E,InsuranceClaims!$A:$A,InsuranceClaims!$E:$E)</f>
        <v>96.448799999999991</v>
      </c>
      <c r="M456" t="str">
        <f>_xlfn.XLOOKUP($A:$A,Diagnoses!$B:$B,Diagnoses!$D:$D)</f>
        <v>Low back pain</v>
      </c>
      <c r="N456" t="str">
        <f t="shared" si="14"/>
        <v>2022-May</v>
      </c>
      <c r="O456" t="str">
        <f t="shared" si="15"/>
        <v>Standard</v>
      </c>
      <c r="P456">
        <f>COUNTIF($B:$B,B456)</f>
        <v>8</v>
      </c>
      <c r="Q456">
        <f>SUMIF($C:$C,C456,$L:$L)</f>
        <v>17482.5101</v>
      </c>
    </row>
    <row r="457" spans="1:17" x14ac:dyDescent="0.25">
      <c r="A457" t="s">
        <v>3967</v>
      </c>
      <c r="B457" t="s">
        <v>243</v>
      </c>
      <c r="C457" t="s">
        <v>3118</v>
      </c>
      <c r="D457" t="s">
        <v>3088</v>
      </c>
      <c r="E457" t="s">
        <v>18832</v>
      </c>
      <c r="F457" t="s">
        <v>3968</v>
      </c>
      <c r="G457" t="s">
        <v>3102</v>
      </c>
      <c r="H457">
        <f ca="1">_xlfn.XLOOKUP('Master Data'!$B:$B,PatientsMaster!$A:$A,PatientsMaster!$F:$F)</f>
        <v>46</v>
      </c>
      <c r="I457" t="str">
        <f ca="1">_xlfn.XLOOKUP('Master Data'!$B:$B,PatientsMaster!$A:$A,PatientsMaster!$G:$G)</f>
        <v>Young Adult</v>
      </c>
      <c r="J457" t="str">
        <f>_xlfn.XLOOKUP($C:$C,ProvidersMaster!$A:$A,ProvidersMaster!$C:$C)</f>
        <v>Cardiology</v>
      </c>
      <c r="K457">
        <f>_xlfn.XLOOKUP($A:$A,Charges!$B:$B,Charges!$D:$D)</f>
        <v>479.08</v>
      </c>
      <c r="L457">
        <f>_xlfn.XLOOKUP($E:$E,InsuranceClaims!$A:$A,InsuranceClaims!$E:$E)</f>
        <v>344.95420000000001</v>
      </c>
      <c r="M457" t="str">
        <f>_xlfn.XLOOKUP($A:$A,Diagnoses!$B:$B,Diagnoses!$D:$D)</f>
        <v>Low back pain</v>
      </c>
      <c r="N457" t="str">
        <f t="shared" si="14"/>
        <v>2025-Dec</v>
      </c>
      <c r="O457" t="str">
        <f t="shared" si="15"/>
        <v>High Cost</v>
      </c>
      <c r="P457">
        <f>COUNTIF($B:$B,B457)</f>
        <v>9</v>
      </c>
      <c r="Q457">
        <f>SUMIF($C:$C,C457,$L:$L)</f>
        <v>19335.334599999998</v>
      </c>
    </row>
    <row r="458" spans="1:17" x14ac:dyDescent="0.25">
      <c r="A458" t="s">
        <v>3969</v>
      </c>
      <c r="B458" t="s">
        <v>243</v>
      </c>
      <c r="C458" t="s">
        <v>3104</v>
      </c>
      <c r="D458" t="s">
        <v>3088</v>
      </c>
      <c r="E458" t="s">
        <v>18833</v>
      </c>
      <c r="F458" t="s">
        <v>3970</v>
      </c>
      <c r="G458" t="s">
        <v>3095</v>
      </c>
      <c r="H458">
        <f ca="1">_xlfn.XLOOKUP('Master Data'!$B:$B,PatientsMaster!$A:$A,PatientsMaster!$F:$F)</f>
        <v>46</v>
      </c>
      <c r="I458" t="str">
        <f ca="1">_xlfn.XLOOKUP('Master Data'!$B:$B,PatientsMaster!$A:$A,PatientsMaster!$G:$G)</f>
        <v>Young Adult</v>
      </c>
      <c r="J458" t="str">
        <f>_xlfn.XLOOKUP($C:$C,ProvidersMaster!$A:$A,ProvidersMaster!$C:$C)</f>
        <v>Pediatrics</v>
      </c>
      <c r="K458">
        <f>_xlfn.XLOOKUP($A:$A,Charges!$B:$B,Charges!$D:$D)</f>
        <v>432.38</v>
      </c>
      <c r="L458">
        <f>_xlfn.XLOOKUP($E:$E,InsuranceClaims!$A:$A,InsuranceClaims!$E:$E)</f>
        <v>335.42879999999997</v>
      </c>
      <c r="M458" t="str">
        <f>_xlfn.XLOOKUP($A:$A,Diagnoses!$B:$B,Diagnoses!$D:$D)</f>
        <v>Acute upper respiratory infection, unspecified</v>
      </c>
      <c r="N458" t="str">
        <f t="shared" si="14"/>
        <v>2025-Feb</v>
      </c>
      <c r="O458" t="str">
        <f t="shared" si="15"/>
        <v>High Cost</v>
      </c>
      <c r="P458">
        <f>COUNTIF($B:$B,B458)</f>
        <v>9</v>
      </c>
      <c r="Q458">
        <f>SUMIF($C:$C,C458,$L:$L)</f>
        <v>19656.943599999999</v>
      </c>
    </row>
    <row r="459" spans="1:17" x14ac:dyDescent="0.25">
      <c r="A459" t="s">
        <v>3971</v>
      </c>
      <c r="B459" t="s">
        <v>243</v>
      </c>
      <c r="C459" t="s">
        <v>3248</v>
      </c>
      <c r="D459" t="s">
        <v>3088</v>
      </c>
      <c r="E459" t="s">
        <v>18834</v>
      </c>
      <c r="F459" t="s">
        <v>3972</v>
      </c>
      <c r="G459" t="s">
        <v>3106</v>
      </c>
      <c r="H459">
        <f ca="1">_xlfn.XLOOKUP('Master Data'!$B:$B,PatientsMaster!$A:$A,PatientsMaster!$F:$F)</f>
        <v>46</v>
      </c>
      <c r="I459" t="str">
        <f ca="1">_xlfn.XLOOKUP('Master Data'!$B:$B,PatientsMaster!$A:$A,PatientsMaster!$G:$G)</f>
        <v>Young Adult</v>
      </c>
      <c r="J459" t="str">
        <f>_xlfn.XLOOKUP($C:$C,ProvidersMaster!$A:$A,ProvidersMaster!$C:$C)</f>
        <v>Cardiology</v>
      </c>
      <c r="K459">
        <f>_xlfn.XLOOKUP($A:$A,Charges!$B:$B,Charges!$D:$D)</f>
        <v>296.36</v>
      </c>
      <c r="L459">
        <f>_xlfn.XLOOKUP($E:$E,InsuranceClaims!$A:$A,InsuranceClaims!$E:$E)</f>
        <v>319.8125</v>
      </c>
      <c r="M459" t="str">
        <f>_xlfn.XLOOKUP($A:$A,Diagnoses!$B:$B,Diagnoses!$D:$D)</f>
        <v>Essential (primary) hypertension</v>
      </c>
      <c r="N459" t="str">
        <f t="shared" si="14"/>
        <v>2022-Oct</v>
      </c>
      <c r="O459" t="str">
        <f t="shared" si="15"/>
        <v>Standard</v>
      </c>
      <c r="P459">
        <f>COUNTIF($B:$B,B459)</f>
        <v>9</v>
      </c>
      <c r="Q459">
        <f>SUMIF($C:$C,C459,$L:$L)</f>
        <v>20392.786800000002</v>
      </c>
    </row>
    <row r="460" spans="1:17" x14ac:dyDescent="0.25">
      <c r="A460" t="s">
        <v>3973</v>
      </c>
      <c r="B460" t="s">
        <v>243</v>
      </c>
      <c r="C460" t="s">
        <v>3202</v>
      </c>
      <c r="D460" t="s">
        <v>3088</v>
      </c>
      <c r="E460" t="s">
        <v>18835</v>
      </c>
      <c r="F460" t="s">
        <v>3974</v>
      </c>
      <c r="G460" t="s">
        <v>3095</v>
      </c>
      <c r="H460">
        <f ca="1">_xlfn.XLOOKUP('Master Data'!$B:$B,PatientsMaster!$A:$A,PatientsMaster!$F:$F)</f>
        <v>46</v>
      </c>
      <c r="I460" t="str">
        <f ca="1">_xlfn.XLOOKUP('Master Data'!$B:$B,PatientsMaster!$A:$A,PatientsMaster!$G:$G)</f>
        <v>Young Adult</v>
      </c>
      <c r="J460" t="str">
        <f>_xlfn.XLOOKUP($C:$C,ProvidersMaster!$A:$A,ProvidersMaster!$C:$C)</f>
        <v>General Practice</v>
      </c>
      <c r="K460">
        <f>_xlfn.XLOOKUP($A:$A,Charges!$B:$B,Charges!$D:$D)</f>
        <v>472.52</v>
      </c>
      <c r="L460">
        <f>_xlfn.XLOOKUP($E:$E,InsuranceClaims!$A:$A,InsuranceClaims!$E:$E)</f>
        <v>257.9228</v>
      </c>
      <c r="M460" t="str">
        <f>_xlfn.XLOOKUP($A:$A,Diagnoses!$B:$B,Diagnoses!$D:$D)</f>
        <v>Gastro-esophageal reflux disease without esophagitis</v>
      </c>
      <c r="N460" t="str">
        <f t="shared" si="14"/>
        <v>2022-Jul</v>
      </c>
      <c r="O460" t="str">
        <f t="shared" si="15"/>
        <v>High Cost</v>
      </c>
      <c r="P460">
        <f>COUNTIF($B:$B,B460)</f>
        <v>9</v>
      </c>
      <c r="Q460">
        <f>SUMIF($C:$C,C460,$L:$L)</f>
        <v>16195.449599999994</v>
      </c>
    </row>
    <row r="461" spans="1:17" x14ac:dyDescent="0.25">
      <c r="A461" t="s">
        <v>3975</v>
      </c>
      <c r="B461" t="s">
        <v>243</v>
      </c>
      <c r="C461" t="s">
        <v>3217</v>
      </c>
      <c r="D461" t="s">
        <v>3088</v>
      </c>
      <c r="E461" t="s">
        <v>18836</v>
      </c>
      <c r="F461" t="s">
        <v>3489</v>
      </c>
      <c r="G461" t="s">
        <v>3102</v>
      </c>
      <c r="H461">
        <f ca="1">_xlfn.XLOOKUP('Master Data'!$B:$B,PatientsMaster!$A:$A,PatientsMaster!$F:$F)</f>
        <v>46</v>
      </c>
      <c r="I461" t="str">
        <f ca="1">_xlfn.XLOOKUP('Master Data'!$B:$B,PatientsMaster!$A:$A,PatientsMaster!$G:$G)</f>
        <v>Young Adult</v>
      </c>
      <c r="J461" t="str">
        <f>_xlfn.XLOOKUP($C:$C,ProvidersMaster!$A:$A,ProvidersMaster!$C:$C)</f>
        <v>Cardiology</v>
      </c>
      <c r="K461">
        <f>_xlfn.XLOOKUP($A:$A,Charges!$B:$B,Charges!$D:$D)</f>
        <v>346.49</v>
      </c>
      <c r="L461">
        <f>_xlfn.XLOOKUP($E:$E,InsuranceClaims!$A:$A,InsuranceClaims!$E:$E)</f>
        <v>135.32999999999998</v>
      </c>
      <c r="M461" t="str">
        <f>_xlfn.XLOOKUP($A:$A,Diagnoses!$B:$B,Diagnoses!$D:$D)</f>
        <v>Acute upper respiratory infection, unspecified</v>
      </c>
      <c r="N461" t="str">
        <f t="shared" si="14"/>
        <v>2024-Apr</v>
      </c>
      <c r="O461" t="str">
        <f t="shared" si="15"/>
        <v>Standard</v>
      </c>
      <c r="P461">
        <f>COUNTIF($B:$B,B461)</f>
        <v>9</v>
      </c>
      <c r="Q461">
        <f>SUMIF($C:$C,C461,$L:$L)</f>
        <v>16325.449900000001</v>
      </c>
    </row>
    <row r="462" spans="1:17" x14ac:dyDescent="0.25">
      <c r="A462" t="s">
        <v>3976</v>
      </c>
      <c r="B462" t="s">
        <v>243</v>
      </c>
      <c r="C462" t="s">
        <v>3202</v>
      </c>
      <c r="D462" t="s">
        <v>3088</v>
      </c>
      <c r="E462" t="s">
        <v>18837</v>
      </c>
      <c r="F462" t="s">
        <v>3977</v>
      </c>
      <c r="G462" t="s">
        <v>3102</v>
      </c>
      <c r="H462">
        <f ca="1">_xlfn.XLOOKUP('Master Data'!$B:$B,PatientsMaster!$A:$A,PatientsMaster!$F:$F)</f>
        <v>46</v>
      </c>
      <c r="I462" t="str">
        <f ca="1">_xlfn.XLOOKUP('Master Data'!$B:$B,PatientsMaster!$A:$A,PatientsMaster!$G:$G)</f>
        <v>Young Adult</v>
      </c>
      <c r="J462" t="str">
        <f>_xlfn.XLOOKUP($C:$C,ProvidersMaster!$A:$A,ProvidersMaster!$C:$C)</f>
        <v>General Practice</v>
      </c>
      <c r="K462">
        <f>_xlfn.XLOOKUP($A:$A,Charges!$B:$B,Charges!$D:$D)</f>
        <v>134</v>
      </c>
      <c r="L462">
        <f>_xlfn.XLOOKUP($E:$E,InsuranceClaims!$A:$A,InsuranceClaims!$E:$E)</f>
        <v>372.9726</v>
      </c>
      <c r="M462" t="str">
        <f>_xlfn.XLOOKUP($A:$A,Diagnoses!$B:$B,Diagnoses!$D:$D)</f>
        <v>Gastro-esophageal reflux disease without esophagitis</v>
      </c>
      <c r="N462" t="str">
        <f t="shared" si="14"/>
        <v>2023-Dec</v>
      </c>
      <c r="O462" t="str">
        <f t="shared" si="15"/>
        <v>Standard</v>
      </c>
      <c r="P462">
        <f>COUNTIF($B:$B,B462)</f>
        <v>9</v>
      </c>
      <c r="Q462">
        <f>SUMIF($C:$C,C462,$L:$L)</f>
        <v>16195.449599999994</v>
      </c>
    </row>
    <row r="463" spans="1:17" x14ac:dyDescent="0.25">
      <c r="A463" t="s">
        <v>3978</v>
      </c>
      <c r="B463" t="s">
        <v>243</v>
      </c>
      <c r="C463" t="s">
        <v>3254</v>
      </c>
      <c r="D463" t="s">
        <v>3088</v>
      </c>
      <c r="E463" t="s">
        <v>18838</v>
      </c>
      <c r="F463" t="s">
        <v>3270</v>
      </c>
      <c r="G463" t="s">
        <v>3106</v>
      </c>
      <c r="H463">
        <f ca="1">_xlfn.XLOOKUP('Master Data'!$B:$B,PatientsMaster!$A:$A,PatientsMaster!$F:$F)</f>
        <v>46</v>
      </c>
      <c r="I463" t="str">
        <f ca="1">_xlfn.XLOOKUP('Master Data'!$B:$B,PatientsMaster!$A:$A,PatientsMaster!$G:$G)</f>
        <v>Young Adult</v>
      </c>
      <c r="J463" t="str">
        <f>_xlfn.XLOOKUP($C:$C,ProvidersMaster!$A:$A,ProvidersMaster!$C:$C)</f>
        <v>General Practice</v>
      </c>
      <c r="K463">
        <f>_xlfn.XLOOKUP($A:$A,Charges!$B:$B,Charges!$D:$D)</f>
        <v>249.6</v>
      </c>
      <c r="L463">
        <f>_xlfn.XLOOKUP($E:$E,InsuranceClaims!$A:$A,InsuranceClaims!$E:$E)</f>
        <v>273.41550000000001</v>
      </c>
      <c r="M463" t="str">
        <f>_xlfn.XLOOKUP($A:$A,Diagnoses!$B:$B,Diagnoses!$D:$D)</f>
        <v>Essential (primary) hypertension</v>
      </c>
      <c r="N463" t="str">
        <f t="shared" si="14"/>
        <v>2025-Jun</v>
      </c>
      <c r="O463" t="str">
        <f t="shared" si="15"/>
        <v>Standard</v>
      </c>
      <c r="P463">
        <f>COUNTIF($B:$B,B463)</f>
        <v>9</v>
      </c>
      <c r="Q463">
        <f>SUMIF($C:$C,C463,$L:$L)</f>
        <v>20459.456599999998</v>
      </c>
    </row>
    <row r="464" spans="1:17" x14ac:dyDescent="0.25">
      <c r="A464" t="s">
        <v>3979</v>
      </c>
      <c r="B464" t="s">
        <v>243</v>
      </c>
      <c r="C464" t="s">
        <v>3118</v>
      </c>
      <c r="D464" t="s">
        <v>3088</v>
      </c>
      <c r="E464" t="s">
        <v>18839</v>
      </c>
      <c r="F464" t="s">
        <v>3980</v>
      </c>
      <c r="G464" t="s">
        <v>3106</v>
      </c>
      <c r="H464">
        <f ca="1">_xlfn.XLOOKUP('Master Data'!$B:$B,PatientsMaster!$A:$A,PatientsMaster!$F:$F)</f>
        <v>46</v>
      </c>
      <c r="I464" t="str">
        <f ca="1">_xlfn.XLOOKUP('Master Data'!$B:$B,PatientsMaster!$A:$A,PatientsMaster!$G:$G)</f>
        <v>Young Adult</v>
      </c>
      <c r="J464" t="str">
        <f>_xlfn.XLOOKUP($C:$C,ProvidersMaster!$A:$A,ProvidersMaster!$C:$C)</f>
        <v>Cardiology</v>
      </c>
      <c r="K464">
        <f>_xlfn.XLOOKUP($A:$A,Charges!$B:$B,Charges!$D:$D)</f>
        <v>157.11000000000001</v>
      </c>
      <c r="L464">
        <f>_xlfn.XLOOKUP($E:$E,InsuranceClaims!$A:$A,InsuranceClaims!$E:$E)</f>
        <v>346.11300000000006</v>
      </c>
      <c r="M464" t="str">
        <f>_xlfn.XLOOKUP($A:$A,Diagnoses!$B:$B,Diagnoses!$D:$D)</f>
        <v>Acute upper respiratory infection, unspecified</v>
      </c>
      <c r="N464" t="str">
        <f t="shared" si="14"/>
        <v>2024-May</v>
      </c>
      <c r="O464" t="str">
        <f t="shared" si="15"/>
        <v>Standard</v>
      </c>
      <c r="P464">
        <f>COUNTIF($B:$B,B464)</f>
        <v>9</v>
      </c>
      <c r="Q464">
        <f>SUMIF($C:$C,C464,$L:$L)</f>
        <v>19335.334599999998</v>
      </c>
    </row>
    <row r="465" spans="1:17" x14ac:dyDescent="0.25">
      <c r="A465" t="s">
        <v>3981</v>
      </c>
      <c r="B465" t="s">
        <v>243</v>
      </c>
      <c r="C465" t="s">
        <v>3100</v>
      </c>
      <c r="D465" t="s">
        <v>3088</v>
      </c>
      <c r="E465" t="s">
        <v>18840</v>
      </c>
      <c r="F465" t="s">
        <v>3828</v>
      </c>
      <c r="G465" t="s">
        <v>3102</v>
      </c>
      <c r="H465">
        <f ca="1">_xlfn.XLOOKUP('Master Data'!$B:$B,PatientsMaster!$A:$A,PatientsMaster!$F:$F)</f>
        <v>46</v>
      </c>
      <c r="I465" t="str">
        <f ca="1">_xlfn.XLOOKUP('Master Data'!$B:$B,PatientsMaster!$A:$A,PatientsMaster!$G:$G)</f>
        <v>Young Adult</v>
      </c>
      <c r="J465" t="str">
        <f>_xlfn.XLOOKUP($C:$C,ProvidersMaster!$A:$A,ProvidersMaster!$C:$C)</f>
        <v>Gastroenterology</v>
      </c>
      <c r="K465">
        <f>_xlfn.XLOOKUP($A:$A,Charges!$B:$B,Charges!$D:$D)</f>
        <v>470.96</v>
      </c>
      <c r="L465">
        <f>_xlfn.XLOOKUP($E:$E,InsuranceClaims!$A:$A,InsuranceClaims!$E:$E)</f>
        <v>302.28000000000003</v>
      </c>
      <c r="M465" t="str">
        <f>_xlfn.XLOOKUP($A:$A,Diagnoses!$B:$B,Diagnoses!$D:$D)</f>
        <v>Essential (primary) hypertension</v>
      </c>
      <c r="N465" t="str">
        <f t="shared" si="14"/>
        <v>2022-Feb</v>
      </c>
      <c r="O465" t="str">
        <f t="shared" si="15"/>
        <v>High Cost</v>
      </c>
      <c r="P465">
        <f>COUNTIF($B:$B,B465)</f>
        <v>9</v>
      </c>
      <c r="Q465">
        <f>SUMIF($C:$C,C465,$L:$L)</f>
        <v>18930.286999999997</v>
      </c>
    </row>
    <row r="466" spans="1:17" x14ac:dyDescent="0.25">
      <c r="A466" t="s">
        <v>3982</v>
      </c>
      <c r="B466" t="s">
        <v>245</v>
      </c>
      <c r="C466" t="s">
        <v>3248</v>
      </c>
      <c r="D466" t="s">
        <v>3088</v>
      </c>
      <c r="E466" t="s">
        <v>18841</v>
      </c>
      <c r="F466" t="s">
        <v>3983</v>
      </c>
      <c r="G466" t="s">
        <v>3090</v>
      </c>
      <c r="H466">
        <f ca="1">_xlfn.XLOOKUP('Master Data'!$B:$B,PatientsMaster!$A:$A,PatientsMaster!$F:$F)</f>
        <v>81</v>
      </c>
      <c r="I466" t="str">
        <f ca="1">_xlfn.XLOOKUP('Master Data'!$B:$B,PatientsMaster!$A:$A,PatientsMaster!$G:$G)</f>
        <v>Young Adult</v>
      </c>
      <c r="J466" t="str">
        <f>_xlfn.XLOOKUP($C:$C,ProvidersMaster!$A:$A,ProvidersMaster!$C:$C)</f>
        <v>Cardiology</v>
      </c>
      <c r="K466">
        <f>_xlfn.XLOOKUP($A:$A,Charges!$B:$B,Charges!$D:$D)</f>
        <v>428.46</v>
      </c>
      <c r="L466">
        <f>_xlfn.XLOOKUP($E:$E,InsuranceClaims!$A:$A,InsuranceClaims!$E:$E)</f>
        <v>48.825200000000002</v>
      </c>
      <c r="M466" t="str">
        <f>_xlfn.XLOOKUP($A:$A,Diagnoses!$B:$B,Diagnoses!$D:$D)</f>
        <v>Low back pain</v>
      </c>
      <c r="N466" t="str">
        <f t="shared" si="14"/>
        <v>2025-Jul</v>
      </c>
      <c r="O466" t="str">
        <f t="shared" si="15"/>
        <v>High Cost</v>
      </c>
      <c r="P466">
        <f>COUNTIF($B:$B,B466)</f>
        <v>6</v>
      </c>
      <c r="Q466">
        <f>SUMIF($C:$C,C466,$L:$L)</f>
        <v>20392.786800000002</v>
      </c>
    </row>
    <row r="467" spans="1:17" x14ac:dyDescent="0.25">
      <c r="A467" t="s">
        <v>3984</v>
      </c>
      <c r="B467" t="s">
        <v>245</v>
      </c>
      <c r="C467" t="s">
        <v>3151</v>
      </c>
      <c r="D467" t="s">
        <v>3088</v>
      </c>
      <c r="E467" t="s">
        <v>18842</v>
      </c>
      <c r="F467" t="s">
        <v>3309</v>
      </c>
      <c r="G467" t="s">
        <v>3106</v>
      </c>
      <c r="H467">
        <f ca="1">_xlfn.XLOOKUP('Master Data'!$B:$B,PatientsMaster!$A:$A,PatientsMaster!$F:$F)</f>
        <v>81</v>
      </c>
      <c r="I467" t="str">
        <f ca="1">_xlfn.XLOOKUP('Master Data'!$B:$B,PatientsMaster!$A:$A,PatientsMaster!$G:$G)</f>
        <v>Young Adult</v>
      </c>
      <c r="J467" t="str">
        <f>_xlfn.XLOOKUP($C:$C,ProvidersMaster!$A:$A,ProvidersMaster!$C:$C)</f>
        <v>Gastroenterology</v>
      </c>
      <c r="K467">
        <f>_xlfn.XLOOKUP($A:$A,Charges!$B:$B,Charges!$D:$D)</f>
        <v>349.67</v>
      </c>
      <c r="L467">
        <f>_xlfn.XLOOKUP($E:$E,InsuranceClaims!$A:$A,InsuranceClaims!$E:$E)</f>
        <v>144.01240000000001</v>
      </c>
      <c r="M467" t="str">
        <f>_xlfn.XLOOKUP($A:$A,Diagnoses!$B:$B,Diagnoses!$D:$D)</f>
        <v>Gastro-esophageal reflux disease without esophagitis</v>
      </c>
      <c r="N467" t="str">
        <f t="shared" si="14"/>
        <v>2023-Oct</v>
      </c>
      <c r="O467" t="str">
        <f t="shared" si="15"/>
        <v>Standard</v>
      </c>
      <c r="P467">
        <f>COUNTIF($B:$B,B467)</f>
        <v>6</v>
      </c>
      <c r="Q467">
        <f>SUMIF($C:$C,C467,$L:$L)</f>
        <v>21413.642499999994</v>
      </c>
    </row>
    <row r="468" spans="1:17" x14ac:dyDescent="0.25">
      <c r="A468" t="s">
        <v>3985</v>
      </c>
      <c r="B468" t="s">
        <v>245</v>
      </c>
      <c r="C468" t="s">
        <v>3148</v>
      </c>
      <c r="D468" t="s">
        <v>3088</v>
      </c>
      <c r="E468" t="s">
        <v>18843</v>
      </c>
      <c r="F468" t="s">
        <v>3986</v>
      </c>
      <c r="G468" t="s">
        <v>3106</v>
      </c>
      <c r="H468">
        <f ca="1">_xlfn.XLOOKUP('Master Data'!$B:$B,PatientsMaster!$A:$A,PatientsMaster!$F:$F)</f>
        <v>81</v>
      </c>
      <c r="I468" t="str">
        <f ca="1">_xlfn.XLOOKUP('Master Data'!$B:$B,PatientsMaster!$A:$A,PatientsMaster!$G:$G)</f>
        <v>Young Adult</v>
      </c>
      <c r="J468" t="str">
        <f>_xlfn.XLOOKUP($C:$C,ProvidersMaster!$A:$A,ProvidersMaster!$C:$C)</f>
        <v>Gastroenterology</v>
      </c>
      <c r="K468">
        <f>_xlfn.XLOOKUP($A:$A,Charges!$B:$B,Charges!$D:$D)</f>
        <v>252.81</v>
      </c>
      <c r="L468">
        <f>_xlfn.XLOOKUP($E:$E,InsuranceClaims!$A:$A,InsuranceClaims!$E:$E)</f>
        <v>395.22839999999997</v>
      </c>
      <c r="M468" t="str">
        <f>_xlfn.XLOOKUP($A:$A,Diagnoses!$B:$B,Diagnoses!$D:$D)</f>
        <v>Low back pain</v>
      </c>
      <c r="N468" t="str">
        <f t="shared" si="14"/>
        <v>2023-Nov</v>
      </c>
      <c r="O468" t="str">
        <f t="shared" si="15"/>
        <v>Standard</v>
      </c>
      <c r="P468">
        <f>COUNTIF($B:$B,B468)</f>
        <v>6</v>
      </c>
      <c r="Q468">
        <f>SUMIF($C:$C,C468,$L:$L)</f>
        <v>19833.441100000004</v>
      </c>
    </row>
    <row r="469" spans="1:17" x14ac:dyDescent="0.25">
      <c r="A469" t="s">
        <v>3987</v>
      </c>
      <c r="B469" t="s">
        <v>245</v>
      </c>
      <c r="C469" t="s">
        <v>3187</v>
      </c>
      <c r="D469" t="s">
        <v>3088</v>
      </c>
      <c r="E469" t="s">
        <v>18844</v>
      </c>
      <c r="F469" t="s">
        <v>3988</v>
      </c>
      <c r="G469" t="s">
        <v>3106</v>
      </c>
      <c r="H469">
        <f ca="1">_xlfn.XLOOKUP('Master Data'!$B:$B,PatientsMaster!$A:$A,PatientsMaster!$F:$F)</f>
        <v>81</v>
      </c>
      <c r="I469" t="str">
        <f ca="1">_xlfn.XLOOKUP('Master Data'!$B:$B,PatientsMaster!$A:$A,PatientsMaster!$G:$G)</f>
        <v>Young Adult</v>
      </c>
      <c r="J469" t="str">
        <f>_xlfn.XLOOKUP($C:$C,ProvidersMaster!$A:$A,ProvidersMaster!$C:$C)</f>
        <v>Cardiology</v>
      </c>
      <c r="K469">
        <f>_xlfn.XLOOKUP($A:$A,Charges!$B:$B,Charges!$D:$D)</f>
        <v>446.11</v>
      </c>
      <c r="L469">
        <f>_xlfn.XLOOKUP($E:$E,InsuranceClaims!$A:$A,InsuranceClaims!$E:$E)</f>
        <v>199.51130000000001</v>
      </c>
      <c r="M469" t="str">
        <f>_xlfn.XLOOKUP($A:$A,Diagnoses!$B:$B,Diagnoses!$D:$D)</f>
        <v>Acute upper respiratory infection, unspecified</v>
      </c>
      <c r="N469" t="str">
        <f t="shared" si="14"/>
        <v>2024-Jul</v>
      </c>
      <c r="O469" t="str">
        <f t="shared" si="15"/>
        <v>High Cost</v>
      </c>
      <c r="P469">
        <f>COUNTIF($B:$B,B469)</f>
        <v>6</v>
      </c>
      <c r="Q469">
        <f>SUMIF($C:$C,C469,$L:$L)</f>
        <v>16655.636999999995</v>
      </c>
    </row>
    <row r="470" spans="1:17" x14ac:dyDescent="0.25">
      <c r="A470" t="s">
        <v>3989</v>
      </c>
      <c r="B470" t="s">
        <v>245</v>
      </c>
      <c r="C470" t="s">
        <v>3196</v>
      </c>
      <c r="D470" t="s">
        <v>3093</v>
      </c>
      <c r="E470" t="s">
        <v>18845</v>
      </c>
      <c r="F470" t="s">
        <v>3990</v>
      </c>
      <c r="G470" t="s">
        <v>3102</v>
      </c>
      <c r="H470">
        <f ca="1">_xlfn.XLOOKUP('Master Data'!$B:$B,PatientsMaster!$A:$A,PatientsMaster!$F:$F)</f>
        <v>81</v>
      </c>
      <c r="I470" t="str">
        <f ca="1">_xlfn.XLOOKUP('Master Data'!$B:$B,PatientsMaster!$A:$A,PatientsMaster!$G:$G)</f>
        <v>Young Adult</v>
      </c>
      <c r="J470" t="str">
        <f>_xlfn.XLOOKUP($C:$C,ProvidersMaster!$A:$A,ProvidersMaster!$C:$C)</f>
        <v>Gastroenterology</v>
      </c>
      <c r="K470">
        <f>_xlfn.XLOOKUP($A:$A,Charges!$B:$B,Charges!$D:$D)</f>
        <v>239.95</v>
      </c>
      <c r="L470">
        <f>_xlfn.XLOOKUP($E:$E,InsuranceClaims!$A:$A,InsuranceClaims!$E:$E)</f>
        <v>91.159199999999998</v>
      </c>
      <c r="M470" t="str">
        <f>_xlfn.XLOOKUP($A:$A,Diagnoses!$B:$B,Diagnoses!$D:$D)</f>
        <v>Acute upper respiratory infection, unspecified</v>
      </c>
      <c r="N470" t="str">
        <f t="shared" si="14"/>
        <v>2022-May</v>
      </c>
      <c r="O470" t="str">
        <f t="shared" si="15"/>
        <v>Standard</v>
      </c>
      <c r="P470">
        <f>COUNTIF($B:$B,B470)</f>
        <v>6</v>
      </c>
      <c r="Q470">
        <f>SUMIF($C:$C,C470,$L:$L)</f>
        <v>13711.558999999999</v>
      </c>
    </row>
    <row r="471" spans="1:17" x14ac:dyDescent="0.25">
      <c r="A471" t="s">
        <v>3991</v>
      </c>
      <c r="B471" t="s">
        <v>245</v>
      </c>
      <c r="C471" t="s">
        <v>3100</v>
      </c>
      <c r="D471" t="s">
        <v>3088</v>
      </c>
      <c r="E471" t="s">
        <v>18846</v>
      </c>
      <c r="F471" t="s">
        <v>3542</v>
      </c>
      <c r="G471" t="s">
        <v>3090</v>
      </c>
      <c r="H471">
        <f ca="1">_xlfn.XLOOKUP('Master Data'!$B:$B,PatientsMaster!$A:$A,PatientsMaster!$F:$F)</f>
        <v>81</v>
      </c>
      <c r="I471" t="str">
        <f ca="1">_xlfn.XLOOKUP('Master Data'!$B:$B,PatientsMaster!$A:$A,PatientsMaster!$G:$G)</f>
        <v>Young Adult</v>
      </c>
      <c r="J471" t="str">
        <f>_xlfn.XLOOKUP($C:$C,ProvidersMaster!$A:$A,ProvidersMaster!$C:$C)</f>
        <v>Gastroenterology</v>
      </c>
      <c r="K471">
        <f>_xlfn.XLOOKUP($A:$A,Charges!$B:$B,Charges!$D:$D)</f>
        <v>284.38</v>
      </c>
      <c r="L471">
        <f>_xlfn.XLOOKUP($E:$E,InsuranceClaims!$A:$A,InsuranceClaims!$E:$E)</f>
        <v>208.8535</v>
      </c>
      <c r="M471" t="str">
        <f>_xlfn.XLOOKUP($A:$A,Diagnoses!$B:$B,Diagnoses!$D:$D)</f>
        <v>Acute upper respiratory infection, unspecified</v>
      </c>
      <c r="N471" t="str">
        <f t="shared" si="14"/>
        <v>2026-Aug</v>
      </c>
      <c r="O471" t="str">
        <f t="shared" si="15"/>
        <v>Standard</v>
      </c>
      <c r="P471">
        <f>COUNTIF($B:$B,B471)</f>
        <v>6</v>
      </c>
      <c r="Q471">
        <f>SUMIF($C:$C,C471,$L:$L)</f>
        <v>18930.286999999997</v>
      </c>
    </row>
    <row r="472" spans="1:17" x14ac:dyDescent="0.25">
      <c r="A472" t="s">
        <v>3992</v>
      </c>
      <c r="B472" t="s">
        <v>248</v>
      </c>
      <c r="C472" t="s">
        <v>3202</v>
      </c>
      <c r="D472" t="s">
        <v>3088</v>
      </c>
      <c r="E472" t="s">
        <v>18847</v>
      </c>
      <c r="F472" t="s">
        <v>3993</v>
      </c>
      <c r="G472" t="s">
        <v>3102</v>
      </c>
      <c r="H472">
        <f ca="1">_xlfn.XLOOKUP('Master Data'!$B:$B,PatientsMaster!$A:$A,PatientsMaster!$F:$F)</f>
        <v>33</v>
      </c>
      <c r="I472" t="str">
        <f ca="1">_xlfn.XLOOKUP('Master Data'!$B:$B,PatientsMaster!$A:$A,PatientsMaster!$G:$G)</f>
        <v>Young Adult</v>
      </c>
      <c r="J472" t="str">
        <f>_xlfn.XLOOKUP($C:$C,ProvidersMaster!$A:$A,ProvidersMaster!$C:$C)</f>
        <v>General Practice</v>
      </c>
      <c r="K472">
        <f>_xlfn.XLOOKUP($A:$A,Charges!$B:$B,Charges!$D:$D)</f>
        <v>451.75</v>
      </c>
      <c r="L472">
        <f>_xlfn.XLOOKUP($E:$E,InsuranceClaims!$A:$A,InsuranceClaims!$E:$E)</f>
        <v>106.7544</v>
      </c>
      <c r="M472" t="str">
        <f>_xlfn.XLOOKUP($A:$A,Diagnoses!$B:$B,Diagnoses!$D:$D)</f>
        <v>Type 2 diabetes mellitus without complications</v>
      </c>
      <c r="N472" t="str">
        <f t="shared" si="14"/>
        <v>2024-Dec</v>
      </c>
      <c r="O472" t="str">
        <f t="shared" si="15"/>
        <v>High Cost</v>
      </c>
      <c r="P472">
        <f>COUNTIF($B:$B,B472)</f>
        <v>7</v>
      </c>
      <c r="Q472">
        <f>SUMIF($C:$C,C472,$L:$L)</f>
        <v>16195.449599999994</v>
      </c>
    </row>
    <row r="473" spans="1:17" x14ac:dyDescent="0.25">
      <c r="A473" t="s">
        <v>3994</v>
      </c>
      <c r="B473" t="s">
        <v>248</v>
      </c>
      <c r="C473" t="s">
        <v>3329</v>
      </c>
      <c r="D473" t="s">
        <v>3088</v>
      </c>
      <c r="E473" t="s">
        <v>18848</v>
      </c>
      <c r="F473" t="s">
        <v>3995</v>
      </c>
      <c r="G473" t="s">
        <v>3095</v>
      </c>
      <c r="H473">
        <f ca="1">_xlfn.XLOOKUP('Master Data'!$B:$B,PatientsMaster!$A:$A,PatientsMaster!$F:$F)</f>
        <v>33</v>
      </c>
      <c r="I473" t="str">
        <f ca="1">_xlfn.XLOOKUP('Master Data'!$B:$B,PatientsMaster!$A:$A,PatientsMaster!$G:$G)</f>
        <v>Young Adult</v>
      </c>
      <c r="J473" t="str">
        <f>_xlfn.XLOOKUP($C:$C,ProvidersMaster!$A:$A,ProvidersMaster!$C:$C)</f>
        <v>Oncology</v>
      </c>
      <c r="K473">
        <f>_xlfn.XLOOKUP($A:$A,Charges!$B:$B,Charges!$D:$D)</f>
        <v>375.17</v>
      </c>
      <c r="L473">
        <f>_xlfn.XLOOKUP($E:$E,InsuranceClaims!$A:$A,InsuranceClaims!$E:$E)</f>
        <v>327.51620000000003</v>
      </c>
      <c r="M473" t="str">
        <f>_xlfn.XLOOKUP($A:$A,Diagnoses!$B:$B,Diagnoses!$D:$D)</f>
        <v>Acute upper respiratory infection, unspecified</v>
      </c>
      <c r="N473" t="str">
        <f t="shared" si="14"/>
        <v>2022-Oct</v>
      </c>
      <c r="O473" t="str">
        <f t="shared" si="15"/>
        <v>High Cost</v>
      </c>
      <c r="P473">
        <f>COUNTIF($B:$B,B473)</f>
        <v>7</v>
      </c>
      <c r="Q473">
        <f>SUMIF($C:$C,C473,$L:$L)</f>
        <v>21059.359400000005</v>
      </c>
    </row>
    <row r="474" spans="1:17" x14ac:dyDescent="0.25">
      <c r="A474" t="s">
        <v>3996</v>
      </c>
      <c r="B474" t="s">
        <v>248</v>
      </c>
      <c r="C474" t="s">
        <v>3248</v>
      </c>
      <c r="D474" t="s">
        <v>3093</v>
      </c>
      <c r="E474" t="s">
        <v>18849</v>
      </c>
      <c r="F474" t="s">
        <v>3997</v>
      </c>
      <c r="G474" t="s">
        <v>3102</v>
      </c>
      <c r="H474">
        <f ca="1">_xlfn.XLOOKUP('Master Data'!$B:$B,PatientsMaster!$A:$A,PatientsMaster!$F:$F)</f>
        <v>33</v>
      </c>
      <c r="I474" t="str">
        <f ca="1">_xlfn.XLOOKUP('Master Data'!$B:$B,PatientsMaster!$A:$A,PatientsMaster!$G:$G)</f>
        <v>Young Adult</v>
      </c>
      <c r="J474" t="str">
        <f>_xlfn.XLOOKUP($C:$C,ProvidersMaster!$A:$A,ProvidersMaster!$C:$C)</f>
        <v>Cardiology</v>
      </c>
      <c r="K474">
        <f>_xlfn.XLOOKUP($A:$A,Charges!$B:$B,Charges!$D:$D)</f>
        <v>216.49</v>
      </c>
      <c r="L474">
        <f>_xlfn.XLOOKUP($E:$E,InsuranceClaims!$A:$A,InsuranceClaims!$E:$E)</f>
        <v>69.802700000000002</v>
      </c>
      <c r="M474" t="str">
        <f>_xlfn.XLOOKUP($A:$A,Diagnoses!$B:$B,Diagnoses!$D:$D)</f>
        <v>Acute upper respiratory infection, unspecified</v>
      </c>
      <c r="N474" t="str">
        <f t="shared" si="14"/>
        <v>2026-Jun</v>
      </c>
      <c r="O474" t="str">
        <f t="shared" si="15"/>
        <v>Standard</v>
      </c>
      <c r="P474">
        <f>COUNTIF($B:$B,B474)</f>
        <v>7</v>
      </c>
      <c r="Q474">
        <f>SUMIF($C:$C,C474,$L:$L)</f>
        <v>20392.786800000002</v>
      </c>
    </row>
    <row r="475" spans="1:17" x14ac:dyDescent="0.25">
      <c r="A475" t="s">
        <v>3998</v>
      </c>
      <c r="B475" t="s">
        <v>248</v>
      </c>
      <c r="C475" t="s">
        <v>3156</v>
      </c>
      <c r="D475" t="s">
        <v>3093</v>
      </c>
      <c r="E475" t="s">
        <v>18850</v>
      </c>
      <c r="F475" t="s">
        <v>3518</v>
      </c>
      <c r="G475" t="s">
        <v>3090</v>
      </c>
      <c r="H475">
        <f ca="1">_xlfn.XLOOKUP('Master Data'!$B:$B,PatientsMaster!$A:$A,PatientsMaster!$F:$F)</f>
        <v>33</v>
      </c>
      <c r="I475" t="str">
        <f ca="1">_xlfn.XLOOKUP('Master Data'!$B:$B,PatientsMaster!$A:$A,PatientsMaster!$G:$G)</f>
        <v>Young Adult</v>
      </c>
      <c r="J475" t="str">
        <f>_xlfn.XLOOKUP($C:$C,ProvidersMaster!$A:$A,ProvidersMaster!$C:$C)</f>
        <v>Neurology</v>
      </c>
      <c r="K475">
        <f>_xlfn.XLOOKUP($A:$A,Charges!$B:$B,Charges!$D:$D)</f>
        <v>271.42</v>
      </c>
      <c r="L475">
        <f>_xlfn.XLOOKUP($E:$E,InsuranceClaims!$A:$A,InsuranceClaims!$E:$E)</f>
        <v>130.5566</v>
      </c>
      <c r="M475" t="str">
        <f>_xlfn.XLOOKUP($A:$A,Diagnoses!$B:$B,Diagnoses!$D:$D)</f>
        <v>Gastro-esophageal reflux disease without esophagitis</v>
      </c>
      <c r="N475" t="str">
        <f t="shared" si="14"/>
        <v>2026-Jun</v>
      </c>
      <c r="O475" t="str">
        <f t="shared" si="15"/>
        <v>Standard</v>
      </c>
      <c r="P475">
        <f>COUNTIF($B:$B,B475)</f>
        <v>7</v>
      </c>
      <c r="Q475">
        <f>SUMIF($C:$C,C475,$L:$L)</f>
        <v>25676.765600000006</v>
      </c>
    </row>
    <row r="476" spans="1:17" x14ac:dyDescent="0.25">
      <c r="A476" t="s">
        <v>3999</v>
      </c>
      <c r="B476" t="s">
        <v>248</v>
      </c>
      <c r="C476" t="s">
        <v>3135</v>
      </c>
      <c r="D476" t="s">
        <v>3093</v>
      </c>
      <c r="E476" t="s">
        <v>18851</v>
      </c>
      <c r="F476" t="s">
        <v>4000</v>
      </c>
      <c r="G476" t="s">
        <v>3102</v>
      </c>
      <c r="H476">
        <f ca="1">_xlfn.XLOOKUP('Master Data'!$B:$B,PatientsMaster!$A:$A,PatientsMaster!$F:$F)</f>
        <v>33</v>
      </c>
      <c r="I476" t="str">
        <f ca="1">_xlfn.XLOOKUP('Master Data'!$B:$B,PatientsMaster!$A:$A,PatientsMaster!$G:$G)</f>
        <v>Young Adult</v>
      </c>
      <c r="J476" t="str">
        <f>_xlfn.XLOOKUP($C:$C,ProvidersMaster!$A:$A,ProvidersMaster!$C:$C)</f>
        <v>Pediatrics</v>
      </c>
      <c r="K476">
        <f>_xlfn.XLOOKUP($A:$A,Charges!$B:$B,Charges!$D:$D)</f>
        <v>176.88</v>
      </c>
      <c r="L476">
        <f>_xlfn.XLOOKUP($E:$E,InsuranceClaims!$A:$A,InsuranceClaims!$E:$E)</f>
        <v>184.13550000000001</v>
      </c>
      <c r="M476" t="str">
        <f>_xlfn.XLOOKUP($A:$A,Diagnoses!$B:$B,Diagnoses!$D:$D)</f>
        <v>Low back pain</v>
      </c>
      <c r="N476" t="str">
        <f t="shared" si="14"/>
        <v>2024-Jul</v>
      </c>
      <c r="O476" t="str">
        <f t="shared" si="15"/>
        <v>Standard</v>
      </c>
      <c r="P476">
        <f>COUNTIF($B:$B,B476)</f>
        <v>7</v>
      </c>
      <c r="Q476">
        <f>SUMIF($C:$C,C476,$L:$L)</f>
        <v>24472.873299999996</v>
      </c>
    </row>
    <row r="477" spans="1:17" x14ac:dyDescent="0.25">
      <c r="A477" t="s">
        <v>4001</v>
      </c>
      <c r="B477" t="s">
        <v>248</v>
      </c>
      <c r="C477" t="s">
        <v>3265</v>
      </c>
      <c r="D477" t="s">
        <v>3093</v>
      </c>
      <c r="E477" t="s">
        <v>18852</v>
      </c>
      <c r="F477" t="s">
        <v>4002</v>
      </c>
      <c r="G477" t="s">
        <v>3095</v>
      </c>
      <c r="H477">
        <f ca="1">_xlfn.XLOOKUP('Master Data'!$B:$B,PatientsMaster!$A:$A,PatientsMaster!$F:$F)</f>
        <v>33</v>
      </c>
      <c r="I477" t="str">
        <f ca="1">_xlfn.XLOOKUP('Master Data'!$B:$B,PatientsMaster!$A:$A,PatientsMaster!$G:$G)</f>
        <v>Young Adult</v>
      </c>
      <c r="J477" t="str">
        <f>_xlfn.XLOOKUP($C:$C,ProvidersMaster!$A:$A,ProvidersMaster!$C:$C)</f>
        <v>Neurology</v>
      </c>
      <c r="K477">
        <f>_xlfn.XLOOKUP($A:$A,Charges!$B:$B,Charges!$D:$D)</f>
        <v>387.59</v>
      </c>
      <c r="L477">
        <f>_xlfn.XLOOKUP($E:$E,InsuranceClaims!$A:$A,InsuranceClaims!$E:$E)</f>
        <v>368.9101</v>
      </c>
      <c r="M477" t="str">
        <f>_xlfn.XLOOKUP($A:$A,Diagnoses!$B:$B,Diagnoses!$D:$D)</f>
        <v>Gastro-esophageal reflux disease without esophagitis</v>
      </c>
      <c r="N477" t="str">
        <f t="shared" si="14"/>
        <v>2026-Mar</v>
      </c>
      <c r="O477" t="str">
        <f t="shared" si="15"/>
        <v>High Cost</v>
      </c>
      <c r="P477">
        <f>COUNTIF($B:$B,B477)</f>
        <v>7</v>
      </c>
      <c r="Q477">
        <f>SUMIF($C:$C,C477,$L:$L)</f>
        <v>17482.5101</v>
      </c>
    </row>
    <row r="478" spans="1:17" x14ac:dyDescent="0.25">
      <c r="A478" t="s">
        <v>4003</v>
      </c>
      <c r="B478" t="s">
        <v>248</v>
      </c>
      <c r="C478" t="s">
        <v>3097</v>
      </c>
      <c r="D478" t="s">
        <v>3093</v>
      </c>
      <c r="E478" t="s">
        <v>18853</v>
      </c>
      <c r="F478" t="s">
        <v>3894</v>
      </c>
      <c r="G478" t="s">
        <v>3106</v>
      </c>
      <c r="H478">
        <f ca="1">_xlfn.XLOOKUP('Master Data'!$B:$B,PatientsMaster!$A:$A,PatientsMaster!$F:$F)</f>
        <v>33</v>
      </c>
      <c r="I478" t="str">
        <f ca="1">_xlfn.XLOOKUP('Master Data'!$B:$B,PatientsMaster!$A:$A,PatientsMaster!$G:$G)</f>
        <v>Young Adult</v>
      </c>
      <c r="J478" t="str">
        <f>_xlfn.XLOOKUP($C:$C,ProvidersMaster!$A:$A,ProvidersMaster!$C:$C)</f>
        <v>Cardiology</v>
      </c>
      <c r="K478">
        <f>_xlfn.XLOOKUP($A:$A,Charges!$B:$B,Charges!$D:$D)</f>
        <v>88.96</v>
      </c>
      <c r="L478">
        <f>_xlfn.XLOOKUP($E:$E,InsuranceClaims!$A:$A,InsuranceClaims!$E:$E)</f>
        <v>177.67469999999997</v>
      </c>
      <c r="M478" t="str">
        <f>_xlfn.XLOOKUP($A:$A,Diagnoses!$B:$B,Diagnoses!$D:$D)</f>
        <v>Gastro-esophageal reflux disease without esophagitis</v>
      </c>
      <c r="N478" t="str">
        <f t="shared" si="14"/>
        <v>2022-Mar</v>
      </c>
      <c r="O478" t="str">
        <f t="shared" si="15"/>
        <v>Standard</v>
      </c>
      <c r="P478">
        <f>COUNTIF($B:$B,B478)</f>
        <v>7</v>
      </c>
      <c r="Q478">
        <f>SUMIF($C:$C,C478,$L:$L)</f>
        <v>19482.340599999985</v>
      </c>
    </row>
    <row r="479" spans="1:17" x14ac:dyDescent="0.25">
      <c r="A479" t="s">
        <v>4004</v>
      </c>
      <c r="B479" t="s">
        <v>250</v>
      </c>
      <c r="C479" t="s">
        <v>3175</v>
      </c>
      <c r="D479" t="s">
        <v>3088</v>
      </c>
      <c r="E479" t="s">
        <v>18854</v>
      </c>
      <c r="F479" t="s">
        <v>4005</v>
      </c>
      <c r="G479" t="s">
        <v>3106</v>
      </c>
      <c r="H479">
        <f ca="1">_xlfn.XLOOKUP('Master Data'!$B:$B,PatientsMaster!$A:$A,PatientsMaster!$F:$F)</f>
        <v>86</v>
      </c>
      <c r="I479" t="str">
        <f ca="1">_xlfn.XLOOKUP('Master Data'!$B:$B,PatientsMaster!$A:$A,PatientsMaster!$G:$G)</f>
        <v>Young Adult</v>
      </c>
      <c r="J479" t="str">
        <f>_xlfn.XLOOKUP($C:$C,ProvidersMaster!$A:$A,ProvidersMaster!$C:$C)</f>
        <v>Pediatrics</v>
      </c>
      <c r="K479">
        <f>_xlfn.XLOOKUP($A:$A,Charges!$B:$B,Charges!$D:$D)</f>
        <v>151.19</v>
      </c>
      <c r="L479">
        <f>_xlfn.XLOOKUP($E:$E,InsuranceClaims!$A:$A,InsuranceClaims!$E:$E)</f>
        <v>164.1961</v>
      </c>
      <c r="M479" t="str">
        <f>_xlfn.XLOOKUP($A:$A,Diagnoses!$B:$B,Diagnoses!$D:$D)</f>
        <v>Acute upper respiratory infection, unspecified</v>
      </c>
      <c r="N479" t="str">
        <f t="shared" si="14"/>
        <v>2025-May</v>
      </c>
      <c r="O479" t="str">
        <f t="shared" si="15"/>
        <v>Standard</v>
      </c>
      <c r="P479">
        <f>COUNTIF($B:$B,B479)</f>
        <v>4</v>
      </c>
      <c r="Q479">
        <f>SUMIF($C:$C,C479,$L:$L)</f>
        <v>18866.657099999993</v>
      </c>
    </row>
    <row r="480" spans="1:17" x14ac:dyDescent="0.25">
      <c r="A480" t="s">
        <v>4006</v>
      </c>
      <c r="B480" t="s">
        <v>250</v>
      </c>
      <c r="C480" t="s">
        <v>3118</v>
      </c>
      <c r="D480" t="s">
        <v>3093</v>
      </c>
      <c r="E480" t="s">
        <v>18855</v>
      </c>
      <c r="F480" t="s">
        <v>4007</v>
      </c>
      <c r="G480" t="s">
        <v>3102</v>
      </c>
      <c r="H480">
        <f ca="1">_xlfn.XLOOKUP('Master Data'!$B:$B,PatientsMaster!$A:$A,PatientsMaster!$F:$F)</f>
        <v>86</v>
      </c>
      <c r="I480" t="str">
        <f ca="1">_xlfn.XLOOKUP('Master Data'!$B:$B,PatientsMaster!$A:$A,PatientsMaster!$G:$G)</f>
        <v>Young Adult</v>
      </c>
      <c r="J480" t="str">
        <f>_xlfn.XLOOKUP($C:$C,ProvidersMaster!$A:$A,ProvidersMaster!$C:$C)</f>
        <v>Cardiology</v>
      </c>
      <c r="K480">
        <f>_xlfn.XLOOKUP($A:$A,Charges!$B:$B,Charges!$D:$D)</f>
        <v>91.96</v>
      </c>
      <c r="L480">
        <f>_xlfn.XLOOKUP($E:$E,InsuranceClaims!$A:$A,InsuranceClaims!$E:$E)</f>
        <v>181.07249999999999</v>
      </c>
      <c r="M480" t="str">
        <f>_xlfn.XLOOKUP($A:$A,Diagnoses!$B:$B,Diagnoses!$D:$D)</f>
        <v>Gastro-esophageal reflux disease without esophagitis</v>
      </c>
      <c r="N480" t="str">
        <f t="shared" si="14"/>
        <v>2024-May</v>
      </c>
      <c r="O480" t="str">
        <f t="shared" si="15"/>
        <v>Standard</v>
      </c>
      <c r="P480">
        <f>COUNTIF($B:$B,B480)</f>
        <v>4</v>
      </c>
      <c r="Q480">
        <f>SUMIF($C:$C,C480,$L:$L)</f>
        <v>19335.334599999998</v>
      </c>
    </row>
    <row r="481" spans="1:17" x14ac:dyDescent="0.25">
      <c r="A481" t="s">
        <v>4008</v>
      </c>
      <c r="B481" t="s">
        <v>250</v>
      </c>
      <c r="C481" t="s">
        <v>3180</v>
      </c>
      <c r="D481" t="s">
        <v>3088</v>
      </c>
      <c r="E481" t="s">
        <v>18856</v>
      </c>
      <c r="F481" t="s">
        <v>4009</v>
      </c>
      <c r="G481" t="s">
        <v>3095</v>
      </c>
      <c r="H481">
        <f ca="1">_xlfn.XLOOKUP('Master Data'!$B:$B,PatientsMaster!$A:$A,PatientsMaster!$F:$F)</f>
        <v>86</v>
      </c>
      <c r="I481" t="str">
        <f ca="1">_xlfn.XLOOKUP('Master Data'!$B:$B,PatientsMaster!$A:$A,PatientsMaster!$G:$G)</f>
        <v>Young Adult</v>
      </c>
      <c r="J481" t="str">
        <f>_xlfn.XLOOKUP($C:$C,ProvidersMaster!$A:$A,ProvidersMaster!$C:$C)</f>
        <v>Gastroenterology</v>
      </c>
      <c r="K481">
        <f>_xlfn.XLOOKUP($A:$A,Charges!$B:$B,Charges!$D:$D)</f>
        <v>116.4</v>
      </c>
      <c r="L481">
        <f>_xlfn.XLOOKUP($E:$E,InsuranceClaims!$A:$A,InsuranceClaims!$E:$E)</f>
        <v>90.929000000000002</v>
      </c>
      <c r="M481" t="str">
        <f>_xlfn.XLOOKUP($A:$A,Diagnoses!$B:$B,Diagnoses!$D:$D)</f>
        <v>Essential (primary) hypertension</v>
      </c>
      <c r="N481" t="str">
        <f t="shared" si="14"/>
        <v>2025-Jan</v>
      </c>
      <c r="O481" t="str">
        <f t="shared" si="15"/>
        <v>Standard</v>
      </c>
      <c r="P481">
        <f>COUNTIF($B:$B,B481)</f>
        <v>4</v>
      </c>
      <c r="Q481">
        <f>SUMIF($C:$C,C481,$L:$L)</f>
        <v>19110.715800000002</v>
      </c>
    </row>
    <row r="482" spans="1:17" x14ac:dyDescent="0.25">
      <c r="A482" t="s">
        <v>4010</v>
      </c>
      <c r="B482" t="s">
        <v>250</v>
      </c>
      <c r="C482" t="s">
        <v>3130</v>
      </c>
      <c r="D482" t="s">
        <v>3093</v>
      </c>
      <c r="E482" t="s">
        <v>18857</v>
      </c>
      <c r="F482" t="s">
        <v>3883</v>
      </c>
      <c r="G482" t="s">
        <v>3095</v>
      </c>
      <c r="H482">
        <f ca="1">_xlfn.XLOOKUP('Master Data'!$B:$B,PatientsMaster!$A:$A,PatientsMaster!$F:$F)</f>
        <v>86</v>
      </c>
      <c r="I482" t="str">
        <f ca="1">_xlfn.XLOOKUP('Master Data'!$B:$B,PatientsMaster!$A:$A,PatientsMaster!$G:$G)</f>
        <v>Young Adult</v>
      </c>
      <c r="J482" t="str">
        <f>_xlfn.XLOOKUP($C:$C,ProvidersMaster!$A:$A,ProvidersMaster!$C:$C)</f>
        <v>Pediatrics</v>
      </c>
      <c r="K482">
        <f>_xlfn.XLOOKUP($A:$A,Charges!$B:$B,Charges!$D:$D)</f>
        <v>289.64</v>
      </c>
      <c r="L482">
        <f>_xlfn.XLOOKUP($E:$E,InsuranceClaims!$A:$A,InsuranceClaims!$E:$E)</f>
        <v>75.257599999999996</v>
      </c>
      <c r="M482" t="str">
        <f>_xlfn.XLOOKUP($A:$A,Diagnoses!$B:$B,Diagnoses!$D:$D)</f>
        <v>Essential (primary) hypertension</v>
      </c>
      <c r="N482" t="str">
        <f t="shared" si="14"/>
        <v>2026-Jul</v>
      </c>
      <c r="O482" t="str">
        <f t="shared" si="15"/>
        <v>Standard</v>
      </c>
      <c r="P482">
        <f>COUNTIF($B:$B,B482)</f>
        <v>4</v>
      </c>
      <c r="Q482">
        <f>SUMIF($C:$C,C482,$L:$L)</f>
        <v>15966.304299999994</v>
      </c>
    </row>
    <row r="483" spans="1:17" x14ac:dyDescent="0.25">
      <c r="A483" t="s">
        <v>4011</v>
      </c>
      <c r="B483" t="s">
        <v>253</v>
      </c>
      <c r="C483" t="s">
        <v>3202</v>
      </c>
      <c r="D483" t="s">
        <v>3088</v>
      </c>
      <c r="E483" t="s">
        <v>18858</v>
      </c>
      <c r="F483" t="s">
        <v>3713</v>
      </c>
      <c r="G483" t="s">
        <v>3090</v>
      </c>
      <c r="H483">
        <f ca="1">_xlfn.XLOOKUP('Master Data'!$B:$B,PatientsMaster!$A:$A,PatientsMaster!$F:$F)</f>
        <v>47</v>
      </c>
      <c r="I483" t="str">
        <f ca="1">_xlfn.XLOOKUP('Master Data'!$B:$B,PatientsMaster!$A:$A,PatientsMaster!$G:$G)</f>
        <v>Young Adult</v>
      </c>
      <c r="J483" t="str">
        <f>_xlfn.XLOOKUP($C:$C,ProvidersMaster!$A:$A,ProvidersMaster!$C:$C)</f>
        <v>General Practice</v>
      </c>
      <c r="K483">
        <f>_xlfn.XLOOKUP($A:$A,Charges!$B:$B,Charges!$D:$D)</f>
        <v>169.91</v>
      </c>
      <c r="L483">
        <f>_xlfn.XLOOKUP($E:$E,InsuranceClaims!$A:$A,InsuranceClaims!$E:$E)</f>
        <v>205.28200000000001</v>
      </c>
      <c r="M483" t="str">
        <f>_xlfn.XLOOKUP($A:$A,Diagnoses!$B:$B,Diagnoses!$D:$D)</f>
        <v>Low back pain</v>
      </c>
      <c r="N483" t="str">
        <f t="shared" si="14"/>
        <v>2022-Jan</v>
      </c>
      <c r="O483" t="str">
        <f t="shared" si="15"/>
        <v>Standard</v>
      </c>
      <c r="P483">
        <f>COUNTIF($B:$B,B483)</f>
        <v>6</v>
      </c>
      <c r="Q483">
        <f>SUMIF($C:$C,C483,$L:$L)</f>
        <v>16195.449599999994</v>
      </c>
    </row>
    <row r="484" spans="1:17" x14ac:dyDescent="0.25">
      <c r="A484" t="s">
        <v>4012</v>
      </c>
      <c r="B484" t="s">
        <v>253</v>
      </c>
      <c r="C484" t="s">
        <v>3254</v>
      </c>
      <c r="D484" t="s">
        <v>3093</v>
      </c>
      <c r="E484" t="s">
        <v>18859</v>
      </c>
      <c r="F484" t="s">
        <v>3560</v>
      </c>
      <c r="G484" t="s">
        <v>3090</v>
      </c>
      <c r="H484">
        <f ca="1">_xlfn.XLOOKUP('Master Data'!$B:$B,PatientsMaster!$A:$A,PatientsMaster!$F:$F)</f>
        <v>47</v>
      </c>
      <c r="I484" t="str">
        <f ca="1">_xlfn.XLOOKUP('Master Data'!$B:$B,PatientsMaster!$A:$A,PatientsMaster!$G:$G)</f>
        <v>Young Adult</v>
      </c>
      <c r="J484" t="str">
        <f>_xlfn.XLOOKUP($C:$C,ProvidersMaster!$A:$A,ProvidersMaster!$C:$C)</f>
        <v>General Practice</v>
      </c>
      <c r="K484">
        <f>_xlfn.XLOOKUP($A:$A,Charges!$B:$B,Charges!$D:$D)</f>
        <v>228.26</v>
      </c>
      <c r="L484">
        <f>_xlfn.XLOOKUP($E:$E,InsuranceClaims!$A:$A,InsuranceClaims!$E:$E)</f>
        <v>156.46949999999998</v>
      </c>
      <c r="M484" t="str">
        <f>_xlfn.XLOOKUP($A:$A,Diagnoses!$B:$B,Diagnoses!$D:$D)</f>
        <v>Acute upper respiratory infection, unspecified</v>
      </c>
      <c r="N484" t="str">
        <f t="shared" si="14"/>
        <v>2024-Aug</v>
      </c>
      <c r="O484" t="str">
        <f t="shared" si="15"/>
        <v>Standard</v>
      </c>
      <c r="P484">
        <f>COUNTIF($B:$B,B484)</f>
        <v>6</v>
      </c>
      <c r="Q484">
        <f>SUMIF($C:$C,C484,$L:$L)</f>
        <v>20459.456599999998</v>
      </c>
    </row>
    <row r="485" spans="1:17" x14ac:dyDescent="0.25">
      <c r="A485" t="s">
        <v>4013</v>
      </c>
      <c r="B485" t="s">
        <v>253</v>
      </c>
      <c r="C485" t="s">
        <v>3172</v>
      </c>
      <c r="D485" t="s">
        <v>3088</v>
      </c>
      <c r="E485" t="s">
        <v>18860</v>
      </c>
      <c r="F485" t="s">
        <v>4014</v>
      </c>
      <c r="G485" t="s">
        <v>3095</v>
      </c>
      <c r="H485">
        <f ca="1">_xlfn.XLOOKUP('Master Data'!$B:$B,PatientsMaster!$A:$A,PatientsMaster!$F:$F)</f>
        <v>47</v>
      </c>
      <c r="I485" t="str">
        <f ca="1">_xlfn.XLOOKUP('Master Data'!$B:$B,PatientsMaster!$A:$A,PatientsMaster!$G:$G)</f>
        <v>Young Adult</v>
      </c>
      <c r="J485" t="str">
        <f>_xlfn.XLOOKUP($C:$C,ProvidersMaster!$A:$A,ProvidersMaster!$C:$C)</f>
        <v>Gastroenterology</v>
      </c>
      <c r="K485">
        <f>_xlfn.XLOOKUP($A:$A,Charges!$B:$B,Charges!$D:$D)</f>
        <v>422.51</v>
      </c>
      <c r="L485">
        <f>_xlfn.XLOOKUP($E:$E,InsuranceClaims!$A:$A,InsuranceClaims!$E:$E)</f>
        <v>370.47050000000002</v>
      </c>
      <c r="M485" t="str">
        <f>_xlfn.XLOOKUP($A:$A,Diagnoses!$B:$B,Diagnoses!$D:$D)</f>
        <v>Essential (primary) hypertension</v>
      </c>
      <c r="N485" t="str">
        <f t="shared" si="14"/>
        <v>2022-Sep</v>
      </c>
      <c r="O485" t="str">
        <f t="shared" si="15"/>
        <v>High Cost</v>
      </c>
      <c r="P485">
        <f>COUNTIF($B:$B,B485)</f>
        <v>6</v>
      </c>
      <c r="Q485">
        <f>SUMIF($C:$C,C485,$L:$L)</f>
        <v>17502.678000000004</v>
      </c>
    </row>
    <row r="486" spans="1:17" x14ac:dyDescent="0.25">
      <c r="A486" t="s">
        <v>4015</v>
      </c>
      <c r="B486" t="s">
        <v>253</v>
      </c>
      <c r="C486" t="s">
        <v>3125</v>
      </c>
      <c r="D486" t="s">
        <v>3093</v>
      </c>
      <c r="E486" t="s">
        <v>18861</v>
      </c>
      <c r="F486" t="s">
        <v>3533</v>
      </c>
      <c r="G486" t="s">
        <v>3102</v>
      </c>
      <c r="H486">
        <f ca="1">_xlfn.XLOOKUP('Master Data'!$B:$B,PatientsMaster!$A:$A,PatientsMaster!$F:$F)</f>
        <v>47</v>
      </c>
      <c r="I486" t="str">
        <f ca="1">_xlfn.XLOOKUP('Master Data'!$B:$B,PatientsMaster!$A:$A,PatientsMaster!$G:$G)</f>
        <v>Young Adult</v>
      </c>
      <c r="J486" t="str">
        <f>_xlfn.XLOOKUP($C:$C,ProvidersMaster!$A:$A,ProvidersMaster!$C:$C)</f>
        <v>Dermatology</v>
      </c>
      <c r="K486">
        <f>_xlfn.XLOOKUP($A:$A,Charges!$B:$B,Charges!$D:$D)</f>
        <v>429.66</v>
      </c>
      <c r="L486">
        <f>_xlfn.XLOOKUP($E:$E,InsuranceClaims!$A:$A,InsuranceClaims!$E:$E)</f>
        <v>127.44159999999999</v>
      </c>
      <c r="M486" t="str">
        <f>_xlfn.XLOOKUP($A:$A,Diagnoses!$B:$B,Diagnoses!$D:$D)</f>
        <v>Essential (primary) hypertension</v>
      </c>
      <c r="N486" t="str">
        <f t="shared" si="14"/>
        <v>2025-Jul</v>
      </c>
      <c r="O486" t="str">
        <f t="shared" si="15"/>
        <v>High Cost</v>
      </c>
      <c r="P486">
        <f>COUNTIF($B:$B,B486)</f>
        <v>6</v>
      </c>
      <c r="Q486">
        <f>SUMIF($C:$C,C486,$L:$L)</f>
        <v>11666.590100000001</v>
      </c>
    </row>
    <row r="487" spans="1:17" x14ac:dyDescent="0.25">
      <c r="A487" t="s">
        <v>4016</v>
      </c>
      <c r="B487" t="s">
        <v>253</v>
      </c>
      <c r="C487" t="s">
        <v>3135</v>
      </c>
      <c r="D487" t="s">
        <v>3093</v>
      </c>
      <c r="E487" t="s">
        <v>18862</v>
      </c>
      <c r="F487" t="s">
        <v>4017</v>
      </c>
      <c r="G487" t="s">
        <v>3095</v>
      </c>
      <c r="H487">
        <f ca="1">_xlfn.XLOOKUP('Master Data'!$B:$B,PatientsMaster!$A:$A,PatientsMaster!$F:$F)</f>
        <v>47</v>
      </c>
      <c r="I487" t="str">
        <f ca="1">_xlfn.XLOOKUP('Master Data'!$B:$B,PatientsMaster!$A:$A,PatientsMaster!$G:$G)</f>
        <v>Young Adult</v>
      </c>
      <c r="J487" t="str">
        <f>_xlfn.XLOOKUP($C:$C,ProvidersMaster!$A:$A,ProvidersMaster!$C:$C)</f>
        <v>Pediatrics</v>
      </c>
      <c r="K487">
        <f>_xlfn.XLOOKUP($A:$A,Charges!$B:$B,Charges!$D:$D)</f>
        <v>451.8</v>
      </c>
      <c r="L487">
        <f>_xlfn.XLOOKUP($E:$E,InsuranceClaims!$A:$A,InsuranceClaims!$E:$E)</f>
        <v>237.29480000000001</v>
      </c>
      <c r="M487" t="str">
        <f>_xlfn.XLOOKUP($A:$A,Diagnoses!$B:$B,Diagnoses!$D:$D)</f>
        <v>Essential (primary) hypertension</v>
      </c>
      <c r="N487" t="str">
        <f t="shared" si="14"/>
        <v>2025-Aug</v>
      </c>
      <c r="O487" t="str">
        <f t="shared" si="15"/>
        <v>High Cost</v>
      </c>
      <c r="P487">
        <f>COUNTIF($B:$B,B487)</f>
        <v>6</v>
      </c>
      <c r="Q487">
        <f>SUMIF($C:$C,C487,$L:$L)</f>
        <v>24472.873299999996</v>
      </c>
    </row>
    <row r="488" spans="1:17" x14ac:dyDescent="0.25">
      <c r="A488" t="s">
        <v>4018</v>
      </c>
      <c r="B488" t="s">
        <v>253</v>
      </c>
      <c r="C488" t="s">
        <v>3130</v>
      </c>
      <c r="D488" t="s">
        <v>3093</v>
      </c>
      <c r="E488" t="s">
        <v>18863</v>
      </c>
      <c r="F488" t="s">
        <v>4019</v>
      </c>
      <c r="G488" t="s">
        <v>3095</v>
      </c>
      <c r="H488">
        <f ca="1">_xlfn.XLOOKUP('Master Data'!$B:$B,PatientsMaster!$A:$A,PatientsMaster!$F:$F)</f>
        <v>47</v>
      </c>
      <c r="I488" t="str">
        <f ca="1">_xlfn.XLOOKUP('Master Data'!$B:$B,PatientsMaster!$A:$A,PatientsMaster!$G:$G)</f>
        <v>Young Adult</v>
      </c>
      <c r="J488" t="str">
        <f>_xlfn.XLOOKUP($C:$C,ProvidersMaster!$A:$A,ProvidersMaster!$C:$C)</f>
        <v>Pediatrics</v>
      </c>
      <c r="K488">
        <f>_xlfn.XLOOKUP($A:$A,Charges!$B:$B,Charges!$D:$D)</f>
        <v>72.61</v>
      </c>
      <c r="L488">
        <f>_xlfn.XLOOKUP($E:$E,InsuranceClaims!$A:$A,InsuranceClaims!$E:$E)</f>
        <v>175.63549999999998</v>
      </c>
      <c r="M488" t="str">
        <f>_xlfn.XLOOKUP($A:$A,Diagnoses!$B:$B,Diagnoses!$D:$D)</f>
        <v>Acute upper respiratory infection, unspecified</v>
      </c>
      <c r="N488" t="str">
        <f t="shared" si="14"/>
        <v>2023-Mar</v>
      </c>
      <c r="O488" t="str">
        <f t="shared" si="15"/>
        <v>Standard</v>
      </c>
      <c r="P488">
        <f>COUNTIF($B:$B,B488)</f>
        <v>6</v>
      </c>
      <c r="Q488">
        <f>SUMIF($C:$C,C488,$L:$L)</f>
        <v>15966.304299999994</v>
      </c>
    </row>
    <row r="489" spans="1:17" x14ac:dyDescent="0.25">
      <c r="A489" t="s">
        <v>4020</v>
      </c>
      <c r="B489" t="s">
        <v>255</v>
      </c>
      <c r="C489" t="s">
        <v>3100</v>
      </c>
      <c r="D489" t="s">
        <v>3093</v>
      </c>
      <c r="E489" t="s">
        <v>18864</v>
      </c>
      <c r="F489" t="s">
        <v>4021</v>
      </c>
      <c r="G489" t="s">
        <v>3106</v>
      </c>
      <c r="H489">
        <f ca="1">_xlfn.XLOOKUP('Master Data'!$B:$B,PatientsMaster!$A:$A,PatientsMaster!$F:$F)</f>
        <v>53</v>
      </c>
      <c r="I489" t="str">
        <f ca="1">_xlfn.XLOOKUP('Master Data'!$B:$B,PatientsMaster!$A:$A,PatientsMaster!$G:$G)</f>
        <v>Young Adult</v>
      </c>
      <c r="J489" t="str">
        <f>_xlfn.XLOOKUP($C:$C,ProvidersMaster!$A:$A,ProvidersMaster!$C:$C)</f>
        <v>Gastroenterology</v>
      </c>
      <c r="K489">
        <f>_xlfn.XLOOKUP($A:$A,Charges!$B:$B,Charges!$D:$D)</f>
        <v>467.26</v>
      </c>
      <c r="L489">
        <f>_xlfn.XLOOKUP($E:$E,InsuranceClaims!$A:$A,InsuranceClaims!$E:$E)</f>
        <v>166.44690000000003</v>
      </c>
      <c r="M489" t="str">
        <f>_xlfn.XLOOKUP($A:$A,Diagnoses!$B:$B,Diagnoses!$D:$D)</f>
        <v>Acute upper respiratory infection, unspecified</v>
      </c>
      <c r="N489" t="str">
        <f t="shared" si="14"/>
        <v>2025-Dec</v>
      </c>
      <c r="O489" t="str">
        <f t="shared" si="15"/>
        <v>High Cost</v>
      </c>
      <c r="P489">
        <f>COUNTIF($B:$B,B489)</f>
        <v>5</v>
      </c>
      <c r="Q489">
        <f>SUMIF($C:$C,C489,$L:$L)</f>
        <v>18930.286999999997</v>
      </c>
    </row>
    <row r="490" spans="1:17" x14ac:dyDescent="0.25">
      <c r="A490" t="s">
        <v>4022</v>
      </c>
      <c r="B490" t="s">
        <v>255</v>
      </c>
      <c r="C490" t="s">
        <v>3104</v>
      </c>
      <c r="D490" t="s">
        <v>3093</v>
      </c>
      <c r="E490" t="s">
        <v>18865</v>
      </c>
      <c r="F490" t="s">
        <v>4023</v>
      </c>
      <c r="G490" t="s">
        <v>3106</v>
      </c>
      <c r="H490">
        <f ca="1">_xlfn.XLOOKUP('Master Data'!$B:$B,PatientsMaster!$A:$A,PatientsMaster!$F:$F)</f>
        <v>53</v>
      </c>
      <c r="I490" t="str">
        <f ca="1">_xlfn.XLOOKUP('Master Data'!$B:$B,PatientsMaster!$A:$A,PatientsMaster!$G:$G)</f>
        <v>Young Adult</v>
      </c>
      <c r="J490" t="str">
        <f>_xlfn.XLOOKUP($C:$C,ProvidersMaster!$A:$A,ProvidersMaster!$C:$C)</f>
        <v>Pediatrics</v>
      </c>
      <c r="K490">
        <f>_xlfn.XLOOKUP($A:$A,Charges!$B:$B,Charges!$D:$D)</f>
        <v>472.78</v>
      </c>
      <c r="L490">
        <f>_xlfn.XLOOKUP($E:$E,InsuranceClaims!$A:$A,InsuranceClaims!$E:$E)</f>
        <v>181.13840000000002</v>
      </c>
      <c r="M490" t="str">
        <f>_xlfn.XLOOKUP($A:$A,Diagnoses!$B:$B,Diagnoses!$D:$D)</f>
        <v>Essential (primary) hypertension</v>
      </c>
      <c r="N490" t="str">
        <f t="shared" si="14"/>
        <v>2023-Jan</v>
      </c>
      <c r="O490" t="str">
        <f t="shared" si="15"/>
        <v>High Cost</v>
      </c>
      <c r="P490">
        <f>COUNTIF($B:$B,B490)</f>
        <v>5</v>
      </c>
      <c r="Q490">
        <f>SUMIF($C:$C,C490,$L:$L)</f>
        <v>19656.943599999999</v>
      </c>
    </row>
    <row r="491" spans="1:17" x14ac:dyDescent="0.25">
      <c r="A491" t="s">
        <v>4024</v>
      </c>
      <c r="B491" t="s">
        <v>255</v>
      </c>
      <c r="C491" t="s">
        <v>3248</v>
      </c>
      <c r="D491" t="s">
        <v>3088</v>
      </c>
      <c r="E491" t="s">
        <v>18866</v>
      </c>
      <c r="F491" t="s">
        <v>4025</v>
      </c>
      <c r="G491" t="s">
        <v>3102</v>
      </c>
      <c r="H491">
        <f ca="1">_xlfn.XLOOKUP('Master Data'!$B:$B,PatientsMaster!$A:$A,PatientsMaster!$F:$F)</f>
        <v>53</v>
      </c>
      <c r="I491" t="str">
        <f ca="1">_xlfn.XLOOKUP('Master Data'!$B:$B,PatientsMaster!$A:$A,PatientsMaster!$G:$G)</f>
        <v>Young Adult</v>
      </c>
      <c r="J491" t="str">
        <f>_xlfn.XLOOKUP($C:$C,ProvidersMaster!$A:$A,ProvidersMaster!$C:$C)</f>
        <v>Cardiology</v>
      </c>
      <c r="K491">
        <f>_xlfn.XLOOKUP($A:$A,Charges!$B:$B,Charges!$D:$D)</f>
        <v>458.88</v>
      </c>
      <c r="L491">
        <f>_xlfn.XLOOKUP($E:$E,InsuranceClaims!$A:$A,InsuranceClaims!$E:$E)</f>
        <v>44.480499999999999</v>
      </c>
      <c r="M491" t="str">
        <f>_xlfn.XLOOKUP($A:$A,Diagnoses!$B:$B,Diagnoses!$D:$D)</f>
        <v>Gastro-esophageal reflux disease without esophagitis</v>
      </c>
      <c r="N491" t="str">
        <f t="shared" si="14"/>
        <v>2024-Nov</v>
      </c>
      <c r="O491" t="str">
        <f t="shared" si="15"/>
        <v>High Cost</v>
      </c>
      <c r="P491">
        <f>COUNTIF($B:$B,B491)</f>
        <v>5</v>
      </c>
      <c r="Q491">
        <f>SUMIF($C:$C,C491,$L:$L)</f>
        <v>20392.786800000002</v>
      </c>
    </row>
    <row r="492" spans="1:17" x14ac:dyDescent="0.25">
      <c r="A492" t="s">
        <v>4026</v>
      </c>
      <c r="B492" t="s">
        <v>255</v>
      </c>
      <c r="C492" t="s">
        <v>3092</v>
      </c>
      <c r="D492" t="s">
        <v>3093</v>
      </c>
      <c r="E492" t="s">
        <v>18867</v>
      </c>
      <c r="F492" t="s">
        <v>4017</v>
      </c>
      <c r="G492" t="s">
        <v>3090</v>
      </c>
      <c r="H492">
        <f ca="1">_xlfn.XLOOKUP('Master Data'!$B:$B,PatientsMaster!$A:$A,PatientsMaster!$F:$F)</f>
        <v>53</v>
      </c>
      <c r="I492" t="str">
        <f ca="1">_xlfn.XLOOKUP('Master Data'!$B:$B,PatientsMaster!$A:$A,PatientsMaster!$G:$G)</f>
        <v>Young Adult</v>
      </c>
      <c r="J492" t="str">
        <f>_xlfn.XLOOKUP($C:$C,ProvidersMaster!$A:$A,ProvidersMaster!$C:$C)</f>
        <v>Oncology</v>
      </c>
      <c r="K492">
        <f>_xlfn.XLOOKUP($A:$A,Charges!$B:$B,Charges!$D:$D)</f>
        <v>73.14</v>
      </c>
      <c r="L492">
        <f>_xlfn.XLOOKUP($E:$E,InsuranceClaims!$A:$A,InsuranceClaims!$E:$E)</f>
        <v>119.89600000000002</v>
      </c>
      <c r="M492" t="str">
        <f>_xlfn.XLOOKUP($A:$A,Diagnoses!$B:$B,Diagnoses!$D:$D)</f>
        <v>Essential (primary) hypertension</v>
      </c>
      <c r="N492" t="str">
        <f t="shared" si="14"/>
        <v>2025-Aug</v>
      </c>
      <c r="O492" t="str">
        <f t="shared" si="15"/>
        <v>Standard</v>
      </c>
      <c r="P492">
        <f>COUNTIF($B:$B,B492)</f>
        <v>5</v>
      </c>
      <c r="Q492">
        <f>SUMIF($C:$C,C492,$L:$L)</f>
        <v>16713.101299999998</v>
      </c>
    </row>
    <row r="493" spans="1:17" x14ac:dyDescent="0.25">
      <c r="A493" t="s">
        <v>4027</v>
      </c>
      <c r="B493" t="s">
        <v>255</v>
      </c>
      <c r="C493" t="s">
        <v>3148</v>
      </c>
      <c r="D493" t="s">
        <v>3093</v>
      </c>
      <c r="E493" t="s">
        <v>18868</v>
      </c>
      <c r="F493" t="s">
        <v>3446</v>
      </c>
      <c r="G493" t="s">
        <v>3102</v>
      </c>
      <c r="H493">
        <f ca="1">_xlfn.XLOOKUP('Master Data'!$B:$B,PatientsMaster!$A:$A,PatientsMaster!$F:$F)</f>
        <v>53</v>
      </c>
      <c r="I493" t="str">
        <f ca="1">_xlfn.XLOOKUP('Master Data'!$B:$B,PatientsMaster!$A:$A,PatientsMaster!$G:$G)</f>
        <v>Young Adult</v>
      </c>
      <c r="J493" t="str">
        <f>_xlfn.XLOOKUP($C:$C,ProvidersMaster!$A:$A,ProvidersMaster!$C:$C)</f>
        <v>Gastroenterology</v>
      </c>
      <c r="K493">
        <f>_xlfn.XLOOKUP($A:$A,Charges!$B:$B,Charges!$D:$D)</f>
        <v>246.01</v>
      </c>
      <c r="L493">
        <f>_xlfn.XLOOKUP($E:$E,InsuranceClaims!$A:$A,InsuranceClaims!$E:$E)</f>
        <v>194.78799999999998</v>
      </c>
      <c r="M493" t="str">
        <f>_xlfn.XLOOKUP($A:$A,Diagnoses!$B:$B,Diagnoses!$D:$D)</f>
        <v>Acute upper respiratory infection, unspecified</v>
      </c>
      <c r="N493" t="str">
        <f t="shared" si="14"/>
        <v>2023-Nov</v>
      </c>
      <c r="O493" t="str">
        <f t="shared" si="15"/>
        <v>Standard</v>
      </c>
      <c r="P493">
        <f>COUNTIF($B:$B,B493)</f>
        <v>5</v>
      </c>
      <c r="Q493">
        <f>SUMIF($C:$C,C493,$L:$L)</f>
        <v>19833.441100000004</v>
      </c>
    </row>
    <row r="494" spans="1:17" x14ac:dyDescent="0.25">
      <c r="A494" t="s">
        <v>4028</v>
      </c>
      <c r="B494" t="s">
        <v>257</v>
      </c>
      <c r="C494" t="s">
        <v>3111</v>
      </c>
      <c r="D494" t="s">
        <v>3088</v>
      </c>
      <c r="E494" t="s">
        <v>18869</v>
      </c>
      <c r="F494" t="s">
        <v>3725</v>
      </c>
      <c r="G494" t="s">
        <v>3090</v>
      </c>
      <c r="H494">
        <f ca="1">_xlfn.XLOOKUP('Master Data'!$B:$B,PatientsMaster!$A:$A,PatientsMaster!$F:$F)</f>
        <v>18</v>
      </c>
      <c r="I494" t="str">
        <f ca="1">_xlfn.XLOOKUP('Master Data'!$B:$B,PatientsMaster!$A:$A,PatientsMaster!$G:$G)</f>
        <v>Pediatric</v>
      </c>
      <c r="J494" t="str">
        <f>_xlfn.XLOOKUP($C:$C,ProvidersMaster!$A:$A,ProvidersMaster!$C:$C)</f>
        <v>Gastroenterology</v>
      </c>
      <c r="K494">
        <f>_xlfn.XLOOKUP($A:$A,Charges!$B:$B,Charges!$D:$D)</f>
        <v>183</v>
      </c>
      <c r="L494">
        <f>_xlfn.XLOOKUP($E:$E,InsuranceClaims!$A:$A,InsuranceClaims!$E:$E)</f>
        <v>374.072</v>
      </c>
      <c r="M494" t="str">
        <f>_xlfn.XLOOKUP($A:$A,Diagnoses!$B:$B,Diagnoses!$D:$D)</f>
        <v>Type 2 diabetes mellitus without complications</v>
      </c>
      <c r="N494" t="str">
        <f t="shared" si="14"/>
        <v>2022-Aug</v>
      </c>
      <c r="O494" t="str">
        <f t="shared" si="15"/>
        <v>Standard</v>
      </c>
      <c r="P494">
        <f>COUNTIF($B:$B,B494)</f>
        <v>6</v>
      </c>
      <c r="Q494">
        <f>SUMIF($C:$C,C494,$L:$L)</f>
        <v>20345.553199999988</v>
      </c>
    </row>
    <row r="495" spans="1:17" x14ac:dyDescent="0.25">
      <c r="A495" t="s">
        <v>4029</v>
      </c>
      <c r="B495" t="s">
        <v>257</v>
      </c>
      <c r="C495" t="s">
        <v>3329</v>
      </c>
      <c r="D495" t="s">
        <v>3088</v>
      </c>
      <c r="E495" t="s">
        <v>18870</v>
      </c>
      <c r="F495" t="s">
        <v>4030</v>
      </c>
      <c r="G495" t="s">
        <v>3090</v>
      </c>
      <c r="H495">
        <f ca="1">_xlfn.XLOOKUP('Master Data'!$B:$B,PatientsMaster!$A:$A,PatientsMaster!$F:$F)</f>
        <v>18</v>
      </c>
      <c r="I495" t="str">
        <f ca="1">_xlfn.XLOOKUP('Master Data'!$B:$B,PatientsMaster!$A:$A,PatientsMaster!$G:$G)</f>
        <v>Pediatric</v>
      </c>
      <c r="J495" t="str">
        <f>_xlfn.XLOOKUP($C:$C,ProvidersMaster!$A:$A,ProvidersMaster!$C:$C)</f>
        <v>Oncology</v>
      </c>
      <c r="K495">
        <f>_xlfn.XLOOKUP($A:$A,Charges!$B:$B,Charges!$D:$D)</f>
        <v>114.18</v>
      </c>
      <c r="L495">
        <f>_xlfn.XLOOKUP($E:$E,InsuranceClaims!$A:$A,InsuranceClaims!$E:$E)</f>
        <v>213.92</v>
      </c>
      <c r="M495" t="str">
        <f>_xlfn.XLOOKUP($A:$A,Diagnoses!$B:$B,Diagnoses!$D:$D)</f>
        <v>Type 2 diabetes mellitus without complications</v>
      </c>
      <c r="N495" t="str">
        <f t="shared" si="14"/>
        <v>2026-Aug</v>
      </c>
      <c r="O495" t="str">
        <f t="shared" si="15"/>
        <v>Standard</v>
      </c>
      <c r="P495">
        <f>COUNTIF($B:$B,B495)</f>
        <v>6</v>
      </c>
      <c r="Q495">
        <f>SUMIF($C:$C,C495,$L:$L)</f>
        <v>21059.359400000005</v>
      </c>
    </row>
    <row r="496" spans="1:17" x14ac:dyDescent="0.25">
      <c r="A496" t="s">
        <v>4031</v>
      </c>
      <c r="B496" t="s">
        <v>257</v>
      </c>
      <c r="C496" t="s">
        <v>3175</v>
      </c>
      <c r="D496" t="s">
        <v>3088</v>
      </c>
      <c r="E496" t="s">
        <v>18871</v>
      </c>
      <c r="F496" t="s">
        <v>4032</v>
      </c>
      <c r="G496" t="s">
        <v>3106</v>
      </c>
      <c r="H496">
        <f ca="1">_xlfn.XLOOKUP('Master Data'!$B:$B,PatientsMaster!$A:$A,PatientsMaster!$F:$F)</f>
        <v>18</v>
      </c>
      <c r="I496" t="str">
        <f ca="1">_xlfn.XLOOKUP('Master Data'!$B:$B,PatientsMaster!$A:$A,PatientsMaster!$G:$G)</f>
        <v>Pediatric</v>
      </c>
      <c r="J496" t="str">
        <f>_xlfn.XLOOKUP($C:$C,ProvidersMaster!$A:$A,ProvidersMaster!$C:$C)</f>
        <v>Pediatrics</v>
      </c>
      <c r="K496">
        <f>_xlfn.XLOOKUP($A:$A,Charges!$B:$B,Charges!$D:$D)</f>
        <v>428.29</v>
      </c>
      <c r="L496">
        <f>_xlfn.XLOOKUP($E:$E,InsuranceClaims!$A:$A,InsuranceClaims!$E:$E)</f>
        <v>246.50020000000001</v>
      </c>
      <c r="M496" t="str">
        <f>_xlfn.XLOOKUP($A:$A,Diagnoses!$B:$B,Diagnoses!$D:$D)</f>
        <v>Essential (primary) hypertension</v>
      </c>
      <c r="N496" t="str">
        <f t="shared" si="14"/>
        <v>2025-Dec</v>
      </c>
      <c r="O496" t="str">
        <f t="shared" si="15"/>
        <v>High Cost</v>
      </c>
      <c r="P496">
        <f>COUNTIF($B:$B,B496)</f>
        <v>6</v>
      </c>
      <c r="Q496">
        <f>SUMIF($C:$C,C496,$L:$L)</f>
        <v>18866.657099999993</v>
      </c>
    </row>
    <row r="497" spans="1:17" x14ac:dyDescent="0.25">
      <c r="A497" t="s">
        <v>4033</v>
      </c>
      <c r="B497" t="s">
        <v>257</v>
      </c>
      <c r="C497" t="s">
        <v>3265</v>
      </c>
      <c r="D497" t="s">
        <v>3088</v>
      </c>
      <c r="E497" t="s">
        <v>18872</v>
      </c>
      <c r="F497" t="s">
        <v>4034</v>
      </c>
      <c r="G497" t="s">
        <v>3090</v>
      </c>
      <c r="H497">
        <f ca="1">_xlfn.XLOOKUP('Master Data'!$B:$B,PatientsMaster!$A:$A,PatientsMaster!$F:$F)</f>
        <v>18</v>
      </c>
      <c r="I497" t="str">
        <f ca="1">_xlfn.XLOOKUP('Master Data'!$B:$B,PatientsMaster!$A:$A,PatientsMaster!$G:$G)</f>
        <v>Pediatric</v>
      </c>
      <c r="J497" t="str">
        <f>_xlfn.XLOOKUP($C:$C,ProvidersMaster!$A:$A,ProvidersMaster!$C:$C)</f>
        <v>Neurology</v>
      </c>
      <c r="K497">
        <f>_xlfn.XLOOKUP($A:$A,Charges!$B:$B,Charges!$D:$D)</f>
        <v>239.45</v>
      </c>
      <c r="L497">
        <f>_xlfn.XLOOKUP($E:$E,InsuranceClaims!$A:$A,InsuranceClaims!$E:$E)</f>
        <v>360.267</v>
      </c>
      <c r="M497" t="str">
        <f>_xlfn.XLOOKUP($A:$A,Diagnoses!$B:$B,Diagnoses!$D:$D)</f>
        <v>Acute upper respiratory infection, unspecified</v>
      </c>
      <c r="N497" t="str">
        <f t="shared" si="14"/>
        <v>2024-Jun</v>
      </c>
      <c r="O497" t="str">
        <f t="shared" si="15"/>
        <v>Standard</v>
      </c>
      <c r="P497">
        <f>COUNTIF($B:$B,B497)</f>
        <v>6</v>
      </c>
      <c r="Q497">
        <f>SUMIF($C:$C,C497,$L:$L)</f>
        <v>17482.5101</v>
      </c>
    </row>
    <row r="498" spans="1:17" x14ac:dyDescent="0.25">
      <c r="A498" t="s">
        <v>4035</v>
      </c>
      <c r="B498" t="s">
        <v>257</v>
      </c>
      <c r="C498" t="s">
        <v>3208</v>
      </c>
      <c r="D498" t="s">
        <v>3088</v>
      </c>
      <c r="E498" t="s">
        <v>18873</v>
      </c>
      <c r="F498" t="s">
        <v>4036</v>
      </c>
      <c r="G498" t="s">
        <v>3106</v>
      </c>
      <c r="H498">
        <f ca="1">_xlfn.XLOOKUP('Master Data'!$B:$B,PatientsMaster!$A:$A,PatientsMaster!$F:$F)</f>
        <v>18</v>
      </c>
      <c r="I498" t="str">
        <f ca="1">_xlfn.XLOOKUP('Master Data'!$B:$B,PatientsMaster!$A:$A,PatientsMaster!$G:$G)</f>
        <v>Pediatric</v>
      </c>
      <c r="J498" t="str">
        <f>_xlfn.XLOOKUP($C:$C,ProvidersMaster!$A:$A,ProvidersMaster!$C:$C)</f>
        <v>Cardiology</v>
      </c>
      <c r="K498">
        <f>_xlfn.XLOOKUP($A:$A,Charges!$B:$B,Charges!$D:$D)</f>
        <v>265.3</v>
      </c>
      <c r="L498">
        <f>_xlfn.XLOOKUP($E:$E,InsuranceClaims!$A:$A,InsuranceClaims!$E:$E)</f>
        <v>203.37419999999997</v>
      </c>
      <c r="M498" t="str">
        <f>_xlfn.XLOOKUP($A:$A,Diagnoses!$B:$B,Diagnoses!$D:$D)</f>
        <v>Essential (primary) hypertension</v>
      </c>
      <c r="N498" t="str">
        <f t="shared" si="14"/>
        <v>2022-Nov</v>
      </c>
      <c r="O498" t="str">
        <f t="shared" si="15"/>
        <v>Standard</v>
      </c>
      <c r="P498">
        <f>COUNTIF($B:$B,B498)</f>
        <v>6</v>
      </c>
      <c r="Q498">
        <f>SUMIF($C:$C,C498,$L:$L)</f>
        <v>17205.856699999993</v>
      </c>
    </row>
    <row r="499" spans="1:17" x14ac:dyDescent="0.25">
      <c r="A499" t="s">
        <v>4037</v>
      </c>
      <c r="B499" t="s">
        <v>257</v>
      </c>
      <c r="C499" t="s">
        <v>3172</v>
      </c>
      <c r="D499" t="s">
        <v>3088</v>
      </c>
      <c r="E499" t="s">
        <v>18874</v>
      </c>
      <c r="F499" t="s">
        <v>4038</v>
      </c>
      <c r="G499" t="s">
        <v>3095</v>
      </c>
      <c r="H499">
        <f ca="1">_xlfn.XLOOKUP('Master Data'!$B:$B,PatientsMaster!$A:$A,PatientsMaster!$F:$F)</f>
        <v>18</v>
      </c>
      <c r="I499" t="str">
        <f ca="1">_xlfn.XLOOKUP('Master Data'!$B:$B,PatientsMaster!$A:$A,PatientsMaster!$G:$G)</f>
        <v>Pediatric</v>
      </c>
      <c r="J499" t="str">
        <f>_xlfn.XLOOKUP($C:$C,ProvidersMaster!$A:$A,ProvidersMaster!$C:$C)</f>
        <v>Gastroenterology</v>
      </c>
      <c r="K499">
        <f>_xlfn.XLOOKUP($A:$A,Charges!$B:$B,Charges!$D:$D)</f>
        <v>179.03</v>
      </c>
      <c r="L499">
        <f>_xlfn.XLOOKUP($E:$E,InsuranceClaims!$A:$A,InsuranceClaims!$E:$E)</f>
        <v>239.11199999999999</v>
      </c>
      <c r="M499" t="str">
        <f>_xlfn.XLOOKUP($A:$A,Diagnoses!$B:$B,Diagnoses!$D:$D)</f>
        <v>Essential (primary) hypertension</v>
      </c>
      <c r="N499" t="str">
        <f t="shared" si="14"/>
        <v>2023-Mar</v>
      </c>
      <c r="O499" t="str">
        <f t="shared" si="15"/>
        <v>Standard</v>
      </c>
      <c r="P499">
        <f>COUNTIF($B:$B,B499)</f>
        <v>6</v>
      </c>
      <c r="Q499">
        <f>SUMIF($C:$C,C499,$L:$L)</f>
        <v>17502.678000000004</v>
      </c>
    </row>
    <row r="500" spans="1:17" x14ac:dyDescent="0.25">
      <c r="A500" t="s">
        <v>4039</v>
      </c>
      <c r="B500" t="s">
        <v>259</v>
      </c>
      <c r="C500" t="s">
        <v>3104</v>
      </c>
      <c r="D500" t="s">
        <v>3093</v>
      </c>
      <c r="E500" t="s">
        <v>18875</v>
      </c>
      <c r="F500" t="s">
        <v>3863</v>
      </c>
      <c r="G500" t="s">
        <v>3095</v>
      </c>
      <c r="H500">
        <f ca="1">_xlfn.XLOOKUP('Master Data'!$B:$B,PatientsMaster!$A:$A,PatientsMaster!$F:$F)</f>
        <v>70</v>
      </c>
      <c r="I500" t="str">
        <f ca="1">_xlfn.XLOOKUP('Master Data'!$B:$B,PatientsMaster!$A:$A,PatientsMaster!$G:$G)</f>
        <v>Young Adult</v>
      </c>
      <c r="J500" t="str">
        <f>_xlfn.XLOOKUP($C:$C,ProvidersMaster!$A:$A,ProvidersMaster!$C:$C)</f>
        <v>Pediatrics</v>
      </c>
      <c r="K500">
        <f>_xlfn.XLOOKUP($A:$A,Charges!$B:$B,Charges!$D:$D)</f>
        <v>396.23</v>
      </c>
      <c r="L500">
        <f>_xlfn.XLOOKUP($E:$E,InsuranceClaims!$A:$A,InsuranceClaims!$E:$E)</f>
        <v>119.28</v>
      </c>
      <c r="M500" t="str">
        <f>_xlfn.XLOOKUP($A:$A,Diagnoses!$B:$B,Diagnoses!$D:$D)</f>
        <v>Gastro-esophageal reflux disease without esophagitis</v>
      </c>
      <c r="N500" t="str">
        <f t="shared" si="14"/>
        <v>2024-Jul</v>
      </c>
      <c r="O500" t="str">
        <f t="shared" si="15"/>
        <v>High Cost</v>
      </c>
      <c r="P500">
        <f>COUNTIF($B:$B,B500)</f>
        <v>1</v>
      </c>
      <c r="Q500">
        <f>SUMIF($C:$C,C500,$L:$L)</f>
        <v>19656.943599999999</v>
      </c>
    </row>
    <row r="501" spans="1:17" x14ac:dyDescent="0.25">
      <c r="A501" t="s">
        <v>4040</v>
      </c>
      <c r="B501" t="s">
        <v>262</v>
      </c>
      <c r="C501" t="s">
        <v>3187</v>
      </c>
      <c r="D501" t="s">
        <v>3088</v>
      </c>
      <c r="E501" t="s">
        <v>18876</v>
      </c>
      <c r="F501" t="s">
        <v>4041</v>
      </c>
      <c r="G501" t="s">
        <v>3090</v>
      </c>
      <c r="H501">
        <f ca="1">_xlfn.XLOOKUP('Master Data'!$B:$B,PatientsMaster!$A:$A,PatientsMaster!$F:$F)</f>
        <v>71</v>
      </c>
      <c r="I501" t="str">
        <f ca="1">_xlfn.XLOOKUP('Master Data'!$B:$B,PatientsMaster!$A:$A,PatientsMaster!$G:$G)</f>
        <v>Young Adult</v>
      </c>
      <c r="J501" t="str">
        <f>_xlfn.XLOOKUP($C:$C,ProvidersMaster!$A:$A,ProvidersMaster!$C:$C)</f>
        <v>Cardiology</v>
      </c>
      <c r="K501">
        <f>_xlfn.XLOOKUP($A:$A,Charges!$B:$B,Charges!$D:$D)</f>
        <v>183.63</v>
      </c>
      <c r="L501">
        <f>_xlfn.XLOOKUP($E:$E,InsuranceClaims!$A:$A,InsuranceClaims!$E:$E)</f>
        <v>166.41600000000003</v>
      </c>
      <c r="M501" t="str">
        <f>_xlfn.XLOOKUP($A:$A,Diagnoses!$B:$B,Diagnoses!$D:$D)</f>
        <v>Gastro-esophageal reflux disease without esophagitis</v>
      </c>
      <c r="N501" t="str">
        <f t="shared" si="14"/>
        <v>2026-Feb</v>
      </c>
      <c r="O501" t="str">
        <f t="shared" si="15"/>
        <v>Standard</v>
      </c>
      <c r="P501">
        <f>COUNTIF($B:$B,B501)</f>
        <v>6</v>
      </c>
      <c r="Q501">
        <f>SUMIF($C:$C,C501,$L:$L)</f>
        <v>16655.636999999995</v>
      </c>
    </row>
    <row r="502" spans="1:17" x14ac:dyDescent="0.25">
      <c r="A502" t="s">
        <v>4042</v>
      </c>
      <c r="B502" t="s">
        <v>262</v>
      </c>
      <c r="C502" t="s">
        <v>3208</v>
      </c>
      <c r="D502" t="s">
        <v>3093</v>
      </c>
      <c r="E502" t="s">
        <v>18877</v>
      </c>
      <c r="F502" t="s">
        <v>4043</v>
      </c>
      <c r="G502" t="s">
        <v>3090</v>
      </c>
      <c r="H502">
        <f ca="1">_xlfn.XLOOKUP('Master Data'!$B:$B,PatientsMaster!$A:$A,PatientsMaster!$F:$F)</f>
        <v>71</v>
      </c>
      <c r="I502" t="str">
        <f ca="1">_xlfn.XLOOKUP('Master Data'!$B:$B,PatientsMaster!$A:$A,PatientsMaster!$G:$G)</f>
        <v>Young Adult</v>
      </c>
      <c r="J502" t="str">
        <f>_xlfn.XLOOKUP($C:$C,ProvidersMaster!$A:$A,ProvidersMaster!$C:$C)</f>
        <v>Cardiology</v>
      </c>
      <c r="K502">
        <f>_xlfn.XLOOKUP($A:$A,Charges!$B:$B,Charges!$D:$D)</f>
        <v>376.59</v>
      </c>
      <c r="L502">
        <f>_xlfn.XLOOKUP($E:$E,InsuranceClaims!$A:$A,InsuranceClaims!$E:$E)</f>
        <v>77.587999999999994</v>
      </c>
      <c r="M502" t="str">
        <f>_xlfn.XLOOKUP($A:$A,Diagnoses!$B:$B,Diagnoses!$D:$D)</f>
        <v>Acute upper respiratory infection, unspecified</v>
      </c>
      <c r="N502" t="str">
        <f t="shared" si="14"/>
        <v>2022-Aug</v>
      </c>
      <c r="O502" t="str">
        <f t="shared" si="15"/>
        <v>High Cost</v>
      </c>
      <c r="P502">
        <f>COUNTIF($B:$B,B502)</f>
        <v>6</v>
      </c>
      <c r="Q502">
        <f>SUMIF($C:$C,C502,$L:$L)</f>
        <v>17205.856699999993</v>
      </c>
    </row>
    <row r="503" spans="1:17" x14ac:dyDescent="0.25">
      <c r="A503" t="s">
        <v>4044</v>
      </c>
      <c r="B503" t="s">
        <v>262</v>
      </c>
      <c r="C503" t="s">
        <v>3187</v>
      </c>
      <c r="D503" t="s">
        <v>3093</v>
      </c>
      <c r="E503" t="s">
        <v>18878</v>
      </c>
      <c r="F503" t="s">
        <v>4045</v>
      </c>
      <c r="G503" t="s">
        <v>3106</v>
      </c>
      <c r="H503">
        <f ca="1">_xlfn.XLOOKUP('Master Data'!$B:$B,PatientsMaster!$A:$A,PatientsMaster!$F:$F)</f>
        <v>71</v>
      </c>
      <c r="I503" t="str">
        <f ca="1">_xlfn.XLOOKUP('Master Data'!$B:$B,PatientsMaster!$A:$A,PatientsMaster!$G:$G)</f>
        <v>Young Adult</v>
      </c>
      <c r="J503" t="str">
        <f>_xlfn.XLOOKUP($C:$C,ProvidersMaster!$A:$A,ProvidersMaster!$C:$C)</f>
        <v>Cardiology</v>
      </c>
      <c r="K503">
        <f>_xlfn.XLOOKUP($A:$A,Charges!$B:$B,Charges!$D:$D)</f>
        <v>253.39</v>
      </c>
      <c r="L503">
        <f>_xlfn.XLOOKUP($E:$E,InsuranceClaims!$A:$A,InsuranceClaims!$E:$E)</f>
        <v>244.35750000000002</v>
      </c>
      <c r="M503" t="str">
        <f>_xlfn.XLOOKUP($A:$A,Diagnoses!$B:$B,Diagnoses!$D:$D)</f>
        <v>Type 2 diabetes mellitus without complications</v>
      </c>
      <c r="N503" t="str">
        <f t="shared" si="14"/>
        <v>2025-Dec</v>
      </c>
      <c r="O503" t="str">
        <f t="shared" si="15"/>
        <v>Standard</v>
      </c>
      <c r="P503">
        <f>COUNTIF($B:$B,B503)</f>
        <v>6</v>
      </c>
      <c r="Q503">
        <f>SUMIF($C:$C,C503,$L:$L)</f>
        <v>16655.636999999995</v>
      </c>
    </row>
    <row r="504" spans="1:17" x14ac:dyDescent="0.25">
      <c r="A504" t="s">
        <v>4046</v>
      </c>
      <c r="B504" t="s">
        <v>262</v>
      </c>
      <c r="C504" t="s">
        <v>3092</v>
      </c>
      <c r="D504" t="s">
        <v>3088</v>
      </c>
      <c r="E504" t="s">
        <v>18879</v>
      </c>
      <c r="F504" t="s">
        <v>4047</v>
      </c>
      <c r="G504" t="s">
        <v>3106</v>
      </c>
      <c r="H504">
        <f ca="1">_xlfn.XLOOKUP('Master Data'!$B:$B,PatientsMaster!$A:$A,PatientsMaster!$F:$F)</f>
        <v>71</v>
      </c>
      <c r="I504" t="str">
        <f ca="1">_xlfn.XLOOKUP('Master Data'!$B:$B,PatientsMaster!$A:$A,PatientsMaster!$G:$G)</f>
        <v>Young Adult</v>
      </c>
      <c r="J504" t="str">
        <f>_xlfn.XLOOKUP($C:$C,ProvidersMaster!$A:$A,ProvidersMaster!$C:$C)</f>
        <v>Oncology</v>
      </c>
      <c r="K504">
        <f>_xlfn.XLOOKUP($A:$A,Charges!$B:$B,Charges!$D:$D)</f>
        <v>404.54</v>
      </c>
      <c r="L504">
        <f>_xlfn.XLOOKUP($E:$E,InsuranceClaims!$A:$A,InsuranceClaims!$E:$E)</f>
        <v>107.5752</v>
      </c>
      <c r="M504" t="str">
        <f>_xlfn.XLOOKUP($A:$A,Diagnoses!$B:$B,Diagnoses!$D:$D)</f>
        <v>Acute upper respiratory infection, unspecified</v>
      </c>
      <c r="N504" t="str">
        <f t="shared" si="14"/>
        <v>2024-Oct</v>
      </c>
      <c r="O504" t="str">
        <f t="shared" si="15"/>
        <v>High Cost</v>
      </c>
      <c r="P504">
        <f>COUNTIF($B:$B,B504)</f>
        <v>6</v>
      </c>
      <c r="Q504">
        <f>SUMIF($C:$C,C504,$L:$L)</f>
        <v>16713.101299999998</v>
      </c>
    </row>
    <row r="505" spans="1:17" x14ac:dyDescent="0.25">
      <c r="A505" t="s">
        <v>4048</v>
      </c>
      <c r="B505" t="s">
        <v>262</v>
      </c>
      <c r="C505" t="s">
        <v>3254</v>
      </c>
      <c r="D505" t="s">
        <v>3093</v>
      </c>
      <c r="E505" t="s">
        <v>18880</v>
      </c>
      <c r="F505" t="s">
        <v>4049</v>
      </c>
      <c r="G505" t="s">
        <v>3090</v>
      </c>
      <c r="H505">
        <f ca="1">_xlfn.XLOOKUP('Master Data'!$B:$B,PatientsMaster!$A:$A,PatientsMaster!$F:$F)</f>
        <v>71</v>
      </c>
      <c r="I505" t="str">
        <f ca="1">_xlfn.XLOOKUP('Master Data'!$B:$B,PatientsMaster!$A:$A,PatientsMaster!$G:$G)</f>
        <v>Young Adult</v>
      </c>
      <c r="J505" t="str">
        <f>_xlfn.XLOOKUP($C:$C,ProvidersMaster!$A:$A,ProvidersMaster!$C:$C)</f>
        <v>General Practice</v>
      </c>
      <c r="K505">
        <f>_xlfn.XLOOKUP($A:$A,Charges!$B:$B,Charges!$D:$D)</f>
        <v>92.84</v>
      </c>
      <c r="L505">
        <f>_xlfn.XLOOKUP($E:$E,InsuranceClaims!$A:$A,InsuranceClaims!$E:$E)</f>
        <v>196.88560000000001</v>
      </c>
      <c r="M505" t="str">
        <f>_xlfn.XLOOKUP($A:$A,Diagnoses!$B:$B,Diagnoses!$D:$D)</f>
        <v>Type 2 diabetes mellitus without complications</v>
      </c>
      <c r="N505" t="str">
        <f t="shared" si="14"/>
        <v>2026-Jan</v>
      </c>
      <c r="O505" t="str">
        <f t="shared" si="15"/>
        <v>Standard</v>
      </c>
      <c r="P505">
        <f>COUNTIF($B:$B,B505)</f>
        <v>6</v>
      </c>
      <c r="Q505">
        <f>SUMIF($C:$C,C505,$L:$L)</f>
        <v>20459.456599999998</v>
      </c>
    </row>
    <row r="506" spans="1:17" x14ac:dyDescent="0.25">
      <c r="A506" t="s">
        <v>4050</v>
      </c>
      <c r="B506" t="s">
        <v>262</v>
      </c>
      <c r="C506" t="s">
        <v>3248</v>
      </c>
      <c r="D506" t="s">
        <v>3088</v>
      </c>
      <c r="E506" t="s">
        <v>18881</v>
      </c>
      <c r="F506" t="s">
        <v>4051</v>
      </c>
      <c r="G506" t="s">
        <v>3095</v>
      </c>
      <c r="H506">
        <f ca="1">_xlfn.XLOOKUP('Master Data'!$B:$B,PatientsMaster!$A:$A,PatientsMaster!$F:$F)</f>
        <v>71</v>
      </c>
      <c r="I506" t="str">
        <f ca="1">_xlfn.XLOOKUP('Master Data'!$B:$B,PatientsMaster!$A:$A,PatientsMaster!$G:$G)</f>
        <v>Young Adult</v>
      </c>
      <c r="J506" t="str">
        <f>_xlfn.XLOOKUP($C:$C,ProvidersMaster!$A:$A,ProvidersMaster!$C:$C)</f>
        <v>Cardiology</v>
      </c>
      <c r="K506">
        <f>_xlfn.XLOOKUP($A:$A,Charges!$B:$B,Charges!$D:$D)</f>
        <v>353.89</v>
      </c>
      <c r="L506">
        <f>_xlfn.XLOOKUP($E:$E,InsuranceClaims!$A:$A,InsuranceClaims!$E:$E)</f>
        <v>230.1112</v>
      </c>
      <c r="M506" t="str">
        <f>_xlfn.XLOOKUP($A:$A,Diagnoses!$B:$B,Diagnoses!$D:$D)</f>
        <v>Gastro-esophageal reflux disease without esophagitis</v>
      </c>
      <c r="N506" t="str">
        <f t="shared" si="14"/>
        <v>2022-Jun</v>
      </c>
      <c r="O506" t="str">
        <f t="shared" si="15"/>
        <v>High Cost</v>
      </c>
      <c r="P506">
        <f>COUNTIF($B:$B,B506)</f>
        <v>6</v>
      </c>
      <c r="Q506">
        <f>SUMIF($C:$C,C506,$L:$L)</f>
        <v>20392.786800000002</v>
      </c>
    </row>
    <row r="507" spans="1:17" x14ac:dyDescent="0.25">
      <c r="A507" t="s">
        <v>4052</v>
      </c>
      <c r="B507" t="s">
        <v>265</v>
      </c>
      <c r="C507" t="s">
        <v>3175</v>
      </c>
      <c r="D507" t="s">
        <v>3093</v>
      </c>
      <c r="E507" t="s">
        <v>18882</v>
      </c>
      <c r="F507" t="s">
        <v>4053</v>
      </c>
      <c r="G507" t="s">
        <v>3090</v>
      </c>
      <c r="H507">
        <f ca="1">_xlfn.XLOOKUP('Master Data'!$B:$B,PatientsMaster!$A:$A,PatientsMaster!$F:$F)</f>
        <v>19</v>
      </c>
      <c r="I507" t="str">
        <f ca="1">_xlfn.XLOOKUP('Master Data'!$B:$B,PatientsMaster!$A:$A,PatientsMaster!$G:$G)</f>
        <v>Young Adult</v>
      </c>
      <c r="J507" t="str">
        <f>_xlfn.XLOOKUP($C:$C,ProvidersMaster!$A:$A,ProvidersMaster!$C:$C)</f>
        <v>Pediatrics</v>
      </c>
      <c r="K507">
        <f>_xlfn.XLOOKUP($A:$A,Charges!$B:$B,Charges!$D:$D)</f>
        <v>427.29</v>
      </c>
      <c r="L507">
        <f>_xlfn.XLOOKUP($E:$E,InsuranceClaims!$A:$A,InsuranceClaims!$E:$E)</f>
        <v>307.64999999999998</v>
      </c>
      <c r="M507" t="str">
        <f>_xlfn.XLOOKUP($A:$A,Diagnoses!$B:$B,Diagnoses!$D:$D)</f>
        <v>Gastro-esophageal reflux disease without esophagitis</v>
      </c>
      <c r="N507" t="str">
        <f t="shared" si="14"/>
        <v>2023-Jun</v>
      </c>
      <c r="O507" t="str">
        <f t="shared" si="15"/>
        <v>High Cost</v>
      </c>
      <c r="P507">
        <f>COUNTIF($B:$B,B507)</f>
        <v>9</v>
      </c>
      <c r="Q507">
        <f>SUMIF($C:$C,C507,$L:$L)</f>
        <v>18866.657099999993</v>
      </c>
    </row>
    <row r="508" spans="1:17" x14ac:dyDescent="0.25">
      <c r="A508" t="s">
        <v>4054</v>
      </c>
      <c r="B508" t="s">
        <v>265</v>
      </c>
      <c r="C508" t="s">
        <v>3138</v>
      </c>
      <c r="D508" t="s">
        <v>3093</v>
      </c>
      <c r="E508" t="s">
        <v>18883</v>
      </c>
      <c r="F508" t="s">
        <v>4055</v>
      </c>
      <c r="G508" t="s">
        <v>3090</v>
      </c>
      <c r="H508">
        <f ca="1">_xlfn.XLOOKUP('Master Data'!$B:$B,PatientsMaster!$A:$A,PatientsMaster!$F:$F)</f>
        <v>19</v>
      </c>
      <c r="I508" t="str">
        <f ca="1">_xlfn.XLOOKUP('Master Data'!$B:$B,PatientsMaster!$A:$A,PatientsMaster!$G:$G)</f>
        <v>Young Adult</v>
      </c>
      <c r="J508" t="str">
        <f>_xlfn.XLOOKUP($C:$C,ProvidersMaster!$A:$A,ProvidersMaster!$C:$C)</f>
        <v>Dermatology</v>
      </c>
      <c r="K508">
        <f>_xlfn.XLOOKUP($A:$A,Charges!$B:$B,Charges!$D:$D)</f>
        <v>486</v>
      </c>
      <c r="L508">
        <f>_xlfn.XLOOKUP($E:$E,InsuranceClaims!$A:$A,InsuranceClaims!$E:$E)</f>
        <v>344.02680000000004</v>
      </c>
      <c r="M508" t="str">
        <f>_xlfn.XLOOKUP($A:$A,Diagnoses!$B:$B,Diagnoses!$D:$D)</f>
        <v>Essential (primary) hypertension</v>
      </c>
      <c r="N508" t="str">
        <f t="shared" si="14"/>
        <v>2026-Jan</v>
      </c>
      <c r="O508" t="str">
        <f t="shared" si="15"/>
        <v>High Cost</v>
      </c>
      <c r="P508">
        <f>COUNTIF($B:$B,B508)</f>
        <v>9</v>
      </c>
      <c r="Q508">
        <f>SUMIF($C:$C,C508,$L:$L)</f>
        <v>16320.415199999998</v>
      </c>
    </row>
    <row r="509" spans="1:17" x14ac:dyDescent="0.25">
      <c r="A509" t="s">
        <v>4056</v>
      </c>
      <c r="B509" t="s">
        <v>265</v>
      </c>
      <c r="C509" t="s">
        <v>3104</v>
      </c>
      <c r="D509" t="s">
        <v>3088</v>
      </c>
      <c r="E509" t="s">
        <v>18884</v>
      </c>
      <c r="F509" t="s">
        <v>4057</v>
      </c>
      <c r="G509" t="s">
        <v>3095</v>
      </c>
      <c r="H509">
        <f ca="1">_xlfn.XLOOKUP('Master Data'!$B:$B,PatientsMaster!$A:$A,PatientsMaster!$F:$F)</f>
        <v>19</v>
      </c>
      <c r="I509" t="str">
        <f ca="1">_xlfn.XLOOKUP('Master Data'!$B:$B,PatientsMaster!$A:$A,PatientsMaster!$G:$G)</f>
        <v>Young Adult</v>
      </c>
      <c r="J509" t="str">
        <f>_xlfn.XLOOKUP($C:$C,ProvidersMaster!$A:$A,ProvidersMaster!$C:$C)</f>
        <v>Pediatrics</v>
      </c>
      <c r="K509">
        <f>_xlfn.XLOOKUP($A:$A,Charges!$B:$B,Charges!$D:$D)</f>
        <v>257.99</v>
      </c>
      <c r="L509">
        <f>_xlfn.XLOOKUP($E:$E,InsuranceClaims!$A:$A,InsuranceClaims!$E:$E)</f>
        <v>267.41330000000005</v>
      </c>
      <c r="M509" t="str">
        <f>_xlfn.XLOOKUP($A:$A,Diagnoses!$B:$B,Diagnoses!$D:$D)</f>
        <v>Acute upper respiratory infection, unspecified</v>
      </c>
      <c r="N509" t="str">
        <f t="shared" si="14"/>
        <v>2025-Dec</v>
      </c>
      <c r="O509" t="str">
        <f t="shared" si="15"/>
        <v>Standard</v>
      </c>
      <c r="P509">
        <f>COUNTIF($B:$B,B509)</f>
        <v>9</v>
      </c>
      <c r="Q509">
        <f>SUMIF($C:$C,C509,$L:$L)</f>
        <v>19656.943599999999</v>
      </c>
    </row>
    <row r="510" spans="1:17" x14ac:dyDescent="0.25">
      <c r="A510" t="s">
        <v>4058</v>
      </c>
      <c r="B510" t="s">
        <v>265</v>
      </c>
      <c r="C510" t="s">
        <v>3202</v>
      </c>
      <c r="D510" t="s">
        <v>3093</v>
      </c>
      <c r="E510" t="s">
        <v>18885</v>
      </c>
      <c r="F510" t="s">
        <v>4059</v>
      </c>
      <c r="G510" t="s">
        <v>3102</v>
      </c>
      <c r="H510">
        <f ca="1">_xlfn.XLOOKUP('Master Data'!$B:$B,PatientsMaster!$A:$A,PatientsMaster!$F:$F)</f>
        <v>19</v>
      </c>
      <c r="I510" t="str">
        <f ca="1">_xlfn.XLOOKUP('Master Data'!$B:$B,PatientsMaster!$A:$A,PatientsMaster!$G:$G)</f>
        <v>Young Adult</v>
      </c>
      <c r="J510" t="str">
        <f>_xlfn.XLOOKUP($C:$C,ProvidersMaster!$A:$A,ProvidersMaster!$C:$C)</f>
        <v>General Practice</v>
      </c>
      <c r="K510">
        <f>_xlfn.XLOOKUP($A:$A,Charges!$B:$B,Charges!$D:$D)</f>
        <v>388.48</v>
      </c>
      <c r="L510">
        <f>_xlfn.XLOOKUP($E:$E,InsuranceClaims!$A:$A,InsuranceClaims!$E:$E)</f>
        <v>335.37180000000001</v>
      </c>
      <c r="M510" t="str">
        <f>_xlfn.XLOOKUP($A:$A,Diagnoses!$B:$B,Diagnoses!$D:$D)</f>
        <v>Low back pain</v>
      </c>
      <c r="N510" t="str">
        <f t="shared" si="14"/>
        <v>2023-Dec</v>
      </c>
      <c r="O510" t="str">
        <f t="shared" si="15"/>
        <v>High Cost</v>
      </c>
      <c r="P510">
        <f>COUNTIF($B:$B,B510)</f>
        <v>9</v>
      </c>
      <c r="Q510">
        <f>SUMIF($C:$C,C510,$L:$L)</f>
        <v>16195.449599999994</v>
      </c>
    </row>
    <row r="511" spans="1:17" x14ac:dyDescent="0.25">
      <c r="A511" t="s">
        <v>4060</v>
      </c>
      <c r="B511" t="s">
        <v>265</v>
      </c>
      <c r="C511" t="s">
        <v>3329</v>
      </c>
      <c r="D511" t="s">
        <v>3093</v>
      </c>
      <c r="E511" t="s">
        <v>18886</v>
      </c>
      <c r="F511" t="s">
        <v>4043</v>
      </c>
      <c r="G511" t="s">
        <v>3095</v>
      </c>
      <c r="H511">
        <f ca="1">_xlfn.XLOOKUP('Master Data'!$B:$B,PatientsMaster!$A:$A,PatientsMaster!$F:$F)</f>
        <v>19</v>
      </c>
      <c r="I511" t="str">
        <f ca="1">_xlfn.XLOOKUP('Master Data'!$B:$B,PatientsMaster!$A:$A,PatientsMaster!$G:$G)</f>
        <v>Young Adult</v>
      </c>
      <c r="J511" t="str">
        <f>_xlfn.XLOOKUP($C:$C,ProvidersMaster!$A:$A,ProvidersMaster!$C:$C)</f>
        <v>Oncology</v>
      </c>
      <c r="K511">
        <f>_xlfn.XLOOKUP($A:$A,Charges!$B:$B,Charges!$D:$D)</f>
        <v>114.82</v>
      </c>
      <c r="L511">
        <f>_xlfn.XLOOKUP($E:$E,InsuranceClaims!$A:$A,InsuranceClaims!$E:$E)</f>
        <v>199.40039999999999</v>
      </c>
      <c r="M511" t="str">
        <f>_xlfn.XLOOKUP($A:$A,Diagnoses!$B:$B,Diagnoses!$D:$D)</f>
        <v>Acute upper respiratory infection, unspecified</v>
      </c>
      <c r="N511" t="str">
        <f t="shared" si="14"/>
        <v>2022-Aug</v>
      </c>
      <c r="O511" t="str">
        <f t="shared" si="15"/>
        <v>Standard</v>
      </c>
      <c r="P511">
        <f>COUNTIF($B:$B,B511)</f>
        <v>9</v>
      </c>
      <c r="Q511">
        <f>SUMIF($C:$C,C511,$L:$L)</f>
        <v>21059.359400000005</v>
      </c>
    </row>
    <row r="512" spans="1:17" x14ac:dyDescent="0.25">
      <c r="A512" t="s">
        <v>4061</v>
      </c>
      <c r="B512" t="s">
        <v>265</v>
      </c>
      <c r="C512" t="s">
        <v>3145</v>
      </c>
      <c r="D512" t="s">
        <v>3093</v>
      </c>
      <c r="E512" t="s">
        <v>18887</v>
      </c>
      <c r="F512" t="s">
        <v>4062</v>
      </c>
      <c r="G512" t="s">
        <v>3090</v>
      </c>
      <c r="H512">
        <f ca="1">_xlfn.XLOOKUP('Master Data'!$B:$B,PatientsMaster!$A:$A,PatientsMaster!$F:$F)</f>
        <v>19</v>
      </c>
      <c r="I512" t="str">
        <f ca="1">_xlfn.XLOOKUP('Master Data'!$B:$B,PatientsMaster!$A:$A,PatientsMaster!$G:$G)</f>
        <v>Young Adult</v>
      </c>
      <c r="J512" t="str">
        <f>_xlfn.XLOOKUP($C:$C,ProvidersMaster!$A:$A,ProvidersMaster!$C:$C)</f>
        <v>Cardiology</v>
      </c>
      <c r="K512">
        <f>_xlfn.XLOOKUP($A:$A,Charges!$B:$B,Charges!$D:$D)</f>
        <v>472.54</v>
      </c>
      <c r="L512">
        <f>_xlfn.XLOOKUP($E:$E,InsuranceClaims!$A:$A,InsuranceClaims!$E:$E)</f>
        <v>306.01759999999996</v>
      </c>
      <c r="M512" t="str">
        <f>_xlfn.XLOOKUP($A:$A,Diagnoses!$B:$B,Diagnoses!$D:$D)</f>
        <v>Gastro-esophageal reflux disease without esophagitis</v>
      </c>
      <c r="N512" t="str">
        <f t="shared" si="14"/>
        <v>2022-Oct</v>
      </c>
      <c r="O512" t="str">
        <f t="shared" si="15"/>
        <v>High Cost</v>
      </c>
      <c r="P512">
        <f>COUNTIF($B:$B,B512)</f>
        <v>9</v>
      </c>
      <c r="Q512">
        <f>SUMIF($C:$C,C512,$L:$L)</f>
        <v>16957.942200000001</v>
      </c>
    </row>
    <row r="513" spans="1:17" x14ac:dyDescent="0.25">
      <c r="A513" t="s">
        <v>4063</v>
      </c>
      <c r="B513" t="s">
        <v>265</v>
      </c>
      <c r="C513" t="s">
        <v>3329</v>
      </c>
      <c r="D513" t="s">
        <v>3093</v>
      </c>
      <c r="E513" t="s">
        <v>18888</v>
      </c>
      <c r="F513" t="s">
        <v>4064</v>
      </c>
      <c r="G513" t="s">
        <v>3102</v>
      </c>
      <c r="H513">
        <f ca="1">_xlfn.XLOOKUP('Master Data'!$B:$B,PatientsMaster!$A:$A,PatientsMaster!$F:$F)</f>
        <v>19</v>
      </c>
      <c r="I513" t="str">
        <f ca="1">_xlfn.XLOOKUP('Master Data'!$B:$B,PatientsMaster!$A:$A,PatientsMaster!$G:$G)</f>
        <v>Young Adult</v>
      </c>
      <c r="J513" t="str">
        <f>_xlfn.XLOOKUP($C:$C,ProvidersMaster!$A:$A,ProvidersMaster!$C:$C)</f>
        <v>Oncology</v>
      </c>
      <c r="K513">
        <f>_xlfn.XLOOKUP($A:$A,Charges!$B:$B,Charges!$D:$D)</f>
        <v>399.32</v>
      </c>
      <c r="L513">
        <f>_xlfn.XLOOKUP($E:$E,InsuranceClaims!$A:$A,InsuranceClaims!$E:$E)</f>
        <v>171.73310000000001</v>
      </c>
      <c r="M513" t="str">
        <f>_xlfn.XLOOKUP($A:$A,Diagnoses!$B:$B,Diagnoses!$D:$D)</f>
        <v>Type 2 diabetes mellitus without complications</v>
      </c>
      <c r="N513" t="str">
        <f t="shared" si="14"/>
        <v>2026-Aug</v>
      </c>
      <c r="O513" t="str">
        <f t="shared" si="15"/>
        <v>High Cost</v>
      </c>
      <c r="P513">
        <f>COUNTIF($B:$B,B513)</f>
        <v>9</v>
      </c>
      <c r="Q513">
        <f>SUMIF($C:$C,C513,$L:$L)</f>
        <v>21059.359400000005</v>
      </c>
    </row>
    <row r="514" spans="1:17" x14ac:dyDescent="0.25">
      <c r="A514" t="s">
        <v>4065</v>
      </c>
      <c r="B514" t="s">
        <v>265</v>
      </c>
      <c r="C514" t="s">
        <v>3248</v>
      </c>
      <c r="D514" t="s">
        <v>3088</v>
      </c>
      <c r="E514" t="s">
        <v>18889</v>
      </c>
      <c r="F514" t="s">
        <v>4066</v>
      </c>
      <c r="G514" t="s">
        <v>3106</v>
      </c>
      <c r="H514">
        <f ca="1">_xlfn.XLOOKUP('Master Data'!$B:$B,PatientsMaster!$A:$A,PatientsMaster!$F:$F)</f>
        <v>19</v>
      </c>
      <c r="I514" t="str">
        <f ca="1">_xlfn.XLOOKUP('Master Data'!$B:$B,PatientsMaster!$A:$A,PatientsMaster!$G:$G)</f>
        <v>Young Adult</v>
      </c>
      <c r="J514" t="str">
        <f>_xlfn.XLOOKUP($C:$C,ProvidersMaster!$A:$A,ProvidersMaster!$C:$C)</f>
        <v>Cardiology</v>
      </c>
      <c r="K514">
        <f>_xlfn.XLOOKUP($A:$A,Charges!$B:$B,Charges!$D:$D)</f>
        <v>376.25</v>
      </c>
      <c r="L514">
        <f>_xlfn.XLOOKUP($E:$E,InsuranceClaims!$A:$A,InsuranceClaims!$E:$E)</f>
        <v>254.64860000000002</v>
      </c>
      <c r="M514" t="str">
        <f>_xlfn.XLOOKUP($A:$A,Diagnoses!$B:$B,Diagnoses!$D:$D)</f>
        <v>Low back pain</v>
      </c>
      <c r="N514" t="str">
        <f t="shared" si="14"/>
        <v>2025-Oct</v>
      </c>
      <c r="O514" t="str">
        <f t="shared" si="15"/>
        <v>High Cost</v>
      </c>
      <c r="P514">
        <f>COUNTIF($B:$B,B514)</f>
        <v>9</v>
      </c>
      <c r="Q514">
        <f>SUMIF($C:$C,C514,$L:$L)</f>
        <v>20392.786800000002</v>
      </c>
    </row>
    <row r="515" spans="1:17" x14ac:dyDescent="0.25">
      <c r="A515" t="s">
        <v>4067</v>
      </c>
      <c r="B515" t="s">
        <v>265</v>
      </c>
      <c r="C515" t="s">
        <v>3135</v>
      </c>
      <c r="D515" t="s">
        <v>3088</v>
      </c>
      <c r="E515" t="s">
        <v>18890</v>
      </c>
      <c r="F515" t="s">
        <v>4068</v>
      </c>
      <c r="G515" t="s">
        <v>3095</v>
      </c>
      <c r="H515">
        <f ca="1">_xlfn.XLOOKUP('Master Data'!$B:$B,PatientsMaster!$A:$A,PatientsMaster!$F:$F)</f>
        <v>19</v>
      </c>
      <c r="I515" t="str">
        <f ca="1">_xlfn.XLOOKUP('Master Data'!$B:$B,PatientsMaster!$A:$A,PatientsMaster!$G:$G)</f>
        <v>Young Adult</v>
      </c>
      <c r="J515" t="str">
        <f>_xlfn.XLOOKUP($C:$C,ProvidersMaster!$A:$A,ProvidersMaster!$C:$C)</f>
        <v>Pediatrics</v>
      </c>
      <c r="K515">
        <f>_xlfn.XLOOKUP($A:$A,Charges!$B:$B,Charges!$D:$D)</f>
        <v>314.54000000000002</v>
      </c>
      <c r="L515">
        <f>_xlfn.XLOOKUP($E:$E,InsuranceClaims!$A:$A,InsuranceClaims!$E:$E)</f>
        <v>158.4804</v>
      </c>
      <c r="M515" t="str">
        <f>_xlfn.XLOOKUP($A:$A,Diagnoses!$B:$B,Diagnoses!$D:$D)</f>
        <v>Low back pain</v>
      </c>
      <c r="N515" t="str">
        <f t="shared" ref="N515:N578" si="16">TEXT($F:$F,"yyyy-mmm")</f>
        <v>2023-Mar</v>
      </c>
      <c r="O515" t="str">
        <f t="shared" ref="O515:O578" si="17">IF(K515&gt;350,"High Cost","Standard")</f>
        <v>Standard</v>
      </c>
      <c r="P515">
        <f>COUNTIF($B:$B,B515)</f>
        <v>9</v>
      </c>
      <c r="Q515">
        <f>SUMIF($C:$C,C515,$L:$L)</f>
        <v>24472.873299999996</v>
      </c>
    </row>
    <row r="516" spans="1:17" x14ac:dyDescent="0.25">
      <c r="A516" t="s">
        <v>4069</v>
      </c>
      <c r="B516" t="s">
        <v>267</v>
      </c>
      <c r="C516" t="s">
        <v>3248</v>
      </c>
      <c r="D516" t="s">
        <v>3093</v>
      </c>
      <c r="E516" t="s">
        <v>18891</v>
      </c>
      <c r="F516" t="s">
        <v>4070</v>
      </c>
      <c r="G516" t="s">
        <v>3090</v>
      </c>
      <c r="H516">
        <f ca="1">_xlfn.XLOOKUP('Master Data'!$B:$B,PatientsMaster!$A:$A,PatientsMaster!$F:$F)</f>
        <v>51</v>
      </c>
      <c r="I516" t="str">
        <f ca="1">_xlfn.XLOOKUP('Master Data'!$B:$B,PatientsMaster!$A:$A,PatientsMaster!$G:$G)</f>
        <v>Young Adult</v>
      </c>
      <c r="J516" t="str">
        <f>_xlfn.XLOOKUP($C:$C,ProvidersMaster!$A:$A,ProvidersMaster!$C:$C)</f>
        <v>Cardiology</v>
      </c>
      <c r="K516">
        <f>_xlfn.XLOOKUP($A:$A,Charges!$B:$B,Charges!$D:$D)</f>
        <v>180.44</v>
      </c>
      <c r="L516">
        <f>_xlfn.XLOOKUP($E:$E,InsuranceClaims!$A:$A,InsuranceClaims!$E:$E)</f>
        <v>412.59</v>
      </c>
      <c r="M516" t="str">
        <f>_xlfn.XLOOKUP($A:$A,Diagnoses!$B:$B,Diagnoses!$D:$D)</f>
        <v>Type 2 diabetes mellitus without complications</v>
      </c>
      <c r="N516" t="str">
        <f t="shared" si="16"/>
        <v>2023-Oct</v>
      </c>
      <c r="O516" t="str">
        <f t="shared" si="17"/>
        <v>Standard</v>
      </c>
      <c r="P516">
        <f>COUNTIF($B:$B,B516)</f>
        <v>6</v>
      </c>
      <c r="Q516">
        <f>SUMIF($C:$C,C516,$L:$L)</f>
        <v>20392.786800000002</v>
      </c>
    </row>
    <row r="517" spans="1:17" x14ac:dyDescent="0.25">
      <c r="A517" t="s">
        <v>4071</v>
      </c>
      <c r="B517" t="s">
        <v>267</v>
      </c>
      <c r="C517" t="s">
        <v>3138</v>
      </c>
      <c r="D517" t="s">
        <v>3088</v>
      </c>
      <c r="E517" t="s">
        <v>18892</v>
      </c>
      <c r="F517" t="s">
        <v>4072</v>
      </c>
      <c r="G517" t="s">
        <v>3106</v>
      </c>
      <c r="H517">
        <f ca="1">_xlfn.XLOOKUP('Master Data'!$B:$B,PatientsMaster!$A:$A,PatientsMaster!$F:$F)</f>
        <v>51</v>
      </c>
      <c r="I517" t="str">
        <f ca="1">_xlfn.XLOOKUP('Master Data'!$B:$B,PatientsMaster!$A:$A,PatientsMaster!$G:$G)</f>
        <v>Young Adult</v>
      </c>
      <c r="J517" t="str">
        <f>_xlfn.XLOOKUP($C:$C,ProvidersMaster!$A:$A,ProvidersMaster!$C:$C)</f>
        <v>Dermatology</v>
      </c>
      <c r="K517">
        <f>_xlfn.XLOOKUP($A:$A,Charges!$B:$B,Charges!$D:$D)</f>
        <v>484.38</v>
      </c>
      <c r="L517">
        <f>_xlfn.XLOOKUP($E:$E,InsuranceClaims!$A:$A,InsuranceClaims!$E:$E)</f>
        <v>250.53000000000003</v>
      </c>
      <c r="M517" t="str">
        <f>_xlfn.XLOOKUP($A:$A,Diagnoses!$B:$B,Diagnoses!$D:$D)</f>
        <v>Type 2 diabetes mellitus without complications</v>
      </c>
      <c r="N517" t="str">
        <f t="shared" si="16"/>
        <v>2026-Jun</v>
      </c>
      <c r="O517" t="str">
        <f t="shared" si="17"/>
        <v>High Cost</v>
      </c>
      <c r="P517">
        <f>COUNTIF($B:$B,B517)</f>
        <v>6</v>
      </c>
      <c r="Q517">
        <f>SUMIF($C:$C,C517,$L:$L)</f>
        <v>16320.415199999998</v>
      </c>
    </row>
    <row r="518" spans="1:17" x14ac:dyDescent="0.25">
      <c r="A518" t="s">
        <v>4073</v>
      </c>
      <c r="B518" t="s">
        <v>267</v>
      </c>
      <c r="C518" t="s">
        <v>3148</v>
      </c>
      <c r="D518" t="s">
        <v>3093</v>
      </c>
      <c r="E518" t="s">
        <v>18893</v>
      </c>
      <c r="F518" t="s">
        <v>4074</v>
      </c>
      <c r="G518" t="s">
        <v>3090</v>
      </c>
      <c r="H518">
        <f ca="1">_xlfn.XLOOKUP('Master Data'!$B:$B,PatientsMaster!$A:$A,PatientsMaster!$F:$F)</f>
        <v>51</v>
      </c>
      <c r="I518" t="str">
        <f ca="1">_xlfn.XLOOKUP('Master Data'!$B:$B,PatientsMaster!$A:$A,PatientsMaster!$G:$G)</f>
        <v>Young Adult</v>
      </c>
      <c r="J518" t="str">
        <f>_xlfn.XLOOKUP($C:$C,ProvidersMaster!$A:$A,ProvidersMaster!$C:$C)</f>
        <v>Gastroenterology</v>
      </c>
      <c r="K518">
        <f>_xlfn.XLOOKUP($A:$A,Charges!$B:$B,Charges!$D:$D)</f>
        <v>337.55</v>
      </c>
      <c r="L518">
        <f>_xlfn.XLOOKUP($E:$E,InsuranceClaims!$A:$A,InsuranceClaims!$E:$E)</f>
        <v>139.64720000000003</v>
      </c>
      <c r="M518" t="str">
        <f>_xlfn.XLOOKUP($A:$A,Diagnoses!$B:$B,Diagnoses!$D:$D)</f>
        <v>Low back pain</v>
      </c>
      <c r="N518" t="str">
        <f t="shared" si="16"/>
        <v>2023-Oct</v>
      </c>
      <c r="O518" t="str">
        <f t="shared" si="17"/>
        <v>Standard</v>
      </c>
      <c r="P518">
        <f>COUNTIF($B:$B,B518)</f>
        <v>6</v>
      </c>
      <c r="Q518">
        <f>SUMIF($C:$C,C518,$L:$L)</f>
        <v>19833.441100000004</v>
      </c>
    </row>
    <row r="519" spans="1:17" x14ac:dyDescent="0.25">
      <c r="A519" t="s">
        <v>4075</v>
      </c>
      <c r="B519" t="s">
        <v>267</v>
      </c>
      <c r="C519" t="s">
        <v>3217</v>
      </c>
      <c r="D519" t="s">
        <v>3088</v>
      </c>
      <c r="E519" t="s">
        <v>18894</v>
      </c>
      <c r="F519" t="s">
        <v>4076</v>
      </c>
      <c r="G519" t="s">
        <v>3106</v>
      </c>
      <c r="H519">
        <f ca="1">_xlfn.XLOOKUP('Master Data'!$B:$B,PatientsMaster!$A:$A,PatientsMaster!$F:$F)</f>
        <v>51</v>
      </c>
      <c r="I519" t="str">
        <f ca="1">_xlfn.XLOOKUP('Master Data'!$B:$B,PatientsMaster!$A:$A,PatientsMaster!$G:$G)</f>
        <v>Young Adult</v>
      </c>
      <c r="J519" t="str">
        <f>_xlfn.XLOOKUP($C:$C,ProvidersMaster!$A:$A,ProvidersMaster!$C:$C)</f>
        <v>Cardiology</v>
      </c>
      <c r="K519">
        <f>_xlfn.XLOOKUP($A:$A,Charges!$B:$B,Charges!$D:$D)</f>
        <v>427.3</v>
      </c>
      <c r="L519">
        <f>_xlfn.XLOOKUP($E:$E,InsuranceClaims!$A:$A,InsuranceClaims!$E:$E)</f>
        <v>353.45549999999997</v>
      </c>
      <c r="M519" t="str">
        <f>_xlfn.XLOOKUP($A:$A,Diagnoses!$B:$B,Diagnoses!$D:$D)</f>
        <v>Essential (primary) hypertension</v>
      </c>
      <c r="N519" t="str">
        <f t="shared" si="16"/>
        <v>2025-Dec</v>
      </c>
      <c r="O519" t="str">
        <f t="shared" si="17"/>
        <v>High Cost</v>
      </c>
      <c r="P519">
        <f>COUNTIF($B:$B,B519)</f>
        <v>6</v>
      </c>
      <c r="Q519">
        <f>SUMIF($C:$C,C519,$L:$L)</f>
        <v>16325.449900000001</v>
      </c>
    </row>
    <row r="520" spans="1:17" x14ac:dyDescent="0.25">
      <c r="A520" t="s">
        <v>4077</v>
      </c>
      <c r="B520" t="s">
        <v>267</v>
      </c>
      <c r="C520" t="s">
        <v>3087</v>
      </c>
      <c r="D520" t="s">
        <v>3093</v>
      </c>
      <c r="E520" t="s">
        <v>18895</v>
      </c>
      <c r="F520" t="s">
        <v>3619</v>
      </c>
      <c r="G520" t="s">
        <v>3090</v>
      </c>
      <c r="H520">
        <f ca="1">_xlfn.XLOOKUP('Master Data'!$B:$B,PatientsMaster!$A:$A,PatientsMaster!$F:$F)</f>
        <v>51</v>
      </c>
      <c r="I520" t="str">
        <f ca="1">_xlfn.XLOOKUP('Master Data'!$B:$B,PatientsMaster!$A:$A,PatientsMaster!$G:$G)</f>
        <v>Young Adult</v>
      </c>
      <c r="J520" t="str">
        <f>_xlfn.XLOOKUP($C:$C,ProvidersMaster!$A:$A,ProvidersMaster!$C:$C)</f>
        <v>Cardiology</v>
      </c>
      <c r="K520">
        <f>_xlfn.XLOOKUP($A:$A,Charges!$B:$B,Charges!$D:$D)</f>
        <v>403.04</v>
      </c>
      <c r="L520">
        <f>_xlfn.XLOOKUP($E:$E,InsuranceClaims!$A:$A,InsuranceClaims!$E:$E)</f>
        <v>209.41040000000001</v>
      </c>
      <c r="M520" t="str">
        <f>_xlfn.XLOOKUP($A:$A,Diagnoses!$B:$B,Diagnoses!$D:$D)</f>
        <v>Acute upper respiratory infection, unspecified</v>
      </c>
      <c r="N520" t="str">
        <f t="shared" si="16"/>
        <v>2023-Jul</v>
      </c>
      <c r="O520" t="str">
        <f t="shared" si="17"/>
        <v>High Cost</v>
      </c>
      <c r="P520">
        <f>COUNTIF($B:$B,B520)</f>
        <v>6</v>
      </c>
      <c r="Q520">
        <f>SUMIF($C:$C,C520,$L:$L)</f>
        <v>16589.7353</v>
      </c>
    </row>
    <row r="521" spans="1:17" x14ac:dyDescent="0.25">
      <c r="A521" t="s">
        <v>4078</v>
      </c>
      <c r="B521" t="s">
        <v>267</v>
      </c>
      <c r="C521" t="s">
        <v>3254</v>
      </c>
      <c r="D521" t="s">
        <v>3088</v>
      </c>
      <c r="E521" t="s">
        <v>18896</v>
      </c>
      <c r="F521" t="s">
        <v>4079</v>
      </c>
      <c r="G521" t="s">
        <v>3106</v>
      </c>
      <c r="H521">
        <f ca="1">_xlfn.XLOOKUP('Master Data'!$B:$B,PatientsMaster!$A:$A,PatientsMaster!$F:$F)</f>
        <v>51</v>
      </c>
      <c r="I521" t="str">
        <f ca="1">_xlfn.XLOOKUP('Master Data'!$B:$B,PatientsMaster!$A:$A,PatientsMaster!$G:$G)</f>
        <v>Young Adult</v>
      </c>
      <c r="J521" t="str">
        <f>_xlfn.XLOOKUP($C:$C,ProvidersMaster!$A:$A,ProvidersMaster!$C:$C)</f>
        <v>General Practice</v>
      </c>
      <c r="K521">
        <f>_xlfn.XLOOKUP($A:$A,Charges!$B:$B,Charges!$D:$D)</f>
        <v>65.98</v>
      </c>
      <c r="L521">
        <f>_xlfn.XLOOKUP($E:$E,InsuranceClaims!$A:$A,InsuranceClaims!$E:$E)</f>
        <v>157.38300000000001</v>
      </c>
      <c r="M521" t="str">
        <f>_xlfn.XLOOKUP($A:$A,Diagnoses!$B:$B,Diagnoses!$D:$D)</f>
        <v>Type 2 diabetes mellitus without complications</v>
      </c>
      <c r="N521" t="str">
        <f t="shared" si="16"/>
        <v>2023-Jun</v>
      </c>
      <c r="O521" t="str">
        <f t="shared" si="17"/>
        <v>Standard</v>
      </c>
      <c r="P521">
        <f>COUNTIF($B:$B,B521)</f>
        <v>6</v>
      </c>
      <c r="Q521">
        <f>SUMIF($C:$C,C521,$L:$L)</f>
        <v>20459.456599999998</v>
      </c>
    </row>
    <row r="522" spans="1:17" x14ac:dyDescent="0.25">
      <c r="A522" t="s">
        <v>4080</v>
      </c>
      <c r="B522" t="s">
        <v>269</v>
      </c>
      <c r="C522" t="s">
        <v>3104</v>
      </c>
      <c r="D522" t="s">
        <v>3088</v>
      </c>
      <c r="E522" t="s">
        <v>18897</v>
      </c>
      <c r="F522" t="s">
        <v>4081</v>
      </c>
      <c r="G522" t="s">
        <v>3106</v>
      </c>
      <c r="H522">
        <f ca="1">_xlfn.XLOOKUP('Master Data'!$B:$B,PatientsMaster!$A:$A,PatientsMaster!$F:$F)</f>
        <v>41</v>
      </c>
      <c r="I522" t="str">
        <f ca="1">_xlfn.XLOOKUP('Master Data'!$B:$B,PatientsMaster!$A:$A,PatientsMaster!$G:$G)</f>
        <v>Young Adult</v>
      </c>
      <c r="J522" t="str">
        <f>_xlfn.XLOOKUP($C:$C,ProvidersMaster!$A:$A,ProvidersMaster!$C:$C)</f>
        <v>Pediatrics</v>
      </c>
      <c r="K522">
        <f>_xlfn.XLOOKUP($A:$A,Charges!$B:$B,Charges!$D:$D)</f>
        <v>189.49</v>
      </c>
      <c r="L522">
        <f>_xlfn.XLOOKUP($E:$E,InsuranceClaims!$A:$A,InsuranceClaims!$E:$E)</f>
        <v>209.31959999999998</v>
      </c>
      <c r="M522" t="str">
        <f>_xlfn.XLOOKUP($A:$A,Diagnoses!$B:$B,Diagnoses!$D:$D)</f>
        <v>Essential (primary) hypertension</v>
      </c>
      <c r="N522" t="str">
        <f t="shared" si="16"/>
        <v>2023-May</v>
      </c>
      <c r="O522" t="str">
        <f t="shared" si="17"/>
        <v>Standard</v>
      </c>
      <c r="P522">
        <f>COUNTIF($B:$B,B522)</f>
        <v>4</v>
      </c>
      <c r="Q522">
        <f>SUMIF($C:$C,C522,$L:$L)</f>
        <v>19656.943599999999</v>
      </c>
    </row>
    <row r="523" spans="1:17" x14ac:dyDescent="0.25">
      <c r="A523" t="s">
        <v>4082</v>
      </c>
      <c r="B523" t="s">
        <v>269</v>
      </c>
      <c r="C523" t="s">
        <v>3248</v>
      </c>
      <c r="D523" t="s">
        <v>3088</v>
      </c>
      <c r="E523" t="s">
        <v>18898</v>
      </c>
      <c r="F523" t="s">
        <v>4083</v>
      </c>
      <c r="G523" t="s">
        <v>3090</v>
      </c>
      <c r="H523">
        <f ca="1">_xlfn.XLOOKUP('Master Data'!$B:$B,PatientsMaster!$A:$A,PatientsMaster!$F:$F)</f>
        <v>41</v>
      </c>
      <c r="I523" t="str">
        <f ca="1">_xlfn.XLOOKUP('Master Data'!$B:$B,PatientsMaster!$A:$A,PatientsMaster!$G:$G)</f>
        <v>Young Adult</v>
      </c>
      <c r="J523" t="str">
        <f>_xlfn.XLOOKUP($C:$C,ProvidersMaster!$A:$A,ProvidersMaster!$C:$C)</f>
        <v>Cardiology</v>
      </c>
      <c r="K523">
        <f>_xlfn.XLOOKUP($A:$A,Charges!$B:$B,Charges!$D:$D)</f>
        <v>470.51</v>
      </c>
      <c r="L523">
        <f>_xlfn.XLOOKUP($E:$E,InsuranceClaims!$A:$A,InsuranceClaims!$E:$E)</f>
        <v>329.40219999999994</v>
      </c>
      <c r="M523" t="str">
        <f>_xlfn.XLOOKUP($A:$A,Diagnoses!$B:$B,Diagnoses!$D:$D)</f>
        <v>Type 2 diabetes mellitus without complications</v>
      </c>
      <c r="N523" t="str">
        <f t="shared" si="16"/>
        <v>2022-Sep</v>
      </c>
      <c r="O523" t="str">
        <f t="shared" si="17"/>
        <v>High Cost</v>
      </c>
      <c r="P523">
        <f>COUNTIF($B:$B,B523)</f>
        <v>4</v>
      </c>
      <c r="Q523">
        <f>SUMIF($C:$C,C523,$L:$L)</f>
        <v>20392.786800000002</v>
      </c>
    </row>
    <row r="524" spans="1:17" x14ac:dyDescent="0.25">
      <c r="A524" t="s">
        <v>4084</v>
      </c>
      <c r="B524" t="s">
        <v>269</v>
      </c>
      <c r="C524" t="s">
        <v>3125</v>
      </c>
      <c r="D524" t="s">
        <v>3088</v>
      </c>
      <c r="E524" t="s">
        <v>18899</v>
      </c>
      <c r="F524" t="s">
        <v>3266</v>
      </c>
      <c r="G524" t="s">
        <v>3106</v>
      </c>
      <c r="H524">
        <f ca="1">_xlfn.XLOOKUP('Master Data'!$B:$B,PatientsMaster!$A:$A,PatientsMaster!$F:$F)</f>
        <v>41</v>
      </c>
      <c r="I524" t="str">
        <f ca="1">_xlfn.XLOOKUP('Master Data'!$B:$B,PatientsMaster!$A:$A,PatientsMaster!$G:$G)</f>
        <v>Young Adult</v>
      </c>
      <c r="J524" t="str">
        <f>_xlfn.XLOOKUP($C:$C,ProvidersMaster!$A:$A,ProvidersMaster!$C:$C)</f>
        <v>Dermatology</v>
      </c>
      <c r="K524">
        <f>_xlfn.XLOOKUP($A:$A,Charges!$B:$B,Charges!$D:$D)</f>
        <v>224.17</v>
      </c>
      <c r="L524">
        <f>_xlfn.XLOOKUP($E:$E,InsuranceClaims!$A:$A,InsuranceClaims!$E:$E)</f>
        <v>71.369100000000003</v>
      </c>
      <c r="M524" t="str">
        <f>_xlfn.XLOOKUP($A:$A,Diagnoses!$B:$B,Diagnoses!$D:$D)</f>
        <v>Acute upper respiratory infection, unspecified</v>
      </c>
      <c r="N524" t="str">
        <f t="shared" si="16"/>
        <v>2025-May</v>
      </c>
      <c r="O524" t="str">
        <f t="shared" si="17"/>
        <v>Standard</v>
      </c>
      <c r="P524">
        <f>COUNTIF($B:$B,B524)</f>
        <v>4</v>
      </c>
      <c r="Q524">
        <f>SUMIF($C:$C,C524,$L:$L)</f>
        <v>11666.590100000001</v>
      </c>
    </row>
    <row r="525" spans="1:17" x14ac:dyDescent="0.25">
      <c r="A525" t="s">
        <v>4085</v>
      </c>
      <c r="B525" t="s">
        <v>269</v>
      </c>
      <c r="C525" t="s">
        <v>3135</v>
      </c>
      <c r="D525" t="s">
        <v>3093</v>
      </c>
      <c r="E525" t="s">
        <v>18900</v>
      </c>
      <c r="F525" t="s">
        <v>3699</v>
      </c>
      <c r="G525" t="s">
        <v>3095</v>
      </c>
      <c r="H525">
        <f ca="1">_xlfn.XLOOKUP('Master Data'!$B:$B,PatientsMaster!$A:$A,PatientsMaster!$F:$F)</f>
        <v>41</v>
      </c>
      <c r="I525" t="str">
        <f ca="1">_xlfn.XLOOKUP('Master Data'!$B:$B,PatientsMaster!$A:$A,PatientsMaster!$G:$G)</f>
        <v>Young Adult</v>
      </c>
      <c r="J525" t="str">
        <f>_xlfn.XLOOKUP($C:$C,ProvidersMaster!$A:$A,ProvidersMaster!$C:$C)</f>
        <v>Pediatrics</v>
      </c>
      <c r="K525">
        <f>_xlfn.XLOOKUP($A:$A,Charges!$B:$B,Charges!$D:$D)</f>
        <v>103.59</v>
      </c>
      <c r="L525">
        <f>_xlfn.XLOOKUP($E:$E,InsuranceClaims!$A:$A,InsuranceClaims!$E:$E)</f>
        <v>299.54399999999998</v>
      </c>
      <c r="M525" t="str">
        <f>_xlfn.XLOOKUP($A:$A,Diagnoses!$B:$B,Diagnoses!$D:$D)</f>
        <v>Acute upper respiratory infection, unspecified</v>
      </c>
      <c r="N525" t="str">
        <f t="shared" si="16"/>
        <v>2022-May</v>
      </c>
      <c r="O525" t="str">
        <f t="shared" si="17"/>
        <v>Standard</v>
      </c>
      <c r="P525">
        <f>COUNTIF($B:$B,B525)</f>
        <v>4</v>
      </c>
      <c r="Q525">
        <f>SUMIF($C:$C,C525,$L:$L)</f>
        <v>24472.873299999996</v>
      </c>
    </row>
    <row r="526" spans="1:17" x14ac:dyDescent="0.25">
      <c r="A526" t="s">
        <v>4086</v>
      </c>
      <c r="B526" t="s">
        <v>272</v>
      </c>
      <c r="C526" t="s">
        <v>3135</v>
      </c>
      <c r="D526" t="s">
        <v>3093</v>
      </c>
      <c r="E526" t="s">
        <v>18901</v>
      </c>
      <c r="F526" t="s">
        <v>4087</v>
      </c>
      <c r="G526" t="s">
        <v>3106</v>
      </c>
      <c r="H526">
        <f ca="1">_xlfn.XLOOKUP('Master Data'!$B:$B,PatientsMaster!$A:$A,PatientsMaster!$F:$F)</f>
        <v>66</v>
      </c>
      <c r="I526" t="str">
        <f ca="1">_xlfn.XLOOKUP('Master Data'!$B:$B,PatientsMaster!$A:$A,PatientsMaster!$G:$G)</f>
        <v>Young Adult</v>
      </c>
      <c r="J526" t="str">
        <f>_xlfn.XLOOKUP($C:$C,ProvidersMaster!$A:$A,ProvidersMaster!$C:$C)</f>
        <v>Pediatrics</v>
      </c>
      <c r="K526">
        <f>_xlfn.XLOOKUP($A:$A,Charges!$B:$B,Charges!$D:$D)</f>
        <v>245.71</v>
      </c>
      <c r="L526">
        <f>_xlfn.XLOOKUP($E:$E,InsuranceClaims!$A:$A,InsuranceClaims!$E:$E)</f>
        <v>187.30199999999999</v>
      </c>
      <c r="M526" t="str">
        <f>_xlfn.XLOOKUP($A:$A,Diagnoses!$B:$B,Diagnoses!$D:$D)</f>
        <v>Essential (primary) hypertension</v>
      </c>
      <c r="N526" t="str">
        <f t="shared" si="16"/>
        <v>2026-Jun</v>
      </c>
      <c r="O526" t="str">
        <f t="shared" si="17"/>
        <v>Standard</v>
      </c>
      <c r="P526">
        <f>COUNTIF($B:$B,B526)</f>
        <v>4</v>
      </c>
      <c r="Q526">
        <f>SUMIF($C:$C,C526,$L:$L)</f>
        <v>24472.873299999996</v>
      </c>
    </row>
    <row r="527" spans="1:17" x14ac:dyDescent="0.25">
      <c r="A527" t="s">
        <v>4088</v>
      </c>
      <c r="B527" t="s">
        <v>272</v>
      </c>
      <c r="C527" t="s">
        <v>3254</v>
      </c>
      <c r="D527" t="s">
        <v>3093</v>
      </c>
      <c r="E527" t="s">
        <v>18902</v>
      </c>
      <c r="F527" t="s">
        <v>3213</v>
      </c>
      <c r="G527" t="s">
        <v>3090</v>
      </c>
      <c r="H527">
        <f ca="1">_xlfn.XLOOKUP('Master Data'!$B:$B,PatientsMaster!$A:$A,PatientsMaster!$F:$F)</f>
        <v>66</v>
      </c>
      <c r="I527" t="str">
        <f ca="1">_xlfn.XLOOKUP('Master Data'!$B:$B,PatientsMaster!$A:$A,PatientsMaster!$G:$G)</f>
        <v>Young Adult</v>
      </c>
      <c r="J527" t="str">
        <f>_xlfn.XLOOKUP($C:$C,ProvidersMaster!$A:$A,ProvidersMaster!$C:$C)</f>
        <v>General Practice</v>
      </c>
      <c r="K527">
        <f>_xlfn.XLOOKUP($A:$A,Charges!$B:$B,Charges!$D:$D)</f>
        <v>148.27000000000001</v>
      </c>
      <c r="L527">
        <f>_xlfn.XLOOKUP($E:$E,InsuranceClaims!$A:$A,InsuranceClaims!$E:$E)</f>
        <v>203.15939999999998</v>
      </c>
      <c r="M527" t="str">
        <f>_xlfn.XLOOKUP($A:$A,Diagnoses!$B:$B,Diagnoses!$D:$D)</f>
        <v>Gastro-esophageal reflux disease without esophagitis</v>
      </c>
      <c r="N527" t="str">
        <f t="shared" si="16"/>
        <v>2022-May</v>
      </c>
      <c r="O527" t="str">
        <f t="shared" si="17"/>
        <v>Standard</v>
      </c>
      <c r="P527">
        <f>COUNTIF($B:$B,B527)</f>
        <v>4</v>
      </c>
      <c r="Q527">
        <f>SUMIF($C:$C,C527,$L:$L)</f>
        <v>20459.456599999998</v>
      </c>
    </row>
    <row r="528" spans="1:17" x14ac:dyDescent="0.25">
      <c r="A528" t="s">
        <v>4089</v>
      </c>
      <c r="B528" t="s">
        <v>272</v>
      </c>
      <c r="C528" t="s">
        <v>3118</v>
      </c>
      <c r="D528" t="s">
        <v>3088</v>
      </c>
      <c r="E528" t="s">
        <v>18903</v>
      </c>
      <c r="F528" t="s">
        <v>4090</v>
      </c>
      <c r="G528" t="s">
        <v>3095</v>
      </c>
      <c r="H528">
        <f ca="1">_xlfn.XLOOKUP('Master Data'!$B:$B,PatientsMaster!$A:$A,PatientsMaster!$F:$F)</f>
        <v>66</v>
      </c>
      <c r="I528" t="str">
        <f ca="1">_xlfn.XLOOKUP('Master Data'!$B:$B,PatientsMaster!$A:$A,PatientsMaster!$G:$G)</f>
        <v>Young Adult</v>
      </c>
      <c r="J528" t="str">
        <f>_xlfn.XLOOKUP($C:$C,ProvidersMaster!$A:$A,ProvidersMaster!$C:$C)</f>
        <v>Cardiology</v>
      </c>
      <c r="K528">
        <f>_xlfn.XLOOKUP($A:$A,Charges!$B:$B,Charges!$D:$D)</f>
        <v>399.41</v>
      </c>
      <c r="L528">
        <f>_xlfn.XLOOKUP($E:$E,InsuranceClaims!$A:$A,InsuranceClaims!$E:$E)</f>
        <v>224.10900000000001</v>
      </c>
      <c r="M528" t="str">
        <f>_xlfn.XLOOKUP($A:$A,Diagnoses!$B:$B,Diagnoses!$D:$D)</f>
        <v>Acute upper respiratory infection, unspecified</v>
      </c>
      <c r="N528" t="str">
        <f t="shared" si="16"/>
        <v>2025-Dec</v>
      </c>
      <c r="O528" t="str">
        <f t="shared" si="17"/>
        <v>High Cost</v>
      </c>
      <c r="P528">
        <f>COUNTIF($B:$B,B528)</f>
        <v>4</v>
      </c>
      <c r="Q528">
        <f>SUMIF($C:$C,C528,$L:$L)</f>
        <v>19335.334599999998</v>
      </c>
    </row>
    <row r="529" spans="1:17" x14ac:dyDescent="0.25">
      <c r="A529" t="s">
        <v>4091</v>
      </c>
      <c r="B529" t="s">
        <v>272</v>
      </c>
      <c r="C529" t="s">
        <v>3254</v>
      </c>
      <c r="D529" t="s">
        <v>3093</v>
      </c>
      <c r="E529" t="s">
        <v>18904</v>
      </c>
      <c r="F529" t="s">
        <v>4092</v>
      </c>
      <c r="G529" t="s">
        <v>3102</v>
      </c>
      <c r="H529">
        <f ca="1">_xlfn.XLOOKUP('Master Data'!$B:$B,PatientsMaster!$A:$A,PatientsMaster!$F:$F)</f>
        <v>66</v>
      </c>
      <c r="I529" t="str">
        <f ca="1">_xlfn.XLOOKUP('Master Data'!$B:$B,PatientsMaster!$A:$A,PatientsMaster!$G:$G)</f>
        <v>Young Adult</v>
      </c>
      <c r="J529" t="str">
        <f>_xlfn.XLOOKUP($C:$C,ProvidersMaster!$A:$A,ProvidersMaster!$C:$C)</f>
        <v>General Practice</v>
      </c>
      <c r="K529">
        <f>_xlfn.XLOOKUP($A:$A,Charges!$B:$B,Charges!$D:$D)</f>
        <v>78.430000000000007</v>
      </c>
      <c r="L529">
        <f>_xlfn.XLOOKUP($E:$E,InsuranceClaims!$A:$A,InsuranceClaims!$E:$E)</f>
        <v>244.9496</v>
      </c>
      <c r="M529" t="str">
        <f>_xlfn.XLOOKUP($A:$A,Diagnoses!$B:$B,Diagnoses!$D:$D)</f>
        <v>Low back pain</v>
      </c>
      <c r="N529" t="str">
        <f t="shared" si="16"/>
        <v>2022-Oct</v>
      </c>
      <c r="O529" t="str">
        <f t="shared" si="17"/>
        <v>Standard</v>
      </c>
      <c r="P529">
        <f>COUNTIF($B:$B,B529)</f>
        <v>4</v>
      </c>
      <c r="Q529">
        <f>SUMIF($C:$C,C529,$L:$L)</f>
        <v>20459.456599999998</v>
      </c>
    </row>
    <row r="530" spans="1:17" x14ac:dyDescent="0.25">
      <c r="A530" t="s">
        <v>4093</v>
      </c>
      <c r="B530" t="s">
        <v>275</v>
      </c>
      <c r="C530" t="s">
        <v>3180</v>
      </c>
      <c r="D530" t="s">
        <v>3093</v>
      </c>
      <c r="E530" t="s">
        <v>18905</v>
      </c>
      <c r="F530" t="s">
        <v>4094</v>
      </c>
      <c r="G530" t="s">
        <v>3102</v>
      </c>
      <c r="H530">
        <f ca="1">_xlfn.XLOOKUP('Master Data'!$B:$B,PatientsMaster!$A:$A,PatientsMaster!$F:$F)</f>
        <v>69</v>
      </c>
      <c r="I530" t="str">
        <f ca="1">_xlfn.XLOOKUP('Master Data'!$B:$B,PatientsMaster!$A:$A,PatientsMaster!$G:$G)</f>
        <v>Young Adult</v>
      </c>
      <c r="J530" t="str">
        <f>_xlfn.XLOOKUP($C:$C,ProvidersMaster!$A:$A,ProvidersMaster!$C:$C)</f>
        <v>Gastroenterology</v>
      </c>
      <c r="K530">
        <f>_xlfn.XLOOKUP($A:$A,Charges!$B:$B,Charges!$D:$D)</f>
        <v>439.2</v>
      </c>
      <c r="L530">
        <f>_xlfn.XLOOKUP($E:$E,InsuranceClaims!$A:$A,InsuranceClaims!$E:$E)</f>
        <v>378.5788</v>
      </c>
      <c r="M530" t="str">
        <f>_xlfn.XLOOKUP($A:$A,Diagnoses!$B:$B,Diagnoses!$D:$D)</f>
        <v>Gastro-esophageal reflux disease without esophagitis</v>
      </c>
      <c r="N530" t="str">
        <f t="shared" si="16"/>
        <v>2024-Jul</v>
      </c>
      <c r="O530" t="str">
        <f t="shared" si="17"/>
        <v>High Cost</v>
      </c>
      <c r="P530">
        <f>COUNTIF($B:$B,B530)</f>
        <v>10</v>
      </c>
      <c r="Q530">
        <f>SUMIF($C:$C,C530,$L:$L)</f>
        <v>19110.715800000002</v>
      </c>
    </row>
    <row r="531" spans="1:17" x14ac:dyDescent="0.25">
      <c r="A531" t="s">
        <v>4095</v>
      </c>
      <c r="B531" t="s">
        <v>275</v>
      </c>
      <c r="C531" t="s">
        <v>3130</v>
      </c>
      <c r="D531" t="s">
        <v>3093</v>
      </c>
      <c r="E531" t="s">
        <v>18906</v>
      </c>
      <c r="F531" t="s">
        <v>4096</v>
      </c>
      <c r="G531" t="s">
        <v>3090</v>
      </c>
      <c r="H531">
        <f ca="1">_xlfn.XLOOKUP('Master Data'!$B:$B,PatientsMaster!$A:$A,PatientsMaster!$F:$F)</f>
        <v>69</v>
      </c>
      <c r="I531" t="str">
        <f ca="1">_xlfn.XLOOKUP('Master Data'!$B:$B,PatientsMaster!$A:$A,PatientsMaster!$G:$G)</f>
        <v>Young Adult</v>
      </c>
      <c r="J531" t="str">
        <f>_xlfn.XLOOKUP($C:$C,ProvidersMaster!$A:$A,ProvidersMaster!$C:$C)</f>
        <v>Pediatrics</v>
      </c>
      <c r="K531">
        <f>_xlfn.XLOOKUP($A:$A,Charges!$B:$B,Charges!$D:$D)</f>
        <v>151.81</v>
      </c>
      <c r="L531">
        <f>_xlfn.XLOOKUP($E:$E,InsuranceClaims!$A:$A,InsuranceClaims!$E:$E)</f>
        <v>119.5864</v>
      </c>
      <c r="M531" t="str">
        <f>_xlfn.XLOOKUP($A:$A,Diagnoses!$B:$B,Diagnoses!$D:$D)</f>
        <v>Type 2 diabetes mellitus without complications</v>
      </c>
      <c r="N531" t="str">
        <f t="shared" si="16"/>
        <v>2024-Feb</v>
      </c>
      <c r="O531" t="str">
        <f t="shared" si="17"/>
        <v>Standard</v>
      </c>
      <c r="P531">
        <f>COUNTIF($B:$B,B531)</f>
        <v>10</v>
      </c>
      <c r="Q531">
        <f>SUMIF($C:$C,C531,$L:$L)</f>
        <v>15966.304299999994</v>
      </c>
    </row>
    <row r="532" spans="1:17" x14ac:dyDescent="0.25">
      <c r="A532" t="s">
        <v>4097</v>
      </c>
      <c r="B532" t="s">
        <v>275</v>
      </c>
      <c r="C532" t="s">
        <v>3202</v>
      </c>
      <c r="D532" t="s">
        <v>3088</v>
      </c>
      <c r="E532" t="s">
        <v>18907</v>
      </c>
      <c r="F532" t="s">
        <v>4098</v>
      </c>
      <c r="G532" t="s">
        <v>3090</v>
      </c>
      <c r="H532">
        <f ca="1">_xlfn.XLOOKUP('Master Data'!$B:$B,PatientsMaster!$A:$A,PatientsMaster!$F:$F)</f>
        <v>69</v>
      </c>
      <c r="I532" t="str">
        <f ca="1">_xlfn.XLOOKUP('Master Data'!$B:$B,PatientsMaster!$A:$A,PatientsMaster!$G:$G)</f>
        <v>Young Adult</v>
      </c>
      <c r="J532" t="str">
        <f>_xlfn.XLOOKUP($C:$C,ProvidersMaster!$A:$A,ProvidersMaster!$C:$C)</f>
        <v>General Practice</v>
      </c>
      <c r="K532">
        <f>_xlfn.XLOOKUP($A:$A,Charges!$B:$B,Charges!$D:$D)</f>
        <v>211.65</v>
      </c>
      <c r="L532">
        <f>_xlfn.XLOOKUP($E:$E,InsuranceClaims!$A:$A,InsuranceClaims!$E:$E)</f>
        <v>170.78349999999998</v>
      </c>
      <c r="M532" t="str">
        <f>_xlfn.XLOOKUP($A:$A,Diagnoses!$B:$B,Diagnoses!$D:$D)</f>
        <v>Essential (primary) hypertension</v>
      </c>
      <c r="N532" t="str">
        <f t="shared" si="16"/>
        <v>2024-Mar</v>
      </c>
      <c r="O532" t="str">
        <f t="shared" si="17"/>
        <v>Standard</v>
      </c>
      <c r="P532">
        <f>COUNTIF($B:$B,B532)</f>
        <v>10</v>
      </c>
      <c r="Q532">
        <f>SUMIF($C:$C,C532,$L:$L)</f>
        <v>16195.449599999994</v>
      </c>
    </row>
    <row r="533" spans="1:17" x14ac:dyDescent="0.25">
      <c r="A533" t="s">
        <v>4099</v>
      </c>
      <c r="B533" t="s">
        <v>275</v>
      </c>
      <c r="C533" t="s">
        <v>3108</v>
      </c>
      <c r="D533" t="s">
        <v>3088</v>
      </c>
      <c r="E533" t="s">
        <v>18908</v>
      </c>
      <c r="F533" t="s">
        <v>4100</v>
      </c>
      <c r="G533" t="s">
        <v>3106</v>
      </c>
      <c r="H533">
        <f ca="1">_xlfn.XLOOKUP('Master Data'!$B:$B,PatientsMaster!$A:$A,PatientsMaster!$F:$F)</f>
        <v>69</v>
      </c>
      <c r="I533" t="str">
        <f ca="1">_xlfn.XLOOKUP('Master Data'!$B:$B,PatientsMaster!$A:$A,PatientsMaster!$G:$G)</f>
        <v>Young Adult</v>
      </c>
      <c r="J533" t="str">
        <f>_xlfn.XLOOKUP($C:$C,ProvidersMaster!$A:$A,ProvidersMaster!$C:$C)</f>
        <v>Pediatrics</v>
      </c>
      <c r="K533">
        <f>_xlfn.XLOOKUP($A:$A,Charges!$B:$B,Charges!$D:$D)</f>
        <v>444.47</v>
      </c>
      <c r="L533">
        <f>_xlfn.XLOOKUP($E:$E,InsuranceClaims!$A:$A,InsuranceClaims!$E:$E)</f>
        <v>357.89920000000001</v>
      </c>
      <c r="M533" t="str">
        <f>_xlfn.XLOOKUP($A:$A,Diagnoses!$B:$B,Diagnoses!$D:$D)</f>
        <v>Acute upper respiratory infection, unspecified</v>
      </c>
      <c r="N533" t="str">
        <f t="shared" si="16"/>
        <v>2022-Jun</v>
      </c>
      <c r="O533" t="str">
        <f t="shared" si="17"/>
        <v>High Cost</v>
      </c>
      <c r="P533">
        <f>COUNTIF($B:$B,B533)</f>
        <v>10</v>
      </c>
      <c r="Q533">
        <f>SUMIF($C:$C,C533,$L:$L)</f>
        <v>19337.123900000002</v>
      </c>
    </row>
    <row r="534" spans="1:17" x14ac:dyDescent="0.25">
      <c r="A534" t="s">
        <v>4101</v>
      </c>
      <c r="B534" t="s">
        <v>275</v>
      </c>
      <c r="C534" t="s">
        <v>3199</v>
      </c>
      <c r="D534" t="s">
        <v>3093</v>
      </c>
      <c r="E534" t="s">
        <v>18909</v>
      </c>
      <c r="F534" t="s">
        <v>3485</v>
      </c>
      <c r="G534" t="s">
        <v>3102</v>
      </c>
      <c r="H534">
        <f ca="1">_xlfn.XLOOKUP('Master Data'!$B:$B,PatientsMaster!$A:$A,PatientsMaster!$F:$F)</f>
        <v>69</v>
      </c>
      <c r="I534" t="str">
        <f ca="1">_xlfn.XLOOKUP('Master Data'!$B:$B,PatientsMaster!$A:$A,PatientsMaster!$G:$G)</f>
        <v>Young Adult</v>
      </c>
      <c r="J534" t="str">
        <f>_xlfn.XLOOKUP($C:$C,ProvidersMaster!$A:$A,ProvidersMaster!$C:$C)</f>
        <v>Gastroenterology</v>
      </c>
      <c r="K534">
        <f>_xlfn.XLOOKUP($A:$A,Charges!$B:$B,Charges!$D:$D)</f>
        <v>243.39</v>
      </c>
      <c r="L534">
        <f>_xlfn.XLOOKUP($E:$E,InsuranceClaims!$A:$A,InsuranceClaims!$E:$E)</f>
        <v>316.59519999999998</v>
      </c>
      <c r="M534" t="str">
        <f>_xlfn.XLOOKUP($A:$A,Diagnoses!$B:$B,Diagnoses!$D:$D)</f>
        <v>Low back pain</v>
      </c>
      <c r="N534" t="str">
        <f t="shared" si="16"/>
        <v>2025-Jan</v>
      </c>
      <c r="O534" t="str">
        <f t="shared" si="17"/>
        <v>Standard</v>
      </c>
      <c r="P534">
        <f>COUNTIF($B:$B,B534)</f>
        <v>10</v>
      </c>
      <c r="Q534">
        <f>SUMIF($C:$C,C534,$L:$L)</f>
        <v>19674.320500000005</v>
      </c>
    </row>
    <row r="535" spans="1:17" x14ac:dyDescent="0.25">
      <c r="A535" t="s">
        <v>4102</v>
      </c>
      <c r="B535" t="s">
        <v>275</v>
      </c>
      <c r="C535" t="s">
        <v>3172</v>
      </c>
      <c r="D535" t="s">
        <v>3093</v>
      </c>
      <c r="E535" t="s">
        <v>18910</v>
      </c>
      <c r="F535" t="s">
        <v>4103</v>
      </c>
      <c r="G535" t="s">
        <v>3106</v>
      </c>
      <c r="H535">
        <f ca="1">_xlfn.XLOOKUP('Master Data'!$B:$B,PatientsMaster!$A:$A,PatientsMaster!$F:$F)</f>
        <v>69</v>
      </c>
      <c r="I535" t="str">
        <f ca="1">_xlfn.XLOOKUP('Master Data'!$B:$B,PatientsMaster!$A:$A,PatientsMaster!$G:$G)</f>
        <v>Young Adult</v>
      </c>
      <c r="J535" t="str">
        <f>_xlfn.XLOOKUP($C:$C,ProvidersMaster!$A:$A,ProvidersMaster!$C:$C)</f>
        <v>Gastroenterology</v>
      </c>
      <c r="K535">
        <f>_xlfn.XLOOKUP($A:$A,Charges!$B:$B,Charges!$D:$D)</f>
        <v>184.49</v>
      </c>
      <c r="L535">
        <f>_xlfn.XLOOKUP($E:$E,InsuranceClaims!$A:$A,InsuranceClaims!$E:$E)</f>
        <v>386.5401</v>
      </c>
      <c r="M535" t="str">
        <f>_xlfn.XLOOKUP($A:$A,Diagnoses!$B:$B,Diagnoses!$D:$D)</f>
        <v>Essential (primary) hypertension</v>
      </c>
      <c r="N535" t="str">
        <f t="shared" si="16"/>
        <v>2022-Feb</v>
      </c>
      <c r="O535" t="str">
        <f t="shared" si="17"/>
        <v>Standard</v>
      </c>
      <c r="P535">
        <f>COUNTIF($B:$B,B535)</f>
        <v>10</v>
      </c>
      <c r="Q535">
        <f>SUMIF($C:$C,C535,$L:$L)</f>
        <v>17502.678000000004</v>
      </c>
    </row>
    <row r="536" spans="1:17" x14ac:dyDescent="0.25">
      <c r="A536" t="s">
        <v>4104</v>
      </c>
      <c r="B536" t="s">
        <v>275</v>
      </c>
      <c r="C536" t="s">
        <v>3208</v>
      </c>
      <c r="D536" t="s">
        <v>3093</v>
      </c>
      <c r="E536" t="s">
        <v>18911</v>
      </c>
      <c r="F536" t="s">
        <v>3652</v>
      </c>
      <c r="G536" t="s">
        <v>3090</v>
      </c>
      <c r="H536">
        <f ca="1">_xlfn.XLOOKUP('Master Data'!$B:$B,PatientsMaster!$A:$A,PatientsMaster!$F:$F)</f>
        <v>69</v>
      </c>
      <c r="I536" t="str">
        <f ca="1">_xlfn.XLOOKUP('Master Data'!$B:$B,PatientsMaster!$A:$A,PatientsMaster!$G:$G)</f>
        <v>Young Adult</v>
      </c>
      <c r="J536" t="str">
        <f>_xlfn.XLOOKUP($C:$C,ProvidersMaster!$A:$A,ProvidersMaster!$C:$C)</f>
        <v>Cardiology</v>
      </c>
      <c r="K536">
        <f>_xlfn.XLOOKUP($A:$A,Charges!$B:$B,Charges!$D:$D)</f>
        <v>241.43</v>
      </c>
      <c r="L536">
        <f>_xlfn.XLOOKUP($E:$E,InsuranceClaims!$A:$A,InsuranceClaims!$E:$E)</f>
        <v>255.15200000000002</v>
      </c>
      <c r="M536" t="str">
        <f>_xlfn.XLOOKUP($A:$A,Diagnoses!$B:$B,Diagnoses!$D:$D)</f>
        <v>Type 2 diabetes mellitus without complications</v>
      </c>
      <c r="N536" t="str">
        <f t="shared" si="16"/>
        <v>2025-Feb</v>
      </c>
      <c r="O536" t="str">
        <f t="shared" si="17"/>
        <v>Standard</v>
      </c>
      <c r="P536">
        <f>COUNTIF($B:$B,B536)</f>
        <v>10</v>
      </c>
      <c r="Q536">
        <f>SUMIF($C:$C,C536,$L:$L)</f>
        <v>17205.856699999993</v>
      </c>
    </row>
    <row r="537" spans="1:17" x14ac:dyDescent="0.25">
      <c r="A537" t="s">
        <v>4105</v>
      </c>
      <c r="B537" t="s">
        <v>275</v>
      </c>
      <c r="C537" t="s">
        <v>3199</v>
      </c>
      <c r="D537" t="s">
        <v>3088</v>
      </c>
      <c r="E537" t="s">
        <v>18912</v>
      </c>
      <c r="F537" t="s">
        <v>4106</v>
      </c>
      <c r="G537" t="s">
        <v>3090</v>
      </c>
      <c r="H537">
        <f ca="1">_xlfn.XLOOKUP('Master Data'!$B:$B,PatientsMaster!$A:$A,PatientsMaster!$F:$F)</f>
        <v>69</v>
      </c>
      <c r="I537" t="str">
        <f ca="1">_xlfn.XLOOKUP('Master Data'!$B:$B,PatientsMaster!$A:$A,PatientsMaster!$G:$G)</f>
        <v>Young Adult</v>
      </c>
      <c r="J537" t="str">
        <f>_xlfn.XLOOKUP($C:$C,ProvidersMaster!$A:$A,ProvidersMaster!$C:$C)</f>
        <v>Gastroenterology</v>
      </c>
      <c r="K537">
        <f>_xlfn.XLOOKUP($A:$A,Charges!$B:$B,Charges!$D:$D)</f>
        <v>115.1</v>
      </c>
      <c r="L537">
        <f>_xlfn.XLOOKUP($E:$E,InsuranceClaims!$A:$A,InsuranceClaims!$E:$E)</f>
        <v>359.63260000000002</v>
      </c>
      <c r="M537" t="str">
        <f>_xlfn.XLOOKUP($A:$A,Diagnoses!$B:$B,Diagnoses!$D:$D)</f>
        <v>Acute upper respiratory infection, unspecified</v>
      </c>
      <c r="N537" t="str">
        <f t="shared" si="16"/>
        <v>2026-Aug</v>
      </c>
      <c r="O537" t="str">
        <f t="shared" si="17"/>
        <v>Standard</v>
      </c>
      <c r="P537">
        <f>COUNTIF($B:$B,B537)</f>
        <v>10</v>
      </c>
      <c r="Q537">
        <f>SUMIF($C:$C,C537,$L:$L)</f>
        <v>19674.320500000005</v>
      </c>
    </row>
    <row r="538" spans="1:17" x14ac:dyDescent="0.25">
      <c r="A538" t="s">
        <v>4107</v>
      </c>
      <c r="B538" t="s">
        <v>275</v>
      </c>
      <c r="C538" t="s">
        <v>3130</v>
      </c>
      <c r="D538" t="s">
        <v>3088</v>
      </c>
      <c r="E538" t="s">
        <v>18913</v>
      </c>
      <c r="F538" t="s">
        <v>4108</v>
      </c>
      <c r="G538" t="s">
        <v>3090</v>
      </c>
      <c r="H538">
        <f ca="1">_xlfn.XLOOKUP('Master Data'!$B:$B,PatientsMaster!$A:$A,PatientsMaster!$F:$F)</f>
        <v>69</v>
      </c>
      <c r="I538" t="str">
        <f ca="1">_xlfn.XLOOKUP('Master Data'!$B:$B,PatientsMaster!$A:$A,PatientsMaster!$G:$G)</f>
        <v>Young Adult</v>
      </c>
      <c r="J538" t="str">
        <f>_xlfn.XLOOKUP($C:$C,ProvidersMaster!$A:$A,ProvidersMaster!$C:$C)</f>
        <v>Pediatrics</v>
      </c>
      <c r="K538">
        <f>_xlfn.XLOOKUP($A:$A,Charges!$B:$B,Charges!$D:$D)</f>
        <v>85.52</v>
      </c>
      <c r="L538">
        <f>_xlfn.XLOOKUP($E:$E,InsuranceClaims!$A:$A,InsuranceClaims!$E:$E)</f>
        <v>401.58990000000006</v>
      </c>
      <c r="M538" t="str">
        <f>_xlfn.XLOOKUP($A:$A,Diagnoses!$B:$B,Diagnoses!$D:$D)</f>
        <v>Gastro-esophageal reflux disease without esophagitis</v>
      </c>
      <c r="N538" t="str">
        <f t="shared" si="16"/>
        <v>2024-Nov</v>
      </c>
      <c r="O538" t="str">
        <f t="shared" si="17"/>
        <v>Standard</v>
      </c>
      <c r="P538">
        <f>COUNTIF($B:$B,B538)</f>
        <v>10</v>
      </c>
      <c r="Q538">
        <f>SUMIF($C:$C,C538,$L:$L)</f>
        <v>15966.304299999994</v>
      </c>
    </row>
    <row r="539" spans="1:17" x14ac:dyDescent="0.25">
      <c r="A539" t="s">
        <v>4109</v>
      </c>
      <c r="B539" t="s">
        <v>275</v>
      </c>
      <c r="C539" t="s">
        <v>3265</v>
      </c>
      <c r="D539" t="s">
        <v>3088</v>
      </c>
      <c r="E539" t="s">
        <v>18914</v>
      </c>
      <c r="F539" t="s">
        <v>3729</v>
      </c>
      <c r="G539" t="s">
        <v>3102</v>
      </c>
      <c r="H539">
        <f ca="1">_xlfn.XLOOKUP('Master Data'!$B:$B,PatientsMaster!$A:$A,PatientsMaster!$F:$F)</f>
        <v>69</v>
      </c>
      <c r="I539" t="str">
        <f ca="1">_xlfn.XLOOKUP('Master Data'!$B:$B,PatientsMaster!$A:$A,PatientsMaster!$G:$G)</f>
        <v>Young Adult</v>
      </c>
      <c r="J539" t="str">
        <f>_xlfn.XLOOKUP($C:$C,ProvidersMaster!$A:$A,ProvidersMaster!$C:$C)</f>
        <v>Neurology</v>
      </c>
      <c r="K539">
        <f>_xlfn.XLOOKUP($A:$A,Charges!$B:$B,Charges!$D:$D)</f>
        <v>434.67</v>
      </c>
      <c r="L539">
        <f>_xlfn.XLOOKUP($E:$E,InsuranceClaims!$A:$A,InsuranceClaims!$E:$E)</f>
        <v>273.34289999999999</v>
      </c>
      <c r="M539" t="str">
        <f>_xlfn.XLOOKUP($A:$A,Diagnoses!$B:$B,Diagnoses!$D:$D)</f>
        <v>Low back pain</v>
      </c>
      <c r="N539" t="str">
        <f t="shared" si="16"/>
        <v>2023-Feb</v>
      </c>
      <c r="O539" t="str">
        <f t="shared" si="17"/>
        <v>High Cost</v>
      </c>
      <c r="P539">
        <f>COUNTIF($B:$B,B539)</f>
        <v>10</v>
      </c>
      <c r="Q539">
        <f>SUMIF($C:$C,C539,$L:$L)</f>
        <v>17482.5101</v>
      </c>
    </row>
    <row r="540" spans="1:17" x14ac:dyDescent="0.25">
      <c r="A540" t="s">
        <v>4110</v>
      </c>
      <c r="B540" t="s">
        <v>277</v>
      </c>
      <c r="C540" t="s">
        <v>3130</v>
      </c>
      <c r="D540" t="s">
        <v>3088</v>
      </c>
      <c r="E540" t="s">
        <v>18915</v>
      </c>
      <c r="F540" t="s">
        <v>3933</v>
      </c>
      <c r="G540" t="s">
        <v>3102</v>
      </c>
      <c r="H540">
        <f ca="1">_xlfn.XLOOKUP('Master Data'!$B:$B,PatientsMaster!$A:$A,PatientsMaster!$F:$F)</f>
        <v>83</v>
      </c>
      <c r="I540" t="str">
        <f ca="1">_xlfn.XLOOKUP('Master Data'!$B:$B,PatientsMaster!$A:$A,PatientsMaster!$G:$G)</f>
        <v>Young Adult</v>
      </c>
      <c r="J540" t="str">
        <f>_xlfn.XLOOKUP($C:$C,ProvidersMaster!$A:$A,ProvidersMaster!$C:$C)</f>
        <v>Pediatrics</v>
      </c>
      <c r="K540">
        <f>_xlfn.XLOOKUP($A:$A,Charges!$B:$B,Charges!$D:$D)</f>
        <v>266.60000000000002</v>
      </c>
      <c r="L540">
        <f>_xlfn.XLOOKUP($E:$E,InsuranceClaims!$A:$A,InsuranceClaims!$E:$E)</f>
        <v>352.21780000000001</v>
      </c>
      <c r="M540" t="str">
        <f>_xlfn.XLOOKUP($A:$A,Diagnoses!$B:$B,Diagnoses!$D:$D)</f>
        <v>Essential (primary) hypertension</v>
      </c>
      <c r="N540" t="str">
        <f t="shared" si="16"/>
        <v>2022-May</v>
      </c>
      <c r="O540" t="str">
        <f t="shared" si="17"/>
        <v>Standard</v>
      </c>
      <c r="P540">
        <f>COUNTIF($B:$B,B540)</f>
        <v>4</v>
      </c>
      <c r="Q540">
        <f>SUMIF($C:$C,C540,$L:$L)</f>
        <v>15966.304299999994</v>
      </c>
    </row>
    <row r="541" spans="1:17" x14ac:dyDescent="0.25">
      <c r="A541" t="s">
        <v>4111</v>
      </c>
      <c r="B541" t="s">
        <v>277</v>
      </c>
      <c r="C541" t="s">
        <v>3156</v>
      </c>
      <c r="D541" t="s">
        <v>3088</v>
      </c>
      <c r="E541" t="s">
        <v>18916</v>
      </c>
      <c r="F541" t="s">
        <v>4112</v>
      </c>
      <c r="G541" t="s">
        <v>3090</v>
      </c>
      <c r="H541">
        <f ca="1">_xlfn.XLOOKUP('Master Data'!$B:$B,PatientsMaster!$A:$A,PatientsMaster!$F:$F)</f>
        <v>83</v>
      </c>
      <c r="I541" t="str">
        <f ca="1">_xlfn.XLOOKUP('Master Data'!$B:$B,PatientsMaster!$A:$A,PatientsMaster!$G:$G)</f>
        <v>Young Adult</v>
      </c>
      <c r="J541" t="str">
        <f>_xlfn.XLOOKUP($C:$C,ProvidersMaster!$A:$A,ProvidersMaster!$C:$C)</f>
        <v>Neurology</v>
      </c>
      <c r="K541">
        <f>_xlfn.XLOOKUP($A:$A,Charges!$B:$B,Charges!$D:$D)</f>
        <v>252.08</v>
      </c>
      <c r="L541">
        <f>_xlfn.XLOOKUP($E:$E,InsuranceClaims!$A:$A,InsuranceClaims!$E:$E)</f>
        <v>401.90479999999997</v>
      </c>
      <c r="M541" t="str">
        <f>_xlfn.XLOOKUP($A:$A,Diagnoses!$B:$B,Diagnoses!$D:$D)</f>
        <v>Type 2 diabetes mellitus without complications</v>
      </c>
      <c r="N541" t="str">
        <f t="shared" si="16"/>
        <v>2026-Jul</v>
      </c>
      <c r="O541" t="str">
        <f t="shared" si="17"/>
        <v>Standard</v>
      </c>
      <c r="P541">
        <f>COUNTIF($B:$B,B541)</f>
        <v>4</v>
      </c>
      <c r="Q541">
        <f>SUMIF($C:$C,C541,$L:$L)</f>
        <v>25676.765600000006</v>
      </c>
    </row>
    <row r="542" spans="1:17" x14ac:dyDescent="0.25">
      <c r="A542" t="s">
        <v>4113</v>
      </c>
      <c r="B542" t="s">
        <v>277</v>
      </c>
      <c r="C542" t="s">
        <v>3217</v>
      </c>
      <c r="D542" t="s">
        <v>3093</v>
      </c>
      <c r="E542" t="s">
        <v>18917</v>
      </c>
      <c r="F542" t="s">
        <v>4114</v>
      </c>
      <c r="G542" t="s">
        <v>3102</v>
      </c>
      <c r="H542">
        <f ca="1">_xlfn.XLOOKUP('Master Data'!$B:$B,PatientsMaster!$A:$A,PatientsMaster!$F:$F)</f>
        <v>83</v>
      </c>
      <c r="I542" t="str">
        <f ca="1">_xlfn.XLOOKUP('Master Data'!$B:$B,PatientsMaster!$A:$A,PatientsMaster!$G:$G)</f>
        <v>Young Adult</v>
      </c>
      <c r="J542" t="str">
        <f>_xlfn.XLOOKUP($C:$C,ProvidersMaster!$A:$A,ProvidersMaster!$C:$C)</f>
        <v>Cardiology</v>
      </c>
      <c r="K542">
        <f>_xlfn.XLOOKUP($A:$A,Charges!$B:$B,Charges!$D:$D)</f>
        <v>179.85</v>
      </c>
      <c r="L542">
        <f>_xlfn.XLOOKUP($E:$E,InsuranceClaims!$A:$A,InsuranceClaims!$E:$E)</f>
        <v>60.194399999999995</v>
      </c>
      <c r="M542" t="str">
        <f>_xlfn.XLOOKUP($A:$A,Diagnoses!$B:$B,Diagnoses!$D:$D)</f>
        <v>Type 2 diabetes mellitus without complications</v>
      </c>
      <c r="N542" t="str">
        <f t="shared" si="16"/>
        <v>2024-Feb</v>
      </c>
      <c r="O542" t="str">
        <f t="shared" si="17"/>
        <v>Standard</v>
      </c>
      <c r="P542">
        <f>COUNTIF($B:$B,B542)</f>
        <v>4</v>
      </c>
      <c r="Q542">
        <f>SUMIF($C:$C,C542,$L:$L)</f>
        <v>16325.449900000001</v>
      </c>
    </row>
    <row r="543" spans="1:17" x14ac:dyDescent="0.25">
      <c r="A543" t="s">
        <v>4115</v>
      </c>
      <c r="B543" t="s">
        <v>277</v>
      </c>
      <c r="C543" t="s">
        <v>3118</v>
      </c>
      <c r="D543" t="s">
        <v>3093</v>
      </c>
      <c r="E543" t="s">
        <v>18918</v>
      </c>
      <c r="F543" t="s">
        <v>3330</v>
      </c>
      <c r="G543" t="s">
        <v>3090</v>
      </c>
      <c r="H543">
        <f ca="1">_xlfn.XLOOKUP('Master Data'!$B:$B,PatientsMaster!$A:$A,PatientsMaster!$F:$F)</f>
        <v>83</v>
      </c>
      <c r="I543" t="str">
        <f ca="1">_xlfn.XLOOKUP('Master Data'!$B:$B,PatientsMaster!$A:$A,PatientsMaster!$G:$G)</f>
        <v>Young Adult</v>
      </c>
      <c r="J543" t="str">
        <f>_xlfn.XLOOKUP($C:$C,ProvidersMaster!$A:$A,ProvidersMaster!$C:$C)</f>
        <v>Cardiology</v>
      </c>
      <c r="K543">
        <f>_xlfn.XLOOKUP($A:$A,Charges!$B:$B,Charges!$D:$D)</f>
        <v>446.35</v>
      </c>
      <c r="L543">
        <f>_xlfn.XLOOKUP($E:$E,InsuranceClaims!$A:$A,InsuranceClaims!$E:$E)</f>
        <v>62.840800000000002</v>
      </c>
      <c r="M543" t="str">
        <f>_xlfn.XLOOKUP($A:$A,Diagnoses!$B:$B,Diagnoses!$D:$D)</f>
        <v>Acute upper respiratory infection, unspecified</v>
      </c>
      <c r="N543" t="str">
        <f t="shared" si="16"/>
        <v>2023-Nov</v>
      </c>
      <c r="O543" t="str">
        <f t="shared" si="17"/>
        <v>High Cost</v>
      </c>
      <c r="P543">
        <f>COUNTIF($B:$B,B543)</f>
        <v>4</v>
      </c>
      <c r="Q543">
        <f>SUMIF($C:$C,C543,$L:$L)</f>
        <v>19335.334599999998</v>
      </c>
    </row>
    <row r="544" spans="1:17" x14ac:dyDescent="0.25">
      <c r="A544" t="s">
        <v>4116</v>
      </c>
      <c r="B544" t="s">
        <v>280</v>
      </c>
      <c r="C544" t="s">
        <v>3175</v>
      </c>
      <c r="D544" t="s">
        <v>3093</v>
      </c>
      <c r="E544" t="s">
        <v>18919</v>
      </c>
      <c r="F544" t="s">
        <v>4117</v>
      </c>
      <c r="G544" t="s">
        <v>3090</v>
      </c>
      <c r="H544">
        <f ca="1">_xlfn.XLOOKUP('Master Data'!$B:$B,PatientsMaster!$A:$A,PatientsMaster!$F:$F)</f>
        <v>32</v>
      </c>
      <c r="I544" t="str">
        <f ca="1">_xlfn.XLOOKUP('Master Data'!$B:$B,PatientsMaster!$A:$A,PatientsMaster!$G:$G)</f>
        <v>Young Adult</v>
      </c>
      <c r="J544" t="str">
        <f>_xlfn.XLOOKUP($C:$C,ProvidersMaster!$A:$A,ProvidersMaster!$C:$C)</f>
        <v>Pediatrics</v>
      </c>
      <c r="K544">
        <f>_xlfn.XLOOKUP($A:$A,Charges!$B:$B,Charges!$D:$D)</f>
        <v>144.82</v>
      </c>
      <c r="L544">
        <f>_xlfn.XLOOKUP($E:$E,InsuranceClaims!$A:$A,InsuranceClaims!$E:$E)</f>
        <v>86.196899999999999</v>
      </c>
      <c r="M544" t="str">
        <f>_xlfn.XLOOKUP($A:$A,Diagnoses!$B:$B,Diagnoses!$D:$D)</f>
        <v>Gastro-esophageal reflux disease without esophagitis</v>
      </c>
      <c r="N544" t="str">
        <f t="shared" si="16"/>
        <v>2025-Jan</v>
      </c>
      <c r="O544" t="str">
        <f t="shared" si="17"/>
        <v>Standard</v>
      </c>
      <c r="P544">
        <f>COUNTIF($B:$B,B544)</f>
        <v>2</v>
      </c>
      <c r="Q544">
        <f>SUMIF($C:$C,C544,$L:$L)</f>
        <v>18866.657099999993</v>
      </c>
    </row>
    <row r="545" spans="1:17" x14ac:dyDescent="0.25">
      <c r="A545" t="s">
        <v>4118</v>
      </c>
      <c r="B545" t="s">
        <v>280</v>
      </c>
      <c r="C545" t="s">
        <v>3187</v>
      </c>
      <c r="D545" t="s">
        <v>3093</v>
      </c>
      <c r="E545" t="s">
        <v>18920</v>
      </c>
      <c r="F545" t="s">
        <v>4119</v>
      </c>
      <c r="G545" t="s">
        <v>3090</v>
      </c>
      <c r="H545">
        <f ca="1">_xlfn.XLOOKUP('Master Data'!$B:$B,PatientsMaster!$A:$A,PatientsMaster!$F:$F)</f>
        <v>32</v>
      </c>
      <c r="I545" t="str">
        <f ca="1">_xlfn.XLOOKUP('Master Data'!$B:$B,PatientsMaster!$A:$A,PatientsMaster!$G:$G)</f>
        <v>Young Adult</v>
      </c>
      <c r="J545" t="str">
        <f>_xlfn.XLOOKUP($C:$C,ProvidersMaster!$A:$A,ProvidersMaster!$C:$C)</f>
        <v>Cardiology</v>
      </c>
      <c r="K545">
        <f>_xlfn.XLOOKUP($A:$A,Charges!$B:$B,Charges!$D:$D)</f>
        <v>312.23</v>
      </c>
      <c r="L545">
        <f>_xlfn.XLOOKUP($E:$E,InsuranceClaims!$A:$A,InsuranceClaims!$E:$E)</f>
        <v>148.6584</v>
      </c>
      <c r="M545" t="str">
        <f>_xlfn.XLOOKUP($A:$A,Diagnoses!$B:$B,Diagnoses!$D:$D)</f>
        <v>Essential (primary) hypertension</v>
      </c>
      <c r="N545" t="str">
        <f t="shared" si="16"/>
        <v>2025-Aug</v>
      </c>
      <c r="O545" t="str">
        <f t="shared" si="17"/>
        <v>Standard</v>
      </c>
      <c r="P545">
        <f>COUNTIF($B:$B,B545)</f>
        <v>2</v>
      </c>
      <c r="Q545">
        <f>SUMIF($C:$C,C545,$L:$L)</f>
        <v>16655.636999999995</v>
      </c>
    </row>
    <row r="546" spans="1:17" x14ac:dyDescent="0.25">
      <c r="A546" t="s">
        <v>4120</v>
      </c>
      <c r="B546" t="s">
        <v>282</v>
      </c>
      <c r="C546" t="s">
        <v>3180</v>
      </c>
      <c r="D546" t="s">
        <v>3088</v>
      </c>
      <c r="E546" t="s">
        <v>18921</v>
      </c>
      <c r="F546" t="s">
        <v>4121</v>
      </c>
      <c r="G546" t="s">
        <v>3102</v>
      </c>
      <c r="H546">
        <f ca="1">_xlfn.XLOOKUP('Master Data'!$B:$B,PatientsMaster!$A:$A,PatientsMaster!$F:$F)</f>
        <v>82</v>
      </c>
      <c r="I546" t="str">
        <f ca="1">_xlfn.XLOOKUP('Master Data'!$B:$B,PatientsMaster!$A:$A,PatientsMaster!$G:$G)</f>
        <v>Young Adult</v>
      </c>
      <c r="J546" t="str">
        <f>_xlfn.XLOOKUP($C:$C,ProvidersMaster!$A:$A,ProvidersMaster!$C:$C)</f>
        <v>Gastroenterology</v>
      </c>
      <c r="K546">
        <f>_xlfn.XLOOKUP($A:$A,Charges!$B:$B,Charges!$D:$D)</f>
        <v>206.63</v>
      </c>
      <c r="L546">
        <f>_xlfn.XLOOKUP($E:$E,InsuranceClaims!$A:$A,InsuranceClaims!$E:$E)</f>
        <v>249.7784</v>
      </c>
      <c r="M546" t="str">
        <f>_xlfn.XLOOKUP($A:$A,Diagnoses!$B:$B,Diagnoses!$D:$D)</f>
        <v>Type 2 diabetes mellitus without complications</v>
      </c>
      <c r="N546" t="str">
        <f t="shared" si="16"/>
        <v>2022-Dec</v>
      </c>
      <c r="O546" t="str">
        <f t="shared" si="17"/>
        <v>Standard</v>
      </c>
      <c r="P546">
        <f>COUNTIF($B:$B,B546)</f>
        <v>5</v>
      </c>
      <c r="Q546">
        <f>SUMIF($C:$C,C546,$L:$L)</f>
        <v>19110.715800000002</v>
      </c>
    </row>
    <row r="547" spans="1:17" x14ac:dyDescent="0.25">
      <c r="A547" t="s">
        <v>4122</v>
      </c>
      <c r="B547" t="s">
        <v>282</v>
      </c>
      <c r="C547" t="s">
        <v>3108</v>
      </c>
      <c r="D547" t="s">
        <v>3088</v>
      </c>
      <c r="E547" t="s">
        <v>18922</v>
      </c>
      <c r="F547" t="s">
        <v>4123</v>
      </c>
      <c r="G547" t="s">
        <v>3095</v>
      </c>
      <c r="H547">
        <f ca="1">_xlfn.XLOOKUP('Master Data'!$B:$B,PatientsMaster!$A:$A,PatientsMaster!$F:$F)</f>
        <v>82</v>
      </c>
      <c r="I547" t="str">
        <f ca="1">_xlfn.XLOOKUP('Master Data'!$B:$B,PatientsMaster!$A:$A,PatientsMaster!$G:$G)</f>
        <v>Young Adult</v>
      </c>
      <c r="J547" t="str">
        <f>_xlfn.XLOOKUP($C:$C,ProvidersMaster!$A:$A,ProvidersMaster!$C:$C)</f>
        <v>Pediatrics</v>
      </c>
      <c r="K547">
        <f>_xlfn.XLOOKUP($A:$A,Charges!$B:$B,Charges!$D:$D)</f>
        <v>205.49</v>
      </c>
      <c r="L547">
        <f>_xlfn.XLOOKUP($E:$E,InsuranceClaims!$A:$A,InsuranceClaims!$E:$E)</f>
        <v>210.96939999999998</v>
      </c>
      <c r="M547" t="str">
        <f>_xlfn.XLOOKUP($A:$A,Diagnoses!$B:$B,Diagnoses!$D:$D)</f>
        <v>Acute upper respiratory infection, unspecified</v>
      </c>
      <c r="N547" t="str">
        <f t="shared" si="16"/>
        <v>2025-May</v>
      </c>
      <c r="O547" t="str">
        <f t="shared" si="17"/>
        <v>Standard</v>
      </c>
      <c r="P547">
        <f>COUNTIF($B:$B,B547)</f>
        <v>5</v>
      </c>
      <c r="Q547">
        <f>SUMIF($C:$C,C547,$L:$L)</f>
        <v>19337.123900000002</v>
      </c>
    </row>
    <row r="548" spans="1:17" x14ac:dyDescent="0.25">
      <c r="A548" t="s">
        <v>4124</v>
      </c>
      <c r="B548" t="s">
        <v>282</v>
      </c>
      <c r="C548" t="s">
        <v>3180</v>
      </c>
      <c r="D548" t="s">
        <v>3088</v>
      </c>
      <c r="E548" t="s">
        <v>18923</v>
      </c>
      <c r="F548" t="s">
        <v>4125</v>
      </c>
      <c r="G548" t="s">
        <v>3095</v>
      </c>
      <c r="H548">
        <f ca="1">_xlfn.XLOOKUP('Master Data'!$B:$B,PatientsMaster!$A:$A,PatientsMaster!$F:$F)</f>
        <v>82</v>
      </c>
      <c r="I548" t="str">
        <f ca="1">_xlfn.XLOOKUP('Master Data'!$B:$B,PatientsMaster!$A:$A,PatientsMaster!$G:$G)</f>
        <v>Young Adult</v>
      </c>
      <c r="J548" t="str">
        <f>_xlfn.XLOOKUP($C:$C,ProvidersMaster!$A:$A,ProvidersMaster!$C:$C)</f>
        <v>Gastroenterology</v>
      </c>
      <c r="K548">
        <f>_xlfn.XLOOKUP($A:$A,Charges!$B:$B,Charges!$D:$D)</f>
        <v>238.34</v>
      </c>
      <c r="L548">
        <f>_xlfn.XLOOKUP($E:$E,InsuranceClaims!$A:$A,InsuranceClaims!$E:$E)</f>
        <v>237.19520000000003</v>
      </c>
      <c r="M548" t="str">
        <f>_xlfn.XLOOKUP($A:$A,Diagnoses!$B:$B,Diagnoses!$D:$D)</f>
        <v>Acute upper respiratory infection, unspecified</v>
      </c>
      <c r="N548" t="str">
        <f t="shared" si="16"/>
        <v>2022-Sep</v>
      </c>
      <c r="O548" t="str">
        <f t="shared" si="17"/>
        <v>Standard</v>
      </c>
      <c r="P548">
        <f>COUNTIF($B:$B,B548)</f>
        <v>5</v>
      </c>
      <c r="Q548">
        <f>SUMIF($C:$C,C548,$L:$L)</f>
        <v>19110.715800000002</v>
      </c>
    </row>
    <row r="549" spans="1:17" x14ac:dyDescent="0.25">
      <c r="A549" t="s">
        <v>4126</v>
      </c>
      <c r="B549" t="s">
        <v>282</v>
      </c>
      <c r="C549" t="s">
        <v>3265</v>
      </c>
      <c r="D549" t="s">
        <v>3093</v>
      </c>
      <c r="E549" t="s">
        <v>18924</v>
      </c>
      <c r="F549" t="s">
        <v>3332</v>
      </c>
      <c r="G549" t="s">
        <v>3090</v>
      </c>
      <c r="H549">
        <f ca="1">_xlfn.XLOOKUP('Master Data'!$B:$B,PatientsMaster!$A:$A,PatientsMaster!$F:$F)</f>
        <v>82</v>
      </c>
      <c r="I549" t="str">
        <f ca="1">_xlfn.XLOOKUP('Master Data'!$B:$B,PatientsMaster!$A:$A,PatientsMaster!$G:$G)</f>
        <v>Young Adult</v>
      </c>
      <c r="J549" t="str">
        <f>_xlfn.XLOOKUP($C:$C,ProvidersMaster!$A:$A,ProvidersMaster!$C:$C)</f>
        <v>Neurology</v>
      </c>
      <c r="K549">
        <f>_xlfn.XLOOKUP($A:$A,Charges!$B:$B,Charges!$D:$D)</f>
        <v>52.33</v>
      </c>
      <c r="L549">
        <f>_xlfn.XLOOKUP($E:$E,InsuranceClaims!$A:$A,InsuranceClaims!$E:$E)</f>
        <v>72.792000000000002</v>
      </c>
      <c r="M549" t="str">
        <f>_xlfn.XLOOKUP($A:$A,Diagnoses!$B:$B,Diagnoses!$D:$D)</f>
        <v>Acute upper respiratory infection, unspecified</v>
      </c>
      <c r="N549" t="str">
        <f t="shared" si="16"/>
        <v>2023-Jun</v>
      </c>
      <c r="O549" t="str">
        <f t="shared" si="17"/>
        <v>Standard</v>
      </c>
      <c r="P549">
        <f>COUNTIF($B:$B,B549)</f>
        <v>5</v>
      </c>
      <c r="Q549">
        <f>SUMIF($C:$C,C549,$L:$L)</f>
        <v>17482.5101</v>
      </c>
    </row>
    <row r="550" spans="1:17" x14ac:dyDescent="0.25">
      <c r="A550" t="s">
        <v>4127</v>
      </c>
      <c r="B550" t="s">
        <v>282</v>
      </c>
      <c r="C550" t="s">
        <v>3161</v>
      </c>
      <c r="D550" t="s">
        <v>3088</v>
      </c>
      <c r="E550" t="s">
        <v>18925</v>
      </c>
      <c r="F550" t="s">
        <v>3340</v>
      </c>
      <c r="G550" t="s">
        <v>3102</v>
      </c>
      <c r="H550">
        <f ca="1">_xlfn.XLOOKUP('Master Data'!$B:$B,PatientsMaster!$A:$A,PatientsMaster!$F:$F)</f>
        <v>82</v>
      </c>
      <c r="I550" t="str">
        <f ca="1">_xlfn.XLOOKUP('Master Data'!$B:$B,PatientsMaster!$A:$A,PatientsMaster!$G:$G)</f>
        <v>Young Adult</v>
      </c>
      <c r="J550" t="str">
        <f>_xlfn.XLOOKUP($C:$C,ProvidersMaster!$A:$A,ProvidersMaster!$C:$C)</f>
        <v>Gastroenterology</v>
      </c>
      <c r="K550">
        <f>_xlfn.XLOOKUP($A:$A,Charges!$B:$B,Charges!$D:$D)</f>
        <v>149.87</v>
      </c>
      <c r="L550">
        <f>_xlfn.XLOOKUP($E:$E,InsuranceClaims!$A:$A,InsuranceClaims!$E:$E)</f>
        <v>228.19150000000002</v>
      </c>
      <c r="M550" t="str">
        <f>_xlfn.XLOOKUP($A:$A,Diagnoses!$B:$B,Diagnoses!$D:$D)</f>
        <v>Acute upper respiratory infection, unspecified</v>
      </c>
      <c r="N550" t="str">
        <f t="shared" si="16"/>
        <v>2022-Feb</v>
      </c>
      <c r="O550" t="str">
        <f t="shared" si="17"/>
        <v>Standard</v>
      </c>
      <c r="P550">
        <f>COUNTIF($B:$B,B550)</f>
        <v>5</v>
      </c>
      <c r="Q550">
        <f>SUMIF($C:$C,C550,$L:$L)</f>
        <v>20657.172699999996</v>
      </c>
    </row>
    <row r="551" spans="1:17" x14ac:dyDescent="0.25">
      <c r="A551" t="s">
        <v>4128</v>
      </c>
      <c r="B551" t="s">
        <v>284</v>
      </c>
      <c r="C551" t="s">
        <v>3097</v>
      </c>
      <c r="D551" t="s">
        <v>3088</v>
      </c>
      <c r="E551" t="s">
        <v>18926</v>
      </c>
      <c r="F551" t="s">
        <v>4129</v>
      </c>
      <c r="G551" t="s">
        <v>3106</v>
      </c>
      <c r="H551">
        <f ca="1">_xlfn.XLOOKUP('Master Data'!$B:$B,PatientsMaster!$A:$A,PatientsMaster!$F:$F)</f>
        <v>34</v>
      </c>
      <c r="I551" t="str">
        <f ca="1">_xlfn.XLOOKUP('Master Data'!$B:$B,PatientsMaster!$A:$A,PatientsMaster!$G:$G)</f>
        <v>Young Adult</v>
      </c>
      <c r="J551" t="str">
        <f>_xlfn.XLOOKUP($C:$C,ProvidersMaster!$A:$A,ProvidersMaster!$C:$C)</f>
        <v>Cardiology</v>
      </c>
      <c r="K551">
        <f>_xlfn.XLOOKUP($A:$A,Charges!$B:$B,Charges!$D:$D)</f>
        <v>221.35</v>
      </c>
      <c r="L551">
        <f>_xlfn.XLOOKUP($E:$E,InsuranceClaims!$A:$A,InsuranceClaims!$E:$E)</f>
        <v>187.029</v>
      </c>
      <c r="M551" t="str">
        <f>_xlfn.XLOOKUP($A:$A,Diagnoses!$B:$B,Diagnoses!$D:$D)</f>
        <v>Type 2 diabetes mellitus without complications</v>
      </c>
      <c r="N551" t="str">
        <f t="shared" si="16"/>
        <v>2025-Aug</v>
      </c>
      <c r="O551" t="str">
        <f t="shared" si="17"/>
        <v>Standard</v>
      </c>
      <c r="P551">
        <f>COUNTIF($B:$B,B551)</f>
        <v>1</v>
      </c>
      <c r="Q551">
        <f>SUMIF($C:$C,C551,$L:$L)</f>
        <v>19482.340599999985</v>
      </c>
    </row>
    <row r="552" spans="1:17" x14ac:dyDescent="0.25">
      <c r="A552" t="s">
        <v>4130</v>
      </c>
      <c r="B552" t="s">
        <v>286</v>
      </c>
      <c r="C552" t="s">
        <v>3172</v>
      </c>
      <c r="D552" t="s">
        <v>3093</v>
      </c>
      <c r="E552" t="s">
        <v>18927</v>
      </c>
      <c r="F552" t="s">
        <v>4131</v>
      </c>
      <c r="G552" t="s">
        <v>3095</v>
      </c>
      <c r="H552">
        <f ca="1">_xlfn.XLOOKUP('Master Data'!$B:$B,PatientsMaster!$A:$A,PatientsMaster!$F:$F)</f>
        <v>42</v>
      </c>
      <c r="I552" t="str">
        <f ca="1">_xlfn.XLOOKUP('Master Data'!$B:$B,PatientsMaster!$A:$A,PatientsMaster!$G:$G)</f>
        <v>Young Adult</v>
      </c>
      <c r="J552" t="str">
        <f>_xlfn.XLOOKUP($C:$C,ProvidersMaster!$A:$A,ProvidersMaster!$C:$C)</f>
        <v>Gastroenterology</v>
      </c>
      <c r="K552">
        <f>_xlfn.XLOOKUP($A:$A,Charges!$B:$B,Charges!$D:$D)</f>
        <v>467.59</v>
      </c>
      <c r="L552">
        <f>_xlfn.XLOOKUP($E:$E,InsuranceClaims!$A:$A,InsuranceClaims!$E:$E)</f>
        <v>313.77589999999998</v>
      </c>
      <c r="M552" t="str">
        <f>_xlfn.XLOOKUP($A:$A,Diagnoses!$B:$B,Diagnoses!$D:$D)</f>
        <v>Essential (primary) hypertension</v>
      </c>
      <c r="N552" t="str">
        <f t="shared" si="16"/>
        <v>2022-Dec</v>
      </c>
      <c r="O552" t="str">
        <f t="shared" si="17"/>
        <v>High Cost</v>
      </c>
      <c r="P552">
        <f>COUNTIF($B:$B,B552)</f>
        <v>7</v>
      </c>
      <c r="Q552">
        <f>SUMIF($C:$C,C552,$L:$L)</f>
        <v>17502.678000000004</v>
      </c>
    </row>
    <row r="553" spans="1:17" x14ac:dyDescent="0.25">
      <c r="A553" t="s">
        <v>4132</v>
      </c>
      <c r="B553" t="s">
        <v>286</v>
      </c>
      <c r="C553" t="s">
        <v>3329</v>
      </c>
      <c r="D553" t="s">
        <v>3088</v>
      </c>
      <c r="E553" t="s">
        <v>18928</v>
      </c>
      <c r="F553" t="s">
        <v>3428</v>
      </c>
      <c r="G553" t="s">
        <v>3102</v>
      </c>
      <c r="H553">
        <f ca="1">_xlfn.XLOOKUP('Master Data'!$B:$B,PatientsMaster!$A:$A,PatientsMaster!$F:$F)</f>
        <v>42</v>
      </c>
      <c r="I553" t="str">
        <f ca="1">_xlfn.XLOOKUP('Master Data'!$B:$B,PatientsMaster!$A:$A,PatientsMaster!$G:$G)</f>
        <v>Young Adult</v>
      </c>
      <c r="J553" t="str">
        <f>_xlfn.XLOOKUP($C:$C,ProvidersMaster!$A:$A,ProvidersMaster!$C:$C)</f>
        <v>Oncology</v>
      </c>
      <c r="K553">
        <f>_xlfn.XLOOKUP($A:$A,Charges!$B:$B,Charges!$D:$D)</f>
        <v>267.39999999999998</v>
      </c>
      <c r="L553">
        <f>_xlfn.XLOOKUP($E:$E,InsuranceClaims!$A:$A,InsuranceClaims!$E:$E)</f>
        <v>352.4325</v>
      </c>
      <c r="M553" t="str">
        <f>_xlfn.XLOOKUP($A:$A,Diagnoses!$B:$B,Diagnoses!$D:$D)</f>
        <v>Essential (primary) hypertension</v>
      </c>
      <c r="N553" t="str">
        <f t="shared" si="16"/>
        <v>2023-Jan</v>
      </c>
      <c r="O553" t="str">
        <f t="shared" si="17"/>
        <v>Standard</v>
      </c>
      <c r="P553">
        <f>COUNTIF($B:$B,B553)</f>
        <v>7</v>
      </c>
      <c r="Q553">
        <f>SUMIF($C:$C,C553,$L:$L)</f>
        <v>21059.359400000005</v>
      </c>
    </row>
    <row r="554" spans="1:17" x14ac:dyDescent="0.25">
      <c r="A554" t="s">
        <v>4133</v>
      </c>
      <c r="B554" t="s">
        <v>286</v>
      </c>
      <c r="C554" t="s">
        <v>3125</v>
      </c>
      <c r="D554" t="s">
        <v>3093</v>
      </c>
      <c r="E554" t="s">
        <v>18929</v>
      </c>
      <c r="F554" t="s">
        <v>3257</v>
      </c>
      <c r="G554" t="s">
        <v>3106</v>
      </c>
      <c r="H554">
        <f ca="1">_xlfn.XLOOKUP('Master Data'!$B:$B,PatientsMaster!$A:$A,PatientsMaster!$F:$F)</f>
        <v>42</v>
      </c>
      <c r="I554" t="str">
        <f ca="1">_xlfn.XLOOKUP('Master Data'!$B:$B,PatientsMaster!$A:$A,PatientsMaster!$G:$G)</f>
        <v>Young Adult</v>
      </c>
      <c r="J554" t="str">
        <f>_xlfn.XLOOKUP($C:$C,ProvidersMaster!$A:$A,ProvidersMaster!$C:$C)</f>
        <v>Dermatology</v>
      </c>
      <c r="K554">
        <f>_xlfn.XLOOKUP($A:$A,Charges!$B:$B,Charges!$D:$D)</f>
        <v>300.61</v>
      </c>
      <c r="L554">
        <f>_xlfn.XLOOKUP($E:$E,InsuranceClaims!$A:$A,InsuranceClaims!$E:$E)</f>
        <v>310.44780000000003</v>
      </c>
      <c r="M554" t="str">
        <f>_xlfn.XLOOKUP($A:$A,Diagnoses!$B:$B,Diagnoses!$D:$D)</f>
        <v>Type 2 diabetes mellitus without complications</v>
      </c>
      <c r="N554" t="str">
        <f t="shared" si="16"/>
        <v>2025-Aug</v>
      </c>
      <c r="O554" t="str">
        <f t="shared" si="17"/>
        <v>Standard</v>
      </c>
      <c r="P554">
        <f>COUNTIF($B:$B,B554)</f>
        <v>7</v>
      </c>
      <c r="Q554">
        <f>SUMIF($C:$C,C554,$L:$L)</f>
        <v>11666.590100000001</v>
      </c>
    </row>
    <row r="555" spans="1:17" x14ac:dyDescent="0.25">
      <c r="A555" t="s">
        <v>4134</v>
      </c>
      <c r="B555" t="s">
        <v>286</v>
      </c>
      <c r="C555" t="s">
        <v>3118</v>
      </c>
      <c r="D555" t="s">
        <v>3093</v>
      </c>
      <c r="E555" t="s">
        <v>18930</v>
      </c>
      <c r="F555" t="s">
        <v>4135</v>
      </c>
      <c r="G555" t="s">
        <v>3090</v>
      </c>
      <c r="H555">
        <f ca="1">_xlfn.XLOOKUP('Master Data'!$B:$B,PatientsMaster!$A:$A,PatientsMaster!$F:$F)</f>
        <v>42</v>
      </c>
      <c r="I555" t="str">
        <f ca="1">_xlfn.XLOOKUP('Master Data'!$B:$B,PatientsMaster!$A:$A,PatientsMaster!$G:$G)</f>
        <v>Young Adult</v>
      </c>
      <c r="J555" t="str">
        <f>_xlfn.XLOOKUP($C:$C,ProvidersMaster!$A:$A,ProvidersMaster!$C:$C)</f>
        <v>Cardiology</v>
      </c>
      <c r="K555">
        <f>_xlfn.XLOOKUP($A:$A,Charges!$B:$B,Charges!$D:$D)</f>
        <v>439.35</v>
      </c>
      <c r="L555">
        <f>_xlfn.XLOOKUP($E:$E,InsuranceClaims!$A:$A,InsuranceClaims!$E:$E)</f>
        <v>195.285</v>
      </c>
      <c r="M555" t="str">
        <f>_xlfn.XLOOKUP($A:$A,Diagnoses!$B:$B,Diagnoses!$D:$D)</f>
        <v>Type 2 diabetes mellitus without complications</v>
      </c>
      <c r="N555" t="str">
        <f t="shared" si="16"/>
        <v>2025-Oct</v>
      </c>
      <c r="O555" t="str">
        <f t="shared" si="17"/>
        <v>High Cost</v>
      </c>
      <c r="P555">
        <f>COUNTIF($B:$B,B555)</f>
        <v>7</v>
      </c>
      <c r="Q555">
        <f>SUMIF($C:$C,C555,$L:$L)</f>
        <v>19335.334599999998</v>
      </c>
    </row>
    <row r="556" spans="1:17" x14ac:dyDescent="0.25">
      <c r="A556" t="s">
        <v>4136</v>
      </c>
      <c r="B556" t="s">
        <v>286</v>
      </c>
      <c r="C556" t="s">
        <v>3151</v>
      </c>
      <c r="D556" t="s">
        <v>3093</v>
      </c>
      <c r="E556" t="s">
        <v>18931</v>
      </c>
      <c r="F556" t="s">
        <v>4137</v>
      </c>
      <c r="G556" t="s">
        <v>3095</v>
      </c>
      <c r="H556">
        <f ca="1">_xlfn.XLOOKUP('Master Data'!$B:$B,PatientsMaster!$A:$A,PatientsMaster!$F:$F)</f>
        <v>42</v>
      </c>
      <c r="I556" t="str">
        <f ca="1">_xlfn.XLOOKUP('Master Data'!$B:$B,PatientsMaster!$A:$A,PatientsMaster!$G:$G)</f>
        <v>Young Adult</v>
      </c>
      <c r="J556" t="str">
        <f>_xlfn.XLOOKUP($C:$C,ProvidersMaster!$A:$A,ProvidersMaster!$C:$C)</f>
        <v>Gastroenterology</v>
      </c>
      <c r="K556">
        <f>_xlfn.XLOOKUP($A:$A,Charges!$B:$B,Charges!$D:$D)</f>
        <v>274.83</v>
      </c>
      <c r="L556">
        <f>_xlfn.XLOOKUP($E:$E,InsuranceClaims!$A:$A,InsuranceClaims!$E:$E)</f>
        <v>242.60599999999997</v>
      </c>
      <c r="M556" t="str">
        <f>_xlfn.XLOOKUP($A:$A,Diagnoses!$B:$B,Diagnoses!$D:$D)</f>
        <v>Essential (primary) hypertension</v>
      </c>
      <c r="N556" t="str">
        <f t="shared" si="16"/>
        <v>2026-Jul</v>
      </c>
      <c r="O556" t="str">
        <f t="shared" si="17"/>
        <v>Standard</v>
      </c>
      <c r="P556">
        <f>COUNTIF($B:$B,B556)</f>
        <v>7</v>
      </c>
      <c r="Q556">
        <f>SUMIF($C:$C,C556,$L:$L)</f>
        <v>21413.642499999994</v>
      </c>
    </row>
    <row r="557" spans="1:17" x14ac:dyDescent="0.25">
      <c r="A557" t="s">
        <v>4138</v>
      </c>
      <c r="B557" t="s">
        <v>286</v>
      </c>
      <c r="C557" t="s">
        <v>3217</v>
      </c>
      <c r="D557" t="s">
        <v>3088</v>
      </c>
      <c r="E557" t="s">
        <v>18932</v>
      </c>
      <c r="F557" t="s">
        <v>4139</v>
      </c>
      <c r="G557" t="s">
        <v>3102</v>
      </c>
      <c r="H557">
        <f ca="1">_xlfn.XLOOKUP('Master Data'!$B:$B,PatientsMaster!$A:$A,PatientsMaster!$F:$F)</f>
        <v>42</v>
      </c>
      <c r="I557" t="str">
        <f ca="1">_xlfn.XLOOKUP('Master Data'!$B:$B,PatientsMaster!$A:$A,PatientsMaster!$G:$G)</f>
        <v>Young Adult</v>
      </c>
      <c r="J557" t="str">
        <f>_xlfn.XLOOKUP($C:$C,ProvidersMaster!$A:$A,ProvidersMaster!$C:$C)</f>
        <v>Cardiology</v>
      </c>
      <c r="K557">
        <f>_xlfn.XLOOKUP($A:$A,Charges!$B:$B,Charges!$D:$D)</f>
        <v>291.60000000000002</v>
      </c>
      <c r="L557">
        <f>_xlfn.XLOOKUP($E:$E,InsuranceClaims!$A:$A,InsuranceClaims!$E:$E)</f>
        <v>172.68879999999999</v>
      </c>
      <c r="M557" t="str">
        <f>_xlfn.XLOOKUP($A:$A,Diagnoses!$B:$B,Diagnoses!$D:$D)</f>
        <v>Essential (primary) hypertension</v>
      </c>
      <c r="N557" t="str">
        <f t="shared" si="16"/>
        <v>2025-Oct</v>
      </c>
      <c r="O557" t="str">
        <f t="shared" si="17"/>
        <v>Standard</v>
      </c>
      <c r="P557">
        <f>COUNTIF($B:$B,B557)</f>
        <v>7</v>
      </c>
      <c r="Q557">
        <f>SUMIF($C:$C,C557,$L:$L)</f>
        <v>16325.449900000001</v>
      </c>
    </row>
    <row r="558" spans="1:17" x14ac:dyDescent="0.25">
      <c r="A558" t="s">
        <v>4140</v>
      </c>
      <c r="B558" t="s">
        <v>286</v>
      </c>
      <c r="C558" t="s">
        <v>3156</v>
      </c>
      <c r="D558" t="s">
        <v>3093</v>
      </c>
      <c r="E558" t="s">
        <v>18933</v>
      </c>
      <c r="F558" t="s">
        <v>4141</v>
      </c>
      <c r="G558" t="s">
        <v>3090</v>
      </c>
      <c r="H558">
        <f ca="1">_xlfn.XLOOKUP('Master Data'!$B:$B,PatientsMaster!$A:$A,PatientsMaster!$F:$F)</f>
        <v>42</v>
      </c>
      <c r="I558" t="str">
        <f ca="1">_xlfn.XLOOKUP('Master Data'!$B:$B,PatientsMaster!$A:$A,PatientsMaster!$G:$G)</f>
        <v>Young Adult</v>
      </c>
      <c r="J558" t="str">
        <f>_xlfn.XLOOKUP($C:$C,ProvidersMaster!$A:$A,ProvidersMaster!$C:$C)</f>
        <v>Neurology</v>
      </c>
      <c r="K558">
        <f>_xlfn.XLOOKUP($A:$A,Charges!$B:$B,Charges!$D:$D)</f>
        <v>170.4</v>
      </c>
      <c r="L558">
        <f>_xlfn.XLOOKUP($E:$E,InsuranceClaims!$A:$A,InsuranceClaims!$E:$E)</f>
        <v>139.09809999999999</v>
      </c>
      <c r="M558" t="str">
        <f>_xlfn.XLOOKUP($A:$A,Diagnoses!$B:$B,Diagnoses!$D:$D)</f>
        <v>Acute upper respiratory infection, unspecified</v>
      </c>
      <c r="N558" t="str">
        <f t="shared" si="16"/>
        <v>2023-Jun</v>
      </c>
      <c r="O558" t="str">
        <f t="shared" si="17"/>
        <v>Standard</v>
      </c>
      <c r="P558">
        <f>COUNTIF($B:$B,B558)</f>
        <v>7</v>
      </c>
      <c r="Q558">
        <f>SUMIF($C:$C,C558,$L:$L)</f>
        <v>25676.765600000006</v>
      </c>
    </row>
    <row r="559" spans="1:17" x14ac:dyDescent="0.25">
      <c r="A559" t="s">
        <v>4142</v>
      </c>
      <c r="B559" t="s">
        <v>288</v>
      </c>
      <c r="C559" t="s">
        <v>3265</v>
      </c>
      <c r="D559" t="s">
        <v>3093</v>
      </c>
      <c r="E559" t="s">
        <v>18934</v>
      </c>
      <c r="F559" t="s">
        <v>3143</v>
      </c>
      <c r="G559" t="s">
        <v>3102</v>
      </c>
      <c r="H559">
        <f ca="1">_xlfn.XLOOKUP('Master Data'!$B:$B,PatientsMaster!$A:$A,PatientsMaster!$F:$F)</f>
        <v>46</v>
      </c>
      <c r="I559" t="str">
        <f ca="1">_xlfn.XLOOKUP('Master Data'!$B:$B,PatientsMaster!$A:$A,PatientsMaster!$G:$G)</f>
        <v>Young Adult</v>
      </c>
      <c r="J559" t="str">
        <f>_xlfn.XLOOKUP($C:$C,ProvidersMaster!$A:$A,ProvidersMaster!$C:$C)</f>
        <v>Neurology</v>
      </c>
      <c r="K559">
        <f>_xlfn.XLOOKUP($A:$A,Charges!$B:$B,Charges!$D:$D)</f>
        <v>208.02</v>
      </c>
      <c r="L559">
        <f>_xlfn.XLOOKUP($E:$E,InsuranceClaims!$A:$A,InsuranceClaims!$E:$E)</f>
        <v>184.36150000000001</v>
      </c>
      <c r="M559" t="str">
        <f>_xlfn.XLOOKUP($A:$A,Diagnoses!$B:$B,Diagnoses!$D:$D)</f>
        <v>Low back pain</v>
      </c>
      <c r="N559" t="str">
        <f t="shared" si="16"/>
        <v>2026-Aug</v>
      </c>
      <c r="O559" t="str">
        <f t="shared" si="17"/>
        <v>Standard</v>
      </c>
      <c r="P559">
        <f>COUNTIF($B:$B,B559)</f>
        <v>9</v>
      </c>
      <c r="Q559">
        <f>SUMIF($C:$C,C559,$L:$L)</f>
        <v>17482.5101</v>
      </c>
    </row>
    <row r="560" spans="1:17" x14ac:dyDescent="0.25">
      <c r="A560" t="s">
        <v>4143</v>
      </c>
      <c r="B560" t="s">
        <v>288</v>
      </c>
      <c r="C560" t="s">
        <v>3175</v>
      </c>
      <c r="D560" t="s">
        <v>3093</v>
      </c>
      <c r="E560" t="s">
        <v>18935</v>
      </c>
      <c r="F560" t="s">
        <v>4144</v>
      </c>
      <c r="G560" t="s">
        <v>3106</v>
      </c>
      <c r="H560">
        <f ca="1">_xlfn.XLOOKUP('Master Data'!$B:$B,PatientsMaster!$A:$A,PatientsMaster!$F:$F)</f>
        <v>46</v>
      </c>
      <c r="I560" t="str">
        <f ca="1">_xlfn.XLOOKUP('Master Data'!$B:$B,PatientsMaster!$A:$A,PatientsMaster!$G:$G)</f>
        <v>Young Adult</v>
      </c>
      <c r="J560" t="str">
        <f>_xlfn.XLOOKUP($C:$C,ProvidersMaster!$A:$A,ProvidersMaster!$C:$C)</f>
        <v>Pediatrics</v>
      </c>
      <c r="K560">
        <f>_xlfn.XLOOKUP($A:$A,Charges!$B:$B,Charges!$D:$D)</f>
        <v>91.28</v>
      </c>
      <c r="L560">
        <f>_xlfn.XLOOKUP($E:$E,InsuranceClaims!$A:$A,InsuranceClaims!$E:$E)</f>
        <v>88.862400000000008</v>
      </c>
      <c r="M560" t="str">
        <f>_xlfn.XLOOKUP($A:$A,Diagnoses!$B:$B,Diagnoses!$D:$D)</f>
        <v>Low back pain</v>
      </c>
      <c r="N560" t="str">
        <f t="shared" si="16"/>
        <v>2022-Nov</v>
      </c>
      <c r="O560" t="str">
        <f t="shared" si="17"/>
        <v>Standard</v>
      </c>
      <c r="P560">
        <f>COUNTIF($B:$B,B560)</f>
        <v>9</v>
      </c>
      <c r="Q560">
        <f>SUMIF($C:$C,C560,$L:$L)</f>
        <v>18866.657099999993</v>
      </c>
    </row>
    <row r="561" spans="1:17" x14ac:dyDescent="0.25">
      <c r="A561" t="s">
        <v>4145</v>
      </c>
      <c r="B561" t="s">
        <v>288</v>
      </c>
      <c r="C561" t="s">
        <v>3087</v>
      </c>
      <c r="D561" t="s">
        <v>3093</v>
      </c>
      <c r="E561" t="s">
        <v>18936</v>
      </c>
      <c r="F561" t="s">
        <v>4146</v>
      </c>
      <c r="G561" t="s">
        <v>3095</v>
      </c>
      <c r="H561">
        <f ca="1">_xlfn.XLOOKUP('Master Data'!$B:$B,PatientsMaster!$A:$A,PatientsMaster!$F:$F)</f>
        <v>46</v>
      </c>
      <c r="I561" t="str">
        <f ca="1">_xlfn.XLOOKUP('Master Data'!$B:$B,PatientsMaster!$A:$A,PatientsMaster!$G:$G)</f>
        <v>Young Adult</v>
      </c>
      <c r="J561" t="str">
        <f>_xlfn.XLOOKUP($C:$C,ProvidersMaster!$A:$A,ProvidersMaster!$C:$C)</f>
        <v>Cardiology</v>
      </c>
      <c r="K561">
        <f>_xlfn.XLOOKUP($A:$A,Charges!$B:$B,Charges!$D:$D)</f>
        <v>325.81</v>
      </c>
      <c r="L561">
        <f>_xlfn.XLOOKUP($E:$E,InsuranceClaims!$A:$A,InsuranceClaims!$E:$E)</f>
        <v>133.54599999999999</v>
      </c>
      <c r="M561" t="str">
        <f>_xlfn.XLOOKUP($A:$A,Diagnoses!$B:$B,Diagnoses!$D:$D)</f>
        <v>Acute upper respiratory infection, unspecified</v>
      </c>
      <c r="N561" t="str">
        <f t="shared" si="16"/>
        <v>2023-Apr</v>
      </c>
      <c r="O561" t="str">
        <f t="shared" si="17"/>
        <v>Standard</v>
      </c>
      <c r="P561">
        <f>COUNTIF($B:$B,B561)</f>
        <v>9</v>
      </c>
      <c r="Q561">
        <f>SUMIF($C:$C,C561,$L:$L)</f>
        <v>16589.7353</v>
      </c>
    </row>
    <row r="562" spans="1:17" x14ac:dyDescent="0.25">
      <c r="A562" t="s">
        <v>4147</v>
      </c>
      <c r="B562" t="s">
        <v>288</v>
      </c>
      <c r="C562" t="s">
        <v>3087</v>
      </c>
      <c r="D562" t="s">
        <v>3093</v>
      </c>
      <c r="E562" t="s">
        <v>18937</v>
      </c>
      <c r="F562" t="s">
        <v>4148</v>
      </c>
      <c r="G562" t="s">
        <v>3090</v>
      </c>
      <c r="H562">
        <f ca="1">_xlfn.XLOOKUP('Master Data'!$B:$B,PatientsMaster!$A:$A,PatientsMaster!$F:$F)</f>
        <v>46</v>
      </c>
      <c r="I562" t="str">
        <f ca="1">_xlfn.XLOOKUP('Master Data'!$B:$B,PatientsMaster!$A:$A,PatientsMaster!$G:$G)</f>
        <v>Young Adult</v>
      </c>
      <c r="J562" t="str">
        <f>_xlfn.XLOOKUP($C:$C,ProvidersMaster!$A:$A,ProvidersMaster!$C:$C)</f>
        <v>Cardiology</v>
      </c>
      <c r="K562">
        <f>_xlfn.XLOOKUP($A:$A,Charges!$B:$B,Charges!$D:$D)</f>
        <v>149.41</v>
      </c>
      <c r="L562">
        <f>_xlfn.XLOOKUP($E:$E,InsuranceClaims!$A:$A,InsuranceClaims!$E:$E)</f>
        <v>315.51929999999999</v>
      </c>
      <c r="M562" t="str">
        <f>_xlfn.XLOOKUP($A:$A,Diagnoses!$B:$B,Diagnoses!$D:$D)</f>
        <v>Low back pain</v>
      </c>
      <c r="N562" t="str">
        <f t="shared" si="16"/>
        <v>2022-Apr</v>
      </c>
      <c r="O562" t="str">
        <f t="shared" si="17"/>
        <v>Standard</v>
      </c>
      <c r="P562">
        <f>COUNTIF($B:$B,B562)</f>
        <v>9</v>
      </c>
      <c r="Q562">
        <f>SUMIF($C:$C,C562,$L:$L)</f>
        <v>16589.7353</v>
      </c>
    </row>
    <row r="563" spans="1:17" x14ac:dyDescent="0.25">
      <c r="A563" t="s">
        <v>4149</v>
      </c>
      <c r="B563" t="s">
        <v>288</v>
      </c>
      <c r="C563" t="s">
        <v>3248</v>
      </c>
      <c r="D563" t="s">
        <v>3088</v>
      </c>
      <c r="E563" t="s">
        <v>18938</v>
      </c>
      <c r="F563" t="s">
        <v>4150</v>
      </c>
      <c r="G563" t="s">
        <v>3095</v>
      </c>
      <c r="H563">
        <f ca="1">_xlfn.XLOOKUP('Master Data'!$B:$B,PatientsMaster!$A:$A,PatientsMaster!$F:$F)</f>
        <v>46</v>
      </c>
      <c r="I563" t="str">
        <f ca="1">_xlfn.XLOOKUP('Master Data'!$B:$B,PatientsMaster!$A:$A,PatientsMaster!$G:$G)</f>
        <v>Young Adult</v>
      </c>
      <c r="J563" t="str">
        <f>_xlfn.XLOOKUP($C:$C,ProvidersMaster!$A:$A,ProvidersMaster!$C:$C)</f>
        <v>Cardiology</v>
      </c>
      <c r="K563">
        <f>_xlfn.XLOOKUP($A:$A,Charges!$B:$B,Charges!$D:$D)</f>
        <v>259.06</v>
      </c>
      <c r="L563">
        <f>_xlfn.XLOOKUP($E:$E,InsuranceClaims!$A:$A,InsuranceClaims!$E:$E)</f>
        <v>319.50360000000001</v>
      </c>
      <c r="M563" t="str">
        <f>_xlfn.XLOOKUP($A:$A,Diagnoses!$B:$B,Diagnoses!$D:$D)</f>
        <v>Essential (primary) hypertension</v>
      </c>
      <c r="N563" t="str">
        <f t="shared" si="16"/>
        <v>2024-Aug</v>
      </c>
      <c r="O563" t="str">
        <f t="shared" si="17"/>
        <v>Standard</v>
      </c>
      <c r="P563">
        <f>COUNTIF($B:$B,B563)</f>
        <v>9</v>
      </c>
      <c r="Q563">
        <f>SUMIF($C:$C,C563,$L:$L)</f>
        <v>20392.786800000002</v>
      </c>
    </row>
    <row r="564" spans="1:17" x14ac:dyDescent="0.25">
      <c r="A564" t="s">
        <v>4151</v>
      </c>
      <c r="B564" t="s">
        <v>288</v>
      </c>
      <c r="C564" t="s">
        <v>3187</v>
      </c>
      <c r="D564" t="s">
        <v>3093</v>
      </c>
      <c r="E564" t="s">
        <v>18939</v>
      </c>
      <c r="F564" t="s">
        <v>4152</v>
      </c>
      <c r="G564" t="s">
        <v>3090</v>
      </c>
      <c r="H564">
        <f ca="1">_xlfn.XLOOKUP('Master Data'!$B:$B,PatientsMaster!$A:$A,PatientsMaster!$F:$F)</f>
        <v>46</v>
      </c>
      <c r="I564" t="str">
        <f ca="1">_xlfn.XLOOKUP('Master Data'!$B:$B,PatientsMaster!$A:$A,PatientsMaster!$G:$G)</f>
        <v>Young Adult</v>
      </c>
      <c r="J564" t="str">
        <f>_xlfn.XLOOKUP($C:$C,ProvidersMaster!$A:$A,ProvidersMaster!$C:$C)</f>
        <v>Cardiology</v>
      </c>
      <c r="K564">
        <f>_xlfn.XLOOKUP($A:$A,Charges!$B:$B,Charges!$D:$D)</f>
        <v>430.23</v>
      </c>
      <c r="L564">
        <f>_xlfn.XLOOKUP($E:$E,InsuranceClaims!$A:$A,InsuranceClaims!$E:$E)</f>
        <v>424.6035</v>
      </c>
      <c r="M564" t="str">
        <f>_xlfn.XLOOKUP($A:$A,Diagnoses!$B:$B,Diagnoses!$D:$D)</f>
        <v>Essential (primary) hypertension</v>
      </c>
      <c r="N564" t="str">
        <f t="shared" si="16"/>
        <v>2023-Oct</v>
      </c>
      <c r="O564" t="str">
        <f t="shared" si="17"/>
        <v>High Cost</v>
      </c>
      <c r="P564">
        <f>COUNTIF($B:$B,B564)</f>
        <v>9</v>
      </c>
      <c r="Q564">
        <f>SUMIF($C:$C,C564,$L:$L)</f>
        <v>16655.636999999995</v>
      </c>
    </row>
    <row r="565" spans="1:17" x14ac:dyDescent="0.25">
      <c r="A565" t="s">
        <v>4153</v>
      </c>
      <c r="B565" t="s">
        <v>288</v>
      </c>
      <c r="C565" t="s">
        <v>3156</v>
      </c>
      <c r="D565" t="s">
        <v>3088</v>
      </c>
      <c r="E565" t="s">
        <v>18940</v>
      </c>
      <c r="F565" t="s">
        <v>3342</v>
      </c>
      <c r="G565" t="s">
        <v>3095</v>
      </c>
      <c r="H565">
        <f ca="1">_xlfn.XLOOKUP('Master Data'!$B:$B,PatientsMaster!$A:$A,PatientsMaster!$F:$F)</f>
        <v>46</v>
      </c>
      <c r="I565" t="str">
        <f ca="1">_xlfn.XLOOKUP('Master Data'!$B:$B,PatientsMaster!$A:$A,PatientsMaster!$G:$G)</f>
        <v>Young Adult</v>
      </c>
      <c r="J565" t="str">
        <f>_xlfn.XLOOKUP($C:$C,ProvidersMaster!$A:$A,ProvidersMaster!$C:$C)</f>
        <v>Neurology</v>
      </c>
      <c r="K565">
        <f>_xlfn.XLOOKUP($A:$A,Charges!$B:$B,Charges!$D:$D)</f>
        <v>291.27999999999997</v>
      </c>
      <c r="L565">
        <f>_xlfn.XLOOKUP($E:$E,InsuranceClaims!$A:$A,InsuranceClaims!$E:$E)</f>
        <v>336.27750000000003</v>
      </c>
      <c r="M565" t="str">
        <f>_xlfn.XLOOKUP($A:$A,Diagnoses!$B:$B,Diagnoses!$D:$D)</f>
        <v>Gastro-esophageal reflux disease without esophagitis</v>
      </c>
      <c r="N565" t="str">
        <f t="shared" si="16"/>
        <v>2026-May</v>
      </c>
      <c r="O565" t="str">
        <f t="shared" si="17"/>
        <v>Standard</v>
      </c>
      <c r="P565">
        <f>COUNTIF($B:$B,B565)</f>
        <v>9</v>
      </c>
      <c r="Q565">
        <f>SUMIF($C:$C,C565,$L:$L)</f>
        <v>25676.765600000006</v>
      </c>
    </row>
    <row r="566" spans="1:17" x14ac:dyDescent="0.25">
      <c r="A566" t="s">
        <v>4154</v>
      </c>
      <c r="B566" t="s">
        <v>288</v>
      </c>
      <c r="C566" t="s">
        <v>3108</v>
      </c>
      <c r="D566" t="s">
        <v>3088</v>
      </c>
      <c r="E566" t="s">
        <v>18941</v>
      </c>
      <c r="F566" t="s">
        <v>3836</v>
      </c>
      <c r="G566" t="s">
        <v>3095</v>
      </c>
      <c r="H566">
        <f ca="1">_xlfn.XLOOKUP('Master Data'!$B:$B,PatientsMaster!$A:$A,PatientsMaster!$F:$F)</f>
        <v>46</v>
      </c>
      <c r="I566" t="str">
        <f ca="1">_xlfn.XLOOKUP('Master Data'!$B:$B,PatientsMaster!$A:$A,PatientsMaster!$G:$G)</f>
        <v>Young Adult</v>
      </c>
      <c r="J566" t="str">
        <f>_xlfn.XLOOKUP($C:$C,ProvidersMaster!$A:$A,ProvidersMaster!$C:$C)</f>
        <v>Pediatrics</v>
      </c>
      <c r="K566">
        <f>_xlfn.XLOOKUP($A:$A,Charges!$B:$B,Charges!$D:$D)</f>
        <v>366.25</v>
      </c>
      <c r="L566">
        <f>_xlfn.XLOOKUP($E:$E,InsuranceClaims!$A:$A,InsuranceClaims!$E:$E)</f>
        <v>222.453</v>
      </c>
      <c r="M566" t="str">
        <f>_xlfn.XLOOKUP($A:$A,Diagnoses!$B:$B,Diagnoses!$D:$D)</f>
        <v>Low back pain</v>
      </c>
      <c r="N566" t="str">
        <f t="shared" si="16"/>
        <v>2024-Jun</v>
      </c>
      <c r="O566" t="str">
        <f t="shared" si="17"/>
        <v>High Cost</v>
      </c>
      <c r="P566">
        <f>COUNTIF($B:$B,B566)</f>
        <v>9</v>
      </c>
      <c r="Q566">
        <f>SUMIF($C:$C,C566,$L:$L)</f>
        <v>19337.123900000002</v>
      </c>
    </row>
    <row r="567" spans="1:17" x14ac:dyDescent="0.25">
      <c r="A567" t="s">
        <v>4155</v>
      </c>
      <c r="B567" t="s">
        <v>288</v>
      </c>
      <c r="C567" t="s">
        <v>3175</v>
      </c>
      <c r="D567" t="s">
        <v>3093</v>
      </c>
      <c r="E567" t="s">
        <v>18942</v>
      </c>
      <c r="F567" t="s">
        <v>4090</v>
      </c>
      <c r="G567" t="s">
        <v>3106</v>
      </c>
      <c r="H567">
        <f ca="1">_xlfn.XLOOKUP('Master Data'!$B:$B,PatientsMaster!$A:$A,PatientsMaster!$F:$F)</f>
        <v>46</v>
      </c>
      <c r="I567" t="str">
        <f ca="1">_xlfn.XLOOKUP('Master Data'!$B:$B,PatientsMaster!$A:$A,PatientsMaster!$G:$G)</f>
        <v>Young Adult</v>
      </c>
      <c r="J567" t="str">
        <f>_xlfn.XLOOKUP($C:$C,ProvidersMaster!$A:$A,ProvidersMaster!$C:$C)</f>
        <v>Pediatrics</v>
      </c>
      <c r="K567">
        <f>_xlfn.XLOOKUP($A:$A,Charges!$B:$B,Charges!$D:$D)</f>
        <v>441.06</v>
      </c>
      <c r="L567">
        <f>_xlfn.XLOOKUP($E:$E,InsuranceClaims!$A:$A,InsuranceClaims!$E:$E)</f>
        <v>252.875</v>
      </c>
      <c r="M567" t="str">
        <f>_xlfn.XLOOKUP($A:$A,Diagnoses!$B:$B,Diagnoses!$D:$D)</f>
        <v>Type 2 diabetes mellitus without complications</v>
      </c>
      <c r="N567" t="str">
        <f t="shared" si="16"/>
        <v>2025-Dec</v>
      </c>
      <c r="O567" t="str">
        <f t="shared" si="17"/>
        <v>High Cost</v>
      </c>
      <c r="P567">
        <f>COUNTIF($B:$B,B567)</f>
        <v>9</v>
      </c>
      <c r="Q567">
        <f>SUMIF($C:$C,C567,$L:$L)</f>
        <v>18866.657099999993</v>
      </c>
    </row>
    <row r="568" spans="1:17" x14ac:dyDescent="0.25">
      <c r="A568" t="s">
        <v>4156</v>
      </c>
      <c r="B568" t="s">
        <v>290</v>
      </c>
      <c r="C568" t="s">
        <v>3111</v>
      </c>
      <c r="D568" t="s">
        <v>3093</v>
      </c>
      <c r="E568" t="s">
        <v>18943</v>
      </c>
      <c r="F568" t="s">
        <v>4157</v>
      </c>
      <c r="G568" t="s">
        <v>3102</v>
      </c>
      <c r="H568">
        <f ca="1">_xlfn.XLOOKUP('Master Data'!$B:$B,PatientsMaster!$A:$A,PatientsMaster!$F:$F)</f>
        <v>75</v>
      </c>
      <c r="I568" t="str">
        <f ca="1">_xlfn.XLOOKUP('Master Data'!$B:$B,PatientsMaster!$A:$A,PatientsMaster!$G:$G)</f>
        <v>Young Adult</v>
      </c>
      <c r="J568" t="str">
        <f>_xlfn.XLOOKUP($C:$C,ProvidersMaster!$A:$A,ProvidersMaster!$C:$C)</f>
        <v>Gastroenterology</v>
      </c>
      <c r="K568">
        <f>_xlfn.XLOOKUP($A:$A,Charges!$B:$B,Charges!$D:$D)</f>
        <v>347.29</v>
      </c>
      <c r="L568">
        <f>_xlfn.XLOOKUP($E:$E,InsuranceClaims!$A:$A,InsuranceClaims!$E:$E)</f>
        <v>245.86799999999999</v>
      </c>
      <c r="M568" t="str">
        <f>_xlfn.XLOOKUP($A:$A,Diagnoses!$B:$B,Diagnoses!$D:$D)</f>
        <v>Acute upper respiratory infection, unspecified</v>
      </c>
      <c r="N568" t="str">
        <f t="shared" si="16"/>
        <v>2025-Jan</v>
      </c>
      <c r="O568" t="str">
        <f t="shared" si="17"/>
        <v>Standard</v>
      </c>
      <c r="P568">
        <f>COUNTIF($B:$B,B568)</f>
        <v>6</v>
      </c>
      <c r="Q568">
        <f>SUMIF($C:$C,C568,$L:$L)</f>
        <v>20345.553199999988</v>
      </c>
    </row>
    <row r="569" spans="1:17" x14ac:dyDescent="0.25">
      <c r="A569" t="s">
        <v>4158</v>
      </c>
      <c r="B569" t="s">
        <v>290</v>
      </c>
      <c r="C569" t="s">
        <v>3187</v>
      </c>
      <c r="D569" t="s">
        <v>3093</v>
      </c>
      <c r="E569" t="s">
        <v>18944</v>
      </c>
      <c r="F569" t="s">
        <v>4159</v>
      </c>
      <c r="G569" t="s">
        <v>3090</v>
      </c>
      <c r="H569">
        <f ca="1">_xlfn.XLOOKUP('Master Data'!$B:$B,PatientsMaster!$A:$A,PatientsMaster!$F:$F)</f>
        <v>75</v>
      </c>
      <c r="I569" t="str">
        <f ca="1">_xlfn.XLOOKUP('Master Data'!$B:$B,PatientsMaster!$A:$A,PatientsMaster!$G:$G)</f>
        <v>Young Adult</v>
      </c>
      <c r="J569" t="str">
        <f>_xlfn.XLOOKUP($C:$C,ProvidersMaster!$A:$A,ProvidersMaster!$C:$C)</f>
        <v>Cardiology</v>
      </c>
      <c r="K569">
        <f>_xlfn.XLOOKUP($A:$A,Charges!$B:$B,Charges!$D:$D)</f>
        <v>408.99</v>
      </c>
      <c r="L569">
        <f>_xlfn.XLOOKUP($E:$E,InsuranceClaims!$A:$A,InsuranceClaims!$E:$E)</f>
        <v>104.12550000000002</v>
      </c>
      <c r="M569" t="str">
        <f>_xlfn.XLOOKUP($A:$A,Diagnoses!$B:$B,Diagnoses!$D:$D)</f>
        <v>Acute upper respiratory infection, unspecified</v>
      </c>
      <c r="N569" t="str">
        <f t="shared" si="16"/>
        <v>2022-Apr</v>
      </c>
      <c r="O569" t="str">
        <f t="shared" si="17"/>
        <v>High Cost</v>
      </c>
      <c r="P569">
        <f>COUNTIF($B:$B,B569)</f>
        <v>6</v>
      </c>
      <c r="Q569">
        <f>SUMIF($C:$C,C569,$L:$L)</f>
        <v>16655.636999999995</v>
      </c>
    </row>
    <row r="570" spans="1:17" x14ac:dyDescent="0.25">
      <c r="A570" t="s">
        <v>4160</v>
      </c>
      <c r="B570" t="s">
        <v>290</v>
      </c>
      <c r="C570" t="s">
        <v>3265</v>
      </c>
      <c r="D570" t="s">
        <v>3093</v>
      </c>
      <c r="E570" t="s">
        <v>18945</v>
      </c>
      <c r="F570" t="s">
        <v>4161</v>
      </c>
      <c r="G570" t="s">
        <v>3106</v>
      </c>
      <c r="H570">
        <f ca="1">_xlfn.XLOOKUP('Master Data'!$B:$B,PatientsMaster!$A:$A,PatientsMaster!$F:$F)</f>
        <v>75</v>
      </c>
      <c r="I570" t="str">
        <f ca="1">_xlfn.XLOOKUP('Master Data'!$B:$B,PatientsMaster!$A:$A,PatientsMaster!$G:$G)</f>
        <v>Young Adult</v>
      </c>
      <c r="J570" t="str">
        <f>_xlfn.XLOOKUP($C:$C,ProvidersMaster!$A:$A,ProvidersMaster!$C:$C)</f>
        <v>Neurology</v>
      </c>
      <c r="K570">
        <f>_xlfn.XLOOKUP($A:$A,Charges!$B:$B,Charges!$D:$D)</f>
        <v>269.45999999999998</v>
      </c>
      <c r="L570">
        <f>_xlfn.XLOOKUP($E:$E,InsuranceClaims!$A:$A,InsuranceClaims!$E:$E)</f>
        <v>253.39899999999997</v>
      </c>
      <c r="M570" t="str">
        <f>_xlfn.XLOOKUP($A:$A,Diagnoses!$B:$B,Diagnoses!$D:$D)</f>
        <v>Essential (primary) hypertension</v>
      </c>
      <c r="N570" t="str">
        <f t="shared" si="16"/>
        <v>2023-Jul</v>
      </c>
      <c r="O570" t="str">
        <f t="shared" si="17"/>
        <v>Standard</v>
      </c>
      <c r="P570">
        <f>COUNTIF($B:$B,B570)</f>
        <v>6</v>
      </c>
      <c r="Q570">
        <f>SUMIF($C:$C,C570,$L:$L)</f>
        <v>17482.5101</v>
      </c>
    </row>
    <row r="571" spans="1:17" x14ac:dyDescent="0.25">
      <c r="A571" t="s">
        <v>4162</v>
      </c>
      <c r="B571" t="s">
        <v>290</v>
      </c>
      <c r="C571" t="s">
        <v>3254</v>
      </c>
      <c r="D571" t="s">
        <v>3093</v>
      </c>
      <c r="E571" t="s">
        <v>18946</v>
      </c>
      <c r="F571" t="s">
        <v>4163</v>
      </c>
      <c r="G571" t="s">
        <v>3095</v>
      </c>
      <c r="H571">
        <f ca="1">_xlfn.XLOOKUP('Master Data'!$B:$B,PatientsMaster!$A:$A,PatientsMaster!$F:$F)</f>
        <v>75</v>
      </c>
      <c r="I571" t="str">
        <f ca="1">_xlfn.XLOOKUP('Master Data'!$B:$B,PatientsMaster!$A:$A,PatientsMaster!$G:$G)</f>
        <v>Young Adult</v>
      </c>
      <c r="J571" t="str">
        <f>_xlfn.XLOOKUP($C:$C,ProvidersMaster!$A:$A,ProvidersMaster!$C:$C)</f>
        <v>General Practice</v>
      </c>
      <c r="K571">
        <f>_xlfn.XLOOKUP($A:$A,Charges!$B:$B,Charges!$D:$D)</f>
        <v>343.84</v>
      </c>
      <c r="L571">
        <f>_xlfn.XLOOKUP($E:$E,InsuranceClaims!$A:$A,InsuranceClaims!$E:$E)</f>
        <v>319.89359999999999</v>
      </c>
      <c r="M571" t="str">
        <f>_xlfn.XLOOKUP($A:$A,Diagnoses!$B:$B,Diagnoses!$D:$D)</f>
        <v>Type 2 diabetes mellitus without complications</v>
      </c>
      <c r="N571" t="str">
        <f t="shared" si="16"/>
        <v>2026-Apr</v>
      </c>
      <c r="O571" t="str">
        <f t="shared" si="17"/>
        <v>Standard</v>
      </c>
      <c r="P571">
        <f>COUNTIF($B:$B,B571)</f>
        <v>6</v>
      </c>
      <c r="Q571">
        <f>SUMIF($C:$C,C571,$L:$L)</f>
        <v>20459.456599999998</v>
      </c>
    </row>
    <row r="572" spans="1:17" x14ac:dyDescent="0.25">
      <c r="A572" t="s">
        <v>4164</v>
      </c>
      <c r="B572" t="s">
        <v>290</v>
      </c>
      <c r="C572" t="s">
        <v>3100</v>
      </c>
      <c r="D572" t="s">
        <v>3088</v>
      </c>
      <c r="E572" t="s">
        <v>18947</v>
      </c>
      <c r="F572" t="s">
        <v>4165</v>
      </c>
      <c r="G572" t="s">
        <v>3095</v>
      </c>
      <c r="H572">
        <f ca="1">_xlfn.XLOOKUP('Master Data'!$B:$B,PatientsMaster!$A:$A,PatientsMaster!$F:$F)</f>
        <v>75</v>
      </c>
      <c r="I572" t="str">
        <f ca="1">_xlfn.XLOOKUP('Master Data'!$B:$B,PatientsMaster!$A:$A,PatientsMaster!$G:$G)</f>
        <v>Young Adult</v>
      </c>
      <c r="J572" t="str">
        <f>_xlfn.XLOOKUP($C:$C,ProvidersMaster!$A:$A,ProvidersMaster!$C:$C)</f>
        <v>Gastroenterology</v>
      </c>
      <c r="K572">
        <f>_xlfn.XLOOKUP($A:$A,Charges!$B:$B,Charges!$D:$D)</f>
        <v>223.03</v>
      </c>
      <c r="L572">
        <f>_xlfn.XLOOKUP($E:$E,InsuranceClaims!$A:$A,InsuranceClaims!$E:$E)</f>
        <v>361.1628</v>
      </c>
      <c r="M572" t="str">
        <f>_xlfn.XLOOKUP($A:$A,Diagnoses!$B:$B,Diagnoses!$D:$D)</f>
        <v>Acute upper respiratory infection, unspecified</v>
      </c>
      <c r="N572" t="str">
        <f t="shared" si="16"/>
        <v>2022-Oct</v>
      </c>
      <c r="O572" t="str">
        <f t="shared" si="17"/>
        <v>Standard</v>
      </c>
      <c r="P572">
        <f>COUNTIF($B:$B,B572)</f>
        <v>6</v>
      </c>
      <c r="Q572">
        <f>SUMIF($C:$C,C572,$L:$L)</f>
        <v>18930.286999999997</v>
      </c>
    </row>
    <row r="573" spans="1:17" x14ac:dyDescent="0.25">
      <c r="A573" t="s">
        <v>4166</v>
      </c>
      <c r="B573" t="s">
        <v>290</v>
      </c>
      <c r="C573" t="s">
        <v>3199</v>
      </c>
      <c r="D573" t="s">
        <v>3088</v>
      </c>
      <c r="E573" t="s">
        <v>18948</v>
      </c>
      <c r="F573" t="s">
        <v>4167</v>
      </c>
      <c r="G573" t="s">
        <v>3090</v>
      </c>
      <c r="H573">
        <f ca="1">_xlfn.XLOOKUP('Master Data'!$B:$B,PatientsMaster!$A:$A,PatientsMaster!$F:$F)</f>
        <v>75</v>
      </c>
      <c r="I573" t="str">
        <f ca="1">_xlfn.XLOOKUP('Master Data'!$B:$B,PatientsMaster!$A:$A,PatientsMaster!$G:$G)</f>
        <v>Young Adult</v>
      </c>
      <c r="J573" t="str">
        <f>_xlfn.XLOOKUP($C:$C,ProvidersMaster!$A:$A,ProvidersMaster!$C:$C)</f>
        <v>Gastroenterology</v>
      </c>
      <c r="K573">
        <f>_xlfn.XLOOKUP($A:$A,Charges!$B:$B,Charges!$D:$D)</f>
        <v>358.66</v>
      </c>
      <c r="L573">
        <f>_xlfn.XLOOKUP($E:$E,InsuranceClaims!$A:$A,InsuranceClaims!$E:$E)</f>
        <v>117.02239999999999</v>
      </c>
      <c r="M573" t="str">
        <f>_xlfn.XLOOKUP($A:$A,Diagnoses!$B:$B,Diagnoses!$D:$D)</f>
        <v>Type 2 diabetes mellitus without complications</v>
      </c>
      <c r="N573" t="str">
        <f t="shared" si="16"/>
        <v>2025-Oct</v>
      </c>
      <c r="O573" t="str">
        <f t="shared" si="17"/>
        <v>High Cost</v>
      </c>
      <c r="P573">
        <f>COUNTIF($B:$B,B573)</f>
        <v>6</v>
      </c>
      <c r="Q573">
        <f>SUMIF($C:$C,C573,$L:$L)</f>
        <v>19674.320500000005</v>
      </c>
    </row>
    <row r="574" spans="1:17" x14ac:dyDescent="0.25">
      <c r="A574" t="s">
        <v>4168</v>
      </c>
      <c r="B574" t="s">
        <v>293</v>
      </c>
      <c r="C574" t="s">
        <v>3148</v>
      </c>
      <c r="D574" t="s">
        <v>3088</v>
      </c>
      <c r="E574" t="s">
        <v>18949</v>
      </c>
      <c r="F574" t="s">
        <v>3907</v>
      </c>
      <c r="G574" t="s">
        <v>3090</v>
      </c>
      <c r="H574">
        <f ca="1">_xlfn.XLOOKUP('Master Data'!$B:$B,PatientsMaster!$A:$A,PatientsMaster!$F:$F)</f>
        <v>21</v>
      </c>
      <c r="I574" t="str">
        <f ca="1">_xlfn.XLOOKUP('Master Data'!$B:$B,PatientsMaster!$A:$A,PatientsMaster!$G:$G)</f>
        <v>Young Adult</v>
      </c>
      <c r="J574" t="str">
        <f>_xlfn.XLOOKUP($C:$C,ProvidersMaster!$A:$A,ProvidersMaster!$C:$C)</f>
        <v>Gastroenterology</v>
      </c>
      <c r="K574">
        <f>_xlfn.XLOOKUP($A:$A,Charges!$B:$B,Charges!$D:$D)</f>
        <v>435.5</v>
      </c>
      <c r="L574">
        <f>_xlfn.XLOOKUP($E:$E,InsuranceClaims!$A:$A,InsuranceClaims!$E:$E)</f>
        <v>411.43520000000001</v>
      </c>
      <c r="M574" t="str">
        <f>_xlfn.XLOOKUP($A:$A,Diagnoses!$B:$B,Diagnoses!$D:$D)</f>
        <v>Essential (primary) hypertension</v>
      </c>
      <c r="N574" t="str">
        <f t="shared" si="16"/>
        <v>2022-Jul</v>
      </c>
      <c r="O574" t="str">
        <f t="shared" si="17"/>
        <v>High Cost</v>
      </c>
      <c r="P574">
        <f>COUNTIF($B:$B,B574)</f>
        <v>5</v>
      </c>
      <c r="Q574">
        <f>SUMIF($C:$C,C574,$L:$L)</f>
        <v>19833.441100000004</v>
      </c>
    </row>
    <row r="575" spans="1:17" x14ac:dyDescent="0.25">
      <c r="A575" t="s">
        <v>4169</v>
      </c>
      <c r="B575" t="s">
        <v>293</v>
      </c>
      <c r="C575" t="s">
        <v>3208</v>
      </c>
      <c r="D575" t="s">
        <v>3088</v>
      </c>
      <c r="E575" t="s">
        <v>18950</v>
      </c>
      <c r="F575" t="s">
        <v>4170</v>
      </c>
      <c r="G575" t="s">
        <v>3095</v>
      </c>
      <c r="H575">
        <f ca="1">_xlfn.XLOOKUP('Master Data'!$B:$B,PatientsMaster!$A:$A,PatientsMaster!$F:$F)</f>
        <v>21</v>
      </c>
      <c r="I575" t="str">
        <f ca="1">_xlfn.XLOOKUP('Master Data'!$B:$B,PatientsMaster!$A:$A,PatientsMaster!$G:$G)</f>
        <v>Young Adult</v>
      </c>
      <c r="J575" t="str">
        <f>_xlfn.XLOOKUP($C:$C,ProvidersMaster!$A:$A,ProvidersMaster!$C:$C)</f>
        <v>Cardiology</v>
      </c>
      <c r="K575">
        <f>_xlfn.XLOOKUP($A:$A,Charges!$B:$B,Charges!$D:$D)</f>
        <v>203.18</v>
      </c>
      <c r="L575">
        <f>_xlfn.XLOOKUP($E:$E,InsuranceClaims!$A:$A,InsuranceClaims!$E:$E)</f>
        <v>370.7475</v>
      </c>
      <c r="M575" t="str">
        <f>_xlfn.XLOOKUP($A:$A,Diagnoses!$B:$B,Diagnoses!$D:$D)</f>
        <v>Type 2 diabetes mellitus without complications</v>
      </c>
      <c r="N575" t="str">
        <f t="shared" si="16"/>
        <v>2024-Apr</v>
      </c>
      <c r="O575" t="str">
        <f t="shared" si="17"/>
        <v>Standard</v>
      </c>
      <c r="P575">
        <f>COUNTIF($B:$B,B575)</f>
        <v>5</v>
      </c>
      <c r="Q575">
        <f>SUMIF($C:$C,C575,$L:$L)</f>
        <v>17205.856699999993</v>
      </c>
    </row>
    <row r="576" spans="1:17" x14ac:dyDescent="0.25">
      <c r="A576" t="s">
        <v>4171</v>
      </c>
      <c r="B576" t="s">
        <v>293</v>
      </c>
      <c r="C576" t="s">
        <v>3118</v>
      </c>
      <c r="D576" t="s">
        <v>3093</v>
      </c>
      <c r="E576" t="s">
        <v>18951</v>
      </c>
      <c r="F576" t="s">
        <v>4172</v>
      </c>
      <c r="G576" t="s">
        <v>3102</v>
      </c>
      <c r="H576">
        <f ca="1">_xlfn.XLOOKUP('Master Data'!$B:$B,PatientsMaster!$A:$A,PatientsMaster!$F:$F)</f>
        <v>21</v>
      </c>
      <c r="I576" t="str">
        <f ca="1">_xlfn.XLOOKUP('Master Data'!$B:$B,PatientsMaster!$A:$A,PatientsMaster!$G:$G)</f>
        <v>Young Adult</v>
      </c>
      <c r="J576" t="str">
        <f>_xlfn.XLOOKUP($C:$C,ProvidersMaster!$A:$A,ProvidersMaster!$C:$C)</f>
        <v>Cardiology</v>
      </c>
      <c r="K576">
        <f>_xlfn.XLOOKUP($A:$A,Charges!$B:$B,Charges!$D:$D)</f>
        <v>485.4</v>
      </c>
      <c r="L576">
        <f>_xlfn.XLOOKUP($E:$E,InsuranceClaims!$A:$A,InsuranceClaims!$E:$E)</f>
        <v>223.005</v>
      </c>
      <c r="M576" t="str">
        <f>_xlfn.XLOOKUP($A:$A,Diagnoses!$B:$B,Diagnoses!$D:$D)</f>
        <v>Acute upper respiratory infection, unspecified</v>
      </c>
      <c r="N576" t="str">
        <f t="shared" si="16"/>
        <v>2026-Jan</v>
      </c>
      <c r="O576" t="str">
        <f t="shared" si="17"/>
        <v>High Cost</v>
      </c>
      <c r="P576">
        <f>COUNTIF($B:$B,B576)</f>
        <v>5</v>
      </c>
      <c r="Q576">
        <f>SUMIF($C:$C,C576,$L:$L)</f>
        <v>19335.334599999998</v>
      </c>
    </row>
    <row r="577" spans="1:17" x14ac:dyDescent="0.25">
      <c r="A577" t="s">
        <v>4173</v>
      </c>
      <c r="B577" t="s">
        <v>293</v>
      </c>
      <c r="C577" t="s">
        <v>3151</v>
      </c>
      <c r="D577" t="s">
        <v>3088</v>
      </c>
      <c r="E577" t="s">
        <v>18952</v>
      </c>
      <c r="F577" t="s">
        <v>4174</v>
      </c>
      <c r="G577" t="s">
        <v>3095</v>
      </c>
      <c r="H577">
        <f ca="1">_xlfn.XLOOKUP('Master Data'!$B:$B,PatientsMaster!$A:$A,PatientsMaster!$F:$F)</f>
        <v>21</v>
      </c>
      <c r="I577" t="str">
        <f ca="1">_xlfn.XLOOKUP('Master Data'!$B:$B,PatientsMaster!$A:$A,PatientsMaster!$G:$G)</f>
        <v>Young Adult</v>
      </c>
      <c r="J577" t="str">
        <f>_xlfn.XLOOKUP($C:$C,ProvidersMaster!$A:$A,ProvidersMaster!$C:$C)</f>
        <v>Gastroenterology</v>
      </c>
      <c r="K577">
        <f>_xlfn.XLOOKUP($A:$A,Charges!$B:$B,Charges!$D:$D)</f>
        <v>334.04</v>
      </c>
      <c r="L577">
        <f>_xlfn.XLOOKUP($E:$E,InsuranceClaims!$A:$A,InsuranceClaims!$E:$E)</f>
        <v>47.318599999999996</v>
      </c>
      <c r="M577" t="str">
        <f>_xlfn.XLOOKUP($A:$A,Diagnoses!$B:$B,Diagnoses!$D:$D)</f>
        <v>Type 2 diabetes mellitus without complications</v>
      </c>
      <c r="N577" t="str">
        <f t="shared" si="16"/>
        <v>2024-Mar</v>
      </c>
      <c r="O577" t="str">
        <f t="shared" si="17"/>
        <v>Standard</v>
      </c>
      <c r="P577">
        <f>COUNTIF($B:$B,B577)</f>
        <v>5</v>
      </c>
      <c r="Q577">
        <f>SUMIF($C:$C,C577,$L:$L)</f>
        <v>21413.642499999994</v>
      </c>
    </row>
    <row r="578" spans="1:17" x14ac:dyDescent="0.25">
      <c r="A578" t="s">
        <v>4175</v>
      </c>
      <c r="B578" t="s">
        <v>293</v>
      </c>
      <c r="C578" t="s">
        <v>3175</v>
      </c>
      <c r="D578" t="s">
        <v>3093</v>
      </c>
      <c r="E578" t="s">
        <v>18953</v>
      </c>
      <c r="F578" t="s">
        <v>4176</v>
      </c>
      <c r="G578" t="s">
        <v>3106</v>
      </c>
      <c r="H578">
        <f ca="1">_xlfn.XLOOKUP('Master Data'!$B:$B,PatientsMaster!$A:$A,PatientsMaster!$F:$F)</f>
        <v>21</v>
      </c>
      <c r="I578" t="str">
        <f ca="1">_xlfn.XLOOKUP('Master Data'!$B:$B,PatientsMaster!$A:$A,PatientsMaster!$G:$G)</f>
        <v>Young Adult</v>
      </c>
      <c r="J578" t="str">
        <f>_xlfn.XLOOKUP($C:$C,ProvidersMaster!$A:$A,ProvidersMaster!$C:$C)</f>
        <v>Pediatrics</v>
      </c>
      <c r="K578">
        <f>_xlfn.XLOOKUP($A:$A,Charges!$B:$B,Charges!$D:$D)</f>
        <v>181.36</v>
      </c>
      <c r="L578">
        <f>_xlfn.XLOOKUP($E:$E,InsuranceClaims!$A:$A,InsuranceClaims!$E:$E)</f>
        <v>103.2216</v>
      </c>
      <c r="M578" t="str">
        <f>_xlfn.XLOOKUP($A:$A,Diagnoses!$B:$B,Diagnoses!$D:$D)</f>
        <v>Gastro-esophageal reflux disease without esophagitis</v>
      </c>
      <c r="N578" t="str">
        <f t="shared" si="16"/>
        <v>2025-Nov</v>
      </c>
      <c r="O578" t="str">
        <f t="shared" si="17"/>
        <v>Standard</v>
      </c>
      <c r="P578">
        <f>COUNTIF($B:$B,B578)</f>
        <v>5</v>
      </c>
      <c r="Q578">
        <f>SUMIF($C:$C,C578,$L:$L)</f>
        <v>18866.657099999993</v>
      </c>
    </row>
    <row r="579" spans="1:17" x14ac:dyDescent="0.25">
      <c r="A579" t="s">
        <v>4177</v>
      </c>
      <c r="B579" t="s">
        <v>295</v>
      </c>
      <c r="C579" t="s">
        <v>3208</v>
      </c>
      <c r="D579" t="s">
        <v>3093</v>
      </c>
      <c r="E579" t="s">
        <v>18954</v>
      </c>
      <c r="F579" t="s">
        <v>4178</v>
      </c>
      <c r="G579" t="s">
        <v>3106</v>
      </c>
      <c r="H579">
        <f ca="1">_xlfn.XLOOKUP('Master Data'!$B:$B,PatientsMaster!$A:$A,PatientsMaster!$F:$F)</f>
        <v>72</v>
      </c>
      <c r="I579" t="str">
        <f ca="1">_xlfn.XLOOKUP('Master Data'!$B:$B,PatientsMaster!$A:$A,PatientsMaster!$G:$G)</f>
        <v>Young Adult</v>
      </c>
      <c r="J579" t="str">
        <f>_xlfn.XLOOKUP($C:$C,ProvidersMaster!$A:$A,ProvidersMaster!$C:$C)</f>
        <v>Cardiology</v>
      </c>
      <c r="K579">
        <f>_xlfn.XLOOKUP($A:$A,Charges!$B:$B,Charges!$D:$D)</f>
        <v>415.83</v>
      </c>
      <c r="L579">
        <f>_xlfn.XLOOKUP($E:$E,InsuranceClaims!$A:$A,InsuranceClaims!$E:$E)</f>
        <v>81.5625</v>
      </c>
      <c r="M579" t="str">
        <f>_xlfn.XLOOKUP($A:$A,Diagnoses!$B:$B,Diagnoses!$D:$D)</f>
        <v>Essential (primary) hypertension</v>
      </c>
      <c r="N579" t="str">
        <f t="shared" ref="N579:N642" si="18">TEXT($F:$F,"yyyy-mmm")</f>
        <v>2024-Jul</v>
      </c>
      <c r="O579" t="str">
        <f t="shared" ref="O579:O642" si="19">IF(K579&gt;350,"High Cost","Standard")</f>
        <v>High Cost</v>
      </c>
      <c r="P579">
        <f>COUNTIF($B:$B,B579)</f>
        <v>5</v>
      </c>
      <c r="Q579">
        <f>SUMIF($C:$C,C579,$L:$L)</f>
        <v>17205.856699999993</v>
      </c>
    </row>
    <row r="580" spans="1:17" x14ac:dyDescent="0.25">
      <c r="A580" t="s">
        <v>4179</v>
      </c>
      <c r="B580" t="s">
        <v>295</v>
      </c>
      <c r="C580" t="s">
        <v>3156</v>
      </c>
      <c r="D580" t="s">
        <v>3088</v>
      </c>
      <c r="E580" t="s">
        <v>18955</v>
      </c>
      <c r="F580" t="s">
        <v>4180</v>
      </c>
      <c r="G580" t="s">
        <v>3102</v>
      </c>
      <c r="H580">
        <f ca="1">_xlfn.XLOOKUP('Master Data'!$B:$B,PatientsMaster!$A:$A,PatientsMaster!$F:$F)</f>
        <v>72</v>
      </c>
      <c r="I580" t="str">
        <f ca="1">_xlfn.XLOOKUP('Master Data'!$B:$B,PatientsMaster!$A:$A,PatientsMaster!$G:$G)</f>
        <v>Young Adult</v>
      </c>
      <c r="J580" t="str">
        <f>_xlfn.XLOOKUP($C:$C,ProvidersMaster!$A:$A,ProvidersMaster!$C:$C)</f>
        <v>Neurology</v>
      </c>
      <c r="K580">
        <f>_xlfn.XLOOKUP($A:$A,Charges!$B:$B,Charges!$D:$D)</f>
        <v>275.54000000000002</v>
      </c>
      <c r="L580">
        <f>_xlfn.XLOOKUP($E:$E,InsuranceClaims!$A:$A,InsuranceClaims!$E:$E)</f>
        <v>188.19060000000002</v>
      </c>
      <c r="M580" t="str">
        <f>_xlfn.XLOOKUP($A:$A,Diagnoses!$B:$B,Diagnoses!$D:$D)</f>
        <v>Gastro-esophageal reflux disease without esophagitis</v>
      </c>
      <c r="N580" t="str">
        <f t="shared" si="18"/>
        <v>2025-Jul</v>
      </c>
      <c r="O580" t="str">
        <f t="shared" si="19"/>
        <v>Standard</v>
      </c>
      <c r="P580">
        <f>COUNTIF($B:$B,B580)</f>
        <v>5</v>
      </c>
      <c r="Q580">
        <f>SUMIF($C:$C,C580,$L:$L)</f>
        <v>25676.765600000006</v>
      </c>
    </row>
    <row r="581" spans="1:17" x14ac:dyDescent="0.25">
      <c r="A581" t="s">
        <v>4181</v>
      </c>
      <c r="B581" t="s">
        <v>295</v>
      </c>
      <c r="C581" t="s">
        <v>3135</v>
      </c>
      <c r="D581" t="s">
        <v>3093</v>
      </c>
      <c r="E581" t="s">
        <v>18956</v>
      </c>
      <c r="F581" t="s">
        <v>4182</v>
      </c>
      <c r="G581" t="s">
        <v>3095</v>
      </c>
      <c r="H581">
        <f ca="1">_xlfn.XLOOKUP('Master Data'!$B:$B,PatientsMaster!$A:$A,PatientsMaster!$F:$F)</f>
        <v>72</v>
      </c>
      <c r="I581" t="str">
        <f ca="1">_xlfn.XLOOKUP('Master Data'!$B:$B,PatientsMaster!$A:$A,PatientsMaster!$G:$G)</f>
        <v>Young Adult</v>
      </c>
      <c r="J581" t="str">
        <f>_xlfn.XLOOKUP($C:$C,ProvidersMaster!$A:$A,ProvidersMaster!$C:$C)</f>
        <v>Pediatrics</v>
      </c>
      <c r="K581">
        <f>_xlfn.XLOOKUP($A:$A,Charges!$B:$B,Charges!$D:$D)</f>
        <v>174.87</v>
      </c>
      <c r="L581">
        <f>_xlfn.XLOOKUP($E:$E,InsuranceClaims!$A:$A,InsuranceClaims!$E:$E)</f>
        <v>348.77789999999999</v>
      </c>
      <c r="M581" t="str">
        <f>_xlfn.XLOOKUP($A:$A,Diagnoses!$B:$B,Diagnoses!$D:$D)</f>
        <v>Gastro-esophageal reflux disease without esophagitis</v>
      </c>
      <c r="N581" t="str">
        <f t="shared" si="18"/>
        <v>2024-Jan</v>
      </c>
      <c r="O581" t="str">
        <f t="shared" si="19"/>
        <v>Standard</v>
      </c>
      <c r="P581">
        <f>COUNTIF($B:$B,B581)</f>
        <v>5</v>
      </c>
      <c r="Q581">
        <f>SUMIF($C:$C,C581,$L:$L)</f>
        <v>24472.873299999996</v>
      </c>
    </row>
    <row r="582" spans="1:17" x14ac:dyDescent="0.25">
      <c r="A582" t="s">
        <v>4183</v>
      </c>
      <c r="B582" t="s">
        <v>295</v>
      </c>
      <c r="C582" t="s">
        <v>3125</v>
      </c>
      <c r="D582" t="s">
        <v>3093</v>
      </c>
      <c r="E582" t="s">
        <v>18957</v>
      </c>
      <c r="F582" t="s">
        <v>3498</v>
      </c>
      <c r="G582" t="s">
        <v>3102</v>
      </c>
      <c r="H582">
        <f ca="1">_xlfn.XLOOKUP('Master Data'!$B:$B,PatientsMaster!$A:$A,PatientsMaster!$F:$F)</f>
        <v>72</v>
      </c>
      <c r="I582" t="str">
        <f ca="1">_xlfn.XLOOKUP('Master Data'!$B:$B,PatientsMaster!$A:$A,PatientsMaster!$G:$G)</f>
        <v>Young Adult</v>
      </c>
      <c r="J582" t="str">
        <f>_xlfn.XLOOKUP($C:$C,ProvidersMaster!$A:$A,ProvidersMaster!$C:$C)</f>
        <v>Dermatology</v>
      </c>
      <c r="K582">
        <f>_xlfn.XLOOKUP($A:$A,Charges!$B:$B,Charges!$D:$D)</f>
        <v>249.19</v>
      </c>
      <c r="L582">
        <f>_xlfn.XLOOKUP($E:$E,InsuranceClaims!$A:$A,InsuranceClaims!$E:$E)</f>
        <v>211.75200000000001</v>
      </c>
      <c r="M582" t="str">
        <f>_xlfn.XLOOKUP($A:$A,Diagnoses!$B:$B,Diagnoses!$D:$D)</f>
        <v>Low back pain</v>
      </c>
      <c r="N582" t="str">
        <f t="shared" si="18"/>
        <v>2026-Jan</v>
      </c>
      <c r="O582" t="str">
        <f t="shared" si="19"/>
        <v>Standard</v>
      </c>
      <c r="P582">
        <f>COUNTIF($B:$B,B582)</f>
        <v>5</v>
      </c>
      <c r="Q582">
        <f>SUMIF($C:$C,C582,$L:$L)</f>
        <v>11666.590100000001</v>
      </c>
    </row>
    <row r="583" spans="1:17" x14ac:dyDescent="0.25">
      <c r="A583" t="s">
        <v>4184</v>
      </c>
      <c r="B583" t="s">
        <v>295</v>
      </c>
      <c r="C583" t="s">
        <v>3104</v>
      </c>
      <c r="D583" t="s">
        <v>3093</v>
      </c>
      <c r="E583" t="s">
        <v>18958</v>
      </c>
      <c r="F583" t="s">
        <v>4185</v>
      </c>
      <c r="G583" t="s">
        <v>3106</v>
      </c>
      <c r="H583">
        <f ca="1">_xlfn.XLOOKUP('Master Data'!$B:$B,PatientsMaster!$A:$A,PatientsMaster!$F:$F)</f>
        <v>72</v>
      </c>
      <c r="I583" t="str">
        <f ca="1">_xlfn.XLOOKUP('Master Data'!$B:$B,PatientsMaster!$A:$A,PatientsMaster!$G:$G)</f>
        <v>Young Adult</v>
      </c>
      <c r="J583" t="str">
        <f>_xlfn.XLOOKUP($C:$C,ProvidersMaster!$A:$A,ProvidersMaster!$C:$C)</f>
        <v>Pediatrics</v>
      </c>
      <c r="K583">
        <f>_xlfn.XLOOKUP($A:$A,Charges!$B:$B,Charges!$D:$D)</f>
        <v>401.71</v>
      </c>
      <c r="L583">
        <f>_xlfn.XLOOKUP($E:$E,InsuranceClaims!$A:$A,InsuranceClaims!$E:$E)</f>
        <v>170.1525</v>
      </c>
      <c r="M583" t="str">
        <f>_xlfn.XLOOKUP($A:$A,Diagnoses!$B:$B,Diagnoses!$D:$D)</f>
        <v>Type 2 diabetes mellitus without complications</v>
      </c>
      <c r="N583" t="str">
        <f t="shared" si="18"/>
        <v>2024-Jul</v>
      </c>
      <c r="O583" t="str">
        <f t="shared" si="19"/>
        <v>High Cost</v>
      </c>
      <c r="P583">
        <f>COUNTIF($B:$B,B583)</f>
        <v>5</v>
      </c>
      <c r="Q583">
        <f>SUMIF($C:$C,C583,$L:$L)</f>
        <v>19656.943599999999</v>
      </c>
    </row>
    <row r="584" spans="1:17" x14ac:dyDescent="0.25">
      <c r="A584" t="s">
        <v>4186</v>
      </c>
      <c r="B584" t="s">
        <v>297</v>
      </c>
      <c r="C584" t="s">
        <v>3151</v>
      </c>
      <c r="D584" t="s">
        <v>3088</v>
      </c>
      <c r="E584" t="s">
        <v>18959</v>
      </c>
      <c r="F584" t="s">
        <v>4187</v>
      </c>
      <c r="G584" t="s">
        <v>3102</v>
      </c>
      <c r="H584">
        <f ca="1">_xlfn.XLOOKUP('Master Data'!$B:$B,PatientsMaster!$A:$A,PatientsMaster!$F:$F)</f>
        <v>52</v>
      </c>
      <c r="I584" t="str">
        <f ca="1">_xlfn.XLOOKUP('Master Data'!$B:$B,PatientsMaster!$A:$A,PatientsMaster!$G:$G)</f>
        <v>Young Adult</v>
      </c>
      <c r="J584" t="str">
        <f>_xlfn.XLOOKUP($C:$C,ProvidersMaster!$A:$A,ProvidersMaster!$C:$C)</f>
        <v>Gastroenterology</v>
      </c>
      <c r="K584">
        <f>_xlfn.XLOOKUP($A:$A,Charges!$B:$B,Charges!$D:$D)</f>
        <v>88.11</v>
      </c>
      <c r="L584">
        <f>_xlfn.XLOOKUP($E:$E,InsuranceClaims!$A:$A,InsuranceClaims!$E:$E)</f>
        <v>335.5883</v>
      </c>
      <c r="M584" t="str">
        <f>_xlfn.XLOOKUP($A:$A,Diagnoses!$B:$B,Diagnoses!$D:$D)</f>
        <v>Low back pain</v>
      </c>
      <c r="N584" t="str">
        <f t="shared" si="18"/>
        <v>2026-May</v>
      </c>
      <c r="O584" t="str">
        <f t="shared" si="19"/>
        <v>Standard</v>
      </c>
      <c r="P584">
        <f>COUNTIF($B:$B,B584)</f>
        <v>7</v>
      </c>
      <c r="Q584">
        <f>SUMIF($C:$C,C584,$L:$L)</f>
        <v>21413.642499999994</v>
      </c>
    </row>
    <row r="585" spans="1:17" x14ac:dyDescent="0.25">
      <c r="A585" t="s">
        <v>4188</v>
      </c>
      <c r="B585" t="s">
        <v>297</v>
      </c>
      <c r="C585" t="s">
        <v>3097</v>
      </c>
      <c r="D585" t="s">
        <v>3088</v>
      </c>
      <c r="E585" t="s">
        <v>18960</v>
      </c>
      <c r="F585" t="s">
        <v>4189</v>
      </c>
      <c r="G585" t="s">
        <v>3106</v>
      </c>
      <c r="H585">
        <f ca="1">_xlfn.XLOOKUP('Master Data'!$B:$B,PatientsMaster!$A:$A,PatientsMaster!$F:$F)</f>
        <v>52</v>
      </c>
      <c r="I585" t="str">
        <f ca="1">_xlfn.XLOOKUP('Master Data'!$B:$B,PatientsMaster!$A:$A,PatientsMaster!$G:$G)</f>
        <v>Young Adult</v>
      </c>
      <c r="J585" t="str">
        <f>_xlfn.XLOOKUP($C:$C,ProvidersMaster!$A:$A,ProvidersMaster!$C:$C)</f>
        <v>Cardiology</v>
      </c>
      <c r="K585">
        <f>_xlfn.XLOOKUP($A:$A,Charges!$B:$B,Charges!$D:$D)</f>
        <v>356.6</v>
      </c>
      <c r="L585">
        <f>_xlfn.XLOOKUP($E:$E,InsuranceClaims!$A:$A,InsuranceClaims!$E:$E)</f>
        <v>218.73899999999998</v>
      </c>
      <c r="M585" t="str">
        <f>_xlfn.XLOOKUP($A:$A,Diagnoses!$B:$B,Diagnoses!$D:$D)</f>
        <v>Essential (primary) hypertension</v>
      </c>
      <c r="N585" t="str">
        <f t="shared" si="18"/>
        <v>2023-Jan</v>
      </c>
      <c r="O585" t="str">
        <f t="shared" si="19"/>
        <v>High Cost</v>
      </c>
      <c r="P585">
        <f>COUNTIF($B:$B,B585)</f>
        <v>7</v>
      </c>
      <c r="Q585">
        <f>SUMIF($C:$C,C585,$L:$L)</f>
        <v>19482.340599999985</v>
      </c>
    </row>
    <row r="586" spans="1:17" x14ac:dyDescent="0.25">
      <c r="A586" t="s">
        <v>4190</v>
      </c>
      <c r="B586" t="s">
        <v>297</v>
      </c>
      <c r="C586" t="s">
        <v>3208</v>
      </c>
      <c r="D586" t="s">
        <v>3088</v>
      </c>
      <c r="E586" t="s">
        <v>18961</v>
      </c>
      <c r="F586" t="s">
        <v>3636</v>
      </c>
      <c r="G586" t="s">
        <v>3106</v>
      </c>
      <c r="H586">
        <f ca="1">_xlfn.XLOOKUP('Master Data'!$B:$B,PatientsMaster!$A:$A,PatientsMaster!$F:$F)</f>
        <v>52</v>
      </c>
      <c r="I586" t="str">
        <f ca="1">_xlfn.XLOOKUP('Master Data'!$B:$B,PatientsMaster!$A:$A,PatientsMaster!$G:$G)</f>
        <v>Young Adult</v>
      </c>
      <c r="J586" t="str">
        <f>_xlfn.XLOOKUP($C:$C,ProvidersMaster!$A:$A,ProvidersMaster!$C:$C)</f>
        <v>Cardiology</v>
      </c>
      <c r="K586">
        <f>_xlfn.XLOOKUP($A:$A,Charges!$B:$B,Charges!$D:$D)</f>
        <v>246.45</v>
      </c>
      <c r="L586">
        <f>_xlfn.XLOOKUP($E:$E,InsuranceClaims!$A:$A,InsuranceClaims!$E:$E)</f>
        <v>164.13319999999999</v>
      </c>
      <c r="M586" t="str">
        <f>_xlfn.XLOOKUP($A:$A,Diagnoses!$B:$B,Diagnoses!$D:$D)</f>
        <v>Essential (primary) hypertension</v>
      </c>
      <c r="N586" t="str">
        <f t="shared" si="18"/>
        <v>2025-Jan</v>
      </c>
      <c r="O586" t="str">
        <f t="shared" si="19"/>
        <v>Standard</v>
      </c>
      <c r="P586">
        <f>COUNTIF($B:$B,B586)</f>
        <v>7</v>
      </c>
      <c r="Q586">
        <f>SUMIF($C:$C,C586,$L:$L)</f>
        <v>17205.856699999993</v>
      </c>
    </row>
    <row r="587" spans="1:17" x14ac:dyDescent="0.25">
      <c r="A587" t="s">
        <v>4191</v>
      </c>
      <c r="B587" t="s">
        <v>297</v>
      </c>
      <c r="C587" t="s">
        <v>3156</v>
      </c>
      <c r="D587" t="s">
        <v>3088</v>
      </c>
      <c r="E587" t="s">
        <v>18962</v>
      </c>
      <c r="F587" t="s">
        <v>4165</v>
      </c>
      <c r="G587" t="s">
        <v>3106</v>
      </c>
      <c r="H587">
        <f ca="1">_xlfn.XLOOKUP('Master Data'!$B:$B,PatientsMaster!$A:$A,PatientsMaster!$F:$F)</f>
        <v>52</v>
      </c>
      <c r="I587" t="str">
        <f ca="1">_xlfn.XLOOKUP('Master Data'!$B:$B,PatientsMaster!$A:$A,PatientsMaster!$G:$G)</f>
        <v>Young Adult</v>
      </c>
      <c r="J587" t="str">
        <f>_xlfn.XLOOKUP($C:$C,ProvidersMaster!$A:$A,ProvidersMaster!$C:$C)</f>
        <v>Neurology</v>
      </c>
      <c r="K587">
        <f>_xlfn.XLOOKUP($A:$A,Charges!$B:$B,Charges!$D:$D)</f>
        <v>286.14</v>
      </c>
      <c r="L587">
        <f>_xlfn.XLOOKUP($E:$E,InsuranceClaims!$A:$A,InsuranceClaims!$E:$E)</f>
        <v>121.72680000000001</v>
      </c>
      <c r="M587" t="str">
        <f>_xlfn.XLOOKUP($A:$A,Diagnoses!$B:$B,Diagnoses!$D:$D)</f>
        <v>Acute upper respiratory infection, unspecified</v>
      </c>
      <c r="N587" t="str">
        <f t="shared" si="18"/>
        <v>2022-Oct</v>
      </c>
      <c r="O587" t="str">
        <f t="shared" si="19"/>
        <v>Standard</v>
      </c>
      <c r="P587">
        <f>COUNTIF($B:$B,B587)</f>
        <v>7</v>
      </c>
      <c r="Q587">
        <f>SUMIF($C:$C,C587,$L:$L)</f>
        <v>25676.765600000006</v>
      </c>
    </row>
    <row r="588" spans="1:17" x14ac:dyDescent="0.25">
      <c r="A588" t="s">
        <v>4192</v>
      </c>
      <c r="B588" t="s">
        <v>297</v>
      </c>
      <c r="C588" t="s">
        <v>3087</v>
      </c>
      <c r="D588" t="s">
        <v>3088</v>
      </c>
      <c r="E588" t="s">
        <v>18963</v>
      </c>
      <c r="F588" t="s">
        <v>4193</v>
      </c>
      <c r="G588" t="s">
        <v>3090</v>
      </c>
      <c r="H588">
        <f ca="1">_xlfn.XLOOKUP('Master Data'!$B:$B,PatientsMaster!$A:$A,PatientsMaster!$F:$F)</f>
        <v>52</v>
      </c>
      <c r="I588" t="str">
        <f ca="1">_xlfn.XLOOKUP('Master Data'!$B:$B,PatientsMaster!$A:$A,PatientsMaster!$G:$G)</f>
        <v>Young Adult</v>
      </c>
      <c r="J588" t="str">
        <f>_xlfn.XLOOKUP($C:$C,ProvidersMaster!$A:$A,ProvidersMaster!$C:$C)</f>
        <v>Cardiology</v>
      </c>
      <c r="K588">
        <f>_xlfn.XLOOKUP($A:$A,Charges!$B:$B,Charges!$D:$D)</f>
        <v>249.01</v>
      </c>
      <c r="L588">
        <f>_xlfn.XLOOKUP($E:$E,InsuranceClaims!$A:$A,InsuranceClaims!$E:$E)</f>
        <v>362.6653</v>
      </c>
      <c r="M588" t="str">
        <f>_xlfn.XLOOKUP($A:$A,Diagnoses!$B:$B,Diagnoses!$D:$D)</f>
        <v>Type 2 diabetes mellitus without complications</v>
      </c>
      <c r="N588" t="str">
        <f t="shared" si="18"/>
        <v>2025-Sep</v>
      </c>
      <c r="O588" t="str">
        <f t="shared" si="19"/>
        <v>Standard</v>
      </c>
      <c r="P588">
        <f>COUNTIF($B:$B,B588)</f>
        <v>7</v>
      </c>
      <c r="Q588">
        <f>SUMIF($C:$C,C588,$L:$L)</f>
        <v>16589.7353</v>
      </c>
    </row>
    <row r="589" spans="1:17" x14ac:dyDescent="0.25">
      <c r="A589" t="s">
        <v>4194</v>
      </c>
      <c r="B589" t="s">
        <v>297</v>
      </c>
      <c r="C589" t="s">
        <v>3111</v>
      </c>
      <c r="D589" t="s">
        <v>3093</v>
      </c>
      <c r="E589" t="s">
        <v>18964</v>
      </c>
      <c r="F589" t="s">
        <v>3460</v>
      </c>
      <c r="G589" t="s">
        <v>3102</v>
      </c>
      <c r="H589">
        <f ca="1">_xlfn.XLOOKUP('Master Data'!$B:$B,PatientsMaster!$A:$A,PatientsMaster!$F:$F)</f>
        <v>52</v>
      </c>
      <c r="I589" t="str">
        <f ca="1">_xlfn.XLOOKUP('Master Data'!$B:$B,PatientsMaster!$A:$A,PatientsMaster!$G:$G)</f>
        <v>Young Adult</v>
      </c>
      <c r="J589" t="str">
        <f>_xlfn.XLOOKUP($C:$C,ProvidersMaster!$A:$A,ProvidersMaster!$C:$C)</f>
        <v>Gastroenterology</v>
      </c>
      <c r="K589">
        <f>_xlfn.XLOOKUP($A:$A,Charges!$B:$B,Charges!$D:$D)</f>
        <v>295.12</v>
      </c>
      <c r="L589">
        <f>_xlfn.XLOOKUP($E:$E,InsuranceClaims!$A:$A,InsuranceClaims!$E:$E)</f>
        <v>393.27120000000002</v>
      </c>
      <c r="M589" t="str">
        <f>_xlfn.XLOOKUP($A:$A,Diagnoses!$B:$B,Diagnoses!$D:$D)</f>
        <v>Acute upper respiratory infection, unspecified</v>
      </c>
      <c r="N589" t="str">
        <f t="shared" si="18"/>
        <v>2025-Jun</v>
      </c>
      <c r="O589" t="str">
        <f t="shared" si="19"/>
        <v>Standard</v>
      </c>
      <c r="P589">
        <f>COUNTIF($B:$B,B589)</f>
        <v>7</v>
      </c>
      <c r="Q589">
        <f>SUMIF($C:$C,C589,$L:$L)</f>
        <v>20345.553199999988</v>
      </c>
    </row>
    <row r="590" spans="1:17" x14ac:dyDescent="0.25">
      <c r="A590" t="s">
        <v>4195</v>
      </c>
      <c r="B590" t="s">
        <v>297</v>
      </c>
      <c r="C590" t="s">
        <v>3118</v>
      </c>
      <c r="D590" t="s">
        <v>3093</v>
      </c>
      <c r="E590" t="s">
        <v>18965</v>
      </c>
      <c r="F590" t="s">
        <v>4196</v>
      </c>
      <c r="G590" t="s">
        <v>3106</v>
      </c>
      <c r="H590">
        <f ca="1">_xlfn.XLOOKUP('Master Data'!$B:$B,PatientsMaster!$A:$A,PatientsMaster!$F:$F)</f>
        <v>52</v>
      </c>
      <c r="I590" t="str">
        <f ca="1">_xlfn.XLOOKUP('Master Data'!$B:$B,PatientsMaster!$A:$A,PatientsMaster!$G:$G)</f>
        <v>Young Adult</v>
      </c>
      <c r="J590" t="str">
        <f>_xlfn.XLOOKUP($C:$C,ProvidersMaster!$A:$A,ProvidersMaster!$C:$C)</f>
        <v>Cardiology</v>
      </c>
      <c r="K590">
        <f>_xlfn.XLOOKUP($A:$A,Charges!$B:$B,Charges!$D:$D)</f>
        <v>498.13</v>
      </c>
      <c r="L590">
        <f>_xlfn.XLOOKUP($E:$E,InsuranceClaims!$A:$A,InsuranceClaims!$E:$E)</f>
        <v>340.85520000000002</v>
      </c>
      <c r="M590" t="str">
        <f>_xlfn.XLOOKUP($A:$A,Diagnoses!$B:$B,Diagnoses!$D:$D)</f>
        <v>Gastro-esophageal reflux disease without esophagitis</v>
      </c>
      <c r="N590" t="str">
        <f t="shared" si="18"/>
        <v>2025-Mar</v>
      </c>
      <c r="O590" t="str">
        <f t="shared" si="19"/>
        <v>High Cost</v>
      </c>
      <c r="P590">
        <f>COUNTIF($B:$B,B590)</f>
        <v>7</v>
      </c>
      <c r="Q590">
        <f>SUMIF($C:$C,C590,$L:$L)</f>
        <v>19335.334599999998</v>
      </c>
    </row>
    <row r="591" spans="1:17" x14ac:dyDescent="0.25">
      <c r="A591" t="s">
        <v>4197</v>
      </c>
      <c r="B591" t="s">
        <v>299</v>
      </c>
      <c r="C591" t="s">
        <v>3125</v>
      </c>
      <c r="D591" t="s">
        <v>3088</v>
      </c>
      <c r="E591" t="s">
        <v>18966</v>
      </c>
      <c r="F591" t="s">
        <v>4103</v>
      </c>
      <c r="G591" t="s">
        <v>3090</v>
      </c>
      <c r="H591">
        <f ca="1">_xlfn.XLOOKUP('Master Data'!$B:$B,PatientsMaster!$A:$A,PatientsMaster!$F:$F)</f>
        <v>21</v>
      </c>
      <c r="I591" t="str">
        <f ca="1">_xlfn.XLOOKUP('Master Data'!$B:$B,PatientsMaster!$A:$A,PatientsMaster!$G:$G)</f>
        <v>Young Adult</v>
      </c>
      <c r="J591" t="str">
        <f>_xlfn.XLOOKUP($C:$C,ProvidersMaster!$A:$A,ProvidersMaster!$C:$C)</f>
        <v>Dermatology</v>
      </c>
      <c r="K591">
        <f>_xlfn.XLOOKUP($A:$A,Charges!$B:$B,Charges!$D:$D)</f>
        <v>144.08000000000001</v>
      </c>
      <c r="L591">
        <f>_xlfn.XLOOKUP($E:$E,InsuranceClaims!$A:$A,InsuranceClaims!$E:$E)</f>
        <v>277.61009999999999</v>
      </c>
      <c r="M591" t="str">
        <f>_xlfn.XLOOKUP($A:$A,Diagnoses!$B:$B,Diagnoses!$D:$D)</f>
        <v>Acute upper respiratory infection, unspecified</v>
      </c>
      <c r="N591" t="str">
        <f t="shared" si="18"/>
        <v>2022-Feb</v>
      </c>
      <c r="O591" t="str">
        <f t="shared" si="19"/>
        <v>Standard</v>
      </c>
      <c r="P591">
        <f>COUNTIF($B:$B,B591)</f>
        <v>4</v>
      </c>
      <c r="Q591">
        <f>SUMIF($C:$C,C591,$L:$L)</f>
        <v>11666.590100000001</v>
      </c>
    </row>
    <row r="592" spans="1:17" x14ac:dyDescent="0.25">
      <c r="A592" t="s">
        <v>4198</v>
      </c>
      <c r="B592" t="s">
        <v>299</v>
      </c>
      <c r="C592" t="s">
        <v>3108</v>
      </c>
      <c r="D592" t="s">
        <v>3093</v>
      </c>
      <c r="E592" t="s">
        <v>18967</v>
      </c>
      <c r="F592" t="s">
        <v>4199</v>
      </c>
      <c r="G592" t="s">
        <v>3106</v>
      </c>
      <c r="H592">
        <f ca="1">_xlfn.XLOOKUP('Master Data'!$B:$B,PatientsMaster!$A:$A,PatientsMaster!$F:$F)</f>
        <v>21</v>
      </c>
      <c r="I592" t="str">
        <f ca="1">_xlfn.XLOOKUP('Master Data'!$B:$B,PatientsMaster!$A:$A,PatientsMaster!$G:$G)</f>
        <v>Young Adult</v>
      </c>
      <c r="J592" t="str">
        <f>_xlfn.XLOOKUP($C:$C,ProvidersMaster!$A:$A,ProvidersMaster!$C:$C)</f>
        <v>Pediatrics</v>
      </c>
      <c r="K592">
        <f>_xlfn.XLOOKUP($A:$A,Charges!$B:$B,Charges!$D:$D)</f>
        <v>233.95</v>
      </c>
      <c r="L592">
        <f>_xlfn.XLOOKUP($E:$E,InsuranceClaims!$A:$A,InsuranceClaims!$E:$E)</f>
        <v>54.459099999999999</v>
      </c>
      <c r="M592" t="str">
        <f>_xlfn.XLOOKUP($A:$A,Diagnoses!$B:$B,Diagnoses!$D:$D)</f>
        <v>Type 2 diabetes mellitus without complications</v>
      </c>
      <c r="N592" t="str">
        <f t="shared" si="18"/>
        <v>2022-Feb</v>
      </c>
      <c r="O592" t="str">
        <f t="shared" si="19"/>
        <v>Standard</v>
      </c>
      <c r="P592">
        <f>COUNTIF($B:$B,B592)</f>
        <v>4</v>
      </c>
      <c r="Q592">
        <f>SUMIF($C:$C,C592,$L:$L)</f>
        <v>19337.123900000002</v>
      </c>
    </row>
    <row r="593" spans="1:17" x14ac:dyDescent="0.25">
      <c r="A593" t="s">
        <v>4200</v>
      </c>
      <c r="B593" t="s">
        <v>299</v>
      </c>
      <c r="C593" t="s">
        <v>3118</v>
      </c>
      <c r="D593" t="s">
        <v>3093</v>
      </c>
      <c r="E593" t="s">
        <v>18968</v>
      </c>
      <c r="F593" t="s">
        <v>4201</v>
      </c>
      <c r="G593" t="s">
        <v>3090</v>
      </c>
      <c r="H593">
        <f ca="1">_xlfn.XLOOKUP('Master Data'!$B:$B,PatientsMaster!$A:$A,PatientsMaster!$F:$F)</f>
        <v>21</v>
      </c>
      <c r="I593" t="str">
        <f ca="1">_xlfn.XLOOKUP('Master Data'!$B:$B,PatientsMaster!$A:$A,PatientsMaster!$G:$G)</f>
        <v>Young Adult</v>
      </c>
      <c r="J593" t="str">
        <f>_xlfn.XLOOKUP($C:$C,ProvidersMaster!$A:$A,ProvidersMaster!$C:$C)</f>
        <v>Cardiology</v>
      </c>
      <c r="K593">
        <f>_xlfn.XLOOKUP($A:$A,Charges!$B:$B,Charges!$D:$D)</f>
        <v>161.5</v>
      </c>
      <c r="L593">
        <f>_xlfn.XLOOKUP($E:$E,InsuranceClaims!$A:$A,InsuranceClaims!$E:$E)</f>
        <v>431.07150000000001</v>
      </c>
      <c r="M593" t="str">
        <f>_xlfn.XLOOKUP($A:$A,Diagnoses!$B:$B,Diagnoses!$D:$D)</f>
        <v>Type 2 diabetes mellitus without complications</v>
      </c>
      <c r="N593" t="str">
        <f t="shared" si="18"/>
        <v>2024-Jan</v>
      </c>
      <c r="O593" t="str">
        <f t="shared" si="19"/>
        <v>Standard</v>
      </c>
      <c r="P593">
        <f>COUNTIF($B:$B,B593)</f>
        <v>4</v>
      </c>
      <c r="Q593">
        <f>SUMIF($C:$C,C593,$L:$L)</f>
        <v>19335.334599999998</v>
      </c>
    </row>
    <row r="594" spans="1:17" x14ac:dyDescent="0.25">
      <c r="A594" t="s">
        <v>4202</v>
      </c>
      <c r="B594" t="s">
        <v>299</v>
      </c>
      <c r="C594" t="s">
        <v>3254</v>
      </c>
      <c r="D594" t="s">
        <v>3088</v>
      </c>
      <c r="E594" t="s">
        <v>18969</v>
      </c>
      <c r="F594" t="s">
        <v>4203</v>
      </c>
      <c r="G594" t="s">
        <v>3090</v>
      </c>
      <c r="H594">
        <f ca="1">_xlfn.XLOOKUP('Master Data'!$B:$B,PatientsMaster!$A:$A,PatientsMaster!$F:$F)</f>
        <v>21</v>
      </c>
      <c r="I594" t="str">
        <f ca="1">_xlfn.XLOOKUP('Master Data'!$B:$B,PatientsMaster!$A:$A,PatientsMaster!$G:$G)</f>
        <v>Young Adult</v>
      </c>
      <c r="J594" t="str">
        <f>_xlfn.XLOOKUP($C:$C,ProvidersMaster!$A:$A,ProvidersMaster!$C:$C)</f>
        <v>General Practice</v>
      </c>
      <c r="K594">
        <f>_xlfn.XLOOKUP($A:$A,Charges!$B:$B,Charges!$D:$D)</f>
        <v>470.92</v>
      </c>
      <c r="L594">
        <f>_xlfn.XLOOKUP($E:$E,InsuranceClaims!$A:$A,InsuranceClaims!$E:$E)</f>
        <v>243.75599999999997</v>
      </c>
      <c r="M594" t="str">
        <f>_xlfn.XLOOKUP($A:$A,Diagnoses!$B:$B,Diagnoses!$D:$D)</f>
        <v>Acute upper respiratory infection, unspecified</v>
      </c>
      <c r="N594" t="str">
        <f t="shared" si="18"/>
        <v>2025-Jul</v>
      </c>
      <c r="O594" t="str">
        <f t="shared" si="19"/>
        <v>High Cost</v>
      </c>
      <c r="P594">
        <f>COUNTIF($B:$B,B594)</f>
        <v>4</v>
      </c>
      <c r="Q594">
        <f>SUMIF($C:$C,C594,$L:$L)</f>
        <v>20459.456599999998</v>
      </c>
    </row>
    <row r="595" spans="1:17" x14ac:dyDescent="0.25">
      <c r="A595" t="s">
        <v>4204</v>
      </c>
      <c r="B595" t="s">
        <v>301</v>
      </c>
      <c r="C595" t="s">
        <v>3187</v>
      </c>
      <c r="D595" t="s">
        <v>3093</v>
      </c>
      <c r="E595" t="s">
        <v>18970</v>
      </c>
      <c r="F595" t="s">
        <v>4205</v>
      </c>
      <c r="G595" t="s">
        <v>3095</v>
      </c>
      <c r="H595">
        <f ca="1">_xlfn.XLOOKUP('Master Data'!$B:$B,PatientsMaster!$A:$A,PatientsMaster!$F:$F)</f>
        <v>27</v>
      </c>
      <c r="I595" t="str">
        <f ca="1">_xlfn.XLOOKUP('Master Data'!$B:$B,PatientsMaster!$A:$A,PatientsMaster!$G:$G)</f>
        <v>Young Adult</v>
      </c>
      <c r="J595" t="str">
        <f>_xlfn.XLOOKUP($C:$C,ProvidersMaster!$A:$A,ProvidersMaster!$C:$C)</f>
        <v>Cardiology</v>
      </c>
      <c r="K595">
        <f>_xlfn.XLOOKUP($A:$A,Charges!$B:$B,Charges!$D:$D)</f>
        <v>206.16</v>
      </c>
      <c r="L595">
        <f>_xlfn.XLOOKUP($E:$E,InsuranceClaims!$A:$A,InsuranceClaims!$E:$E)</f>
        <v>279.86779999999999</v>
      </c>
      <c r="M595" t="str">
        <f>_xlfn.XLOOKUP($A:$A,Diagnoses!$B:$B,Diagnoses!$D:$D)</f>
        <v>Acute upper respiratory infection, unspecified</v>
      </c>
      <c r="N595" t="str">
        <f t="shared" si="18"/>
        <v>2025-Oct</v>
      </c>
      <c r="O595" t="str">
        <f t="shared" si="19"/>
        <v>Standard</v>
      </c>
      <c r="P595">
        <f>COUNTIF($B:$B,B595)</f>
        <v>3</v>
      </c>
      <c r="Q595">
        <f>SUMIF($C:$C,C595,$L:$L)</f>
        <v>16655.636999999995</v>
      </c>
    </row>
    <row r="596" spans="1:17" x14ac:dyDescent="0.25">
      <c r="A596" t="s">
        <v>4206</v>
      </c>
      <c r="B596" t="s">
        <v>301</v>
      </c>
      <c r="C596" t="s">
        <v>3248</v>
      </c>
      <c r="D596" t="s">
        <v>3093</v>
      </c>
      <c r="E596" t="s">
        <v>18971</v>
      </c>
      <c r="F596" t="s">
        <v>4207</v>
      </c>
      <c r="G596" t="s">
        <v>3102</v>
      </c>
      <c r="H596">
        <f ca="1">_xlfn.XLOOKUP('Master Data'!$B:$B,PatientsMaster!$A:$A,PatientsMaster!$F:$F)</f>
        <v>27</v>
      </c>
      <c r="I596" t="str">
        <f ca="1">_xlfn.XLOOKUP('Master Data'!$B:$B,PatientsMaster!$A:$A,PatientsMaster!$G:$G)</f>
        <v>Young Adult</v>
      </c>
      <c r="J596" t="str">
        <f>_xlfn.XLOOKUP($C:$C,ProvidersMaster!$A:$A,ProvidersMaster!$C:$C)</f>
        <v>Cardiology</v>
      </c>
      <c r="K596">
        <f>_xlfn.XLOOKUP($A:$A,Charges!$B:$B,Charges!$D:$D)</f>
        <v>381.44</v>
      </c>
      <c r="L596">
        <f>_xlfn.XLOOKUP($E:$E,InsuranceClaims!$A:$A,InsuranceClaims!$E:$E)</f>
        <v>206.13159999999999</v>
      </c>
      <c r="M596" t="str">
        <f>_xlfn.XLOOKUP($A:$A,Diagnoses!$B:$B,Diagnoses!$D:$D)</f>
        <v>Gastro-esophageal reflux disease without esophagitis</v>
      </c>
      <c r="N596" t="str">
        <f t="shared" si="18"/>
        <v>2024-Aug</v>
      </c>
      <c r="O596" t="str">
        <f t="shared" si="19"/>
        <v>High Cost</v>
      </c>
      <c r="P596">
        <f>COUNTIF($B:$B,B596)</f>
        <v>3</v>
      </c>
      <c r="Q596">
        <f>SUMIF($C:$C,C596,$L:$L)</f>
        <v>20392.786800000002</v>
      </c>
    </row>
    <row r="597" spans="1:17" x14ac:dyDescent="0.25">
      <c r="A597" t="s">
        <v>4208</v>
      </c>
      <c r="B597" t="s">
        <v>301</v>
      </c>
      <c r="C597" t="s">
        <v>3329</v>
      </c>
      <c r="D597" t="s">
        <v>3088</v>
      </c>
      <c r="E597" t="s">
        <v>18972</v>
      </c>
      <c r="F597" t="s">
        <v>4209</v>
      </c>
      <c r="G597" t="s">
        <v>3095</v>
      </c>
      <c r="H597">
        <f ca="1">_xlfn.XLOOKUP('Master Data'!$B:$B,PatientsMaster!$A:$A,PatientsMaster!$F:$F)</f>
        <v>27</v>
      </c>
      <c r="I597" t="str">
        <f ca="1">_xlfn.XLOOKUP('Master Data'!$B:$B,PatientsMaster!$A:$A,PatientsMaster!$G:$G)</f>
        <v>Young Adult</v>
      </c>
      <c r="J597" t="str">
        <f>_xlfn.XLOOKUP($C:$C,ProvidersMaster!$A:$A,ProvidersMaster!$C:$C)</f>
        <v>Oncology</v>
      </c>
      <c r="K597">
        <f>_xlfn.XLOOKUP($A:$A,Charges!$B:$B,Charges!$D:$D)</f>
        <v>477.21</v>
      </c>
      <c r="L597">
        <f>_xlfn.XLOOKUP($E:$E,InsuranceClaims!$A:$A,InsuranceClaims!$E:$E)</f>
        <v>48.999600000000001</v>
      </c>
      <c r="M597" t="str">
        <f>_xlfn.XLOOKUP($A:$A,Diagnoses!$B:$B,Diagnoses!$D:$D)</f>
        <v>Acute upper respiratory infection, unspecified</v>
      </c>
      <c r="N597" t="str">
        <f t="shared" si="18"/>
        <v>2026-Jun</v>
      </c>
      <c r="O597" t="str">
        <f t="shared" si="19"/>
        <v>High Cost</v>
      </c>
      <c r="P597">
        <f>COUNTIF($B:$B,B597)</f>
        <v>3</v>
      </c>
      <c r="Q597">
        <f>SUMIF($C:$C,C597,$L:$L)</f>
        <v>21059.359400000005</v>
      </c>
    </row>
    <row r="598" spans="1:17" x14ac:dyDescent="0.25">
      <c r="A598" t="s">
        <v>4210</v>
      </c>
      <c r="B598" t="s">
        <v>303</v>
      </c>
      <c r="C598" t="s">
        <v>3135</v>
      </c>
      <c r="D598" t="s">
        <v>3093</v>
      </c>
      <c r="E598" t="s">
        <v>18973</v>
      </c>
      <c r="F598" t="s">
        <v>3822</v>
      </c>
      <c r="G598" t="s">
        <v>3102</v>
      </c>
      <c r="H598">
        <f ca="1">_xlfn.XLOOKUP('Master Data'!$B:$B,PatientsMaster!$A:$A,PatientsMaster!$F:$F)</f>
        <v>59</v>
      </c>
      <c r="I598" t="str">
        <f ca="1">_xlfn.XLOOKUP('Master Data'!$B:$B,PatientsMaster!$A:$A,PatientsMaster!$G:$G)</f>
        <v>Young Adult</v>
      </c>
      <c r="J598" t="str">
        <f>_xlfn.XLOOKUP($C:$C,ProvidersMaster!$A:$A,ProvidersMaster!$C:$C)</f>
        <v>Pediatrics</v>
      </c>
      <c r="K598">
        <f>_xlfn.XLOOKUP($A:$A,Charges!$B:$B,Charges!$D:$D)</f>
        <v>344.8</v>
      </c>
      <c r="L598">
        <f>_xlfn.XLOOKUP($E:$E,InsuranceClaims!$A:$A,InsuranceClaims!$E:$E)</f>
        <v>265.40690000000001</v>
      </c>
      <c r="M598" t="str">
        <f>_xlfn.XLOOKUP($A:$A,Diagnoses!$B:$B,Diagnoses!$D:$D)</f>
        <v>Acute upper respiratory infection, unspecified</v>
      </c>
      <c r="N598" t="str">
        <f t="shared" si="18"/>
        <v>2025-Dec</v>
      </c>
      <c r="O598" t="str">
        <f t="shared" si="19"/>
        <v>Standard</v>
      </c>
      <c r="P598">
        <f>COUNTIF($B:$B,B598)</f>
        <v>4</v>
      </c>
      <c r="Q598">
        <f>SUMIF($C:$C,C598,$L:$L)</f>
        <v>24472.873299999996</v>
      </c>
    </row>
    <row r="599" spans="1:17" x14ac:dyDescent="0.25">
      <c r="A599" t="s">
        <v>4211</v>
      </c>
      <c r="B599" t="s">
        <v>303</v>
      </c>
      <c r="C599" t="s">
        <v>3130</v>
      </c>
      <c r="D599" t="s">
        <v>3088</v>
      </c>
      <c r="E599" t="s">
        <v>18974</v>
      </c>
      <c r="F599" t="s">
        <v>4212</v>
      </c>
      <c r="G599" t="s">
        <v>3095</v>
      </c>
      <c r="H599">
        <f ca="1">_xlfn.XLOOKUP('Master Data'!$B:$B,PatientsMaster!$A:$A,PatientsMaster!$F:$F)</f>
        <v>59</v>
      </c>
      <c r="I599" t="str">
        <f ca="1">_xlfn.XLOOKUP('Master Data'!$B:$B,PatientsMaster!$A:$A,PatientsMaster!$G:$G)</f>
        <v>Young Adult</v>
      </c>
      <c r="J599" t="str">
        <f>_xlfn.XLOOKUP($C:$C,ProvidersMaster!$A:$A,ProvidersMaster!$C:$C)</f>
        <v>Pediatrics</v>
      </c>
      <c r="K599">
        <f>_xlfn.XLOOKUP($A:$A,Charges!$B:$B,Charges!$D:$D)</f>
        <v>485.99</v>
      </c>
      <c r="L599">
        <f>_xlfn.XLOOKUP($E:$E,InsuranceClaims!$A:$A,InsuranceClaims!$E:$E)</f>
        <v>244.87649999999996</v>
      </c>
      <c r="M599" t="str">
        <f>_xlfn.XLOOKUP($A:$A,Diagnoses!$B:$B,Diagnoses!$D:$D)</f>
        <v>Low back pain</v>
      </c>
      <c r="N599" t="str">
        <f t="shared" si="18"/>
        <v>2022-Apr</v>
      </c>
      <c r="O599" t="str">
        <f t="shared" si="19"/>
        <v>High Cost</v>
      </c>
      <c r="P599">
        <f>COUNTIF($B:$B,B599)</f>
        <v>4</v>
      </c>
      <c r="Q599">
        <f>SUMIF($C:$C,C599,$L:$L)</f>
        <v>15966.304299999994</v>
      </c>
    </row>
    <row r="600" spans="1:17" x14ac:dyDescent="0.25">
      <c r="A600" t="s">
        <v>4213</v>
      </c>
      <c r="B600" t="s">
        <v>303</v>
      </c>
      <c r="C600" t="s">
        <v>3202</v>
      </c>
      <c r="D600" t="s">
        <v>3093</v>
      </c>
      <c r="E600" t="s">
        <v>18975</v>
      </c>
      <c r="F600" t="s">
        <v>3384</v>
      </c>
      <c r="G600" t="s">
        <v>3095</v>
      </c>
      <c r="H600">
        <f ca="1">_xlfn.XLOOKUP('Master Data'!$B:$B,PatientsMaster!$A:$A,PatientsMaster!$F:$F)</f>
        <v>59</v>
      </c>
      <c r="I600" t="str">
        <f ca="1">_xlfn.XLOOKUP('Master Data'!$B:$B,PatientsMaster!$A:$A,PatientsMaster!$G:$G)</f>
        <v>Young Adult</v>
      </c>
      <c r="J600" t="str">
        <f>_xlfn.XLOOKUP($C:$C,ProvidersMaster!$A:$A,ProvidersMaster!$C:$C)</f>
        <v>General Practice</v>
      </c>
      <c r="K600">
        <f>_xlfn.XLOOKUP($A:$A,Charges!$B:$B,Charges!$D:$D)</f>
        <v>495.79</v>
      </c>
      <c r="L600">
        <f>_xlfn.XLOOKUP($E:$E,InsuranceClaims!$A:$A,InsuranceClaims!$E:$E)</f>
        <v>329.46479999999997</v>
      </c>
      <c r="M600" t="str">
        <f>_xlfn.XLOOKUP($A:$A,Diagnoses!$B:$B,Diagnoses!$D:$D)</f>
        <v>Acute upper respiratory infection, unspecified</v>
      </c>
      <c r="N600" t="str">
        <f t="shared" si="18"/>
        <v>2025-Apr</v>
      </c>
      <c r="O600" t="str">
        <f t="shared" si="19"/>
        <v>High Cost</v>
      </c>
      <c r="P600">
        <f>COUNTIF($B:$B,B600)</f>
        <v>4</v>
      </c>
      <c r="Q600">
        <f>SUMIF($C:$C,C600,$L:$L)</f>
        <v>16195.449599999994</v>
      </c>
    </row>
    <row r="601" spans="1:17" x14ac:dyDescent="0.25">
      <c r="A601" t="s">
        <v>4214</v>
      </c>
      <c r="B601" t="s">
        <v>303</v>
      </c>
      <c r="C601" t="s">
        <v>3208</v>
      </c>
      <c r="D601" t="s">
        <v>3088</v>
      </c>
      <c r="E601" t="s">
        <v>18976</v>
      </c>
      <c r="F601" t="s">
        <v>4215</v>
      </c>
      <c r="G601" t="s">
        <v>3095</v>
      </c>
      <c r="H601">
        <f ca="1">_xlfn.XLOOKUP('Master Data'!$B:$B,PatientsMaster!$A:$A,PatientsMaster!$F:$F)</f>
        <v>59</v>
      </c>
      <c r="I601" t="str">
        <f ca="1">_xlfn.XLOOKUP('Master Data'!$B:$B,PatientsMaster!$A:$A,PatientsMaster!$G:$G)</f>
        <v>Young Adult</v>
      </c>
      <c r="J601" t="str">
        <f>_xlfn.XLOOKUP($C:$C,ProvidersMaster!$A:$A,ProvidersMaster!$C:$C)</f>
        <v>Cardiology</v>
      </c>
      <c r="K601">
        <f>_xlfn.XLOOKUP($A:$A,Charges!$B:$B,Charges!$D:$D)</f>
        <v>384.99</v>
      </c>
      <c r="L601">
        <f>_xlfn.XLOOKUP($E:$E,InsuranceClaims!$A:$A,InsuranceClaims!$E:$E)</f>
        <v>252.27070000000001</v>
      </c>
      <c r="M601" t="str">
        <f>_xlfn.XLOOKUP($A:$A,Diagnoses!$B:$B,Diagnoses!$D:$D)</f>
        <v>Gastro-esophageal reflux disease without esophagitis</v>
      </c>
      <c r="N601" t="str">
        <f t="shared" si="18"/>
        <v>2025-Feb</v>
      </c>
      <c r="O601" t="str">
        <f t="shared" si="19"/>
        <v>High Cost</v>
      </c>
      <c r="P601">
        <f>COUNTIF($B:$B,B601)</f>
        <v>4</v>
      </c>
      <c r="Q601">
        <f>SUMIF($C:$C,C601,$L:$L)</f>
        <v>17205.856699999993</v>
      </c>
    </row>
    <row r="602" spans="1:17" x14ac:dyDescent="0.25">
      <c r="A602" t="s">
        <v>4216</v>
      </c>
      <c r="B602" t="s">
        <v>305</v>
      </c>
      <c r="C602" t="s">
        <v>3151</v>
      </c>
      <c r="D602" t="s">
        <v>3088</v>
      </c>
      <c r="E602" t="s">
        <v>18977</v>
      </c>
      <c r="F602" t="s">
        <v>4217</v>
      </c>
      <c r="G602" t="s">
        <v>3102</v>
      </c>
      <c r="H602">
        <f ca="1">_xlfn.XLOOKUP('Master Data'!$B:$B,PatientsMaster!$A:$A,PatientsMaster!$F:$F)</f>
        <v>17</v>
      </c>
      <c r="I602" t="str">
        <f ca="1">_xlfn.XLOOKUP('Master Data'!$B:$B,PatientsMaster!$A:$A,PatientsMaster!$G:$G)</f>
        <v>Pediatric</v>
      </c>
      <c r="J602" t="str">
        <f>_xlfn.XLOOKUP($C:$C,ProvidersMaster!$A:$A,ProvidersMaster!$C:$C)</f>
        <v>Gastroenterology</v>
      </c>
      <c r="K602">
        <f>_xlfn.XLOOKUP($A:$A,Charges!$B:$B,Charges!$D:$D)</f>
        <v>475.97</v>
      </c>
      <c r="L602">
        <f>_xlfn.XLOOKUP($E:$E,InsuranceClaims!$A:$A,InsuranceClaims!$E:$E)</f>
        <v>88.731999999999999</v>
      </c>
      <c r="M602" t="str">
        <f>_xlfn.XLOOKUP($A:$A,Diagnoses!$B:$B,Diagnoses!$D:$D)</f>
        <v>Acute upper respiratory infection, unspecified</v>
      </c>
      <c r="N602" t="str">
        <f t="shared" si="18"/>
        <v>2025-Apr</v>
      </c>
      <c r="O602" t="str">
        <f t="shared" si="19"/>
        <v>High Cost</v>
      </c>
      <c r="P602">
        <f>COUNTIF($B:$B,B602)</f>
        <v>10</v>
      </c>
      <c r="Q602">
        <f>SUMIF($C:$C,C602,$L:$L)</f>
        <v>21413.642499999994</v>
      </c>
    </row>
    <row r="603" spans="1:17" x14ac:dyDescent="0.25">
      <c r="A603" t="s">
        <v>4218</v>
      </c>
      <c r="B603" t="s">
        <v>305</v>
      </c>
      <c r="C603" t="s">
        <v>3248</v>
      </c>
      <c r="D603" t="s">
        <v>3093</v>
      </c>
      <c r="E603" t="s">
        <v>18978</v>
      </c>
      <c r="F603" t="s">
        <v>3105</v>
      </c>
      <c r="G603" t="s">
        <v>3090</v>
      </c>
      <c r="H603">
        <f ca="1">_xlfn.XLOOKUP('Master Data'!$B:$B,PatientsMaster!$A:$A,PatientsMaster!$F:$F)</f>
        <v>17</v>
      </c>
      <c r="I603" t="str">
        <f ca="1">_xlfn.XLOOKUP('Master Data'!$B:$B,PatientsMaster!$A:$A,PatientsMaster!$G:$G)</f>
        <v>Pediatric</v>
      </c>
      <c r="J603" t="str">
        <f>_xlfn.XLOOKUP($C:$C,ProvidersMaster!$A:$A,ProvidersMaster!$C:$C)</f>
        <v>Cardiology</v>
      </c>
      <c r="K603">
        <f>_xlfn.XLOOKUP($A:$A,Charges!$B:$B,Charges!$D:$D)</f>
        <v>456.71</v>
      </c>
      <c r="L603">
        <f>_xlfn.XLOOKUP($E:$E,InsuranceClaims!$A:$A,InsuranceClaims!$E:$E)</f>
        <v>74.127300000000005</v>
      </c>
      <c r="M603" t="str">
        <f>_xlfn.XLOOKUP($A:$A,Diagnoses!$B:$B,Diagnoses!$D:$D)</f>
        <v>Essential (primary) hypertension</v>
      </c>
      <c r="N603" t="str">
        <f t="shared" si="18"/>
        <v>2022-Dec</v>
      </c>
      <c r="O603" t="str">
        <f t="shared" si="19"/>
        <v>High Cost</v>
      </c>
      <c r="P603">
        <f>COUNTIF($B:$B,B603)</f>
        <v>10</v>
      </c>
      <c r="Q603">
        <f>SUMIF($C:$C,C603,$L:$L)</f>
        <v>20392.786800000002</v>
      </c>
    </row>
    <row r="604" spans="1:17" x14ac:dyDescent="0.25">
      <c r="A604" t="s">
        <v>4219</v>
      </c>
      <c r="B604" t="s">
        <v>305</v>
      </c>
      <c r="C604" t="s">
        <v>3130</v>
      </c>
      <c r="D604" t="s">
        <v>3093</v>
      </c>
      <c r="E604" t="s">
        <v>18979</v>
      </c>
      <c r="F604" t="s">
        <v>4220</v>
      </c>
      <c r="G604" t="s">
        <v>3102</v>
      </c>
      <c r="H604">
        <f ca="1">_xlfn.XLOOKUP('Master Data'!$B:$B,PatientsMaster!$A:$A,PatientsMaster!$F:$F)</f>
        <v>17</v>
      </c>
      <c r="I604" t="str">
        <f ca="1">_xlfn.XLOOKUP('Master Data'!$B:$B,PatientsMaster!$A:$A,PatientsMaster!$G:$G)</f>
        <v>Pediatric</v>
      </c>
      <c r="J604" t="str">
        <f>_xlfn.XLOOKUP($C:$C,ProvidersMaster!$A:$A,ProvidersMaster!$C:$C)</f>
        <v>Pediatrics</v>
      </c>
      <c r="K604">
        <f>_xlfn.XLOOKUP($A:$A,Charges!$B:$B,Charges!$D:$D)</f>
        <v>170.64</v>
      </c>
      <c r="L604">
        <f>_xlfn.XLOOKUP($E:$E,InsuranceClaims!$A:$A,InsuranceClaims!$E:$E)</f>
        <v>51.036999999999992</v>
      </c>
      <c r="M604" t="str">
        <f>_xlfn.XLOOKUP($A:$A,Diagnoses!$B:$B,Diagnoses!$D:$D)</f>
        <v>Acute upper respiratory infection, unspecified</v>
      </c>
      <c r="N604" t="str">
        <f t="shared" si="18"/>
        <v>2024-Jan</v>
      </c>
      <c r="O604" t="str">
        <f t="shared" si="19"/>
        <v>Standard</v>
      </c>
      <c r="P604">
        <f>COUNTIF($B:$B,B604)</f>
        <v>10</v>
      </c>
      <c r="Q604">
        <f>SUMIF($C:$C,C604,$L:$L)</f>
        <v>15966.304299999994</v>
      </c>
    </row>
    <row r="605" spans="1:17" x14ac:dyDescent="0.25">
      <c r="A605" t="s">
        <v>4221</v>
      </c>
      <c r="B605" t="s">
        <v>305</v>
      </c>
      <c r="C605" t="s">
        <v>3202</v>
      </c>
      <c r="D605" t="s">
        <v>3093</v>
      </c>
      <c r="E605" t="s">
        <v>18980</v>
      </c>
      <c r="F605" t="s">
        <v>4222</v>
      </c>
      <c r="G605" t="s">
        <v>3095</v>
      </c>
      <c r="H605">
        <f ca="1">_xlfn.XLOOKUP('Master Data'!$B:$B,PatientsMaster!$A:$A,PatientsMaster!$F:$F)</f>
        <v>17</v>
      </c>
      <c r="I605" t="str">
        <f ca="1">_xlfn.XLOOKUP('Master Data'!$B:$B,PatientsMaster!$A:$A,PatientsMaster!$G:$G)</f>
        <v>Pediatric</v>
      </c>
      <c r="J605" t="str">
        <f>_xlfn.XLOOKUP($C:$C,ProvidersMaster!$A:$A,ProvidersMaster!$C:$C)</f>
        <v>General Practice</v>
      </c>
      <c r="K605">
        <f>_xlfn.XLOOKUP($A:$A,Charges!$B:$B,Charges!$D:$D)</f>
        <v>71.66</v>
      </c>
      <c r="L605">
        <f>_xlfn.XLOOKUP($E:$E,InsuranceClaims!$A:$A,InsuranceClaims!$E:$E)</f>
        <v>55.800799999999995</v>
      </c>
      <c r="M605" t="str">
        <f>_xlfn.XLOOKUP($A:$A,Diagnoses!$B:$B,Diagnoses!$D:$D)</f>
        <v>Low back pain</v>
      </c>
      <c r="N605" t="str">
        <f t="shared" si="18"/>
        <v>2025-Jul</v>
      </c>
      <c r="O605" t="str">
        <f t="shared" si="19"/>
        <v>Standard</v>
      </c>
      <c r="P605">
        <f>COUNTIF($B:$B,B605)</f>
        <v>10</v>
      </c>
      <c r="Q605">
        <f>SUMIF($C:$C,C605,$L:$L)</f>
        <v>16195.449599999994</v>
      </c>
    </row>
    <row r="606" spans="1:17" x14ac:dyDescent="0.25">
      <c r="A606" t="s">
        <v>4223</v>
      </c>
      <c r="B606" t="s">
        <v>305</v>
      </c>
      <c r="C606" t="s">
        <v>3111</v>
      </c>
      <c r="D606" t="s">
        <v>3088</v>
      </c>
      <c r="E606" t="s">
        <v>18981</v>
      </c>
      <c r="F606" t="s">
        <v>4224</v>
      </c>
      <c r="G606" t="s">
        <v>3095</v>
      </c>
      <c r="H606">
        <f ca="1">_xlfn.XLOOKUP('Master Data'!$B:$B,PatientsMaster!$A:$A,PatientsMaster!$F:$F)</f>
        <v>17</v>
      </c>
      <c r="I606" t="str">
        <f ca="1">_xlfn.XLOOKUP('Master Data'!$B:$B,PatientsMaster!$A:$A,PatientsMaster!$G:$G)</f>
        <v>Pediatric</v>
      </c>
      <c r="J606" t="str">
        <f>_xlfn.XLOOKUP($C:$C,ProvidersMaster!$A:$A,ProvidersMaster!$C:$C)</f>
        <v>Gastroenterology</v>
      </c>
      <c r="K606">
        <f>_xlfn.XLOOKUP($A:$A,Charges!$B:$B,Charges!$D:$D)</f>
        <v>223.26</v>
      </c>
      <c r="L606">
        <f>_xlfn.XLOOKUP($E:$E,InsuranceClaims!$A:$A,InsuranceClaims!$E:$E)</f>
        <v>319.84879999999998</v>
      </c>
      <c r="M606" t="str">
        <f>_xlfn.XLOOKUP($A:$A,Diagnoses!$B:$B,Diagnoses!$D:$D)</f>
        <v>Acute upper respiratory infection, unspecified</v>
      </c>
      <c r="N606" t="str">
        <f t="shared" si="18"/>
        <v>2026-Mar</v>
      </c>
      <c r="O606" t="str">
        <f t="shared" si="19"/>
        <v>Standard</v>
      </c>
      <c r="P606">
        <f>COUNTIF($B:$B,B606)</f>
        <v>10</v>
      </c>
      <c r="Q606">
        <f>SUMIF($C:$C,C606,$L:$L)</f>
        <v>20345.553199999988</v>
      </c>
    </row>
    <row r="607" spans="1:17" x14ac:dyDescent="0.25">
      <c r="A607" t="s">
        <v>4225</v>
      </c>
      <c r="B607" t="s">
        <v>305</v>
      </c>
      <c r="C607" t="s">
        <v>3187</v>
      </c>
      <c r="D607" t="s">
        <v>3088</v>
      </c>
      <c r="E607" t="s">
        <v>18982</v>
      </c>
      <c r="F607" t="s">
        <v>4226</v>
      </c>
      <c r="G607" t="s">
        <v>3102</v>
      </c>
      <c r="H607">
        <f ca="1">_xlfn.XLOOKUP('Master Data'!$B:$B,PatientsMaster!$A:$A,PatientsMaster!$F:$F)</f>
        <v>17</v>
      </c>
      <c r="I607" t="str">
        <f ca="1">_xlfn.XLOOKUP('Master Data'!$B:$B,PatientsMaster!$A:$A,PatientsMaster!$G:$G)</f>
        <v>Pediatric</v>
      </c>
      <c r="J607" t="str">
        <f>_xlfn.XLOOKUP($C:$C,ProvidersMaster!$A:$A,ProvidersMaster!$C:$C)</f>
        <v>Cardiology</v>
      </c>
      <c r="K607">
        <f>_xlfn.XLOOKUP($A:$A,Charges!$B:$B,Charges!$D:$D)</f>
        <v>84.92</v>
      </c>
      <c r="L607">
        <f>_xlfn.XLOOKUP($E:$E,InsuranceClaims!$A:$A,InsuranceClaims!$E:$E)</f>
        <v>375.61439999999999</v>
      </c>
      <c r="M607" t="str">
        <f>_xlfn.XLOOKUP($A:$A,Diagnoses!$B:$B,Diagnoses!$D:$D)</f>
        <v>Type 2 diabetes mellitus without complications</v>
      </c>
      <c r="N607" t="str">
        <f t="shared" si="18"/>
        <v>2022-Oct</v>
      </c>
      <c r="O607" t="str">
        <f t="shared" si="19"/>
        <v>Standard</v>
      </c>
      <c r="P607">
        <f>COUNTIF($B:$B,B607)</f>
        <v>10</v>
      </c>
      <c r="Q607">
        <f>SUMIF($C:$C,C607,$L:$L)</f>
        <v>16655.636999999995</v>
      </c>
    </row>
    <row r="608" spans="1:17" x14ac:dyDescent="0.25">
      <c r="A608" t="s">
        <v>4227</v>
      </c>
      <c r="B608" t="s">
        <v>305</v>
      </c>
      <c r="C608" t="s">
        <v>3199</v>
      </c>
      <c r="D608" t="s">
        <v>3093</v>
      </c>
      <c r="E608" t="s">
        <v>18983</v>
      </c>
      <c r="F608" t="s">
        <v>4228</v>
      </c>
      <c r="G608" t="s">
        <v>3090</v>
      </c>
      <c r="H608">
        <f ca="1">_xlfn.XLOOKUP('Master Data'!$B:$B,PatientsMaster!$A:$A,PatientsMaster!$F:$F)</f>
        <v>17</v>
      </c>
      <c r="I608" t="str">
        <f ca="1">_xlfn.XLOOKUP('Master Data'!$B:$B,PatientsMaster!$A:$A,PatientsMaster!$G:$G)</f>
        <v>Pediatric</v>
      </c>
      <c r="J608" t="str">
        <f>_xlfn.XLOOKUP($C:$C,ProvidersMaster!$A:$A,ProvidersMaster!$C:$C)</f>
        <v>Gastroenterology</v>
      </c>
      <c r="K608">
        <f>_xlfn.XLOOKUP($A:$A,Charges!$B:$B,Charges!$D:$D)</f>
        <v>109.11</v>
      </c>
      <c r="L608">
        <f>_xlfn.XLOOKUP($E:$E,InsuranceClaims!$A:$A,InsuranceClaims!$E:$E)</f>
        <v>175.434</v>
      </c>
      <c r="M608" t="str">
        <f>_xlfn.XLOOKUP($A:$A,Diagnoses!$B:$B,Diagnoses!$D:$D)</f>
        <v>Gastro-esophageal reflux disease without esophagitis</v>
      </c>
      <c r="N608" t="str">
        <f t="shared" si="18"/>
        <v>2026-Feb</v>
      </c>
      <c r="O608" t="str">
        <f t="shared" si="19"/>
        <v>Standard</v>
      </c>
      <c r="P608">
        <f>COUNTIF($B:$B,B608)</f>
        <v>10</v>
      </c>
      <c r="Q608">
        <f>SUMIF($C:$C,C608,$L:$L)</f>
        <v>19674.320500000005</v>
      </c>
    </row>
    <row r="609" spans="1:17" x14ac:dyDescent="0.25">
      <c r="A609" t="s">
        <v>4229</v>
      </c>
      <c r="B609" t="s">
        <v>305</v>
      </c>
      <c r="C609" t="s">
        <v>3148</v>
      </c>
      <c r="D609" t="s">
        <v>3093</v>
      </c>
      <c r="E609" t="s">
        <v>18984</v>
      </c>
      <c r="F609" t="s">
        <v>3704</v>
      </c>
      <c r="G609" t="s">
        <v>3106</v>
      </c>
      <c r="H609">
        <f ca="1">_xlfn.XLOOKUP('Master Data'!$B:$B,PatientsMaster!$A:$A,PatientsMaster!$F:$F)</f>
        <v>17</v>
      </c>
      <c r="I609" t="str">
        <f ca="1">_xlfn.XLOOKUP('Master Data'!$B:$B,PatientsMaster!$A:$A,PatientsMaster!$G:$G)</f>
        <v>Pediatric</v>
      </c>
      <c r="J609" t="str">
        <f>_xlfn.XLOOKUP($C:$C,ProvidersMaster!$A:$A,ProvidersMaster!$C:$C)</f>
        <v>Gastroenterology</v>
      </c>
      <c r="K609">
        <f>_xlfn.XLOOKUP($A:$A,Charges!$B:$B,Charges!$D:$D)</f>
        <v>168.93</v>
      </c>
      <c r="L609">
        <f>_xlfn.XLOOKUP($E:$E,InsuranceClaims!$A:$A,InsuranceClaims!$E:$E)</f>
        <v>215.40140000000002</v>
      </c>
      <c r="M609" t="str">
        <f>_xlfn.XLOOKUP($A:$A,Diagnoses!$B:$B,Diagnoses!$D:$D)</f>
        <v>Low back pain</v>
      </c>
      <c r="N609" t="str">
        <f t="shared" si="18"/>
        <v>2024-Nov</v>
      </c>
      <c r="O609" t="str">
        <f t="shared" si="19"/>
        <v>Standard</v>
      </c>
      <c r="P609">
        <f>COUNTIF($B:$B,B609)</f>
        <v>10</v>
      </c>
      <c r="Q609">
        <f>SUMIF($C:$C,C609,$L:$L)</f>
        <v>19833.441100000004</v>
      </c>
    </row>
    <row r="610" spans="1:17" x14ac:dyDescent="0.25">
      <c r="A610" t="s">
        <v>4230</v>
      </c>
      <c r="B610" t="s">
        <v>305</v>
      </c>
      <c r="C610" t="s">
        <v>3208</v>
      </c>
      <c r="D610" t="s">
        <v>3093</v>
      </c>
      <c r="E610" t="s">
        <v>18985</v>
      </c>
      <c r="F610" t="s">
        <v>4231</v>
      </c>
      <c r="G610" t="s">
        <v>3090</v>
      </c>
      <c r="H610">
        <f ca="1">_xlfn.XLOOKUP('Master Data'!$B:$B,PatientsMaster!$A:$A,PatientsMaster!$F:$F)</f>
        <v>17</v>
      </c>
      <c r="I610" t="str">
        <f ca="1">_xlfn.XLOOKUP('Master Data'!$B:$B,PatientsMaster!$A:$A,PatientsMaster!$G:$G)</f>
        <v>Pediatric</v>
      </c>
      <c r="J610" t="str">
        <f>_xlfn.XLOOKUP($C:$C,ProvidersMaster!$A:$A,ProvidersMaster!$C:$C)</f>
        <v>Cardiology</v>
      </c>
      <c r="K610">
        <f>_xlfn.XLOOKUP($A:$A,Charges!$B:$B,Charges!$D:$D)</f>
        <v>290.44</v>
      </c>
      <c r="L610">
        <f>_xlfn.XLOOKUP($E:$E,InsuranceClaims!$A:$A,InsuranceClaims!$E:$E)</f>
        <v>254.64959999999999</v>
      </c>
      <c r="M610" t="str">
        <f>_xlfn.XLOOKUP($A:$A,Diagnoses!$B:$B,Diagnoses!$D:$D)</f>
        <v>Acute upper respiratory infection, unspecified</v>
      </c>
      <c r="N610" t="str">
        <f t="shared" si="18"/>
        <v>2022-Jan</v>
      </c>
      <c r="O610" t="str">
        <f t="shared" si="19"/>
        <v>Standard</v>
      </c>
      <c r="P610">
        <f>COUNTIF($B:$B,B610)</f>
        <v>10</v>
      </c>
      <c r="Q610">
        <f>SUMIF($C:$C,C610,$L:$L)</f>
        <v>17205.856699999993</v>
      </c>
    </row>
    <row r="611" spans="1:17" x14ac:dyDescent="0.25">
      <c r="A611" t="s">
        <v>4232</v>
      </c>
      <c r="B611" t="s">
        <v>305</v>
      </c>
      <c r="C611" t="s">
        <v>3148</v>
      </c>
      <c r="D611" t="s">
        <v>3093</v>
      </c>
      <c r="E611" t="s">
        <v>18986</v>
      </c>
      <c r="F611" t="s">
        <v>4233</v>
      </c>
      <c r="G611" t="s">
        <v>3106</v>
      </c>
      <c r="H611">
        <f ca="1">_xlfn.XLOOKUP('Master Data'!$B:$B,PatientsMaster!$A:$A,PatientsMaster!$F:$F)</f>
        <v>17</v>
      </c>
      <c r="I611" t="str">
        <f ca="1">_xlfn.XLOOKUP('Master Data'!$B:$B,PatientsMaster!$A:$A,PatientsMaster!$G:$G)</f>
        <v>Pediatric</v>
      </c>
      <c r="J611" t="str">
        <f>_xlfn.XLOOKUP($C:$C,ProvidersMaster!$A:$A,ProvidersMaster!$C:$C)</f>
        <v>Gastroenterology</v>
      </c>
      <c r="K611">
        <f>_xlfn.XLOOKUP($A:$A,Charges!$B:$B,Charges!$D:$D)</f>
        <v>297.14</v>
      </c>
      <c r="L611">
        <f>_xlfn.XLOOKUP($E:$E,InsuranceClaims!$A:$A,InsuranceClaims!$E:$E)</f>
        <v>215.81719999999999</v>
      </c>
      <c r="M611" t="str">
        <f>_xlfn.XLOOKUP($A:$A,Diagnoses!$B:$B,Diagnoses!$D:$D)</f>
        <v>Acute upper respiratory infection, unspecified</v>
      </c>
      <c r="N611" t="str">
        <f t="shared" si="18"/>
        <v>2023-Sep</v>
      </c>
      <c r="O611" t="str">
        <f t="shared" si="19"/>
        <v>Standard</v>
      </c>
      <c r="P611">
        <f>COUNTIF($B:$B,B611)</f>
        <v>10</v>
      </c>
      <c r="Q611">
        <f>SUMIF($C:$C,C611,$L:$L)</f>
        <v>19833.441100000004</v>
      </c>
    </row>
    <row r="612" spans="1:17" x14ac:dyDescent="0.25">
      <c r="A612" t="s">
        <v>4234</v>
      </c>
      <c r="B612" t="s">
        <v>307</v>
      </c>
      <c r="C612" t="s">
        <v>3148</v>
      </c>
      <c r="D612" t="s">
        <v>3093</v>
      </c>
      <c r="E612" t="s">
        <v>18987</v>
      </c>
      <c r="F612" t="s">
        <v>4235</v>
      </c>
      <c r="G612" t="s">
        <v>3090</v>
      </c>
      <c r="H612">
        <f ca="1">_xlfn.XLOOKUP('Master Data'!$B:$B,PatientsMaster!$A:$A,PatientsMaster!$F:$F)</f>
        <v>58</v>
      </c>
      <c r="I612" t="str">
        <f ca="1">_xlfn.XLOOKUP('Master Data'!$B:$B,PatientsMaster!$A:$A,PatientsMaster!$G:$G)</f>
        <v>Young Adult</v>
      </c>
      <c r="J612" t="str">
        <f>_xlfn.XLOOKUP($C:$C,ProvidersMaster!$A:$A,ProvidersMaster!$C:$C)</f>
        <v>Gastroenterology</v>
      </c>
      <c r="K612">
        <f>_xlfn.XLOOKUP($A:$A,Charges!$B:$B,Charges!$D:$D)</f>
        <v>269.54000000000002</v>
      </c>
      <c r="L612">
        <f>_xlfn.XLOOKUP($E:$E,InsuranceClaims!$A:$A,InsuranceClaims!$E:$E)</f>
        <v>149.14410000000001</v>
      </c>
      <c r="M612" t="str">
        <f>_xlfn.XLOOKUP($A:$A,Diagnoses!$B:$B,Diagnoses!$D:$D)</f>
        <v>Type 2 diabetes mellitus without complications</v>
      </c>
      <c r="N612" t="str">
        <f t="shared" si="18"/>
        <v>2026-Apr</v>
      </c>
      <c r="O612" t="str">
        <f t="shared" si="19"/>
        <v>Standard</v>
      </c>
      <c r="P612">
        <f>COUNTIF($B:$B,B612)</f>
        <v>7</v>
      </c>
      <c r="Q612">
        <f>SUMIF($C:$C,C612,$L:$L)</f>
        <v>19833.441100000004</v>
      </c>
    </row>
    <row r="613" spans="1:17" x14ac:dyDescent="0.25">
      <c r="A613" t="s">
        <v>4236</v>
      </c>
      <c r="B613" t="s">
        <v>307</v>
      </c>
      <c r="C613" t="s">
        <v>3135</v>
      </c>
      <c r="D613" t="s">
        <v>3088</v>
      </c>
      <c r="E613" t="s">
        <v>18988</v>
      </c>
      <c r="F613" t="s">
        <v>4237</v>
      </c>
      <c r="G613" t="s">
        <v>3102</v>
      </c>
      <c r="H613">
        <f ca="1">_xlfn.XLOOKUP('Master Data'!$B:$B,PatientsMaster!$A:$A,PatientsMaster!$F:$F)</f>
        <v>58</v>
      </c>
      <c r="I613" t="str">
        <f ca="1">_xlfn.XLOOKUP('Master Data'!$B:$B,PatientsMaster!$A:$A,PatientsMaster!$G:$G)</f>
        <v>Young Adult</v>
      </c>
      <c r="J613" t="str">
        <f>_xlfn.XLOOKUP($C:$C,ProvidersMaster!$A:$A,ProvidersMaster!$C:$C)</f>
        <v>Pediatrics</v>
      </c>
      <c r="K613">
        <f>_xlfn.XLOOKUP($A:$A,Charges!$B:$B,Charges!$D:$D)</f>
        <v>90.99</v>
      </c>
      <c r="L613">
        <f>_xlfn.XLOOKUP($E:$E,InsuranceClaims!$A:$A,InsuranceClaims!$E:$E)</f>
        <v>210.00640000000001</v>
      </c>
      <c r="M613" t="str">
        <f>_xlfn.XLOOKUP($A:$A,Diagnoses!$B:$B,Diagnoses!$D:$D)</f>
        <v>Low back pain</v>
      </c>
      <c r="N613" t="str">
        <f t="shared" si="18"/>
        <v>2026-Jun</v>
      </c>
      <c r="O613" t="str">
        <f t="shared" si="19"/>
        <v>Standard</v>
      </c>
      <c r="P613">
        <f>COUNTIF($B:$B,B613)</f>
        <v>7</v>
      </c>
      <c r="Q613">
        <f>SUMIF($C:$C,C613,$L:$L)</f>
        <v>24472.873299999996</v>
      </c>
    </row>
    <row r="614" spans="1:17" x14ac:dyDescent="0.25">
      <c r="A614" t="s">
        <v>4238</v>
      </c>
      <c r="B614" t="s">
        <v>307</v>
      </c>
      <c r="C614" t="s">
        <v>3161</v>
      </c>
      <c r="D614" t="s">
        <v>3093</v>
      </c>
      <c r="E614" t="s">
        <v>18989</v>
      </c>
      <c r="F614" t="s">
        <v>4239</v>
      </c>
      <c r="G614" t="s">
        <v>3102</v>
      </c>
      <c r="H614">
        <f ca="1">_xlfn.XLOOKUP('Master Data'!$B:$B,PatientsMaster!$A:$A,PatientsMaster!$F:$F)</f>
        <v>58</v>
      </c>
      <c r="I614" t="str">
        <f ca="1">_xlfn.XLOOKUP('Master Data'!$B:$B,PatientsMaster!$A:$A,PatientsMaster!$G:$G)</f>
        <v>Young Adult</v>
      </c>
      <c r="J614" t="str">
        <f>_xlfn.XLOOKUP($C:$C,ProvidersMaster!$A:$A,ProvidersMaster!$C:$C)</f>
        <v>Gastroenterology</v>
      </c>
      <c r="K614">
        <f>_xlfn.XLOOKUP($A:$A,Charges!$B:$B,Charges!$D:$D)</f>
        <v>76.989999999999995</v>
      </c>
      <c r="L614">
        <f>_xlfn.XLOOKUP($E:$E,InsuranceClaims!$A:$A,InsuranceClaims!$E:$E)</f>
        <v>341.1096</v>
      </c>
      <c r="M614" t="str">
        <f>_xlfn.XLOOKUP($A:$A,Diagnoses!$B:$B,Diagnoses!$D:$D)</f>
        <v>Gastro-esophageal reflux disease without esophagitis</v>
      </c>
      <c r="N614" t="str">
        <f t="shared" si="18"/>
        <v>2023-Sep</v>
      </c>
      <c r="O614" t="str">
        <f t="shared" si="19"/>
        <v>Standard</v>
      </c>
      <c r="P614">
        <f>COUNTIF($B:$B,B614)</f>
        <v>7</v>
      </c>
      <c r="Q614">
        <f>SUMIF($C:$C,C614,$L:$L)</f>
        <v>20657.172699999996</v>
      </c>
    </row>
    <row r="615" spans="1:17" x14ac:dyDescent="0.25">
      <c r="A615" t="s">
        <v>4240</v>
      </c>
      <c r="B615" t="s">
        <v>307</v>
      </c>
      <c r="C615" t="s">
        <v>3248</v>
      </c>
      <c r="D615" t="s">
        <v>3088</v>
      </c>
      <c r="E615" t="s">
        <v>18990</v>
      </c>
      <c r="F615" t="s">
        <v>4187</v>
      </c>
      <c r="G615" t="s">
        <v>3102</v>
      </c>
      <c r="H615">
        <f ca="1">_xlfn.XLOOKUP('Master Data'!$B:$B,PatientsMaster!$A:$A,PatientsMaster!$F:$F)</f>
        <v>58</v>
      </c>
      <c r="I615" t="str">
        <f ca="1">_xlfn.XLOOKUP('Master Data'!$B:$B,PatientsMaster!$A:$A,PatientsMaster!$G:$G)</f>
        <v>Young Adult</v>
      </c>
      <c r="J615" t="str">
        <f>_xlfn.XLOOKUP($C:$C,ProvidersMaster!$A:$A,ProvidersMaster!$C:$C)</f>
        <v>Cardiology</v>
      </c>
      <c r="K615">
        <f>_xlfn.XLOOKUP($A:$A,Charges!$B:$B,Charges!$D:$D)</f>
        <v>288.85000000000002</v>
      </c>
      <c r="L615">
        <f>_xlfn.XLOOKUP($E:$E,InsuranceClaims!$A:$A,InsuranceClaims!$E:$E)</f>
        <v>112.06439999999999</v>
      </c>
      <c r="M615" t="str">
        <f>_xlfn.XLOOKUP($A:$A,Diagnoses!$B:$B,Diagnoses!$D:$D)</f>
        <v>Low back pain</v>
      </c>
      <c r="N615" t="str">
        <f t="shared" si="18"/>
        <v>2026-May</v>
      </c>
      <c r="O615" t="str">
        <f t="shared" si="19"/>
        <v>Standard</v>
      </c>
      <c r="P615">
        <f>COUNTIF($B:$B,B615)</f>
        <v>7</v>
      </c>
      <c r="Q615">
        <f>SUMIF($C:$C,C615,$L:$L)</f>
        <v>20392.786800000002</v>
      </c>
    </row>
    <row r="616" spans="1:17" x14ac:dyDescent="0.25">
      <c r="A616" t="s">
        <v>4241</v>
      </c>
      <c r="B616" t="s">
        <v>307</v>
      </c>
      <c r="C616" t="s">
        <v>3156</v>
      </c>
      <c r="D616" t="s">
        <v>3093</v>
      </c>
      <c r="E616" t="s">
        <v>18991</v>
      </c>
      <c r="F616" t="s">
        <v>4226</v>
      </c>
      <c r="G616" t="s">
        <v>3095</v>
      </c>
      <c r="H616">
        <f ca="1">_xlfn.XLOOKUP('Master Data'!$B:$B,PatientsMaster!$A:$A,PatientsMaster!$F:$F)</f>
        <v>58</v>
      </c>
      <c r="I616" t="str">
        <f ca="1">_xlfn.XLOOKUP('Master Data'!$B:$B,PatientsMaster!$A:$A,PatientsMaster!$G:$G)</f>
        <v>Young Adult</v>
      </c>
      <c r="J616" t="str">
        <f>_xlfn.XLOOKUP($C:$C,ProvidersMaster!$A:$A,ProvidersMaster!$C:$C)</f>
        <v>Neurology</v>
      </c>
      <c r="K616">
        <f>_xlfn.XLOOKUP($A:$A,Charges!$B:$B,Charges!$D:$D)</f>
        <v>207.81</v>
      </c>
      <c r="L616">
        <f>_xlfn.XLOOKUP($E:$E,InsuranceClaims!$A:$A,InsuranceClaims!$E:$E)</f>
        <v>367.22059999999999</v>
      </c>
      <c r="M616" t="str">
        <f>_xlfn.XLOOKUP($A:$A,Diagnoses!$B:$B,Diagnoses!$D:$D)</f>
        <v>Type 2 diabetes mellitus without complications</v>
      </c>
      <c r="N616" t="str">
        <f t="shared" si="18"/>
        <v>2022-Oct</v>
      </c>
      <c r="O616" t="str">
        <f t="shared" si="19"/>
        <v>Standard</v>
      </c>
      <c r="P616">
        <f>COUNTIF($B:$B,B616)</f>
        <v>7</v>
      </c>
      <c r="Q616">
        <f>SUMIF($C:$C,C616,$L:$L)</f>
        <v>25676.765600000006</v>
      </c>
    </row>
    <row r="617" spans="1:17" x14ac:dyDescent="0.25">
      <c r="A617" t="s">
        <v>4242</v>
      </c>
      <c r="B617" t="s">
        <v>307</v>
      </c>
      <c r="C617" t="s">
        <v>3151</v>
      </c>
      <c r="D617" t="s">
        <v>3093</v>
      </c>
      <c r="E617" t="s">
        <v>18992</v>
      </c>
      <c r="F617" t="s">
        <v>4243</v>
      </c>
      <c r="G617" t="s">
        <v>3106</v>
      </c>
      <c r="H617">
        <f ca="1">_xlfn.XLOOKUP('Master Data'!$B:$B,PatientsMaster!$A:$A,PatientsMaster!$F:$F)</f>
        <v>58</v>
      </c>
      <c r="I617" t="str">
        <f ca="1">_xlfn.XLOOKUP('Master Data'!$B:$B,PatientsMaster!$A:$A,PatientsMaster!$G:$G)</f>
        <v>Young Adult</v>
      </c>
      <c r="J617" t="str">
        <f>_xlfn.XLOOKUP($C:$C,ProvidersMaster!$A:$A,ProvidersMaster!$C:$C)</f>
        <v>Gastroenterology</v>
      </c>
      <c r="K617">
        <f>_xlfn.XLOOKUP($A:$A,Charges!$B:$B,Charges!$D:$D)</f>
        <v>429.83</v>
      </c>
      <c r="L617">
        <f>_xlfn.XLOOKUP($E:$E,InsuranceClaims!$A:$A,InsuranceClaims!$E:$E)</f>
        <v>201.4248</v>
      </c>
      <c r="M617" t="str">
        <f>_xlfn.XLOOKUP($A:$A,Diagnoses!$B:$B,Diagnoses!$D:$D)</f>
        <v>Type 2 diabetes mellitus without complications</v>
      </c>
      <c r="N617" t="str">
        <f t="shared" si="18"/>
        <v>2025-Aug</v>
      </c>
      <c r="O617" t="str">
        <f t="shared" si="19"/>
        <v>High Cost</v>
      </c>
      <c r="P617">
        <f>COUNTIF($B:$B,B617)</f>
        <v>7</v>
      </c>
      <c r="Q617">
        <f>SUMIF($C:$C,C617,$L:$L)</f>
        <v>21413.642499999994</v>
      </c>
    </row>
    <row r="618" spans="1:17" x14ac:dyDescent="0.25">
      <c r="A618" t="s">
        <v>4244</v>
      </c>
      <c r="B618" t="s">
        <v>307</v>
      </c>
      <c r="C618" t="s">
        <v>3125</v>
      </c>
      <c r="D618" t="s">
        <v>3088</v>
      </c>
      <c r="E618" t="s">
        <v>18993</v>
      </c>
      <c r="F618" t="s">
        <v>4245</v>
      </c>
      <c r="G618" t="s">
        <v>3102</v>
      </c>
      <c r="H618">
        <f ca="1">_xlfn.XLOOKUP('Master Data'!$B:$B,PatientsMaster!$A:$A,PatientsMaster!$F:$F)</f>
        <v>58</v>
      </c>
      <c r="I618" t="str">
        <f ca="1">_xlfn.XLOOKUP('Master Data'!$B:$B,PatientsMaster!$A:$A,PatientsMaster!$G:$G)</f>
        <v>Young Adult</v>
      </c>
      <c r="J618" t="str">
        <f>_xlfn.XLOOKUP($C:$C,ProvidersMaster!$A:$A,ProvidersMaster!$C:$C)</f>
        <v>Dermatology</v>
      </c>
      <c r="K618">
        <f>_xlfn.XLOOKUP($A:$A,Charges!$B:$B,Charges!$D:$D)</f>
        <v>469.91</v>
      </c>
      <c r="L618">
        <f>_xlfn.XLOOKUP($E:$E,InsuranceClaims!$A:$A,InsuranceClaims!$E:$E)</f>
        <v>260.21519999999998</v>
      </c>
      <c r="M618" t="str">
        <f>_xlfn.XLOOKUP($A:$A,Diagnoses!$B:$B,Diagnoses!$D:$D)</f>
        <v>Gastro-esophageal reflux disease without esophagitis</v>
      </c>
      <c r="N618" t="str">
        <f t="shared" si="18"/>
        <v>2022-Nov</v>
      </c>
      <c r="O618" t="str">
        <f t="shared" si="19"/>
        <v>High Cost</v>
      </c>
      <c r="P618">
        <f>COUNTIF($B:$B,B618)</f>
        <v>7</v>
      </c>
      <c r="Q618">
        <f>SUMIF($C:$C,C618,$L:$L)</f>
        <v>11666.590100000001</v>
      </c>
    </row>
    <row r="619" spans="1:17" x14ac:dyDescent="0.25">
      <c r="A619" t="s">
        <v>4246</v>
      </c>
      <c r="B619" t="s">
        <v>309</v>
      </c>
      <c r="C619" t="s">
        <v>3248</v>
      </c>
      <c r="D619" t="s">
        <v>3088</v>
      </c>
      <c r="E619" t="s">
        <v>18994</v>
      </c>
      <c r="F619" t="s">
        <v>3709</v>
      </c>
      <c r="G619" t="s">
        <v>3106</v>
      </c>
      <c r="H619">
        <f ca="1">_xlfn.XLOOKUP('Master Data'!$B:$B,PatientsMaster!$A:$A,PatientsMaster!$F:$F)</f>
        <v>76</v>
      </c>
      <c r="I619" t="str">
        <f ca="1">_xlfn.XLOOKUP('Master Data'!$B:$B,PatientsMaster!$A:$A,PatientsMaster!$G:$G)</f>
        <v>Young Adult</v>
      </c>
      <c r="J619" t="str">
        <f>_xlfn.XLOOKUP($C:$C,ProvidersMaster!$A:$A,ProvidersMaster!$C:$C)</f>
        <v>Cardiology</v>
      </c>
      <c r="K619">
        <f>_xlfn.XLOOKUP($A:$A,Charges!$B:$B,Charges!$D:$D)</f>
        <v>398.01</v>
      </c>
      <c r="L619">
        <f>_xlfn.XLOOKUP($E:$E,InsuranceClaims!$A:$A,InsuranceClaims!$E:$E)</f>
        <v>132.608</v>
      </c>
      <c r="M619" t="str">
        <f>_xlfn.XLOOKUP($A:$A,Diagnoses!$B:$B,Diagnoses!$D:$D)</f>
        <v>Acute upper respiratory infection, unspecified</v>
      </c>
      <c r="N619" t="str">
        <f t="shared" si="18"/>
        <v>2022-Jan</v>
      </c>
      <c r="O619" t="str">
        <f t="shared" si="19"/>
        <v>High Cost</v>
      </c>
      <c r="P619">
        <f>COUNTIF($B:$B,B619)</f>
        <v>3</v>
      </c>
      <c r="Q619">
        <f>SUMIF($C:$C,C619,$L:$L)</f>
        <v>20392.786800000002</v>
      </c>
    </row>
    <row r="620" spans="1:17" x14ac:dyDescent="0.25">
      <c r="A620" t="s">
        <v>4247</v>
      </c>
      <c r="B620" t="s">
        <v>309</v>
      </c>
      <c r="C620" t="s">
        <v>3148</v>
      </c>
      <c r="D620" t="s">
        <v>3093</v>
      </c>
      <c r="E620" t="s">
        <v>18995</v>
      </c>
      <c r="F620" t="s">
        <v>4248</v>
      </c>
      <c r="G620" t="s">
        <v>3102</v>
      </c>
      <c r="H620">
        <f ca="1">_xlfn.XLOOKUP('Master Data'!$B:$B,PatientsMaster!$A:$A,PatientsMaster!$F:$F)</f>
        <v>76</v>
      </c>
      <c r="I620" t="str">
        <f ca="1">_xlfn.XLOOKUP('Master Data'!$B:$B,PatientsMaster!$A:$A,PatientsMaster!$G:$G)</f>
        <v>Young Adult</v>
      </c>
      <c r="J620" t="str">
        <f>_xlfn.XLOOKUP($C:$C,ProvidersMaster!$A:$A,ProvidersMaster!$C:$C)</f>
        <v>Gastroenterology</v>
      </c>
      <c r="K620">
        <f>_xlfn.XLOOKUP($A:$A,Charges!$B:$B,Charges!$D:$D)</f>
        <v>260.38</v>
      </c>
      <c r="L620">
        <f>_xlfn.XLOOKUP($E:$E,InsuranceClaims!$A:$A,InsuranceClaims!$E:$E)</f>
        <v>237.435</v>
      </c>
      <c r="M620" t="str">
        <f>_xlfn.XLOOKUP($A:$A,Diagnoses!$B:$B,Diagnoses!$D:$D)</f>
        <v>Gastro-esophageal reflux disease without esophagitis</v>
      </c>
      <c r="N620" t="str">
        <f t="shared" si="18"/>
        <v>2022-Aug</v>
      </c>
      <c r="O620" t="str">
        <f t="shared" si="19"/>
        <v>Standard</v>
      </c>
      <c r="P620">
        <f>COUNTIF($B:$B,B620)</f>
        <v>3</v>
      </c>
      <c r="Q620">
        <f>SUMIF($C:$C,C620,$L:$L)</f>
        <v>19833.441100000004</v>
      </c>
    </row>
    <row r="621" spans="1:17" x14ac:dyDescent="0.25">
      <c r="A621" t="s">
        <v>4249</v>
      </c>
      <c r="B621" t="s">
        <v>309</v>
      </c>
      <c r="C621" t="s">
        <v>3138</v>
      </c>
      <c r="D621" t="s">
        <v>3093</v>
      </c>
      <c r="E621" t="s">
        <v>18996</v>
      </c>
      <c r="F621" t="s">
        <v>4250</v>
      </c>
      <c r="G621" t="s">
        <v>3095</v>
      </c>
      <c r="H621">
        <f ca="1">_xlfn.XLOOKUP('Master Data'!$B:$B,PatientsMaster!$A:$A,PatientsMaster!$F:$F)</f>
        <v>76</v>
      </c>
      <c r="I621" t="str">
        <f ca="1">_xlfn.XLOOKUP('Master Data'!$B:$B,PatientsMaster!$A:$A,PatientsMaster!$G:$G)</f>
        <v>Young Adult</v>
      </c>
      <c r="J621" t="str">
        <f>_xlfn.XLOOKUP($C:$C,ProvidersMaster!$A:$A,ProvidersMaster!$C:$C)</f>
        <v>Dermatology</v>
      </c>
      <c r="K621">
        <f>_xlfn.XLOOKUP($A:$A,Charges!$B:$B,Charges!$D:$D)</f>
        <v>346.58</v>
      </c>
      <c r="L621">
        <f>_xlfn.XLOOKUP($E:$E,InsuranceClaims!$A:$A,InsuranceClaims!$E:$E)</f>
        <v>283.65440000000001</v>
      </c>
      <c r="M621" t="str">
        <f>_xlfn.XLOOKUP($A:$A,Diagnoses!$B:$B,Diagnoses!$D:$D)</f>
        <v>Essential (primary) hypertension</v>
      </c>
      <c r="N621" t="str">
        <f t="shared" si="18"/>
        <v>2024-Dec</v>
      </c>
      <c r="O621" t="str">
        <f t="shared" si="19"/>
        <v>Standard</v>
      </c>
      <c r="P621">
        <f>COUNTIF($B:$B,B621)</f>
        <v>3</v>
      </c>
      <c r="Q621">
        <f>SUMIF($C:$C,C621,$L:$L)</f>
        <v>16320.415199999998</v>
      </c>
    </row>
    <row r="622" spans="1:17" x14ac:dyDescent="0.25">
      <c r="A622" t="s">
        <v>4251</v>
      </c>
      <c r="B622" t="s">
        <v>312</v>
      </c>
      <c r="C622" t="s">
        <v>3100</v>
      </c>
      <c r="D622" t="s">
        <v>3093</v>
      </c>
      <c r="E622" t="s">
        <v>18997</v>
      </c>
      <c r="F622" t="s">
        <v>3963</v>
      </c>
      <c r="G622" t="s">
        <v>3106</v>
      </c>
      <c r="H622">
        <f ca="1">_xlfn.XLOOKUP('Master Data'!$B:$B,PatientsMaster!$A:$A,PatientsMaster!$F:$F)</f>
        <v>39</v>
      </c>
      <c r="I622" t="str">
        <f ca="1">_xlfn.XLOOKUP('Master Data'!$B:$B,PatientsMaster!$A:$A,PatientsMaster!$G:$G)</f>
        <v>Young Adult</v>
      </c>
      <c r="J622" t="str">
        <f>_xlfn.XLOOKUP($C:$C,ProvidersMaster!$A:$A,ProvidersMaster!$C:$C)</f>
        <v>Gastroenterology</v>
      </c>
      <c r="K622">
        <f>_xlfn.XLOOKUP($A:$A,Charges!$B:$B,Charges!$D:$D)</f>
        <v>236.56</v>
      </c>
      <c r="L622">
        <f>_xlfn.XLOOKUP($E:$E,InsuranceClaims!$A:$A,InsuranceClaims!$E:$E)</f>
        <v>216.46790000000001</v>
      </c>
      <c r="M622" t="str">
        <f>_xlfn.XLOOKUP($A:$A,Diagnoses!$B:$B,Diagnoses!$D:$D)</f>
        <v>Type 2 diabetes mellitus without complications</v>
      </c>
      <c r="N622" t="str">
        <f t="shared" si="18"/>
        <v>2024-Jan</v>
      </c>
      <c r="O622" t="str">
        <f t="shared" si="19"/>
        <v>Standard</v>
      </c>
      <c r="P622">
        <f>COUNTIF($B:$B,B622)</f>
        <v>3</v>
      </c>
      <c r="Q622">
        <f>SUMIF($C:$C,C622,$L:$L)</f>
        <v>18930.286999999997</v>
      </c>
    </row>
    <row r="623" spans="1:17" x14ac:dyDescent="0.25">
      <c r="A623" t="s">
        <v>4252</v>
      </c>
      <c r="B623" t="s">
        <v>312</v>
      </c>
      <c r="C623" t="s">
        <v>3161</v>
      </c>
      <c r="D623" t="s">
        <v>3093</v>
      </c>
      <c r="E623" t="s">
        <v>18998</v>
      </c>
      <c r="F623" t="s">
        <v>3533</v>
      </c>
      <c r="G623" t="s">
        <v>3102</v>
      </c>
      <c r="H623">
        <f ca="1">_xlfn.XLOOKUP('Master Data'!$B:$B,PatientsMaster!$A:$A,PatientsMaster!$F:$F)</f>
        <v>39</v>
      </c>
      <c r="I623" t="str">
        <f ca="1">_xlfn.XLOOKUP('Master Data'!$B:$B,PatientsMaster!$A:$A,PatientsMaster!$G:$G)</f>
        <v>Young Adult</v>
      </c>
      <c r="J623" t="str">
        <f>_xlfn.XLOOKUP($C:$C,ProvidersMaster!$A:$A,ProvidersMaster!$C:$C)</f>
        <v>Gastroenterology</v>
      </c>
      <c r="K623">
        <f>_xlfn.XLOOKUP($A:$A,Charges!$B:$B,Charges!$D:$D)</f>
        <v>156.29</v>
      </c>
      <c r="L623">
        <f>_xlfn.XLOOKUP($E:$E,InsuranceClaims!$A:$A,InsuranceClaims!$E:$E)</f>
        <v>307.64800000000002</v>
      </c>
      <c r="M623" t="str">
        <f>_xlfn.XLOOKUP($A:$A,Diagnoses!$B:$B,Diagnoses!$D:$D)</f>
        <v>Gastro-esophageal reflux disease without esophagitis</v>
      </c>
      <c r="N623" t="str">
        <f t="shared" si="18"/>
        <v>2025-Jul</v>
      </c>
      <c r="O623" t="str">
        <f t="shared" si="19"/>
        <v>Standard</v>
      </c>
      <c r="P623">
        <f>COUNTIF($B:$B,B623)</f>
        <v>3</v>
      </c>
      <c r="Q623">
        <f>SUMIF($C:$C,C623,$L:$L)</f>
        <v>20657.172699999996</v>
      </c>
    </row>
    <row r="624" spans="1:17" x14ac:dyDescent="0.25">
      <c r="A624" t="s">
        <v>4253</v>
      </c>
      <c r="B624" t="s">
        <v>312</v>
      </c>
      <c r="C624" t="s">
        <v>3254</v>
      </c>
      <c r="D624" t="s">
        <v>3088</v>
      </c>
      <c r="E624" t="s">
        <v>18999</v>
      </c>
      <c r="F624" t="s">
        <v>4254</v>
      </c>
      <c r="G624" t="s">
        <v>3090</v>
      </c>
      <c r="H624">
        <f ca="1">_xlfn.XLOOKUP('Master Data'!$B:$B,PatientsMaster!$A:$A,PatientsMaster!$F:$F)</f>
        <v>39</v>
      </c>
      <c r="I624" t="str">
        <f ca="1">_xlfn.XLOOKUP('Master Data'!$B:$B,PatientsMaster!$A:$A,PatientsMaster!$G:$G)</f>
        <v>Young Adult</v>
      </c>
      <c r="J624" t="str">
        <f>_xlfn.XLOOKUP($C:$C,ProvidersMaster!$A:$A,ProvidersMaster!$C:$C)</f>
        <v>General Practice</v>
      </c>
      <c r="K624">
        <f>_xlfn.XLOOKUP($A:$A,Charges!$B:$B,Charges!$D:$D)</f>
        <v>252.55</v>
      </c>
      <c r="L624">
        <f>_xlfn.XLOOKUP($E:$E,InsuranceClaims!$A:$A,InsuranceClaims!$E:$E)</f>
        <v>280.3492</v>
      </c>
      <c r="M624" t="str">
        <f>_xlfn.XLOOKUP($A:$A,Diagnoses!$B:$B,Diagnoses!$D:$D)</f>
        <v>Gastro-esophageal reflux disease without esophagitis</v>
      </c>
      <c r="N624" t="str">
        <f t="shared" si="18"/>
        <v>2022-May</v>
      </c>
      <c r="O624" t="str">
        <f t="shared" si="19"/>
        <v>Standard</v>
      </c>
      <c r="P624">
        <f>COUNTIF($B:$B,B624)</f>
        <v>3</v>
      </c>
      <c r="Q624">
        <f>SUMIF($C:$C,C624,$L:$L)</f>
        <v>20459.456599999998</v>
      </c>
    </row>
    <row r="625" spans="1:17" x14ac:dyDescent="0.25">
      <c r="A625" t="s">
        <v>4255</v>
      </c>
      <c r="B625" t="s">
        <v>314</v>
      </c>
      <c r="C625" t="s">
        <v>3156</v>
      </c>
      <c r="D625" t="s">
        <v>3088</v>
      </c>
      <c r="E625" t="s">
        <v>19000</v>
      </c>
      <c r="F625" t="s">
        <v>4256</v>
      </c>
      <c r="G625" t="s">
        <v>3102</v>
      </c>
      <c r="H625">
        <f ca="1">_xlfn.XLOOKUP('Master Data'!$B:$B,PatientsMaster!$A:$A,PatientsMaster!$F:$F)</f>
        <v>85</v>
      </c>
      <c r="I625" t="str">
        <f ca="1">_xlfn.XLOOKUP('Master Data'!$B:$B,PatientsMaster!$A:$A,PatientsMaster!$G:$G)</f>
        <v>Young Adult</v>
      </c>
      <c r="J625" t="str">
        <f>_xlfn.XLOOKUP($C:$C,ProvidersMaster!$A:$A,ProvidersMaster!$C:$C)</f>
        <v>Neurology</v>
      </c>
      <c r="K625">
        <f>_xlfn.XLOOKUP($A:$A,Charges!$B:$B,Charges!$D:$D)</f>
        <v>100.98</v>
      </c>
      <c r="L625">
        <f>_xlfn.XLOOKUP($E:$E,InsuranceClaims!$A:$A,InsuranceClaims!$E:$E)</f>
        <v>227.66519999999997</v>
      </c>
      <c r="M625" t="str">
        <f>_xlfn.XLOOKUP($A:$A,Diagnoses!$B:$B,Diagnoses!$D:$D)</f>
        <v>Gastro-esophageal reflux disease without esophagitis</v>
      </c>
      <c r="N625" t="str">
        <f t="shared" si="18"/>
        <v>2022-Jul</v>
      </c>
      <c r="O625" t="str">
        <f t="shared" si="19"/>
        <v>Standard</v>
      </c>
      <c r="P625">
        <f>COUNTIF($B:$B,B625)</f>
        <v>6</v>
      </c>
      <c r="Q625">
        <f>SUMIF($C:$C,C625,$L:$L)</f>
        <v>25676.765600000006</v>
      </c>
    </row>
    <row r="626" spans="1:17" x14ac:dyDescent="0.25">
      <c r="A626" t="s">
        <v>4257</v>
      </c>
      <c r="B626" t="s">
        <v>314</v>
      </c>
      <c r="C626" t="s">
        <v>3104</v>
      </c>
      <c r="D626" t="s">
        <v>3093</v>
      </c>
      <c r="E626" t="s">
        <v>19001</v>
      </c>
      <c r="F626" t="s">
        <v>4258</v>
      </c>
      <c r="G626" t="s">
        <v>3106</v>
      </c>
      <c r="H626">
        <f ca="1">_xlfn.XLOOKUP('Master Data'!$B:$B,PatientsMaster!$A:$A,PatientsMaster!$F:$F)</f>
        <v>85</v>
      </c>
      <c r="I626" t="str">
        <f ca="1">_xlfn.XLOOKUP('Master Data'!$B:$B,PatientsMaster!$A:$A,PatientsMaster!$G:$G)</f>
        <v>Young Adult</v>
      </c>
      <c r="J626" t="str">
        <f>_xlfn.XLOOKUP($C:$C,ProvidersMaster!$A:$A,ProvidersMaster!$C:$C)</f>
        <v>Pediatrics</v>
      </c>
      <c r="K626">
        <f>_xlfn.XLOOKUP($A:$A,Charges!$B:$B,Charges!$D:$D)</f>
        <v>190.78</v>
      </c>
      <c r="L626">
        <f>_xlfn.XLOOKUP($E:$E,InsuranceClaims!$A:$A,InsuranceClaims!$E:$E)</f>
        <v>389.16800000000001</v>
      </c>
      <c r="M626" t="str">
        <f>_xlfn.XLOOKUP($A:$A,Diagnoses!$B:$B,Diagnoses!$D:$D)</f>
        <v>Low back pain</v>
      </c>
      <c r="N626" t="str">
        <f t="shared" si="18"/>
        <v>2026-Jun</v>
      </c>
      <c r="O626" t="str">
        <f t="shared" si="19"/>
        <v>Standard</v>
      </c>
      <c r="P626">
        <f>COUNTIF($B:$B,B626)</f>
        <v>6</v>
      </c>
      <c r="Q626">
        <f>SUMIF($C:$C,C626,$L:$L)</f>
        <v>19656.943599999999</v>
      </c>
    </row>
    <row r="627" spans="1:17" x14ac:dyDescent="0.25">
      <c r="A627" t="s">
        <v>4259</v>
      </c>
      <c r="B627" t="s">
        <v>314</v>
      </c>
      <c r="C627" t="s">
        <v>3248</v>
      </c>
      <c r="D627" t="s">
        <v>3093</v>
      </c>
      <c r="E627" t="s">
        <v>19002</v>
      </c>
      <c r="F627" t="s">
        <v>3863</v>
      </c>
      <c r="G627" t="s">
        <v>3106</v>
      </c>
      <c r="H627">
        <f ca="1">_xlfn.XLOOKUP('Master Data'!$B:$B,PatientsMaster!$A:$A,PatientsMaster!$F:$F)</f>
        <v>85</v>
      </c>
      <c r="I627" t="str">
        <f ca="1">_xlfn.XLOOKUP('Master Data'!$B:$B,PatientsMaster!$A:$A,PatientsMaster!$G:$G)</f>
        <v>Young Adult</v>
      </c>
      <c r="J627" t="str">
        <f>_xlfn.XLOOKUP($C:$C,ProvidersMaster!$A:$A,ProvidersMaster!$C:$C)</f>
        <v>Cardiology</v>
      </c>
      <c r="K627">
        <f>_xlfn.XLOOKUP($A:$A,Charges!$B:$B,Charges!$D:$D)</f>
        <v>389.53</v>
      </c>
      <c r="L627">
        <f>_xlfn.XLOOKUP($E:$E,InsuranceClaims!$A:$A,InsuranceClaims!$E:$E)</f>
        <v>253.36359999999999</v>
      </c>
      <c r="M627" t="str">
        <f>_xlfn.XLOOKUP($A:$A,Diagnoses!$B:$B,Diagnoses!$D:$D)</f>
        <v>Acute upper respiratory infection, unspecified</v>
      </c>
      <c r="N627" t="str">
        <f t="shared" si="18"/>
        <v>2024-Jul</v>
      </c>
      <c r="O627" t="str">
        <f t="shared" si="19"/>
        <v>High Cost</v>
      </c>
      <c r="P627">
        <f>COUNTIF($B:$B,B627)</f>
        <v>6</v>
      </c>
      <c r="Q627">
        <f>SUMIF($C:$C,C627,$L:$L)</f>
        <v>20392.786800000002</v>
      </c>
    </row>
    <row r="628" spans="1:17" x14ac:dyDescent="0.25">
      <c r="A628" t="s">
        <v>4260</v>
      </c>
      <c r="B628" t="s">
        <v>314</v>
      </c>
      <c r="C628" t="s">
        <v>3125</v>
      </c>
      <c r="D628" t="s">
        <v>3088</v>
      </c>
      <c r="E628" t="s">
        <v>19003</v>
      </c>
      <c r="F628" t="s">
        <v>4261</v>
      </c>
      <c r="G628" t="s">
        <v>3106</v>
      </c>
      <c r="H628">
        <f ca="1">_xlfn.XLOOKUP('Master Data'!$B:$B,PatientsMaster!$A:$A,PatientsMaster!$F:$F)</f>
        <v>85</v>
      </c>
      <c r="I628" t="str">
        <f ca="1">_xlfn.XLOOKUP('Master Data'!$B:$B,PatientsMaster!$A:$A,PatientsMaster!$G:$G)</f>
        <v>Young Adult</v>
      </c>
      <c r="J628" t="str">
        <f>_xlfn.XLOOKUP($C:$C,ProvidersMaster!$A:$A,ProvidersMaster!$C:$C)</f>
        <v>Dermatology</v>
      </c>
      <c r="K628">
        <f>_xlfn.XLOOKUP($A:$A,Charges!$B:$B,Charges!$D:$D)</f>
        <v>284.43</v>
      </c>
      <c r="L628">
        <f>_xlfn.XLOOKUP($E:$E,InsuranceClaims!$A:$A,InsuranceClaims!$E:$E)</f>
        <v>278.52179999999998</v>
      </c>
      <c r="M628" t="str">
        <f>_xlfn.XLOOKUP($A:$A,Diagnoses!$B:$B,Diagnoses!$D:$D)</f>
        <v>Low back pain</v>
      </c>
      <c r="N628" t="str">
        <f t="shared" si="18"/>
        <v>2023-Aug</v>
      </c>
      <c r="O628" t="str">
        <f t="shared" si="19"/>
        <v>Standard</v>
      </c>
      <c r="P628">
        <f>COUNTIF($B:$B,B628)</f>
        <v>6</v>
      </c>
      <c r="Q628">
        <f>SUMIF($C:$C,C628,$L:$L)</f>
        <v>11666.590100000001</v>
      </c>
    </row>
    <row r="629" spans="1:17" x14ac:dyDescent="0.25">
      <c r="A629" t="s">
        <v>4262</v>
      </c>
      <c r="B629" t="s">
        <v>314</v>
      </c>
      <c r="C629" t="s">
        <v>3265</v>
      </c>
      <c r="D629" t="s">
        <v>3093</v>
      </c>
      <c r="E629" t="s">
        <v>19004</v>
      </c>
      <c r="F629" t="s">
        <v>4263</v>
      </c>
      <c r="G629" t="s">
        <v>3106</v>
      </c>
      <c r="H629">
        <f ca="1">_xlfn.XLOOKUP('Master Data'!$B:$B,PatientsMaster!$A:$A,PatientsMaster!$F:$F)</f>
        <v>85</v>
      </c>
      <c r="I629" t="str">
        <f ca="1">_xlfn.XLOOKUP('Master Data'!$B:$B,PatientsMaster!$A:$A,PatientsMaster!$G:$G)</f>
        <v>Young Adult</v>
      </c>
      <c r="J629" t="str">
        <f>_xlfn.XLOOKUP($C:$C,ProvidersMaster!$A:$A,ProvidersMaster!$C:$C)</f>
        <v>Neurology</v>
      </c>
      <c r="K629">
        <f>_xlfn.XLOOKUP($A:$A,Charges!$B:$B,Charges!$D:$D)</f>
        <v>199.74</v>
      </c>
      <c r="L629">
        <f>_xlfn.XLOOKUP($E:$E,InsuranceClaims!$A:$A,InsuranceClaims!$E:$E)</f>
        <v>283.65390000000002</v>
      </c>
      <c r="M629" t="str">
        <f>_xlfn.XLOOKUP($A:$A,Diagnoses!$B:$B,Diagnoses!$D:$D)</f>
        <v>Essential (primary) hypertension</v>
      </c>
      <c r="N629" t="str">
        <f t="shared" si="18"/>
        <v>2026-Mar</v>
      </c>
      <c r="O629" t="str">
        <f t="shared" si="19"/>
        <v>Standard</v>
      </c>
      <c r="P629">
        <f>COUNTIF($B:$B,B629)</f>
        <v>6</v>
      </c>
      <c r="Q629">
        <f>SUMIF($C:$C,C629,$L:$L)</f>
        <v>17482.5101</v>
      </c>
    </row>
    <row r="630" spans="1:17" x14ac:dyDescent="0.25">
      <c r="A630" t="s">
        <v>4264</v>
      </c>
      <c r="B630" t="s">
        <v>314</v>
      </c>
      <c r="C630" t="s">
        <v>3100</v>
      </c>
      <c r="D630" t="s">
        <v>3093</v>
      </c>
      <c r="E630" t="s">
        <v>19005</v>
      </c>
      <c r="F630" t="s">
        <v>4265</v>
      </c>
      <c r="G630" t="s">
        <v>3106</v>
      </c>
      <c r="H630">
        <f ca="1">_xlfn.XLOOKUP('Master Data'!$B:$B,PatientsMaster!$A:$A,PatientsMaster!$F:$F)</f>
        <v>85</v>
      </c>
      <c r="I630" t="str">
        <f ca="1">_xlfn.XLOOKUP('Master Data'!$B:$B,PatientsMaster!$A:$A,PatientsMaster!$G:$G)</f>
        <v>Young Adult</v>
      </c>
      <c r="J630" t="str">
        <f>_xlfn.XLOOKUP($C:$C,ProvidersMaster!$A:$A,ProvidersMaster!$C:$C)</f>
        <v>Gastroenterology</v>
      </c>
      <c r="K630">
        <f>_xlfn.XLOOKUP($A:$A,Charges!$B:$B,Charges!$D:$D)</f>
        <v>409.62</v>
      </c>
      <c r="L630">
        <f>_xlfn.XLOOKUP($E:$E,InsuranceClaims!$A:$A,InsuranceClaims!$E:$E)</f>
        <v>71.343400000000003</v>
      </c>
      <c r="M630" t="str">
        <f>_xlfn.XLOOKUP($A:$A,Diagnoses!$B:$B,Diagnoses!$D:$D)</f>
        <v>Gastro-esophageal reflux disease without esophagitis</v>
      </c>
      <c r="N630" t="str">
        <f t="shared" si="18"/>
        <v>2022-Nov</v>
      </c>
      <c r="O630" t="str">
        <f t="shared" si="19"/>
        <v>High Cost</v>
      </c>
      <c r="P630">
        <f>COUNTIF($B:$B,B630)</f>
        <v>6</v>
      </c>
      <c r="Q630">
        <f>SUMIF($C:$C,C630,$L:$L)</f>
        <v>18930.286999999997</v>
      </c>
    </row>
    <row r="631" spans="1:17" x14ac:dyDescent="0.25">
      <c r="A631" t="s">
        <v>4266</v>
      </c>
      <c r="B631" t="s">
        <v>316</v>
      </c>
      <c r="C631" t="s">
        <v>3248</v>
      </c>
      <c r="D631" t="s">
        <v>3093</v>
      </c>
      <c r="E631" t="s">
        <v>19006</v>
      </c>
      <c r="F631" t="s">
        <v>3542</v>
      </c>
      <c r="G631" t="s">
        <v>3090</v>
      </c>
      <c r="H631">
        <f ca="1">_xlfn.XLOOKUP('Master Data'!$B:$B,PatientsMaster!$A:$A,PatientsMaster!$F:$F)</f>
        <v>22</v>
      </c>
      <c r="I631" t="str">
        <f ca="1">_xlfn.XLOOKUP('Master Data'!$B:$B,PatientsMaster!$A:$A,PatientsMaster!$G:$G)</f>
        <v>Young Adult</v>
      </c>
      <c r="J631" t="str">
        <f>_xlfn.XLOOKUP($C:$C,ProvidersMaster!$A:$A,ProvidersMaster!$C:$C)</f>
        <v>Cardiology</v>
      </c>
      <c r="K631">
        <f>_xlfn.XLOOKUP($A:$A,Charges!$B:$B,Charges!$D:$D)</f>
        <v>488.05</v>
      </c>
      <c r="L631">
        <f>_xlfn.XLOOKUP($E:$E,InsuranceClaims!$A:$A,InsuranceClaims!$E:$E)</f>
        <v>302.74399999999997</v>
      </c>
      <c r="M631" t="str">
        <f>_xlfn.XLOOKUP($A:$A,Diagnoses!$B:$B,Diagnoses!$D:$D)</f>
        <v>Essential (primary) hypertension</v>
      </c>
      <c r="N631" t="str">
        <f t="shared" si="18"/>
        <v>2026-Aug</v>
      </c>
      <c r="O631" t="str">
        <f t="shared" si="19"/>
        <v>High Cost</v>
      </c>
      <c r="P631">
        <f>COUNTIF($B:$B,B631)</f>
        <v>6</v>
      </c>
      <c r="Q631">
        <f>SUMIF($C:$C,C631,$L:$L)</f>
        <v>20392.786800000002</v>
      </c>
    </row>
    <row r="632" spans="1:17" x14ac:dyDescent="0.25">
      <c r="A632" t="s">
        <v>4267</v>
      </c>
      <c r="B632" t="s">
        <v>316</v>
      </c>
      <c r="C632" t="s">
        <v>3092</v>
      </c>
      <c r="D632" t="s">
        <v>3088</v>
      </c>
      <c r="E632" t="s">
        <v>19007</v>
      </c>
      <c r="F632" t="s">
        <v>4268</v>
      </c>
      <c r="G632" t="s">
        <v>3090</v>
      </c>
      <c r="H632">
        <f ca="1">_xlfn.XLOOKUP('Master Data'!$B:$B,PatientsMaster!$A:$A,PatientsMaster!$F:$F)</f>
        <v>22</v>
      </c>
      <c r="I632" t="str">
        <f ca="1">_xlfn.XLOOKUP('Master Data'!$B:$B,PatientsMaster!$A:$A,PatientsMaster!$G:$G)</f>
        <v>Young Adult</v>
      </c>
      <c r="J632" t="str">
        <f>_xlfn.XLOOKUP($C:$C,ProvidersMaster!$A:$A,ProvidersMaster!$C:$C)</f>
        <v>Oncology</v>
      </c>
      <c r="K632">
        <f>_xlfn.XLOOKUP($A:$A,Charges!$B:$B,Charges!$D:$D)</f>
        <v>448.37</v>
      </c>
      <c r="L632">
        <f>_xlfn.XLOOKUP($E:$E,InsuranceClaims!$A:$A,InsuranceClaims!$E:$E)</f>
        <v>166.70250000000001</v>
      </c>
      <c r="M632" t="str">
        <f>_xlfn.XLOOKUP($A:$A,Diagnoses!$B:$B,Diagnoses!$D:$D)</f>
        <v>Type 2 diabetes mellitus without complications</v>
      </c>
      <c r="N632" t="str">
        <f t="shared" si="18"/>
        <v>2026-Jul</v>
      </c>
      <c r="O632" t="str">
        <f t="shared" si="19"/>
        <v>High Cost</v>
      </c>
      <c r="P632">
        <f>COUNTIF($B:$B,B632)</f>
        <v>6</v>
      </c>
      <c r="Q632">
        <f>SUMIF($C:$C,C632,$L:$L)</f>
        <v>16713.101299999998</v>
      </c>
    </row>
    <row r="633" spans="1:17" x14ac:dyDescent="0.25">
      <c r="A633" t="s">
        <v>4269</v>
      </c>
      <c r="B633" t="s">
        <v>316</v>
      </c>
      <c r="C633" t="s">
        <v>3202</v>
      </c>
      <c r="D633" t="s">
        <v>3093</v>
      </c>
      <c r="E633" t="s">
        <v>19008</v>
      </c>
      <c r="F633" t="s">
        <v>4270</v>
      </c>
      <c r="G633" t="s">
        <v>3106</v>
      </c>
      <c r="H633">
        <f ca="1">_xlfn.XLOOKUP('Master Data'!$B:$B,PatientsMaster!$A:$A,PatientsMaster!$F:$F)</f>
        <v>22</v>
      </c>
      <c r="I633" t="str">
        <f ca="1">_xlfn.XLOOKUP('Master Data'!$B:$B,PatientsMaster!$A:$A,PatientsMaster!$G:$G)</f>
        <v>Young Adult</v>
      </c>
      <c r="J633" t="str">
        <f>_xlfn.XLOOKUP($C:$C,ProvidersMaster!$A:$A,ProvidersMaster!$C:$C)</f>
        <v>General Practice</v>
      </c>
      <c r="K633">
        <f>_xlfn.XLOOKUP($A:$A,Charges!$B:$B,Charges!$D:$D)</f>
        <v>247.17</v>
      </c>
      <c r="L633">
        <f>_xlfn.XLOOKUP($E:$E,InsuranceClaims!$A:$A,InsuranceClaims!$E:$E)</f>
        <v>105.9888</v>
      </c>
      <c r="M633" t="str">
        <f>_xlfn.XLOOKUP($A:$A,Diagnoses!$B:$B,Diagnoses!$D:$D)</f>
        <v>Gastro-esophageal reflux disease without esophagitis</v>
      </c>
      <c r="N633" t="str">
        <f t="shared" si="18"/>
        <v>2023-Jun</v>
      </c>
      <c r="O633" t="str">
        <f t="shared" si="19"/>
        <v>Standard</v>
      </c>
      <c r="P633">
        <f>COUNTIF($B:$B,B633)</f>
        <v>6</v>
      </c>
      <c r="Q633">
        <f>SUMIF($C:$C,C633,$L:$L)</f>
        <v>16195.449599999994</v>
      </c>
    </row>
    <row r="634" spans="1:17" x14ac:dyDescent="0.25">
      <c r="A634" t="s">
        <v>4271</v>
      </c>
      <c r="B634" t="s">
        <v>316</v>
      </c>
      <c r="C634" t="s">
        <v>3087</v>
      </c>
      <c r="D634" t="s">
        <v>3088</v>
      </c>
      <c r="E634" t="s">
        <v>19009</v>
      </c>
      <c r="F634" t="s">
        <v>4272</v>
      </c>
      <c r="G634" t="s">
        <v>3106</v>
      </c>
      <c r="H634">
        <f ca="1">_xlfn.XLOOKUP('Master Data'!$B:$B,PatientsMaster!$A:$A,PatientsMaster!$F:$F)</f>
        <v>22</v>
      </c>
      <c r="I634" t="str">
        <f ca="1">_xlfn.XLOOKUP('Master Data'!$B:$B,PatientsMaster!$A:$A,PatientsMaster!$G:$G)</f>
        <v>Young Adult</v>
      </c>
      <c r="J634" t="str">
        <f>_xlfn.XLOOKUP($C:$C,ProvidersMaster!$A:$A,ProvidersMaster!$C:$C)</f>
        <v>Cardiology</v>
      </c>
      <c r="K634">
        <f>_xlfn.XLOOKUP($A:$A,Charges!$B:$B,Charges!$D:$D)</f>
        <v>115.15</v>
      </c>
      <c r="L634">
        <f>_xlfn.XLOOKUP($E:$E,InsuranceClaims!$A:$A,InsuranceClaims!$E:$E)</f>
        <v>208.36920000000001</v>
      </c>
      <c r="M634" t="str">
        <f>_xlfn.XLOOKUP($A:$A,Diagnoses!$B:$B,Diagnoses!$D:$D)</f>
        <v>Low back pain</v>
      </c>
      <c r="N634" t="str">
        <f t="shared" si="18"/>
        <v>2022-Jun</v>
      </c>
      <c r="O634" t="str">
        <f t="shared" si="19"/>
        <v>Standard</v>
      </c>
      <c r="P634">
        <f>COUNTIF($B:$B,B634)</f>
        <v>6</v>
      </c>
      <c r="Q634">
        <f>SUMIF($C:$C,C634,$L:$L)</f>
        <v>16589.7353</v>
      </c>
    </row>
    <row r="635" spans="1:17" x14ac:dyDescent="0.25">
      <c r="A635" t="s">
        <v>4273</v>
      </c>
      <c r="B635" t="s">
        <v>316</v>
      </c>
      <c r="C635" t="s">
        <v>3202</v>
      </c>
      <c r="D635" t="s">
        <v>3088</v>
      </c>
      <c r="E635" t="s">
        <v>19010</v>
      </c>
      <c r="F635" t="s">
        <v>4274</v>
      </c>
      <c r="G635" t="s">
        <v>3090</v>
      </c>
      <c r="H635">
        <f ca="1">_xlfn.XLOOKUP('Master Data'!$B:$B,PatientsMaster!$A:$A,PatientsMaster!$F:$F)</f>
        <v>22</v>
      </c>
      <c r="I635" t="str">
        <f ca="1">_xlfn.XLOOKUP('Master Data'!$B:$B,PatientsMaster!$A:$A,PatientsMaster!$G:$G)</f>
        <v>Young Adult</v>
      </c>
      <c r="J635" t="str">
        <f>_xlfn.XLOOKUP($C:$C,ProvidersMaster!$A:$A,ProvidersMaster!$C:$C)</f>
        <v>General Practice</v>
      </c>
      <c r="K635">
        <f>_xlfn.XLOOKUP($A:$A,Charges!$B:$B,Charges!$D:$D)</f>
        <v>297.5</v>
      </c>
      <c r="L635">
        <f>_xlfn.XLOOKUP($E:$E,InsuranceClaims!$A:$A,InsuranceClaims!$E:$E)</f>
        <v>49.417200000000001</v>
      </c>
      <c r="M635" t="str">
        <f>_xlfn.XLOOKUP($A:$A,Diagnoses!$B:$B,Diagnoses!$D:$D)</f>
        <v>Acute upper respiratory infection, unspecified</v>
      </c>
      <c r="N635" t="str">
        <f t="shared" si="18"/>
        <v>2025-Jun</v>
      </c>
      <c r="O635" t="str">
        <f t="shared" si="19"/>
        <v>Standard</v>
      </c>
      <c r="P635">
        <f>COUNTIF($B:$B,B635)</f>
        <v>6</v>
      </c>
      <c r="Q635">
        <f>SUMIF($C:$C,C635,$L:$L)</f>
        <v>16195.449599999994</v>
      </c>
    </row>
    <row r="636" spans="1:17" x14ac:dyDescent="0.25">
      <c r="A636" t="s">
        <v>4275</v>
      </c>
      <c r="B636" t="s">
        <v>316</v>
      </c>
      <c r="C636" t="s">
        <v>3329</v>
      </c>
      <c r="D636" t="s">
        <v>3093</v>
      </c>
      <c r="E636" t="s">
        <v>19011</v>
      </c>
      <c r="F636" t="s">
        <v>3699</v>
      </c>
      <c r="G636" t="s">
        <v>3106</v>
      </c>
      <c r="H636">
        <f ca="1">_xlfn.XLOOKUP('Master Data'!$B:$B,PatientsMaster!$A:$A,PatientsMaster!$F:$F)</f>
        <v>22</v>
      </c>
      <c r="I636" t="str">
        <f ca="1">_xlfn.XLOOKUP('Master Data'!$B:$B,PatientsMaster!$A:$A,PatientsMaster!$G:$G)</f>
        <v>Young Adult</v>
      </c>
      <c r="J636" t="str">
        <f>_xlfn.XLOOKUP($C:$C,ProvidersMaster!$A:$A,ProvidersMaster!$C:$C)</f>
        <v>Oncology</v>
      </c>
      <c r="K636">
        <f>_xlfn.XLOOKUP($A:$A,Charges!$B:$B,Charges!$D:$D)</f>
        <v>351.24</v>
      </c>
      <c r="L636">
        <f>_xlfn.XLOOKUP($E:$E,InsuranceClaims!$A:$A,InsuranceClaims!$E:$E)</f>
        <v>159.18</v>
      </c>
      <c r="M636" t="str">
        <f>_xlfn.XLOOKUP($A:$A,Diagnoses!$B:$B,Diagnoses!$D:$D)</f>
        <v>Low back pain</v>
      </c>
      <c r="N636" t="str">
        <f t="shared" si="18"/>
        <v>2022-May</v>
      </c>
      <c r="O636" t="str">
        <f t="shared" si="19"/>
        <v>High Cost</v>
      </c>
      <c r="P636">
        <f>COUNTIF($B:$B,B636)</f>
        <v>6</v>
      </c>
      <c r="Q636">
        <f>SUMIF($C:$C,C636,$L:$L)</f>
        <v>21059.359400000005</v>
      </c>
    </row>
    <row r="637" spans="1:17" x14ac:dyDescent="0.25">
      <c r="A637" t="s">
        <v>4276</v>
      </c>
      <c r="B637" t="s">
        <v>318</v>
      </c>
      <c r="C637" t="s">
        <v>3135</v>
      </c>
      <c r="D637" t="s">
        <v>3093</v>
      </c>
      <c r="E637" t="s">
        <v>19012</v>
      </c>
      <c r="F637" t="s">
        <v>4277</v>
      </c>
      <c r="G637" t="s">
        <v>3102</v>
      </c>
      <c r="H637">
        <f ca="1">_xlfn.XLOOKUP('Master Data'!$B:$B,PatientsMaster!$A:$A,PatientsMaster!$F:$F)</f>
        <v>36</v>
      </c>
      <c r="I637" t="str">
        <f ca="1">_xlfn.XLOOKUP('Master Data'!$B:$B,PatientsMaster!$A:$A,PatientsMaster!$G:$G)</f>
        <v>Young Adult</v>
      </c>
      <c r="J637" t="str">
        <f>_xlfn.XLOOKUP($C:$C,ProvidersMaster!$A:$A,ProvidersMaster!$C:$C)</f>
        <v>Pediatrics</v>
      </c>
      <c r="K637">
        <f>_xlfn.XLOOKUP($A:$A,Charges!$B:$B,Charges!$D:$D)</f>
        <v>128.55000000000001</v>
      </c>
      <c r="L637">
        <f>_xlfn.XLOOKUP($E:$E,InsuranceClaims!$A:$A,InsuranceClaims!$E:$E)</f>
        <v>182.09399999999999</v>
      </c>
      <c r="M637" t="str">
        <f>_xlfn.XLOOKUP($A:$A,Diagnoses!$B:$B,Diagnoses!$D:$D)</f>
        <v>Acute upper respiratory infection, unspecified</v>
      </c>
      <c r="N637" t="str">
        <f t="shared" si="18"/>
        <v>2023-Dec</v>
      </c>
      <c r="O637" t="str">
        <f t="shared" si="19"/>
        <v>Standard</v>
      </c>
      <c r="P637">
        <f>COUNTIF($B:$B,B637)</f>
        <v>4</v>
      </c>
      <c r="Q637">
        <f>SUMIF($C:$C,C637,$L:$L)</f>
        <v>24472.873299999996</v>
      </c>
    </row>
    <row r="638" spans="1:17" x14ac:dyDescent="0.25">
      <c r="A638" t="s">
        <v>4278</v>
      </c>
      <c r="B638" t="s">
        <v>318</v>
      </c>
      <c r="C638" t="s">
        <v>3180</v>
      </c>
      <c r="D638" t="s">
        <v>3088</v>
      </c>
      <c r="E638" t="s">
        <v>19013</v>
      </c>
      <c r="F638" t="s">
        <v>4279</v>
      </c>
      <c r="G638" t="s">
        <v>3095</v>
      </c>
      <c r="H638">
        <f ca="1">_xlfn.XLOOKUP('Master Data'!$B:$B,PatientsMaster!$A:$A,PatientsMaster!$F:$F)</f>
        <v>36</v>
      </c>
      <c r="I638" t="str">
        <f ca="1">_xlfn.XLOOKUP('Master Data'!$B:$B,PatientsMaster!$A:$A,PatientsMaster!$G:$G)</f>
        <v>Young Adult</v>
      </c>
      <c r="J638" t="str">
        <f>_xlfn.XLOOKUP($C:$C,ProvidersMaster!$A:$A,ProvidersMaster!$C:$C)</f>
        <v>Gastroenterology</v>
      </c>
      <c r="K638">
        <f>_xlfn.XLOOKUP($A:$A,Charges!$B:$B,Charges!$D:$D)</f>
        <v>71.33</v>
      </c>
      <c r="L638">
        <f>_xlfn.XLOOKUP($E:$E,InsuranceClaims!$A:$A,InsuranceClaims!$E:$E)</f>
        <v>408.35759999999999</v>
      </c>
      <c r="M638" t="str">
        <f>_xlfn.XLOOKUP($A:$A,Diagnoses!$B:$B,Diagnoses!$D:$D)</f>
        <v>Gastro-esophageal reflux disease without esophagitis</v>
      </c>
      <c r="N638" t="str">
        <f t="shared" si="18"/>
        <v>2024-May</v>
      </c>
      <c r="O638" t="str">
        <f t="shared" si="19"/>
        <v>Standard</v>
      </c>
      <c r="P638">
        <f>COUNTIF($B:$B,B638)</f>
        <v>4</v>
      </c>
      <c r="Q638">
        <f>SUMIF($C:$C,C638,$L:$L)</f>
        <v>19110.715800000002</v>
      </c>
    </row>
    <row r="639" spans="1:17" x14ac:dyDescent="0.25">
      <c r="A639" t="s">
        <v>4280</v>
      </c>
      <c r="B639" t="s">
        <v>318</v>
      </c>
      <c r="C639" t="s">
        <v>3130</v>
      </c>
      <c r="D639" t="s">
        <v>3093</v>
      </c>
      <c r="E639" t="s">
        <v>19014</v>
      </c>
      <c r="F639" t="s">
        <v>3194</v>
      </c>
      <c r="G639" t="s">
        <v>3090</v>
      </c>
      <c r="H639">
        <f ca="1">_xlfn.XLOOKUP('Master Data'!$B:$B,PatientsMaster!$A:$A,PatientsMaster!$F:$F)</f>
        <v>36</v>
      </c>
      <c r="I639" t="str">
        <f ca="1">_xlfn.XLOOKUP('Master Data'!$B:$B,PatientsMaster!$A:$A,PatientsMaster!$G:$G)</f>
        <v>Young Adult</v>
      </c>
      <c r="J639" t="str">
        <f>_xlfn.XLOOKUP($C:$C,ProvidersMaster!$A:$A,ProvidersMaster!$C:$C)</f>
        <v>Pediatrics</v>
      </c>
      <c r="K639">
        <f>_xlfn.XLOOKUP($A:$A,Charges!$B:$B,Charges!$D:$D)</f>
        <v>356.9</v>
      </c>
      <c r="L639">
        <f>_xlfn.XLOOKUP($E:$E,InsuranceClaims!$A:$A,InsuranceClaims!$E:$E)</f>
        <v>154.072</v>
      </c>
      <c r="M639" t="str">
        <f>_xlfn.XLOOKUP($A:$A,Diagnoses!$B:$B,Diagnoses!$D:$D)</f>
        <v>Acute upper respiratory infection, unspecified</v>
      </c>
      <c r="N639" t="str">
        <f t="shared" si="18"/>
        <v>2026-Jan</v>
      </c>
      <c r="O639" t="str">
        <f t="shared" si="19"/>
        <v>High Cost</v>
      </c>
      <c r="P639">
        <f>COUNTIF($B:$B,B639)</f>
        <v>4</v>
      </c>
      <c r="Q639">
        <f>SUMIF($C:$C,C639,$L:$L)</f>
        <v>15966.304299999994</v>
      </c>
    </row>
    <row r="640" spans="1:17" x14ac:dyDescent="0.25">
      <c r="A640" t="s">
        <v>4281</v>
      </c>
      <c r="B640" t="s">
        <v>318</v>
      </c>
      <c r="C640" t="s">
        <v>3187</v>
      </c>
      <c r="D640" t="s">
        <v>3093</v>
      </c>
      <c r="E640" t="s">
        <v>19015</v>
      </c>
      <c r="F640" t="s">
        <v>4053</v>
      </c>
      <c r="G640" t="s">
        <v>3102</v>
      </c>
      <c r="H640">
        <f ca="1">_xlfn.XLOOKUP('Master Data'!$B:$B,PatientsMaster!$A:$A,PatientsMaster!$F:$F)</f>
        <v>36</v>
      </c>
      <c r="I640" t="str">
        <f ca="1">_xlfn.XLOOKUP('Master Data'!$B:$B,PatientsMaster!$A:$A,PatientsMaster!$G:$G)</f>
        <v>Young Adult</v>
      </c>
      <c r="J640" t="str">
        <f>_xlfn.XLOOKUP($C:$C,ProvidersMaster!$A:$A,ProvidersMaster!$C:$C)</f>
        <v>Cardiology</v>
      </c>
      <c r="K640">
        <f>_xlfn.XLOOKUP($A:$A,Charges!$B:$B,Charges!$D:$D)</f>
        <v>410.12</v>
      </c>
      <c r="L640">
        <f>_xlfn.XLOOKUP($E:$E,InsuranceClaims!$A:$A,InsuranceClaims!$E:$E)</f>
        <v>37.097499999999997</v>
      </c>
      <c r="M640" t="str">
        <f>_xlfn.XLOOKUP($A:$A,Diagnoses!$B:$B,Diagnoses!$D:$D)</f>
        <v>Low back pain</v>
      </c>
      <c r="N640" t="str">
        <f t="shared" si="18"/>
        <v>2023-Jun</v>
      </c>
      <c r="O640" t="str">
        <f t="shared" si="19"/>
        <v>High Cost</v>
      </c>
      <c r="P640">
        <f>COUNTIF($B:$B,B640)</f>
        <v>4</v>
      </c>
      <c r="Q640">
        <f>SUMIF($C:$C,C640,$L:$L)</f>
        <v>16655.636999999995</v>
      </c>
    </row>
    <row r="641" spans="1:17" x14ac:dyDescent="0.25">
      <c r="A641" t="s">
        <v>4282</v>
      </c>
      <c r="B641" t="s">
        <v>321</v>
      </c>
      <c r="C641" t="s">
        <v>3202</v>
      </c>
      <c r="D641" t="s">
        <v>3088</v>
      </c>
      <c r="E641" t="s">
        <v>19016</v>
      </c>
      <c r="F641" t="s">
        <v>4074</v>
      </c>
      <c r="G641" t="s">
        <v>3102</v>
      </c>
      <c r="H641">
        <f ca="1">_xlfn.XLOOKUP('Master Data'!$B:$B,PatientsMaster!$A:$A,PatientsMaster!$F:$F)</f>
        <v>46</v>
      </c>
      <c r="I641" t="str">
        <f ca="1">_xlfn.XLOOKUP('Master Data'!$B:$B,PatientsMaster!$A:$A,PatientsMaster!$G:$G)</f>
        <v>Young Adult</v>
      </c>
      <c r="J641" t="str">
        <f>_xlfn.XLOOKUP($C:$C,ProvidersMaster!$A:$A,ProvidersMaster!$C:$C)</f>
        <v>General Practice</v>
      </c>
      <c r="K641">
        <f>_xlfn.XLOOKUP($A:$A,Charges!$B:$B,Charges!$D:$D)</f>
        <v>445.88</v>
      </c>
      <c r="L641">
        <f>_xlfn.XLOOKUP($E:$E,InsuranceClaims!$A:$A,InsuranceClaims!$E:$E)</f>
        <v>120.78</v>
      </c>
      <c r="M641" t="str">
        <f>_xlfn.XLOOKUP($A:$A,Diagnoses!$B:$B,Diagnoses!$D:$D)</f>
        <v>Type 2 diabetes mellitus without complications</v>
      </c>
      <c r="N641" t="str">
        <f t="shared" si="18"/>
        <v>2023-Oct</v>
      </c>
      <c r="O641" t="str">
        <f t="shared" si="19"/>
        <v>High Cost</v>
      </c>
      <c r="P641">
        <f>COUNTIF($B:$B,B641)</f>
        <v>2</v>
      </c>
      <c r="Q641">
        <f>SUMIF($C:$C,C641,$L:$L)</f>
        <v>16195.449599999994</v>
      </c>
    </row>
    <row r="642" spans="1:17" x14ac:dyDescent="0.25">
      <c r="A642" t="s">
        <v>4283</v>
      </c>
      <c r="B642" t="s">
        <v>321</v>
      </c>
      <c r="C642" t="s">
        <v>3161</v>
      </c>
      <c r="D642" t="s">
        <v>3093</v>
      </c>
      <c r="E642" t="s">
        <v>19017</v>
      </c>
      <c r="F642" t="s">
        <v>4284</v>
      </c>
      <c r="G642" t="s">
        <v>3090</v>
      </c>
      <c r="H642">
        <f ca="1">_xlfn.XLOOKUP('Master Data'!$B:$B,PatientsMaster!$A:$A,PatientsMaster!$F:$F)</f>
        <v>46</v>
      </c>
      <c r="I642" t="str">
        <f ca="1">_xlfn.XLOOKUP('Master Data'!$B:$B,PatientsMaster!$A:$A,PatientsMaster!$G:$G)</f>
        <v>Young Adult</v>
      </c>
      <c r="J642" t="str">
        <f>_xlfn.XLOOKUP($C:$C,ProvidersMaster!$A:$A,ProvidersMaster!$C:$C)</f>
        <v>Gastroenterology</v>
      </c>
      <c r="K642">
        <f>_xlfn.XLOOKUP($A:$A,Charges!$B:$B,Charges!$D:$D)</f>
        <v>132.97999999999999</v>
      </c>
      <c r="L642">
        <f>_xlfn.XLOOKUP($E:$E,InsuranceClaims!$A:$A,InsuranceClaims!$E:$E)</f>
        <v>318.69599999999997</v>
      </c>
      <c r="M642" t="str">
        <f>_xlfn.XLOOKUP($A:$A,Diagnoses!$B:$B,Diagnoses!$D:$D)</f>
        <v>Low back pain</v>
      </c>
      <c r="N642" t="str">
        <f t="shared" si="18"/>
        <v>2024-Jan</v>
      </c>
      <c r="O642" t="str">
        <f t="shared" si="19"/>
        <v>Standard</v>
      </c>
      <c r="P642">
        <f>COUNTIF($B:$B,B642)</f>
        <v>2</v>
      </c>
      <c r="Q642">
        <f>SUMIF($C:$C,C642,$L:$L)</f>
        <v>20657.172699999996</v>
      </c>
    </row>
    <row r="643" spans="1:17" x14ac:dyDescent="0.25">
      <c r="A643" t="s">
        <v>4285</v>
      </c>
      <c r="B643" t="s">
        <v>324</v>
      </c>
      <c r="C643" t="s">
        <v>3118</v>
      </c>
      <c r="D643" t="s">
        <v>3088</v>
      </c>
      <c r="E643" t="s">
        <v>19018</v>
      </c>
      <c r="F643" t="s">
        <v>3636</v>
      </c>
      <c r="G643" t="s">
        <v>3106</v>
      </c>
      <c r="H643">
        <f ca="1">_xlfn.XLOOKUP('Master Data'!$B:$B,PatientsMaster!$A:$A,PatientsMaster!$F:$F)</f>
        <v>35</v>
      </c>
      <c r="I643" t="str">
        <f ca="1">_xlfn.XLOOKUP('Master Data'!$B:$B,PatientsMaster!$A:$A,PatientsMaster!$G:$G)</f>
        <v>Young Adult</v>
      </c>
      <c r="J643" t="str">
        <f>_xlfn.XLOOKUP($C:$C,ProvidersMaster!$A:$A,ProvidersMaster!$C:$C)</f>
        <v>Cardiology</v>
      </c>
      <c r="K643">
        <f>_xlfn.XLOOKUP($A:$A,Charges!$B:$B,Charges!$D:$D)</f>
        <v>467.54</v>
      </c>
      <c r="L643">
        <f>_xlfn.XLOOKUP($E:$E,InsuranceClaims!$A:$A,InsuranceClaims!$E:$E)</f>
        <v>332.1884</v>
      </c>
      <c r="M643" t="str">
        <f>_xlfn.XLOOKUP($A:$A,Diagnoses!$B:$B,Diagnoses!$D:$D)</f>
        <v>Type 2 diabetes mellitus without complications</v>
      </c>
      <c r="N643" t="str">
        <f t="shared" ref="N643:N706" si="20">TEXT($F:$F,"yyyy-mmm")</f>
        <v>2025-Jan</v>
      </c>
      <c r="O643" t="str">
        <f t="shared" ref="O643:O706" si="21">IF(K643&gt;350,"High Cost","Standard")</f>
        <v>High Cost</v>
      </c>
      <c r="P643">
        <f>COUNTIF($B:$B,B643)</f>
        <v>7</v>
      </c>
      <c r="Q643">
        <f>SUMIF($C:$C,C643,$L:$L)</f>
        <v>19335.334599999998</v>
      </c>
    </row>
    <row r="644" spans="1:17" x14ac:dyDescent="0.25">
      <c r="A644" t="s">
        <v>4286</v>
      </c>
      <c r="B644" t="s">
        <v>324</v>
      </c>
      <c r="C644" t="s">
        <v>3151</v>
      </c>
      <c r="D644" t="s">
        <v>3088</v>
      </c>
      <c r="E644" t="s">
        <v>19019</v>
      </c>
      <c r="F644" t="s">
        <v>4287</v>
      </c>
      <c r="G644" t="s">
        <v>3102</v>
      </c>
      <c r="H644">
        <f ca="1">_xlfn.XLOOKUP('Master Data'!$B:$B,PatientsMaster!$A:$A,PatientsMaster!$F:$F)</f>
        <v>35</v>
      </c>
      <c r="I644" t="str">
        <f ca="1">_xlfn.XLOOKUP('Master Data'!$B:$B,PatientsMaster!$A:$A,PatientsMaster!$G:$G)</f>
        <v>Young Adult</v>
      </c>
      <c r="J644" t="str">
        <f>_xlfn.XLOOKUP($C:$C,ProvidersMaster!$A:$A,ProvidersMaster!$C:$C)</f>
        <v>Gastroenterology</v>
      </c>
      <c r="K644">
        <f>_xlfn.XLOOKUP($A:$A,Charges!$B:$B,Charges!$D:$D)</f>
        <v>494.33</v>
      </c>
      <c r="L644">
        <f>_xlfn.XLOOKUP($E:$E,InsuranceClaims!$A:$A,InsuranceClaims!$E:$E)</f>
        <v>254.75450000000004</v>
      </c>
      <c r="M644" t="str">
        <f>_xlfn.XLOOKUP($A:$A,Diagnoses!$B:$B,Diagnoses!$D:$D)</f>
        <v>Type 2 diabetes mellitus without complications</v>
      </c>
      <c r="N644" t="str">
        <f t="shared" si="20"/>
        <v>2023-May</v>
      </c>
      <c r="O644" t="str">
        <f t="shared" si="21"/>
        <v>High Cost</v>
      </c>
      <c r="P644">
        <f>COUNTIF($B:$B,B644)</f>
        <v>7</v>
      </c>
      <c r="Q644">
        <f>SUMIF($C:$C,C644,$L:$L)</f>
        <v>21413.642499999994</v>
      </c>
    </row>
    <row r="645" spans="1:17" x14ac:dyDescent="0.25">
      <c r="A645" t="s">
        <v>4288</v>
      </c>
      <c r="B645" t="s">
        <v>324</v>
      </c>
      <c r="C645" t="s">
        <v>3265</v>
      </c>
      <c r="D645" t="s">
        <v>3088</v>
      </c>
      <c r="E645" t="s">
        <v>19020</v>
      </c>
      <c r="F645" t="s">
        <v>4289</v>
      </c>
      <c r="G645" t="s">
        <v>3095</v>
      </c>
      <c r="H645">
        <f ca="1">_xlfn.XLOOKUP('Master Data'!$B:$B,PatientsMaster!$A:$A,PatientsMaster!$F:$F)</f>
        <v>35</v>
      </c>
      <c r="I645" t="str">
        <f ca="1">_xlfn.XLOOKUP('Master Data'!$B:$B,PatientsMaster!$A:$A,PatientsMaster!$G:$G)</f>
        <v>Young Adult</v>
      </c>
      <c r="J645" t="str">
        <f>_xlfn.XLOOKUP($C:$C,ProvidersMaster!$A:$A,ProvidersMaster!$C:$C)</f>
        <v>Neurology</v>
      </c>
      <c r="K645">
        <f>_xlfn.XLOOKUP($A:$A,Charges!$B:$B,Charges!$D:$D)</f>
        <v>297.33999999999997</v>
      </c>
      <c r="L645">
        <f>_xlfn.XLOOKUP($E:$E,InsuranceClaims!$A:$A,InsuranceClaims!$E:$E)</f>
        <v>132.57589999999999</v>
      </c>
      <c r="M645" t="str">
        <f>_xlfn.XLOOKUP($A:$A,Diagnoses!$B:$B,Diagnoses!$D:$D)</f>
        <v>Gastro-esophageal reflux disease without esophagitis</v>
      </c>
      <c r="N645" t="str">
        <f t="shared" si="20"/>
        <v>2024-Jul</v>
      </c>
      <c r="O645" t="str">
        <f t="shared" si="21"/>
        <v>Standard</v>
      </c>
      <c r="P645">
        <f>COUNTIF($B:$B,B645)</f>
        <v>7</v>
      </c>
      <c r="Q645">
        <f>SUMIF($C:$C,C645,$L:$L)</f>
        <v>17482.5101</v>
      </c>
    </row>
    <row r="646" spans="1:17" x14ac:dyDescent="0.25">
      <c r="A646" t="s">
        <v>4290</v>
      </c>
      <c r="B646" t="s">
        <v>324</v>
      </c>
      <c r="C646" t="s">
        <v>3148</v>
      </c>
      <c r="D646" t="s">
        <v>3093</v>
      </c>
      <c r="E646" t="s">
        <v>19021</v>
      </c>
      <c r="F646" t="s">
        <v>4291</v>
      </c>
      <c r="G646" t="s">
        <v>3090</v>
      </c>
      <c r="H646">
        <f ca="1">_xlfn.XLOOKUP('Master Data'!$B:$B,PatientsMaster!$A:$A,PatientsMaster!$F:$F)</f>
        <v>35</v>
      </c>
      <c r="I646" t="str">
        <f ca="1">_xlfn.XLOOKUP('Master Data'!$B:$B,PatientsMaster!$A:$A,PatientsMaster!$G:$G)</f>
        <v>Young Adult</v>
      </c>
      <c r="J646" t="str">
        <f>_xlfn.XLOOKUP($C:$C,ProvidersMaster!$A:$A,ProvidersMaster!$C:$C)</f>
        <v>Gastroenterology</v>
      </c>
      <c r="K646">
        <f>_xlfn.XLOOKUP($A:$A,Charges!$B:$B,Charges!$D:$D)</f>
        <v>64.819999999999993</v>
      </c>
      <c r="L646">
        <f>_xlfn.XLOOKUP($E:$E,InsuranceClaims!$A:$A,InsuranceClaims!$E:$E)</f>
        <v>229.30479999999997</v>
      </c>
      <c r="M646" t="str">
        <f>_xlfn.XLOOKUP($A:$A,Diagnoses!$B:$B,Diagnoses!$D:$D)</f>
        <v>Essential (primary) hypertension</v>
      </c>
      <c r="N646" t="str">
        <f t="shared" si="20"/>
        <v>2025-Jul</v>
      </c>
      <c r="O646" t="str">
        <f t="shared" si="21"/>
        <v>Standard</v>
      </c>
      <c r="P646">
        <f>COUNTIF($B:$B,B646)</f>
        <v>7</v>
      </c>
      <c r="Q646">
        <f>SUMIF($C:$C,C646,$L:$L)</f>
        <v>19833.441100000004</v>
      </c>
    </row>
    <row r="647" spans="1:17" x14ac:dyDescent="0.25">
      <c r="A647" t="s">
        <v>4292</v>
      </c>
      <c r="B647" t="s">
        <v>324</v>
      </c>
      <c r="C647" t="s">
        <v>3329</v>
      </c>
      <c r="D647" t="s">
        <v>3088</v>
      </c>
      <c r="E647" t="s">
        <v>19022</v>
      </c>
      <c r="F647" t="s">
        <v>4293</v>
      </c>
      <c r="G647" t="s">
        <v>3095</v>
      </c>
      <c r="H647">
        <f ca="1">_xlfn.XLOOKUP('Master Data'!$B:$B,PatientsMaster!$A:$A,PatientsMaster!$F:$F)</f>
        <v>35</v>
      </c>
      <c r="I647" t="str">
        <f ca="1">_xlfn.XLOOKUP('Master Data'!$B:$B,PatientsMaster!$A:$A,PatientsMaster!$G:$G)</f>
        <v>Young Adult</v>
      </c>
      <c r="J647" t="str">
        <f>_xlfn.XLOOKUP($C:$C,ProvidersMaster!$A:$A,ProvidersMaster!$C:$C)</f>
        <v>Oncology</v>
      </c>
      <c r="K647">
        <f>_xlfn.XLOOKUP($A:$A,Charges!$B:$B,Charges!$D:$D)</f>
        <v>125.88</v>
      </c>
      <c r="L647">
        <f>_xlfn.XLOOKUP($E:$E,InsuranceClaims!$A:$A,InsuranceClaims!$E:$E)</f>
        <v>150.5864</v>
      </c>
      <c r="M647" t="str">
        <f>_xlfn.XLOOKUP($A:$A,Diagnoses!$B:$B,Diagnoses!$D:$D)</f>
        <v>Acute upper respiratory infection, unspecified</v>
      </c>
      <c r="N647" t="str">
        <f t="shared" si="20"/>
        <v>2025-Sep</v>
      </c>
      <c r="O647" t="str">
        <f t="shared" si="21"/>
        <v>Standard</v>
      </c>
      <c r="P647">
        <f>COUNTIF($B:$B,B647)</f>
        <v>7</v>
      </c>
      <c r="Q647">
        <f>SUMIF($C:$C,C647,$L:$L)</f>
        <v>21059.359400000005</v>
      </c>
    </row>
    <row r="648" spans="1:17" x14ac:dyDescent="0.25">
      <c r="A648" t="s">
        <v>4294</v>
      </c>
      <c r="B648" t="s">
        <v>324</v>
      </c>
      <c r="C648" t="s">
        <v>3118</v>
      </c>
      <c r="D648" t="s">
        <v>3093</v>
      </c>
      <c r="E648" t="s">
        <v>19023</v>
      </c>
      <c r="F648" t="s">
        <v>3203</v>
      </c>
      <c r="G648" t="s">
        <v>3090</v>
      </c>
      <c r="H648">
        <f ca="1">_xlfn.XLOOKUP('Master Data'!$B:$B,PatientsMaster!$A:$A,PatientsMaster!$F:$F)</f>
        <v>35</v>
      </c>
      <c r="I648" t="str">
        <f ca="1">_xlfn.XLOOKUP('Master Data'!$B:$B,PatientsMaster!$A:$A,PatientsMaster!$G:$G)</f>
        <v>Young Adult</v>
      </c>
      <c r="J648" t="str">
        <f>_xlfn.XLOOKUP($C:$C,ProvidersMaster!$A:$A,ProvidersMaster!$C:$C)</f>
        <v>Cardiology</v>
      </c>
      <c r="K648">
        <f>_xlfn.XLOOKUP($A:$A,Charges!$B:$B,Charges!$D:$D)</f>
        <v>437.89</v>
      </c>
      <c r="L648">
        <f>_xlfn.XLOOKUP($E:$E,InsuranceClaims!$A:$A,InsuranceClaims!$E:$E)</f>
        <v>240.96799999999999</v>
      </c>
      <c r="M648" t="str">
        <f>_xlfn.XLOOKUP($A:$A,Diagnoses!$B:$B,Diagnoses!$D:$D)</f>
        <v>Acute upper respiratory infection, unspecified</v>
      </c>
      <c r="N648" t="str">
        <f t="shared" si="20"/>
        <v>2023-Dec</v>
      </c>
      <c r="O648" t="str">
        <f t="shared" si="21"/>
        <v>High Cost</v>
      </c>
      <c r="P648">
        <f>COUNTIF($B:$B,B648)</f>
        <v>7</v>
      </c>
      <c r="Q648">
        <f>SUMIF($C:$C,C648,$L:$L)</f>
        <v>19335.334599999998</v>
      </c>
    </row>
    <row r="649" spans="1:17" x14ac:dyDescent="0.25">
      <c r="A649" t="s">
        <v>4295</v>
      </c>
      <c r="B649" t="s">
        <v>324</v>
      </c>
      <c r="C649" t="s">
        <v>3329</v>
      </c>
      <c r="D649" t="s">
        <v>3088</v>
      </c>
      <c r="E649" t="s">
        <v>19024</v>
      </c>
      <c r="F649" t="s">
        <v>4296</v>
      </c>
      <c r="G649" t="s">
        <v>3106</v>
      </c>
      <c r="H649">
        <f ca="1">_xlfn.XLOOKUP('Master Data'!$B:$B,PatientsMaster!$A:$A,PatientsMaster!$F:$F)</f>
        <v>35</v>
      </c>
      <c r="I649" t="str">
        <f ca="1">_xlfn.XLOOKUP('Master Data'!$B:$B,PatientsMaster!$A:$A,PatientsMaster!$G:$G)</f>
        <v>Young Adult</v>
      </c>
      <c r="J649" t="str">
        <f>_xlfn.XLOOKUP($C:$C,ProvidersMaster!$A:$A,ProvidersMaster!$C:$C)</f>
        <v>Oncology</v>
      </c>
      <c r="K649">
        <f>_xlfn.XLOOKUP($A:$A,Charges!$B:$B,Charges!$D:$D)</f>
        <v>93.75</v>
      </c>
      <c r="L649">
        <f>_xlfn.XLOOKUP($E:$E,InsuranceClaims!$A:$A,InsuranceClaims!$E:$E)</f>
        <v>332.55200000000002</v>
      </c>
      <c r="M649" t="str">
        <f>_xlfn.XLOOKUP($A:$A,Diagnoses!$B:$B,Diagnoses!$D:$D)</f>
        <v>Essential (primary) hypertension</v>
      </c>
      <c r="N649" t="str">
        <f t="shared" si="20"/>
        <v>2024-Sep</v>
      </c>
      <c r="O649" t="str">
        <f t="shared" si="21"/>
        <v>Standard</v>
      </c>
      <c r="P649">
        <f>COUNTIF($B:$B,B649)</f>
        <v>7</v>
      </c>
      <c r="Q649">
        <f>SUMIF($C:$C,C649,$L:$L)</f>
        <v>21059.359400000005</v>
      </c>
    </row>
    <row r="650" spans="1:17" x14ac:dyDescent="0.25">
      <c r="A650" t="s">
        <v>4297</v>
      </c>
      <c r="B650" t="s">
        <v>326</v>
      </c>
      <c r="C650" t="s">
        <v>3180</v>
      </c>
      <c r="D650" t="s">
        <v>3093</v>
      </c>
      <c r="E650" t="s">
        <v>19025</v>
      </c>
      <c r="F650" t="s">
        <v>3739</v>
      </c>
      <c r="G650" t="s">
        <v>3102</v>
      </c>
      <c r="H650">
        <f ca="1">_xlfn.XLOOKUP('Master Data'!$B:$B,PatientsMaster!$A:$A,PatientsMaster!$F:$F)</f>
        <v>34</v>
      </c>
      <c r="I650" t="str">
        <f ca="1">_xlfn.XLOOKUP('Master Data'!$B:$B,PatientsMaster!$A:$A,PatientsMaster!$G:$G)</f>
        <v>Young Adult</v>
      </c>
      <c r="J650" t="str">
        <f>_xlfn.XLOOKUP($C:$C,ProvidersMaster!$A:$A,ProvidersMaster!$C:$C)</f>
        <v>Gastroenterology</v>
      </c>
      <c r="K650">
        <f>_xlfn.XLOOKUP($A:$A,Charges!$B:$B,Charges!$D:$D)</f>
        <v>241.27</v>
      </c>
      <c r="L650">
        <f>_xlfn.XLOOKUP($E:$E,InsuranceClaims!$A:$A,InsuranceClaims!$E:$E)</f>
        <v>303.90120000000002</v>
      </c>
      <c r="M650" t="str">
        <f>_xlfn.XLOOKUP($A:$A,Diagnoses!$B:$B,Diagnoses!$D:$D)</f>
        <v>Essential (primary) hypertension</v>
      </c>
      <c r="N650" t="str">
        <f t="shared" si="20"/>
        <v>2022-Jul</v>
      </c>
      <c r="O650" t="str">
        <f t="shared" si="21"/>
        <v>Standard</v>
      </c>
      <c r="P650">
        <f>COUNTIF($B:$B,B650)</f>
        <v>5</v>
      </c>
      <c r="Q650">
        <f>SUMIF($C:$C,C650,$L:$L)</f>
        <v>19110.715800000002</v>
      </c>
    </row>
    <row r="651" spans="1:17" x14ac:dyDescent="0.25">
      <c r="A651" t="s">
        <v>4298</v>
      </c>
      <c r="B651" t="s">
        <v>326</v>
      </c>
      <c r="C651" t="s">
        <v>3254</v>
      </c>
      <c r="D651" t="s">
        <v>3093</v>
      </c>
      <c r="E651" t="s">
        <v>19026</v>
      </c>
      <c r="F651" t="s">
        <v>4299</v>
      </c>
      <c r="G651" t="s">
        <v>3090</v>
      </c>
      <c r="H651">
        <f ca="1">_xlfn.XLOOKUP('Master Data'!$B:$B,PatientsMaster!$A:$A,PatientsMaster!$F:$F)</f>
        <v>34</v>
      </c>
      <c r="I651" t="str">
        <f ca="1">_xlfn.XLOOKUP('Master Data'!$B:$B,PatientsMaster!$A:$A,PatientsMaster!$G:$G)</f>
        <v>Young Adult</v>
      </c>
      <c r="J651" t="str">
        <f>_xlfn.XLOOKUP($C:$C,ProvidersMaster!$A:$A,ProvidersMaster!$C:$C)</f>
        <v>General Practice</v>
      </c>
      <c r="K651">
        <f>_xlfn.XLOOKUP($A:$A,Charges!$B:$B,Charges!$D:$D)</f>
        <v>479.99</v>
      </c>
      <c r="L651">
        <f>_xlfn.XLOOKUP($E:$E,InsuranceClaims!$A:$A,InsuranceClaims!$E:$E)</f>
        <v>128.6901</v>
      </c>
      <c r="M651" t="str">
        <f>_xlfn.XLOOKUP($A:$A,Diagnoses!$B:$B,Diagnoses!$D:$D)</f>
        <v>Gastro-esophageal reflux disease without esophagitis</v>
      </c>
      <c r="N651" t="str">
        <f t="shared" si="20"/>
        <v>2023-Jan</v>
      </c>
      <c r="O651" t="str">
        <f t="shared" si="21"/>
        <v>High Cost</v>
      </c>
      <c r="P651">
        <f>COUNTIF($B:$B,B651)</f>
        <v>5</v>
      </c>
      <c r="Q651">
        <f>SUMIF($C:$C,C651,$L:$L)</f>
        <v>20459.456599999998</v>
      </c>
    </row>
    <row r="652" spans="1:17" x14ac:dyDescent="0.25">
      <c r="A652" t="s">
        <v>4300</v>
      </c>
      <c r="B652" t="s">
        <v>326</v>
      </c>
      <c r="C652" t="s">
        <v>3087</v>
      </c>
      <c r="D652" t="s">
        <v>3093</v>
      </c>
      <c r="E652" t="s">
        <v>19027</v>
      </c>
      <c r="F652" t="s">
        <v>4301</v>
      </c>
      <c r="G652" t="s">
        <v>3090</v>
      </c>
      <c r="H652">
        <f ca="1">_xlfn.XLOOKUP('Master Data'!$B:$B,PatientsMaster!$A:$A,PatientsMaster!$F:$F)</f>
        <v>34</v>
      </c>
      <c r="I652" t="str">
        <f ca="1">_xlfn.XLOOKUP('Master Data'!$B:$B,PatientsMaster!$A:$A,PatientsMaster!$G:$G)</f>
        <v>Young Adult</v>
      </c>
      <c r="J652" t="str">
        <f>_xlfn.XLOOKUP($C:$C,ProvidersMaster!$A:$A,ProvidersMaster!$C:$C)</f>
        <v>Cardiology</v>
      </c>
      <c r="K652">
        <f>_xlfn.XLOOKUP($A:$A,Charges!$B:$B,Charges!$D:$D)</f>
        <v>430.59</v>
      </c>
      <c r="L652">
        <f>_xlfn.XLOOKUP($E:$E,InsuranceClaims!$A:$A,InsuranceClaims!$E:$E)</f>
        <v>255.54000000000002</v>
      </c>
      <c r="M652" t="str">
        <f>_xlfn.XLOOKUP($A:$A,Diagnoses!$B:$B,Diagnoses!$D:$D)</f>
        <v>Gastro-esophageal reflux disease without esophagitis</v>
      </c>
      <c r="N652" t="str">
        <f t="shared" si="20"/>
        <v>2025-Oct</v>
      </c>
      <c r="O652" t="str">
        <f t="shared" si="21"/>
        <v>High Cost</v>
      </c>
      <c r="P652">
        <f>COUNTIF($B:$B,B652)</f>
        <v>5</v>
      </c>
      <c r="Q652">
        <f>SUMIF($C:$C,C652,$L:$L)</f>
        <v>16589.7353</v>
      </c>
    </row>
    <row r="653" spans="1:17" x14ac:dyDescent="0.25">
      <c r="A653" t="s">
        <v>4302</v>
      </c>
      <c r="B653" t="s">
        <v>326</v>
      </c>
      <c r="C653" t="s">
        <v>3175</v>
      </c>
      <c r="D653" t="s">
        <v>3093</v>
      </c>
      <c r="E653" t="s">
        <v>19028</v>
      </c>
      <c r="F653" t="s">
        <v>3192</v>
      </c>
      <c r="G653" t="s">
        <v>3090</v>
      </c>
      <c r="H653">
        <f ca="1">_xlfn.XLOOKUP('Master Data'!$B:$B,PatientsMaster!$A:$A,PatientsMaster!$F:$F)</f>
        <v>34</v>
      </c>
      <c r="I653" t="str">
        <f ca="1">_xlfn.XLOOKUP('Master Data'!$B:$B,PatientsMaster!$A:$A,PatientsMaster!$G:$G)</f>
        <v>Young Adult</v>
      </c>
      <c r="J653" t="str">
        <f>_xlfn.XLOOKUP($C:$C,ProvidersMaster!$A:$A,ProvidersMaster!$C:$C)</f>
        <v>Pediatrics</v>
      </c>
      <c r="K653">
        <f>_xlfn.XLOOKUP($A:$A,Charges!$B:$B,Charges!$D:$D)</f>
        <v>249.12</v>
      </c>
      <c r="L653">
        <f>_xlfn.XLOOKUP($E:$E,InsuranceClaims!$A:$A,InsuranceClaims!$E:$E)</f>
        <v>127.08850000000001</v>
      </c>
      <c r="M653" t="str">
        <f>_xlfn.XLOOKUP($A:$A,Diagnoses!$B:$B,Diagnoses!$D:$D)</f>
        <v>Essential (primary) hypertension</v>
      </c>
      <c r="N653" t="str">
        <f t="shared" si="20"/>
        <v>2022-Jun</v>
      </c>
      <c r="O653" t="str">
        <f t="shared" si="21"/>
        <v>Standard</v>
      </c>
      <c r="P653">
        <f>COUNTIF($B:$B,B653)</f>
        <v>5</v>
      </c>
      <c r="Q653">
        <f>SUMIF($C:$C,C653,$L:$L)</f>
        <v>18866.657099999993</v>
      </c>
    </row>
    <row r="654" spans="1:17" x14ac:dyDescent="0.25">
      <c r="A654" t="s">
        <v>4303</v>
      </c>
      <c r="B654" t="s">
        <v>326</v>
      </c>
      <c r="C654" t="s">
        <v>3151</v>
      </c>
      <c r="D654" t="s">
        <v>3093</v>
      </c>
      <c r="E654" t="s">
        <v>19029</v>
      </c>
      <c r="F654" t="s">
        <v>4304</v>
      </c>
      <c r="G654" t="s">
        <v>3090</v>
      </c>
      <c r="H654">
        <f ca="1">_xlfn.XLOOKUP('Master Data'!$B:$B,PatientsMaster!$A:$A,PatientsMaster!$F:$F)</f>
        <v>34</v>
      </c>
      <c r="I654" t="str">
        <f ca="1">_xlfn.XLOOKUP('Master Data'!$B:$B,PatientsMaster!$A:$A,PatientsMaster!$G:$G)</f>
        <v>Young Adult</v>
      </c>
      <c r="J654" t="str">
        <f>_xlfn.XLOOKUP($C:$C,ProvidersMaster!$A:$A,ProvidersMaster!$C:$C)</f>
        <v>Gastroenterology</v>
      </c>
      <c r="K654">
        <f>_xlfn.XLOOKUP($A:$A,Charges!$B:$B,Charges!$D:$D)</f>
        <v>103.89</v>
      </c>
      <c r="L654">
        <f>_xlfn.XLOOKUP($E:$E,InsuranceClaims!$A:$A,InsuranceClaims!$E:$E)</f>
        <v>232.77870000000001</v>
      </c>
      <c r="M654" t="str">
        <f>_xlfn.XLOOKUP($A:$A,Diagnoses!$B:$B,Diagnoses!$D:$D)</f>
        <v>Essential (primary) hypertension</v>
      </c>
      <c r="N654" t="str">
        <f t="shared" si="20"/>
        <v>2023-Dec</v>
      </c>
      <c r="O654" t="str">
        <f t="shared" si="21"/>
        <v>Standard</v>
      </c>
      <c r="P654">
        <f>COUNTIF($B:$B,B654)</f>
        <v>5</v>
      </c>
      <c r="Q654">
        <f>SUMIF($C:$C,C654,$L:$L)</f>
        <v>21413.642499999994</v>
      </c>
    </row>
    <row r="655" spans="1:17" x14ac:dyDescent="0.25">
      <c r="A655" t="s">
        <v>4305</v>
      </c>
      <c r="B655" t="s">
        <v>328</v>
      </c>
      <c r="C655" t="s">
        <v>3175</v>
      </c>
      <c r="D655" t="s">
        <v>3088</v>
      </c>
      <c r="E655" t="s">
        <v>19030</v>
      </c>
      <c r="F655" t="s">
        <v>4306</v>
      </c>
      <c r="G655" t="s">
        <v>3090</v>
      </c>
      <c r="H655">
        <f ca="1">_xlfn.XLOOKUP('Master Data'!$B:$B,PatientsMaster!$A:$A,PatientsMaster!$F:$F)</f>
        <v>32</v>
      </c>
      <c r="I655" t="str">
        <f ca="1">_xlfn.XLOOKUP('Master Data'!$B:$B,PatientsMaster!$A:$A,PatientsMaster!$G:$G)</f>
        <v>Young Adult</v>
      </c>
      <c r="J655" t="str">
        <f>_xlfn.XLOOKUP($C:$C,ProvidersMaster!$A:$A,ProvidersMaster!$C:$C)</f>
        <v>Pediatrics</v>
      </c>
      <c r="K655">
        <f>_xlfn.XLOOKUP($A:$A,Charges!$B:$B,Charges!$D:$D)</f>
        <v>226.87</v>
      </c>
      <c r="L655">
        <f>_xlfn.XLOOKUP($E:$E,InsuranceClaims!$A:$A,InsuranceClaims!$E:$E)</f>
        <v>146.35390000000001</v>
      </c>
      <c r="M655" t="str">
        <f>_xlfn.XLOOKUP($A:$A,Diagnoses!$B:$B,Diagnoses!$D:$D)</f>
        <v>Essential (primary) hypertension</v>
      </c>
      <c r="N655" t="str">
        <f t="shared" si="20"/>
        <v>2023-Nov</v>
      </c>
      <c r="O655" t="str">
        <f t="shared" si="21"/>
        <v>Standard</v>
      </c>
      <c r="P655">
        <f>COUNTIF($B:$B,B655)</f>
        <v>6</v>
      </c>
      <c r="Q655">
        <f>SUMIF($C:$C,C655,$L:$L)</f>
        <v>18866.657099999993</v>
      </c>
    </row>
    <row r="656" spans="1:17" x14ac:dyDescent="0.25">
      <c r="A656" t="s">
        <v>4307</v>
      </c>
      <c r="B656" t="s">
        <v>328</v>
      </c>
      <c r="C656" t="s">
        <v>3125</v>
      </c>
      <c r="D656" t="s">
        <v>3088</v>
      </c>
      <c r="E656" t="s">
        <v>19031</v>
      </c>
      <c r="F656" t="s">
        <v>3856</v>
      </c>
      <c r="G656" t="s">
        <v>3106</v>
      </c>
      <c r="H656">
        <f ca="1">_xlfn.XLOOKUP('Master Data'!$B:$B,PatientsMaster!$A:$A,PatientsMaster!$F:$F)</f>
        <v>32</v>
      </c>
      <c r="I656" t="str">
        <f ca="1">_xlfn.XLOOKUP('Master Data'!$B:$B,PatientsMaster!$A:$A,PatientsMaster!$G:$G)</f>
        <v>Young Adult</v>
      </c>
      <c r="J656" t="str">
        <f>_xlfn.XLOOKUP($C:$C,ProvidersMaster!$A:$A,ProvidersMaster!$C:$C)</f>
        <v>Dermatology</v>
      </c>
      <c r="K656">
        <f>_xlfn.XLOOKUP($A:$A,Charges!$B:$B,Charges!$D:$D)</f>
        <v>230.75</v>
      </c>
      <c r="L656">
        <f>_xlfn.XLOOKUP($E:$E,InsuranceClaims!$A:$A,InsuranceClaims!$E:$E)</f>
        <v>380.41239999999999</v>
      </c>
      <c r="M656" t="str">
        <f>_xlfn.XLOOKUP($A:$A,Diagnoses!$B:$B,Diagnoses!$D:$D)</f>
        <v>Gastro-esophageal reflux disease without esophagitis</v>
      </c>
      <c r="N656" t="str">
        <f t="shared" si="20"/>
        <v>2025-Feb</v>
      </c>
      <c r="O656" t="str">
        <f t="shared" si="21"/>
        <v>Standard</v>
      </c>
      <c r="P656">
        <f>COUNTIF($B:$B,B656)</f>
        <v>6</v>
      </c>
      <c r="Q656">
        <f>SUMIF($C:$C,C656,$L:$L)</f>
        <v>11666.590100000001</v>
      </c>
    </row>
    <row r="657" spans="1:17" x14ac:dyDescent="0.25">
      <c r="A657" t="s">
        <v>4308</v>
      </c>
      <c r="B657" t="s">
        <v>328</v>
      </c>
      <c r="C657" t="s">
        <v>3118</v>
      </c>
      <c r="D657" t="s">
        <v>3093</v>
      </c>
      <c r="E657" t="s">
        <v>19032</v>
      </c>
      <c r="F657" t="s">
        <v>4309</v>
      </c>
      <c r="G657" t="s">
        <v>3106</v>
      </c>
      <c r="H657">
        <f ca="1">_xlfn.XLOOKUP('Master Data'!$B:$B,PatientsMaster!$A:$A,PatientsMaster!$F:$F)</f>
        <v>32</v>
      </c>
      <c r="I657" t="str">
        <f ca="1">_xlfn.XLOOKUP('Master Data'!$B:$B,PatientsMaster!$A:$A,PatientsMaster!$G:$G)</f>
        <v>Young Adult</v>
      </c>
      <c r="J657" t="str">
        <f>_xlfn.XLOOKUP($C:$C,ProvidersMaster!$A:$A,ProvidersMaster!$C:$C)</f>
        <v>Cardiology</v>
      </c>
      <c r="K657">
        <f>_xlfn.XLOOKUP($A:$A,Charges!$B:$B,Charges!$D:$D)</f>
        <v>154.88999999999999</v>
      </c>
      <c r="L657">
        <f>_xlfn.XLOOKUP($E:$E,InsuranceClaims!$A:$A,InsuranceClaims!$E:$E)</f>
        <v>53.966599999999993</v>
      </c>
      <c r="M657" t="str">
        <f>_xlfn.XLOOKUP($A:$A,Diagnoses!$B:$B,Diagnoses!$D:$D)</f>
        <v>Acute upper respiratory infection, unspecified</v>
      </c>
      <c r="N657" t="str">
        <f t="shared" si="20"/>
        <v>2024-Sep</v>
      </c>
      <c r="O657" t="str">
        <f t="shared" si="21"/>
        <v>Standard</v>
      </c>
      <c r="P657">
        <f>COUNTIF($B:$B,B657)</f>
        <v>6</v>
      </c>
      <c r="Q657">
        <f>SUMIF($C:$C,C657,$L:$L)</f>
        <v>19335.334599999998</v>
      </c>
    </row>
    <row r="658" spans="1:17" x14ac:dyDescent="0.25">
      <c r="A658" t="s">
        <v>4310</v>
      </c>
      <c r="B658" t="s">
        <v>328</v>
      </c>
      <c r="C658" t="s">
        <v>3329</v>
      </c>
      <c r="D658" t="s">
        <v>3088</v>
      </c>
      <c r="E658" t="s">
        <v>19033</v>
      </c>
      <c r="F658" t="s">
        <v>4311</v>
      </c>
      <c r="G658" t="s">
        <v>3102</v>
      </c>
      <c r="H658">
        <f ca="1">_xlfn.XLOOKUP('Master Data'!$B:$B,PatientsMaster!$A:$A,PatientsMaster!$F:$F)</f>
        <v>32</v>
      </c>
      <c r="I658" t="str">
        <f ca="1">_xlfn.XLOOKUP('Master Data'!$B:$B,PatientsMaster!$A:$A,PatientsMaster!$G:$G)</f>
        <v>Young Adult</v>
      </c>
      <c r="J658" t="str">
        <f>_xlfn.XLOOKUP($C:$C,ProvidersMaster!$A:$A,ProvidersMaster!$C:$C)</f>
        <v>Oncology</v>
      </c>
      <c r="K658">
        <f>_xlfn.XLOOKUP($A:$A,Charges!$B:$B,Charges!$D:$D)</f>
        <v>142.36000000000001</v>
      </c>
      <c r="L658">
        <f>_xlfn.XLOOKUP($E:$E,InsuranceClaims!$A:$A,InsuranceClaims!$E:$E)</f>
        <v>198.51939999999999</v>
      </c>
      <c r="M658" t="str">
        <f>_xlfn.XLOOKUP($A:$A,Diagnoses!$B:$B,Diagnoses!$D:$D)</f>
        <v>Type 2 diabetes mellitus without complications</v>
      </c>
      <c r="N658" t="str">
        <f t="shared" si="20"/>
        <v>2023-Aug</v>
      </c>
      <c r="O658" t="str">
        <f t="shared" si="21"/>
        <v>Standard</v>
      </c>
      <c r="P658">
        <f>COUNTIF($B:$B,B658)</f>
        <v>6</v>
      </c>
      <c r="Q658">
        <f>SUMIF($C:$C,C658,$L:$L)</f>
        <v>21059.359400000005</v>
      </c>
    </row>
    <row r="659" spans="1:17" x14ac:dyDescent="0.25">
      <c r="A659" t="s">
        <v>4312</v>
      </c>
      <c r="B659" t="s">
        <v>328</v>
      </c>
      <c r="C659" t="s">
        <v>3208</v>
      </c>
      <c r="D659" t="s">
        <v>3088</v>
      </c>
      <c r="E659" t="s">
        <v>19034</v>
      </c>
      <c r="F659" t="s">
        <v>4313</v>
      </c>
      <c r="G659" t="s">
        <v>3106</v>
      </c>
      <c r="H659">
        <f ca="1">_xlfn.XLOOKUP('Master Data'!$B:$B,PatientsMaster!$A:$A,PatientsMaster!$F:$F)</f>
        <v>32</v>
      </c>
      <c r="I659" t="str">
        <f ca="1">_xlfn.XLOOKUP('Master Data'!$B:$B,PatientsMaster!$A:$A,PatientsMaster!$G:$G)</f>
        <v>Young Adult</v>
      </c>
      <c r="J659" t="str">
        <f>_xlfn.XLOOKUP($C:$C,ProvidersMaster!$A:$A,ProvidersMaster!$C:$C)</f>
        <v>Cardiology</v>
      </c>
      <c r="K659">
        <f>_xlfn.XLOOKUP($A:$A,Charges!$B:$B,Charges!$D:$D)</f>
        <v>459.71</v>
      </c>
      <c r="L659">
        <f>_xlfn.XLOOKUP($E:$E,InsuranceClaims!$A:$A,InsuranceClaims!$E:$E)</f>
        <v>150.81499999999997</v>
      </c>
      <c r="M659" t="str">
        <f>_xlfn.XLOOKUP($A:$A,Diagnoses!$B:$B,Diagnoses!$D:$D)</f>
        <v>Gastro-esophageal reflux disease without esophagitis</v>
      </c>
      <c r="N659" t="str">
        <f t="shared" si="20"/>
        <v>2023-Mar</v>
      </c>
      <c r="O659" t="str">
        <f t="shared" si="21"/>
        <v>High Cost</v>
      </c>
      <c r="P659">
        <f>COUNTIF($B:$B,B659)</f>
        <v>6</v>
      </c>
      <c r="Q659">
        <f>SUMIF($C:$C,C659,$L:$L)</f>
        <v>17205.856699999993</v>
      </c>
    </row>
    <row r="660" spans="1:17" x14ac:dyDescent="0.25">
      <c r="A660" t="s">
        <v>4314</v>
      </c>
      <c r="B660" t="s">
        <v>328</v>
      </c>
      <c r="C660" t="s">
        <v>3217</v>
      </c>
      <c r="D660" t="s">
        <v>3088</v>
      </c>
      <c r="E660" t="s">
        <v>19035</v>
      </c>
      <c r="F660" t="s">
        <v>4315</v>
      </c>
      <c r="G660" t="s">
        <v>3102</v>
      </c>
      <c r="H660">
        <f ca="1">_xlfn.XLOOKUP('Master Data'!$B:$B,PatientsMaster!$A:$A,PatientsMaster!$F:$F)</f>
        <v>32</v>
      </c>
      <c r="I660" t="str">
        <f ca="1">_xlfn.XLOOKUP('Master Data'!$B:$B,PatientsMaster!$A:$A,PatientsMaster!$G:$G)</f>
        <v>Young Adult</v>
      </c>
      <c r="J660" t="str">
        <f>_xlfn.XLOOKUP($C:$C,ProvidersMaster!$A:$A,ProvidersMaster!$C:$C)</f>
        <v>Cardiology</v>
      </c>
      <c r="K660">
        <f>_xlfn.XLOOKUP($A:$A,Charges!$B:$B,Charges!$D:$D)</f>
        <v>257.33999999999997</v>
      </c>
      <c r="L660">
        <f>_xlfn.XLOOKUP($E:$E,InsuranceClaims!$A:$A,InsuranceClaims!$E:$E)</f>
        <v>319.05090000000001</v>
      </c>
      <c r="M660" t="str">
        <f>_xlfn.XLOOKUP($A:$A,Diagnoses!$B:$B,Diagnoses!$D:$D)</f>
        <v>Essential (primary) hypertension</v>
      </c>
      <c r="N660" t="str">
        <f t="shared" si="20"/>
        <v>2024-May</v>
      </c>
      <c r="O660" t="str">
        <f t="shared" si="21"/>
        <v>Standard</v>
      </c>
      <c r="P660">
        <f>COUNTIF($B:$B,B660)</f>
        <v>6</v>
      </c>
      <c r="Q660">
        <f>SUMIF($C:$C,C660,$L:$L)</f>
        <v>16325.449900000001</v>
      </c>
    </row>
    <row r="661" spans="1:17" x14ac:dyDescent="0.25">
      <c r="A661" t="s">
        <v>4316</v>
      </c>
      <c r="B661" t="s">
        <v>330</v>
      </c>
      <c r="C661" t="s">
        <v>3111</v>
      </c>
      <c r="D661" t="s">
        <v>3093</v>
      </c>
      <c r="E661" t="s">
        <v>19036</v>
      </c>
      <c r="F661" t="s">
        <v>4317</v>
      </c>
      <c r="G661" t="s">
        <v>3090</v>
      </c>
      <c r="H661">
        <f ca="1">_xlfn.XLOOKUP('Master Data'!$B:$B,PatientsMaster!$A:$A,PatientsMaster!$F:$F)</f>
        <v>74</v>
      </c>
      <c r="I661" t="str">
        <f ca="1">_xlfn.XLOOKUP('Master Data'!$B:$B,PatientsMaster!$A:$A,PatientsMaster!$G:$G)</f>
        <v>Young Adult</v>
      </c>
      <c r="J661" t="str">
        <f>_xlfn.XLOOKUP($C:$C,ProvidersMaster!$A:$A,ProvidersMaster!$C:$C)</f>
        <v>Gastroenterology</v>
      </c>
      <c r="K661">
        <f>_xlfn.XLOOKUP($A:$A,Charges!$B:$B,Charges!$D:$D)</f>
        <v>213.16</v>
      </c>
      <c r="L661">
        <f>_xlfn.XLOOKUP($E:$E,InsuranceClaims!$A:$A,InsuranceClaims!$E:$E)</f>
        <v>372.29399999999998</v>
      </c>
      <c r="M661" t="str">
        <f>_xlfn.XLOOKUP($A:$A,Diagnoses!$B:$B,Diagnoses!$D:$D)</f>
        <v>Type 2 diabetes mellitus without complications</v>
      </c>
      <c r="N661" t="str">
        <f t="shared" si="20"/>
        <v>2026-Apr</v>
      </c>
      <c r="O661" t="str">
        <f t="shared" si="21"/>
        <v>Standard</v>
      </c>
      <c r="P661">
        <f>COUNTIF($B:$B,B661)</f>
        <v>2</v>
      </c>
      <c r="Q661">
        <f>SUMIF($C:$C,C661,$L:$L)</f>
        <v>20345.553199999988</v>
      </c>
    </row>
    <row r="662" spans="1:17" x14ac:dyDescent="0.25">
      <c r="A662" t="s">
        <v>4318</v>
      </c>
      <c r="B662" t="s">
        <v>330</v>
      </c>
      <c r="C662" t="s">
        <v>3187</v>
      </c>
      <c r="D662" t="s">
        <v>3088</v>
      </c>
      <c r="E662" t="s">
        <v>19037</v>
      </c>
      <c r="F662" t="s">
        <v>3772</v>
      </c>
      <c r="G662" t="s">
        <v>3090</v>
      </c>
      <c r="H662">
        <f ca="1">_xlfn.XLOOKUP('Master Data'!$B:$B,PatientsMaster!$A:$A,PatientsMaster!$F:$F)</f>
        <v>74</v>
      </c>
      <c r="I662" t="str">
        <f ca="1">_xlfn.XLOOKUP('Master Data'!$B:$B,PatientsMaster!$A:$A,PatientsMaster!$G:$G)</f>
        <v>Young Adult</v>
      </c>
      <c r="J662" t="str">
        <f>_xlfn.XLOOKUP($C:$C,ProvidersMaster!$A:$A,ProvidersMaster!$C:$C)</f>
        <v>Cardiology</v>
      </c>
      <c r="K662">
        <f>_xlfn.XLOOKUP($A:$A,Charges!$B:$B,Charges!$D:$D)</f>
        <v>150.28</v>
      </c>
      <c r="L662">
        <f>_xlfn.XLOOKUP($E:$E,InsuranceClaims!$A:$A,InsuranceClaims!$E:$E)</f>
        <v>440.4966</v>
      </c>
      <c r="M662" t="str">
        <f>_xlfn.XLOOKUP($A:$A,Diagnoses!$B:$B,Diagnoses!$D:$D)</f>
        <v>Acute upper respiratory infection, unspecified</v>
      </c>
      <c r="N662" t="str">
        <f t="shared" si="20"/>
        <v>2025-Apr</v>
      </c>
      <c r="O662" t="str">
        <f t="shared" si="21"/>
        <v>Standard</v>
      </c>
      <c r="P662">
        <f>COUNTIF($B:$B,B662)</f>
        <v>2</v>
      </c>
      <c r="Q662">
        <f>SUMIF($C:$C,C662,$L:$L)</f>
        <v>16655.636999999995</v>
      </c>
    </row>
    <row r="663" spans="1:17" x14ac:dyDescent="0.25">
      <c r="A663" t="s">
        <v>4319</v>
      </c>
      <c r="B663" t="s">
        <v>333</v>
      </c>
      <c r="C663" t="s">
        <v>3217</v>
      </c>
      <c r="D663" t="s">
        <v>3088</v>
      </c>
      <c r="E663" t="s">
        <v>19038</v>
      </c>
      <c r="F663" t="s">
        <v>4320</v>
      </c>
      <c r="G663" t="s">
        <v>3102</v>
      </c>
      <c r="H663">
        <f ca="1">_xlfn.XLOOKUP('Master Data'!$B:$B,PatientsMaster!$A:$A,PatientsMaster!$F:$F)</f>
        <v>47</v>
      </c>
      <c r="I663" t="str">
        <f ca="1">_xlfn.XLOOKUP('Master Data'!$B:$B,PatientsMaster!$A:$A,PatientsMaster!$G:$G)</f>
        <v>Young Adult</v>
      </c>
      <c r="J663" t="str">
        <f>_xlfn.XLOOKUP($C:$C,ProvidersMaster!$A:$A,ProvidersMaster!$C:$C)</f>
        <v>Cardiology</v>
      </c>
      <c r="K663">
        <f>_xlfn.XLOOKUP($A:$A,Charges!$B:$B,Charges!$D:$D)</f>
        <v>459.07</v>
      </c>
      <c r="L663">
        <f>_xlfn.XLOOKUP($E:$E,InsuranceClaims!$A:$A,InsuranceClaims!$E:$E)</f>
        <v>56.627999999999993</v>
      </c>
      <c r="M663" t="str">
        <f>_xlfn.XLOOKUP($A:$A,Diagnoses!$B:$B,Diagnoses!$D:$D)</f>
        <v>Essential (primary) hypertension</v>
      </c>
      <c r="N663" t="str">
        <f t="shared" si="20"/>
        <v>2024-Jul</v>
      </c>
      <c r="O663" t="str">
        <f t="shared" si="21"/>
        <v>High Cost</v>
      </c>
      <c r="P663">
        <f>COUNTIF($B:$B,B663)</f>
        <v>4</v>
      </c>
      <c r="Q663">
        <f>SUMIF($C:$C,C663,$L:$L)</f>
        <v>16325.449900000001</v>
      </c>
    </row>
    <row r="664" spans="1:17" x14ac:dyDescent="0.25">
      <c r="A664" t="s">
        <v>4321</v>
      </c>
      <c r="B664" t="s">
        <v>333</v>
      </c>
      <c r="C664" t="s">
        <v>3187</v>
      </c>
      <c r="D664" t="s">
        <v>3088</v>
      </c>
      <c r="E664" t="s">
        <v>19039</v>
      </c>
      <c r="F664" t="s">
        <v>4322</v>
      </c>
      <c r="G664" t="s">
        <v>3102</v>
      </c>
      <c r="H664">
        <f ca="1">_xlfn.XLOOKUP('Master Data'!$B:$B,PatientsMaster!$A:$A,PatientsMaster!$F:$F)</f>
        <v>47</v>
      </c>
      <c r="I664" t="str">
        <f ca="1">_xlfn.XLOOKUP('Master Data'!$B:$B,PatientsMaster!$A:$A,PatientsMaster!$G:$G)</f>
        <v>Young Adult</v>
      </c>
      <c r="J664" t="str">
        <f>_xlfn.XLOOKUP($C:$C,ProvidersMaster!$A:$A,ProvidersMaster!$C:$C)</f>
        <v>Cardiology</v>
      </c>
      <c r="K664">
        <f>_xlfn.XLOOKUP($A:$A,Charges!$B:$B,Charges!$D:$D)</f>
        <v>485.52</v>
      </c>
      <c r="L664">
        <f>_xlfn.XLOOKUP($E:$E,InsuranceClaims!$A:$A,InsuranceClaims!$E:$E)</f>
        <v>374.19459999999998</v>
      </c>
      <c r="M664" t="str">
        <f>_xlfn.XLOOKUP($A:$A,Diagnoses!$B:$B,Diagnoses!$D:$D)</f>
        <v>Acute upper respiratory infection, unspecified</v>
      </c>
      <c r="N664" t="str">
        <f t="shared" si="20"/>
        <v>2024-Jan</v>
      </c>
      <c r="O664" t="str">
        <f t="shared" si="21"/>
        <v>High Cost</v>
      </c>
      <c r="P664">
        <f>COUNTIF($B:$B,B664)</f>
        <v>4</v>
      </c>
      <c r="Q664">
        <f>SUMIF($C:$C,C664,$L:$L)</f>
        <v>16655.636999999995</v>
      </c>
    </row>
    <row r="665" spans="1:17" x14ac:dyDescent="0.25">
      <c r="A665" t="s">
        <v>4323</v>
      </c>
      <c r="B665" t="s">
        <v>333</v>
      </c>
      <c r="C665" t="s">
        <v>3138</v>
      </c>
      <c r="D665" t="s">
        <v>3093</v>
      </c>
      <c r="E665" t="s">
        <v>19040</v>
      </c>
      <c r="F665" t="s">
        <v>4324</v>
      </c>
      <c r="G665" t="s">
        <v>3095</v>
      </c>
      <c r="H665">
        <f ca="1">_xlfn.XLOOKUP('Master Data'!$B:$B,PatientsMaster!$A:$A,PatientsMaster!$F:$F)</f>
        <v>47</v>
      </c>
      <c r="I665" t="str">
        <f ca="1">_xlfn.XLOOKUP('Master Data'!$B:$B,PatientsMaster!$A:$A,PatientsMaster!$G:$G)</f>
        <v>Young Adult</v>
      </c>
      <c r="J665" t="str">
        <f>_xlfn.XLOOKUP($C:$C,ProvidersMaster!$A:$A,ProvidersMaster!$C:$C)</f>
        <v>Dermatology</v>
      </c>
      <c r="K665">
        <f>_xlfn.XLOOKUP($A:$A,Charges!$B:$B,Charges!$D:$D)</f>
        <v>473.41</v>
      </c>
      <c r="L665">
        <f>_xlfn.XLOOKUP($E:$E,InsuranceClaims!$A:$A,InsuranceClaims!$E:$E)</f>
        <v>333.21750000000003</v>
      </c>
      <c r="M665" t="str">
        <f>_xlfn.XLOOKUP($A:$A,Diagnoses!$B:$B,Diagnoses!$D:$D)</f>
        <v>Type 2 diabetes mellitus without complications</v>
      </c>
      <c r="N665" t="str">
        <f t="shared" si="20"/>
        <v>2023-Oct</v>
      </c>
      <c r="O665" t="str">
        <f t="shared" si="21"/>
        <v>High Cost</v>
      </c>
      <c r="P665">
        <f>COUNTIF($B:$B,B665)</f>
        <v>4</v>
      </c>
      <c r="Q665">
        <f>SUMIF($C:$C,C665,$L:$L)</f>
        <v>16320.415199999998</v>
      </c>
    </row>
    <row r="666" spans="1:17" x14ac:dyDescent="0.25">
      <c r="A666" t="s">
        <v>4325</v>
      </c>
      <c r="B666" t="s">
        <v>333</v>
      </c>
      <c r="C666" t="s">
        <v>3161</v>
      </c>
      <c r="D666" t="s">
        <v>3088</v>
      </c>
      <c r="E666" t="s">
        <v>19041</v>
      </c>
      <c r="F666" t="s">
        <v>4326</v>
      </c>
      <c r="G666" t="s">
        <v>3090</v>
      </c>
      <c r="H666">
        <f ca="1">_xlfn.XLOOKUP('Master Data'!$B:$B,PatientsMaster!$A:$A,PatientsMaster!$F:$F)</f>
        <v>47</v>
      </c>
      <c r="I666" t="str">
        <f ca="1">_xlfn.XLOOKUP('Master Data'!$B:$B,PatientsMaster!$A:$A,PatientsMaster!$G:$G)</f>
        <v>Young Adult</v>
      </c>
      <c r="J666" t="str">
        <f>_xlfn.XLOOKUP($C:$C,ProvidersMaster!$A:$A,ProvidersMaster!$C:$C)</f>
        <v>Gastroenterology</v>
      </c>
      <c r="K666">
        <f>_xlfn.XLOOKUP($A:$A,Charges!$B:$B,Charges!$D:$D)</f>
        <v>334.47</v>
      </c>
      <c r="L666">
        <f>_xlfn.XLOOKUP($E:$E,InsuranceClaims!$A:$A,InsuranceClaims!$E:$E)</f>
        <v>104.88760000000001</v>
      </c>
      <c r="M666" t="str">
        <f>_xlfn.XLOOKUP($A:$A,Diagnoses!$B:$B,Diagnoses!$D:$D)</f>
        <v>Acute upper respiratory infection, unspecified</v>
      </c>
      <c r="N666" t="str">
        <f t="shared" si="20"/>
        <v>2022-Dec</v>
      </c>
      <c r="O666" t="str">
        <f t="shared" si="21"/>
        <v>Standard</v>
      </c>
      <c r="P666">
        <f>COUNTIF($B:$B,B666)</f>
        <v>4</v>
      </c>
      <c r="Q666">
        <f>SUMIF($C:$C,C666,$L:$L)</f>
        <v>20657.172699999996</v>
      </c>
    </row>
    <row r="667" spans="1:17" x14ac:dyDescent="0.25">
      <c r="A667" t="s">
        <v>4327</v>
      </c>
      <c r="B667" t="s">
        <v>335</v>
      </c>
      <c r="C667" t="s">
        <v>3125</v>
      </c>
      <c r="D667" t="s">
        <v>3088</v>
      </c>
      <c r="E667" t="s">
        <v>19042</v>
      </c>
      <c r="F667" t="s">
        <v>4328</v>
      </c>
      <c r="G667" t="s">
        <v>3095</v>
      </c>
      <c r="H667">
        <f ca="1">_xlfn.XLOOKUP('Master Data'!$B:$B,PatientsMaster!$A:$A,PatientsMaster!$F:$F)</f>
        <v>21</v>
      </c>
      <c r="I667" t="str">
        <f ca="1">_xlfn.XLOOKUP('Master Data'!$B:$B,PatientsMaster!$A:$A,PatientsMaster!$G:$G)</f>
        <v>Young Adult</v>
      </c>
      <c r="J667" t="str">
        <f>_xlfn.XLOOKUP($C:$C,ProvidersMaster!$A:$A,ProvidersMaster!$C:$C)</f>
        <v>Dermatology</v>
      </c>
      <c r="K667">
        <f>_xlfn.XLOOKUP($A:$A,Charges!$B:$B,Charges!$D:$D)</f>
        <v>61.19</v>
      </c>
      <c r="L667">
        <f>_xlfn.XLOOKUP($E:$E,InsuranceClaims!$A:$A,InsuranceClaims!$E:$E)</f>
        <v>181.90799999999999</v>
      </c>
      <c r="M667" t="str">
        <f>_xlfn.XLOOKUP($A:$A,Diagnoses!$B:$B,Diagnoses!$D:$D)</f>
        <v>Acute upper respiratory infection, unspecified</v>
      </c>
      <c r="N667" t="str">
        <f t="shared" si="20"/>
        <v>2026-Apr</v>
      </c>
      <c r="O667" t="str">
        <f t="shared" si="21"/>
        <v>Standard</v>
      </c>
      <c r="P667">
        <f>COUNTIF($B:$B,B667)</f>
        <v>8</v>
      </c>
      <c r="Q667">
        <f>SUMIF($C:$C,C667,$L:$L)</f>
        <v>11666.590100000001</v>
      </c>
    </row>
    <row r="668" spans="1:17" x14ac:dyDescent="0.25">
      <c r="A668" t="s">
        <v>4329</v>
      </c>
      <c r="B668" t="s">
        <v>335</v>
      </c>
      <c r="C668" t="s">
        <v>3202</v>
      </c>
      <c r="D668" t="s">
        <v>3093</v>
      </c>
      <c r="E668" t="s">
        <v>19043</v>
      </c>
      <c r="F668" t="s">
        <v>3952</v>
      </c>
      <c r="G668" t="s">
        <v>3095</v>
      </c>
      <c r="H668">
        <f ca="1">_xlfn.XLOOKUP('Master Data'!$B:$B,PatientsMaster!$A:$A,PatientsMaster!$F:$F)</f>
        <v>21</v>
      </c>
      <c r="I668" t="str">
        <f ca="1">_xlfn.XLOOKUP('Master Data'!$B:$B,PatientsMaster!$A:$A,PatientsMaster!$G:$G)</f>
        <v>Young Adult</v>
      </c>
      <c r="J668" t="str">
        <f>_xlfn.XLOOKUP($C:$C,ProvidersMaster!$A:$A,ProvidersMaster!$C:$C)</f>
        <v>General Practice</v>
      </c>
      <c r="K668">
        <f>_xlfn.XLOOKUP($A:$A,Charges!$B:$B,Charges!$D:$D)</f>
        <v>484.35</v>
      </c>
      <c r="L668">
        <f>_xlfn.XLOOKUP($E:$E,InsuranceClaims!$A:$A,InsuranceClaims!$E:$E)</f>
        <v>352.471</v>
      </c>
      <c r="M668" t="str">
        <f>_xlfn.XLOOKUP($A:$A,Diagnoses!$B:$B,Diagnoses!$D:$D)</f>
        <v>Gastro-esophageal reflux disease without esophagitis</v>
      </c>
      <c r="N668" t="str">
        <f t="shared" si="20"/>
        <v>2023-Oct</v>
      </c>
      <c r="O668" t="str">
        <f t="shared" si="21"/>
        <v>High Cost</v>
      </c>
      <c r="P668">
        <f>COUNTIF($B:$B,B668)</f>
        <v>8</v>
      </c>
      <c r="Q668">
        <f>SUMIF($C:$C,C668,$L:$L)</f>
        <v>16195.449599999994</v>
      </c>
    </row>
    <row r="669" spans="1:17" x14ac:dyDescent="0.25">
      <c r="A669" t="s">
        <v>4330</v>
      </c>
      <c r="B669" t="s">
        <v>335</v>
      </c>
      <c r="C669" t="s">
        <v>3172</v>
      </c>
      <c r="D669" t="s">
        <v>3088</v>
      </c>
      <c r="E669" t="s">
        <v>19044</v>
      </c>
      <c r="F669" t="s">
        <v>4331</v>
      </c>
      <c r="G669" t="s">
        <v>3106</v>
      </c>
      <c r="H669">
        <f ca="1">_xlfn.XLOOKUP('Master Data'!$B:$B,PatientsMaster!$A:$A,PatientsMaster!$F:$F)</f>
        <v>21</v>
      </c>
      <c r="I669" t="str">
        <f ca="1">_xlfn.XLOOKUP('Master Data'!$B:$B,PatientsMaster!$A:$A,PatientsMaster!$G:$G)</f>
        <v>Young Adult</v>
      </c>
      <c r="J669" t="str">
        <f>_xlfn.XLOOKUP($C:$C,ProvidersMaster!$A:$A,ProvidersMaster!$C:$C)</f>
        <v>Gastroenterology</v>
      </c>
      <c r="K669">
        <f>_xlfn.XLOOKUP($A:$A,Charges!$B:$B,Charges!$D:$D)</f>
        <v>270.83999999999997</v>
      </c>
      <c r="L669">
        <f>_xlfn.XLOOKUP($E:$E,InsuranceClaims!$A:$A,InsuranceClaims!$E:$E)</f>
        <v>116.746</v>
      </c>
      <c r="M669" t="str">
        <f>_xlfn.XLOOKUP($A:$A,Diagnoses!$B:$B,Diagnoses!$D:$D)</f>
        <v>Low back pain</v>
      </c>
      <c r="N669" t="str">
        <f t="shared" si="20"/>
        <v>2024-Oct</v>
      </c>
      <c r="O669" t="str">
        <f t="shared" si="21"/>
        <v>Standard</v>
      </c>
      <c r="P669">
        <f>COUNTIF($B:$B,B669)</f>
        <v>8</v>
      </c>
      <c r="Q669">
        <f>SUMIF($C:$C,C669,$L:$L)</f>
        <v>17502.678000000004</v>
      </c>
    </row>
    <row r="670" spans="1:17" x14ac:dyDescent="0.25">
      <c r="A670" t="s">
        <v>4332</v>
      </c>
      <c r="B670" t="s">
        <v>335</v>
      </c>
      <c r="C670" t="s">
        <v>3108</v>
      </c>
      <c r="D670" t="s">
        <v>3093</v>
      </c>
      <c r="E670" t="s">
        <v>19045</v>
      </c>
      <c r="F670" t="s">
        <v>3903</v>
      </c>
      <c r="G670" t="s">
        <v>3106</v>
      </c>
      <c r="H670">
        <f ca="1">_xlfn.XLOOKUP('Master Data'!$B:$B,PatientsMaster!$A:$A,PatientsMaster!$F:$F)</f>
        <v>21</v>
      </c>
      <c r="I670" t="str">
        <f ca="1">_xlfn.XLOOKUP('Master Data'!$B:$B,PatientsMaster!$A:$A,PatientsMaster!$G:$G)</f>
        <v>Young Adult</v>
      </c>
      <c r="J670" t="str">
        <f>_xlfn.XLOOKUP($C:$C,ProvidersMaster!$A:$A,ProvidersMaster!$C:$C)</f>
        <v>Pediatrics</v>
      </c>
      <c r="K670">
        <f>_xlfn.XLOOKUP($A:$A,Charges!$B:$B,Charges!$D:$D)</f>
        <v>394.18</v>
      </c>
      <c r="L670">
        <f>_xlfn.XLOOKUP($E:$E,InsuranceClaims!$A:$A,InsuranceClaims!$E:$E)</f>
        <v>280.27880000000005</v>
      </c>
      <c r="M670" t="str">
        <f>_xlfn.XLOOKUP($A:$A,Diagnoses!$B:$B,Diagnoses!$D:$D)</f>
        <v>Acute upper respiratory infection, unspecified</v>
      </c>
      <c r="N670" t="str">
        <f t="shared" si="20"/>
        <v>2023-Feb</v>
      </c>
      <c r="O670" t="str">
        <f t="shared" si="21"/>
        <v>High Cost</v>
      </c>
      <c r="P670">
        <f>COUNTIF($B:$B,B670)</f>
        <v>8</v>
      </c>
      <c r="Q670">
        <f>SUMIF($C:$C,C670,$L:$L)</f>
        <v>19337.123900000002</v>
      </c>
    </row>
    <row r="671" spans="1:17" x14ac:dyDescent="0.25">
      <c r="A671" t="s">
        <v>4333</v>
      </c>
      <c r="B671" t="s">
        <v>335</v>
      </c>
      <c r="C671" t="s">
        <v>3180</v>
      </c>
      <c r="D671" t="s">
        <v>3088</v>
      </c>
      <c r="E671" t="s">
        <v>19046</v>
      </c>
      <c r="F671" t="s">
        <v>4334</v>
      </c>
      <c r="G671" t="s">
        <v>3090</v>
      </c>
      <c r="H671">
        <f ca="1">_xlfn.XLOOKUP('Master Data'!$B:$B,PatientsMaster!$A:$A,PatientsMaster!$F:$F)</f>
        <v>21</v>
      </c>
      <c r="I671" t="str">
        <f ca="1">_xlfn.XLOOKUP('Master Data'!$B:$B,PatientsMaster!$A:$A,PatientsMaster!$G:$G)</f>
        <v>Young Adult</v>
      </c>
      <c r="J671" t="str">
        <f>_xlfn.XLOOKUP($C:$C,ProvidersMaster!$A:$A,ProvidersMaster!$C:$C)</f>
        <v>Gastroenterology</v>
      </c>
      <c r="K671">
        <f>_xlfn.XLOOKUP($A:$A,Charges!$B:$B,Charges!$D:$D)</f>
        <v>251.38</v>
      </c>
      <c r="L671">
        <f>_xlfn.XLOOKUP($E:$E,InsuranceClaims!$A:$A,InsuranceClaims!$E:$E)</f>
        <v>308.48399999999998</v>
      </c>
      <c r="M671" t="str">
        <f>_xlfn.XLOOKUP($A:$A,Diagnoses!$B:$B,Diagnoses!$D:$D)</f>
        <v>Essential (primary) hypertension</v>
      </c>
      <c r="N671" t="str">
        <f t="shared" si="20"/>
        <v>2025-Jul</v>
      </c>
      <c r="O671" t="str">
        <f t="shared" si="21"/>
        <v>Standard</v>
      </c>
      <c r="P671">
        <f>COUNTIF($B:$B,B671)</f>
        <v>8</v>
      </c>
      <c r="Q671">
        <f>SUMIF($C:$C,C671,$L:$L)</f>
        <v>19110.715800000002</v>
      </c>
    </row>
    <row r="672" spans="1:17" x14ac:dyDescent="0.25">
      <c r="A672" t="s">
        <v>4335</v>
      </c>
      <c r="B672" t="s">
        <v>335</v>
      </c>
      <c r="C672" t="s">
        <v>3156</v>
      </c>
      <c r="D672" t="s">
        <v>3093</v>
      </c>
      <c r="E672" t="s">
        <v>19047</v>
      </c>
      <c r="F672" t="s">
        <v>4336</v>
      </c>
      <c r="G672" t="s">
        <v>3095</v>
      </c>
      <c r="H672">
        <f ca="1">_xlfn.XLOOKUP('Master Data'!$B:$B,PatientsMaster!$A:$A,PatientsMaster!$F:$F)</f>
        <v>21</v>
      </c>
      <c r="I672" t="str">
        <f ca="1">_xlfn.XLOOKUP('Master Data'!$B:$B,PatientsMaster!$A:$A,PatientsMaster!$G:$G)</f>
        <v>Young Adult</v>
      </c>
      <c r="J672" t="str">
        <f>_xlfn.XLOOKUP($C:$C,ProvidersMaster!$A:$A,ProvidersMaster!$C:$C)</f>
        <v>Neurology</v>
      </c>
      <c r="K672">
        <f>_xlfn.XLOOKUP($A:$A,Charges!$B:$B,Charges!$D:$D)</f>
        <v>62.82</v>
      </c>
      <c r="L672">
        <f>_xlfn.XLOOKUP($E:$E,InsuranceClaims!$A:$A,InsuranceClaims!$E:$E)</f>
        <v>45.107399999999998</v>
      </c>
      <c r="M672" t="str">
        <f>_xlfn.XLOOKUP($A:$A,Diagnoses!$B:$B,Diagnoses!$D:$D)</f>
        <v>Essential (primary) hypertension</v>
      </c>
      <c r="N672" t="str">
        <f t="shared" si="20"/>
        <v>2022-May</v>
      </c>
      <c r="O672" t="str">
        <f t="shared" si="21"/>
        <v>Standard</v>
      </c>
      <c r="P672">
        <f>COUNTIF($B:$B,B672)</f>
        <v>8</v>
      </c>
      <c r="Q672">
        <f>SUMIF($C:$C,C672,$L:$L)</f>
        <v>25676.765600000006</v>
      </c>
    </row>
    <row r="673" spans="1:17" x14ac:dyDescent="0.25">
      <c r="A673" t="s">
        <v>4337</v>
      </c>
      <c r="B673" t="s">
        <v>335</v>
      </c>
      <c r="C673" t="s">
        <v>3156</v>
      </c>
      <c r="D673" t="s">
        <v>3088</v>
      </c>
      <c r="E673" t="s">
        <v>19048</v>
      </c>
      <c r="F673" t="s">
        <v>4338</v>
      </c>
      <c r="G673" t="s">
        <v>3106</v>
      </c>
      <c r="H673">
        <f ca="1">_xlfn.XLOOKUP('Master Data'!$B:$B,PatientsMaster!$A:$A,PatientsMaster!$F:$F)</f>
        <v>21</v>
      </c>
      <c r="I673" t="str">
        <f ca="1">_xlfn.XLOOKUP('Master Data'!$B:$B,PatientsMaster!$A:$A,PatientsMaster!$G:$G)</f>
        <v>Young Adult</v>
      </c>
      <c r="J673" t="str">
        <f>_xlfn.XLOOKUP($C:$C,ProvidersMaster!$A:$A,ProvidersMaster!$C:$C)</f>
        <v>Neurology</v>
      </c>
      <c r="K673">
        <f>_xlfn.XLOOKUP($A:$A,Charges!$B:$B,Charges!$D:$D)</f>
        <v>298.20999999999998</v>
      </c>
      <c r="L673">
        <f>_xlfn.XLOOKUP($E:$E,InsuranceClaims!$A:$A,InsuranceClaims!$E:$E)</f>
        <v>269.9907</v>
      </c>
      <c r="M673" t="str">
        <f>_xlfn.XLOOKUP($A:$A,Diagnoses!$B:$B,Diagnoses!$D:$D)</f>
        <v>Low back pain</v>
      </c>
      <c r="N673" t="str">
        <f t="shared" si="20"/>
        <v>2023-Dec</v>
      </c>
      <c r="O673" t="str">
        <f t="shared" si="21"/>
        <v>Standard</v>
      </c>
      <c r="P673">
        <f>COUNTIF($B:$B,B673)</f>
        <v>8</v>
      </c>
      <c r="Q673">
        <f>SUMIF($C:$C,C673,$L:$L)</f>
        <v>25676.765600000006</v>
      </c>
    </row>
    <row r="674" spans="1:17" x14ac:dyDescent="0.25">
      <c r="A674" t="s">
        <v>4339</v>
      </c>
      <c r="B674" t="s">
        <v>335</v>
      </c>
      <c r="C674" t="s">
        <v>3202</v>
      </c>
      <c r="D674" t="s">
        <v>3093</v>
      </c>
      <c r="E674" t="s">
        <v>19049</v>
      </c>
      <c r="F674" t="s">
        <v>4340</v>
      </c>
      <c r="G674" t="s">
        <v>3095</v>
      </c>
      <c r="H674">
        <f ca="1">_xlfn.XLOOKUP('Master Data'!$B:$B,PatientsMaster!$A:$A,PatientsMaster!$F:$F)</f>
        <v>21</v>
      </c>
      <c r="I674" t="str">
        <f ca="1">_xlfn.XLOOKUP('Master Data'!$B:$B,PatientsMaster!$A:$A,PatientsMaster!$G:$G)</f>
        <v>Young Adult</v>
      </c>
      <c r="J674" t="str">
        <f>_xlfn.XLOOKUP($C:$C,ProvidersMaster!$A:$A,ProvidersMaster!$C:$C)</f>
        <v>General Practice</v>
      </c>
      <c r="K674">
        <f>_xlfn.XLOOKUP($A:$A,Charges!$B:$B,Charges!$D:$D)</f>
        <v>297.81</v>
      </c>
      <c r="L674">
        <f>_xlfn.XLOOKUP($E:$E,InsuranceClaims!$A:$A,InsuranceClaims!$E:$E)</f>
        <v>122.1528</v>
      </c>
      <c r="M674" t="str">
        <f>_xlfn.XLOOKUP($A:$A,Diagnoses!$B:$B,Diagnoses!$D:$D)</f>
        <v>Acute upper respiratory infection, unspecified</v>
      </c>
      <c r="N674" t="str">
        <f t="shared" si="20"/>
        <v>2023-Sep</v>
      </c>
      <c r="O674" t="str">
        <f t="shared" si="21"/>
        <v>Standard</v>
      </c>
      <c r="P674">
        <f>COUNTIF($B:$B,B674)</f>
        <v>8</v>
      </c>
      <c r="Q674">
        <f>SUMIF($C:$C,C674,$L:$L)</f>
        <v>16195.449599999994</v>
      </c>
    </row>
    <row r="675" spans="1:17" x14ac:dyDescent="0.25">
      <c r="A675" t="s">
        <v>4341</v>
      </c>
      <c r="B675" t="s">
        <v>337</v>
      </c>
      <c r="C675" t="s">
        <v>3104</v>
      </c>
      <c r="D675" t="s">
        <v>3093</v>
      </c>
      <c r="E675" t="s">
        <v>19050</v>
      </c>
      <c r="F675" t="s">
        <v>4342</v>
      </c>
      <c r="G675" t="s">
        <v>3106</v>
      </c>
      <c r="H675">
        <f ca="1">_xlfn.XLOOKUP('Master Data'!$B:$B,PatientsMaster!$A:$A,PatientsMaster!$F:$F)</f>
        <v>50</v>
      </c>
      <c r="I675" t="str">
        <f ca="1">_xlfn.XLOOKUP('Master Data'!$B:$B,PatientsMaster!$A:$A,PatientsMaster!$G:$G)</f>
        <v>Young Adult</v>
      </c>
      <c r="J675" t="str">
        <f>_xlfn.XLOOKUP($C:$C,ProvidersMaster!$A:$A,ProvidersMaster!$C:$C)</f>
        <v>Pediatrics</v>
      </c>
      <c r="K675">
        <f>_xlfn.XLOOKUP($A:$A,Charges!$B:$B,Charges!$D:$D)</f>
        <v>288.08999999999997</v>
      </c>
      <c r="L675">
        <f>_xlfn.XLOOKUP($E:$E,InsuranceClaims!$A:$A,InsuranceClaims!$E:$E)</f>
        <v>163.37719999999999</v>
      </c>
      <c r="M675" t="str">
        <f>_xlfn.XLOOKUP($A:$A,Diagnoses!$B:$B,Diagnoses!$D:$D)</f>
        <v>Low back pain</v>
      </c>
      <c r="N675" t="str">
        <f t="shared" si="20"/>
        <v>2026-May</v>
      </c>
      <c r="O675" t="str">
        <f t="shared" si="21"/>
        <v>Standard</v>
      </c>
      <c r="P675">
        <f>COUNTIF($B:$B,B675)</f>
        <v>4</v>
      </c>
      <c r="Q675">
        <f>SUMIF($C:$C,C675,$L:$L)</f>
        <v>19656.943599999999</v>
      </c>
    </row>
    <row r="676" spans="1:17" x14ac:dyDescent="0.25">
      <c r="A676" t="s">
        <v>4343</v>
      </c>
      <c r="B676" t="s">
        <v>337</v>
      </c>
      <c r="C676" t="s">
        <v>3145</v>
      </c>
      <c r="D676" t="s">
        <v>3093</v>
      </c>
      <c r="E676" t="s">
        <v>19051</v>
      </c>
      <c r="F676" t="s">
        <v>4005</v>
      </c>
      <c r="G676" t="s">
        <v>3106</v>
      </c>
      <c r="H676">
        <f ca="1">_xlfn.XLOOKUP('Master Data'!$B:$B,PatientsMaster!$A:$A,PatientsMaster!$F:$F)</f>
        <v>50</v>
      </c>
      <c r="I676" t="str">
        <f ca="1">_xlfn.XLOOKUP('Master Data'!$B:$B,PatientsMaster!$A:$A,PatientsMaster!$G:$G)</f>
        <v>Young Adult</v>
      </c>
      <c r="J676" t="str">
        <f>_xlfn.XLOOKUP($C:$C,ProvidersMaster!$A:$A,ProvidersMaster!$C:$C)</f>
        <v>Cardiology</v>
      </c>
      <c r="K676">
        <f>_xlfn.XLOOKUP($A:$A,Charges!$B:$B,Charges!$D:$D)</f>
        <v>457.59</v>
      </c>
      <c r="L676">
        <f>_xlfn.XLOOKUP($E:$E,InsuranceClaims!$A:$A,InsuranceClaims!$E:$E)</f>
        <v>213.68879999999999</v>
      </c>
      <c r="M676" t="str">
        <f>_xlfn.XLOOKUP($A:$A,Diagnoses!$B:$B,Diagnoses!$D:$D)</f>
        <v>Type 2 diabetes mellitus without complications</v>
      </c>
      <c r="N676" t="str">
        <f t="shared" si="20"/>
        <v>2025-May</v>
      </c>
      <c r="O676" t="str">
        <f t="shared" si="21"/>
        <v>High Cost</v>
      </c>
      <c r="P676">
        <f>COUNTIF($B:$B,B676)</f>
        <v>4</v>
      </c>
      <c r="Q676">
        <f>SUMIF($C:$C,C676,$L:$L)</f>
        <v>16957.942200000001</v>
      </c>
    </row>
    <row r="677" spans="1:17" x14ac:dyDescent="0.25">
      <c r="A677" t="s">
        <v>4344</v>
      </c>
      <c r="B677" t="s">
        <v>337</v>
      </c>
      <c r="C677" t="s">
        <v>3092</v>
      </c>
      <c r="D677" t="s">
        <v>3093</v>
      </c>
      <c r="E677" t="s">
        <v>19052</v>
      </c>
      <c r="F677" t="s">
        <v>4345</v>
      </c>
      <c r="G677" t="s">
        <v>3106</v>
      </c>
      <c r="H677">
        <f ca="1">_xlfn.XLOOKUP('Master Data'!$B:$B,PatientsMaster!$A:$A,PatientsMaster!$F:$F)</f>
        <v>50</v>
      </c>
      <c r="I677" t="str">
        <f ca="1">_xlfn.XLOOKUP('Master Data'!$B:$B,PatientsMaster!$A:$A,PatientsMaster!$G:$G)</f>
        <v>Young Adult</v>
      </c>
      <c r="J677" t="str">
        <f>_xlfn.XLOOKUP($C:$C,ProvidersMaster!$A:$A,ProvidersMaster!$C:$C)</f>
        <v>Oncology</v>
      </c>
      <c r="K677">
        <f>_xlfn.XLOOKUP($A:$A,Charges!$B:$B,Charges!$D:$D)</f>
        <v>319.33</v>
      </c>
      <c r="L677">
        <f>_xlfn.XLOOKUP($E:$E,InsuranceClaims!$A:$A,InsuranceClaims!$E:$E)</f>
        <v>53.407199999999996</v>
      </c>
      <c r="M677" t="str">
        <f>_xlfn.XLOOKUP($A:$A,Diagnoses!$B:$B,Diagnoses!$D:$D)</f>
        <v>Essential (primary) hypertension</v>
      </c>
      <c r="N677" t="str">
        <f t="shared" si="20"/>
        <v>2024-May</v>
      </c>
      <c r="O677" t="str">
        <f t="shared" si="21"/>
        <v>Standard</v>
      </c>
      <c r="P677">
        <f>COUNTIF($B:$B,B677)</f>
        <v>4</v>
      </c>
      <c r="Q677">
        <f>SUMIF($C:$C,C677,$L:$L)</f>
        <v>16713.101299999998</v>
      </c>
    </row>
    <row r="678" spans="1:17" x14ac:dyDescent="0.25">
      <c r="A678" t="s">
        <v>4346</v>
      </c>
      <c r="B678" t="s">
        <v>337</v>
      </c>
      <c r="C678" t="s">
        <v>3092</v>
      </c>
      <c r="D678" t="s">
        <v>3093</v>
      </c>
      <c r="E678" t="s">
        <v>19053</v>
      </c>
      <c r="F678" t="s">
        <v>4347</v>
      </c>
      <c r="G678" t="s">
        <v>3102</v>
      </c>
      <c r="H678">
        <f ca="1">_xlfn.XLOOKUP('Master Data'!$B:$B,PatientsMaster!$A:$A,PatientsMaster!$F:$F)</f>
        <v>50</v>
      </c>
      <c r="I678" t="str">
        <f ca="1">_xlfn.XLOOKUP('Master Data'!$B:$B,PatientsMaster!$A:$A,PatientsMaster!$G:$G)</f>
        <v>Young Adult</v>
      </c>
      <c r="J678" t="str">
        <f>_xlfn.XLOOKUP($C:$C,ProvidersMaster!$A:$A,ProvidersMaster!$C:$C)</f>
        <v>Oncology</v>
      </c>
      <c r="K678">
        <f>_xlfn.XLOOKUP($A:$A,Charges!$B:$B,Charges!$D:$D)</f>
        <v>126.76</v>
      </c>
      <c r="L678">
        <f>_xlfn.XLOOKUP($E:$E,InsuranceClaims!$A:$A,InsuranceClaims!$E:$E)</f>
        <v>255.45000000000002</v>
      </c>
      <c r="M678" t="str">
        <f>_xlfn.XLOOKUP($A:$A,Diagnoses!$B:$B,Diagnoses!$D:$D)</f>
        <v>Low back pain</v>
      </c>
      <c r="N678" t="str">
        <f t="shared" si="20"/>
        <v>2022-May</v>
      </c>
      <c r="O678" t="str">
        <f t="shared" si="21"/>
        <v>Standard</v>
      </c>
      <c r="P678">
        <f>COUNTIF($B:$B,B678)</f>
        <v>4</v>
      </c>
      <c r="Q678">
        <f>SUMIF($C:$C,C678,$L:$L)</f>
        <v>16713.101299999998</v>
      </c>
    </row>
    <row r="679" spans="1:17" x14ac:dyDescent="0.25">
      <c r="A679" t="s">
        <v>4348</v>
      </c>
      <c r="B679" t="s">
        <v>339</v>
      </c>
      <c r="C679" t="s">
        <v>3104</v>
      </c>
      <c r="D679" t="s">
        <v>3088</v>
      </c>
      <c r="E679" t="s">
        <v>19054</v>
      </c>
      <c r="F679" t="s">
        <v>3388</v>
      </c>
      <c r="G679" t="s">
        <v>3102</v>
      </c>
      <c r="H679">
        <f ca="1">_xlfn.XLOOKUP('Master Data'!$B:$B,PatientsMaster!$A:$A,PatientsMaster!$F:$F)</f>
        <v>79</v>
      </c>
      <c r="I679" t="str">
        <f ca="1">_xlfn.XLOOKUP('Master Data'!$B:$B,PatientsMaster!$A:$A,PatientsMaster!$G:$G)</f>
        <v>Young Adult</v>
      </c>
      <c r="J679" t="str">
        <f>_xlfn.XLOOKUP($C:$C,ProvidersMaster!$A:$A,ProvidersMaster!$C:$C)</f>
        <v>Pediatrics</v>
      </c>
      <c r="K679">
        <f>_xlfn.XLOOKUP($A:$A,Charges!$B:$B,Charges!$D:$D)</f>
        <v>89.31</v>
      </c>
      <c r="L679">
        <f>_xlfn.XLOOKUP($E:$E,InsuranceClaims!$A:$A,InsuranceClaims!$E:$E)</f>
        <v>319.27699999999999</v>
      </c>
      <c r="M679" t="str">
        <f>_xlfn.XLOOKUP($A:$A,Diagnoses!$B:$B,Diagnoses!$D:$D)</f>
        <v>Essential (primary) hypertension</v>
      </c>
      <c r="N679" t="str">
        <f t="shared" si="20"/>
        <v>2024-Aug</v>
      </c>
      <c r="O679" t="str">
        <f t="shared" si="21"/>
        <v>Standard</v>
      </c>
      <c r="P679">
        <f>COUNTIF($B:$B,B679)</f>
        <v>4</v>
      </c>
      <c r="Q679">
        <f>SUMIF($C:$C,C679,$L:$L)</f>
        <v>19656.943599999999</v>
      </c>
    </row>
    <row r="680" spans="1:17" x14ac:dyDescent="0.25">
      <c r="A680" t="s">
        <v>4349</v>
      </c>
      <c r="B680" t="s">
        <v>339</v>
      </c>
      <c r="C680" t="s">
        <v>3100</v>
      </c>
      <c r="D680" t="s">
        <v>3093</v>
      </c>
      <c r="E680" t="s">
        <v>19055</v>
      </c>
      <c r="F680" t="s">
        <v>4350</v>
      </c>
      <c r="G680" t="s">
        <v>3102</v>
      </c>
      <c r="H680">
        <f ca="1">_xlfn.XLOOKUP('Master Data'!$B:$B,PatientsMaster!$A:$A,PatientsMaster!$F:$F)</f>
        <v>79</v>
      </c>
      <c r="I680" t="str">
        <f ca="1">_xlfn.XLOOKUP('Master Data'!$B:$B,PatientsMaster!$A:$A,PatientsMaster!$G:$G)</f>
        <v>Young Adult</v>
      </c>
      <c r="J680" t="str">
        <f>_xlfn.XLOOKUP($C:$C,ProvidersMaster!$A:$A,ProvidersMaster!$C:$C)</f>
        <v>Gastroenterology</v>
      </c>
      <c r="K680">
        <f>_xlfn.XLOOKUP($A:$A,Charges!$B:$B,Charges!$D:$D)</f>
        <v>72.91</v>
      </c>
      <c r="L680">
        <f>_xlfn.XLOOKUP($E:$E,InsuranceClaims!$A:$A,InsuranceClaims!$E:$E)</f>
        <v>129.86490000000001</v>
      </c>
      <c r="M680" t="str">
        <f>_xlfn.XLOOKUP($A:$A,Diagnoses!$B:$B,Diagnoses!$D:$D)</f>
        <v>Gastro-esophageal reflux disease without esophagitis</v>
      </c>
      <c r="N680" t="str">
        <f t="shared" si="20"/>
        <v>2026-Mar</v>
      </c>
      <c r="O680" t="str">
        <f t="shared" si="21"/>
        <v>Standard</v>
      </c>
      <c r="P680">
        <f>COUNTIF($B:$B,B680)</f>
        <v>4</v>
      </c>
      <c r="Q680">
        <f>SUMIF($C:$C,C680,$L:$L)</f>
        <v>18930.286999999997</v>
      </c>
    </row>
    <row r="681" spans="1:17" x14ac:dyDescent="0.25">
      <c r="A681" t="s">
        <v>4351</v>
      </c>
      <c r="B681" t="s">
        <v>339</v>
      </c>
      <c r="C681" t="s">
        <v>3187</v>
      </c>
      <c r="D681" t="s">
        <v>3088</v>
      </c>
      <c r="E681" t="s">
        <v>19056</v>
      </c>
      <c r="F681" t="s">
        <v>4352</v>
      </c>
      <c r="G681" t="s">
        <v>3090</v>
      </c>
      <c r="H681">
        <f ca="1">_xlfn.XLOOKUP('Master Data'!$B:$B,PatientsMaster!$A:$A,PatientsMaster!$F:$F)</f>
        <v>79</v>
      </c>
      <c r="I681" t="str">
        <f ca="1">_xlfn.XLOOKUP('Master Data'!$B:$B,PatientsMaster!$A:$A,PatientsMaster!$G:$G)</f>
        <v>Young Adult</v>
      </c>
      <c r="J681" t="str">
        <f>_xlfn.XLOOKUP($C:$C,ProvidersMaster!$A:$A,ProvidersMaster!$C:$C)</f>
        <v>Cardiology</v>
      </c>
      <c r="K681">
        <f>_xlfn.XLOOKUP($A:$A,Charges!$B:$B,Charges!$D:$D)</f>
        <v>63.41</v>
      </c>
      <c r="L681">
        <f>_xlfn.XLOOKUP($E:$E,InsuranceClaims!$A:$A,InsuranceClaims!$E:$E)</f>
        <v>152.93610000000001</v>
      </c>
      <c r="M681" t="str">
        <f>_xlfn.XLOOKUP($A:$A,Diagnoses!$B:$B,Diagnoses!$D:$D)</f>
        <v>Essential (primary) hypertension</v>
      </c>
      <c r="N681" t="str">
        <f t="shared" si="20"/>
        <v>2026-Aug</v>
      </c>
      <c r="O681" t="str">
        <f t="shared" si="21"/>
        <v>Standard</v>
      </c>
      <c r="P681">
        <f>COUNTIF($B:$B,B681)</f>
        <v>4</v>
      </c>
      <c r="Q681">
        <f>SUMIF($C:$C,C681,$L:$L)</f>
        <v>16655.636999999995</v>
      </c>
    </row>
    <row r="682" spans="1:17" x14ac:dyDescent="0.25">
      <c r="A682" t="s">
        <v>4353</v>
      </c>
      <c r="B682" t="s">
        <v>339</v>
      </c>
      <c r="C682" t="s">
        <v>3196</v>
      </c>
      <c r="D682" t="s">
        <v>3093</v>
      </c>
      <c r="E682" t="s">
        <v>19057</v>
      </c>
      <c r="F682" t="s">
        <v>4354</v>
      </c>
      <c r="G682" t="s">
        <v>3106</v>
      </c>
      <c r="H682">
        <f ca="1">_xlfn.XLOOKUP('Master Data'!$B:$B,PatientsMaster!$A:$A,PatientsMaster!$F:$F)</f>
        <v>79</v>
      </c>
      <c r="I682" t="str">
        <f ca="1">_xlfn.XLOOKUP('Master Data'!$B:$B,PatientsMaster!$A:$A,PatientsMaster!$G:$G)</f>
        <v>Young Adult</v>
      </c>
      <c r="J682" t="str">
        <f>_xlfn.XLOOKUP($C:$C,ProvidersMaster!$A:$A,ProvidersMaster!$C:$C)</f>
        <v>Gastroenterology</v>
      </c>
      <c r="K682">
        <f>_xlfn.XLOOKUP($A:$A,Charges!$B:$B,Charges!$D:$D)</f>
        <v>385.36</v>
      </c>
      <c r="L682">
        <f>_xlfn.XLOOKUP($E:$E,InsuranceClaims!$A:$A,InsuranceClaims!$E:$E)</f>
        <v>90.994799999999998</v>
      </c>
      <c r="M682" t="str">
        <f>_xlfn.XLOOKUP($A:$A,Diagnoses!$B:$B,Diagnoses!$D:$D)</f>
        <v>Gastro-esophageal reflux disease without esophagitis</v>
      </c>
      <c r="N682" t="str">
        <f t="shared" si="20"/>
        <v>2023-Aug</v>
      </c>
      <c r="O682" t="str">
        <f t="shared" si="21"/>
        <v>High Cost</v>
      </c>
      <c r="P682">
        <f>COUNTIF($B:$B,B682)</f>
        <v>4</v>
      </c>
      <c r="Q682">
        <f>SUMIF($C:$C,C682,$L:$L)</f>
        <v>13711.558999999999</v>
      </c>
    </row>
    <row r="683" spans="1:17" x14ac:dyDescent="0.25">
      <c r="A683" t="s">
        <v>4355</v>
      </c>
      <c r="B683" t="s">
        <v>341</v>
      </c>
      <c r="C683" t="s">
        <v>3248</v>
      </c>
      <c r="D683" t="s">
        <v>3088</v>
      </c>
      <c r="E683" t="s">
        <v>19058</v>
      </c>
      <c r="F683" t="s">
        <v>4129</v>
      </c>
      <c r="G683" t="s">
        <v>3106</v>
      </c>
      <c r="H683">
        <f ca="1">_xlfn.XLOOKUP('Master Data'!$B:$B,PatientsMaster!$A:$A,PatientsMaster!$F:$F)</f>
        <v>41</v>
      </c>
      <c r="I683" t="str">
        <f ca="1">_xlfn.XLOOKUP('Master Data'!$B:$B,PatientsMaster!$A:$A,PatientsMaster!$G:$G)</f>
        <v>Young Adult</v>
      </c>
      <c r="J683" t="str">
        <f>_xlfn.XLOOKUP($C:$C,ProvidersMaster!$A:$A,ProvidersMaster!$C:$C)</f>
        <v>Cardiology</v>
      </c>
      <c r="K683">
        <f>_xlfn.XLOOKUP($A:$A,Charges!$B:$B,Charges!$D:$D)</f>
        <v>447.16</v>
      </c>
      <c r="L683">
        <f>_xlfn.XLOOKUP($E:$E,InsuranceClaims!$A:$A,InsuranceClaims!$E:$E)</f>
        <v>247.68859999999998</v>
      </c>
      <c r="M683" t="str">
        <f>_xlfn.XLOOKUP($A:$A,Diagnoses!$B:$B,Diagnoses!$D:$D)</f>
        <v>Low back pain</v>
      </c>
      <c r="N683" t="str">
        <f t="shared" si="20"/>
        <v>2025-Aug</v>
      </c>
      <c r="O683" t="str">
        <f t="shared" si="21"/>
        <v>High Cost</v>
      </c>
      <c r="P683">
        <f>COUNTIF($B:$B,B683)</f>
        <v>5</v>
      </c>
      <c r="Q683">
        <f>SUMIF($C:$C,C683,$L:$L)</f>
        <v>20392.786800000002</v>
      </c>
    </row>
    <row r="684" spans="1:17" x14ac:dyDescent="0.25">
      <c r="A684" t="s">
        <v>4356</v>
      </c>
      <c r="B684" t="s">
        <v>341</v>
      </c>
      <c r="C684" t="s">
        <v>3187</v>
      </c>
      <c r="D684" t="s">
        <v>3088</v>
      </c>
      <c r="E684" t="s">
        <v>19059</v>
      </c>
      <c r="F684" t="s">
        <v>3617</v>
      </c>
      <c r="G684" t="s">
        <v>3106</v>
      </c>
      <c r="H684">
        <f ca="1">_xlfn.XLOOKUP('Master Data'!$B:$B,PatientsMaster!$A:$A,PatientsMaster!$F:$F)</f>
        <v>41</v>
      </c>
      <c r="I684" t="str">
        <f ca="1">_xlfn.XLOOKUP('Master Data'!$B:$B,PatientsMaster!$A:$A,PatientsMaster!$G:$G)</f>
        <v>Young Adult</v>
      </c>
      <c r="J684" t="str">
        <f>_xlfn.XLOOKUP($C:$C,ProvidersMaster!$A:$A,ProvidersMaster!$C:$C)</f>
        <v>Cardiology</v>
      </c>
      <c r="K684">
        <f>_xlfn.XLOOKUP($A:$A,Charges!$B:$B,Charges!$D:$D)</f>
        <v>208.85</v>
      </c>
      <c r="L684">
        <f>_xlfn.XLOOKUP($E:$E,InsuranceClaims!$A:$A,InsuranceClaims!$E:$E)</f>
        <v>149.4</v>
      </c>
      <c r="M684" t="str">
        <f>_xlfn.XLOOKUP($A:$A,Diagnoses!$B:$B,Diagnoses!$D:$D)</f>
        <v>Low back pain</v>
      </c>
      <c r="N684" t="str">
        <f t="shared" si="20"/>
        <v>2024-May</v>
      </c>
      <c r="O684" t="str">
        <f t="shared" si="21"/>
        <v>Standard</v>
      </c>
      <c r="P684">
        <f>COUNTIF($B:$B,B684)</f>
        <v>5</v>
      </c>
      <c r="Q684">
        <f>SUMIF($C:$C,C684,$L:$L)</f>
        <v>16655.636999999995</v>
      </c>
    </row>
    <row r="685" spans="1:17" x14ac:dyDescent="0.25">
      <c r="A685" t="s">
        <v>4357</v>
      </c>
      <c r="B685" t="s">
        <v>341</v>
      </c>
      <c r="C685" t="s">
        <v>3108</v>
      </c>
      <c r="D685" t="s">
        <v>3093</v>
      </c>
      <c r="E685" t="s">
        <v>19060</v>
      </c>
      <c r="F685" t="s">
        <v>3768</v>
      </c>
      <c r="G685" t="s">
        <v>3102</v>
      </c>
      <c r="H685">
        <f ca="1">_xlfn.XLOOKUP('Master Data'!$B:$B,PatientsMaster!$A:$A,PatientsMaster!$F:$F)</f>
        <v>41</v>
      </c>
      <c r="I685" t="str">
        <f ca="1">_xlfn.XLOOKUP('Master Data'!$B:$B,PatientsMaster!$A:$A,PatientsMaster!$G:$G)</f>
        <v>Young Adult</v>
      </c>
      <c r="J685" t="str">
        <f>_xlfn.XLOOKUP($C:$C,ProvidersMaster!$A:$A,ProvidersMaster!$C:$C)</f>
        <v>Pediatrics</v>
      </c>
      <c r="K685">
        <f>_xlfn.XLOOKUP($A:$A,Charges!$B:$B,Charges!$D:$D)</f>
        <v>272.66000000000003</v>
      </c>
      <c r="L685">
        <f>_xlfn.XLOOKUP($E:$E,InsuranceClaims!$A:$A,InsuranceClaims!$E:$E)</f>
        <v>386.096</v>
      </c>
      <c r="M685" t="str">
        <f>_xlfn.XLOOKUP($A:$A,Diagnoses!$B:$B,Diagnoses!$D:$D)</f>
        <v>Acute upper respiratory infection, unspecified</v>
      </c>
      <c r="N685" t="str">
        <f t="shared" si="20"/>
        <v>2022-Jul</v>
      </c>
      <c r="O685" t="str">
        <f t="shared" si="21"/>
        <v>Standard</v>
      </c>
      <c r="P685">
        <f>COUNTIF($B:$B,B685)</f>
        <v>5</v>
      </c>
      <c r="Q685">
        <f>SUMIF($C:$C,C685,$L:$L)</f>
        <v>19337.123900000002</v>
      </c>
    </row>
    <row r="686" spans="1:17" x14ac:dyDescent="0.25">
      <c r="A686" t="s">
        <v>4358</v>
      </c>
      <c r="B686" t="s">
        <v>341</v>
      </c>
      <c r="C686" t="s">
        <v>3172</v>
      </c>
      <c r="D686" t="s">
        <v>3093</v>
      </c>
      <c r="E686" t="s">
        <v>19061</v>
      </c>
      <c r="F686" t="s">
        <v>4359</v>
      </c>
      <c r="G686" t="s">
        <v>3090</v>
      </c>
      <c r="H686">
        <f ca="1">_xlfn.XLOOKUP('Master Data'!$B:$B,PatientsMaster!$A:$A,PatientsMaster!$F:$F)</f>
        <v>41</v>
      </c>
      <c r="I686" t="str">
        <f ca="1">_xlfn.XLOOKUP('Master Data'!$B:$B,PatientsMaster!$A:$A,PatientsMaster!$G:$G)</f>
        <v>Young Adult</v>
      </c>
      <c r="J686" t="str">
        <f>_xlfn.XLOOKUP($C:$C,ProvidersMaster!$A:$A,ProvidersMaster!$C:$C)</f>
        <v>Gastroenterology</v>
      </c>
      <c r="K686">
        <f>_xlfn.XLOOKUP($A:$A,Charges!$B:$B,Charges!$D:$D)</f>
        <v>353.68</v>
      </c>
      <c r="L686">
        <f>_xlfn.XLOOKUP($E:$E,InsuranceClaims!$A:$A,InsuranceClaims!$E:$E)</f>
        <v>231.42669999999998</v>
      </c>
      <c r="M686" t="str">
        <f>_xlfn.XLOOKUP($A:$A,Diagnoses!$B:$B,Diagnoses!$D:$D)</f>
        <v>Type 2 diabetes mellitus without complications</v>
      </c>
      <c r="N686" t="str">
        <f t="shared" si="20"/>
        <v>2022-Jan</v>
      </c>
      <c r="O686" t="str">
        <f t="shared" si="21"/>
        <v>High Cost</v>
      </c>
      <c r="P686">
        <f>COUNTIF($B:$B,B686)</f>
        <v>5</v>
      </c>
      <c r="Q686">
        <f>SUMIF($C:$C,C686,$L:$L)</f>
        <v>17502.678000000004</v>
      </c>
    </row>
    <row r="687" spans="1:17" x14ac:dyDescent="0.25">
      <c r="A687" t="s">
        <v>4360</v>
      </c>
      <c r="B687" t="s">
        <v>341</v>
      </c>
      <c r="C687" t="s">
        <v>3161</v>
      </c>
      <c r="D687" t="s">
        <v>3093</v>
      </c>
      <c r="E687" t="s">
        <v>19062</v>
      </c>
      <c r="F687" t="s">
        <v>4361</v>
      </c>
      <c r="G687" t="s">
        <v>3090</v>
      </c>
      <c r="H687">
        <f ca="1">_xlfn.XLOOKUP('Master Data'!$B:$B,PatientsMaster!$A:$A,PatientsMaster!$F:$F)</f>
        <v>41</v>
      </c>
      <c r="I687" t="str">
        <f ca="1">_xlfn.XLOOKUP('Master Data'!$B:$B,PatientsMaster!$A:$A,PatientsMaster!$G:$G)</f>
        <v>Young Adult</v>
      </c>
      <c r="J687" t="str">
        <f>_xlfn.XLOOKUP($C:$C,ProvidersMaster!$A:$A,ProvidersMaster!$C:$C)</f>
        <v>Gastroenterology</v>
      </c>
      <c r="K687">
        <f>_xlfn.XLOOKUP($A:$A,Charges!$B:$B,Charges!$D:$D)</f>
        <v>295.64</v>
      </c>
      <c r="L687">
        <f>_xlfn.XLOOKUP($E:$E,InsuranceClaims!$A:$A,InsuranceClaims!$E:$E)</f>
        <v>211.8853</v>
      </c>
      <c r="M687" t="str">
        <f>_xlfn.XLOOKUP($A:$A,Diagnoses!$B:$B,Diagnoses!$D:$D)</f>
        <v>Low back pain</v>
      </c>
      <c r="N687" t="str">
        <f t="shared" si="20"/>
        <v>2025-Jan</v>
      </c>
      <c r="O687" t="str">
        <f t="shared" si="21"/>
        <v>Standard</v>
      </c>
      <c r="P687">
        <f>COUNTIF($B:$B,B687)</f>
        <v>5</v>
      </c>
      <c r="Q687">
        <f>SUMIF($C:$C,C687,$L:$L)</f>
        <v>20657.172699999996</v>
      </c>
    </row>
    <row r="688" spans="1:17" x14ac:dyDescent="0.25">
      <c r="A688" t="s">
        <v>4362</v>
      </c>
      <c r="B688" t="s">
        <v>343</v>
      </c>
      <c r="C688" t="s">
        <v>3172</v>
      </c>
      <c r="D688" t="s">
        <v>3093</v>
      </c>
      <c r="E688" t="s">
        <v>19063</v>
      </c>
      <c r="F688" t="s">
        <v>4363</v>
      </c>
      <c r="G688" t="s">
        <v>3090</v>
      </c>
      <c r="H688">
        <f ca="1">_xlfn.XLOOKUP('Master Data'!$B:$B,PatientsMaster!$A:$A,PatientsMaster!$F:$F)</f>
        <v>41</v>
      </c>
      <c r="I688" t="str">
        <f ca="1">_xlfn.XLOOKUP('Master Data'!$B:$B,PatientsMaster!$A:$A,PatientsMaster!$G:$G)</f>
        <v>Young Adult</v>
      </c>
      <c r="J688" t="str">
        <f>_xlfn.XLOOKUP($C:$C,ProvidersMaster!$A:$A,ProvidersMaster!$C:$C)</f>
        <v>Gastroenterology</v>
      </c>
      <c r="K688">
        <f>_xlfn.XLOOKUP($A:$A,Charges!$B:$B,Charges!$D:$D)</f>
        <v>171.43</v>
      </c>
      <c r="L688">
        <f>_xlfn.XLOOKUP($E:$E,InsuranceClaims!$A:$A,InsuranceClaims!$E:$E)</f>
        <v>218.22620000000001</v>
      </c>
      <c r="M688" t="str">
        <f>_xlfn.XLOOKUP($A:$A,Diagnoses!$B:$B,Diagnoses!$D:$D)</f>
        <v>Essential (primary) hypertension</v>
      </c>
      <c r="N688" t="str">
        <f t="shared" si="20"/>
        <v>2025-Aug</v>
      </c>
      <c r="O688" t="str">
        <f t="shared" si="21"/>
        <v>Standard</v>
      </c>
      <c r="P688">
        <f>COUNTIF($B:$B,B688)</f>
        <v>4</v>
      </c>
      <c r="Q688">
        <f>SUMIF($C:$C,C688,$L:$L)</f>
        <v>17502.678000000004</v>
      </c>
    </row>
    <row r="689" spans="1:17" x14ac:dyDescent="0.25">
      <c r="A689" t="s">
        <v>4364</v>
      </c>
      <c r="B689" t="s">
        <v>343</v>
      </c>
      <c r="C689" t="s">
        <v>3254</v>
      </c>
      <c r="D689" t="s">
        <v>3088</v>
      </c>
      <c r="E689" t="s">
        <v>19064</v>
      </c>
      <c r="F689" t="s">
        <v>4365</v>
      </c>
      <c r="G689" t="s">
        <v>3090</v>
      </c>
      <c r="H689">
        <f ca="1">_xlfn.XLOOKUP('Master Data'!$B:$B,PatientsMaster!$A:$A,PatientsMaster!$F:$F)</f>
        <v>41</v>
      </c>
      <c r="I689" t="str">
        <f ca="1">_xlfn.XLOOKUP('Master Data'!$B:$B,PatientsMaster!$A:$A,PatientsMaster!$G:$G)</f>
        <v>Young Adult</v>
      </c>
      <c r="J689" t="str">
        <f>_xlfn.XLOOKUP($C:$C,ProvidersMaster!$A:$A,ProvidersMaster!$C:$C)</f>
        <v>General Practice</v>
      </c>
      <c r="K689">
        <f>_xlfn.XLOOKUP($A:$A,Charges!$B:$B,Charges!$D:$D)</f>
        <v>287.68</v>
      </c>
      <c r="L689">
        <f>_xlfn.XLOOKUP($E:$E,InsuranceClaims!$A:$A,InsuranceClaims!$E:$E)</f>
        <v>170.33190000000002</v>
      </c>
      <c r="M689" t="str">
        <f>_xlfn.XLOOKUP($A:$A,Diagnoses!$B:$B,Diagnoses!$D:$D)</f>
        <v>Essential (primary) hypertension</v>
      </c>
      <c r="N689" t="str">
        <f t="shared" si="20"/>
        <v>2025-Aug</v>
      </c>
      <c r="O689" t="str">
        <f t="shared" si="21"/>
        <v>Standard</v>
      </c>
      <c r="P689">
        <f>COUNTIF($B:$B,B689)</f>
        <v>4</v>
      </c>
      <c r="Q689">
        <f>SUMIF($C:$C,C689,$L:$L)</f>
        <v>20459.456599999998</v>
      </c>
    </row>
    <row r="690" spans="1:17" x14ac:dyDescent="0.25">
      <c r="A690" t="s">
        <v>4366</v>
      </c>
      <c r="B690" t="s">
        <v>343</v>
      </c>
      <c r="C690" t="s">
        <v>3202</v>
      </c>
      <c r="D690" t="s">
        <v>3088</v>
      </c>
      <c r="E690" t="s">
        <v>19065</v>
      </c>
      <c r="F690" t="s">
        <v>3746</v>
      </c>
      <c r="G690" t="s">
        <v>3106</v>
      </c>
      <c r="H690">
        <f ca="1">_xlfn.XLOOKUP('Master Data'!$B:$B,PatientsMaster!$A:$A,PatientsMaster!$F:$F)</f>
        <v>41</v>
      </c>
      <c r="I690" t="str">
        <f ca="1">_xlfn.XLOOKUP('Master Data'!$B:$B,PatientsMaster!$A:$A,PatientsMaster!$G:$G)</f>
        <v>Young Adult</v>
      </c>
      <c r="J690" t="str">
        <f>_xlfn.XLOOKUP($C:$C,ProvidersMaster!$A:$A,ProvidersMaster!$C:$C)</f>
        <v>General Practice</v>
      </c>
      <c r="K690">
        <f>_xlfn.XLOOKUP($A:$A,Charges!$B:$B,Charges!$D:$D)</f>
        <v>437.32</v>
      </c>
      <c r="L690">
        <f>_xlfn.XLOOKUP($E:$E,InsuranceClaims!$A:$A,InsuranceClaims!$E:$E)</f>
        <v>257.01100000000002</v>
      </c>
      <c r="M690" t="str">
        <f>_xlfn.XLOOKUP($A:$A,Diagnoses!$B:$B,Diagnoses!$D:$D)</f>
        <v>Low back pain</v>
      </c>
      <c r="N690" t="str">
        <f t="shared" si="20"/>
        <v>2026-Aug</v>
      </c>
      <c r="O690" t="str">
        <f t="shared" si="21"/>
        <v>High Cost</v>
      </c>
      <c r="P690">
        <f>COUNTIF($B:$B,B690)</f>
        <v>4</v>
      </c>
      <c r="Q690">
        <f>SUMIF($C:$C,C690,$L:$L)</f>
        <v>16195.449599999994</v>
      </c>
    </row>
    <row r="691" spans="1:17" x14ac:dyDescent="0.25">
      <c r="A691" t="s">
        <v>4367</v>
      </c>
      <c r="B691" t="s">
        <v>343</v>
      </c>
      <c r="C691" t="s">
        <v>3092</v>
      </c>
      <c r="D691" t="s">
        <v>3088</v>
      </c>
      <c r="E691" t="s">
        <v>19066</v>
      </c>
      <c r="F691" t="s">
        <v>4368</v>
      </c>
      <c r="G691" t="s">
        <v>3102</v>
      </c>
      <c r="H691">
        <f ca="1">_xlfn.XLOOKUP('Master Data'!$B:$B,PatientsMaster!$A:$A,PatientsMaster!$F:$F)</f>
        <v>41</v>
      </c>
      <c r="I691" t="str">
        <f ca="1">_xlfn.XLOOKUP('Master Data'!$B:$B,PatientsMaster!$A:$A,PatientsMaster!$G:$G)</f>
        <v>Young Adult</v>
      </c>
      <c r="J691" t="str">
        <f>_xlfn.XLOOKUP($C:$C,ProvidersMaster!$A:$A,ProvidersMaster!$C:$C)</f>
        <v>Oncology</v>
      </c>
      <c r="K691">
        <f>_xlfn.XLOOKUP($A:$A,Charges!$B:$B,Charges!$D:$D)</f>
        <v>133.41</v>
      </c>
      <c r="L691">
        <f>_xlfn.XLOOKUP($E:$E,InsuranceClaims!$A:$A,InsuranceClaims!$E:$E)</f>
        <v>337.11439999999999</v>
      </c>
      <c r="M691" t="str">
        <f>_xlfn.XLOOKUP($A:$A,Diagnoses!$B:$B,Diagnoses!$D:$D)</f>
        <v>Low back pain</v>
      </c>
      <c r="N691" t="str">
        <f t="shared" si="20"/>
        <v>2023-Aug</v>
      </c>
      <c r="O691" t="str">
        <f t="shared" si="21"/>
        <v>Standard</v>
      </c>
      <c r="P691">
        <f>COUNTIF($B:$B,B691)</f>
        <v>4</v>
      </c>
      <c r="Q691">
        <f>SUMIF($C:$C,C691,$L:$L)</f>
        <v>16713.101299999998</v>
      </c>
    </row>
    <row r="692" spans="1:17" x14ac:dyDescent="0.25">
      <c r="A692" t="s">
        <v>4369</v>
      </c>
      <c r="B692" t="s">
        <v>345</v>
      </c>
      <c r="C692" t="s">
        <v>3135</v>
      </c>
      <c r="D692" t="s">
        <v>3093</v>
      </c>
      <c r="E692" t="s">
        <v>19067</v>
      </c>
      <c r="F692" t="s">
        <v>4370</v>
      </c>
      <c r="G692" t="s">
        <v>3106</v>
      </c>
      <c r="H692">
        <f ca="1">_xlfn.XLOOKUP('Master Data'!$B:$B,PatientsMaster!$A:$A,PatientsMaster!$F:$F)</f>
        <v>24</v>
      </c>
      <c r="I692" t="str">
        <f ca="1">_xlfn.XLOOKUP('Master Data'!$B:$B,PatientsMaster!$A:$A,PatientsMaster!$G:$G)</f>
        <v>Young Adult</v>
      </c>
      <c r="J692" t="str">
        <f>_xlfn.XLOOKUP($C:$C,ProvidersMaster!$A:$A,ProvidersMaster!$C:$C)</f>
        <v>Pediatrics</v>
      </c>
      <c r="K692">
        <f>_xlfn.XLOOKUP($A:$A,Charges!$B:$B,Charges!$D:$D)</f>
        <v>447.83</v>
      </c>
      <c r="L692">
        <f>_xlfn.XLOOKUP($E:$E,InsuranceClaims!$A:$A,InsuranceClaims!$E:$E)</f>
        <v>124.44800000000001</v>
      </c>
      <c r="M692" t="str">
        <f>_xlfn.XLOOKUP($A:$A,Diagnoses!$B:$B,Diagnoses!$D:$D)</f>
        <v>Gastro-esophageal reflux disease without esophagitis</v>
      </c>
      <c r="N692" t="str">
        <f t="shared" si="20"/>
        <v>2025-Nov</v>
      </c>
      <c r="O692" t="str">
        <f t="shared" si="21"/>
        <v>High Cost</v>
      </c>
      <c r="P692">
        <f>COUNTIF($B:$B,B692)</f>
        <v>5</v>
      </c>
      <c r="Q692">
        <f>SUMIF($C:$C,C692,$L:$L)</f>
        <v>24472.873299999996</v>
      </c>
    </row>
    <row r="693" spans="1:17" x14ac:dyDescent="0.25">
      <c r="A693" t="s">
        <v>4371</v>
      </c>
      <c r="B693" t="s">
        <v>345</v>
      </c>
      <c r="C693" t="s">
        <v>3108</v>
      </c>
      <c r="D693" t="s">
        <v>3088</v>
      </c>
      <c r="E693" t="s">
        <v>19068</v>
      </c>
      <c r="F693" t="s">
        <v>4372</v>
      </c>
      <c r="G693" t="s">
        <v>3095</v>
      </c>
      <c r="H693">
        <f ca="1">_xlfn.XLOOKUP('Master Data'!$B:$B,PatientsMaster!$A:$A,PatientsMaster!$F:$F)</f>
        <v>24</v>
      </c>
      <c r="I693" t="str">
        <f ca="1">_xlfn.XLOOKUP('Master Data'!$B:$B,PatientsMaster!$A:$A,PatientsMaster!$G:$G)</f>
        <v>Young Adult</v>
      </c>
      <c r="J693" t="str">
        <f>_xlfn.XLOOKUP($C:$C,ProvidersMaster!$A:$A,ProvidersMaster!$C:$C)</f>
        <v>Pediatrics</v>
      </c>
      <c r="K693">
        <f>_xlfn.XLOOKUP($A:$A,Charges!$B:$B,Charges!$D:$D)</f>
        <v>226.32</v>
      </c>
      <c r="L693">
        <f>_xlfn.XLOOKUP($E:$E,InsuranceClaims!$A:$A,InsuranceClaims!$E:$E)</f>
        <v>320.54330000000004</v>
      </c>
      <c r="M693" t="str">
        <f>_xlfn.XLOOKUP($A:$A,Diagnoses!$B:$B,Diagnoses!$D:$D)</f>
        <v>Essential (primary) hypertension</v>
      </c>
      <c r="N693" t="str">
        <f t="shared" si="20"/>
        <v>2024-Feb</v>
      </c>
      <c r="O693" t="str">
        <f t="shared" si="21"/>
        <v>Standard</v>
      </c>
      <c r="P693">
        <f>COUNTIF($B:$B,B693)</f>
        <v>5</v>
      </c>
      <c r="Q693">
        <f>SUMIF($C:$C,C693,$L:$L)</f>
        <v>19337.123900000002</v>
      </c>
    </row>
    <row r="694" spans="1:17" x14ac:dyDescent="0.25">
      <c r="A694" t="s">
        <v>4373</v>
      </c>
      <c r="B694" t="s">
        <v>345</v>
      </c>
      <c r="C694" t="s">
        <v>3092</v>
      </c>
      <c r="D694" t="s">
        <v>3088</v>
      </c>
      <c r="E694" t="s">
        <v>19069</v>
      </c>
      <c r="F694" t="s">
        <v>4374</v>
      </c>
      <c r="G694" t="s">
        <v>3090</v>
      </c>
      <c r="H694">
        <f ca="1">_xlfn.XLOOKUP('Master Data'!$B:$B,PatientsMaster!$A:$A,PatientsMaster!$F:$F)</f>
        <v>24</v>
      </c>
      <c r="I694" t="str">
        <f ca="1">_xlfn.XLOOKUP('Master Data'!$B:$B,PatientsMaster!$A:$A,PatientsMaster!$G:$G)</f>
        <v>Young Adult</v>
      </c>
      <c r="J694" t="str">
        <f>_xlfn.XLOOKUP($C:$C,ProvidersMaster!$A:$A,ProvidersMaster!$C:$C)</f>
        <v>Oncology</v>
      </c>
      <c r="K694">
        <f>_xlfn.XLOOKUP($A:$A,Charges!$B:$B,Charges!$D:$D)</f>
        <v>437.17</v>
      </c>
      <c r="L694">
        <f>_xlfn.XLOOKUP($E:$E,InsuranceClaims!$A:$A,InsuranceClaims!$E:$E)</f>
        <v>340.07049999999998</v>
      </c>
      <c r="M694" t="str">
        <f>_xlfn.XLOOKUP($A:$A,Diagnoses!$B:$B,Diagnoses!$D:$D)</f>
        <v>Type 2 diabetes mellitus without complications</v>
      </c>
      <c r="N694" t="str">
        <f t="shared" si="20"/>
        <v>2025-May</v>
      </c>
      <c r="O694" t="str">
        <f t="shared" si="21"/>
        <v>High Cost</v>
      </c>
      <c r="P694">
        <f>COUNTIF($B:$B,B694)</f>
        <v>5</v>
      </c>
      <c r="Q694">
        <f>SUMIF($C:$C,C694,$L:$L)</f>
        <v>16713.101299999998</v>
      </c>
    </row>
    <row r="695" spans="1:17" x14ac:dyDescent="0.25">
      <c r="A695" t="s">
        <v>4375</v>
      </c>
      <c r="B695" t="s">
        <v>345</v>
      </c>
      <c r="C695" t="s">
        <v>3111</v>
      </c>
      <c r="D695" t="s">
        <v>3093</v>
      </c>
      <c r="E695" t="s">
        <v>19070</v>
      </c>
      <c r="F695" t="s">
        <v>4217</v>
      </c>
      <c r="G695" t="s">
        <v>3106</v>
      </c>
      <c r="H695">
        <f ca="1">_xlfn.XLOOKUP('Master Data'!$B:$B,PatientsMaster!$A:$A,PatientsMaster!$F:$F)</f>
        <v>24</v>
      </c>
      <c r="I695" t="str">
        <f ca="1">_xlfn.XLOOKUP('Master Data'!$B:$B,PatientsMaster!$A:$A,PatientsMaster!$G:$G)</f>
        <v>Young Adult</v>
      </c>
      <c r="J695" t="str">
        <f>_xlfn.XLOOKUP($C:$C,ProvidersMaster!$A:$A,ProvidersMaster!$C:$C)</f>
        <v>Gastroenterology</v>
      </c>
      <c r="K695">
        <f>_xlfn.XLOOKUP($A:$A,Charges!$B:$B,Charges!$D:$D)</f>
        <v>309.77999999999997</v>
      </c>
      <c r="L695">
        <f>_xlfn.XLOOKUP($E:$E,InsuranceClaims!$A:$A,InsuranceClaims!$E:$E)</f>
        <v>125.95660000000001</v>
      </c>
      <c r="M695" t="str">
        <f>_xlfn.XLOOKUP($A:$A,Diagnoses!$B:$B,Diagnoses!$D:$D)</f>
        <v>Gastro-esophageal reflux disease without esophagitis</v>
      </c>
      <c r="N695" t="str">
        <f t="shared" si="20"/>
        <v>2025-Apr</v>
      </c>
      <c r="O695" t="str">
        <f t="shared" si="21"/>
        <v>Standard</v>
      </c>
      <c r="P695">
        <f>COUNTIF($B:$B,B695)</f>
        <v>5</v>
      </c>
      <c r="Q695">
        <f>SUMIF($C:$C,C695,$L:$L)</f>
        <v>20345.553199999988</v>
      </c>
    </row>
    <row r="696" spans="1:17" x14ac:dyDescent="0.25">
      <c r="A696" t="s">
        <v>4376</v>
      </c>
      <c r="B696" t="s">
        <v>345</v>
      </c>
      <c r="C696" t="s">
        <v>3180</v>
      </c>
      <c r="D696" t="s">
        <v>3093</v>
      </c>
      <c r="E696" t="s">
        <v>19071</v>
      </c>
      <c r="F696" t="s">
        <v>3812</v>
      </c>
      <c r="G696" t="s">
        <v>3106</v>
      </c>
      <c r="H696">
        <f ca="1">_xlfn.XLOOKUP('Master Data'!$B:$B,PatientsMaster!$A:$A,PatientsMaster!$F:$F)</f>
        <v>24</v>
      </c>
      <c r="I696" t="str">
        <f ca="1">_xlfn.XLOOKUP('Master Data'!$B:$B,PatientsMaster!$A:$A,PatientsMaster!$G:$G)</f>
        <v>Young Adult</v>
      </c>
      <c r="J696" t="str">
        <f>_xlfn.XLOOKUP($C:$C,ProvidersMaster!$A:$A,ProvidersMaster!$C:$C)</f>
        <v>Gastroenterology</v>
      </c>
      <c r="K696">
        <f>_xlfn.XLOOKUP($A:$A,Charges!$B:$B,Charges!$D:$D)</f>
        <v>136.62</v>
      </c>
      <c r="L696">
        <f>_xlfn.XLOOKUP($E:$E,InsuranceClaims!$A:$A,InsuranceClaims!$E:$E)</f>
        <v>394.13650000000001</v>
      </c>
      <c r="M696" t="str">
        <f>_xlfn.XLOOKUP($A:$A,Diagnoses!$B:$B,Diagnoses!$D:$D)</f>
        <v>Gastro-esophageal reflux disease without esophagitis</v>
      </c>
      <c r="N696" t="str">
        <f t="shared" si="20"/>
        <v>2025-Dec</v>
      </c>
      <c r="O696" t="str">
        <f t="shared" si="21"/>
        <v>Standard</v>
      </c>
      <c r="P696">
        <f>COUNTIF($B:$B,B696)</f>
        <v>5</v>
      </c>
      <c r="Q696">
        <f>SUMIF($C:$C,C696,$L:$L)</f>
        <v>19110.715800000002</v>
      </c>
    </row>
    <row r="697" spans="1:17" x14ac:dyDescent="0.25">
      <c r="A697" t="s">
        <v>4377</v>
      </c>
      <c r="B697" t="s">
        <v>347</v>
      </c>
      <c r="C697" t="s">
        <v>3097</v>
      </c>
      <c r="D697" t="s">
        <v>3088</v>
      </c>
      <c r="E697" t="s">
        <v>19072</v>
      </c>
      <c r="F697" t="s">
        <v>4378</v>
      </c>
      <c r="G697" t="s">
        <v>3106</v>
      </c>
      <c r="H697">
        <f ca="1">_xlfn.XLOOKUP('Master Data'!$B:$B,PatientsMaster!$A:$A,PatientsMaster!$F:$F)</f>
        <v>22</v>
      </c>
      <c r="I697" t="str">
        <f ca="1">_xlfn.XLOOKUP('Master Data'!$B:$B,PatientsMaster!$A:$A,PatientsMaster!$G:$G)</f>
        <v>Young Adult</v>
      </c>
      <c r="J697" t="str">
        <f>_xlfn.XLOOKUP($C:$C,ProvidersMaster!$A:$A,ProvidersMaster!$C:$C)</f>
        <v>Cardiology</v>
      </c>
      <c r="K697">
        <f>_xlfn.XLOOKUP($A:$A,Charges!$B:$B,Charges!$D:$D)</f>
        <v>179.2</v>
      </c>
      <c r="L697">
        <f>_xlfn.XLOOKUP($E:$E,InsuranceClaims!$A:$A,InsuranceClaims!$E:$E)</f>
        <v>418.44599999999997</v>
      </c>
      <c r="M697" t="str">
        <f>_xlfn.XLOOKUP($A:$A,Diagnoses!$B:$B,Diagnoses!$D:$D)</f>
        <v>Essential (primary) hypertension</v>
      </c>
      <c r="N697" t="str">
        <f t="shared" si="20"/>
        <v>2026-Sep</v>
      </c>
      <c r="O697" t="str">
        <f t="shared" si="21"/>
        <v>Standard</v>
      </c>
      <c r="P697">
        <f>COUNTIF($B:$B,B697)</f>
        <v>10</v>
      </c>
      <c r="Q697">
        <f>SUMIF($C:$C,C697,$L:$L)</f>
        <v>19482.340599999985</v>
      </c>
    </row>
    <row r="698" spans="1:17" x14ac:dyDescent="0.25">
      <c r="A698" t="s">
        <v>4379</v>
      </c>
      <c r="B698" t="s">
        <v>347</v>
      </c>
      <c r="C698" t="s">
        <v>3108</v>
      </c>
      <c r="D698" t="s">
        <v>3088</v>
      </c>
      <c r="E698" t="s">
        <v>19073</v>
      </c>
      <c r="F698" t="s">
        <v>3313</v>
      </c>
      <c r="G698" t="s">
        <v>3102</v>
      </c>
      <c r="H698">
        <f ca="1">_xlfn.XLOOKUP('Master Data'!$B:$B,PatientsMaster!$A:$A,PatientsMaster!$F:$F)</f>
        <v>22</v>
      </c>
      <c r="I698" t="str">
        <f ca="1">_xlfn.XLOOKUP('Master Data'!$B:$B,PatientsMaster!$A:$A,PatientsMaster!$G:$G)</f>
        <v>Young Adult</v>
      </c>
      <c r="J698" t="str">
        <f>_xlfn.XLOOKUP($C:$C,ProvidersMaster!$A:$A,ProvidersMaster!$C:$C)</f>
        <v>Pediatrics</v>
      </c>
      <c r="K698">
        <f>_xlfn.XLOOKUP($A:$A,Charges!$B:$B,Charges!$D:$D)</f>
        <v>316.58</v>
      </c>
      <c r="L698">
        <f>_xlfn.XLOOKUP($E:$E,InsuranceClaims!$A:$A,InsuranceClaims!$E:$E)</f>
        <v>320.51280000000003</v>
      </c>
      <c r="M698" t="str">
        <f>_xlfn.XLOOKUP($A:$A,Diagnoses!$B:$B,Diagnoses!$D:$D)</f>
        <v>Acute upper respiratory infection, unspecified</v>
      </c>
      <c r="N698" t="str">
        <f t="shared" si="20"/>
        <v>2026-Feb</v>
      </c>
      <c r="O698" t="str">
        <f t="shared" si="21"/>
        <v>Standard</v>
      </c>
      <c r="P698">
        <f>COUNTIF($B:$B,B698)</f>
        <v>10</v>
      </c>
      <c r="Q698">
        <f>SUMIF($C:$C,C698,$L:$L)</f>
        <v>19337.123900000002</v>
      </c>
    </row>
    <row r="699" spans="1:17" x14ac:dyDescent="0.25">
      <c r="A699" t="s">
        <v>4380</v>
      </c>
      <c r="B699" t="s">
        <v>347</v>
      </c>
      <c r="C699" t="s">
        <v>3145</v>
      </c>
      <c r="D699" t="s">
        <v>3088</v>
      </c>
      <c r="E699" t="s">
        <v>19074</v>
      </c>
      <c r="F699" t="s">
        <v>4381</v>
      </c>
      <c r="G699" t="s">
        <v>3095</v>
      </c>
      <c r="H699">
        <f ca="1">_xlfn.XLOOKUP('Master Data'!$B:$B,PatientsMaster!$A:$A,PatientsMaster!$F:$F)</f>
        <v>22</v>
      </c>
      <c r="I699" t="str">
        <f ca="1">_xlfn.XLOOKUP('Master Data'!$B:$B,PatientsMaster!$A:$A,PatientsMaster!$G:$G)</f>
        <v>Young Adult</v>
      </c>
      <c r="J699" t="str">
        <f>_xlfn.XLOOKUP($C:$C,ProvidersMaster!$A:$A,ProvidersMaster!$C:$C)</f>
        <v>Cardiology</v>
      </c>
      <c r="K699">
        <f>_xlfn.XLOOKUP($A:$A,Charges!$B:$B,Charges!$D:$D)</f>
        <v>345.92</v>
      </c>
      <c r="L699">
        <f>_xlfn.XLOOKUP($E:$E,InsuranceClaims!$A:$A,InsuranceClaims!$E:$E)</f>
        <v>97.448799999999991</v>
      </c>
      <c r="M699" t="str">
        <f>_xlfn.XLOOKUP($A:$A,Diagnoses!$B:$B,Diagnoses!$D:$D)</f>
        <v>Gastro-esophageal reflux disease without esophagitis</v>
      </c>
      <c r="N699" t="str">
        <f t="shared" si="20"/>
        <v>2025-Jan</v>
      </c>
      <c r="O699" t="str">
        <f t="shared" si="21"/>
        <v>Standard</v>
      </c>
      <c r="P699">
        <f>COUNTIF($B:$B,B699)</f>
        <v>10</v>
      </c>
      <c r="Q699">
        <f>SUMIF($C:$C,C699,$L:$L)</f>
        <v>16957.942200000001</v>
      </c>
    </row>
    <row r="700" spans="1:17" x14ac:dyDescent="0.25">
      <c r="A700" t="s">
        <v>4382</v>
      </c>
      <c r="B700" t="s">
        <v>347</v>
      </c>
      <c r="C700" t="s">
        <v>3135</v>
      </c>
      <c r="D700" t="s">
        <v>3093</v>
      </c>
      <c r="E700" t="s">
        <v>19075</v>
      </c>
      <c r="F700" t="s">
        <v>4383</v>
      </c>
      <c r="G700" t="s">
        <v>3095</v>
      </c>
      <c r="H700">
        <f ca="1">_xlfn.XLOOKUP('Master Data'!$B:$B,PatientsMaster!$A:$A,PatientsMaster!$F:$F)</f>
        <v>22</v>
      </c>
      <c r="I700" t="str">
        <f ca="1">_xlfn.XLOOKUP('Master Data'!$B:$B,PatientsMaster!$A:$A,PatientsMaster!$G:$G)</f>
        <v>Young Adult</v>
      </c>
      <c r="J700" t="str">
        <f>_xlfn.XLOOKUP($C:$C,ProvidersMaster!$A:$A,ProvidersMaster!$C:$C)</f>
        <v>Pediatrics</v>
      </c>
      <c r="K700">
        <f>_xlfn.XLOOKUP($A:$A,Charges!$B:$B,Charges!$D:$D)</f>
        <v>284.14</v>
      </c>
      <c r="L700">
        <f>_xlfn.XLOOKUP($E:$E,InsuranceClaims!$A:$A,InsuranceClaims!$E:$E)</f>
        <v>126.148</v>
      </c>
      <c r="M700" t="str">
        <f>_xlfn.XLOOKUP($A:$A,Diagnoses!$B:$B,Diagnoses!$D:$D)</f>
        <v>Low back pain</v>
      </c>
      <c r="N700" t="str">
        <f t="shared" si="20"/>
        <v>2023-Nov</v>
      </c>
      <c r="O700" t="str">
        <f t="shared" si="21"/>
        <v>Standard</v>
      </c>
      <c r="P700">
        <f>COUNTIF($B:$B,B700)</f>
        <v>10</v>
      </c>
      <c r="Q700">
        <f>SUMIF($C:$C,C700,$L:$L)</f>
        <v>24472.873299999996</v>
      </c>
    </row>
    <row r="701" spans="1:17" x14ac:dyDescent="0.25">
      <c r="A701" t="s">
        <v>4384</v>
      </c>
      <c r="B701" t="s">
        <v>347</v>
      </c>
      <c r="C701" t="s">
        <v>3217</v>
      </c>
      <c r="D701" t="s">
        <v>3088</v>
      </c>
      <c r="E701" t="s">
        <v>19076</v>
      </c>
      <c r="F701" t="s">
        <v>4385</v>
      </c>
      <c r="G701" t="s">
        <v>3102</v>
      </c>
      <c r="H701">
        <f ca="1">_xlfn.XLOOKUP('Master Data'!$B:$B,PatientsMaster!$A:$A,PatientsMaster!$F:$F)</f>
        <v>22</v>
      </c>
      <c r="I701" t="str">
        <f ca="1">_xlfn.XLOOKUP('Master Data'!$B:$B,PatientsMaster!$A:$A,PatientsMaster!$G:$G)</f>
        <v>Young Adult</v>
      </c>
      <c r="J701" t="str">
        <f>_xlfn.XLOOKUP($C:$C,ProvidersMaster!$A:$A,ProvidersMaster!$C:$C)</f>
        <v>Cardiology</v>
      </c>
      <c r="K701">
        <f>_xlfn.XLOOKUP($A:$A,Charges!$B:$B,Charges!$D:$D)</f>
        <v>274.01</v>
      </c>
      <c r="L701">
        <f>_xlfn.XLOOKUP($E:$E,InsuranceClaims!$A:$A,InsuranceClaims!$E:$E)</f>
        <v>239.3477</v>
      </c>
      <c r="M701" t="str">
        <f>_xlfn.XLOOKUP($A:$A,Diagnoses!$B:$B,Diagnoses!$D:$D)</f>
        <v>Low back pain</v>
      </c>
      <c r="N701" t="str">
        <f t="shared" si="20"/>
        <v>2024-Jan</v>
      </c>
      <c r="O701" t="str">
        <f t="shared" si="21"/>
        <v>Standard</v>
      </c>
      <c r="P701">
        <f>COUNTIF($B:$B,B701)</f>
        <v>10</v>
      </c>
      <c r="Q701">
        <f>SUMIF($C:$C,C701,$L:$L)</f>
        <v>16325.449900000001</v>
      </c>
    </row>
    <row r="702" spans="1:17" x14ac:dyDescent="0.25">
      <c r="A702" t="s">
        <v>4386</v>
      </c>
      <c r="B702" t="s">
        <v>347</v>
      </c>
      <c r="C702" t="s">
        <v>3100</v>
      </c>
      <c r="D702" t="s">
        <v>3093</v>
      </c>
      <c r="E702" t="s">
        <v>19077</v>
      </c>
      <c r="F702" t="s">
        <v>4387</v>
      </c>
      <c r="G702" t="s">
        <v>3102</v>
      </c>
      <c r="H702">
        <f ca="1">_xlfn.XLOOKUP('Master Data'!$B:$B,PatientsMaster!$A:$A,PatientsMaster!$F:$F)</f>
        <v>22</v>
      </c>
      <c r="I702" t="str">
        <f ca="1">_xlfn.XLOOKUP('Master Data'!$B:$B,PatientsMaster!$A:$A,PatientsMaster!$G:$G)</f>
        <v>Young Adult</v>
      </c>
      <c r="J702" t="str">
        <f>_xlfn.XLOOKUP($C:$C,ProvidersMaster!$A:$A,ProvidersMaster!$C:$C)</f>
        <v>Gastroenterology</v>
      </c>
      <c r="K702">
        <f>_xlfn.XLOOKUP($A:$A,Charges!$B:$B,Charges!$D:$D)</f>
        <v>384.56</v>
      </c>
      <c r="L702">
        <f>_xlfn.XLOOKUP($E:$E,InsuranceClaims!$A:$A,InsuranceClaims!$E:$E)</f>
        <v>273.428</v>
      </c>
      <c r="M702" t="str">
        <f>_xlfn.XLOOKUP($A:$A,Diagnoses!$B:$B,Diagnoses!$D:$D)</f>
        <v>Low back pain</v>
      </c>
      <c r="N702" t="str">
        <f t="shared" si="20"/>
        <v>2022-Jun</v>
      </c>
      <c r="O702" t="str">
        <f t="shared" si="21"/>
        <v>High Cost</v>
      </c>
      <c r="P702">
        <f>COUNTIF($B:$B,B702)</f>
        <v>10</v>
      </c>
      <c r="Q702">
        <f>SUMIF($C:$C,C702,$L:$L)</f>
        <v>18930.286999999997</v>
      </c>
    </row>
    <row r="703" spans="1:17" x14ac:dyDescent="0.25">
      <c r="A703" t="s">
        <v>4388</v>
      </c>
      <c r="B703" t="s">
        <v>347</v>
      </c>
      <c r="C703" t="s">
        <v>3199</v>
      </c>
      <c r="D703" t="s">
        <v>3088</v>
      </c>
      <c r="E703" t="s">
        <v>19078</v>
      </c>
      <c r="F703" t="s">
        <v>4389</v>
      </c>
      <c r="G703" t="s">
        <v>3106</v>
      </c>
      <c r="H703">
        <f ca="1">_xlfn.XLOOKUP('Master Data'!$B:$B,PatientsMaster!$A:$A,PatientsMaster!$F:$F)</f>
        <v>22</v>
      </c>
      <c r="I703" t="str">
        <f ca="1">_xlfn.XLOOKUP('Master Data'!$B:$B,PatientsMaster!$A:$A,PatientsMaster!$G:$G)</f>
        <v>Young Adult</v>
      </c>
      <c r="J703" t="str">
        <f>_xlfn.XLOOKUP($C:$C,ProvidersMaster!$A:$A,ProvidersMaster!$C:$C)</f>
        <v>Gastroenterology</v>
      </c>
      <c r="K703">
        <f>_xlfn.XLOOKUP($A:$A,Charges!$B:$B,Charges!$D:$D)</f>
        <v>384.04</v>
      </c>
      <c r="L703">
        <f>_xlfn.XLOOKUP($E:$E,InsuranceClaims!$A:$A,InsuranceClaims!$E:$E)</f>
        <v>279.38679999999999</v>
      </c>
      <c r="M703" t="str">
        <f>_xlfn.XLOOKUP($A:$A,Diagnoses!$B:$B,Diagnoses!$D:$D)</f>
        <v>Acute upper respiratory infection, unspecified</v>
      </c>
      <c r="N703" t="str">
        <f t="shared" si="20"/>
        <v>2025-Jun</v>
      </c>
      <c r="O703" t="str">
        <f t="shared" si="21"/>
        <v>High Cost</v>
      </c>
      <c r="P703">
        <f>COUNTIF($B:$B,B703)</f>
        <v>10</v>
      </c>
      <c r="Q703">
        <f>SUMIF($C:$C,C703,$L:$L)</f>
        <v>19674.320500000005</v>
      </c>
    </row>
    <row r="704" spans="1:17" x14ac:dyDescent="0.25">
      <c r="A704" t="s">
        <v>4390</v>
      </c>
      <c r="B704" t="s">
        <v>347</v>
      </c>
      <c r="C704" t="s">
        <v>3100</v>
      </c>
      <c r="D704" t="s">
        <v>3093</v>
      </c>
      <c r="E704" t="s">
        <v>19079</v>
      </c>
      <c r="F704" t="s">
        <v>4112</v>
      </c>
      <c r="G704" t="s">
        <v>3095</v>
      </c>
      <c r="H704">
        <f ca="1">_xlfn.XLOOKUP('Master Data'!$B:$B,PatientsMaster!$A:$A,PatientsMaster!$F:$F)</f>
        <v>22</v>
      </c>
      <c r="I704" t="str">
        <f ca="1">_xlfn.XLOOKUP('Master Data'!$B:$B,PatientsMaster!$A:$A,PatientsMaster!$G:$G)</f>
        <v>Young Adult</v>
      </c>
      <c r="J704" t="str">
        <f>_xlfn.XLOOKUP($C:$C,ProvidersMaster!$A:$A,ProvidersMaster!$C:$C)</f>
        <v>Gastroenterology</v>
      </c>
      <c r="K704">
        <f>_xlfn.XLOOKUP($A:$A,Charges!$B:$B,Charges!$D:$D)</f>
        <v>271.02999999999997</v>
      </c>
      <c r="L704">
        <f>_xlfn.XLOOKUP($E:$E,InsuranceClaims!$A:$A,InsuranceClaims!$E:$E)</f>
        <v>384.14250000000004</v>
      </c>
      <c r="M704" t="str">
        <f>_xlfn.XLOOKUP($A:$A,Diagnoses!$B:$B,Diagnoses!$D:$D)</f>
        <v>Gastro-esophageal reflux disease without esophagitis</v>
      </c>
      <c r="N704" t="str">
        <f t="shared" si="20"/>
        <v>2026-Jul</v>
      </c>
      <c r="O704" t="str">
        <f t="shared" si="21"/>
        <v>Standard</v>
      </c>
      <c r="P704">
        <f>COUNTIF($B:$B,B704)</f>
        <v>10</v>
      </c>
      <c r="Q704">
        <f>SUMIF($C:$C,C704,$L:$L)</f>
        <v>18930.286999999997</v>
      </c>
    </row>
    <row r="705" spans="1:17" x14ac:dyDescent="0.25">
      <c r="A705" t="s">
        <v>4391</v>
      </c>
      <c r="B705" t="s">
        <v>347</v>
      </c>
      <c r="C705" t="s">
        <v>3161</v>
      </c>
      <c r="D705" t="s">
        <v>3093</v>
      </c>
      <c r="E705" t="s">
        <v>19080</v>
      </c>
      <c r="F705" t="s">
        <v>4299</v>
      </c>
      <c r="G705" t="s">
        <v>3102</v>
      </c>
      <c r="H705">
        <f ca="1">_xlfn.XLOOKUP('Master Data'!$B:$B,PatientsMaster!$A:$A,PatientsMaster!$F:$F)</f>
        <v>22</v>
      </c>
      <c r="I705" t="str">
        <f ca="1">_xlfn.XLOOKUP('Master Data'!$B:$B,PatientsMaster!$A:$A,PatientsMaster!$G:$G)</f>
        <v>Young Adult</v>
      </c>
      <c r="J705" t="str">
        <f>_xlfn.XLOOKUP($C:$C,ProvidersMaster!$A:$A,ProvidersMaster!$C:$C)</f>
        <v>Gastroenterology</v>
      </c>
      <c r="K705">
        <f>_xlfn.XLOOKUP($A:$A,Charges!$B:$B,Charges!$D:$D)</f>
        <v>228.01</v>
      </c>
      <c r="L705">
        <f>_xlfn.XLOOKUP($E:$E,InsuranceClaims!$A:$A,InsuranceClaims!$E:$E)</f>
        <v>91.7624</v>
      </c>
      <c r="M705" t="str">
        <f>_xlfn.XLOOKUP($A:$A,Diagnoses!$B:$B,Diagnoses!$D:$D)</f>
        <v>Gastro-esophageal reflux disease without esophagitis</v>
      </c>
      <c r="N705" t="str">
        <f t="shared" si="20"/>
        <v>2023-Jan</v>
      </c>
      <c r="O705" t="str">
        <f t="shared" si="21"/>
        <v>Standard</v>
      </c>
      <c r="P705">
        <f>COUNTIF($B:$B,B705)</f>
        <v>10</v>
      </c>
      <c r="Q705">
        <f>SUMIF($C:$C,C705,$L:$L)</f>
        <v>20657.172699999996</v>
      </c>
    </row>
    <row r="706" spans="1:17" x14ac:dyDescent="0.25">
      <c r="A706" t="s">
        <v>4392</v>
      </c>
      <c r="B706" t="s">
        <v>347</v>
      </c>
      <c r="C706" t="s">
        <v>3130</v>
      </c>
      <c r="D706" t="s">
        <v>3093</v>
      </c>
      <c r="E706" t="s">
        <v>19081</v>
      </c>
      <c r="F706" t="s">
        <v>4393</v>
      </c>
      <c r="G706" t="s">
        <v>3095</v>
      </c>
      <c r="H706">
        <f ca="1">_xlfn.XLOOKUP('Master Data'!$B:$B,PatientsMaster!$A:$A,PatientsMaster!$F:$F)</f>
        <v>22</v>
      </c>
      <c r="I706" t="str">
        <f ca="1">_xlfn.XLOOKUP('Master Data'!$B:$B,PatientsMaster!$A:$A,PatientsMaster!$G:$G)</f>
        <v>Young Adult</v>
      </c>
      <c r="J706" t="str">
        <f>_xlfn.XLOOKUP($C:$C,ProvidersMaster!$A:$A,ProvidersMaster!$C:$C)</f>
        <v>Pediatrics</v>
      </c>
      <c r="K706">
        <f>_xlfn.XLOOKUP($A:$A,Charges!$B:$B,Charges!$D:$D)</f>
        <v>486.46</v>
      </c>
      <c r="L706">
        <f>_xlfn.XLOOKUP($E:$E,InsuranceClaims!$A:$A,InsuranceClaims!$E:$E)</f>
        <v>372.79440000000005</v>
      </c>
      <c r="M706" t="str">
        <f>_xlfn.XLOOKUP($A:$A,Diagnoses!$B:$B,Diagnoses!$D:$D)</f>
        <v>Type 2 diabetes mellitus without complications</v>
      </c>
      <c r="N706" t="str">
        <f t="shared" si="20"/>
        <v>2026-Jan</v>
      </c>
      <c r="O706" t="str">
        <f t="shared" si="21"/>
        <v>High Cost</v>
      </c>
      <c r="P706">
        <f>COUNTIF($B:$B,B706)</f>
        <v>10</v>
      </c>
      <c r="Q706">
        <f>SUMIF($C:$C,C706,$L:$L)</f>
        <v>15966.304299999994</v>
      </c>
    </row>
    <row r="707" spans="1:17" x14ac:dyDescent="0.25">
      <c r="A707" t="s">
        <v>4394</v>
      </c>
      <c r="B707" t="s">
        <v>349</v>
      </c>
      <c r="C707" t="s">
        <v>3111</v>
      </c>
      <c r="D707" t="s">
        <v>3088</v>
      </c>
      <c r="E707" t="s">
        <v>19082</v>
      </c>
      <c r="F707" t="s">
        <v>4395</v>
      </c>
      <c r="G707" t="s">
        <v>3090</v>
      </c>
      <c r="H707">
        <f ca="1">_xlfn.XLOOKUP('Master Data'!$B:$B,PatientsMaster!$A:$A,PatientsMaster!$F:$F)</f>
        <v>70</v>
      </c>
      <c r="I707" t="str">
        <f ca="1">_xlfn.XLOOKUP('Master Data'!$B:$B,PatientsMaster!$A:$A,PatientsMaster!$G:$G)</f>
        <v>Young Adult</v>
      </c>
      <c r="J707" t="str">
        <f>_xlfn.XLOOKUP($C:$C,ProvidersMaster!$A:$A,ProvidersMaster!$C:$C)</f>
        <v>Gastroenterology</v>
      </c>
      <c r="K707">
        <f>_xlfn.XLOOKUP($A:$A,Charges!$B:$B,Charges!$D:$D)</f>
        <v>308.98</v>
      </c>
      <c r="L707">
        <f>_xlfn.XLOOKUP($E:$E,InsuranceClaims!$A:$A,InsuranceClaims!$E:$E)</f>
        <v>173.39689999999999</v>
      </c>
      <c r="M707" t="str">
        <f>_xlfn.XLOOKUP($A:$A,Diagnoses!$B:$B,Diagnoses!$D:$D)</f>
        <v>Low back pain</v>
      </c>
      <c r="N707" t="str">
        <f t="shared" ref="N707:N770" si="22">TEXT($F:$F,"yyyy-mmm")</f>
        <v>2024-Jun</v>
      </c>
      <c r="O707" t="str">
        <f t="shared" ref="O707:O770" si="23">IF(K707&gt;350,"High Cost","Standard")</f>
        <v>Standard</v>
      </c>
      <c r="P707">
        <f>COUNTIF($B:$B,B707)</f>
        <v>4</v>
      </c>
      <c r="Q707">
        <f>SUMIF($C:$C,C707,$L:$L)</f>
        <v>20345.553199999988</v>
      </c>
    </row>
    <row r="708" spans="1:17" x14ac:dyDescent="0.25">
      <c r="A708" t="s">
        <v>4396</v>
      </c>
      <c r="B708" t="s">
        <v>349</v>
      </c>
      <c r="C708" t="s">
        <v>3175</v>
      </c>
      <c r="D708" t="s">
        <v>3093</v>
      </c>
      <c r="E708" t="s">
        <v>19083</v>
      </c>
      <c r="F708" t="s">
        <v>4397</v>
      </c>
      <c r="G708" t="s">
        <v>3106</v>
      </c>
      <c r="H708">
        <f ca="1">_xlfn.XLOOKUP('Master Data'!$B:$B,PatientsMaster!$A:$A,PatientsMaster!$F:$F)</f>
        <v>70</v>
      </c>
      <c r="I708" t="str">
        <f ca="1">_xlfn.XLOOKUP('Master Data'!$B:$B,PatientsMaster!$A:$A,PatientsMaster!$G:$G)</f>
        <v>Young Adult</v>
      </c>
      <c r="J708" t="str">
        <f>_xlfn.XLOOKUP($C:$C,ProvidersMaster!$A:$A,ProvidersMaster!$C:$C)</f>
        <v>Pediatrics</v>
      </c>
      <c r="K708">
        <f>_xlfn.XLOOKUP($A:$A,Charges!$B:$B,Charges!$D:$D)</f>
        <v>287.5</v>
      </c>
      <c r="L708">
        <f>_xlfn.XLOOKUP($E:$E,InsuranceClaims!$A:$A,InsuranceClaims!$E:$E)</f>
        <v>298.96620000000001</v>
      </c>
      <c r="M708" t="str">
        <f>_xlfn.XLOOKUP($A:$A,Diagnoses!$B:$B,Diagnoses!$D:$D)</f>
        <v>Acute upper respiratory infection, unspecified</v>
      </c>
      <c r="N708" t="str">
        <f t="shared" si="22"/>
        <v>2026-May</v>
      </c>
      <c r="O708" t="str">
        <f t="shared" si="23"/>
        <v>Standard</v>
      </c>
      <c r="P708">
        <f>COUNTIF($B:$B,B708)</f>
        <v>4</v>
      </c>
      <c r="Q708">
        <f>SUMIF($C:$C,C708,$L:$L)</f>
        <v>18866.657099999993</v>
      </c>
    </row>
    <row r="709" spans="1:17" x14ac:dyDescent="0.25">
      <c r="A709" t="s">
        <v>4398</v>
      </c>
      <c r="B709" t="s">
        <v>349</v>
      </c>
      <c r="C709" t="s">
        <v>3130</v>
      </c>
      <c r="D709" t="s">
        <v>3093</v>
      </c>
      <c r="E709" t="s">
        <v>19084</v>
      </c>
      <c r="F709" t="s">
        <v>4399</v>
      </c>
      <c r="G709" t="s">
        <v>3106</v>
      </c>
      <c r="H709">
        <f ca="1">_xlfn.XLOOKUP('Master Data'!$B:$B,PatientsMaster!$A:$A,PatientsMaster!$F:$F)</f>
        <v>70</v>
      </c>
      <c r="I709" t="str">
        <f ca="1">_xlfn.XLOOKUP('Master Data'!$B:$B,PatientsMaster!$A:$A,PatientsMaster!$G:$G)</f>
        <v>Young Adult</v>
      </c>
      <c r="J709" t="str">
        <f>_xlfn.XLOOKUP($C:$C,ProvidersMaster!$A:$A,ProvidersMaster!$C:$C)</f>
        <v>Pediatrics</v>
      </c>
      <c r="K709">
        <f>_xlfn.XLOOKUP($A:$A,Charges!$B:$B,Charges!$D:$D)</f>
        <v>320.14</v>
      </c>
      <c r="L709">
        <f>_xlfn.XLOOKUP($E:$E,InsuranceClaims!$A:$A,InsuranceClaims!$E:$E)</f>
        <v>249.55500000000001</v>
      </c>
      <c r="M709" t="str">
        <f>_xlfn.XLOOKUP($A:$A,Diagnoses!$B:$B,Diagnoses!$D:$D)</f>
        <v>Low back pain</v>
      </c>
      <c r="N709" t="str">
        <f t="shared" si="22"/>
        <v>2023-May</v>
      </c>
      <c r="O709" t="str">
        <f t="shared" si="23"/>
        <v>Standard</v>
      </c>
      <c r="P709">
        <f>COUNTIF($B:$B,B709)</f>
        <v>4</v>
      </c>
      <c r="Q709">
        <f>SUMIF($C:$C,C709,$L:$L)</f>
        <v>15966.304299999994</v>
      </c>
    </row>
    <row r="710" spans="1:17" x14ac:dyDescent="0.25">
      <c r="A710" t="s">
        <v>4400</v>
      </c>
      <c r="B710" t="s">
        <v>349</v>
      </c>
      <c r="C710" t="s">
        <v>3161</v>
      </c>
      <c r="D710" t="s">
        <v>3093</v>
      </c>
      <c r="E710" t="s">
        <v>19085</v>
      </c>
      <c r="F710" t="s">
        <v>3432</v>
      </c>
      <c r="G710" t="s">
        <v>3090</v>
      </c>
      <c r="H710">
        <f ca="1">_xlfn.XLOOKUP('Master Data'!$B:$B,PatientsMaster!$A:$A,PatientsMaster!$F:$F)</f>
        <v>70</v>
      </c>
      <c r="I710" t="str">
        <f ca="1">_xlfn.XLOOKUP('Master Data'!$B:$B,PatientsMaster!$A:$A,PatientsMaster!$G:$G)</f>
        <v>Young Adult</v>
      </c>
      <c r="J710" t="str">
        <f>_xlfn.XLOOKUP($C:$C,ProvidersMaster!$A:$A,ProvidersMaster!$C:$C)</f>
        <v>Gastroenterology</v>
      </c>
      <c r="K710">
        <f>_xlfn.XLOOKUP($A:$A,Charges!$B:$B,Charges!$D:$D)</f>
        <v>350.19</v>
      </c>
      <c r="L710">
        <f>_xlfn.XLOOKUP($E:$E,InsuranceClaims!$A:$A,InsuranceClaims!$E:$E)</f>
        <v>50.691199999999995</v>
      </c>
      <c r="M710" t="str">
        <f>_xlfn.XLOOKUP($A:$A,Diagnoses!$B:$B,Diagnoses!$D:$D)</f>
        <v>Essential (primary) hypertension</v>
      </c>
      <c r="N710" t="str">
        <f t="shared" si="22"/>
        <v>2022-Feb</v>
      </c>
      <c r="O710" t="str">
        <f t="shared" si="23"/>
        <v>High Cost</v>
      </c>
      <c r="P710">
        <f>COUNTIF($B:$B,B710)</f>
        <v>4</v>
      </c>
      <c r="Q710">
        <f>SUMIF($C:$C,C710,$L:$L)</f>
        <v>20657.172699999996</v>
      </c>
    </row>
    <row r="711" spans="1:17" x14ac:dyDescent="0.25">
      <c r="A711" t="s">
        <v>4401</v>
      </c>
      <c r="B711" t="s">
        <v>352</v>
      </c>
      <c r="C711" t="s">
        <v>3135</v>
      </c>
      <c r="D711" t="s">
        <v>3088</v>
      </c>
      <c r="E711" t="s">
        <v>19086</v>
      </c>
      <c r="F711" t="s">
        <v>4402</v>
      </c>
      <c r="G711" t="s">
        <v>3106</v>
      </c>
      <c r="H711">
        <f ca="1">_xlfn.XLOOKUP('Master Data'!$B:$B,PatientsMaster!$A:$A,PatientsMaster!$F:$F)</f>
        <v>60</v>
      </c>
      <c r="I711" t="str">
        <f ca="1">_xlfn.XLOOKUP('Master Data'!$B:$B,PatientsMaster!$A:$A,PatientsMaster!$G:$G)</f>
        <v>Young Adult</v>
      </c>
      <c r="J711" t="str">
        <f>_xlfn.XLOOKUP($C:$C,ProvidersMaster!$A:$A,ProvidersMaster!$C:$C)</f>
        <v>Pediatrics</v>
      </c>
      <c r="K711">
        <f>_xlfn.XLOOKUP($A:$A,Charges!$B:$B,Charges!$D:$D)</f>
        <v>96.41</v>
      </c>
      <c r="L711">
        <f>_xlfn.XLOOKUP($E:$E,InsuranceClaims!$A:$A,InsuranceClaims!$E:$E)</f>
        <v>374.06559999999996</v>
      </c>
      <c r="M711" t="str">
        <f>_xlfn.XLOOKUP($A:$A,Diagnoses!$B:$B,Diagnoses!$D:$D)</f>
        <v>Acute upper respiratory infection, unspecified</v>
      </c>
      <c r="N711" t="str">
        <f t="shared" si="22"/>
        <v>2023-Dec</v>
      </c>
      <c r="O711" t="str">
        <f t="shared" si="23"/>
        <v>Standard</v>
      </c>
      <c r="P711">
        <f>COUNTIF($B:$B,B711)</f>
        <v>3</v>
      </c>
      <c r="Q711">
        <f>SUMIF($C:$C,C711,$L:$L)</f>
        <v>24472.873299999996</v>
      </c>
    </row>
    <row r="712" spans="1:17" x14ac:dyDescent="0.25">
      <c r="A712" t="s">
        <v>4403</v>
      </c>
      <c r="B712" t="s">
        <v>352</v>
      </c>
      <c r="C712" t="s">
        <v>3100</v>
      </c>
      <c r="D712" t="s">
        <v>3093</v>
      </c>
      <c r="E712" t="s">
        <v>19087</v>
      </c>
      <c r="F712" t="s">
        <v>4404</v>
      </c>
      <c r="G712" t="s">
        <v>3102</v>
      </c>
      <c r="H712">
        <f ca="1">_xlfn.XLOOKUP('Master Data'!$B:$B,PatientsMaster!$A:$A,PatientsMaster!$F:$F)</f>
        <v>60</v>
      </c>
      <c r="I712" t="str">
        <f ca="1">_xlfn.XLOOKUP('Master Data'!$B:$B,PatientsMaster!$A:$A,PatientsMaster!$G:$G)</f>
        <v>Young Adult</v>
      </c>
      <c r="J712" t="str">
        <f>_xlfn.XLOOKUP($C:$C,ProvidersMaster!$A:$A,ProvidersMaster!$C:$C)</f>
        <v>Gastroenterology</v>
      </c>
      <c r="K712">
        <f>_xlfn.XLOOKUP($A:$A,Charges!$B:$B,Charges!$D:$D)</f>
        <v>369.2</v>
      </c>
      <c r="L712">
        <f>_xlfn.XLOOKUP($E:$E,InsuranceClaims!$A:$A,InsuranceClaims!$E:$E)</f>
        <v>382.72579999999999</v>
      </c>
      <c r="M712" t="str">
        <f>_xlfn.XLOOKUP($A:$A,Diagnoses!$B:$B,Diagnoses!$D:$D)</f>
        <v>Essential (primary) hypertension</v>
      </c>
      <c r="N712" t="str">
        <f t="shared" si="22"/>
        <v>2022-Nov</v>
      </c>
      <c r="O712" t="str">
        <f t="shared" si="23"/>
        <v>High Cost</v>
      </c>
      <c r="P712">
        <f>COUNTIF($B:$B,B712)</f>
        <v>3</v>
      </c>
      <c r="Q712">
        <f>SUMIF($C:$C,C712,$L:$L)</f>
        <v>18930.286999999997</v>
      </c>
    </row>
    <row r="713" spans="1:17" x14ac:dyDescent="0.25">
      <c r="A713" t="s">
        <v>4405</v>
      </c>
      <c r="B713" t="s">
        <v>352</v>
      </c>
      <c r="C713" t="s">
        <v>3248</v>
      </c>
      <c r="D713" t="s">
        <v>3088</v>
      </c>
      <c r="E713" t="s">
        <v>19088</v>
      </c>
      <c r="F713" t="s">
        <v>4406</v>
      </c>
      <c r="G713" t="s">
        <v>3102</v>
      </c>
      <c r="H713">
        <f ca="1">_xlfn.XLOOKUP('Master Data'!$B:$B,PatientsMaster!$A:$A,PatientsMaster!$F:$F)</f>
        <v>60</v>
      </c>
      <c r="I713" t="str">
        <f ca="1">_xlfn.XLOOKUP('Master Data'!$B:$B,PatientsMaster!$A:$A,PatientsMaster!$G:$G)</f>
        <v>Young Adult</v>
      </c>
      <c r="J713" t="str">
        <f>_xlfn.XLOOKUP($C:$C,ProvidersMaster!$A:$A,ProvidersMaster!$C:$C)</f>
        <v>Cardiology</v>
      </c>
      <c r="K713">
        <f>_xlfn.XLOOKUP($A:$A,Charges!$B:$B,Charges!$D:$D)</f>
        <v>222.27</v>
      </c>
      <c r="L713">
        <f>_xlfn.XLOOKUP($E:$E,InsuranceClaims!$A:$A,InsuranceClaims!$E:$E)</f>
        <v>279.02699999999999</v>
      </c>
      <c r="M713" t="str">
        <f>_xlfn.XLOOKUP($A:$A,Diagnoses!$B:$B,Diagnoses!$D:$D)</f>
        <v>Acute upper respiratory infection, unspecified</v>
      </c>
      <c r="N713" t="str">
        <f t="shared" si="22"/>
        <v>2022-Sep</v>
      </c>
      <c r="O713" t="str">
        <f t="shared" si="23"/>
        <v>Standard</v>
      </c>
      <c r="P713">
        <f>COUNTIF($B:$B,B713)</f>
        <v>3</v>
      </c>
      <c r="Q713">
        <f>SUMIF($C:$C,C713,$L:$L)</f>
        <v>20392.786800000002</v>
      </c>
    </row>
    <row r="714" spans="1:17" x14ac:dyDescent="0.25">
      <c r="A714" t="s">
        <v>4407</v>
      </c>
      <c r="B714" t="s">
        <v>354</v>
      </c>
      <c r="C714" t="s">
        <v>3187</v>
      </c>
      <c r="D714" t="s">
        <v>3088</v>
      </c>
      <c r="E714" t="s">
        <v>19089</v>
      </c>
      <c r="F714" t="s">
        <v>4212</v>
      </c>
      <c r="G714" t="s">
        <v>3090</v>
      </c>
      <c r="H714">
        <f ca="1">_xlfn.XLOOKUP('Master Data'!$B:$B,PatientsMaster!$A:$A,PatientsMaster!$F:$F)</f>
        <v>57</v>
      </c>
      <c r="I714" t="str">
        <f ca="1">_xlfn.XLOOKUP('Master Data'!$B:$B,PatientsMaster!$A:$A,PatientsMaster!$G:$G)</f>
        <v>Young Adult</v>
      </c>
      <c r="J714" t="str">
        <f>_xlfn.XLOOKUP($C:$C,ProvidersMaster!$A:$A,ProvidersMaster!$C:$C)</f>
        <v>Cardiology</v>
      </c>
      <c r="K714">
        <f>_xlfn.XLOOKUP($A:$A,Charges!$B:$B,Charges!$D:$D)</f>
        <v>149.28</v>
      </c>
      <c r="L714">
        <f>_xlfn.XLOOKUP($E:$E,InsuranceClaims!$A:$A,InsuranceClaims!$E:$E)</f>
        <v>175.52879999999999</v>
      </c>
      <c r="M714" t="str">
        <f>_xlfn.XLOOKUP($A:$A,Diagnoses!$B:$B,Diagnoses!$D:$D)</f>
        <v>Essential (primary) hypertension</v>
      </c>
      <c r="N714" t="str">
        <f t="shared" si="22"/>
        <v>2022-Apr</v>
      </c>
      <c r="O714" t="str">
        <f t="shared" si="23"/>
        <v>Standard</v>
      </c>
      <c r="P714">
        <f>COUNTIF($B:$B,B714)</f>
        <v>4</v>
      </c>
      <c r="Q714">
        <f>SUMIF($C:$C,C714,$L:$L)</f>
        <v>16655.636999999995</v>
      </c>
    </row>
    <row r="715" spans="1:17" x14ac:dyDescent="0.25">
      <c r="A715" t="s">
        <v>4408</v>
      </c>
      <c r="B715" t="s">
        <v>354</v>
      </c>
      <c r="C715" t="s">
        <v>3135</v>
      </c>
      <c r="D715" t="s">
        <v>3088</v>
      </c>
      <c r="E715" t="s">
        <v>19090</v>
      </c>
      <c r="F715" t="s">
        <v>4409</v>
      </c>
      <c r="G715" t="s">
        <v>3095</v>
      </c>
      <c r="H715">
        <f ca="1">_xlfn.XLOOKUP('Master Data'!$B:$B,PatientsMaster!$A:$A,PatientsMaster!$F:$F)</f>
        <v>57</v>
      </c>
      <c r="I715" t="str">
        <f ca="1">_xlfn.XLOOKUP('Master Data'!$B:$B,PatientsMaster!$A:$A,PatientsMaster!$G:$G)</f>
        <v>Young Adult</v>
      </c>
      <c r="J715" t="str">
        <f>_xlfn.XLOOKUP($C:$C,ProvidersMaster!$A:$A,ProvidersMaster!$C:$C)</f>
        <v>Pediatrics</v>
      </c>
      <c r="K715">
        <f>_xlfn.XLOOKUP($A:$A,Charges!$B:$B,Charges!$D:$D)</f>
        <v>274.17</v>
      </c>
      <c r="L715">
        <f>_xlfn.XLOOKUP($E:$E,InsuranceClaims!$A:$A,InsuranceClaims!$E:$E)</f>
        <v>439.15499999999997</v>
      </c>
      <c r="M715" t="str">
        <f>_xlfn.XLOOKUP($A:$A,Diagnoses!$B:$B,Diagnoses!$D:$D)</f>
        <v>Gastro-esophageal reflux disease without esophagitis</v>
      </c>
      <c r="N715" t="str">
        <f t="shared" si="22"/>
        <v>2022-Jan</v>
      </c>
      <c r="O715" t="str">
        <f t="shared" si="23"/>
        <v>Standard</v>
      </c>
      <c r="P715">
        <f>COUNTIF($B:$B,B715)</f>
        <v>4</v>
      </c>
      <c r="Q715">
        <f>SUMIF($C:$C,C715,$L:$L)</f>
        <v>24472.873299999996</v>
      </c>
    </row>
    <row r="716" spans="1:17" x14ac:dyDescent="0.25">
      <c r="A716" t="s">
        <v>4410</v>
      </c>
      <c r="B716" t="s">
        <v>354</v>
      </c>
      <c r="C716" t="s">
        <v>3151</v>
      </c>
      <c r="D716" t="s">
        <v>3088</v>
      </c>
      <c r="E716" t="s">
        <v>19091</v>
      </c>
      <c r="F716" t="s">
        <v>4411</v>
      </c>
      <c r="G716" t="s">
        <v>3102</v>
      </c>
      <c r="H716">
        <f ca="1">_xlfn.XLOOKUP('Master Data'!$B:$B,PatientsMaster!$A:$A,PatientsMaster!$F:$F)</f>
        <v>57</v>
      </c>
      <c r="I716" t="str">
        <f ca="1">_xlfn.XLOOKUP('Master Data'!$B:$B,PatientsMaster!$A:$A,PatientsMaster!$G:$G)</f>
        <v>Young Adult</v>
      </c>
      <c r="J716" t="str">
        <f>_xlfn.XLOOKUP($C:$C,ProvidersMaster!$A:$A,ProvidersMaster!$C:$C)</f>
        <v>Gastroenterology</v>
      </c>
      <c r="K716">
        <f>_xlfn.XLOOKUP($A:$A,Charges!$B:$B,Charges!$D:$D)</f>
        <v>66.78</v>
      </c>
      <c r="L716">
        <f>_xlfn.XLOOKUP($E:$E,InsuranceClaims!$A:$A,InsuranceClaims!$E:$E)</f>
        <v>346.45870000000002</v>
      </c>
      <c r="M716" t="str">
        <f>_xlfn.XLOOKUP($A:$A,Diagnoses!$B:$B,Diagnoses!$D:$D)</f>
        <v>Acute upper respiratory infection, unspecified</v>
      </c>
      <c r="N716" t="str">
        <f t="shared" si="22"/>
        <v>2022-Feb</v>
      </c>
      <c r="O716" t="str">
        <f t="shared" si="23"/>
        <v>Standard</v>
      </c>
      <c r="P716">
        <f>COUNTIF($B:$B,B716)</f>
        <v>4</v>
      </c>
      <c r="Q716">
        <f>SUMIF($C:$C,C716,$L:$L)</f>
        <v>21413.642499999994</v>
      </c>
    </row>
    <row r="717" spans="1:17" x14ac:dyDescent="0.25">
      <c r="A717" t="s">
        <v>4412</v>
      </c>
      <c r="B717" t="s">
        <v>354</v>
      </c>
      <c r="C717" t="s">
        <v>3199</v>
      </c>
      <c r="D717" t="s">
        <v>3088</v>
      </c>
      <c r="E717" t="s">
        <v>19092</v>
      </c>
      <c r="F717" t="s">
        <v>4413</v>
      </c>
      <c r="G717" t="s">
        <v>3106</v>
      </c>
      <c r="H717">
        <f ca="1">_xlfn.XLOOKUP('Master Data'!$B:$B,PatientsMaster!$A:$A,PatientsMaster!$F:$F)</f>
        <v>57</v>
      </c>
      <c r="I717" t="str">
        <f ca="1">_xlfn.XLOOKUP('Master Data'!$B:$B,PatientsMaster!$A:$A,PatientsMaster!$G:$G)</f>
        <v>Young Adult</v>
      </c>
      <c r="J717" t="str">
        <f>_xlfn.XLOOKUP($C:$C,ProvidersMaster!$A:$A,ProvidersMaster!$C:$C)</f>
        <v>Gastroenterology</v>
      </c>
      <c r="K717">
        <f>_xlfn.XLOOKUP($A:$A,Charges!$B:$B,Charges!$D:$D)</f>
        <v>227.4</v>
      </c>
      <c r="L717">
        <f>_xlfn.XLOOKUP($E:$E,InsuranceClaims!$A:$A,InsuranceClaims!$E:$E)</f>
        <v>115.71759999999999</v>
      </c>
      <c r="M717" t="str">
        <f>_xlfn.XLOOKUP($A:$A,Diagnoses!$B:$B,Diagnoses!$D:$D)</f>
        <v>Essential (primary) hypertension</v>
      </c>
      <c r="N717" t="str">
        <f t="shared" si="22"/>
        <v>2022-May</v>
      </c>
      <c r="O717" t="str">
        <f t="shared" si="23"/>
        <v>Standard</v>
      </c>
      <c r="P717">
        <f>COUNTIF($B:$B,B717)</f>
        <v>4</v>
      </c>
      <c r="Q717">
        <f>SUMIF($C:$C,C717,$L:$L)</f>
        <v>19674.320500000005</v>
      </c>
    </row>
    <row r="718" spans="1:17" x14ac:dyDescent="0.25">
      <c r="A718" t="s">
        <v>4414</v>
      </c>
      <c r="B718" t="s">
        <v>356</v>
      </c>
      <c r="C718" t="s">
        <v>3135</v>
      </c>
      <c r="D718" t="s">
        <v>3088</v>
      </c>
      <c r="E718" t="s">
        <v>19093</v>
      </c>
      <c r="F718" t="s">
        <v>3927</v>
      </c>
      <c r="G718" t="s">
        <v>3102</v>
      </c>
      <c r="H718">
        <f ca="1">_xlfn.XLOOKUP('Master Data'!$B:$B,PatientsMaster!$A:$A,PatientsMaster!$F:$F)</f>
        <v>83</v>
      </c>
      <c r="I718" t="str">
        <f ca="1">_xlfn.XLOOKUP('Master Data'!$B:$B,PatientsMaster!$A:$A,PatientsMaster!$G:$G)</f>
        <v>Young Adult</v>
      </c>
      <c r="J718" t="str">
        <f>_xlfn.XLOOKUP($C:$C,ProvidersMaster!$A:$A,ProvidersMaster!$C:$C)</f>
        <v>Pediatrics</v>
      </c>
      <c r="K718">
        <f>_xlfn.XLOOKUP($A:$A,Charges!$B:$B,Charges!$D:$D)</f>
        <v>204.6</v>
      </c>
      <c r="L718">
        <f>_xlfn.XLOOKUP($E:$E,InsuranceClaims!$A:$A,InsuranceClaims!$E:$E)</f>
        <v>233.01049999999998</v>
      </c>
      <c r="M718" t="str">
        <f>_xlfn.XLOOKUP($A:$A,Diagnoses!$B:$B,Diagnoses!$D:$D)</f>
        <v>Type 2 diabetes mellitus without complications</v>
      </c>
      <c r="N718" t="str">
        <f t="shared" si="22"/>
        <v>2025-May</v>
      </c>
      <c r="O718" t="str">
        <f t="shared" si="23"/>
        <v>Standard</v>
      </c>
      <c r="P718">
        <f>COUNTIF($B:$B,B718)</f>
        <v>1</v>
      </c>
      <c r="Q718">
        <f>SUMIF($C:$C,C718,$L:$L)</f>
        <v>24472.873299999996</v>
      </c>
    </row>
    <row r="719" spans="1:17" x14ac:dyDescent="0.25">
      <c r="A719" t="s">
        <v>4415</v>
      </c>
      <c r="B719" t="s">
        <v>358</v>
      </c>
      <c r="C719" t="s">
        <v>3199</v>
      </c>
      <c r="D719" t="s">
        <v>3088</v>
      </c>
      <c r="E719" t="s">
        <v>19094</v>
      </c>
      <c r="F719" t="s">
        <v>4416</v>
      </c>
      <c r="G719" t="s">
        <v>3106</v>
      </c>
      <c r="H719">
        <f ca="1">_xlfn.XLOOKUP('Master Data'!$B:$B,PatientsMaster!$A:$A,PatientsMaster!$F:$F)</f>
        <v>30</v>
      </c>
      <c r="I719" t="str">
        <f ca="1">_xlfn.XLOOKUP('Master Data'!$B:$B,PatientsMaster!$A:$A,PatientsMaster!$G:$G)</f>
        <v>Young Adult</v>
      </c>
      <c r="J719" t="str">
        <f>_xlfn.XLOOKUP($C:$C,ProvidersMaster!$A:$A,ProvidersMaster!$C:$C)</f>
        <v>Gastroenterology</v>
      </c>
      <c r="K719">
        <f>_xlfn.XLOOKUP($A:$A,Charges!$B:$B,Charges!$D:$D)</f>
        <v>486.14</v>
      </c>
      <c r="L719">
        <f>_xlfn.XLOOKUP($E:$E,InsuranceClaims!$A:$A,InsuranceClaims!$E:$E)</f>
        <v>285.08730000000003</v>
      </c>
      <c r="M719" t="str">
        <f>_xlfn.XLOOKUP($A:$A,Diagnoses!$B:$B,Diagnoses!$D:$D)</f>
        <v>Low back pain</v>
      </c>
      <c r="N719" t="str">
        <f t="shared" si="22"/>
        <v>2026-Jul</v>
      </c>
      <c r="O719" t="str">
        <f t="shared" si="23"/>
        <v>High Cost</v>
      </c>
      <c r="P719">
        <f>COUNTIF($B:$B,B719)</f>
        <v>9</v>
      </c>
      <c r="Q719">
        <f>SUMIF($C:$C,C719,$L:$L)</f>
        <v>19674.320500000005</v>
      </c>
    </row>
    <row r="720" spans="1:17" x14ac:dyDescent="0.25">
      <c r="A720" t="s">
        <v>4417</v>
      </c>
      <c r="B720" t="s">
        <v>358</v>
      </c>
      <c r="C720" t="s">
        <v>3118</v>
      </c>
      <c r="D720" t="s">
        <v>3088</v>
      </c>
      <c r="E720" t="s">
        <v>19095</v>
      </c>
      <c r="F720" t="s">
        <v>4418</v>
      </c>
      <c r="G720" t="s">
        <v>3095</v>
      </c>
      <c r="H720">
        <f ca="1">_xlfn.XLOOKUP('Master Data'!$B:$B,PatientsMaster!$A:$A,PatientsMaster!$F:$F)</f>
        <v>30</v>
      </c>
      <c r="I720" t="str">
        <f ca="1">_xlfn.XLOOKUP('Master Data'!$B:$B,PatientsMaster!$A:$A,PatientsMaster!$G:$G)</f>
        <v>Young Adult</v>
      </c>
      <c r="J720" t="str">
        <f>_xlfn.XLOOKUP($C:$C,ProvidersMaster!$A:$A,ProvidersMaster!$C:$C)</f>
        <v>Cardiology</v>
      </c>
      <c r="K720">
        <f>_xlfn.XLOOKUP($A:$A,Charges!$B:$B,Charges!$D:$D)</f>
        <v>192.59</v>
      </c>
      <c r="L720">
        <f>_xlfn.XLOOKUP($E:$E,InsuranceClaims!$A:$A,InsuranceClaims!$E:$E)</f>
        <v>224.96039999999999</v>
      </c>
      <c r="M720" t="str">
        <f>_xlfn.XLOOKUP($A:$A,Diagnoses!$B:$B,Diagnoses!$D:$D)</f>
        <v>Acute upper respiratory infection, unspecified</v>
      </c>
      <c r="N720" t="str">
        <f t="shared" si="22"/>
        <v>2023-May</v>
      </c>
      <c r="O720" t="str">
        <f t="shared" si="23"/>
        <v>Standard</v>
      </c>
      <c r="P720">
        <f>COUNTIF($B:$B,B720)</f>
        <v>9</v>
      </c>
      <c r="Q720">
        <f>SUMIF($C:$C,C720,$L:$L)</f>
        <v>19335.334599999998</v>
      </c>
    </row>
    <row r="721" spans="1:17" x14ac:dyDescent="0.25">
      <c r="A721" t="s">
        <v>4419</v>
      </c>
      <c r="B721" t="s">
        <v>358</v>
      </c>
      <c r="C721" t="s">
        <v>3104</v>
      </c>
      <c r="D721" t="s">
        <v>3093</v>
      </c>
      <c r="E721" t="s">
        <v>19096</v>
      </c>
      <c r="F721" t="s">
        <v>4420</v>
      </c>
      <c r="G721" t="s">
        <v>3106</v>
      </c>
      <c r="H721">
        <f ca="1">_xlfn.XLOOKUP('Master Data'!$B:$B,PatientsMaster!$A:$A,PatientsMaster!$F:$F)</f>
        <v>30</v>
      </c>
      <c r="I721" t="str">
        <f ca="1">_xlfn.XLOOKUP('Master Data'!$B:$B,PatientsMaster!$A:$A,PatientsMaster!$G:$G)</f>
        <v>Young Adult</v>
      </c>
      <c r="J721" t="str">
        <f>_xlfn.XLOOKUP($C:$C,ProvidersMaster!$A:$A,ProvidersMaster!$C:$C)</f>
        <v>Pediatrics</v>
      </c>
      <c r="K721">
        <f>_xlfn.XLOOKUP($A:$A,Charges!$B:$B,Charges!$D:$D)</f>
        <v>52.25</v>
      </c>
      <c r="L721">
        <f>_xlfn.XLOOKUP($E:$E,InsuranceClaims!$A:$A,InsuranceClaims!$E:$E)</f>
        <v>339.49530000000004</v>
      </c>
      <c r="M721" t="str">
        <f>_xlfn.XLOOKUP($A:$A,Diagnoses!$B:$B,Diagnoses!$D:$D)</f>
        <v>Essential (primary) hypertension</v>
      </c>
      <c r="N721" t="str">
        <f t="shared" si="22"/>
        <v>2026-Jan</v>
      </c>
      <c r="O721" t="str">
        <f t="shared" si="23"/>
        <v>Standard</v>
      </c>
      <c r="P721">
        <f>COUNTIF($B:$B,B721)</f>
        <v>9</v>
      </c>
      <c r="Q721">
        <f>SUMIF($C:$C,C721,$L:$L)</f>
        <v>19656.943599999999</v>
      </c>
    </row>
    <row r="722" spans="1:17" x14ac:dyDescent="0.25">
      <c r="A722" t="s">
        <v>4421</v>
      </c>
      <c r="B722" t="s">
        <v>358</v>
      </c>
      <c r="C722" t="s">
        <v>3125</v>
      </c>
      <c r="D722" t="s">
        <v>3088</v>
      </c>
      <c r="E722" t="s">
        <v>19097</v>
      </c>
      <c r="F722" t="s">
        <v>4422</v>
      </c>
      <c r="G722" t="s">
        <v>3102</v>
      </c>
      <c r="H722">
        <f ca="1">_xlfn.XLOOKUP('Master Data'!$B:$B,PatientsMaster!$A:$A,PatientsMaster!$F:$F)</f>
        <v>30</v>
      </c>
      <c r="I722" t="str">
        <f ca="1">_xlfn.XLOOKUP('Master Data'!$B:$B,PatientsMaster!$A:$A,PatientsMaster!$G:$G)</f>
        <v>Young Adult</v>
      </c>
      <c r="J722" t="str">
        <f>_xlfn.XLOOKUP($C:$C,ProvidersMaster!$A:$A,ProvidersMaster!$C:$C)</f>
        <v>Dermatology</v>
      </c>
      <c r="K722">
        <f>_xlfn.XLOOKUP($A:$A,Charges!$B:$B,Charges!$D:$D)</f>
        <v>167.75</v>
      </c>
      <c r="L722">
        <f>_xlfn.XLOOKUP($E:$E,InsuranceClaims!$A:$A,InsuranceClaims!$E:$E)</f>
        <v>310.185</v>
      </c>
      <c r="M722" t="str">
        <f>_xlfn.XLOOKUP($A:$A,Diagnoses!$B:$B,Diagnoses!$D:$D)</f>
        <v>Acute upper respiratory infection, unspecified</v>
      </c>
      <c r="N722" t="str">
        <f t="shared" si="22"/>
        <v>2024-Jun</v>
      </c>
      <c r="O722" t="str">
        <f t="shared" si="23"/>
        <v>Standard</v>
      </c>
      <c r="P722">
        <f>COUNTIF($B:$B,B722)</f>
        <v>9</v>
      </c>
      <c r="Q722">
        <f>SUMIF($C:$C,C722,$L:$L)</f>
        <v>11666.590100000001</v>
      </c>
    </row>
    <row r="723" spans="1:17" x14ac:dyDescent="0.25">
      <c r="A723" t="s">
        <v>4423</v>
      </c>
      <c r="B723" t="s">
        <v>358</v>
      </c>
      <c r="C723" t="s">
        <v>3196</v>
      </c>
      <c r="D723" t="s">
        <v>3093</v>
      </c>
      <c r="E723" t="s">
        <v>19098</v>
      </c>
      <c r="F723" t="s">
        <v>3406</v>
      </c>
      <c r="G723" t="s">
        <v>3102</v>
      </c>
      <c r="H723">
        <f ca="1">_xlfn.XLOOKUP('Master Data'!$B:$B,PatientsMaster!$A:$A,PatientsMaster!$F:$F)</f>
        <v>30</v>
      </c>
      <c r="I723" t="str">
        <f ca="1">_xlfn.XLOOKUP('Master Data'!$B:$B,PatientsMaster!$A:$A,PatientsMaster!$G:$G)</f>
        <v>Young Adult</v>
      </c>
      <c r="J723" t="str">
        <f>_xlfn.XLOOKUP($C:$C,ProvidersMaster!$A:$A,ProvidersMaster!$C:$C)</f>
        <v>Gastroenterology</v>
      </c>
      <c r="K723">
        <f>_xlfn.XLOOKUP($A:$A,Charges!$B:$B,Charges!$D:$D)</f>
        <v>379.4</v>
      </c>
      <c r="L723">
        <f>_xlfn.XLOOKUP($E:$E,InsuranceClaims!$A:$A,InsuranceClaims!$E:$E)</f>
        <v>164.2568</v>
      </c>
      <c r="M723" t="str">
        <f>_xlfn.XLOOKUP($A:$A,Diagnoses!$B:$B,Diagnoses!$D:$D)</f>
        <v>Type 2 diabetes mellitus without complications</v>
      </c>
      <c r="N723" t="str">
        <f t="shared" si="22"/>
        <v>2026-Apr</v>
      </c>
      <c r="O723" t="str">
        <f t="shared" si="23"/>
        <v>High Cost</v>
      </c>
      <c r="P723">
        <f>COUNTIF($B:$B,B723)</f>
        <v>9</v>
      </c>
      <c r="Q723">
        <f>SUMIF($C:$C,C723,$L:$L)</f>
        <v>13711.558999999999</v>
      </c>
    </row>
    <row r="724" spans="1:17" x14ac:dyDescent="0.25">
      <c r="A724" t="s">
        <v>4424</v>
      </c>
      <c r="B724" t="s">
        <v>358</v>
      </c>
      <c r="C724" t="s">
        <v>3156</v>
      </c>
      <c r="D724" t="s">
        <v>3093</v>
      </c>
      <c r="E724" t="s">
        <v>19099</v>
      </c>
      <c r="F724" t="s">
        <v>4425</v>
      </c>
      <c r="G724" t="s">
        <v>3095</v>
      </c>
      <c r="H724">
        <f ca="1">_xlfn.XLOOKUP('Master Data'!$B:$B,PatientsMaster!$A:$A,PatientsMaster!$F:$F)</f>
        <v>30</v>
      </c>
      <c r="I724" t="str">
        <f ca="1">_xlfn.XLOOKUP('Master Data'!$B:$B,PatientsMaster!$A:$A,PatientsMaster!$G:$G)</f>
        <v>Young Adult</v>
      </c>
      <c r="J724" t="str">
        <f>_xlfn.XLOOKUP($C:$C,ProvidersMaster!$A:$A,ProvidersMaster!$C:$C)</f>
        <v>Neurology</v>
      </c>
      <c r="K724">
        <f>_xlfn.XLOOKUP($A:$A,Charges!$B:$B,Charges!$D:$D)</f>
        <v>437.09</v>
      </c>
      <c r="L724">
        <f>_xlfn.XLOOKUP($E:$E,InsuranceClaims!$A:$A,InsuranceClaims!$E:$E)</f>
        <v>102.9084</v>
      </c>
      <c r="M724" t="str">
        <f>_xlfn.XLOOKUP($A:$A,Diagnoses!$B:$B,Diagnoses!$D:$D)</f>
        <v>Gastro-esophageal reflux disease without esophagitis</v>
      </c>
      <c r="N724" t="str">
        <f t="shared" si="22"/>
        <v>2025-Jul</v>
      </c>
      <c r="O724" t="str">
        <f t="shared" si="23"/>
        <v>High Cost</v>
      </c>
      <c r="P724">
        <f>COUNTIF($B:$B,B724)</f>
        <v>9</v>
      </c>
      <c r="Q724">
        <f>SUMIF($C:$C,C724,$L:$L)</f>
        <v>25676.765600000006</v>
      </c>
    </row>
    <row r="725" spans="1:17" x14ac:dyDescent="0.25">
      <c r="A725" t="s">
        <v>4426</v>
      </c>
      <c r="B725" t="s">
        <v>358</v>
      </c>
      <c r="C725" t="s">
        <v>3111</v>
      </c>
      <c r="D725" t="s">
        <v>3088</v>
      </c>
      <c r="E725" t="s">
        <v>19100</v>
      </c>
      <c r="F725" t="s">
        <v>3226</v>
      </c>
      <c r="G725" t="s">
        <v>3102</v>
      </c>
      <c r="H725">
        <f ca="1">_xlfn.XLOOKUP('Master Data'!$B:$B,PatientsMaster!$A:$A,PatientsMaster!$F:$F)</f>
        <v>30</v>
      </c>
      <c r="I725" t="str">
        <f ca="1">_xlfn.XLOOKUP('Master Data'!$B:$B,PatientsMaster!$A:$A,PatientsMaster!$G:$G)</f>
        <v>Young Adult</v>
      </c>
      <c r="J725" t="str">
        <f>_xlfn.XLOOKUP($C:$C,ProvidersMaster!$A:$A,ProvidersMaster!$C:$C)</f>
        <v>Gastroenterology</v>
      </c>
      <c r="K725">
        <f>_xlfn.XLOOKUP($A:$A,Charges!$B:$B,Charges!$D:$D)</f>
        <v>330.85</v>
      </c>
      <c r="L725">
        <f>_xlfn.XLOOKUP($E:$E,InsuranceClaims!$A:$A,InsuranceClaims!$E:$E)</f>
        <v>143.4375</v>
      </c>
      <c r="M725" t="str">
        <f>_xlfn.XLOOKUP($A:$A,Diagnoses!$B:$B,Diagnoses!$D:$D)</f>
        <v>Essential (primary) hypertension</v>
      </c>
      <c r="N725" t="str">
        <f t="shared" si="22"/>
        <v>2023-Jul</v>
      </c>
      <c r="O725" t="str">
        <f t="shared" si="23"/>
        <v>Standard</v>
      </c>
      <c r="P725">
        <f>COUNTIF($B:$B,B725)</f>
        <v>9</v>
      </c>
      <c r="Q725">
        <f>SUMIF($C:$C,C725,$L:$L)</f>
        <v>20345.553199999988</v>
      </c>
    </row>
    <row r="726" spans="1:17" x14ac:dyDescent="0.25">
      <c r="A726" t="s">
        <v>4427</v>
      </c>
      <c r="B726" t="s">
        <v>358</v>
      </c>
      <c r="C726" t="s">
        <v>3145</v>
      </c>
      <c r="D726" t="s">
        <v>3088</v>
      </c>
      <c r="E726" t="s">
        <v>19101</v>
      </c>
      <c r="F726" t="s">
        <v>4428</v>
      </c>
      <c r="G726" t="s">
        <v>3095</v>
      </c>
      <c r="H726">
        <f ca="1">_xlfn.XLOOKUP('Master Data'!$B:$B,PatientsMaster!$A:$A,PatientsMaster!$F:$F)</f>
        <v>30</v>
      </c>
      <c r="I726" t="str">
        <f ca="1">_xlfn.XLOOKUP('Master Data'!$B:$B,PatientsMaster!$A:$A,PatientsMaster!$G:$G)</f>
        <v>Young Adult</v>
      </c>
      <c r="J726" t="str">
        <f>_xlfn.XLOOKUP($C:$C,ProvidersMaster!$A:$A,ProvidersMaster!$C:$C)</f>
        <v>Cardiology</v>
      </c>
      <c r="K726">
        <f>_xlfn.XLOOKUP($A:$A,Charges!$B:$B,Charges!$D:$D)</f>
        <v>159.72999999999999</v>
      </c>
      <c r="L726">
        <f>_xlfn.XLOOKUP($E:$E,InsuranceClaims!$A:$A,InsuranceClaims!$E:$E)</f>
        <v>326.01360000000005</v>
      </c>
      <c r="M726" t="str">
        <f>_xlfn.XLOOKUP($A:$A,Diagnoses!$B:$B,Diagnoses!$D:$D)</f>
        <v>Acute upper respiratory infection, unspecified</v>
      </c>
      <c r="N726" t="str">
        <f t="shared" si="22"/>
        <v>2024-Jun</v>
      </c>
      <c r="O726" t="str">
        <f t="shared" si="23"/>
        <v>Standard</v>
      </c>
      <c r="P726">
        <f>COUNTIF($B:$B,B726)</f>
        <v>9</v>
      </c>
      <c r="Q726">
        <f>SUMIF($C:$C,C726,$L:$L)</f>
        <v>16957.942200000001</v>
      </c>
    </row>
    <row r="727" spans="1:17" x14ac:dyDescent="0.25">
      <c r="A727" t="s">
        <v>4429</v>
      </c>
      <c r="B727" t="s">
        <v>358</v>
      </c>
      <c r="C727" t="s">
        <v>3199</v>
      </c>
      <c r="D727" t="s">
        <v>3088</v>
      </c>
      <c r="E727" t="s">
        <v>19102</v>
      </c>
      <c r="F727" t="s">
        <v>4096</v>
      </c>
      <c r="G727" t="s">
        <v>3090</v>
      </c>
      <c r="H727">
        <f ca="1">_xlfn.XLOOKUP('Master Data'!$B:$B,PatientsMaster!$A:$A,PatientsMaster!$F:$F)</f>
        <v>30</v>
      </c>
      <c r="I727" t="str">
        <f ca="1">_xlfn.XLOOKUP('Master Data'!$B:$B,PatientsMaster!$A:$A,PatientsMaster!$G:$G)</f>
        <v>Young Adult</v>
      </c>
      <c r="J727" t="str">
        <f>_xlfn.XLOOKUP($C:$C,ProvidersMaster!$A:$A,ProvidersMaster!$C:$C)</f>
        <v>Gastroenterology</v>
      </c>
      <c r="K727">
        <f>_xlfn.XLOOKUP($A:$A,Charges!$B:$B,Charges!$D:$D)</f>
        <v>279.64</v>
      </c>
      <c r="L727">
        <f>_xlfn.XLOOKUP($E:$E,InsuranceClaims!$A:$A,InsuranceClaims!$E:$E)</f>
        <v>67.819199999999995</v>
      </c>
      <c r="M727" t="str">
        <f>_xlfn.XLOOKUP($A:$A,Diagnoses!$B:$B,Diagnoses!$D:$D)</f>
        <v>Essential (primary) hypertension</v>
      </c>
      <c r="N727" t="str">
        <f t="shared" si="22"/>
        <v>2024-Feb</v>
      </c>
      <c r="O727" t="str">
        <f t="shared" si="23"/>
        <v>Standard</v>
      </c>
      <c r="P727">
        <f>COUNTIF($B:$B,B727)</f>
        <v>9</v>
      </c>
      <c r="Q727">
        <f>SUMIF($C:$C,C727,$L:$L)</f>
        <v>19674.320500000005</v>
      </c>
    </row>
    <row r="728" spans="1:17" x14ac:dyDescent="0.25">
      <c r="A728" t="s">
        <v>4430</v>
      </c>
      <c r="B728" t="s">
        <v>360</v>
      </c>
      <c r="C728" t="s">
        <v>3254</v>
      </c>
      <c r="D728" t="s">
        <v>3088</v>
      </c>
      <c r="E728" t="s">
        <v>19103</v>
      </c>
      <c r="F728" t="s">
        <v>4431</v>
      </c>
      <c r="G728" t="s">
        <v>3095</v>
      </c>
      <c r="H728">
        <f ca="1">_xlfn.XLOOKUP('Master Data'!$B:$B,PatientsMaster!$A:$A,PatientsMaster!$F:$F)</f>
        <v>66</v>
      </c>
      <c r="I728" t="str">
        <f ca="1">_xlfn.XLOOKUP('Master Data'!$B:$B,PatientsMaster!$A:$A,PatientsMaster!$G:$G)</f>
        <v>Young Adult</v>
      </c>
      <c r="J728" t="str">
        <f>_xlfn.XLOOKUP($C:$C,ProvidersMaster!$A:$A,ProvidersMaster!$C:$C)</f>
        <v>General Practice</v>
      </c>
      <c r="K728">
        <f>_xlfn.XLOOKUP($A:$A,Charges!$B:$B,Charges!$D:$D)</f>
        <v>198.14</v>
      </c>
      <c r="L728">
        <f>_xlfn.XLOOKUP($E:$E,InsuranceClaims!$A:$A,InsuranceClaims!$E:$E)</f>
        <v>330.23450000000003</v>
      </c>
      <c r="M728" t="str">
        <f>_xlfn.XLOOKUP($A:$A,Diagnoses!$B:$B,Diagnoses!$D:$D)</f>
        <v>Gastro-esophageal reflux disease without esophagitis</v>
      </c>
      <c r="N728" t="str">
        <f t="shared" si="22"/>
        <v>2024-Dec</v>
      </c>
      <c r="O728" t="str">
        <f t="shared" si="23"/>
        <v>Standard</v>
      </c>
      <c r="P728">
        <f>COUNTIF($B:$B,B728)</f>
        <v>8</v>
      </c>
      <c r="Q728">
        <f>SUMIF($C:$C,C728,$L:$L)</f>
        <v>20459.456599999998</v>
      </c>
    </row>
    <row r="729" spans="1:17" x14ac:dyDescent="0.25">
      <c r="A729" t="s">
        <v>4432</v>
      </c>
      <c r="B729" t="s">
        <v>360</v>
      </c>
      <c r="C729" t="s">
        <v>3199</v>
      </c>
      <c r="D729" t="s">
        <v>3088</v>
      </c>
      <c r="E729" t="s">
        <v>19104</v>
      </c>
      <c r="F729" t="s">
        <v>4433</v>
      </c>
      <c r="G729" t="s">
        <v>3106</v>
      </c>
      <c r="H729">
        <f ca="1">_xlfn.XLOOKUP('Master Data'!$B:$B,PatientsMaster!$A:$A,PatientsMaster!$F:$F)</f>
        <v>66</v>
      </c>
      <c r="I729" t="str">
        <f ca="1">_xlfn.XLOOKUP('Master Data'!$B:$B,PatientsMaster!$A:$A,PatientsMaster!$G:$G)</f>
        <v>Young Adult</v>
      </c>
      <c r="J729" t="str">
        <f>_xlfn.XLOOKUP($C:$C,ProvidersMaster!$A:$A,ProvidersMaster!$C:$C)</f>
        <v>Gastroenterology</v>
      </c>
      <c r="K729">
        <f>_xlfn.XLOOKUP($A:$A,Charges!$B:$B,Charges!$D:$D)</f>
        <v>301.20999999999998</v>
      </c>
      <c r="L729">
        <f>_xlfn.XLOOKUP($E:$E,InsuranceClaims!$A:$A,InsuranceClaims!$E:$E)</f>
        <v>114.14759999999998</v>
      </c>
      <c r="M729" t="str">
        <f>_xlfn.XLOOKUP($A:$A,Diagnoses!$B:$B,Diagnoses!$D:$D)</f>
        <v>Type 2 diabetes mellitus without complications</v>
      </c>
      <c r="N729" t="str">
        <f t="shared" si="22"/>
        <v>2025-Jun</v>
      </c>
      <c r="O729" t="str">
        <f t="shared" si="23"/>
        <v>Standard</v>
      </c>
      <c r="P729">
        <f>COUNTIF($B:$B,B729)</f>
        <v>8</v>
      </c>
      <c r="Q729">
        <f>SUMIF($C:$C,C729,$L:$L)</f>
        <v>19674.320500000005</v>
      </c>
    </row>
    <row r="730" spans="1:17" x14ac:dyDescent="0.25">
      <c r="A730" t="s">
        <v>4434</v>
      </c>
      <c r="B730" t="s">
        <v>360</v>
      </c>
      <c r="C730" t="s">
        <v>3104</v>
      </c>
      <c r="D730" t="s">
        <v>3093</v>
      </c>
      <c r="E730" t="s">
        <v>19105</v>
      </c>
      <c r="F730" t="s">
        <v>4435</v>
      </c>
      <c r="G730" t="s">
        <v>3095</v>
      </c>
      <c r="H730">
        <f ca="1">_xlfn.XLOOKUP('Master Data'!$B:$B,PatientsMaster!$A:$A,PatientsMaster!$F:$F)</f>
        <v>66</v>
      </c>
      <c r="I730" t="str">
        <f ca="1">_xlfn.XLOOKUP('Master Data'!$B:$B,PatientsMaster!$A:$A,PatientsMaster!$G:$G)</f>
        <v>Young Adult</v>
      </c>
      <c r="J730" t="str">
        <f>_xlfn.XLOOKUP($C:$C,ProvidersMaster!$A:$A,ProvidersMaster!$C:$C)</f>
        <v>Pediatrics</v>
      </c>
      <c r="K730">
        <f>_xlfn.XLOOKUP($A:$A,Charges!$B:$B,Charges!$D:$D)</f>
        <v>415.69</v>
      </c>
      <c r="L730">
        <f>_xlfn.XLOOKUP($E:$E,InsuranceClaims!$A:$A,InsuranceClaims!$E:$E)</f>
        <v>295.23929999999996</v>
      </c>
      <c r="M730" t="str">
        <f>_xlfn.XLOOKUP($A:$A,Diagnoses!$B:$B,Diagnoses!$D:$D)</f>
        <v>Low back pain</v>
      </c>
      <c r="N730" t="str">
        <f t="shared" si="22"/>
        <v>2023-Mar</v>
      </c>
      <c r="O730" t="str">
        <f t="shared" si="23"/>
        <v>High Cost</v>
      </c>
      <c r="P730">
        <f>COUNTIF($B:$B,B730)</f>
        <v>8</v>
      </c>
      <c r="Q730">
        <f>SUMIF($C:$C,C730,$L:$L)</f>
        <v>19656.943599999999</v>
      </c>
    </row>
    <row r="731" spans="1:17" x14ac:dyDescent="0.25">
      <c r="A731" t="s">
        <v>4436</v>
      </c>
      <c r="B731" t="s">
        <v>360</v>
      </c>
      <c r="C731" t="s">
        <v>3108</v>
      </c>
      <c r="D731" t="s">
        <v>3093</v>
      </c>
      <c r="E731" t="s">
        <v>19106</v>
      </c>
      <c r="F731" t="s">
        <v>4437</v>
      </c>
      <c r="G731" t="s">
        <v>3090</v>
      </c>
      <c r="H731">
        <f ca="1">_xlfn.XLOOKUP('Master Data'!$B:$B,PatientsMaster!$A:$A,PatientsMaster!$F:$F)</f>
        <v>66</v>
      </c>
      <c r="I731" t="str">
        <f ca="1">_xlfn.XLOOKUP('Master Data'!$B:$B,PatientsMaster!$A:$A,PatientsMaster!$G:$G)</f>
        <v>Young Adult</v>
      </c>
      <c r="J731" t="str">
        <f>_xlfn.XLOOKUP($C:$C,ProvidersMaster!$A:$A,ProvidersMaster!$C:$C)</f>
        <v>Pediatrics</v>
      </c>
      <c r="K731">
        <f>_xlfn.XLOOKUP($A:$A,Charges!$B:$B,Charges!$D:$D)</f>
        <v>399.87</v>
      </c>
      <c r="L731">
        <f>_xlfn.XLOOKUP($E:$E,InsuranceClaims!$A:$A,InsuranceClaims!$E:$E)</f>
        <v>64.155000000000001</v>
      </c>
      <c r="M731" t="str">
        <f>_xlfn.XLOOKUP($A:$A,Diagnoses!$B:$B,Diagnoses!$D:$D)</f>
        <v>Low back pain</v>
      </c>
      <c r="N731" t="str">
        <f t="shared" si="22"/>
        <v>2026-Aug</v>
      </c>
      <c r="O731" t="str">
        <f t="shared" si="23"/>
        <v>High Cost</v>
      </c>
      <c r="P731">
        <f>COUNTIF($B:$B,B731)</f>
        <v>8</v>
      </c>
      <c r="Q731">
        <f>SUMIF($C:$C,C731,$L:$L)</f>
        <v>19337.123900000002</v>
      </c>
    </row>
    <row r="732" spans="1:17" x14ac:dyDescent="0.25">
      <c r="A732" t="s">
        <v>4438</v>
      </c>
      <c r="B732" t="s">
        <v>360</v>
      </c>
      <c r="C732" t="s">
        <v>3138</v>
      </c>
      <c r="D732" t="s">
        <v>3093</v>
      </c>
      <c r="E732" t="s">
        <v>19107</v>
      </c>
      <c r="F732" t="s">
        <v>4439</v>
      </c>
      <c r="G732" t="s">
        <v>3102</v>
      </c>
      <c r="H732">
        <f ca="1">_xlfn.XLOOKUP('Master Data'!$B:$B,PatientsMaster!$A:$A,PatientsMaster!$F:$F)</f>
        <v>66</v>
      </c>
      <c r="I732" t="str">
        <f ca="1">_xlfn.XLOOKUP('Master Data'!$B:$B,PatientsMaster!$A:$A,PatientsMaster!$G:$G)</f>
        <v>Young Adult</v>
      </c>
      <c r="J732" t="str">
        <f>_xlfn.XLOOKUP($C:$C,ProvidersMaster!$A:$A,ProvidersMaster!$C:$C)</f>
        <v>Dermatology</v>
      </c>
      <c r="K732">
        <f>_xlfn.XLOOKUP($A:$A,Charges!$B:$B,Charges!$D:$D)</f>
        <v>167.13</v>
      </c>
      <c r="L732">
        <f>_xlfn.XLOOKUP($E:$E,InsuranceClaims!$A:$A,InsuranceClaims!$E:$E)</f>
        <v>233.82</v>
      </c>
      <c r="M732" t="str">
        <f>_xlfn.XLOOKUP($A:$A,Diagnoses!$B:$B,Diagnoses!$D:$D)</f>
        <v>Type 2 diabetes mellitus without complications</v>
      </c>
      <c r="N732" t="str">
        <f t="shared" si="22"/>
        <v>2025-Jul</v>
      </c>
      <c r="O732" t="str">
        <f t="shared" si="23"/>
        <v>Standard</v>
      </c>
      <c r="P732">
        <f>COUNTIF($B:$B,B732)</f>
        <v>8</v>
      </c>
      <c r="Q732">
        <f>SUMIF($C:$C,C732,$L:$L)</f>
        <v>16320.415199999998</v>
      </c>
    </row>
    <row r="733" spans="1:17" x14ac:dyDescent="0.25">
      <c r="A733" t="s">
        <v>4440</v>
      </c>
      <c r="B733" t="s">
        <v>360</v>
      </c>
      <c r="C733" t="s">
        <v>3145</v>
      </c>
      <c r="D733" t="s">
        <v>3088</v>
      </c>
      <c r="E733" t="s">
        <v>19108</v>
      </c>
      <c r="F733" t="s">
        <v>4441</v>
      </c>
      <c r="G733" t="s">
        <v>3102</v>
      </c>
      <c r="H733">
        <f ca="1">_xlfn.XLOOKUP('Master Data'!$B:$B,PatientsMaster!$A:$A,PatientsMaster!$F:$F)</f>
        <v>66</v>
      </c>
      <c r="I733" t="str">
        <f ca="1">_xlfn.XLOOKUP('Master Data'!$B:$B,PatientsMaster!$A:$A,PatientsMaster!$G:$G)</f>
        <v>Young Adult</v>
      </c>
      <c r="J733" t="str">
        <f>_xlfn.XLOOKUP($C:$C,ProvidersMaster!$A:$A,ProvidersMaster!$C:$C)</f>
        <v>Cardiology</v>
      </c>
      <c r="K733">
        <f>_xlfn.XLOOKUP($A:$A,Charges!$B:$B,Charges!$D:$D)</f>
        <v>340.72</v>
      </c>
      <c r="L733">
        <f>_xlfn.XLOOKUP($E:$E,InsuranceClaims!$A:$A,InsuranceClaims!$E:$E)</f>
        <v>51.310600000000001</v>
      </c>
      <c r="M733" t="str">
        <f>_xlfn.XLOOKUP($A:$A,Diagnoses!$B:$B,Diagnoses!$D:$D)</f>
        <v>Low back pain</v>
      </c>
      <c r="N733" t="str">
        <f t="shared" si="22"/>
        <v>2022-Jun</v>
      </c>
      <c r="O733" t="str">
        <f t="shared" si="23"/>
        <v>Standard</v>
      </c>
      <c r="P733">
        <f>COUNTIF($B:$B,B733)</f>
        <v>8</v>
      </c>
      <c r="Q733">
        <f>SUMIF($C:$C,C733,$L:$L)</f>
        <v>16957.942200000001</v>
      </c>
    </row>
    <row r="734" spans="1:17" x14ac:dyDescent="0.25">
      <c r="A734" t="s">
        <v>4442</v>
      </c>
      <c r="B734" t="s">
        <v>360</v>
      </c>
      <c r="C734" t="s">
        <v>3087</v>
      </c>
      <c r="D734" t="s">
        <v>3093</v>
      </c>
      <c r="E734" t="s">
        <v>19109</v>
      </c>
      <c r="F734" t="s">
        <v>4443</v>
      </c>
      <c r="G734" t="s">
        <v>3102</v>
      </c>
      <c r="H734">
        <f ca="1">_xlfn.XLOOKUP('Master Data'!$B:$B,PatientsMaster!$A:$A,PatientsMaster!$F:$F)</f>
        <v>66</v>
      </c>
      <c r="I734" t="str">
        <f ca="1">_xlfn.XLOOKUP('Master Data'!$B:$B,PatientsMaster!$A:$A,PatientsMaster!$G:$G)</f>
        <v>Young Adult</v>
      </c>
      <c r="J734" t="str">
        <f>_xlfn.XLOOKUP($C:$C,ProvidersMaster!$A:$A,ProvidersMaster!$C:$C)</f>
        <v>Cardiology</v>
      </c>
      <c r="K734">
        <f>_xlfn.XLOOKUP($A:$A,Charges!$B:$B,Charges!$D:$D)</f>
        <v>165.05</v>
      </c>
      <c r="L734">
        <f>_xlfn.XLOOKUP($E:$E,InsuranceClaims!$A:$A,InsuranceClaims!$E:$E)</f>
        <v>315.70310000000001</v>
      </c>
      <c r="M734" t="str">
        <f>_xlfn.XLOOKUP($A:$A,Diagnoses!$B:$B,Diagnoses!$D:$D)</f>
        <v>Acute upper respiratory infection, unspecified</v>
      </c>
      <c r="N734" t="str">
        <f t="shared" si="22"/>
        <v>2022-Oct</v>
      </c>
      <c r="O734" t="str">
        <f t="shared" si="23"/>
        <v>Standard</v>
      </c>
      <c r="P734">
        <f>COUNTIF($B:$B,B734)</f>
        <v>8</v>
      </c>
      <c r="Q734">
        <f>SUMIF($C:$C,C734,$L:$L)</f>
        <v>16589.7353</v>
      </c>
    </row>
    <row r="735" spans="1:17" x14ac:dyDescent="0.25">
      <c r="A735" t="s">
        <v>4444</v>
      </c>
      <c r="B735" t="s">
        <v>360</v>
      </c>
      <c r="C735" t="s">
        <v>3125</v>
      </c>
      <c r="D735" t="s">
        <v>3093</v>
      </c>
      <c r="E735" t="s">
        <v>19110</v>
      </c>
      <c r="F735" t="s">
        <v>3983</v>
      </c>
      <c r="G735" t="s">
        <v>3095</v>
      </c>
      <c r="H735">
        <f ca="1">_xlfn.XLOOKUP('Master Data'!$B:$B,PatientsMaster!$A:$A,PatientsMaster!$F:$F)</f>
        <v>66</v>
      </c>
      <c r="I735" t="str">
        <f ca="1">_xlfn.XLOOKUP('Master Data'!$B:$B,PatientsMaster!$A:$A,PatientsMaster!$G:$G)</f>
        <v>Young Adult</v>
      </c>
      <c r="J735" t="str">
        <f>_xlfn.XLOOKUP($C:$C,ProvidersMaster!$A:$A,ProvidersMaster!$C:$C)</f>
        <v>Dermatology</v>
      </c>
      <c r="K735">
        <f>_xlfn.XLOOKUP($A:$A,Charges!$B:$B,Charges!$D:$D)</f>
        <v>302.31</v>
      </c>
      <c r="L735">
        <f>_xlfn.XLOOKUP($E:$E,InsuranceClaims!$A:$A,InsuranceClaims!$E:$E)</f>
        <v>167.2201</v>
      </c>
      <c r="M735" t="str">
        <f>_xlfn.XLOOKUP($A:$A,Diagnoses!$B:$B,Diagnoses!$D:$D)</f>
        <v>Low back pain</v>
      </c>
      <c r="N735" t="str">
        <f t="shared" si="22"/>
        <v>2025-Jul</v>
      </c>
      <c r="O735" t="str">
        <f t="shared" si="23"/>
        <v>Standard</v>
      </c>
      <c r="P735">
        <f>COUNTIF($B:$B,B735)</f>
        <v>8</v>
      </c>
      <c r="Q735">
        <f>SUMIF($C:$C,C735,$L:$L)</f>
        <v>11666.590100000001</v>
      </c>
    </row>
    <row r="736" spans="1:17" x14ac:dyDescent="0.25">
      <c r="A736" t="s">
        <v>4445</v>
      </c>
      <c r="B736" t="s">
        <v>362</v>
      </c>
      <c r="C736" t="s">
        <v>3217</v>
      </c>
      <c r="D736" t="s">
        <v>3093</v>
      </c>
      <c r="E736" t="s">
        <v>19111</v>
      </c>
      <c r="F736" t="s">
        <v>4446</v>
      </c>
      <c r="G736" t="s">
        <v>3106</v>
      </c>
      <c r="H736">
        <f ca="1">_xlfn.XLOOKUP('Master Data'!$B:$B,PatientsMaster!$A:$A,PatientsMaster!$F:$F)</f>
        <v>73</v>
      </c>
      <c r="I736" t="str">
        <f ca="1">_xlfn.XLOOKUP('Master Data'!$B:$B,PatientsMaster!$A:$A,PatientsMaster!$G:$G)</f>
        <v>Young Adult</v>
      </c>
      <c r="J736" t="str">
        <f>_xlfn.XLOOKUP($C:$C,ProvidersMaster!$A:$A,ProvidersMaster!$C:$C)</f>
        <v>Cardiology</v>
      </c>
      <c r="K736">
        <f>_xlfn.XLOOKUP($A:$A,Charges!$B:$B,Charges!$D:$D)</f>
        <v>190.07</v>
      </c>
      <c r="L736">
        <f>_xlfn.XLOOKUP($E:$E,InsuranceClaims!$A:$A,InsuranceClaims!$E:$E)</f>
        <v>244.10469999999998</v>
      </c>
      <c r="M736" t="str">
        <f>_xlfn.XLOOKUP($A:$A,Diagnoses!$B:$B,Diagnoses!$D:$D)</f>
        <v>Low back pain</v>
      </c>
      <c r="N736" t="str">
        <f t="shared" si="22"/>
        <v>2023-May</v>
      </c>
      <c r="O736" t="str">
        <f t="shared" si="23"/>
        <v>Standard</v>
      </c>
      <c r="P736">
        <f>COUNTIF($B:$B,B736)</f>
        <v>4</v>
      </c>
      <c r="Q736">
        <f>SUMIF($C:$C,C736,$L:$L)</f>
        <v>16325.449900000001</v>
      </c>
    </row>
    <row r="737" spans="1:17" x14ac:dyDescent="0.25">
      <c r="A737" t="s">
        <v>4447</v>
      </c>
      <c r="B737" t="s">
        <v>362</v>
      </c>
      <c r="C737" t="s">
        <v>3104</v>
      </c>
      <c r="D737" t="s">
        <v>3088</v>
      </c>
      <c r="E737" t="s">
        <v>19112</v>
      </c>
      <c r="F737" t="s">
        <v>4448</v>
      </c>
      <c r="G737" t="s">
        <v>3106</v>
      </c>
      <c r="H737">
        <f ca="1">_xlfn.XLOOKUP('Master Data'!$B:$B,PatientsMaster!$A:$A,PatientsMaster!$F:$F)</f>
        <v>73</v>
      </c>
      <c r="I737" t="str">
        <f ca="1">_xlfn.XLOOKUP('Master Data'!$B:$B,PatientsMaster!$A:$A,PatientsMaster!$G:$G)</f>
        <v>Young Adult</v>
      </c>
      <c r="J737" t="str">
        <f>_xlfn.XLOOKUP($C:$C,ProvidersMaster!$A:$A,ProvidersMaster!$C:$C)</f>
        <v>Pediatrics</v>
      </c>
      <c r="K737">
        <f>_xlfn.XLOOKUP($A:$A,Charges!$B:$B,Charges!$D:$D)</f>
        <v>442.34</v>
      </c>
      <c r="L737">
        <f>_xlfn.XLOOKUP($E:$E,InsuranceClaims!$A:$A,InsuranceClaims!$E:$E)</f>
        <v>316.42159999999996</v>
      </c>
      <c r="M737" t="str">
        <f>_xlfn.XLOOKUP($A:$A,Diagnoses!$B:$B,Diagnoses!$D:$D)</f>
        <v>Type 2 diabetes mellitus without complications</v>
      </c>
      <c r="N737" t="str">
        <f t="shared" si="22"/>
        <v>2025-Jan</v>
      </c>
      <c r="O737" t="str">
        <f t="shared" si="23"/>
        <v>High Cost</v>
      </c>
      <c r="P737">
        <f>COUNTIF($B:$B,B737)</f>
        <v>4</v>
      </c>
      <c r="Q737">
        <f>SUMIF($C:$C,C737,$L:$L)</f>
        <v>19656.943599999999</v>
      </c>
    </row>
    <row r="738" spans="1:17" x14ac:dyDescent="0.25">
      <c r="A738" t="s">
        <v>4449</v>
      </c>
      <c r="B738" t="s">
        <v>362</v>
      </c>
      <c r="C738" t="s">
        <v>3125</v>
      </c>
      <c r="D738" t="s">
        <v>3088</v>
      </c>
      <c r="E738" t="s">
        <v>19113</v>
      </c>
      <c r="F738" t="s">
        <v>4450</v>
      </c>
      <c r="G738" t="s">
        <v>3106</v>
      </c>
      <c r="H738">
        <f ca="1">_xlfn.XLOOKUP('Master Data'!$B:$B,PatientsMaster!$A:$A,PatientsMaster!$F:$F)</f>
        <v>73</v>
      </c>
      <c r="I738" t="str">
        <f ca="1">_xlfn.XLOOKUP('Master Data'!$B:$B,PatientsMaster!$A:$A,PatientsMaster!$G:$G)</f>
        <v>Young Adult</v>
      </c>
      <c r="J738" t="str">
        <f>_xlfn.XLOOKUP($C:$C,ProvidersMaster!$A:$A,ProvidersMaster!$C:$C)</f>
        <v>Dermatology</v>
      </c>
      <c r="K738">
        <f>_xlfn.XLOOKUP($A:$A,Charges!$B:$B,Charges!$D:$D)</f>
        <v>65.02</v>
      </c>
      <c r="L738">
        <f>_xlfn.XLOOKUP($E:$E,InsuranceClaims!$A:$A,InsuranceClaims!$E:$E)</f>
        <v>309.28590000000003</v>
      </c>
      <c r="M738" t="str">
        <f>_xlfn.XLOOKUP($A:$A,Diagnoses!$B:$B,Diagnoses!$D:$D)</f>
        <v>Type 2 diabetes mellitus without complications</v>
      </c>
      <c r="N738" t="str">
        <f t="shared" si="22"/>
        <v>2023-Apr</v>
      </c>
      <c r="O738" t="str">
        <f t="shared" si="23"/>
        <v>Standard</v>
      </c>
      <c r="P738">
        <f>COUNTIF($B:$B,B738)</f>
        <v>4</v>
      </c>
      <c r="Q738">
        <f>SUMIF($C:$C,C738,$L:$L)</f>
        <v>11666.590100000001</v>
      </c>
    </row>
    <row r="739" spans="1:17" x14ac:dyDescent="0.25">
      <c r="A739" t="s">
        <v>4451</v>
      </c>
      <c r="B739" t="s">
        <v>362</v>
      </c>
      <c r="C739" t="s">
        <v>3329</v>
      </c>
      <c r="D739" t="s">
        <v>3088</v>
      </c>
      <c r="E739" t="s">
        <v>19114</v>
      </c>
      <c r="F739" t="s">
        <v>4452</v>
      </c>
      <c r="G739" t="s">
        <v>3106</v>
      </c>
      <c r="H739">
        <f ca="1">_xlfn.XLOOKUP('Master Data'!$B:$B,PatientsMaster!$A:$A,PatientsMaster!$F:$F)</f>
        <v>73</v>
      </c>
      <c r="I739" t="str">
        <f ca="1">_xlfn.XLOOKUP('Master Data'!$B:$B,PatientsMaster!$A:$A,PatientsMaster!$G:$G)</f>
        <v>Young Adult</v>
      </c>
      <c r="J739" t="str">
        <f>_xlfn.XLOOKUP($C:$C,ProvidersMaster!$A:$A,ProvidersMaster!$C:$C)</f>
        <v>Oncology</v>
      </c>
      <c r="K739">
        <f>_xlfn.XLOOKUP($A:$A,Charges!$B:$B,Charges!$D:$D)</f>
        <v>239.18</v>
      </c>
      <c r="L739">
        <f>_xlfn.XLOOKUP($E:$E,InsuranceClaims!$A:$A,InsuranceClaims!$E:$E)</f>
        <v>281.64600000000002</v>
      </c>
      <c r="M739" t="str">
        <f>_xlfn.XLOOKUP($A:$A,Diagnoses!$B:$B,Diagnoses!$D:$D)</f>
        <v>Type 2 diabetes mellitus without complications</v>
      </c>
      <c r="N739" t="str">
        <f t="shared" si="22"/>
        <v>2024-Jan</v>
      </c>
      <c r="O739" t="str">
        <f t="shared" si="23"/>
        <v>Standard</v>
      </c>
      <c r="P739">
        <f>COUNTIF($B:$B,B739)</f>
        <v>4</v>
      </c>
      <c r="Q739">
        <f>SUMIF($C:$C,C739,$L:$L)</f>
        <v>21059.359400000005</v>
      </c>
    </row>
    <row r="740" spans="1:17" x14ac:dyDescent="0.25">
      <c r="A740" t="s">
        <v>4453</v>
      </c>
      <c r="B740" t="s">
        <v>364</v>
      </c>
      <c r="C740" t="s">
        <v>3265</v>
      </c>
      <c r="D740" t="s">
        <v>3093</v>
      </c>
      <c r="E740" t="s">
        <v>19115</v>
      </c>
      <c r="F740" t="s">
        <v>4454</v>
      </c>
      <c r="G740" t="s">
        <v>3095</v>
      </c>
      <c r="H740">
        <f ca="1">_xlfn.XLOOKUP('Master Data'!$B:$B,PatientsMaster!$A:$A,PatientsMaster!$F:$F)</f>
        <v>50</v>
      </c>
      <c r="I740" t="str">
        <f ca="1">_xlfn.XLOOKUP('Master Data'!$B:$B,PatientsMaster!$A:$A,PatientsMaster!$G:$G)</f>
        <v>Young Adult</v>
      </c>
      <c r="J740" t="str">
        <f>_xlfn.XLOOKUP($C:$C,ProvidersMaster!$A:$A,ProvidersMaster!$C:$C)</f>
        <v>Neurology</v>
      </c>
      <c r="K740">
        <f>_xlfn.XLOOKUP($A:$A,Charges!$B:$B,Charges!$D:$D)</f>
        <v>215.45</v>
      </c>
      <c r="L740">
        <f>_xlfn.XLOOKUP($E:$E,InsuranceClaims!$A:$A,InsuranceClaims!$E:$E)</f>
        <v>134.2235</v>
      </c>
      <c r="M740" t="str">
        <f>_xlfn.XLOOKUP($A:$A,Diagnoses!$B:$B,Diagnoses!$D:$D)</f>
        <v>Type 2 diabetes mellitus without complications</v>
      </c>
      <c r="N740" t="str">
        <f t="shared" si="22"/>
        <v>2023-Apr</v>
      </c>
      <c r="O740" t="str">
        <f t="shared" si="23"/>
        <v>Standard</v>
      </c>
      <c r="P740">
        <f>COUNTIF($B:$B,B740)</f>
        <v>8</v>
      </c>
      <c r="Q740">
        <f>SUMIF($C:$C,C740,$L:$L)</f>
        <v>17482.5101</v>
      </c>
    </row>
    <row r="741" spans="1:17" x14ac:dyDescent="0.25">
      <c r="A741" t="s">
        <v>4455</v>
      </c>
      <c r="B741" t="s">
        <v>364</v>
      </c>
      <c r="C741" t="s">
        <v>3151</v>
      </c>
      <c r="D741" t="s">
        <v>3088</v>
      </c>
      <c r="E741" t="s">
        <v>19116</v>
      </c>
      <c r="F741" t="s">
        <v>4456</v>
      </c>
      <c r="G741" t="s">
        <v>3095</v>
      </c>
      <c r="H741">
        <f ca="1">_xlfn.XLOOKUP('Master Data'!$B:$B,PatientsMaster!$A:$A,PatientsMaster!$F:$F)</f>
        <v>50</v>
      </c>
      <c r="I741" t="str">
        <f ca="1">_xlfn.XLOOKUP('Master Data'!$B:$B,PatientsMaster!$A:$A,PatientsMaster!$G:$G)</f>
        <v>Young Adult</v>
      </c>
      <c r="J741" t="str">
        <f>_xlfn.XLOOKUP($C:$C,ProvidersMaster!$A:$A,ProvidersMaster!$C:$C)</f>
        <v>Gastroenterology</v>
      </c>
      <c r="K741">
        <f>_xlfn.XLOOKUP($A:$A,Charges!$B:$B,Charges!$D:$D)</f>
        <v>393.89</v>
      </c>
      <c r="L741">
        <f>_xlfn.XLOOKUP($E:$E,InsuranceClaims!$A:$A,InsuranceClaims!$E:$E)</f>
        <v>333.5154</v>
      </c>
      <c r="M741" t="str">
        <f>_xlfn.XLOOKUP($A:$A,Diagnoses!$B:$B,Diagnoses!$D:$D)</f>
        <v>Low back pain</v>
      </c>
      <c r="N741" t="str">
        <f t="shared" si="22"/>
        <v>2023-Oct</v>
      </c>
      <c r="O741" t="str">
        <f t="shared" si="23"/>
        <v>High Cost</v>
      </c>
      <c r="P741">
        <f>COUNTIF($B:$B,B741)</f>
        <v>8</v>
      </c>
      <c r="Q741">
        <f>SUMIF($C:$C,C741,$L:$L)</f>
        <v>21413.642499999994</v>
      </c>
    </row>
    <row r="742" spans="1:17" x14ac:dyDescent="0.25">
      <c r="A742" t="s">
        <v>4457</v>
      </c>
      <c r="B742" t="s">
        <v>364</v>
      </c>
      <c r="C742" t="s">
        <v>3111</v>
      </c>
      <c r="D742" t="s">
        <v>3093</v>
      </c>
      <c r="E742" t="s">
        <v>19117</v>
      </c>
      <c r="F742" t="s">
        <v>4458</v>
      </c>
      <c r="G742" t="s">
        <v>3106</v>
      </c>
      <c r="H742">
        <f ca="1">_xlfn.XLOOKUP('Master Data'!$B:$B,PatientsMaster!$A:$A,PatientsMaster!$F:$F)</f>
        <v>50</v>
      </c>
      <c r="I742" t="str">
        <f ca="1">_xlfn.XLOOKUP('Master Data'!$B:$B,PatientsMaster!$A:$A,PatientsMaster!$G:$G)</f>
        <v>Young Adult</v>
      </c>
      <c r="J742" t="str">
        <f>_xlfn.XLOOKUP($C:$C,ProvidersMaster!$A:$A,ProvidersMaster!$C:$C)</f>
        <v>Gastroenterology</v>
      </c>
      <c r="K742">
        <f>_xlfn.XLOOKUP($A:$A,Charges!$B:$B,Charges!$D:$D)</f>
        <v>432.9</v>
      </c>
      <c r="L742">
        <f>_xlfn.XLOOKUP($E:$E,InsuranceClaims!$A:$A,InsuranceClaims!$E:$E)</f>
        <v>223.19280000000001</v>
      </c>
      <c r="M742" t="str">
        <f>_xlfn.XLOOKUP($A:$A,Diagnoses!$B:$B,Diagnoses!$D:$D)</f>
        <v>Acute upper respiratory infection, unspecified</v>
      </c>
      <c r="N742" t="str">
        <f t="shared" si="22"/>
        <v>2022-Jan</v>
      </c>
      <c r="O742" t="str">
        <f t="shared" si="23"/>
        <v>High Cost</v>
      </c>
      <c r="P742">
        <f>COUNTIF($B:$B,B742)</f>
        <v>8</v>
      </c>
      <c r="Q742">
        <f>SUMIF($C:$C,C742,$L:$L)</f>
        <v>20345.553199999988</v>
      </c>
    </row>
    <row r="743" spans="1:17" x14ac:dyDescent="0.25">
      <c r="A743" t="s">
        <v>4459</v>
      </c>
      <c r="B743" t="s">
        <v>364</v>
      </c>
      <c r="C743" t="s">
        <v>3156</v>
      </c>
      <c r="D743" t="s">
        <v>3093</v>
      </c>
      <c r="E743" t="s">
        <v>19118</v>
      </c>
      <c r="F743" t="s">
        <v>4460</v>
      </c>
      <c r="G743" t="s">
        <v>3095</v>
      </c>
      <c r="H743">
        <f ca="1">_xlfn.XLOOKUP('Master Data'!$B:$B,PatientsMaster!$A:$A,PatientsMaster!$F:$F)</f>
        <v>50</v>
      </c>
      <c r="I743" t="str">
        <f ca="1">_xlfn.XLOOKUP('Master Data'!$B:$B,PatientsMaster!$A:$A,PatientsMaster!$G:$G)</f>
        <v>Young Adult</v>
      </c>
      <c r="J743" t="str">
        <f>_xlfn.XLOOKUP($C:$C,ProvidersMaster!$A:$A,ProvidersMaster!$C:$C)</f>
        <v>Neurology</v>
      </c>
      <c r="K743">
        <f>_xlfn.XLOOKUP($A:$A,Charges!$B:$B,Charges!$D:$D)</f>
        <v>321.58</v>
      </c>
      <c r="L743">
        <f>_xlfn.XLOOKUP($E:$E,InsuranceClaims!$A:$A,InsuranceClaims!$E:$E)</f>
        <v>360.61240000000004</v>
      </c>
      <c r="M743" t="str">
        <f>_xlfn.XLOOKUP($A:$A,Diagnoses!$B:$B,Diagnoses!$D:$D)</f>
        <v>Gastro-esophageal reflux disease without esophagitis</v>
      </c>
      <c r="N743" t="str">
        <f t="shared" si="22"/>
        <v>2026-Jul</v>
      </c>
      <c r="O743" t="str">
        <f t="shared" si="23"/>
        <v>Standard</v>
      </c>
      <c r="P743">
        <f>COUNTIF($B:$B,B743)</f>
        <v>8</v>
      </c>
      <c r="Q743">
        <f>SUMIF($C:$C,C743,$L:$L)</f>
        <v>25676.765600000006</v>
      </c>
    </row>
    <row r="744" spans="1:17" x14ac:dyDescent="0.25">
      <c r="A744" t="s">
        <v>4461</v>
      </c>
      <c r="B744" t="s">
        <v>364</v>
      </c>
      <c r="C744" t="s">
        <v>3187</v>
      </c>
      <c r="D744" t="s">
        <v>3093</v>
      </c>
      <c r="E744" t="s">
        <v>19119</v>
      </c>
      <c r="F744" t="s">
        <v>4462</v>
      </c>
      <c r="G744" t="s">
        <v>3106</v>
      </c>
      <c r="H744">
        <f ca="1">_xlfn.XLOOKUP('Master Data'!$B:$B,PatientsMaster!$A:$A,PatientsMaster!$F:$F)</f>
        <v>50</v>
      </c>
      <c r="I744" t="str">
        <f ca="1">_xlfn.XLOOKUP('Master Data'!$B:$B,PatientsMaster!$A:$A,PatientsMaster!$G:$G)</f>
        <v>Young Adult</v>
      </c>
      <c r="J744" t="str">
        <f>_xlfn.XLOOKUP($C:$C,ProvidersMaster!$A:$A,ProvidersMaster!$C:$C)</f>
        <v>Cardiology</v>
      </c>
      <c r="K744">
        <f>_xlfn.XLOOKUP($A:$A,Charges!$B:$B,Charges!$D:$D)</f>
        <v>494.94</v>
      </c>
      <c r="L744">
        <f>_xlfn.XLOOKUP($E:$E,InsuranceClaims!$A:$A,InsuranceClaims!$E:$E)</f>
        <v>89.73129999999999</v>
      </c>
      <c r="M744" t="str">
        <f>_xlfn.XLOOKUP($A:$A,Diagnoses!$B:$B,Diagnoses!$D:$D)</f>
        <v>Type 2 diabetes mellitus without complications</v>
      </c>
      <c r="N744" t="str">
        <f t="shared" si="22"/>
        <v>2022-Sep</v>
      </c>
      <c r="O744" t="str">
        <f t="shared" si="23"/>
        <v>High Cost</v>
      </c>
      <c r="P744">
        <f>COUNTIF($B:$B,B744)</f>
        <v>8</v>
      </c>
      <c r="Q744">
        <f>SUMIF($C:$C,C744,$L:$L)</f>
        <v>16655.636999999995</v>
      </c>
    </row>
    <row r="745" spans="1:17" x14ac:dyDescent="0.25">
      <c r="A745" t="s">
        <v>4463</v>
      </c>
      <c r="B745" t="s">
        <v>364</v>
      </c>
      <c r="C745" t="s">
        <v>3187</v>
      </c>
      <c r="D745" t="s">
        <v>3093</v>
      </c>
      <c r="E745" t="s">
        <v>19120</v>
      </c>
      <c r="F745" t="s">
        <v>4076</v>
      </c>
      <c r="G745" t="s">
        <v>3102</v>
      </c>
      <c r="H745">
        <f ca="1">_xlfn.XLOOKUP('Master Data'!$B:$B,PatientsMaster!$A:$A,PatientsMaster!$F:$F)</f>
        <v>50</v>
      </c>
      <c r="I745" t="str">
        <f ca="1">_xlfn.XLOOKUP('Master Data'!$B:$B,PatientsMaster!$A:$A,PatientsMaster!$G:$G)</f>
        <v>Young Adult</v>
      </c>
      <c r="J745" t="str">
        <f>_xlfn.XLOOKUP($C:$C,ProvidersMaster!$A:$A,ProvidersMaster!$C:$C)</f>
        <v>Cardiology</v>
      </c>
      <c r="K745">
        <f>_xlfn.XLOOKUP($A:$A,Charges!$B:$B,Charges!$D:$D)</f>
        <v>64.349999999999994</v>
      </c>
      <c r="L745">
        <f>_xlfn.XLOOKUP($E:$E,InsuranceClaims!$A:$A,InsuranceClaims!$E:$E)</f>
        <v>48.191600000000001</v>
      </c>
      <c r="M745" t="str">
        <f>_xlfn.XLOOKUP($A:$A,Diagnoses!$B:$B,Diagnoses!$D:$D)</f>
        <v>Gastro-esophageal reflux disease without esophagitis</v>
      </c>
      <c r="N745" t="str">
        <f t="shared" si="22"/>
        <v>2025-Dec</v>
      </c>
      <c r="O745" t="str">
        <f t="shared" si="23"/>
        <v>Standard</v>
      </c>
      <c r="P745">
        <f>COUNTIF($B:$B,B745)</f>
        <v>8</v>
      </c>
      <c r="Q745">
        <f>SUMIF($C:$C,C745,$L:$L)</f>
        <v>16655.636999999995</v>
      </c>
    </row>
    <row r="746" spans="1:17" x14ac:dyDescent="0.25">
      <c r="A746" t="s">
        <v>4464</v>
      </c>
      <c r="B746" t="s">
        <v>364</v>
      </c>
      <c r="C746" t="s">
        <v>3199</v>
      </c>
      <c r="D746" t="s">
        <v>3088</v>
      </c>
      <c r="E746" t="s">
        <v>19121</v>
      </c>
      <c r="F746" t="s">
        <v>4465</v>
      </c>
      <c r="G746" t="s">
        <v>3095</v>
      </c>
      <c r="H746">
        <f ca="1">_xlfn.XLOOKUP('Master Data'!$B:$B,PatientsMaster!$A:$A,PatientsMaster!$F:$F)</f>
        <v>50</v>
      </c>
      <c r="I746" t="str">
        <f ca="1">_xlfn.XLOOKUP('Master Data'!$B:$B,PatientsMaster!$A:$A,PatientsMaster!$G:$G)</f>
        <v>Young Adult</v>
      </c>
      <c r="J746" t="str">
        <f>_xlfn.XLOOKUP($C:$C,ProvidersMaster!$A:$A,ProvidersMaster!$C:$C)</f>
        <v>Gastroenterology</v>
      </c>
      <c r="K746">
        <f>_xlfn.XLOOKUP($A:$A,Charges!$B:$B,Charges!$D:$D)</f>
        <v>435.11</v>
      </c>
      <c r="L746">
        <f>_xlfn.XLOOKUP($E:$E,InsuranceClaims!$A:$A,InsuranceClaims!$E:$E)</f>
        <v>255.55710000000002</v>
      </c>
      <c r="M746" t="str">
        <f>_xlfn.XLOOKUP($A:$A,Diagnoses!$B:$B,Diagnoses!$D:$D)</f>
        <v>Gastro-esophageal reflux disease without esophagitis</v>
      </c>
      <c r="N746" t="str">
        <f t="shared" si="22"/>
        <v>2022-Mar</v>
      </c>
      <c r="O746" t="str">
        <f t="shared" si="23"/>
        <v>High Cost</v>
      </c>
      <c r="P746">
        <f>COUNTIF($B:$B,B746)</f>
        <v>8</v>
      </c>
      <c r="Q746">
        <f>SUMIF($C:$C,C746,$L:$L)</f>
        <v>19674.320500000005</v>
      </c>
    </row>
    <row r="747" spans="1:17" x14ac:dyDescent="0.25">
      <c r="A747" t="s">
        <v>4466</v>
      </c>
      <c r="B747" t="s">
        <v>364</v>
      </c>
      <c r="C747" t="s">
        <v>3208</v>
      </c>
      <c r="D747" t="s">
        <v>3088</v>
      </c>
      <c r="E747" t="s">
        <v>19122</v>
      </c>
      <c r="F747" t="s">
        <v>4467</v>
      </c>
      <c r="G747" t="s">
        <v>3095</v>
      </c>
      <c r="H747">
        <f ca="1">_xlfn.XLOOKUP('Master Data'!$B:$B,PatientsMaster!$A:$A,PatientsMaster!$F:$F)</f>
        <v>50</v>
      </c>
      <c r="I747" t="str">
        <f ca="1">_xlfn.XLOOKUP('Master Data'!$B:$B,PatientsMaster!$A:$A,PatientsMaster!$G:$G)</f>
        <v>Young Adult</v>
      </c>
      <c r="J747" t="str">
        <f>_xlfn.XLOOKUP($C:$C,ProvidersMaster!$A:$A,ProvidersMaster!$C:$C)</f>
        <v>Cardiology</v>
      </c>
      <c r="K747">
        <f>_xlfn.XLOOKUP($A:$A,Charges!$B:$B,Charges!$D:$D)</f>
        <v>444.29</v>
      </c>
      <c r="L747">
        <f>_xlfn.XLOOKUP($E:$E,InsuranceClaims!$A:$A,InsuranceClaims!$E:$E)</f>
        <v>152.54100000000003</v>
      </c>
      <c r="M747" t="str">
        <f>_xlfn.XLOOKUP($A:$A,Diagnoses!$B:$B,Diagnoses!$D:$D)</f>
        <v>Acute upper respiratory infection, unspecified</v>
      </c>
      <c r="N747" t="str">
        <f t="shared" si="22"/>
        <v>2023-May</v>
      </c>
      <c r="O747" t="str">
        <f t="shared" si="23"/>
        <v>High Cost</v>
      </c>
      <c r="P747">
        <f>COUNTIF($B:$B,B747)</f>
        <v>8</v>
      </c>
      <c r="Q747">
        <f>SUMIF($C:$C,C747,$L:$L)</f>
        <v>17205.856699999993</v>
      </c>
    </row>
    <row r="748" spans="1:17" x14ac:dyDescent="0.25">
      <c r="A748" t="s">
        <v>4468</v>
      </c>
      <c r="B748" t="s">
        <v>366</v>
      </c>
      <c r="C748" t="s">
        <v>3148</v>
      </c>
      <c r="D748" t="s">
        <v>3093</v>
      </c>
      <c r="E748" t="s">
        <v>19123</v>
      </c>
      <c r="F748" t="s">
        <v>4469</v>
      </c>
      <c r="G748" t="s">
        <v>3106</v>
      </c>
      <c r="H748">
        <f ca="1">_xlfn.XLOOKUP('Master Data'!$B:$B,PatientsMaster!$A:$A,PatientsMaster!$F:$F)</f>
        <v>40</v>
      </c>
      <c r="I748" t="str">
        <f ca="1">_xlfn.XLOOKUP('Master Data'!$B:$B,PatientsMaster!$A:$A,PatientsMaster!$G:$G)</f>
        <v>Young Adult</v>
      </c>
      <c r="J748" t="str">
        <f>_xlfn.XLOOKUP($C:$C,ProvidersMaster!$A:$A,ProvidersMaster!$C:$C)</f>
        <v>Gastroenterology</v>
      </c>
      <c r="K748">
        <f>_xlfn.XLOOKUP($A:$A,Charges!$B:$B,Charges!$D:$D)</f>
        <v>141.74</v>
      </c>
      <c r="L748">
        <f>_xlfn.XLOOKUP($E:$E,InsuranceClaims!$A:$A,InsuranceClaims!$E:$E)</f>
        <v>243</v>
      </c>
      <c r="M748" t="str">
        <f>_xlfn.XLOOKUP($A:$A,Diagnoses!$B:$B,Diagnoses!$D:$D)</f>
        <v>Essential (primary) hypertension</v>
      </c>
      <c r="N748" t="str">
        <f t="shared" si="22"/>
        <v>2024-Oct</v>
      </c>
      <c r="O748" t="str">
        <f t="shared" si="23"/>
        <v>Standard</v>
      </c>
      <c r="P748">
        <f>COUNTIF($B:$B,B748)</f>
        <v>9</v>
      </c>
      <c r="Q748">
        <f>SUMIF($C:$C,C748,$L:$L)</f>
        <v>19833.441100000004</v>
      </c>
    </row>
    <row r="749" spans="1:17" x14ac:dyDescent="0.25">
      <c r="A749" t="s">
        <v>4470</v>
      </c>
      <c r="B749" t="s">
        <v>366</v>
      </c>
      <c r="C749" t="s">
        <v>3161</v>
      </c>
      <c r="D749" t="s">
        <v>3088</v>
      </c>
      <c r="E749" t="s">
        <v>19124</v>
      </c>
      <c r="F749" t="s">
        <v>4471</v>
      </c>
      <c r="G749" t="s">
        <v>3106</v>
      </c>
      <c r="H749">
        <f ca="1">_xlfn.XLOOKUP('Master Data'!$B:$B,PatientsMaster!$A:$A,PatientsMaster!$F:$F)</f>
        <v>40</v>
      </c>
      <c r="I749" t="str">
        <f ca="1">_xlfn.XLOOKUP('Master Data'!$B:$B,PatientsMaster!$A:$A,PatientsMaster!$G:$G)</f>
        <v>Young Adult</v>
      </c>
      <c r="J749" t="str">
        <f>_xlfn.XLOOKUP($C:$C,ProvidersMaster!$A:$A,ProvidersMaster!$C:$C)</f>
        <v>Gastroenterology</v>
      </c>
      <c r="K749">
        <f>_xlfn.XLOOKUP($A:$A,Charges!$B:$B,Charges!$D:$D)</f>
        <v>474.96</v>
      </c>
      <c r="L749">
        <f>_xlfn.XLOOKUP($E:$E,InsuranceClaims!$A:$A,InsuranceClaims!$E:$E)</f>
        <v>74.857900000000001</v>
      </c>
      <c r="M749" t="str">
        <f>_xlfn.XLOOKUP($A:$A,Diagnoses!$B:$B,Diagnoses!$D:$D)</f>
        <v>Gastro-esophageal reflux disease without esophagitis</v>
      </c>
      <c r="N749" t="str">
        <f t="shared" si="22"/>
        <v>2022-Oct</v>
      </c>
      <c r="O749" t="str">
        <f t="shared" si="23"/>
        <v>High Cost</v>
      </c>
      <c r="P749">
        <f>COUNTIF($B:$B,B749)</f>
        <v>9</v>
      </c>
      <c r="Q749">
        <f>SUMIF($C:$C,C749,$L:$L)</f>
        <v>20657.172699999996</v>
      </c>
    </row>
    <row r="750" spans="1:17" x14ac:dyDescent="0.25">
      <c r="A750" t="s">
        <v>4472</v>
      </c>
      <c r="B750" t="s">
        <v>366</v>
      </c>
      <c r="C750" t="s">
        <v>3156</v>
      </c>
      <c r="D750" t="s">
        <v>3088</v>
      </c>
      <c r="E750" t="s">
        <v>19125</v>
      </c>
      <c r="F750" t="s">
        <v>4473</v>
      </c>
      <c r="G750" t="s">
        <v>3090</v>
      </c>
      <c r="H750">
        <f ca="1">_xlfn.XLOOKUP('Master Data'!$B:$B,PatientsMaster!$A:$A,PatientsMaster!$F:$F)</f>
        <v>40</v>
      </c>
      <c r="I750" t="str">
        <f ca="1">_xlfn.XLOOKUP('Master Data'!$B:$B,PatientsMaster!$A:$A,PatientsMaster!$G:$G)</f>
        <v>Young Adult</v>
      </c>
      <c r="J750" t="str">
        <f>_xlfn.XLOOKUP($C:$C,ProvidersMaster!$A:$A,ProvidersMaster!$C:$C)</f>
        <v>Neurology</v>
      </c>
      <c r="K750">
        <f>_xlfn.XLOOKUP($A:$A,Charges!$B:$B,Charges!$D:$D)</f>
        <v>252.65</v>
      </c>
      <c r="L750">
        <f>_xlfn.XLOOKUP($E:$E,InsuranceClaims!$A:$A,InsuranceClaims!$E:$E)</f>
        <v>315.78800000000001</v>
      </c>
      <c r="M750" t="str">
        <f>_xlfn.XLOOKUP($A:$A,Diagnoses!$B:$B,Diagnoses!$D:$D)</f>
        <v>Acute upper respiratory infection, unspecified</v>
      </c>
      <c r="N750" t="str">
        <f t="shared" si="22"/>
        <v>2023-Mar</v>
      </c>
      <c r="O750" t="str">
        <f t="shared" si="23"/>
        <v>Standard</v>
      </c>
      <c r="P750">
        <f>COUNTIF($B:$B,B750)</f>
        <v>9</v>
      </c>
      <c r="Q750">
        <f>SUMIF($C:$C,C750,$L:$L)</f>
        <v>25676.765600000006</v>
      </c>
    </row>
    <row r="751" spans="1:17" x14ac:dyDescent="0.25">
      <c r="A751" t="s">
        <v>4474</v>
      </c>
      <c r="B751" t="s">
        <v>366</v>
      </c>
      <c r="C751" t="s">
        <v>3202</v>
      </c>
      <c r="D751" t="s">
        <v>3093</v>
      </c>
      <c r="E751" t="s">
        <v>19126</v>
      </c>
      <c r="F751" t="s">
        <v>3629</v>
      </c>
      <c r="G751" t="s">
        <v>3095</v>
      </c>
      <c r="H751">
        <f ca="1">_xlfn.XLOOKUP('Master Data'!$B:$B,PatientsMaster!$A:$A,PatientsMaster!$F:$F)</f>
        <v>40</v>
      </c>
      <c r="I751" t="str">
        <f ca="1">_xlfn.XLOOKUP('Master Data'!$B:$B,PatientsMaster!$A:$A,PatientsMaster!$G:$G)</f>
        <v>Young Adult</v>
      </c>
      <c r="J751" t="str">
        <f>_xlfn.XLOOKUP($C:$C,ProvidersMaster!$A:$A,ProvidersMaster!$C:$C)</f>
        <v>General Practice</v>
      </c>
      <c r="K751">
        <f>_xlfn.XLOOKUP($A:$A,Charges!$B:$B,Charges!$D:$D)</f>
        <v>409.85</v>
      </c>
      <c r="L751">
        <f>_xlfn.XLOOKUP($E:$E,InsuranceClaims!$A:$A,InsuranceClaims!$E:$E)</f>
        <v>385.03919999999999</v>
      </c>
      <c r="M751" t="str">
        <f>_xlfn.XLOOKUP($A:$A,Diagnoses!$B:$B,Diagnoses!$D:$D)</f>
        <v>Acute upper respiratory infection, unspecified</v>
      </c>
      <c r="N751" t="str">
        <f t="shared" si="22"/>
        <v>2022-Aug</v>
      </c>
      <c r="O751" t="str">
        <f t="shared" si="23"/>
        <v>High Cost</v>
      </c>
      <c r="P751">
        <f>COUNTIF($B:$B,B751)</f>
        <v>9</v>
      </c>
      <c r="Q751">
        <f>SUMIF($C:$C,C751,$L:$L)</f>
        <v>16195.449599999994</v>
      </c>
    </row>
    <row r="752" spans="1:17" x14ac:dyDescent="0.25">
      <c r="A752" t="s">
        <v>4475</v>
      </c>
      <c r="B752" t="s">
        <v>366</v>
      </c>
      <c r="C752" t="s">
        <v>3248</v>
      </c>
      <c r="D752" t="s">
        <v>3088</v>
      </c>
      <c r="E752" t="s">
        <v>19127</v>
      </c>
      <c r="F752" t="s">
        <v>4476</v>
      </c>
      <c r="G752" t="s">
        <v>3095</v>
      </c>
      <c r="H752">
        <f ca="1">_xlfn.XLOOKUP('Master Data'!$B:$B,PatientsMaster!$A:$A,PatientsMaster!$F:$F)</f>
        <v>40</v>
      </c>
      <c r="I752" t="str">
        <f ca="1">_xlfn.XLOOKUP('Master Data'!$B:$B,PatientsMaster!$A:$A,PatientsMaster!$G:$G)</f>
        <v>Young Adult</v>
      </c>
      <c r="J752" t="str">
        <f>_xlfn.XLOOKUP($C:$C,ProvidersMaster!$A:$A,ProvidersMaster!$C:$C)</f>
        <v>Cardiology</v>
      </c>
      <c r="K752">
        <f>_xlfn.XLOOKUP($A:$A,Charges!$B:$B,Charges!$D:$D)</f>
        <v>166.78</v>
      </c>
      <c r="L752">
        <f>_xlfn.XLOOKUP($E:$E,InsuranceClaims!$A:$A,InsuranceClaims!$E:$E)</f>
        <v>332.33199999999999</v>
      </c>
      <c r="M752" t="str">
        <f>_xlfn.XLOOKUP($A:$A,Diagnoses!$B:$B,Diagnoses!$D:$D)</f>
        <v>Gastro-esophageal reflux disease without esophagitis</v>
      </c>
      <c r="N752" t="str">
        <f t="shared" si="22"/>
        <v>2022-Jan</v>
      </c>
      <c r="O752" t="str">
        <f t="shared" si="23"/>
        <v>Standard</v>
      </c>
      <c r="P752">
        <f>COUNTIF($B:$B,B752)</f>
        <v>9</v>
      </c>
      <c r="Q752">
        <f>SUMIF($C:$C,C752,$L:$L)</f>
        <v>20392.786800000002</v>
      </c>
    </row>
    <row r="753" spans="1:17" x14ac:dyDescent="0.25">
      <c r="A753" t="s">
        <v>4477</v>
      </c>
      <c r="B753" t="s">
        <v>366</v>
      </c>
      <c r="C753" t="s">
        <v>3199</v>
      </c>
      <c r="D753" t="s">
        <v>3093</v>
      </c>
      <c r="E753" t="s">
        <v>19128</v>
      </c>
      <c r="F753" t="s">
        <v>4478</v>
      </c>
      <c r="G753" t="s">
        <v>3102</v>
      </c>
      <c r="H753">
        <f ca="1">_xlfn.XLOOKUP('Master Data'!$B:$B,PatientsMaster!$A:$A,PatientsMaster!$F:$F)</f>
        <v>40</v>
      </c>
      <c r="I753" t="str">
        <f ca="1">_xlfn.XLOOKUP('Master Data'!$B:$B,PatientsMaster!$A:$A,PatientsMaster!$G:$G)</f>
        <v>Young Adult</v>
      </c>
      <c r="J753" t="str">
        <f>_xlfn.XLOOKUP($C:$C,ProvidersMaster!$A:$A,ProvidersMaster!$C:$C)</f>
        <v>Gastroenterology</v>
      </c>
      <c r="K753">
        <f>_xlfn.XLOOKUP($A:$A,Charges!$B:$B,Charges!$D:$D)</f>
        <v>314.92</v>
      </c>
      <c r="L753">
        <f>_xlfn.XLOOKUP($E:$E,InsuranceClaims!$A:$A,InsuranceClaims!$E:$E)</f>
        <v>388.73719999999997</v>
      </c>
      <c r="M753" t="str">
        <f>_xlfn.XLOOKUP($A:$A,Diagnoses!$B:$B,Diagnoses!$D:$D)</f>
        <v>Acute upper respiratory infection, unspecified</v>
      </c>
      <c r="N753" t="str">
        <f t="shared" si="22"/>
        <v>2026-Jun</v>
      </c>
      <c r="O753" t="str">
        <f t="shared" si="23"/>
        <v>Standard</v>
      </c>
      <c r="P753">
        <f>COUNTIF($B:$B,B753)</f>
        <v>9</v>
      </c>
      <c r="Q753">
        <f>SUMIF($C:$C,C753,$L:$L)</f>
        <v>19674.320500000005</v>
      </c>
    </row>
    <row r="754" spans="1:17" x14ac:dyDescent="0.25">
      <c r="A754" t="s">
        <v>4479</v>
      </c>
      <c r="B754" t="s">
        <v>366</v>
      </c>
      <c r="C754" t="s">
        <v>3202</v>
      </c>
      <c r="D754" t="s">
        <v>3088</v>
      </c>
      <c r="E754" t="s">
        <v>19129</v>
      </c>
      <c r="F754" t="s">
        <v>4480</v>
      </c>
      <c r="G754" t="s">
        <v>3095</v>
      </c>
      <c r="H754">
        <f ca="1">_xlfn.XLOOKUP('Master Data'!$B:$B,PatientsMaster!$A:$A,PatientsMaster!$F:$F)</f>
        <v>40</v>
      </c>
      <c r="I754" t="str">
        <f ca="1">_xlfn.XLOOKUP('Master Data'!$B:$B,PatientsMaster!$A:$A,PatientsMaster!$G:$G)</f>
        <v>Young Adult</v>
      </c>
      <c r="J754" t="str">
        <f>_xlfn.XLOOKUP($C:$C,ProvidersMaster!$A:$A,ProvidersMaster!$C:$C)</f>
        <v>General Practice</v>
      </c>
      <c r="K754">
        <f>_xlfn.XLOOKUP($A:$A,Charges!$B:$B,Charges!$D:$D)</f>
        <v>342.76</v>
      </c>
      <c r="L754">
        <f>_xlfn.XLOOKUP($E:$E,InsuranceClaims!$A:$A,InsuranceClaims!$E:$E)</f>
        <v>119.76900000000002</v>
      </c>
      <c r="M754" t="str">
        <f>_xlfn.XLOOKUP($A:$A,Diagnoses!$B:$B,Diagnoses!$D:$D)</f>
        <v>Essential (primary) hypertension</v>
      </c>
      <c r="N754" t="str">
        <f t="shared" si="22"/>
        <v>2022-Dec</v>
      </c>
      <c r="O754" t="str">
        <f t="shared" si="23"/>
        <v>Standard</v>
      </c>
      <c r="P754">
        <f>COUNTIF($B:$B,B754)</f>
        <v>9</v>
      </c>
      <c r="Q754">
        <f>SUMIF($C:$C,C754,$L:$L)</f>
        <v>16195.449599999994</v>
      </c>
    </row>
    <row r="755" spans="1:17" x14ac:dyDescent="0.25">
      <c r="A755" t="s">
        <v>4481</v>
      </c>
      <c r="B755" t="s">
        <v>366</v>
      </c>
      <c r="C755" t="s">
        <v>3248</v>
      </c>
      <c r="D755" t="s">
        <v>3088</v>
      </c>
      <c r="E755" t="s">
        <v>19130</v>
      </c>
      <c r="F755" t="s">
        <v>4482</v>
      </c>
      <c r="G755" t="s">
        <v>3095</v>
      </c>
      <c r="H755">
        <f ca="1">_xlfn.XLOOKUP('Master Data'!$B:$B,PatientsMaster!$A:$A,PatientsMaster!$F:$F)</f>
        <v>40</v>
      </c>
      <c r="I755" t="str">
        <f ca="1">_xlfn.XLOOKUP('Master Data'!$B:$B,PatientsMaster!$A:$A,PatientsMaster!$G:$G)</f>
        <v>Young Adult</v>
      </c>
      <c r="J755" t="str">
        <f>_xlfn.XLOOKUP($C:$C,ProvidersMaster!$A:$A,ProvidersMaster!$C:$C)</f>
        <v>Cardiology</v>
      </c>
      <c r="K755">
        <f>_xlfn.XLOOKUP($A:$A,Charges!$B:$B,Charges!$D:$D)</f>
        <v>57.83</v>
      </c>
      <c r="L755">
        <f>_xlfn.XLOOKUP($E:$E,InsuranceClaims!$A:$A,InsuranceClaims!$E:$E)</f>
        <v>105.63</v>
      </c>
      <c r="M755" t="str">
        <f>_xlfn.XLOOKUP($A:$A,Diagnoses!$B:$B,Diagnoses!$D:$D)</f>
        <v>Acute upper respiratory infection, unspecified</v>
      </c>
      <c r="N755" t="str">
        <f t="shared" si="22"/>
        <v>2023-Sep</v>
      </c>
      <c r="O755" t="str">
        <f t="shared" si="23"/>
        <v>Standard</v>
      </c>
      <c r="P755">
        <f>COUNTIF($B:$B,B755)</f>
        <v>9</v>
      </c>
      <c r="Q755">
        <f>SUMIF($C:$C,C755,$L:$L)</f>
        <v>20392.786800000002</v>
      </c>
    </row>
    <row r="756" spans="1:17" x14ac:dyDescent="0.25">
      <c r="A756" t="s">
        <v>4483</v>
      </c>
      <c r="B756" t="s">
        <v>366</v>
      </c>
      <c r="C756" t="s">
        <v>3135</v>
      </c>
      <c r="D756" t="s">
        <v>3088</v>
      </c>
      <c r="E756" t="s">
        <v>19131</v>
      </c>
      <c r="F756" t="s">
        <v>4484</v>
      </c>
      <c r="G756" t="s">
        <v>3106</v>
      </c>
      <c r="H756">
        <f ca="1">_xlfn.XLOOKUP('Master Data'!$B:$B,PatientsMaster!$A:$A,PatientsMaster!$F:$F)</f>
        <v>40</v>
      </c>
      <c r="I756" t="str">
        <f ca="1">_xlfn.XLOOKUP('Master Data'!$B:$B,PatientsMaster!$A:$A,PatientsMaster!$G:$G)</f>
        <v>Young Adult</v>
      </c>
      <c r="J756" t="str">
        <f>_xlfn.XLOOKUP($C:$C,ProvidersMaster!$A:$A,ProvidersMaster!$C:$C)</f>
        <v>Pediatrics</v>
      </c>
      <c r="K756">
        <f>_xlfn.XLOOKUP($A:$A,Charges!$B:$B,Charges!$D:$D)</f>
        <v>325.29000000000002</v>
      </c>
      <c r="L756">
        <f>_xlfn.XLOOKUP($E:$E,InsuranceClaims!$A:$A,InsuranceClaims!$E:$E)</f>
        <v>243.9144</v>
      </c>
      <c r="M756" t="str">
        <f>_xlfn.XLOOKUP($A:$A,Diagnoses!$B:$B,Diagnoses!$D:$D)</f>
        <v>Type 2 diabetes mellitus without complications</v>
      </c>
      <c r="N756" t="str">
        <f t="shared" si="22"/>
        <v>2022-Jul</v>
      </c>
      <c r="O756" t="str">
        <f t="shared" si="23"/>
        <v>Standard</v>
      </c>
      <c r="P756">
        <f>COUNTIF($B:$B,B756)</f>
        <v>9</v>
      </c>
      <c r="Q756">
        <f>SUMIF($C:$C,C756,$L:$L)</f>
        <v>24472.873299999996</v>
      </c>
    </row>
    <row r="757" spans="1:17" x14ac:dyDescent="0.25">
      <c r="A757" t="s">
        <v>4485</v>
      </c>
      <c r="B757" t="s">
        <v>368</v>
      </c>
      <c r="C757" t="s">
        <v>3161</v>
      </c>
      <c r="D757" t="s">
        <v>3088</v>
      </c>
      <c r="E757" t="s">
        <v>19132</v>
      </c>
      <c r="F757" t="s">
        <v>4486</v>
      </c>
      <c r="G757" t="s">
        <v>3095</v>
      </c>
      <c r="H757">
        <f ca="1">_xlfn.XLOOKUP('Master Data'!$B:$B,PatientsMaster!$A:$A,PatientsMaster!$F:$F)</f>
        <v>38</v>
      </c>
      <c r="I757" t="str">
        <f ca="1">_xlfn.XLOOKUP('Master Data'!$B:$B,PatientsMaster!$A:$A,PatientsMaster!$G:$G)</f>
        <v>Young Adult</v>
      </c>
      <c r="J757" t="str">
        <f>_xlfn.XLOOKUP($C:$C,ProvidersMaster!$A:$A,ProvidersMaster!$C:$C)</f>
        <v>Gastroenterology</v>
      </c>
      <c r="K757">
        <f>_xlfn.XLOOKUP($A:$A,Charges!$B:$B,Charges!$D:$D)</f>
        <v>138.81</v>
      </c>
      <c r="L757">
        <f>_xlfn.XLOOKUP($E:$E,InsuranceClaims!$A:$A,InsuranceClaims!$E:$E)</f>
        <v>318.37050000000005</v>
      </c>
      <c r="M757" t="str">
        <f>_xlfn.XLOOKUP($A:$A,Diagnoses!$B:$B,Diagnoses!$D:$D)</f>
        <v>Acute upper respiratory infection, unspecified</v>
      </c>
      <c r="N757" t="str">
        <f t="shared" si="22"/>
        <v>2023-Sep</v>
      </c>
      <c r="O757" t="str">
        <f t="shared" si="23"/>
        <v>Standard</v>
      </c>
      <c r="P757">
        <f>COUNTIF($B:$B,B757)</f>
        <v>8</v>
      </c>
      <c r="Q757">
        <f>SUMIF($C:$C,C757,$L:$L)</f>
        <v>20657.172699999996</v>
      </c>
    </row>
    <row r="758" spans="1:17" x14ac:dyDescent="0.25">
      <c r="A758" t="s">
        <v>4487</v>
      </c>
      <c r="B758" t="s">
        <v>368</v>
      </c>
      <c r="C758" t="s">
        <v>3161</v>
      </c>
      <c r="D758" t="s">
        <v>3093</v>
      </c>
      <c r="E758" t="s">
        <v>19133</v>
      </c>
      <c r="F758" t="s">
        <v>4488</v>
      </c>
      <c r="G758" t="s">
        <v>3106</v>
      </c>
      <c r="H758">
        <f ca="1">_xlfn.XLOOKUP('Master Data'!$B:$B,PatientsMaster!$A:$A,PatientsMaster!$F:$F)</f>
        <v>38</v>
      </c>
      <c r="I758" t="str">
        <f ca="1">_xlfn.XLOOKUP('Master Data'!$B:$B,PatientsMaster!$A:$A,PatientsMaster!$G:$G)</f>
        <v>Young Adult</v>
      </c>
      <c r="J758" t="str">
        <f>_xlfn.XLOOKUP($C:$C,ProvidersMaster!$A:$A,ProvidersMaster!$C:$C)</f>
        <v>Gastroenterology</v>
      </c>
      <c r="K758">
        <f>_xlfn.XLOOKUP($A:$A,Charges!$B:$B,Charges!$D:$D)</f>
        <v>196.84</v>
      </c>
      <c r="L758">
        <f>_xlfn.XLOOKUP($E:$E,InsuranceClaims!$A:$A,InsuranceClaims!$E:$E)</f>
        <v>320.07400000000001</v>
      </c>
      <c r="M758" t="str">
        <f>_xlfn.XLOOKUP($A:$A,Diagnoses!$B:$B,Diagnoses!$D:$D)</f>
        <v>Essential (primary) hypertension</v>
      </c>
      <c r="N758" t="str">
        <f t="shared" si="22"/>
        <v>2025-Jul</v>
      </c>
      <c r="O758" t="str">
        <f t="shared" si="23"/>
        <v>Standard</v>
      </c>
      <c r="P758">
        <f>COUNTIF($B:$B,B758)</f>
        <v>8</v>
      </c>
      <c r="Q758">
        <f>SUMIF($C:$C,C758,$L:$L)</f>
        <v>20657.172699999996</v>
      </c>
    </row>
    <row r="759" spans="1:17" x14ac:dyDescent="0.25">
      <c r="A759" t="s">
        <v>4489</v>
      </c>
      <c r="B759" t="s">
        <v>368</v>
      </c>
      <c r="C759" t="s">
        <v>3145</v>
      </c>
      <c r="D759" t="s">
        <v>3088</v>
      </c>
      <c r="E759" t="s">
        <v>19134</v>
      </c>
      <c r="F759" t="s">
        <v>4490</v>
      </c>
      <c r="G759" t="s">
        <v>3095</v>
      </c>
      <c r="H759">
        <f ca="1">_xlfn.XLOOKUP('Master Data'!$B:$B,PatientsMaster!$A:$A,PatientsMaster!$F:$F)</f>
        <v>38</v>
      </c>
      <c r="I759" t="str">
        <f ca="1">_xlfn.XLOOKUP('Master Data'!$B:$B,PatientsMaster!$A:$A,PatientsMaster!$G:$G)</f>
        <v>Young Adult</v>
      </c>
      <c r="J759" t="str">
        <f>_xlfn.XLOOKUP($C:$C,ProvidersMaster!$A:$A,ProvidersMaster!$C:$C)</f>
        <v>Cardiology</v>
      </c>
      <c r="K759">
        <f>_xlfn.XLOOKUP($A:$A,Charges!$B:$B,Charges!$D:$D)</f>
        <v>273.95999999999998</v>
      </c>
      <c r="L759">
        <f>_xlfn.XLOOKUP($E:$E,InsuranceClaims!$A:$A,InsuranceClaims!$E:$E)</f>
        <v>145.61290000000002</v>
      </c>
      <c r="M759" t="str">
        <f>_xlfn.XLOOKUP($A:$A,Diagnoses!$B:$B,Diagnoses!$D:$D)</f>
        <v>Low back pain</v>
      </c>
      <c r="N759" t="str">
        <f t="shared" si="22"/>
        <v>2022-Mar</v>
      </c>
      <c r="O759" t="str">
        <f t="shared" si="23"/>
        <v>Standard</v>
      </c>
      <c r="P759">
        <f>COUNTIF($B:$B,B759)</f>
        <v>8</v>
      </c>
      <c r="Q759">
        <f>SUMIF($C:$C,C759,$L:$L)</f>
        <v>16957.942200000001</v>
      </c>
    </row>
    <row r="760" spans="1:17" x14ac:dyDescent="0.25">
      <c r="A760" t="s">
        <v>4491</v>
      </c>
      <c r="B760" t="s">
        <v>368</v>
      </c>
      <c r="C760" t="s">
        <v>3145</v>
      </c>
      <c r="D760" t="s">
        <v>3093</v>
      </c>
      <c r="E760" t="s">
        <v>19135</v>
      </c>
      <c r="F760" t="s">
        <v>4492</v>
      </c>
      <c r="G760" t="s">
        <v>3090</v>
      </c>
      <c r="H760">
        <f ca="1">_xlfn.XLOOKUP('Master Data'!$B:$B,PatientsMaster!$A:$A,PatientsMaster!$F:$F)</f>
        <v>38</v>
      </c>
      <c r="I760" t="str">
        <f ca="1">_xlfn.XLOOKUP('Master Data'!$B:$B,PatientsMaster!$A:$A,PatientsMaster!$G:$G)</f>
        <v>Young Adult</v>
      </c>
      <c r="J760" t="str">
        <f>_xlfn.XLOOKUP($C:$C,ProvidersMaster!$A:$A,ProvidersMaster!$C:$C)</f>
        <v>Cardiology</v>
      </c>
      <c r="K760">
        <f>_xlfn.XLOOKUP($A:$A,Charges!$B:$B,Charges!$D:$D)</f>
        <v>63.58</v>
      </c>
      <c r="L760">
        <f>_xlfn.XLOOKUP($E:$E,InsuranceClaims!$A:$A,InsuranceClaims!$E:$E)</f>
        <v>71.546999999999997</v>
      </c>
      <c r="M760" t="str">
        <f>_xlfn.XLOOKUP($A:$A,Diagnoses!$B:$B,Diagnoses!$D:$D)</f>
        <v>Type 2 diabetes mellitus without complications</v>
      </c>
      <c r="N760" t="str">
        <f t="shared" si="22"/>
        <v>2025-Mar</v>
      </c>
      <c r="O760" t="str">
        <f t="shared" si="23"/>
        <v>Standard</v>
      </c>
      <c r="P760">
        <f>COUNTIF($B:$B,B760)</f>
        <v>8</v>
      </c>
      <c r="Q760">
        <f>SUMIF($C:$C,C760,$L:$L)</f>
        <v>16957.942200000001</v>
      </c>
    </row>
    <row r="761" spans="1:17" x14ac:dyDescent="0.25">
      <c r="A761" t="s">
        <v>4493</v>
      </c>
      <c r="B761" t="s">
        <v>368</v>
      </c>
      <c r="C761" t="s">
        <v>3202</v>
      </c>
      <c r="D761" t="s">
        <v>3093</v>
      </c>
      <c r="E761" t="s">
        <v>19136</v>
      </c>
      <c r="F761" t="s">
        <v>4287</v>
      </c>
      <c r="G761" t="s">
        <v>3090</v>
      </c>
      <c r="H761">
        <f ca="1">_xlfn.XLOOKUP('Master Data'!$B:$B,PatientsMaster!$A:$A,PatientsMaster!$F:$F)</f>
        <v>38</v>
      </c>
      <c r="I761" t="str">
        <f ca="1">_xlfn.XLOOKUP('Master Data'!$B:$B,PatientsMaster!$A:$A,PatientsMaster!$G:$G)</f>
        <v>Young Adult</v>
      </c>
      <c r="J761" t="str">
        <f>_xlfn.XLOOKUP($C:$C,ProvidersMaster!$A:$A,ProvidersMaster!$C:$C)</f>
        <v>General Practice</v>
      </c>
      <c r="K761">
        <f>_xlfn.XLOOKUP($A:$A,Charges!$B:$B,Charges!$D:$D)</f>
        <v>340.6</v>
      </c>
      <c r="L761">
        <f>_xlfn.XLOOKUP($E:$E,InsuranceClaims!$A:$A,InsuranceClaims!$E:$E)</f>
        <v>424.02800000000002</v>
      </c>
      <c r="M761" t="str">
        <f>_xlfn.XLOOKUP($A:$A,Diagnoses!$B:$B,Diagnoses!$D:$D)</f>
        <v>Essential (primary) hypertension</v>
      </c>
      <c r="N761" t="str">
        <f t="shared" si="22"/>
        <v>2023-May</v>
      </c>
      <c r="O761" t="str">
        <f t="shared" si="23"/>
        <v>Standard</v>
      </c>
      <c r="P761">
        <f>COUNTIF($B:$B,B761)</f>
        <v>8</v>
      </c>
      <c r="Q761">
        <f>SUMIF($C:$C,C761,$L:$L)</f>
        <v>16195.449599999994</v>
      </c>
    </row>
    <row r="762" spans="1:17" x14ac:dyDescent="0.25">
      <c r="A762" t="s">
        <v>4494</v>
      </c>
      <c r="B762" t="s">
        <v>368</v>
      </c>
      <c r="C762" t="s">
        <v>3130</v>
      </c>
      <c r="D762" t="s">
        <v>3088</v>
      </c>
      <c r="E762" t="s">
        <v>19137</v>
      </c>
      <c r="F762" t="s">
        <v>4495</v>
      </c>
      <c r="G762" t="s">
        <v>3102</v>
      </c>
      <c r="H762">
        <f ca="1">_xlfn.XLOOKUP('Master Data'!$B:$B,PatientsMaster!$A:$A,PatientsMaster!$F:$F)</f>
        <v>38</v>
      </c>
      <c r="I762" t="str">
        <f ca="1">_xlfn.XLOOKUP('Master Data'!$B:$B,PatientsMaster!$A:$A,PatientsMaster!$G:$G)</f>
        <v>Young Adult</v>
      </c>
      <c r="J762" t="str">
        <f>_xlfn.XLOOKUP($C:$C,ProvidersMaster!$A:$A,ProvidersMaster!$C:$C)</f>
        <v>Pediatrics</v>
      </c>
      <c r="K762">
        <f>_xlfn.XLOOKUP($A:$A,Charges!$B:$B,Charges!$D:$D)</f>
        <v>456.11</v>
      </c>
      <c r="L762">
        <f>_xlfn.XLOOKUP($E:$E,InsuranceClaims!$A:$A,InsuranceClaims!$E:$E)</f>
        <v>332.94079999999997</v>
      </c>
      <c r="M762" t="str">
        <f>_xlfn.XLOOKUP($A:$A,Diagnoses!$B:$B,Diagnoses!$D:$D)</f>
        <v>Gastro-esophageal reflux disease without esophagitis</v>
      </c>
      <c r="N762" t="str">
        <f t="shared" si="22"/>
        <v>2025-Jul</v>
      </c>
      <c r="O762" t="str">
        <f t="shared" si="23"/>
        <v>High Cost</v>
      </c>
      <c r="P762">
        <f>COUNTIF($B:$B,B762)</f>
        <v>8</v>
      </c>
      <c r="Q762">
        <f>SUMIF($C:$C,C762,$L:$L)</f>
        <v>15966.304299999994</v>
      </c>
    </row>
    <row r="763" spans="1:17" x14ac:dyDescent="0.25">
      <c r="A763" t="s">
        <v>4496</v>
      </c>
      <c r="B763" t="s">
        <v>368</v>
      </c>
      <c r="C763" t="s">
        <v>3196</v>
      </c>
      <c r="D763" t="s">
        <v>3093</v>
      </c>
      <c r="E763" t="s">
        <v>19138</v>
      </c>
      <c r="F763" t="s">
        <v>4497</v>
      </c>
      <c r="G763" t="s">
        <v>3090</v>
      </c>
      <c r="H763">
        <f ca="1">_xlfn.XLOOKUP('Master Data'!$B:$B,PatientsMaster!$A:$A,PatientsMaster!$F:$F)</f>
        <v>38</v>
      </c>
      <c r="I763" t="str">
        <f ca="1">_xlfn.XLOOKUP('Master Data'!$B:$B,PatientsMaster!$A:$A,PatientsMaster!$G:$G)</f>
        <v>Young Adult</v>
      </c>
      <c r="J763" t="str">
        <f>_xlfn.XLOOKUP($C:$C,ProvidersMaster!$A:$A,ProvidersMaster!$C:$C)</f>
        <v>Gastroenterology</v>
      </c>
      <c r="K763">
        <f>_xlfn.XLOOKUP($A:$A,Charges!$B:$B,Charges!$D:$D)</f>
        <v>149.27000000000001</v>
      </c>
      <c r="L763">
        <f>_xlfn.XLOOKUP($E:$E,InsuranceClaims!$A:$A,InsuranceClaims!$E:$E)</f>
        <v>97.963200000000001</v>
      </c>
      <c r="M763" t="str">
        <f>_xlfn.XLOOKUP($A:$A,Diagnoses!$B:$B,Diagnoses!$D:$D)</f>
        <v>Low back pain</v>
      </c>
      <c r="N763" t="str">
        <f t="shared" si="22"/>
        <v>2022-Feb</v>
      </c>
      <c r="O763" t="str">
        <f t="shared" si="23"/>
        <v>Standard</v>
      </c>
      <c r="P763">
        <f>COUNTIF($B:$B,B763)</f>
        <v>8</v>
      </c>
      <c r="Q763">
        <f>SUMIF($C:$C,C763,$L:$L)</f>
        <v>13711.558999999999</v>
      </c>
    </row>
    <row r="764" spans="1:17" x14ac:dyDescent="0.25">
      <c r="A764" t="s">
        <v>4498</v>
      </c>
      <c r="B764" t="s">
        <v>368</v>
      </c>
      <c r="C764" t="s">
        <v>3135</v>
      </c>
      <c r="D764" t="s">
        <v>3093</v>
      </c>
      <c r="E764" t="s">
        <v>19139</v>
      </c>
      <c r="F764" t="s">
        <v>3504</v>
      </c>
      <c r="G764" t="s">
        <v>3106</v>
      </c>
      <c r="H764">
        <f ca="1">_xlfn.XLOOKUP('Master Data'!$B:$B,PatientsMaster!$A:$A,PatientsMaster!$F:$F)</f>
        <v>38</v>
      </c>
      <c r="I764" t="str">
        <f ca="1">_xlfn.XLOOKUP('Master Data'!$B:$B,PatientsMaster!$A:$A,PatientsMaster!$G:$G)</f>
        <v>Young Adult</v>
      </c>
      <c r="J764" t="str">
        <f>_xlfn.XLOOKUP($C:$C,ProvidersMaster!$A:$A,ProvidersMaster!$C:$C)</f>
        <v>Pediatrics</v>
      </c>
      <c r="K764">
        <f>_xlfn.XLOOKUP($A:$A,Charges!$B:$B,Charges!$D:$D)</f>
        <v>193.59</v>
      </c>
      <c r="L764">
        <f>_xlfn.XLOOKUP($E:$E,InsuranceClaims!$A:$A,InsuranceClaims!$E:$E)</f>
        <v>119.84960000000001</v>
      </c>
      <c r="M764" t="str">
        <f>_xlfn.XLOOKUP($A:$A,Diagnoses!$B:$B,Diagnoses!$D:$D)</f>
        <v>Low back pain</v>
      </c>
      <c r="N764" t="str">
        <f t="shared" si="22"/>
        <v>2023-Apr</v>
      </c>
      <c r="O764" t="str">
        <f t="shared" si="23"/>
        <v>Standard</v>
      </c>
      <c r="P764">
        <f>COUNTIF($B:$B,B764)</f>
        <v>8</v>
      </c>
      <c r="Q764">
        <f>SUMIF($C:$C,C764,$L:$L)</f>
        <v>24472.873299999996</v>
      </c>
    </row>
    <row r="765" spans="1:17" x14ac:dyDescent="0.25">
      <c r="A765" t="s">
        <v>4499</v>
      </c>
      <c r="B765" t="s">
        <v>370</v>
      </c>
      <c r="C765" t="s">
        <v>3111</v>
      </c>
      <c r="D765" t="s">
        <v>3088</v>
      </c>
      <c r="E765" t="s">
        <v>19140</v>
      </c>
      <c r="F765" t="s">
        <v>4500</v>
      </c>
      <c r="G765" t="s">
        <v>3106</v>
      </c>
      <c r="H765">
        <f ca="1">_xlfn.XLOOKUP('Master Data'!$B:$B,PatientsMaster!$A:$A,PatientsMaster!$F:$F)</f>
        <v>42</v>
      </c>
      <c r="I765" t="str">
        <f ca="1">_xlfn.XLOOKUP('Master Data'!$B:$B,PatientsMaster!$A:$A,PatientsMaster!$G:$G)</f>
        <v>Young Adult</v>
      </c>
      <c r="J765" t="str">
        <f>_xlfn.XLOOKUP($C:$C,ProvidersMaster!$A:$A,ProvidersMaster!$C:$C)</f>
        <v>Gastroenterology</v>
      </c>
      <c r="K765">
        <f>_xlfn.XLOOKUP($A:$A,Charges!$B:$B,Charges!$D:$D)</f>
        <v>116.66</v>
      </c>
      <c r="L765">
        <f>_xlfn.XLOOKUP($E:$E,InsuranceClaims!$A:$A,InsuranceClaims!$E:$E)</f>
        <v>310.96039999999999</v>
      </c>
      <c r="M765" t="str">
        <f>_xlfn.XLOOKUP($A:$A,Diagnoses!$B:$B,Diagnoses!$D:$D)</f>
        <v>Gastro-esophageal reflux disease without esophagitis</v>
      </c>
      <c r="N765" t="str">
        <f t="shared" si="22"/>
        <v>2024-May</v>
      </c>
      <c r="O765" t="str">
        <f t="shared" si="23"/>
        <v>Standard</v>
      </c>
      <c r="P765">
        <f>COUNTIF($B:$B,B765)</f>
        <v>7</v>
      </c>
      <c r="Q765">
        <f>SUMIF($C:$C,C765,$L:$L)</f>
        <v>20345.553199999988</v>
      </c>
    </row>
    <row r="766" spans="1:17" x14ac:dyDescent="0.25">
      <c r="A766" t="s">
        <v>4501</v>
      </c>
      <c r="B766" t="s">
        <v>370</v>
      </c>
      <c r="C766" t="s">
        <v>3151</v>
      </c>
      <c r="D766" t="s">
        <v>3093</v>
      </c>
      <c r="E766" t="s">
        <v>19141</v>
      </c>
      <c r="F766" t="s">
        <v>4502</v>
      </c>
      <c r="G766" t="s">
        <v>3106</v>
      </c>
      <c r="H766">
        <f ca="1">_xlfn.XLOOKUP('Master Data'!$B:$B,PatientsMaster!$A:$A,PatientsMaster!$F:$F)</f>
        <v>42</v>
      </c>
      <c r="I766" t="str">
        <f ca="1">_xlfn.XLOOKUP('Master Data'!$B:$B,PatientsMaster!$A:$A,PatientsMaster!$G:$G)</f>
        <v>Young Adult</v>
      </c>
      <c r="J766" t="str">
        <f>_xlfn.XLOOKUP($C:$C,ProvidersMaster!$A:$A,ProvidersMaster!$C:$C)</f>
        <v>Gastroenterology</v>
      </c>
      <c r="K766">
        <f>_xlfn.XLOOKUP($A:$A,Charges!$B:$B,Charges!$D:$D)</f>
        <v>288.01</v>
      </c>
      <c r="L766">
        <f>_xlfn.XLOOKUP($E:$E,InsuranceClaims!$A:$A,InsuranceClaims!$E:$E)</f>
        <v>65.277699999999996</v>
      </c>
      <c r="M766" t="str">
        <f>_xlfn.XLOOKUP($A:$A,Diagnoses!$B:$B,Diagnoses!$D:$D)</f>
        <v>Acute upper respiratory infection, unspecified</v>
      </c>
      <c r="N766" t="str">
        <f t="shared" si="22"/>
        <v>2023-Aug</v>
      </c>
      <c r="O766" t="str">
        <f t="shared" si="23"/>
        <v>Standard</v>
      </c>
      <c r="P766">
        <f>COUNTIF($B:$B,B766)</f>
        <v>7</v>
      </c>
      <c r="Q766">
        <f>SUMIF($C:$C,C766,$L:$L)</f>
        <v>21413.642499999994</v>
      </c>
    </row>
    <row r="767" spans="1:17" x14ac:dyDescent="0.25">
      <c r="A767" t="s">
        <v>4503</v>
      </c>
      <c r="B767" t="s">
        <v>370</v>
      </c>
      <c r="C767" t="s">
        <v>3187</v>
      </c>
      <c r="D767" t="s">
        <v>3088</v>
      </c>
      <c r="E767" t="s">
        <v>19142</v>
      </c>
      <c r="F767" t="s">
        <v>3956</v>
      </c>
      <c r="G767" t="s">
        <v>3095</v>
      </c>
      <c r="H767">
        <f ca="1">_xlfn.XLOOKUP('Master Data'!$B:$B,PatientsMaster!$A:$A,PatientsMaster!$F:$F)</f>
        <v>42</v>
      </c>
      <c r="I767" t="str">
        <f ca="1">_xlfn.XLOOKUP('Master Data'!$B:$B,PatientsMaster!$A:$A,PatientsMaster!$G:$G)</f>
        <v>Young Adult</v>
      </c>
      <c r="J767" t="str">
        <f>_xlfn.XLOOKUP($C:$C,ProvidersMaster!$A:$A,ProvidersMaster!$C:$C)</f>
        <v>Cardiology</v>
      </c>
      <c r="K767">
        <f>_xlfn.XLOOKUP($A:$A,Charges!$B:$B,Charges!$D:$D)</f>
        <v>180</v>
      </c>
      <c r="L767">
        <f>_xlfn.XLOOKUP($E:$E,InsuranceClaims!$A:$A,InsuranceClaims!$E:$E)</f>
        <v>113.09039999999999</v>
      </c>
      <c r="M767" t="str">
        <f>_xlfn.XLOOKUP($A:$A,Diagnoses!$B:$B,Diagnoses!$D:$D)</f>
        <v>Essential (primary) hypertension</v>
      </c>
      <c r="N767" t="str">
        <f t="shared" si="22"/>
        <v>2022-Oct</v>
      </c>
      <c r="O767" t="str">
        <f t="shared" si="23"/>
        <v>Standard</v>
      </c>
      <c r="P767">
        <f>COUNTIF($B:$B,B767)</f>
        <v>7</v>
      </c>
      <c r="Q767">
        <f>SUMIF($C:$C,C767,$L:$L)</f>
        <v>16655.636999999995</v>
      </c>
    </row>
    <row r="768" spans="1:17" x14ac:dyDescent="0.25">
      <c r="A768" t="s">
        <v>4504</v>
      </c>
      <c r="B768" t="s">
        <v>370</v>
      </c>
      <c r="C768" t="s">
        <v>3151</v>
      </c>
      <c r="D768" t="s">
        <v>3088</v>
      </c>
      <c r="E768" t="s">
        <v>19143</v>
      </c>
      <c r="F768" t="s">
        <v>4265</v>
      </c>
      <c r="G768" t="s">
        <v>3090</v>
      </c>
      <c r="H768">
        <f ca="1">_xlfn.XLOOKUP('Master Data'!$B:$B,PatientsMaster!$A:$A,PatientsMaster!$F:$F)</f>
        <v>42</v>
      </c>
      <c r="I768" t="str">
        <f ca="1">_xlfn.XLOOKUP('Master Data'!$B:$B,PatientsMaster!$A:$A,PatientsMaster!$G:$G)</f>
        <v>Young Adult</v>
      </c>
      <c r="J768" t="str">
        <f>_xlfn.XLOOKUP($C:$C,ProvidersMaster!$A:$A,ProvidersMaster!$C:$C)</f>
        <v>Gastroenterology</v>
      </c>
      <c r="K768">
        <f>_xlfn.XLOOKUP($A:$A,Charges!$B:$B,Charges!$D:$D)</f>
        <v>482.62</v>
      </c>
      <c r="L768">
        <f>_xlfn.XLOOKUP($E:$E,InsuranceClaims!$A:$A,InsuranceClaims!$E:$E)</f>
        <v>226.90589999999997</v>
      </c>
      <c r="M768" t="str">
        <f>_xlfn.XLOOKUP($A:$A,Diagnoses!$B:$B,Diagnoses!$D:$D)</f>
        <v>Acute upper respiratory infection, unspecified</v>
      </c>
      <c r="N768" t="str">
        <f t="shared" si="22"/>
        <v>2022-Nov</v>
      </c>
      <c r="O768" t="str">
        <f t="shared" si="23"/>
        <v>High Cost</v>
      </c>
      <c r="P768">
        <f>COUNTIF($B:$B,B768)</f>
        <v>7</v>
      </c>
      <c r="Q768">
        <f>SUMIF($C:$C,C768,$L:$L)</f>
        <v>21413.642499999994</v>
      </c>
    </row>
    <row r="769" spans="1:17" x14ac:dyDescent="0.25">
      <c r="A769" t="s">
        <v>4505</v>
      </c>
      <c r="B769" t="s">
        <v>370</v>
      </c>
      <c r="C769" t="s">
        <v>3248</v>
      </c>
      <c r="D769" t="s">
        <v>3093</v>
      </c>
      <c r="E769" t="s">
        <v>19144</v>
      </c>
      <c r="F769" t="s">
        <v>4506</v>
      </c>
      <c r="G769" t="s">
        <v>3102</v>
      </c>
      <c r="H769">
        <f ca="1">_xlfn.XLOOKUP('Master Data'!$B:$B,PatientsMaster!$A:$A,PatientsMaster!$F:$F)</f>
        <v>42</v>
      </c>
      <c r="I769" t="str">
        <f ca="1">_xlfn.XLOOKUP('Master Data'!$B:$B,PatientsMaster!$A:$A,PatientsMaster!$G:$G)</f>
        <v>Young Adult</v>
      </c>
      <c r="J769" t="str">
        <f>_xlfn.XLOOKUP($C:$C,ProvidersMaster!$A:$A,ProvidersMaster!$C:$C)</f>
        <v>Cardiology</v>
      </c>
      <c r="K769">
        <f>_xlfn.XLOOKUP($A:$A,Charges!$B:$B,Charges!$D:$D)</f>
        <v>260.02999999999997</v>
      </c>
      <c r="L769">
        <f>_xlfn.XLOOKUP($E:$E,InsuranceClaims!$A:$A,InsuranceClaims!$E:$E)</f>
        <v>64.63239999999999</v>
      </c>
      <c r="M769" t="str">
        <f>_xlfn.XLOOKUP($A:$A,Diagnoses!$B:$B,Diagnoses!$D:$D)</f>
        <v>Gastro-esophageal reflux disease without esophagitis</v>
      </c>
      <c r="N769" t="str">
        <f t="shared" si="22"/>
        <v>2023-Oct</v>
      </c>
      <c r="O769" t="str">
        <f t="shared" si="23"/>
        <v>Standard</v>
      </c>
      <c r="P769">
        <f>COUNTIF($B:$B,B769)</f>
        <v>7</v>
      </c>
      <c r="Q769">
        <f>SUMIF($C:$C,C769,$L:$L)</f>
        <v>20392.786800000002</v>
      </c>
    </row>
    <row r="770" spans="1:17" x14ac:dyDescent="0.25">
      <c r="A770" t="s">
        <v>4507</v>
      </c>
      <c r="B770" t="s">
        <v>370</v>
      </c>
      <c r="C770" t="s">
        <v>3111</v>
      </c>
      <c r="D770" t="s">
        <v>3093</v>
      </c>
      <c r="E770" t="s">
        <v>19145</v>
      </c>
      <c r="F770" t="s">
        <v>4361</v>
      </c>
      <c r="G770" t="s">
        <v>3090</v>
      </c>
      <c r="H770">
        <f ca="1">_xlfn.XLOOKUP('Master Data'!$B:$B,PatientsMaster!$A:$A,PatientsMaster!$F:$F)</f>
        <v>42</v>
      </c>
      <c r="I770" t="str">
        <f ca="1">_xlfn.XLOOKUP('Master Data'!$B:$B,PatientsMaster!$A:$A,PatientsMaster!$G:$G)</f>
        <v>Young Adult</v>
      </c>
      <c r="J770" t="str">
        <f>_xlfn.XLOOKUP($C:$C,ProvidersMaster!$A:$A,ProvidersMaster!$C:$C)</f>
        <v>Gastroenterology</v>
      </c>
      <c r="K770">
        <f>_xlfn.XLOOKUP($A:$A,Charges!$B:$B,Charges!$D:$D)</f>
        <v>298.43</v>
      </c>
      <c r="L770">
        <f>_xlfn.XLOOKUP($E:$E,InsuranceClaims!$A:$A,InsuranceClaims!$E:$E)</f>
        <v>334.21679999999998</v>
      </c>
      <c r="M770" t="str">
        <f>_xlfn.XLOOKUP($A:$A,Diagnoses!$B:$B,Diagnoses!$D:$D)</f>
        <v>Essential (primary) hypertension</v>
      </c>
      <c r="N770" t="str">
        <f t="shared" si="22"/>
        <v>2025-Jan</v>
      </c>
      <c r="O770" t="str">
        <f t="shared" si="23"/>
        <v>Standard</v>
      </c>
      <c r="P770">
        <f>COUNTIF($B:$B,B770)</f>
        <v>7</v>
      </c>
      <c r="Q770">
        <f>SUMIF($C:$C,C770,$L:$L)</f>
        <v>20345.553199999988</v>
      </c>
    </row>
    <row r="771" spans="1:17" x14ac:dyDescent="0.25">
      <c r="A771" t="s">
        <v>4508</v>
      </c>
      <c r="B771" t="s">
        <v>370</v>
      </c>
      <c r="C771" t="s">
        <v>3104</v>
      </c>
      <c r="D771" t="s">
        <v>3088</v>
      </c>
      <c r="E771" t="s">
        <v>19146</v>
      </c>
      <c r="F771" t="s">
        <v>3136</v>
      </c>
      <c r="G771" t="s">
        <v>3102</v>
      </c>
      <c r="H771">
        <f ca="1">_xlfn.XLOOKUP('Master Data'!$B:$B,PatientsMaster!$A:$A,PatientsMaster!$F:$F)</f>
        <v>42</v>
      </c>
      <c r="I771" t="str">
        <f ca="1">_xlfn.XLOOKUP('Master Data'!$B:$B,PatientsMaster!$A:$A,PatientsMaster!$G:$G)</f>
        <v>Young Adult</v>
      </c>
      <c r="J771" t="str">
        <f>_xlfn.XLOOKUP($C:$C,ProvidersMaster!$A:$A,ProvidersMaster!$C:$C)</f>
        <v>Pediatrics</v>
      </c>
      <c r="K771">
        <f>_xlfn.XLOOKUP($A:$A,Charges!$B:$B,Charges!$D:$D)</f>
        <v>260.22000000000003</v>
      </c>
      <c r="L771">
        <f>_xlfn.XLOOKUP($E:$E,InsuranceClaims!$A:$A,InsuranceClaims!$E:$E)</f>
        <v>366.33749999999998</v>
      </c>
      <c r="M771" t="str">
        <f>_xlfn.XLOOKUP($A:$A,Diagnoses!$B:$B,Diagnoses!$D:$D)</f>
        <v>Gastro-esophageal reflux disease without esophagitis</v>
      </c>
      <c r="N771" t="str">
        <f t="shared" ref="N771:N834" si="24">TEXT($F:$F,"yyyy-mmm")</f>
        <v>2026-Aug</v>
      </c>
      <c r="O771" t="str">
        <f t="shared" ref="O771:O834" si="25">IF(K771&gt;350,"High Cost","Standard")</f>
        <v>Standard</v>
      </c>
      <c r="P771">
        <f>COUNTIF($B:$B,B771)</f>
        <v>7</v>
      </c>
      <c r="Q771">
        <f>SUMIF($C:$C,C771,$L:$L)</f>
        <v>19656.943599999999</v>
      </c>
    </row>
    <row r="772" spans="1:17" x14ac:dyDescent="0.25">
      <c r="A772" t="s">
        <v>4509</v>
      </c>
      <c r="B772" t="s">
        <v>373</v>
      </c>
      <c r="C772" t="s">
        <v>3196</v>
      </c>
      <c r="D772" t="s">
        <v>3093</v>
      </c>
      <c r="E772" t="s">
        <v>19147</v>
      </c>
      <c r="F772" t="s">
        <v>3396</v>
      </c>
      <c r="G772" t="s">
        <v>3102</v>
      </c>
      <c r="H772">
        <f ca="1">_xlfn.XLOOKUP('Master Data'!$B:$B,PatientsMaster!$A:$A,PatientsMaster!$F:$F)</f>
        <v>44</v>
      </c>
      <c r="I772" t="str">
        <f ca="1">_xlfn.XLOOKUP('Master Data'!$B:$B,PatientsMaster!$A:$A,PatientsMaster!$G:$G)</f>
        <v>Young Adult</v>
      </c>
      <c r="J772" t="str">
        <f>_xlfn.XLOOKUP($C:$C,ProvidersMaster!$A:$A,ProvidersMaster!$C:$C)</f>
        <v>Gastroenterology</v>
      </c>
      <c r="K772">
        <f>_xlfn.XLOOKUP($A:$A,Charges!$B:$B,Charges!$D:$D)</f>
        <v>298.94</v>
      </c>
      <c r="L772">
        <f>_xlfn.XLOOKUP($E:$E,InsuranceClaims!$A:$A,InsuranceClaims!$E:$E)</f>
        <v>126.04219999999999</v>
      </c>
      <c r="M772" t="str">
        <f>_xlfn.XLOOKUP($A:$A,Diagnoses!$B:$B,Diagnoses!$D:$D)</f>
        <v>Low back pain</v>
      </c>
      <c r="N772" t="str">
        <f t="shared" si="24"/>
        <v>2025-Mar</v>
      </c>
      <c r="O772" t="str">
        <f t="shared" si="25"/>
        <v>Standard</v>
      </c>
      <c r="P772">
        <f>COUNTIF($B:$B,B772)</f>
        <v>10</v>
      </c>
      <c r="Q772">
        <f>SUMIF($C:$C,C772,$L:$L)</f>
        <v>13711.558999999999</v>
      </c>
    </row>
    <row r="773" spans="1:17" x14ac:dyDescent="0.25">
      <c r="A773" t="s">
        <v>4510</v>
      </c>
      <c r="B773" t="s">
        <v>373</v>
      </c>
      <c r="C773" t="s">
        <v>3151</v>
      </c>
      <c r="D773" t="s">
        <v>3088</v>
      </c>
      <c r="E773" t="s">
        <v>19148</v>
      </c>
      <c r="F773" t="s">
        <v>4511</v>
      </c>
      <c r="G773" t="s">
        <v>3095</v>
      </c>
      <c r="H773">
        <f ca="1">_xlfn.XLOOKUP('Master Data'!$B:$B,PatientsMaster!$A:$A,PatientsMaster!$F:$F)</f>
        <v>44</v>
      </c>
      <c r="I773" t="str">
        <f ca="1">_xlfn.XLOOKUP('Master Data'!$B:$B,PatientsMaster!$A:$A,PatientsMaster!$G:$G)</f>
        <v>Young Adult</v>
      </c>
      <c r="J773" t="str">
        <f>_xlfn.XLOOKUP($C:$C,ProvidersMaster!$A:$A,ProvidersMaster!$C:$C)</f>
        <v>Gastroenterology</v>
      </c>
      <c r="K773">
        <f>_xlfn.XLOOKUP($A:$A,Charges!$B:$B,Charges!$D:$D)</f>
        <v>215.61</v>
      </c>
      <c r="L773">
        <f>_xlfn.XLOOKUP($E:$E,InsuranceClaims!$A:$A,InsuranceClaims!$E:$E)</f>
        <v>167.3408</v>
      </c>
      <c r="M773" t="str">
        <f>_xlfn.XLOOKUP($A:$A,Diagnoses!$B:$B,Diagnoses!$D:$D)</f>
        <v>Type 2 diabetes mellitus without complications</v>
      </c>
      <c r="N773" t="str">
        <f t="shared" si="24"/>
        <v>2025-Nov</v>
      </c>
      <c r="O773" t="str">
        <f t="shared" si="25"/>
        <v>Standard</v>
      </c>
      <c r="P773">
        <f>COUNTIF($B:$B,B773)</f>
        <v>10</v>
      </c>
      <c r="Q773">
        <f>SUMIF($C:$C,C773,$L:$L)</f>
        <v>21413.642499999994</v>
      </c>
    </row>
    <row r="774" spans="1:17" x14ac:dyDescent="0.25">
      <c r="A774" t="s">
        <v>4512</v>
      </c>
      <c r="B774" t="s">
        <v>373</v>
      </c>
      <c r="C774" t="s">
        <v>3138</v>
      </c>
      <c r="D774" t="s">
        <v>3093</v>
      </c>
      <c r="E774" t="s">
        <v>19149</v>
      </c>
      <c r="F774" t="s">
        <v>4513</v>
      </c>
      <c r="G774" t="s">
        <v>3095</v>
      </c>
      <c r="H774">
        <f ca="1">_xlfn.XLOOKUP('Master Data'!$B:$B,PatientsMaster!$A:$A,PatientsMaster!$F:$F)</f>
        <v>44</v>
      </c>
      <c r="I774" t="str">
        <f ca="1">_xlfn.XLOOKUP('Master Data'!$B:$B,PatientsMaster!$A:$A,PatientsMaster!$G:$G)</f>
        <v>Young Adult</v>
      </c>
      <c r="J774" t="str">
        <f>_xlfn.XLOOKUP($C:$C,ProvidersMaster!$A:$A,ProvidersMaster!$C:$C)</f>
        <v>Dermatology</v>
      </c>
      <c r="K774">
        <f>_xlfn.XLOOKUP($A:$A,Charges!$B:$B,Charges!$D:$D)</f>
        <v>298.85000000000002</v>
      </c>
      <c r="L774">
        <f>_xlfn.XLOOKUP($E:$E,InsuranceClaims!$A:$A,InsuranceClaims!$E:$E)</f>
        <v>61.658799999999999</v>
      </c>
      <c r="M774" t="str">
        <f>_xlfn.XLOOKUP($A:$A,Diagnoses!$B:$B,Diagnoses!$D:$D)</f>
        <v>Low back pain</v>
      </c>
      <c r="N774" t="str">
        <f t="shared" si="24"/>
        <v>2022-Jan</v>
      </c>
      <c r="O774" t="str">
        <f t="shared" si="25"/>
        <v>Standard</v>
      </c>
      <c r="P774">
        <f>COUNTIF($B:$B,B774)</f>
        <v>10</v>
      </c>
      <c r="Q774">
        <f>SUMIF($C:$C,C774,$L:$L)</f>
        <v>16320.415199999998</v>
      </c>
    </row>
    <row r="775" spans="1:17" x14ac:dyDescent="0.25">
      <c r="A775" t="s">
        <v>4514</v>
      </c>
      <c r="B775" t="s">
        <v>373</v>
      </c>
      <c r="C775" t="s">
        <v>3208</v>
      </c>
      <c r="D775" t="s">
        <v>3088</v>
      </c>
      <c r="E775" t="s">
        <v>19150</v>
      </c>
      <c r="F775" t="s">
        <v>4515</v>
      </c>
      <c r="G775" t="s">
        <v>3102</v>
      </c>
      <c r="H775">
        <f ca="1">_xlfn.XLOOKUP('Master Data'!$B:$B,PatientsMaster!$A:$A,PatientsMaster!$F:$F)</f>
        <v>44</v>
      </c>
      <c r="I775" t="str">
        <f ca="1">_xlfn.XLOOKUP('Master Data'!$B:$B,PatientsMaster!$A:$A,PatientsMaster!$G:$G)</f>
        <v>Young Adult</v>
      </c>
      <c r="J775" t="str">
        <f>_xlfn.XLOOKUP($C:$C,ProvidersMaster!$A:$A,ProvidersMaster!$C:$C)</f>
        <v>Cardiology</v>
      </c>
      <c r="K775">
        <f>_xlfn.XLOOKUP($A:$A,Charges!$B:$B,Charges!$D:$D)</f>
        <v>455.56</v>
      </c>
      <c r="L775">
        <f>_xlfn.XLOOKUP($E:$E,InsuranceClaims!$A:$A,InsuranceClaims!$E:$E)</f>
        <v>40.318199999999997</v>
      </c>
      <c r="M775" t="str">
        <f>_xlfn.XLOOKUP($A:$A,Diagnoses!$B:$B,Diagnoses!$D:$D)</f>
        <v>Low back pain</v>
      </c>
      <c r="N775" t="str">
        <f t="shared" si="24"/>
        <v>2025-Oct</v>
      </c>
      <c r="O775" t="str">
        <f t="shared" si="25"/>
        <v>High Cost</v>
      </c>
      <c r="P775">
        <f>COUNTIF($B:$B,B775)</f>
        <v>10</v>
      </c>
      <c r="Q775">
        <f>SUMIF($C:$C,C775,$L:$L)</f>
        <v>17205.856699999993</v>
      </c>
    </row>
    <row r="776" spans="1:17" x14ac:dyDescent="0.25">
      <c r="A776" t="s">
        <v>4516</v>
      </c>
      <c r="B776" t="s">
        <v>373</v>
      </c>
      <c r="C776" t="s">
        <v>3097</v>
      </c>
      <c r="D776" t="s">
        <v>3093</v>
      </c>
      <c r="E776" t="s">
        <v>19151</v>
      </c>
      <c r="F776" t="s">
        <v>3500</v>
      </c>
      <c r="G776" t="s">
        <v>3106</v>
      </c>
      <c r="H776">
        <f ca="1">_xlfn.XLOOKUP('Master Data'!$B:$B,PatientsMaster!$A:$A,PatientsMaster!$F:$F)</f>
        <v>44</v>
      </c>
      <c r="I776" t="str">
        <f ca="1">_xlfn.XLOOKUP('Master Data'!$B:$B,PatientsMaster!$A:$A,PatientsMaster!$G:$G)</f>
        <v>Young Adult</v>
      </c>
      <c r="J776" t="str">
        <f>_xlfn.XLOOKUP($C:$C,ProvidersMaster!$A:$A,ProvidersMaster!$C:$C)</f>
        <v>Cardiology</v>
      </c>
      <c r="K776">
        <f>_xlfn.XLOOKUP($A:$A,Charges!$B:$B,Charges!$D:$D)</f>
        <v>155.56</v>
      </c>
      <c r="L776">
        <f>_xlfn.XLOOKUP($E:$E,InsuranceClaims!$A:$A,InsuranceClaims!$E:$E)</f>
        <v>269.96679999999998</v>
      </c>
      <c r="M776" t="str">
        <f>_xlfn.XLOOKUP($A:$A,Diagnoses!$B:$B,Diagnoses!$D:$D)</f>
        <v>Low back pain</v>
      </c>
      <c r="N776" t="str">
        <f t="shared" si="24"/>
        <v>2023-May</v>
      </c>
      <c r="O776" t="str">
        <f t="shared" si="25"/>
        <v>Standard</v>
      </c>
      <c r="P776">
        <f>COUNTIF($B:$B,B776)</f>
        <v>10</v>
      </c>
      <c r="Q776">
        <f>SUMIF($C:$C,C776,$L:$L)</f>
        <v>19482.340599999985</v>
      </c>
    </row>
    <row r="777" spans="1:17" x14ac:dyDescent="0.25">
      <c r="A777" t="s">
        <v>4517</v>
      </c>
      <c r="B777" t="s">
        <v>373</v>
      </c>
      <c r="C777" t="s">
        <v>3208</v>
      </c>
      <c r="D777" t="s">
        <v>3093</v>
      </c>
      <c r="E777" t="s">
        <v>19152</v>
      </c>
      <c r="F777" t="s">
        <v>4518</v>
      </c>
      <c r="G777" t="s">
        <v>3095</v>
      </c>
      <c r="H777">
        <f ca="1">_xlfn.XLOOKUP('Master Data'!$B:$B,PatientsMaster!$A:$A,PatientsMaster!$F:$F)</f>
        <v>44</v>
      </c>
      <c r="I777" t="str">
        <f ca="1">_xlfn.XLOOKUP('Master Data'!$B:$B,PatientsMaster!$A:$A,PatientsMaster!$G:$G)</f>
        <v>Young Adult</v>
      </c>
      <c r="J777" t="str">
        <f>_xlfn.XLOOKUP($C:$C,ProvidersMaster!$A:$A,ProvidersMaster!$C:$C)</f>
        <v>Cardiology</v>
      </c>
      <c r="K777">
        <f>_xlfn.XLOOKUP($A:$A,Charges!$B:$B,Charges!$D:$D)</f>
        <v>416.29</v>
      </c>
      <c r="L777">
        <f>_xlfn.XLOOKUP($E:$E,InsuranceClaims!$A:$A,InsuranceClaims!$E:$E)</f>
        <v>91.689399999999992</v>
      </c>
      <c r="M777" t="str">
        <f>_xlfn.XLOOKUP($A:$A,Diagnoses!$B:$B,Diagnoses!$D:$D)</f>
        <v>Low back pain</v>
      </c>
      <c r="N777" t="str">
        <f t="shared" si="24"/>
        <v>2025-Oct</v>
      </c>
      <c r="O777" t="str">
        <f t="shared" si="25"/>
        <v>High Cost</v>
      </c>
      <c r="P777">
        <f>COUNTIF($B:$B,B777)</f>
        <v>10</v>
      </c>
      <c r="Q777">
        <f>SUMIF($C:$C,C777,$L:$L)</f>
        <v>17205.856699999993</v>
      </c>
    </row>
    <row r="778" spans="1:17" x14ac:dyDescent="0.25">
      <c r="A778" t="s">
        <v>4519</v>
      </c>
      <c r="B778" t="s">
        <v>373</v>
      </c>
      <c r="C778" t="s">
        <v>3254</v>
      </c>
      <c r="D778" t="s">
        <v>3088</v>
      </c>
      <c r="E778" t="s">
        <v>19153</v>
      </c>
      <c r="F778" t="s">
        <v>3398</v>
      </c>
      <c r="G778" t="s">
        <v>3102</v>
      </c>
      <c r="H778">
        <f ca="1">_xlfn.XLOOKUP('Master Data'!$B:$B,PatientsMaster!$A:$A,PatientsMaster!$F:$F)</f>
        <v>44</v>
      </c>
      <c r="I778" t="str">
        <f ca="1">_xlfn.XLOOKUP('Master Data'!$B:$B,PatientsMaster!$A:$A,PatientsMaster!$G:$G)</f>
        <v>Young Adult</v>
      </c>
      <c r="J778" t="str">
        <f>_xlfn.XLOOKUP($C:$C,ProvidersMaster!$A:$A,ProvidersMaster!$C:$C)</f>
        <v>General Practice</v>
      </c>
      <c r="K778">
        <f>_xlfn.XLOOKUP($A:$A,Charges!$B:$B,Charges!$D:$D)</f>
        <v>465.85</v>
      </c>
      <c r="L778">
        <f>_xlfn.XLOOKUP($E:$E,InsuranceClaims!$A:$A,InsuranceClaims!$E:$E)</f>
        <v>276.09949999999998</v>
      </c>
      <c r="M778" t="str">
        <f>_xlfn.XLOOKUP($A:$A,Diagnoses!$B:$B,Diagnoses!$D:$D)</f>
        <v>Low back pain</v>
      </c>
      <c r="N778" t="str">
        <f t="shared" si="24"/>
        <v>2022-Dec</v>
      </c>
      <c r="O778" t="str">
        <f t="shared" si="25"/>
        <v>High Cost</v>
      </c>
      <c r="P778">
        <f>COUNTIF($B:$B,B778)</f>
        <v>10</v>
      </c>
      <c r="Q778">
        <f>SUMIF($C:$C,C778,$L:$L)</f>
        <v>20459.456599999998</v>
      </c>
    </row>
    <row r="779" spans="1:17" x14ac:dyDescent="0.25">
      <c r="A779" t="s">
        <v>4520</v>
      </c>
      <c r="B779" t="s">
        <v>373</v>
      </c>
      <c r="C779" t="s">
        <v>3100</v>
      </c>
      <c r="D779" t="s">
        <v>3088</v>
      </c>
      <c r="E779" t="s">
        <v>19154</v>
      </c>
      <c r="F779" t="s">
        <v>4521</v>
      </c>
      <c r="G779" t="s">
        <v>3095</v>
      </c>
      <c r="H779">
        <f ca="1">_xlfn.XLOOKUP('Master Data'!$B:$B,PatientsMaster!$A:$A,PatientsMaster!$F:$F)</f>
        <v>44</v>
      </c>
      <c r="I779" t="str">
        <f ca="1">_xlfn.XLOOKUP('Master Data'!$B:$B,PatientsMaster!$A:$A,PatientsMaster!$G:$G)</f>
        <v>Young Adult</v>
      </c>
      <c r="J779" t="str">
        <f>_xlfn.XLOOKUP($C:$C,ProvidersMaster!$A:$A,ProvidersMaster!$C:$C)</f>
        <v>Gastroenterology</v>
      </c>
      <c r="K779">
        <f>_xlfn.XLOOKUP($A:$A,Charges!$B:$B,Charges!$D:$D)</f>
        <v>163.58000000000001</v>
      </c>
      <c r="L779">
        <f>_xlfn.XLOOKUP($E:$E,InsuranceClaims!$A:$A,InsuranceClaims!$E:$E)</f>
        <v>279.99</v>
      </c>
      <c r="M779" t="str">
        <f>_xlfn.XLOOKUP($A:$A,Diagnoses!$B:$B,Diagnoses!$D:$D)</f>
        <v>Gastro-esophageal reflux disease without esophagitis</v>
      </c>
      <c r="N779" t="str">
        <f t="shared" si="24"/>
        <v>2023-Apr</v>
      </c>
      <c r="O779" t="str">
        <f t="shared" si="25"/>
        <v>Standard</v>
      </c>
      <c r="P779">
        <f>COUNTIF($B:$B,B779)</f>
        <v>10</v>
      </c>
      <c r="Q779">
        <f>SUMIF($C:$C,C779,$L:$L)</f>
        <v>18930.286999999997</v>
      </c>
    </row>
    <row r="780" spans="1:17" x14ac:dyDescent="0.25">
      <c r="A780" t="s">
        <v>4522</v>
      </c>
      <c r="B780" t="s">
        <v>373</v>
      </c>
      <c r="C780" t="s">
        <v>3104</v>
      </c>
      <c r="D780" t="s">
        <v>3088</v>
      </c>
      <c r="E780" t="s">
        <v>19155</v>
      </c>
      <c r="F780" t="s">
        <v>3599</v>
      </c>
      <c r="G780" t="s">
        <v>3102</v>
      </c>
      <c r="H780">
        <f ca="1">_xlfn.XLOOKUP('Master Data'!$B:$B,PatientsMaster!$A:$A,PatientsMaster!$F:$F)</f>
        <v>44</v>
      </c>
      <c r="I780" t="str">
        <f ca="1">_xlfn.XLOOKUP('Master Data'!$B:$B,PatientsMaster!$A:$A,PatientsMaster!$G:$G)</f>
        <v>Young Adult</v>
      </c>
      <c r="J780" t="str">
        <f>_xlfn.XLOOKUP($C:$C,ProvidersMaster!$A:$A,ProvidersMaster!$C:$C)</f>
        <v>Pediatrics</v>
      </c>
      <c r="K780">
        <f>_xlfn.XLOOKUP($A:$A,Charges!$B:$B,Charges!$D:$D)</f>
        <v>463.69</v>
      </c>
      <c r="L780">
        <f>_xlfn.XLOOKUP($E:$E,InsuranceClaims!$A:$A,InsuranceClaims!$E:$E)</f>
        <v>253.17619999999999</v>
      </c>
      <c r="M780" t="str">
        <f>_xlfn.XLOOKUP($A:$A,Diagnoses!$B:$B,Diagnoses!$D:$D)</f>
        <v>Gastro-esophageal reflux disease without esophagitis</v>
      </c>
      <c r="N780" t="str">
        <f t="shared" si="24"/>
        <v>2025-Jul</v>
      </c>
      <c r="O780" t="str">
        <f t="shared" si="25"/>
        <v>High Cost</v>
      </c>
      <c r="P780">
        <f>COUNTIF($B:$B,B780)</f>
        <v>10</v>
      </c>
      <c r="Q780">
        <f>SUMIF($C:$C,C780,$L:$L)</f>
        <v>19656.943599999999</v>
      </c>
    </row>
    <row r="781" spans="1:17" x14ac:dyDescent="0.25">
      <c r="A781" t="s">
        <v>4523</v>
      </c>
      <c r="B781" t="s">
        <v>373</v>
      </c>
      <c r="C781" t="s">
        <v>3092</v>
      </c>
      <c r="D781" t="s">
        <v>3093</v>
      </c>
      <c r="E781" t="s">
        <v>19156</v>
      </c>
      <c r="F781" t="s">
        <v>3418</v>
      </c>
      <c r="G781" t="s">
        <v>3102</v>
      </c>
      <c r="H781">
        <f ca="1">_xlfn.XLOOKUP('Master Data'!$B:$B,PatientsMaster!$A:$A,PatientsMaster!$F:$F)</f>
        <v>44</v>
      </c>
      <c r="I781" t="str">
        <f ca="1">_xlfn.XLOOKUP('Master Data'!$B:$B,PatientsMaster!$A:$A,PatientsMaster!$G:$G)</f>
        <v>Young Adult</v>
      </c>
      <c r="J781" t="str">
        <f>_xlfn.XLOOKUP($C:$C,ProvidersMaster!$A:$A,ProvidersMaster!$C:$C)</f>
        <v>Oncology</v>
      </c>
      <c r="K781">
        <f>_xlfn.XLOOKUP($A:$A,Charges!$B:$B,Charges!$D:$D)</f>
        <v>498.15</v>
      </c>
      <c r="L781">
        <f>_xlfn.XLOOKUP($E:$E,InsuranceClaims!$A:$A,InsuranceClaims!$E:$E)</f>
        <v>208.089</v>
      </c>
      <c r="M781" t="str">
        <f>_xlfn.XLOOKUP($A:$A,Diagnoses!$B:$B,Diagnoses!$D:$D)</f>
        <v>Type 2 diabetes mellitus without complications</v>
      </c>
      <c r="N781" t="str">
        <f t="shared" si="24"/>
        <v>2024-Sep</v>
      </c>
      <c r="O781" t="str">
        <f t="shared" si="25"/>
        <v>High Cost</v>
      </c>
      <c r="P781">
        <f>COUNTIF($B:$B,B781)</f>
        <v>10</v>
      </c>
      <c r="Q781">
        <f>SUMIF($C:$C,C781,$L:$L)</f>
        <v>16713.101299999998</v>
      </c>
    </row>
    <row r="782" spans="1:17" x14ac:dyDescent="0.25">
      <c r="A782" t="s">
        <v>4524</v>
      </c>
      <c r="B782" t="s">
        <v>375</v>
      </c>
      <c r="C782" t="s">
        <v>3248</v>
      </c>
      <c r="D782" t="s">
        <v>3093</v>
      </c>
      <c r="E782" t="s">
        <v>19157</v>
      </c>
      <c r="F782" t="s">
        <v>4525</v>
      </c>
      <c r="G782" t="s">
        <v>3106</v>
      </c>
      <c r="H782">
        <f ca="1">_xlfn.XLOOKUP('Master Data'!$B:$B,PatientsMaster!$A:$A,PatientsMaster!$F:$F)</f>
        <v>28</v>
      </c>
      <c r="I782" t="str">
        <f ca="1">_xlfn.XLOOKUP('Master Data'!$B:$B,PatientsMaster!$A:$A,PatientsMaster!$G:$G)</f>
        <v>Young Adult</v>
      </c>
      <c r="J782" t="str">
        <f>_xlfn.XLOOKUP($C:$C,ProvidersMaster!$A:$A,ProvidersMaster!$C:$C)</f>
        <v>Cardiology</v>
      </c>
      <c r="K782">
        <f>_xlfn.XLOOKUP($A:$A,Charges!$B:$B,Charges!$D:$D)</f>
        <v>386.16</v>
      </c>
      <c r="L782">
        <f>_xlfn.XLOOKUP($E:$E,InsuranceClaims!$A:$A,InsuranceClaims!$E:$E)</f>
        <v>145.56540000000001</v>
      </c>
      <c r="M782" t="str">
        <f>_xlfn.XLOOKUP($A:$A,Diagnoses!$B:$B,Diagnoses!$D:$D)</f>
        <v>Gastro-esophageal reflux disease without esophagitis</v>
      </c>
      <c r="N782" t="str">
        <f t="shared" si="24"/>
        <v>2026-May</v>
      </c>
      <c r="O782" t="str">
        <f t="shared" si="25"/>
        <v>High Cost</v>
      </c>
      <c r="P782">
        <f>COUNTIF($B:$B,B782)</f>
        <v>2</v>
      </c>
      <c r="Q782">
        <f>SUMIF($C:$C,C782,$L:$L)</f>
        <v>20392.786800000002</v>
      </c>
    </row>
    <row r="783" spans="1:17" x14ac:dyDescent="0.25">
      <c r="A783" t="s">
        <v>4526</v>
      </c>
      <c r="B783" t="s">
        <v>375</v>
      </c>
      <c r="C783" t="s">
        <v>3248</v>
      </c>
      <c r="D783" t="s">
        <v>3093</v>
      </c>
      <c r="E783" t="s">
        <v>19158</v>
      </c>
      <c r="F783" t="s">
        <v>4527</v>
      </c>
      <c r="G783" t="s">
        <v>3102</v>
      </c>
      <c r="H783">
        <f ca="1">_xlfn.XLOOKUP('Master Data'!$B:$B,PatientsMaster!$A:$A,PatientsMaster!$F:$F)</f>
        <v>28</v>
      </c>
      <c r="I783" t="str">
        <f ca="1">_xlfn.XLOOKUP('Master Data'!$B:$B,PatientsMaster!$A:$A,PatientsMaster!$G:$G)</f>
        <v>Young Adult</v>
      </c>
      <c r="J783" t="str">
        <f>_xlfn.XLOOKUP($C:$C,ProvidersMaster!$A:$A,ProvidersMaster!$C:$C)</f>
        <v>Cardiology</v>
      </c>
      <c r="K783">
        <f>_xlfn.XLOOKUP($A:$A,Charges!$B:$B,Charges!$D:$D)</f>
        <v>118.84</v>
      </c>
      <c r="L783">
        <f>_xlfn.XLOOKUP($E:$E,InsuranceClaims!$A:$A,InsuranceClaims!$E:$E)</f>
        <v>101.43429999999999</v>
      </c>
      <c r="M783" t="str">
        <f>_xlfn.XLOOKUP($A:$A,Diagnoses!$B:$B,Diagnoses!$D:$D)</f>
        <v>Gastro-esophageal reflux disease without esophagitis</v>
      </c>
      <c r="N783" t="str">
        <f t="shared" si="24"/>
        <v>2024-Nov</v>
      </c>
      <c r="O783" t="str">
        <f t="shared" si="25"/>
        <v>Standard</v>
      </c>
      <c r="P783">
        <f>COUNTIF($B:$B,B783)</f>
        <v>2</v>
      </c>
      <c r="Q783">
        <f>SUMIF($C:$C,C783,$L:$L)</f>
        <v>20392.786800000002</v>
      </c>
    </row>
    <row r="784" spans="1:17" x14ac:dyDescent="0.25">
      <c r="A784" t="s">
        <v>4528</v>
      </c>
      <c r="B784" t="s">
        <v>377</v>
      </c>
      <c r="C784" t="s">
        <v>3118</v>
      </c>
      <c r="D784" t="s">
        <v>3093</v>
      </c>
      <c r="E784" t="s">
        <v>19159</v>
      </c>
      <c r="F784" t="s">
        <v>3822</v>
      </c>
      <c r="G784" t="s">
        <v>3106</v>
      </c>
      <c r="H784">
        <f ca="1">_xlfn.XLOOKUP('Master Data'!$B:$B,PatientsMaster!$A:$A,PatientsMaster!$F:$F)</f>
        <v>48</v>
      </c>
      <c r="I784" t="str">
        <f ca="1">_xlfn.XLOOKUP('Master Data'!$B:$B,PatientsMaster!$A:$A,PatientsMaster!$G:$G)</f>
        <v>Young Adult</v>
      </c>
      <c r="J784" t="str">
        <f>_xlfn.XLOOKUP($C:$C,ProvidersMaster!$A:$A,ProvidersMaster!$C:$C)</f>
        <v>Cardiology</v>
      </c>
      <c r="K784">
        <f>_xlfn.XLOOKUP($A:$A,Charges!$B:$B,Charges!$D:$D)</f>
        <v>143.35</v>
      </c>
      <c r="L784">
        <f>_xlfn.XLOOKUP($E:$E,InsuranceClaims!$A:$A,InsuranceClaims!$E:$E)</f>
        <v>101.3338</v>
      </c>
      <c r="M784" t="str">
        <f>_xlfn.XLOOKUP($A:$A,Diagnoses!$B:$B,Diagnoses!$D:$D)</f>
        <v>Gastro-esophageal reflux disease without esophagitis</v>
      </c>
      <c r="N784" t="str">
        <f t="shared" si="24"/>
        <v>2025-Dec</v>
      </c>
      <c r="O784" t="str">
        <f t="shared" si="25"/>
        <v>Standard</v>
      </c>
      <c r="P784">
        <f>COUNTIF($B:$B,B784)</f>
        <v>4</v>
      </c>
      <c r="Q784">
        <f>SUMIF($C:$C,C784,$L:$L)</f>
        <v>19335.334599999998</v>
      </c>
    </row>
    <row r="785" spans="1:17" x14ac:dyDescent="0.25">
      <c r="A785" t="s">
        <v>4529</v>
      </c>
      <c r="B785" t="s">
        <v>377</v>
      </c>
      <c r="C785" t="s">
        <v>3118</v>
      </c>
      <c r="D785" t="s">
        <v>3093</v>
      </c>
      <c r="E785" t="s">
        <v>19160</v>
      </c>
      <c r="F785" t="s">
        <v>4530</v>
      </c>
      <c r="G785" t="s">
        <v>3106</v>
      </c>
      <c r="H785">
        <f ca="1">_xlfn.XLOOKUP('Master Data'!$B:$B,PatientsMaster!$A:$A,PatientsMaster!$F:$F)</f>
        <v>48</v>
      </c>
      <c r="I785" t="str">
        <f ca="1">_xlfn.XLOOKUP('Master Data'!$B:$B,PatientsMaster!$A:$A,PatientsMaster!$G:$G)</f>
        <v>Young Adult</v>
      </c>
      <c r="J785" t="str">
        <f>_xlfn.XLOOKUP($C:$C,ProvidersMaster!$A:$A,ProvidersMaster!$C:$C)</f>
        <v>Cardiology</v>
      </c>
      <c r="K785">
        <f>_xlfn.XLOOKUP($A:$A,Charges!$B:$B,Charges!$D:$D)</f>
        <v>268.93</v>
      </c>
      <c r="L785">
        <f>_xlfn.XLOOKUP($E:$E,InsuranceClaims!$A:$A,InsuranceClaims!$E:$E)</f>
        <v>352.2688</v>
      </c>
      <c r="M785" t="str">
        <f>_xlfn.XLOOKUP($A:$A,Diagnoses!$B:$B,Diagnoses!$D:$D)</f>
        <v>Type 2 diabetes mellitus without complications</v>
      </c>
      <c r="N785" t="str">
        <f t="shared" si="24"/>
        <v>2024-Apr</v>
      </c>
      <c r="O785" t="str">
        <f t="shared" si="25"/>
        <v>Standard</v>
      </c>
      <c r="P785">
        <f>COUNTIF($B:$B,B785)</f>
        <v>4</v>
      </c>
      <c r="Q785">
        <f>SUMIF($C:$C,C785,$L:$L)</f>
        <v>19335.334599999998</v>
      </c>
    </row>
    <row r="786" spans="1:17" x14ac:dyDescent="0.25">
      <c r="A786" t="s">
        <v>4531</v>
      </c>
      <c r="B786" t="s">
        <v>377</v>
      </c>
      <c r="C786" t="s">
        <v>3130</v>
      </c>
      <c r="D786" t="s">
        <v>3093</v>
      </c>
      <c r="E786" t="s">
        <v>19161</v>
      </c>
      <c r="F786" t="s">
        <v>4532</v>
      </c>
      <c r="G786" t="s">
        <v>3106</v>
      </c>
      <c r="H786">
        <f ca="1">_xlfn.XLOOKUP('Master Data'!$B:$B,PatientsMaster!$A:$A,PatientsMaster!$F:$F)</f>
        <v>48</v>
      </c>
      <c r="I786" t="str">
        <f ca="1">_xlfn.XLOOKUP('Master Data'!$B:$B,PatientsMaster!$A:$A,PatientsMaster!$G:$G)</f>
        <v>Young Adult</v>
      </c>
      <c r="J786" t="str">
        <f>_xlfn.XLOOKUP($C:$C,ProvidersMaster!$A:$A,ProvidersMaster!$C:$C)</f>
        <v>Pediatrics</v>
      </c>
      <c r="K786">
        <f>_xlfn.XLOOKUP($A:$A,Charges!$B:$B,Charges!$D:$D)</f>
        <v>321.68</v>
      </c>
      <c r="L786">
        <f>_xlfn.XLOOKUP($E:$E,InsuranceClaims!$A:$A,InsuranceClaims!$E:$E)</f>
        <v>357.44399999999996</v>
      </c>
      <c r="M786" t="str">
        <f>_xlfn.XLOOKUP($A:$A,Diagnoses!$B:$B,Diagnoses!$D:$D)</f>
        <v>Low back pain</v>
      </c>
      <c r="N786" t="str">
        <f t="shared" si="24"/>
        <v>2022-Jun</v>
      </c>
      <c r="O786" t="str">
        <f t="shared" si="25"/>
        <v>Standard</v>
      </c>
      <c r="P786">
        <f>COUNTIF($B:$B,B786)</f>
        <v>4</v>
      </c>
      <c r="Q786">
        <f>SUMIF($C:$C,C786,$L:$L)</f>
        <v>15966.304299999994</v>
      </c>
    </row>
    <row r="787" spans="1:17" x14ac:dyDescent="0.25">
      <c r="A787" t="s">
        <v>4533</v>
      </c>
      <c r="B787" t="s">
        <v>377</v>
      </c>
      <c r="C787" t="s">
        <v>3135</v>
      </c>
      <c r="D787" t="s">
        <v>3088</v>
      </c>
      <c r="E787" t="s">
        <v>19162</v>
      </c>
      <c r="F787" t="s">
        <v>4534</v>
      </c>
      <c r="G787" t="s">
        <v>3090</v>
      </c>
      <c r="H787">
        <f ca="1">_xlfn.XLOOKUP('Master Data'!$B:$B,PatientsMaster!$A:$A,PatientsMaster!$F:$F)</f>
        <v>48</v>
      </c>
      <c r="I787" t="str">
        <f ca="1">_xlfn.XLOOKUP('Master Data'!$B:$B,PatientsMaster!$A:$A,PatientsMaster!$G:$G)</f>
        <v>Young Adult</v>
      </c>
      <c r="J787" t="str">
        <f>_xlfn.XLOOKUP($C:$C,ProvidersMaster!$A:$A,ProvidersMaster!$C:$C)</f>
        <v>Pediatrics</v>
      </c>
      <c r="K787">
        <f>_xlfn.XLOOKUP($A:$A,Charges!$B:$B,Charges!$D:$D)</f>
        <v>362.84</v>
      </c>
      <c r="L787">
        <f>_xlfn.XLOOKUP($E:$E,InsuranceClaims!$A:$A,InsuranceClaims!$E:$E)</f>
        <v>98.744800000000012</v>
      </c>
      <c r="M787" t="str">
        <f>_xlfn.XLOOKUP($A:$A,Diagnoses!$B:$B,Diagnoses!$D:$D)</f>
        <v>Type 2 diabetes mellitus without complications</v>
      </c>
      <c r="N787" t="str">
        <f t="shared" si="24"/>
        <v>2022-Apr</v>
      </c>
      <c r="O787" t="str">
        <f t="shared" si="25"/>
        <v>High Cost</v>
      </c>
      <c r="P787">
        <f>COUNTIF($B:$B,B787)</f>
        <v>4</v>
      </c>
      <c r="Q787">
        <f>SUMIF($C:$C,C787,$L:$L)</f>
        <v>24472.873299999996</v>
      </c>
    </row>
    <row r="788" spans="1:17" x14ac:dyDescent="0.25">
      <c r="A788" t="s">
        <v>4535</v>
      </c>
      <c r="B788" t="s">
        <v>379</v>
      </c>
      <c r="C788" t="s">
        <v>3196</v>
      </c>
      <c r="D788" t="s">
        <v>3093</v>
      </c>
      <c r="E788" t="s">
        <v>19163</v>
      </c>
      <c r="F788" t="s">
        <v>4536</v>
      </c>
      <c r="G788" t="s">
        <v>3102</v>
      </c>
      <c r="H788">
        <f ca="1">_xlfn.XLOOKUP('Master Data'!$B:$B,PatientsMaster!$A:$A,PatientsMaster!$F:$F)</f>
        <v>53</v>
      </c>
      <c r="I788" t="str">
        <f ca="1">_xlfn.XLOOKUP('Master Data'!$B:$B,PatientsMaster!$A:$A,PatientsMaster!$G:$G)</f>
        <v>Young Adult</v>
      </c>
      <c r="J788" t="str">
        <f>_xlfn.XLOOKUP($C:$C,ProvidersMaster!$A:$A,ProvidersMaster!$C:$C)</f>
        <v>Gastroenterology</v>
      </c>
      <c r="K788">
        <f>_xlfn.XLOOKUP($A:$A,Charges!$B:$B,Charges!$D:$D)</f>
        <v>474.25</v>
      </c>
      <c r="L788">
        <f>_xlfn.XLOOKUP($E:$E,InsuranceClaims!$A:$A,InsuranceClaims!$E:$E)</f>
        <v>296.81180000000001</v>
      </c>
      <c r="M788" t="str">
        <f>_xlfn.XLOOKUP($A:$A,Diagnoses!$B:$B,Diagnoses!$D:$D)</f>
        <v>Low back pain</v>
      </c>
      <c r="N788" t="str">
        <f t="shared" si="24"/>
        <v>2025-Apr</v>
      </c>
      <c r="O788" t="str">
        <f t="shared" si="25"/>
        <v>High Cost</v>
      </c>
      <c r="P788">
        <f>COUNTIF($B:$B,B788)</f>
        <v>1</v>
      </c>
      <c r="Q788">
        <f>SUMIF($C:$C,C788,$L:$L)</f>
        <v>13711.558999999999</v>
      </c>
    </row>
    <row r="789" spans="1:17" x14ac:dyDescent="0.25">
      <c r="A789" t="s">
        <v>4537</v>
      </c>
      <c r="B789" t="s">
        <v>381</v>
      </c>
      <c r="C789" t="s">
        <v>3138</v>
      </c>
      <c r="D789" t="s">
        <v>3093</v>
      </c>
      <c r="E789" t="s">
        <v>19164</v>
      </c>
      <c r="F789" t="s">
        <v>4538</v>
      </c>
      <c r="G789" t="s">
        <v>3095</v>
      </c>
      <c r="H789">
        <f ca="1">_xlfn.XLOOKUP('Master Data'!$B:$B,PatientsMaster!$A:$A,PatientsMaster!$F:$F)</f>
        <v>50</v>
      </c>
      <c r="I789" t="str">
        <f ca="1">_xlfn.XLOOKUP('Master Data'!$B:$B,PatientsMaster!$A:$A,PatientsMaster!$G:$G)</f>
        <v>Young Adult</v>
      </c>
      <c r="J789" t="str">
        <f>_xlfn.XLOOKUP($C:$C,ProvidersMaster!$A:$A,ProvidersMaster!$C:$C)</f>
        <v>Dermatology</v>
      </c>
      <c r="K789">
        <f>_xlfn.XLOOKUP($A:$A,Charges!$B:$B,Charges!$D:$D)</f>
        <v>120.74</v>
      </c>
      <c r="L789">
        <f>_xlfn.XLOOKUP($E:$E,InsuranceClaims!$A:$A,InsuranceClaims!$E:$E)</f>
        <v>331.452</v>
      </c>
      <c r="M789" t="str">
        <f>_xlfn.XLOOKUP($A:$A,Diagnoses!$B:$B,Diagnoses!$D:$D)</f>
        <v>Acute upper respiratory infection, unspecified</v>
      </c>
      <c r="N789" t="str">
        <f t="shared" si="24"/>
        <v>2024-Jul</v>
      </c>
      <c r="O789" t="str">
        <f t="shared" si="25"/>
        <v>Standard</v>
      </c>
      <c r="P789">
        <f>COUNTIF($B:$B,B789)</f>
        <v>7</v>
      </c>
      <c r="Q789">
        <f>SUMIF($C:$C,C789,$L:$L)</f>
        <v>16320.415199999998</v>
      </c>
    </row>
    <row r="790" spans="1:17" x14ac:dyDescent="0.25">
      <c r="A790" t="s">
        <v>4539</v>
      </c>
      <c r="B790" t="s">
        <v>381</v>
      </c>
      <c r="C790" t="s">
        <v>3135</v>
      </c>
      <c r="D790" t="s">
        <v>3088</v>
      </c>
      <c r="E790" t="s">
        <v>19165</v>
      </c>
      <c r="F790" t="s">
        <v>3336</v>
      </c>
      <c r="G790" t="s">
        <v>3106</v>
      </c>
      <c r="H790">
        <f ca="1">_xlfn.XLOOKUP('Master Data'!$B:$B,PatientsMaster!$A:$A,PatientsMaster!$F:$F)</f>
        <v>50</v>
      </c>
      <c r="I790" t="str">
        <f ca="1">_xlfn.XLOOKUP('Master Data'!$B:$B,PatientsMaster!$A:$A,PatientsMaster!$G:$G)</f>
        <v>Young Adult</v>
      </c>
      <c r="J790" t="str">
        <f>_xlfn.XLOOKUP($C:$C,ProvidersMaster!$A:$A,ProvidersMaster!$C:$C)</f>
        <v>Pediatrics</v>
      </c>
      <c r="K790">
        <f>_xlfn.XLOOKUP($A:$A,Charges!$B:$B,Charges!$D:$D)</f>
        <v>460.24</v>
      </c>
      <c r="L790">
        <f>_xlfn.XLOOKUP($E:$E,InsuranceClaims!$A:$A,InsuranceClaims!$E:$E)</f>
        <v>366.03</v>
      </c>
      <c r="M790" t="str">
        <f>_xlfn.XLOOKUP($A:$A,Diagnoses!$B:$B,Diagnoses!$D:$D)</f>
        <v>Acute upper respiratory infection, unspecified</v>
      </c>
      <c r="N790" t="str">
        <f t="shared" si="24"/>
        <v>2026-Apr</v>
      </c>
      <c r="O790" t="str">
        <f t="shared" si="25"/>
        <v>High Cost</v>
      </c>
      <c r="P790">
        <f>COUNTIF($B:$B,B790)</f>
        <v>7</v>
      </c>
      <c r="Q790">
        <f>SUMIF($C:$C,C790,$L:$L)</f>
        <v>24472.873299999996</v>
      </c>
    </row>
    <row r="791" spans="1:17" x14ac:dyDescent="0.25">
      <c r="A791" t="s">
        <v>4540</v>
      </c>
      <c r="B791" t="s">
        <v>381</v>
      </c>
      <c r="C791" t="s">
        <v>3092</v>
      </c>
      <c r="D791" t="s">
        <v>3093</v>
      </c>
      <c r="E791" t="s">
        <v>19166</v>
      </c>
      <c r="F791" t="s">
        <v>4541</v>
      </c>
      <c r="G791" t="s">
        <v>3106</v>
      </c>
      <c r="H791">
        <f ca="1">_xlfn.XLOOKUP('Master Data'!$B:$B,PatientsMaster!$A:$A,PatientsMaster!$F:$F)</f>
        <v>50</v>
      </c>
      <c r="I791" t="str">
        <f ca="1">_xlfn.XLOOKUP('Master Data'!$B:$B,PatientsMaster!$A:$A,PatientsMaster!$G:$G)</f>
        <v>Young Adult</v>
      </c>
      <c r="J791" t="str">
        <f>_xlfn.XLOOKUP($C:$C,ProvidersMaster!$A:$A,ProvidersMaster!$C:$C)</f>
        <v>Oncology</v>
      </c>
      <c r="K791">
        <f>_xlfn.XLOOKUP($A:$A,Charges!$B:$B,Charges!$D:$D)</f>
        <v>237.53</v>
      </c>
      <c r="L791">
        <f>_xlfn.XLOOKUP($E:$E,InsuranceClaims!$A:$A,InsuranceClaims!$E:$E)</f>
        <v>380.21100000000001</v>
      </c>
      <c r="M791" t="str">
        <f>_xlfn.XLOOKUP($A:$A,Diagnoses!$B:$B,Diagnoses!$D:$D)</f>
        <v>Gastro-esophageal reflux disease without esophagitis</v>
      </c>
      <c r="N791" t="str">
        <f t="shared" si="24"/>
        <v>2024-Oct</v>
      </c>
      <c r="O791" t="str">
        <f t="shared" si="25"/>
        <v>Standard</v>
      </c>
      <c r="P791">
        <f>COUNTIF($B:$B,B791)</f>
        <v>7</v>
      </c>
      <c r="Q791">
        <f>SUMIF($C:$C,C791,$L:$L)</f>
        <v>16713.101299999998</v>
      </c>
    </row>
    <row r="792" spans="1:17" x14ac:dyDescent="0.25">
      <c r="A792" t="s">
        <v>4542</v>
      </c>
      <c r="B792" t="s">
        <v>381</v>
      </c>
      <c r="C792" t="s">
        <v>3156</v>
      </c>
      <c r="D792" t="s">
        <v>3088</v>
      </c>
      <c r="E792" t="s">
        <v>19167</v>
      </c>
      <c r="F792" t="s">
        <v>4543</v>
      </c>
      <c r="G792" t="s">
        <v>3095</v>
      </c>
      <c r="H792">
        <f ca="1">_xlfn.XLOOKUP('Master Data'!$B:$B,PatientsMaster!$A:$A,PatientsMaster!$F:$F)</f>
        <v>50</v>
      </c>
      <c r="I792" t="str">
        <f ca="1">_xlfn.XLOOKUP('Master Data'!$B:$B,PatientsMaster!$A:$A,PatientsMaster!$G:$G)</f>
        <v>Young Adult</v>
      </c>
      <c r="J792" t="str">
        <f>_xlfn.XLOOKUP($C:$C,ProvidersMaster!$A:$A,ProvidersMaster!$C:$C)</f>
        <v>Neurology</v>
      </c>
      <c r="K792">
        <f>_xlfn.XLOOKUP($A:$A,Charges!$B:$B,Charges!$D:$D)</f>
        <v>383.29</v>
      </c>
      <c r="L792">
        <f>_xlfn.XLOOKUP($E:$E,InsuranceClaims!$A:$A,InsuranceClaims!$E:$E)</f>
        <v>285.81630000000001</v>
      </c>
      <c r="M792" t="str">
        <f>_xlfn.XLOOKUP($A:$A,Diagnoses!$B:$B,Diagnoses!$D:$D)</f>
        <v>Type 2 diabetes mellitus without complications</v>
      </c>
      <c r="N792" t="str">
        <f t="shared" si="24"/>
        <v>2025-Feb</v>
      </c>
      <c r="O792" t="str">
        <f t="shared" si="25"/>
        <v>High Cost</v>
      </c>
      <c r="P792">
        <f>COUNTIF($B:$B,B792)</f>
        <v>7</v>
      </c>
      <c r="Q792">
        <f>SUMIF($C:$C,C792,$L:$L)</f>
        <v>25676.765600000006</v>
      </c>
    </row>
    <row r="793" spans="1:17" x14ac:dyDescent="0.25">
      <c r="A793" t="s">
        <v>4544</v>
      </c>
      <c r="B793" t="s">
        <v>381</v>
      </c>
      <c r="C793" t="s">
        <v>3111</v>
      </c>
      <c r="D793" t="s">
        <v>3093</v>
      </c>
      <c r="E793" t="s">
        <v>19168</v>
      </c>
      <c r="F793" t="s">
        <v>3472</v>
      </c>
      <c r="G793" t="s">
        <v>3090</v>
      </c>
      <c r="H793">
        <f ca="1">_xlfn.XLOOKUP('Master Data'!$B:$B,PatientsMaster!$A:$A,PatientsMaster!$F:$F)</f>
        <v>50</v>
      </c>
      <c r="I793" t="str">
        <f ca="1">_xlfn.XLOOKUP('Master Data'!$B:$B,PatientsMaster!$A:$A,PatientsMaster!$G:$G)</f>
        <v>Young Adult</v>
      </c>
      <c r="J793" t="str">
        <f>_xlfn.XLOOKUP($C:$C,ProvidersMaster!$A:$A,ProvidersMaster!$C:$C)</f>
        <v>Gastroenterology</v>
      </c>
      <c r="K793">
        <f>_xlfn.XLOOKUP($A:$A,Charges!$B:$B,Charges!$D:$D)</f>
        <v>332.74</v>
      </c>
      <c r="L793">
        <f>_xlfn.XLOOKUP($E:$E,InsuranceClaims!$A:$A,InsuranceClaims!$E:$E)</f>
        <v>298.66079999999999</v>
      </c>
      <c r="M793" t="str">
        <f>_xlfn.XLOOKUP($A:$A,Diagnoses!$B:$B,Diagnoses!$D:$D)</f>
        <v>Essential (primary) hypertension</v>
      </c>
      <c r="N793" t="str">
        <f t="shared" si="24"/>
        <v>2022-Dec</v>
      </c>
      <c r="O793" t="str">
        <f t="shared" si="25"/>
        <v>Standard</v>
      </c>
      <c r="P793">
        <f>COUNTIF($B:$B,B793)</f>
        <v>7</v>
      </c>
      <c r="Q793">
        <f>SUMIF($C:$C,C793,$L:$L)</f>
        <v>20345.553199999988</v>
      </c>
    </row>
    <row r="794" spans="1:17" x14ac:dyDescent="0.25">
      <c r="A794" t="s">
        <v>4545</v>
      </c>
      <c r="B794" t="s">
        <v>381</v>
      </c>
      <c r="C794" t="s">
        <v>3108</v>
      </c>
      <c r="D794" t="s">
        <v>3088</v>
      </c>
      <c r="E794" t="s">
        <v>19169</v>
      </c>
      <c r="F794" t="s">
        <v>4546</v>
      </c>
      <c r="G794" t="s">
        <v>3106</v>
      </c>
      <c r="H794">
        <f ca="1">_xlfn.XLOOKUP('Master Data'!$B:$B,PatientsMaster!$A:$A,PatientsMaster!$F:$F)</f>
        <v>50</v>
      </c>
      <c r="I794" t="str">
        <f ca="1">_xlfn.XLOOKUP('Master Data'!$B:$B,PatientsMaster!$A:$A,PatientsMaster!$G:$G)</f>
        <v>Young Adult</v>
      </c>
      <c r="J794" t="str">
        <f>_xlfn.XLOOKUP($C:$C,ProvidersMaster!$A:$A,ProvidersMaster!$C:$C)</f>
        <v>Pediatrics</v>
      </c>
      <c r="K794">
        <f>_xlfn.XLOOKUP($A:$A,Charges!$B:$B,Charges!$D:$D)</f>
        <v>69.44</v>
      </c>
      <c r="L794">
        <f>_xlfn.XLOOKUP($E:$E,InsuranceClaims!$A:$A,InsuranceClaims!$E:$E)</f>
        <v>76.495399999999989</v>
      </c>
      <c r="M794" t="str">
        <f>_xlfn.XLOOKUP($A:$A,Diagnoses!$B:$B,Diagnoses!$D:$D)</f>
        <v>Gastro-esophageal reflux disease without esophagitis</v>
      </c>
      <c r="N794" t="str">
        <f t="shared" si="24"/>
        <v>2025-Nov</v>
      </c>
      <c r="O794" t="str">
        <f t="shared" si="25"/>
        <v>Standard</v>
      </c>
      <c r="P794">
        <f>COUNTIF($B:$B,B794)</f>
        <v>7</v>
      </c>
      <c r="Q794">
        <f>SUMIF($C:$C,C794,$L:$L)</f>
        <v>19337.123900000002</v>
      </c>
    </row>
    <row r="795" spans="1:17" x14ac:dyDescent="0.25">
      <c r="A795" t="s">
        <v>4547</v>
      </c>
      <c r="B795" t="s">
        <v>381</v>
      </c>
      <c r="C795" t="s">
        <v>3104</v>
      </c>
      <c r="D795" t="s">
        <v>3088</v>
      </c>
      <c r="E795" t="s">
        <v>19170</v>
      </c>
      <c r="F795" t="s">
        <v>3276</v>
      </c>
      <c r="G795" t="s">
        <v>3095</v>
      </c>
      <c r="H795">
        <f ca="1">_xlfn.XLOOKUP('Master Data'!$B:$B,PatientsMaster!$A:$A,PatientsMaster!$F:$F)</f>
        <v>50</v>
      </c>
      <c r="I795" t="str">
        <f ca="1">_xlfn.XLOOKUP('Master Data'!$B:$B,PatientsMaster!$A:$A,PatientsMaster!$G:$G)</f>
        <v>Young Adult</v>
      </c>
      <c r="J795" t="str">
        <f>_xlfn.XLOOKUP($C:$C,ProvidersMaster!$A:$A,ProvidersMaster!$C:$C)</f>
        <v>Pediatrics</v>
      </c>
      <c r="K795">
        <f>_xlfn.XLOOKUP($A:$A,Charges!$B:$B,Charges!$D:$D)</f>
        <v>434.96</v>
      </c>
      <c r="L795">
        <f>_xlfn.XLOOKUP($E:$E,InsuranceClaims!$A:$A,InsuranceClaims!$E:$E)</f>
        <v>326.03229999999996</v>
      </c>
      <c r="M795" t="str">
        <f>_xlfn.XLOOKUP($A:$A,Diagnoses!$B:$B,Diagnoses!$D:$D)</f>
        <v>Low back pain</v>
      </c>
      <c r="N795" t="str">
        <f t="shared" si="24"/>
        <v>2024-Mar</v>
      </c>
      <c r="O795" t="str">
        <f t="shared" si="25"/>
        <v>High Cost</v>
      </c>
      <c r="P795">
        <f>COUNTIF($B:$B,B795)</f>
        <v>7</v>
      </c>
      <c r="Q795">
        <f>SUMIF($C:$C,C795,$L:$L)</f>
        <v>19656.943599999999</v>
      </c>
    </row>
    <row r="796" spans="1:17" x14ac:dyDescent="0.25">
      <c r="A796" t="s">
        <v>4548</v>
      </c>
      <c r="B796" t="s">
        <v>384</v>
      </c>
      <c r="C796" t="s">
        <v>3156</v>
      </c>
      <c r="D796" t="s">
        <v>3088</v>
      </c>
      <c r="E796" t="s">
        <v>19171</v>
      </c>
      <c r="F796" t="s">
        <v>4549</v>
      </c>
      <c r="G796" t="s">
        <v>3090</v>
      </c>
      <c r="H796">
        <f ca="1">_xlfn.XLOOKUP('Master Data'!$B:$B,PatientsMaster!$A:$A,PatientsMaster!$F:$F)</f>
        <v>47</v>
      </c>
      <c r="I796" t="str">
        <f ca="1">_xlfn.XLOOKUP('Master Data'!$B:$B,PatientsMaster!$A:$A,PatientsMaster!$G:$G)</f>
        <v>Young Adult</v>
      </c>
      <c r="J796" t="str">
        <f>_xlfn.XLOOKUP($C:$C,ProvidersMaster!$A:$A,ProvidersMaster!$C:$C)</f>
        <v>Neurology</v>
      </c>
      <c r="K796">
        <f>_xlfn.XLOOKUP($A:$A,Charges!$B:$B,Charges!$D:$D)</f>
        <v>445.03</v>
      </c>
      <c r="L796">
        <f>_xlfn.XLOOKUP($E:$E,InsuranceClaims!$A:$A,InsuranceClaims!$E:$E)</f>
        <v>271.66730000000001</v>
      </c>
      <c r="M796" t="str">
        <f>_xlfn.XLOOKUP($A:$A,Diagnoses!$B:$B,Diagnoses!$D:$D)</f>
        <v>Type 2 diabetes mellitus without complications</v>
      </c>
      <c r="N796" t="str">
        <f t="shared" si="24"/>
        <v>2026-Apr</v>
      </c>
      <c r="O796" t="str">
        <f t="shared" si="25"/>
        <v>High Cost</v>
      </c>
      <c r="P796">
        <f>COUNTIF($B:$B,B796)</f>
        <v>6</v>
      </c>
      <c r="Q796">
        <f>SUMIF($C:$C,C796,$L:$L)</f>
        <v>25676.765600000006</v>
      </c>
    </row>
    <row r="797" spans="1:17" x14ac:dyDescent="0.25">
      <c r="A797" t="s">
        <v>4550</v>
      </c>
      <c r="B797" t="s">
        <v>384</v>
      </c>
      <c r="C797" t="s">
        <v>3208</v>
      </c>
      <c r="D797" t="s">
        <v>3093</v>
      </c>
      <c r="E797" t="s">
        <v>19172</v>
      </c>
      <c r="F797" t="s">
        <v>4551</v>
      </c>
      <c r="G797" t="s">
        <v>3090</v>
      </c>
      <c r="H797">
        <f ca="1">_xlfn.XLOOKUP('Master Data'!$B:$B,PatientsMaster!$A:$A,PatientsMaster!$F:$F)</f>
        <v>47</v>
      </c>
      <c r="I797" t="str">
        <f ca="1">_xlfn.XLOOKUP('Master Data'!$B:$B,PatientsMaster!$A:$A,PatientsMaster!$G:$G)</f>
        <v>Young Adult</v>
      </c>
      <c r="J797" t="str">
        <f>_xlfn.XLOOKUP($C:$C,ProvidersMaster!$A:$A,ProvidersMaster!$C:$C)</f>
        <v>Cardiology</v>
      </c>
      <c r="K797">
        <f>_xlfn.XLOOKUP($A:$A,Charges!$B:$B,Charges!$D:$D)</f>
        <v>310.02999999999997</v>
      </c>
      <c r="L797">
        <f>_xlfn.XLOOKUP($E:$E,InsuranceClaims!$A:$A,InsuranceClaims!$E:$E)</f>
        <v>381.33519999999999</v>
      </c>
      <c r="M797" t="str">
        <f>_xlfn.XLOOKUP($A:$A,Diagnoses!$B:$B,Diagnoses!$D:$D)</f>
        <v>Gastro-esophageal reflux disease without esophagitis</v>
      </c>
      <c r="N797" t="str">
        <f t="shared" si="24"/>
        <v>2024-Oct</v>
      </c>
      <c r="O797" t="str">
        <f t="shared" si="25"/>
        <v>Standard</v>
      </c>
      <c r="P797">
        <f>COUNTIF($B:$B,B797)</f>
        <v>6</v>
      </c>
      <c r="Q797">
        <f>SUMIF($C:$C,C797,$L:$L)</f>
        <v>17205.856699999993</v>
      </c>
    </row>
    <row r="798" spans="1:17" x14ac:dyDescent="0.25">
      <c r="A798" t="s">
        <v>4552</v>
      </c>
      <c r="B798" t="s">
        <v>384</v>
      </c>
      <c r="C798" t="s">
        <v>3097</v>
      </c>
      <c r="D798" t="s">
        <v>3093</v>
      </c>
      <c r="E798" t="s">
        <v>19173</v>
      </c>
      <c r="F798" t="s">
        <v>4090</v>
      </c>
      <c r="G798" t="s">
        <v>3090</v>
      </c>
      <c r="H798">
        <f ca="1">_xlfn.XLOOKUP('Master Data'!$B:$B,PatientsMaster!$A:$A,PatientsMaster!$F:$F)</f>
        <v>47</v>
      </c>
      <c r="I798" t="str">
        <f ca="1">_xlfn.XLOOKUP('Master Data'!$B:$B,PatientsMaster!$A:$A,PatientsMaster!$G:$G)</f>
        <v>Young Adult</v>
      </c>
      <c r="J798" t="str">
        <f>_xlfn.XLOOKUP($C:$C,ProvidersMaster!$A:$A,ProvidersMaster!$C:$C)</f>
        <v>Cardiology</v>
      </c>
      <c r="K798">
        <f>_xlfn.XLOOKUP($A:$A,Charges!$B:$B,Charges!$D:$D)</f>
        <v>243.79</v>
      </c>
      <c r="L798">
        <f>_xlfn.XLOOKUP($E:$E,InsuranceClaims!$A:$A,InsuranceClaims!$E:$E)</f>
        <v>307.04579999999999</v>
      </c>
      <c r="M798" t="str">
        <f>_xlfn.XLOOKUP($A:$A,Diagnoses!$B:$B,Diagnoses!$D:$D)</f>
        <v>Type 2 diabetes mellitus without complications</v>
      </c>
      <c r="N798" t="str">
        <f t="shared" si="24"/>
        <v>2025-Dec</v>
      </c>
      <c r="O798" t="str">
        <f t="shared" si="25"/>
        <v>Standard</v>
      </c>
      <c r="P798">
        <f>COUNTIF($B:$B,B798)</f>
        <v>6</v>
      </c>
      <c r="Q798">
        <f>SUMIF($C:$C,C798,$L:$L)</f>
        <v>19482.340599999985</v>
      </c>
    </row>
    <row r="799" spans="1:17" x14ac:dyDescent="0.25">
      <c r="A799" t="s">
        <v>4553</v>
      </c>
      <c r="B799" t="s">
        <v>384</v>
      </c>
      <c r="C799" t="s">
        <v>3172</v>
      </c>
      <c r="D799" t="s">
        <v>3093</v>
      </c>
      <c r="E799" t="s">
        <v>19174</v>
      </c>
      <c r="F799" t="s">
        <v>4094</v>
      </c>
      <c r="G799" t="s">
        <v>3106</v>
      </c>
      <c r="H799">
        <f ca="1">_xlfn.XLOOKUP('Master Data'!$B:$B,PatientsMaster!$A:$A,PatientsMaster!$F:$F)</f>
        <v>47</v>
      </c>
      <c r="I799" t="str">
        <f ca="1">_xlfn.XLOOKUP('Master Data'!$B:$B,PatientsMaster!$A:$A,PatientsMaster!$G:$G)</f>
        <v>Young Adult</v>
      </c>
      <c r="J799" t="str">
        <f>_xlfn.XLOOKUP($C:$C,ProvidersMaster!$A:$A,ProvidersMaster!$C:$C)</f>
        <v>Gastroenterology</v>
      </c>
      <c r="K799">
        <f>_xlfn.XLOOKUP($A:$A,Charges!$B:$B,Charges!$D:$D)</f>
        <v>487.95</v>
      </c>
      <c r="L799">
        <f>_xlfn.XLOOKUP($E:$E,InsuranceClaims!$A:$A,InsuranceClaims!$E:$E)</f>
        <v>169.17000000000002</v>
      </c>
      <c r="M799" t="str">
        <f>_xlfn.XLOOKUP($A:$A,Diagnoses!$B:$B,Diagnoses!$D:$D)</f>
        <v>Low back pain</v>
      </c>
      <c r="N799" t="str">
        <f t="shared" si="24"/>
        <v>2024-Jul</v>
      </c>
      <c r="O799" t="str">
        <f t="shared" si="25"/>
        <v>High Cost</v>
      </c>
      <c r="P799">
        <f>COUNTIF($B:$B,B799)</f>
        <v>6</v>
      </c>
      <c r="Q799">
        <f>SUMIF($C:$C,C799,$L:$L)</f>
        <v>17502.678000000004</v>
      </c>
    </row>
    <row r="800" spans="1:17" x14ac:dyDescent="0.25">
      <c r="A800" t="s">
        <v>4554</v>
      </c>
      <c r="B800" t="s">
        <v>384</v>
      </c>
      <c r="C800" t="s">
        <v>3187</v>
      </c>
      <c r="D800" t="s">
        <v>3088</v>
      </c>
      <c r="E800" t="s">
        <v>19175</v>
      </c>
      <c r="F800" t="s">
        <v>4555</v>
      </c>
      <c r="G800" t="s">
        <v>3106</v>
      </c>
      <c r="H800">
        <f ca="1">_xlfn.XLOOKUP('Master Data'!$B:$B,PatientsMaster!$A:$A,PatientsMaster!$F:$F)</f>
        <v>47</v>
      </c>
      <c r="I800" t="str">
        <f ca="1">_xlfn.XLOOKUP('Master Data'!$B:$B,PatientsMaster!$A:$A,PatientsMaster!$G:$G)</f>
        <v>Young Adult</v>
      </c>
      <c r="J800" t="str">
        <f>_xlfn.XLOOKUP($C:$C,ProvidersMaster!$A:$A,ProvidersMaster!$C:$C)</f>
        <v>Cardiology</v>
      </c>
      <c r="K800">
        <f>_xlfn.XLOOKUP($A:$A,Charges!$B:$B,Charges!$D:$D)</f>
        <v>487.97</v>
      </c>
      <c r="L800">
        <f>_xlfn.XLOOKUP($E:$E,InsuranceClaims!$A:$A,InsuranceClaims!$E:$E)</f>
        <v>313.1703</v>
      </c>
      <c r="M800" t="str">
        <f>_xlfn.XLOOKUP($A:$A,Diagnoses!$B:$B,Diagnoses!$D:$D)</f>
        <v>Gastro-esophageal reflux disease without esophagitis</v>
      </c>
      <c r="N800" t="str">
        <f t="shared" si="24"/>
        <v>2023-Jul</v>
      </c>
      <c r="O800" t="str">
        <f t="shared" si="25"/>
        <v>High Cost</v>
      </c>
      <c r="P800">
        <f>COUNTIF($B:$B,B800)</f>
        <v>6</v>
      </c>
      <c r="Q800">
        <f>SUMIF($C:$C,C800,$L:$L)</f>
        <v>16655.636999999995</v>
      </c>
    </row>
    <row r="801" spans="1:17" x14ac:dyDescent="0.25">
      <c r="A801" t="s">
        <v>4556</v>
      </c>
      <c r="B801" t="s">
        <v>384</v>
      </c>
      <c r="C801" t="s">
        <v>3187</v>
      </c>
      <c r="D801" t="s">
        <v>3088</v>
      </c>
      <c r="E801" t="s">
        <v>19176</v>
      </c>
      <c r="F801" t="s">
        <v>4557</v>
      </c>
      <c r="G801" t="s">
        <v>3102</v>
      </c>
      <c r="H801">
        <f ca="1">_xlfn.XLOOKUP('Master Data'!$B:$B,PatientsMaster!$A:$A,PatientsMaster!$F:$F)</f>
        <v>47</v>
      </c>
      <c r="I801" t="str">
        <f ca="1">_xlfn.XLOOKUP('Master Data'!$B:$B,PatientsMaster!$A:$A,PatientsMaster!$G:$G)</f>
        <v>Young Adult</v>
      </c>
      <c r="J801" t="str">
        <f>_xlfn.XLOOKUP($C:$C,ProvidersMaster!$A:$A,ProvidersMaster!$C:$C)</f>
        <v>Cardiology</v>
      </c>
      <c r="K801">
        <f>_xlfn.XLOOKUP($A:$A,Charges!$B:$B,Charges!$D:$D)</f>
        <v>152.26</v>
      </c>
      <c r="L801">
        <f>_xlfn.XLOOKUP($E:$E,InsuranceClaims!$A:$A,InsuranceClaims!$E:$E)</f>
        <v>96.626400000000004</v>
      </c>
      <c r="M801" t="str">
        <f>_xlfn.XLOOKUP($A:$A,Diagnoses!$B:$B,Diagnoses!$D:$D)</f>
        <v>Acute upper respiratory infection, unspecified</v>
      </c>
      <c r="N801" t="str">
        <f t="shared" si="24"/>
        <v>2026-May</v>
      </c>
      <c r="O801" t="str">
        <f t="shared" si="25"/>
        <v>Standard</v>
      </c>
      <c r="P801">
        <f>COUNTIF($B:$B,B801)</f>
        <v>6</v>
      </c>
      <c r="Q801">
        <f>SUMIF($C:$C,C801,$L:$L)</f>
        <v>16655.636999999995</v>
      </c>
    </row>
    <row r="802" spans="1:17" x14ac:dyDescent="0.25">
      <c r="A802" t="s">
        <v>4558</v>
      </c>
      <c r="B802" t="s">
        <v>386</v>
      </c>
      <c r="C802" t="s">
        <v>3135</v>
      </c>
      <c r="D802" t="s">
        <v>3088</v>
      </c>
      <c r="E802" t="s">
        <v>19177</v>
      </c>
      <c r="F802" t="s">
        <v>4559</v>
      </c>
      <c r="G802" t="s">
        <v>3095</v>
      </c>
      <c r="H802">
        <f ca="1">_xlfn.XLOOKUP('Master Data'!$B:$B,PatientsMaster!$A:$A,PatientsMaster!$F:$F)</f>
        <v>60</v>
      </c>
      <c r="I802" t="str">
        <f ca="1">_xlfn.XLOOKUP('Master Data'!$B:$B,PatientsMaster!$A:$A,PatientsMaster!$G:$G)</f>
        <v>Young Adult</v>
      </c>
      <c r="J802" t="str">
        <f>_xlfn.XLOOKUP($C:$C,ProvidersMaster!$A:$A,ProvidersMaster!$C:$C)</f>
        <v>Pediatrics</v>
      </c>
      <c r="K802">
        <f>_xlfn.XLOOKUP($A:$A,Charges!$B:$B,Charges!$D:$D)</f>
        <v>274.13</v>
      </c>
      <c r="L802">
        <f>_xlfn.XLOOKUP($E:$E,InsuranceClaims!$A:$A,InsuranceClaims!$E:$E)</f>
        <v>290.18850000000003</v>
      </c>
      <c r="M802" t="str">
        <f>_xlfn.XLOOKUP($A:$A,Diagnoses!$B:$B,Diagnoses!$D:$D)</f>
        <v>Essential (primary) hypertension</v>
      </c>
      <c r="N802" t="str">
        <f t="shared" si="24"/>
        <v>2023-Mar</v>
      </c>
      <c r="O802" t="str">
        <f t="shared" si="25"/>
        <v>Standard</v>
      </c>
      <c r="P802">
        <f>COUNTIF($B:$B,B802)</f>
        <v>2</v>
      </c>
      <c r="Q802">
        <f>SUMIF($C:$C,C802,$L:$L)</f>
        <v>24472.873299999996</v>
      </c>
    </row>
    <row r="803" spans="1:17" x14ac:dyDescent="0.25">
      <c r="A803" t="s">
        <v>4560</v>
      </c>
      <c r="B803" t="s">
        <v>386</v>
      </c>
      <c r="C803" t="s">
        <v>3199</v>
      </c>
      <c r="D803" t="s">
        <v>3093</v>
      </c>
      <c r="E803" t="s">
        <v>19178</v>
      </c>
      <c r="F803" t="s">
        <v>3384</v>
      </c>
      <c r="G803" t="s">
        <v>3095</v>
      </c>
      <c r="H803">
        <f ca="1">_xlfn.XLOOKUP('Master Data'!$B:$B,PatientsMaster!$A:$A,PatientsMaster!$F:$F)</f>
        <v>60</v>
      </c>
      <c r="I803" t="str">
        <f ca="1">_xlfn.XLOOKUP('Master Data'!$B:$B,PatientsMaster!$A:$A,PatientsMaster!$G:$G)</f>
        <v>Young Adult</v>
      </c>
      <c r="J803" t="str">
        <f>_xlfn.XLOOKUP($C:$C,ProvidersMaster!$A:$A,ProvidersMaster!$C:$C)</f>
        <v>Gastroenterology</v>
      </c>
      <c r="K803">
        <f>_xlfn.XLOOKUP($A:$A,Charges!$B:$B,Charges!$D:$D)</f>
        <v>360.87</v>
      </c>
      <c r="L803">
        <f>_xlfn.XLOOKUP($E:$E,InsuranceClaims!$A:$A,InsuranceClaims!$E:$E)</f>
        <v>163.90349999999998</v>
      </c>
      <c r="M803" t="str">
        <f>_xlfn.XLOOKUP($A:$A,Diagnoses!$B:$B,Diagnoses!$D:$D)</f>
        <v>Low back pain</v>
      </c>
      <c r="N803" t="str">
        <f t="shared" si="24"/>
        <v>2025-Apr</v>
      </c>
      <c r="O803" t="str">
        <f t="shared" si="25"/>
        <v>High Cost</v>
      </c>
      <c r="P803">
        <f>COUNTIF($B:$B,B803)</f>
        <v>2</v>
      </c>
      <c r="Q803">
        <f>SUMIF($C:$C,C803,$L:$L)</f>
        <v>19674.320500000005</v>
      </c>
    </row>
    <row r="804" spans="1:17" x14ac:dyDescent="0.25">
      <c r="A804" t="s">
        <v>4561</v>
      </c>
      <c r="B804" t="s">
        <v>388</v>
      </c>
      <c r="C804" t="s">
        <v>3135</v>
      </c>
      <c r="D804" t="s">
        <v>3088</v>
      </c>
      <c r="E804" t="s">
        <v>19179</v>
      </c>
      <c r="F804" t="s">
        <v>4500</v>
      </c>
      <c r="G804" t="s">
        <v>3106</v>
      </c>
      <c r="H804">
        <f ca="1">_xlfn.XLOOKUP('Master Data'!$B:$B,PatientsMaster!$A:$A,PatientsMaster!$F:$F)</f>
        <v>20</v>
      </c>
      <c r="I804" t="str">
        <f ca="1">_xlfn.XLOOKUP('Master Data'!$B:$B,PatientsMaster!$A:$A,PatientsMaster!$G:$G)</f>
        <v>Young Adult</v>
      </c>
      <c r="J804" t="str">
        <f>_xlfn.XLOOKUP($C:$C,ProvidersMaster!$A:$A,ProvidersMaster!$C:$C)</f>
        <v>Pediatrics</v>
      </c>
      <c r="K804">
        <f>_xlfn.XLOOKUP($A:$A,Charges!$B:$B,Charges!$D:$D)</f>
        <v>284.76</v>
      </c>
      <c r="L804">
        <f>_xlfn.XLOOKUP($E:$E,InsuranceClaims!$A:$A,InsuranceClaims!$E:$E)</f>
        <v>347.88</v>
      </c>
      <c r="M804" t="str">
        <f>_xlfn.XLOOKUP($A:$A,Diagnoses!$B:$B,Diagnoses!$D:$D)</f>
        <v>Essential (primary) hypertension</v>
      </c>
      <c r="N804" t="str">
        <f t="shared" si="24"/>
        <v>2024-May</v>
      </c>
      <c r="O804" t="str">
        <f t="shared" si="25"/>
        <v>Standard</v>
      </c>
      <c r="P804">
        <f>COUNTIF($B:$B,B804)</f>
        <v>1</v>
      </c>
      <c r="Q804">
        <f>SUMIF($C:$C,C804,$L:$L)</f>
        <v>24472.873299999996</v>
      </c>
    </row>
    <row r="805" spans="1:17" x14ac:dyDescent="0.25">
      <c r="A805" t="s">
        <v>4562</v>
      </c>
      <c r="B805" t="s">
        <v>390</v>
      </c>
      <c r="C805" t="s">
        <v>3199</v>
      </c>
      <c r="D805" t="s">
        <v>3088</v>
      </c>
      <c r="E805" t="s">
        <v>19180</v>
      </c>
      <c r="F805" t="s">
        <v>4563</v>
      </c>
      <c r="G805" t="s">
        <v>3090</v>
      </c>
      <c r="H805">
        <f ca="1">_xlfn.XLOOKUP('Master Data'!$B:$B,PatientsMaster!$A:$A,PatientsMaster!$F:$F)</f>
        <v>22</v>
      </c>
      <c r="I805" t="str">
        <f ca="1">_xlfn.XLOOKUP('Master Data'!$B:$B,PatientsMaster!$A:$A,PatientsMaster!$G:$G)</f>
        <v>Young Adult</v>
      </c>
      <c r="J805" t="str">
        <f>_xlfn.XLOOKUP($C:$C,ProvidersMaster!$A:$A,ProvidersMaster!$C:$C)</f>
        <v>Gastroenterology</v>
      </c>
      <c r="K805">
        <f>_xlfn.XLOOKUP($A:$A,Charges!$B:$B,Charges!$D:$D)</f>
        <v>419.13</v>
      </c>
      <c r="L805">
        <f>_xlfn.XLOOKUP($E:$E,InsuranceClaims!$A:$A,InsuranceClaims!$E:$E)</f>
        <v>313.56360000000001</v>
      </c>
      <c r="M805" t="str">
        <f>_xlfn.XLOOKUP($A:$A,Diagnoses!$B:$B,Diagnoses!$D:$D)</f>
        <v>Acute upper respiratory infection, unspecified</v>
      </c>
      <c r="N805" t="str">
        <f t="shared" si="24"/>
        <v>2023-Oct</v>
      </c>
      <c r="O805" t="str">
        <f t="shared" si="25"/>
        <v>High Cost</v>
      </c>
      <c r="P805">
        <f>COUNTIF($B:$B,B805)</f>
        <v>10</v>
      </c>
      <c r="Q805">
        <f>SUMIF($C:$C,C805,$L:$L)</f>
        <v>19674.320500000005</v>
      </c>
    </row>
    <row r="806" spans="1:17" x14ac:dyDescent="0.25">
      <c r="A806" t="s">
        <v>4564</v>
      </c>
      <c r="B806" t="s">
        <v>390</v>
      </c>
      <c r="C806" t="s">
        <v>3130</v>
      </c>
      <c r="D806" t="s">
        <v>3093</v>
      </c>
      <c r="E806" t="s">
        <v>19181</v>
      </c>
      <c r="F806" t="s">
        <v>4289</v>
      </c>
      <c r="G806" t="s">
        <v>3095</v>
      </c>
      <c r="H806">
        <f ca="1">_xlfn.XLOOKUP('Master Data'!$B:$B,PatientsMaster!$A:$A,PatientsMaster!$F:$F)</f>
        <v>22</v>
      </c>
      <c r="I806" t="str">
        <f ca="1">_xlfn.XLOOKUP('Master Data'!$B:$B,PatientsMaster!$A:$A,PatientsMaster!$G:$G)</f>
        <v>Young Adult</v>
      </c>
      <c r="J806" t="str">
        <f>_xlfn.XLOOKUP($C:$C,ProvidersMaster!$A:$A,ProvidersMaster!$C:$C)</f>
        <v>Pediatrics</v>
      </c>
      <c r="K806">
        <f>_xlfn.XLOOKUP($A:$A,Charges!$B:$B,Charges!$D:$D)</f>
        <v>413.58</v>
      </c>
      <c r="L806">
        <f>_xlfn.XLOOKUP($E:$E,InsuranceClaims!$A:$A,InsuranceClaims!$E:$E)</f>
        <v>281.23200000000003</v>
      </c>
      <c r="M806" t="str">
        <f>_xlfn.XLOOKUP($A:$A,Diagnoses!$B:$B,Diagnoses!$D:$D)</f>
        <v>Essential (primary) hypertension</v>
      </c>
      <c r="N806" t="str">
        <f t="shared" si="24"/>
        <v>2024-Jul</v>
      </c>
      <c r="O806" t="str">
        <f t="shared" si="25"/>
        <v>High Cost</v>
      </c>
      <c r="P806">
        <f>COUNTIF($B:$B,B806)</f>
        <v>10</v>
      </c>
      <c r="Q806">
        <f>SUMIF($C:$C,C806,$L:$L)</f>
        <v>15966.304299999994</v>
      </c>
    </row>
    <row r="807" spans="1:17" x14ac:dyDescent="0.25">
      <c r="A807" t="s">
        <v>4565</v>
      </c>
      <c r="B807" t="s">
        <v>390</v>
      </c>
      <c r="C807" t="s">
        <v>3208</v>
      </c>
      <c r="D807" t="s">
        <v>3088</v>
      </c>
      <c r="E807" t="s">
        <v>19182</v>
      </c>
      <c r="F807" t="s">
        <v>4566</v>
      </c>
      <c r="G807" t="s">
        <v>3095</v>
      </c>
      <c r="H807">
        <f ca="1">_xlfn.XLOOKUP('Master Data'!$B:$B,PatientsMaster!$A:$A,PatientsMaster!$F:$F)</f>
        <v>22</v>
      </c>
      <c r="I807" t="str">
        <f ca="1">_xlfn.XLOOKUP('Master Data'!$B:$B,PatientsMaster!$A:$A,PatientsMaster!$G:$G)</f>
        <v>Young Adult</v>
      </c>
      <c r="J807" t="str">
        <f>_xlfn.XLOOKUP($C:$C,ProvidersMaster!$A:$A,ProvidersMaster!$C:$C)</f>
        <v>Cardiology</v>
      </c>
      <c r="K807">
        <f>_xlfn.XLOOKUP($A:$A,Charges!$B:$B,Charges!$D:$D)</f>
        <v>207.92</v>
      </c>
      <c r="L807">
        <f>_xlfn.XLOOKUP($E:$E,InsuranceClaims!$A:$A,InsuranceClaims!$E:$E)</f>
        <v>351.16199999999998</v>
      </c>
      <c r="M807" t="str">
        <f>_xlfn.XLOOKUP($A:$A,Diagnoses!$B:$B,Diagnoses!$D:$D)</f>
        <v>Acute upper respiratory infection, unspecified</v>
      </c>
      <c r="N807" t="str">
        <f t="shared" si="24"/>
        <v>2025-Sep</v>
      </c>
      <c r="O807" t="str">
        <f t="shared" si="25"/>
        <v>Standard</v>
      </c>
      <c r="P807">
        <f>COUNTIF($B:$B,B807)</f>
        <v>10</v>
      </c>
      <c r="Q807">
        <f>SUMIF($C:$C,C807,$L:$L)</f>
        <v>17205.856699999993</v>
      </c>
    </row>
    <row r="808" spans="1:17" x14ac:dyDescent="0.25">
      <c r="A808" t="s">
        <v>4567</v>
      </c>
      <c r="B808" t="s">
        <v>390</v>
      </c>
      <c r="C808" t="s">
        <v>3111</v>
      </c>
      <c r="D808" t="s">
        <v>3093</v>
      </c>
      <c r="E808" t="s">
        <v>19183</v>
      </c>
      <c r="F808" t="s">
        <v>4568</v>
      </c>
      <c r="G808" t="s">
        <v>3095</v>
      </c>
      <c r="H808">
        <f ca="1">_xlfn.XLOOKUP('Master Data'!$B:$B,PatientsMaster!$A:$A,PatientsMaster!$F:$F)</f>
        <v>22</v>
      </c>
      <c r="I808" t="str">
        <f ca="1">_xlfn.XLOOKUP('Master Data'!$B:$B,PatientsMaster!$A:$A,PatientsMaster!$G:$G)</f>
        <v>Young Adult</v>
      </c>
      <c r="J808" t="str">
        <f>_xlfn.XLOOKUP($C:$C,ProvidersMaster!$A:$A,ProvidersMaster!$C:$C)</f>
        <v>Gastroenterology</v>
      </c>
      <c r="K808">
        <f>_xlfn.XLOOKUP($A:$A,Charges!$B:$B,Charges!$D:$D)</f>
        <v>122.51</v>
      </c>
      <c r="L808">
        <f>_xlfn.XLOOKUP($E:$E,InsuranceClaims!$A:$A,InsuranceClaims!$E:$E)</f>
        <v>263.70519999999999</v>
      </c>
      <c r="M808" t="str">
        <f>_xlfn.XLOOKUP($A:$A,Diagnoses!$B:$B,Diagnoses!$D:$D)</f>
        <v>Type 2 diabetes mellitus without complications</v>
      </c>
      <c r="N808" t="str">
        <f t="shared" si="24"/>
        <v>2024-Oct</v>
      </c>
      <c r="O808" t="str">
        <f t="shared" si="25"/>
        <v>Standard</v>
      </c>
      <c r="P808">
        <f>COUNTIF($B:$B,B808)</f>
        <v>10</v>
      </c>
      <c r="Q808">
        <f>SUMIF($C:$C,C808,$L:$L)</f>
        <v>20345.553199999988</v>
      </c>
    </row>
    <row r="809" spans="1:17" x14ac:dyDescent="0.25">
      <c r="A809" t="s">
        <v>4569</v>
      </c>
      <c r="B809" t="s">
        <v>390</v>
      </c>
      <c r="C809" t="s">
        <v>3151</v>
      </c>
      <c r="D809" t="s">
        <v>3093</v>
      </c>
      <c r="E809" t="s">
        <v>19184</v>
      </c>
      <c r="F809" t="s">
        <v>4570</v>
      </c>
      <c r="G809" t="s">
        <v>3095</v>
      </c>
      <c r="H809">
        <f ca="1">_xlfn.XLOOKUP('Master Data'!$B:$B,PatientsMaster!$A:$A,PatientsMaster!$F:$F)</f>
        <v>22</v>
      </c>
      <c r="I809" t="str">
        <f ca="1">_xlfn.XLOOKUP('Master Data'!$B:$B,PatientsMaster!$A:$A,PatientsMaster!$G:$G)</f>
        <v>Young Adult</v>
      </c>
      <c r="J809" t="str">
        <f>_xlfn.XLOOKUP($C:$C,ProvidersMaster!$A:$A,ProvidersMaster!$C:$C)</f>
        <v>Gastroenterology</v>
      </c>
      <c r="K809">
        <f>_xlfn.XLOOKUP($A:$A,Charges!$B:$B,Charges!$D:$D)</f>
        <v>191.25</v>
      </c>
      <c r="L809">
        <f>_xlfn.XLOOKUP($E:$E,InsuranceClaims!$A:$A,InsuranceClaims!$E:$E)</f>
        <v>386.00519999999995</v>
      </c>
      <c r="M809" t="str">
        <f>_xlfn.XLOOKUP($A:$A,Diagnoses!$B:$B,Diagnoses!$D:$D)</f>
        <v>Low back pain</v>
      </c>
      <c r="N809" t="str">
        <f t="shared" si="24"/>
        <v>2023-Apr</v>
      </c>
      <c r="O809" t="str">
        <f t="shared" si="25"/>
        <v>Standard</v>
      </c>
      <c r="P809">
        <f>COUNTIF($B:$B,B809)</f>
        <v>10</v>
      </c>
      <c r="Q809">
        <f>SUMIF($C:$C,C809,$L:$L)</f>
        <v>21413.642499999994</v>
      </c>
    </row>
    <row r="810" spans="1:17" x14ac:dyDescent="0.25">
      <c r="A810" t="s">
        <v>4571</v>
      </c>
      <c r="B810" t="s">
        <v>390</v>
      </c>
      <c r="C810" t="s">
        <v>3172</v>
      </c>
      <c r="D810" t="s">
        <v>3088</v>
      </c>
      <c r="E810" t="s">
        <v>19185</v>
      </c>
      <c r="F810" t="s">
        <v>4137</v>
      </c>
      <c r="G810" t="s">
        <v>3095</v>
      </c>
      <c r="H810">
        <f ca="1">_xlfn.XLOOKUP('Master Data'!$B:$B,PatientsMaster!$A:$A,PatientsMaster!$F:$F)</f>
        <v>22</v>
      </c>
      <c r="I810" t="str">
        <f ca="1">_xlfn.XLOOKUP('Master Data'!$B:$B,PatientsMaster!$A:$A,PatientsMaster!$G:$G)</f>
        <v>Young Adult</v>
      </c>
      <c r="J810" t="str">
        <f>_xlfn.XLOOKUP($C:$C,ProvidersMaster!$A:$A,ProvidersMaster!$C:$C)</f>
        <v>Gastroenterology</v>
      </c>
      <c r="K810">
        <f>_xlfn.XLOOKUP($A:$A,Charges!$B:$B,Charges!$D:$D)</f>
        <v>370.47</v>
      </c>
      <c r="L810">
        <f>_xlfn.XLOOKUP($E:$E,InsuranceClaims!$A:$A,InsuranceClaims!$E:$E)</f>
        <v>350.46879999999999</v>
      </c>
      <c r="M810" t="str">
        <f>_xlfn.XLOOKUP($A:$A,Diagnoses!$B:$B,Diagnoses!$D:$D)</f>
        <v>Acute upper respiratory infection, unspecified</v>
      </c>
      <c r="N810" t="str">
        <f t="shared" si="24"/>
        <v>2026-Jul</v>
      </c>
      <c r="O810" t="str">
        <f t="shared" si="25"/>
        <v>High Cost</v>
      </c>
      <c r="P810">
        <f>COUNTIF($B:$B,B810)</f>
        <v>10</v>
      </c>
      <c r="Q810">
        <f>SUMIF($C:$C,C810,$L:$L)</f>
        <v>17502.678000000004</v>
      </c>
    </row>
    <row r="811" spans="1:17" x14ac:dyDescent="0.25">
      <c r="A811" t="s">
        <v>4572</v>
      </c>
      <c r="B811" t="s">
        <v>390</v>
      </c>
      <c r="C811" t="s">
        <v>3329</v>
      </c>
      <c r="D811" t="s">
        <v>3088</v>
      </c>
      <c r="E811" t="s">
        <v>19186</v>
      </c>
      <c r="F811" t="s">
        <v>3152</v>
      </c>
      <c r="G811" t="s">
        <v>3090</v>
      </c>
      <c r="H811">
        <f ca="1">_xlfn.XLOOKUP('Master Data'!$B:$B,PatientsMaster!$A:$A,PatientsMaster!$F:$F)</f>
        <v>22</v>
      </c>
      <c r="I811" t="str">
        <f ca="1">_xlfn.XLOOKUP('Master Data'!$B:$B,PatientsMaster!$A:$A,PatientsMaster!$G:$G)</f>
        <v>Young Adult</v>
      </c>
      <c r="J811" t="str">
        <f>_xlfn.XLOOKUP($C:$C,ProvidersMaster!$A:$A,ProvidersMaster!$C:$C)</f>
        <v>Oncology</v>
      </c>
      <c r="K811">
        <f>_xlfn.XLOOKUP($A:$A,Charges!$B:$B,Charges!$D:$D)</f>
        <v>95.52</v>
      </c>
      <c r="L811">
        <f>_xlfn.XLOOKUP($E:$E,InsuranceClaims!$A:$A,InsuranceClaims!$E:$E)</f>
        <v>408.63749999999999</v>
      </c>
      <c r="M811" t="str">
        <f>_xlfn.XLOOKUP($A:$A,Diagnoses!$B:$B,Diagnoses!$D:$D)</f>
        <v>Low back pain</v>
      </c>
      <c r="N811" t="str">
        <f t="shared" si="24"/>
        <v>2024-Dec</v>
      </c>
      <c r="O811" t="str">
        <f t="shared" si="25"/>
        <v>Standard</v>
      </c>
      <c r="P811">
        <f>COUNTIF($B:$B,B811)</f>
        <v>10</v>
      </c>
      <c r="Q811">
        <f>SUMIF($C:$C,C811,$L:$L)</f>
        <v>21059.359400000005</v>
      </c>
    </row>
    <row r="812" spans="1:17" x14ac:dyDescent="0.25">
      <c r="A812" t="s">
        <v>4573</v>
      </c>
      <c r="B812" t="s">
        <v>390</v>
      </c>
      <c r="C812" t="s">
        <v>3199</v>
      </c>
      <c r="D812" t="s">
        <v>3088</v>
      </c>
      <c r="E812" t="s">
        <v>19187</v>
      </c>
      <c r="F812" t="s">
        <v>4574</v>
      </c>
      <c r="G812" t="s">
        <v>3090</v>
      </c>
      <c r="H812">
        <f ca="1">_xlfn.XLOOKUP('Master Data'!$B:$B,PatientsMaster!$A:$A,PatientsMaster!$F:$F)</f>
        <v>22</v>
      </c>
      <c r="I812" t="str">
        <f ca="1">_xlfn.XLOOKUP('Master Data'!$B:$B,PatientsMaster!$A:$A,PatientsMaster!$G:$G)</f>
        <v>Young Adult</v>
      </c>
      <c r="J812" t="str">
        <f>_xlfn.XLOOKUP($C:$C,ProvidersMaster!$A:$A,ProvidersMaster!$C:$C)</f>
        <v>Gastroenterology</v>
      </c>
      <c r="K812">
        <f>_xlfn.XLOOKUP($A:$A,Charges!$B:$B,Charges!$D:$D)</f>
        <v>371.05</v>
      </c>
      <c r="L812">
        <f>_xlfn.XLOOKUP($E:$E,InsuranceClaims!$A:$A,InsuranceClaims!$E:$E)</f>
        <v>307.58650000000006</v>
      </c>
      <c r="M812" t="str">
        <f>_xlfn.XLOOKUP($A:$A,Diagnoses!$B:$B,Diagnoses!$D:$D)</f>
        <v>Type 2 diabetes mellitus without complications</v>
      </c>
      <c r="N812" t="str">
        <f t="shared" si="24"/>
        <v>2025-Jan</v>
      </c>
      <c r="O812" t="str">
        <f t="shared" si="25"/>
        <v>High Cost</v>
      </c>
      <c r="P812">
        <f>COUNTIF($B:$B,B812)</f>
        <v>10</v>
      </c>
      <c r="Q812">
        <f>SUMIF($C:$C,C812,$L:$L)</f>
        <v>19674.320500000005</v>
      </c>
    </row>
    <row r="813" spans="1:17" x14ac:dyDescent="0.25">
      <c r="A813" t="s">
        <v>4575</v>
      </c>
      <c r="B813" t="s">
        <v>390</v>
      </c>
      <c r="C813" t="s">
        <v>3217</v>
      </c>
      <c r="D813" t="s">
        <v>3088</v>
      </c>
      <c r="E813" t="s">
        <v>19188</v>
      </c>
      <c r="F813" t="s">
        <v>4576</v>
      </c>
      <c r="G813" t="s">
        <v>3090</v>
      </c>
      <c r="H813">
        <f ca="1">_xlfn.XLOOKUP('Master Data'!$B:$B,PatientsMaster!$A:$A,PatientsMaster!$F:$F)</f>
        <v>22</v>
      </c>
      <c r="I813" t="str">
        <f ca="1">_xlfn.XLOOKUP('Master Data'!$B:$B,PatientsMaster!$A:$A,PatientsMaster!$G:$G)</f>
        <v>Young Adult</v>
      </c>
      <c r="J813" t="str">
        <f>_xlfn.XLOOKUP($C:$C,ProvidersMaster!$A:$A,ProvidersMaster!$C:$C)</f>
        <v>Cardiology</v>
      </c>
      <c r="K813">
        <f>_xlfn.XLOOKUP($A:$A,Charges!$B:$B,Charges!$D:$D)</f>
        <v>135.88999999999999</v>
      </c>
      <c r="L813">
        <f>_xlfn.XLOOKUP($E:$E,InsuranceClaims!$A:$A,InsuranceClaims!$E:$E)</f>
        <v>278.8972</v>
      </c>
      <c r="M813" t="str">
        <f>_xlfn.XLOOKUP($A:$A,Diagnoses!$B:$B,Diagnoses!$D:$D)</f>
        <v>Low back pain</v>
      </c>
      <c r="N813" t="str">
        <f t="shared" si="24"/>
        <v>2022-Oct</v>
      </c>
      <c r="O813" t="str">
        <f t="shared" si="25"/>
        <v>Standard</v>
      </c>
      <c r="P813">
        <f>COUNTIF($B:$B,B813)</f>
        <v>10</v>
      </c>
      <c r="Q813">
        <f>SUMIF($C:$C,C813,$L:$L)</f>
        <v>16325.449900000001</v>
      </c>
    </row>
    <row r="814" spans="1:17" x14ac:dyDescent="0.25">
      <c r="A814" t="s">
        <v>4577</v>
      </c>
      <c r="B814" t="s">
        <v>390</v>
      </c>
      <c r="C814" t="s">
        <v>3175</v>
      </c>
      <c r="D814" t="s">
        <v>3088</v>
      </c>
      <c r="E814" t="s">
        <v>19189</v>
      </c>
      <c r="F814" t="s">
        <v>4578</v>
      </c>
      <c r="G814" t="s">
        <v>3106</v>
      </c>
      <c r="H814">
        <f ca="1">_xlfn.XLOOKUP('Master Data'!$B:$B,PatientsMaster!$A:$A,PatientsMaster!$F:$F)</f>
        <v>22</v>
      </c>
      <c r="I814" t="str">
        <f ca="1">_xlfn.XLOOKUP('Master Data'!$B:$B,PatientsMaster!$A:$A,PatientsMaster!$G:$G)</f>
        <v>Young Adult</v>
      </c>
      <c r="J814" t="str">
        <f>_xlfn.XLOOKUP($C:$C,ProvidersMaster!$A:$A,ProvidersMaster!$C:$C)</f>
        <v>Pediatrics</v>
      </c>
      <c r="K814">
        <f>_xlfn.XLOOKUP($A:$A,Charges!$B:$B,Charges!$D:$D)</f>
        <v>282.36</v>
      </c>
      <c r="L814">
        <f>_xlfn.XLOOKUP($E:$E,InsuranceClaims!$A:$A,InsuranceClaims!$E:$E)</f>
        <v>102.12480000000001</v>
      </c>
      <c r="M814" t="str">
        <f>_xlfn.XLOOKUP($A:$A,Diagnoses!$B:$B,Diagnoses!$D:$D)</f>
        <v>Low back pain</v>
      </c>
      <c r="N814" t="str">
        <f t="shared" si="24"/>
        <v>2024-Jul</v>
      </c>
      <c r="O814" t="str">
        <f t="shared" si="25"/>
        <v>Standard</v>
      </c>
      <c r="P814">
        <f>COUNTIF($B:$B,B814)</f>
        <v>10</v>
      </c>
      <c r="Q814">
        <f>SUMIF($C:$C,C814,$L:$L)</f>
        <v>18866.657099999993</v>
      </c>
    </row>
    <row r="815" spans="1:17" x14ac:dyDescent="0.25">
      <c r="A815" t="s">
        <v>4579</v>
      </c>
      <c r="B815" t="s">
        <v>392</v>
      </c>
      <c r="C815" t="s">
        <v>3265</v>
      </c>
      <c r="D815" t="s">
        <v>3093</v>
      </c>
      <c r="E815" t="s">
        <v>19190</v>
      </c>
      <c r="F815" t="s">
        <v>4345</v>
      </c>
      <c r="G815" t="s">
        <v>3106</v>
      </c>
      <c r="H815">
        <f ca="1">_xlfn.XLOOKUP('Master Data'!$B:$B,PatientsMaster!$A:$A,PatientsMaster!$F:$F)</f>
        <v>85</v>
      </c>
      <c r="I815" t="str">
        <f ca="1">_xlfn.XLOOKUP('Master Data'!$B:$B,PatientsMaster!$A:$A,PatientsMaster!$G:$G)</f>
        <v>Young Adult</v>
      </c>
      <c r="J815" t="str">
        <f>_xlfn.XLOOKUP($C:$C,ProvidersMaster!$A:$A,ProvidersMaster!$C:$C)</f>
        <v>Neurology</v>
      </c>
      <c r="K815">
        <f>_xlfn.XLOOKUP($A:$A,Charges!$B:$B,Charges!$D:$D)</f>
        <v>415.83</v>
      </c>
      <c r="L815">
        <f>_xlfn.XLOOKUP($E:$E,InsuranceClaims!$A:$A,InsuranceClaims!$E:$E)</f>
        <v>401.36330000000004</v>
      </c>
      <c r="M815" t="str">
        <f>_xlfn.XLOOKUP($A:$A,Diagnoses!$B:$B,Diagnoses!$D:$D)</f>
        <v>Gastro-esophageal reflux disease without esophagitis</v>
      </c>
      <c r="N815" t="str">
        <f t="shared" si="24"/>
        <v>2024-May</v>
      </c>
      <c r="O815" t="str">
        <f t="shared" si="25"/>
        <v>High Cost</v>
      </c>
      <c r="P815">
        <f>COUNTIF($B:$B,B815)</f>
        <v>5</v>
      </c>
      <c r="Q815">
        <f>SUMIF($C:$C,C815,$L:$L)</f>
        <v>17482.5101</v>
      </c>
    </row>
    <row r="816" spans="1:17" x14ac:dyDescent="0.25">
      <c r="A816" t="s">
        <v>4580</v>
      </c>
      <c r="B816" t="s">
        <v>392</v>
      </c>
      <c r="C816" t="s">
        <v>3108</v>
      </c>
      <c r="D816" t="s">
        <v>3088</v>
      </c>
      <c r="E816" t="s">
        <v>19191</v>
      </c>
      <c r="F816" t="s">
        <v>4581</v>
      </c>
      <c r="G816" t="s">
        <v>3095</v>
      </c>
      <c r="H816">
        <f ca="1">_xlfn.XLOOKUP('Master Data'!$B:$B,PatientsMaster!$A:$A,PatientsMaster!$F:$F)</f>
        <v>85</v>
      </c>
      <c r="I816" t="str">
        <f ca="1">_xlfn.XLOOKUP('Master Data'!$B:$B,PatientsMaster!$A:$A,PatientsMaster!$G:$G)</f>
        <v>Young Adult</v>
      </c>
      <c r="J816" t="str">
        <f>_xlfn.XLOOKUP($C:$C,ProvidersMaster!$A:$A,ProvidersMaster!$C:$C)</f>
        <v>Pediatrics</v>
      </c>
      <c r="K816">
        <f>_xlfn.XLOOKUP($A:$A,Charges!$B:$B,Charges!$D:$D)</f>
        <v>91.65</v>
      </c>
      <c r="L816">
        <f>_xlfn.XLOOKUP($E:$E,InsuranceClaims!$A:$A,InsuranceClaims!$E:$E)</f>
        <v>327.5478</v>
      </c>
      <c r="M816" t="str">
        <f>_xlfn.XLOOKUP($A:$A,Diagnoses!$B:$B,Diagnoses!$D:$D)</f>
        <v>Type 2 diabetes mellitus without complications</v>
      </c>
      <c r="N816" t="str">
        <f t="shared" si="24"/>
        <v>2024-Jun</v>
      </c>
      <c r="O816" t="str">
        <f t="shared" si="25"/>
        <v>Standard</v>
      </c>
      <c r="P816">
        <f>COUNTIF($B:$B,B816)</f>
        <v>5</v>
      </c>
      <c r="Q816">
        <f>SUMIF($C:$C,C816,$L:$L)</f>
        <v>19337.123900000002</v>
      </c>
    </row>
    <row r="817" spans="1:17" x14ac:dyDescent="0.25">
      <c r="A817" t="s">
        <v>4582</v>
      </c>
      <c r="B817" t="s">
        <v>392</v>
      </c>
      <c r="C817" t="s">
        <v>3161</v>
      </c>
      <c r="D817" t="s">
        <v>3088</v>
      </c>
      <c r="E817" t="s">
        <v>19192</v>
      </c>
      <c r="F817" t="s">
        <v>4583</v>
      </c>
      <c r="G817" t="s">
        <v>3102</v>
      </c>
      <c r="H817">
        <f ca="1">_xlfn.XLOOKUP('Master Data'!$B:$B,PatientsMaster!$A:$A,PatientsMaster!$F:$F)</f>
        <v>85</v>
      </c>
      <c r="I817" t="str">
        <f ca="1">_xlfn.XLOOKUP('Master Data'!$B:$B,PatientsMaster!$A:$A,PatientsMaster!$G:$G)</f>
        <v>Young Adult</v>
      </c>
      <c r="J817" t="str">
        <f>_xlfn.XLOOKUP($C:$C,ProvidersMaster!$A:$A,ProvidersMaster!$C:$C)</f>
        <v>Gastroenterology</v>
      </c>
      <c r="K817">
        <f>_xlfn.XLOOKUP($A:$A,Charges!$B:$B,Charges!$D:$D)</f>
        <v>324.75</v>
      </c>
      <c r="L817">
        <f>_xlfn.XLOOKUP($E:$E,InsuranceClaims!$A:$A,InsuranceClaims!$E:$E)</f>
        <v>149.70239999999998</v>
      </c>
      <c r="M817" t="str">
        <f>_xlfn.XLOOKUP($A:$A,Diagnoses!$B:$B,Diagnoses!$D:$D)</f>
        <v>Essential (primary) hypertension</v>
      </c>
      <c r="N817" t="str">
        <f t="shared" si="24"/>
        <v>2025-Jun</v>
      </c>
      <c r="O817" t="str">
        <f t="shared" si="25"/>
        <v>Standard</v>
      </c>
      <c r="P817">
        <f>COUNTIF($B:$B,B817)</f>
        <v>5</v>
      </c>
      <c r="Q817">
        <f>SUMIF($C:$C,C817,$L:$L)</f>
        <v>20657.172699999996</v>
      </c>
    </row>
    <row r="818" spans="1:17" x14ac:dyDescent="0.25">
      <c r="A818" t="s">
        <v>4584</v>
      </c>
      <c r="B818" t="s">
        <v>392</v>
      </c>
      <c r="C818" t="s">
        <v>3145</v>
      </c>
      <c r="D818" t="s">
        <v>3093</v>
      </c>
      <c r="E818" t="s">
        <v>19193</v>
      </c>
      <c r="F818" t="s">
        <v>4585</v>
      </c>
      <c r="G818" t="s">
        <v>3102</v>
      </c>
      <c r="H818">
        <f ca="1">_xlfn.XLOOKUP('Master Data'!$B:$B,PatientsMaster!$A:$A,PatientsMaster!$F:$F)</f>
        <v>85</v>
      </c>
      <c r="I818" t="str">
        <f ca="1">_xlfn.XLOOKUP('Master Data'!$B:$B,PatientsMaster!$A:$A,PatientsMaster!$G:$G)</f>
        <v>Young Adult</v>
      </c>
      <c r="J818" t="str">
        <f>_xlfn.XLOOKUP($C:$C,ProvidersMaster!$A:$A,ProvidersMaster!$C:$C)</f>
        <v>Cardiology</v>
      </c>
      <c r="K818">
        <f>_xlfn.XLOOKUP($A:$A,Charges!$B:$B,Charges!$D:$D)</f>
        <v>61.82</v>
      </c>
      <c r="L818">
        <f>_xlfn.XLOOKUP($E:$E,InsuranceClaims!$A:$A,InsuranceClaims!$E:$E)</f>
        <v>47.5488</v>
      </c>
      <c r="M818" t="str">
        <f>_xlfn.XLOOKUP($A:$A,Diagnoses!$B:$B,Diagnoses!$D:$D)</f>
        <v>Essential (primary) hypertension</v>
      </c>
      <c r="N818" t="str">
        <f t="shared" si="24"/>
        <v>2023-Jul</v>
      </c>
      <c r="O818" t="str">
        <f t="shared" si="25"/>
        <v>Standard</v>
      </c>
      <c r="P818">
        <f>COUNTIF($B:$B,B818)</f>
        <v>5</v>
      </c>
      <c r="Q818">
        <f>SUMIF($C:$C,C818,$L:$L)</f>
        <v>16957.942200000001</v>
      </c>
    </row>
    <row r="819" spans="1:17" x14ac:dyDescent="0.25">
      <c r="A819" t="s">
        <v>4586</v>
      </c>
      <c r="B819" t="s">
        <v>392</v>
      </c>
      <c r="C819" t="s">
        <v>3196</v>
      </c>
      <c r="D819" t="s">
        <v>3093</v>
      </c>
      <c r="E819" t="s">
        <v>19194</v>
      </c>
      <c r="F819" t="s">
        <v>4587</v>
      </c>
      <c r="G819" t="s">
        <v>3106</v>
      </c>
      <c r="H819">
        <f ca="1">_xlfn.XLOOKUP('Master Data'!$B:$B,PatientsMaster!$A:$A,PatientsMaster!$F:$F)</f>
        <v>85</v>
      </c>
      <c r="I819" t="str">
        <f ca="1">_xlfn.XLOOKUP('Master Data'!$B:$B,PatientsMaster!$A:$A,PatientsMaster!$G:$G)</f>
        <v>Young Adult</v>
      </c>
      <c r="J819" t="str">
        <f>_xlfn.XLOOKUP($C:$C,ProvidersMaster!$A:$A,ProvidersMaster!$C:$C)</f>
        <v>Gastroenterology</v>
      </c>
      <c r="K819">
        <f>_xlfn.XLOOKUP($A:$A,Charges!$B:$B,Charges!$D:$D)</f>
        <v>432.47</v>
      </c>
      <c r="L819">
        <f>_xlfn.XLOOKUP($E:$E,InsuranceClaims!$A:$A,InsuranceClaims!$E:$E)</f>
        <v>169.7927</v>
      </c>
      <c r="M819" t="str">
        <f>_xlfn.XLOOKUP($A:$A,Diagnoses!$B:$B,Diagnoses!$D:$D)</f>
        <v>Essential (primary) hypertension</v>
      </c>
      <c r="N819" t="str">
        <f t="shared" si="24"/>
        <v>2024-Nov</v>
      </c>
      <c r="O819" t="str">
        <f t="shared" si="25"/>
        <v>High Cost</v>
      </c>
      <c r="P819">
        <f>COUNTIF($B:$B,B819)</f>
        <v>5</v>
      </c>
      <c r="Q819">
        <f>SUMIF($C:$C,C819,$L:$L)</f>
        <v>13711.558999999999</v>
      </c>
    </row>
    <row r="820" spans="1:17" x14ac:dyDescent="0.25">
      <c r="A820" t="s">
        <v>4588</v>
      </c>
      <c r="B820" t="s">
        <v>394</v>
      </c>
      <c r="C820" t="s">
        <v>3145</v>
      </c>
      <c r="D820" t="s">
        <v>3093</v>
      </c>
      <c r="E820" t="s">
        <v>19195</v>
      </c>
      <c r="F820" t="s">
        <v>4589</v>
      </c>
      <c r="G820" t="s">
        <v>3090</v>
      </c>
      <c r="H820">
        <f ca="1">_xlfn.XLOOKUP('Master Data'!$B:$B,PatientsMaster!$A:$A,PatientsMaster!$F:$F)</f>
        <v>36</v>
      </c>
      <c r="I820" t="str">
        <f ca="1">_xlfn.XLOOKUP('Master Data'!$B:$B,PatientsMaster!$A:$A,PatientsMaster!$G:$G)</f>
        <v>Young Adult</v>
      </c>
      <c r="J820" t="str">
        <f>_xlfn.XLOOKUP($C:$C,ProvidersMaster!$A:$A,ProvidersMaster!$C:$C)</f>
        <v>Cardiology</v>
      </c>
      <c r="K820">
        <f>_xlfn.XLOOKUP($A:$A,Charges!$B:$B,Charges!$D:$D)</f>
        <v>201.47</v>
      </c>
      <c r="L820">
        <f>_xlfn.XLOOKUP($E:$E,InsuranceClaims!$A:$A,InsuranceClaims!$E:$E)</f>
        <v>347.82960000000003</v>
      </c>
      <c r="M820" t="str">
        <f>_xlfn.XLOOKUP($A:$A,Diagnoses!$B:$B,Diagnoses!$D:$D)</f>
        <v>Acute upper respiratory infection, unspecified</v>
      </c>
      <c r="N820" t="str">
        <f t="shared" si="24"/>
        <v>2022-Mar</v>
      </c>
      <c r="O820" t="str">
        <f t="shared" si="25"/>
        <v>Standard</v>
      </c>
      <c r="P820">
        <f>COUNTIF($B:$B,B820)</f>
        <v>7</v>
      </c>
      <c r="Q820">
        <f>SUMIF($C:$C,C820,$L:$L)</f>
        <v>16957.942200000001</v>
      </c>
    </row>
    <row r="821" spans="1:17" x14ac:dyDescent="0.25">
      <c r="A821" t="s">
        <v>4590</v>
      </c>
      <c r="B821" t="s">
        <v>394</v>
      </c>
      <c r="C821" t="s">
        <v>3118</v>
      </c>
      <c r="D821" t="s">
        <v>3088</v>
      </c>
      <c r="E821" t="s">
        <v>19196</v>
      </c>
      <c r="F821" t="s">
        <v>4055</v>
      </c>
      <c r="G821" t="s">
        <v>3095</v>
      </c>
      <c r="H821">
        <f ca="1">_xlfn.XLOOKUP('Master Data'!$B:$B,PatientsMaster!$A:$A,PatientsMaster!$F:$F)</f>
        <v>36</v>
      </c>
      <c r="I821" t="str">
        <f ca="1">_xlfn.XLOOKUP('Master Data'!$B:$B,PatientsMaster!$A:$A,PatientsMaster!$G:$G)</f>
        <v>Young Adult</v>
      </c>
      <c r="J821" t="str">
        <f>_xlfn.XLOOKUP($C:$C,ProvidersMaster!$A:$A,ProvidersMaster!$C:$C)</f>
        <v>Cardiology</v>
      </c>
      <c r="K821">
        <f>_xlfn.XLOOKUP($A:$A,Charges!$B:$B,Charges!$D:$D)</f>
        <v>334.39</v>
      </c>
      <c r="L821">
        <f>_xlfn.XLOOKUP($E:$E,InsuranceClaims!$A:$A,InsuranceClaims!$E:$E)</f>
        <v>213.64180000000002</v>
      </c>
      <c r="M821" t="str">
        <f>_xlfn.XLOOKUP($A:$A,Diagnoses!$B:$B,Diagnoses!$D:$D)</f>
        <v>Acute upper respiratory infection, unspecified</v>
      </c>
      <c r="N821" t="str">
        <f t="shared" si="24"/>
        <v>2026-Jan</v>
      </c>
      <c r="O821" t="str">
        <f t="shared" si="25"/>
        <v>Standard</v>
      </c>
      <c r="P821">
        <f>COUNTIF($B:$B,B821)</f>
        <v>7</v>
      </c>
      <c r="Q821">
        <f>SUMIF($C:$C,C821,$L:$L)</f>
        <v>19335.334599999998</v>
      </c>
    </row>
    <row r="822" spans="1:17" x14ac:dyDescent="0.25">
      <c r="A822" t="s">
        <v>4591</v>
      </c>
      <c r="B822" t="s">
        <v>394</v>
      </c>
      <c r="C822" t="s">
        <v>3265</v>
      </c>
      <c r="D822" t="s">
        <v>3093</v>
      </c>
      <c r="E822" t="s">
        <v>19197</v>
      </c>
      <c r="F822" t="s">
        <v>3599</v>
      </c>
      <c r="G822" t="s">
        <v>3095</v>
      </c>
      <c r="H822">
        <f ca="1">_xlfn.XLOOKUP('Master Data'!$B:$B,PatientsMaster!$A:$A,PatientsMaster!$F:$F)</f>
        <v>36</v>
      </c>
      <c r="I822" t="str">
        <f ca="1">_xlfn.XLOOKUP('Master Data'!$B:$B,PatientsMaster!$A:$A,PatientsMaster!$G:$G)</f>
        <v>Young Adult</v>
      </c>
      <c r="J822" t="str">
        <f>_xlfn.XLOOKUP($C:$C,ProvidersMaster!$A:$A,ProvidersMaster!$C:$C)</f>
        <v>Neurology</v>
      </c>
      <c r="K822">
        <f>_xlfn.XLOOKUP($A:$A,Charges!$B:$B,Charges!$D:$D)</f>
        <v>385.88</v>
      </c>
      <c r="L822">
        <f>_xlfn.XLOOKUP($E:$E,InsuranceClaims!$A:$A,InsuranceClaims!$E:$E)</f>
        <v>312.91679999999997</v>
      </c>
      <c r="M822" t="str">
        <f>_xlfn.XLOOKUP($A:$A,Diagnoses!$B:$B,Diagnoses!$D:$D)</f>
        <v>Gastro-esophageal reflux disease without esophagitis</v>
      </c>
      <c r="N822" t="str">
        <f t="shared" si="24"/>
        <v>2025-Jul</v>
      </c>
      <c r="O822" t="str">
        <f t="shared" si="25"/>
        <v>High Cost</v>
      </c>
      <c r="P822">
        <f>COUNTIF($B:$B,B822)</f>
        <v>7</v>
      </c>
      <c r="Q822">
        <f>SUMIF($C:$C,C822,$L:$L)</f>
        <v>17482.5101</v>
      </c>
    </row>
    <row r="823" spans="1:17" x14ac:dyDescent="0.25">
      <c r="A823" t="s">
        <v>4592</v>
      </c>
      <c r="B823" t="s">
        <v>394</v>
      </c>
      <c r="C823" t="s">
        <v>3217</v>
      </c>
      <c r="D823" t="s">
        <v>3088</v>
      </c>
      <c r="E823" t="s">
        <v>19198</v>
      </c>
      <c r="F823" t="s">
        <v>3623</v>
      </c>
      <c r="G823" t="s">
        <v>3106</v>
      </c>
      <c r="H823">
        <f ca="1">_xlfn.XLOOKUP('Master Data'!$B:$B,PatientsMaster!$A:$A,PatientsMaster!$F:$F)</f>
        <v>36</v>
      </c>
      <c r="I823" t="str">
        <f ca="1">_xlfn.XLOOKUP('Master Data'!$B:$B,PatientsMaster!$A:$A,PatientsMaster!$G:$G)</f>
        <v>Young Adult</v>
      </c>
      <c r="J823" t="str">
        <f>_xlfn.XLOOKUP($C:$C,ProvidersMaster!$A:$A,ProvidersMaster!$C:$C)</f>
        <v>Cardiology</v>
      </c>
      <c r="K823">
        <f>_xlfn.XLOOKUP($A:$A,Charges!$B:$B,Charges!$D:$D)</f>
        <v>401.67</v>
      </c>
      <c r="L823">
        <f>_xlfn.XLOOKUP($E:$E,InsuranceClaims!$A:$A,InsuranceClaims!$E:$E)</f>
        <v>236.0232</v>
      </c>
      <c r="M823" t="str">
        <f>_xlfn.XLOOKUP($A:$A,Diagnoses!$B:$B,Diagnoses!$D:$D)</f>
        <v>Acute upper respiratory infection, unspecified</v>
      </c>
      <c r="N823" t="str">
        <f t="shared" si="24"/>
        <v>2025-Mar</v>
      </c>
      <c r="O823" t="str">
        <f t="shared" si="25"/>
        <v>High Cost</v>
      </c>
      <c r="P823">
        <f>COUNTIF($B:$B,B823)</f>
        <v>7</v>
      </c>
      <c r="Q823">
        <f>SUMIF($C:$C,C823,$L:$L)</f>
        <v>16325.449900000001</v>
      </c>
    </row>
    <row r="824" spans="1:17" x14ac:dyDescent="0.25">
      <c r="A824" t="s">
        <v>4593</v>
      </c>
      <c r="B824" t="s">
        <v>394</v>
      </c>
      <c r="C824" t="s">
        <v>3138</v>
      </c>
      <c r="D824" t="s">
        <v>3093</v>
      </c>
      <c r="E824" t="s">
        <v>19199</v>
      </c>
      <c r="F824" t="s">
        <v>3887</v>
      </c>
      <c r="G824" t="s">
        <v>3090</v>
      </c>
      <c r="H824">
        <f ca="1">_xlfn.XLOOKUP('Master Data'!$B:$B,PatientsMaster!$A:$A,PatientsMaster!$F:$F)</f>
        <v>36</v>
      </c>
      <c r="I824" t="str">
        <f ca="1">_xlfn.XLOOKUP('Master Data'!$B:$B,PatientsMaster!$A:$A,PatientsMaster!$G:$G)</f>
        <v>Young Adult</v>
      </c>
      <c r="J824" t="str">
        <f>_xlfn.XLOOKUP($C:$C,ProvidersMaster!$A:$A,ProvidersMaster!$C:$C)</f>
        <v>Dermatology</v>
      </c>
      <c r="K824">
        <f>_xlfn.XLOOKUP($A:$A,Charges!$B:$B,Charges!$D:$D)</f>
        <v>312.94</v>
      </c>
      <c r="L824">
        <f>_xlfn.XLOOKUP($E:$E,InsuranceClaims!$A:$A,InsuranceClaims!$E:$E)</f>
        <v>171.4324</v>
      </c>
      <c r="M824" t="str">
        <f>_xlfn.XLOOKUP($A:$A,Diagnoses!$B:$B,Diagnoses!$D:$D)</f>
        <v>Acute upper respiratory infection, unspecified</v>
      </c>
      <c r="N824" t="str">
        <f t="shared" si="24"/>
        <v>2025-Aug</v>
      </c>
      <c r="O824" t="str">
        <f t="shared" si="25"/>
        <v>Standard</v>
      </c>
      <c r="P824">
        <f>COUNTIF($B:$B,B824)</f>
        <v>7</v>
      </c>
      <c r="Q824">
        <f>SUMIF($C:$C,C824,$L:$L)</f>
        <v>16320.415199999998</v>
      </c>
    </row>
    <row r="825" spans="1:17" x14ac:dyDescent="0.25">
      <c r="A825" t="s">
        <v>4594</v>
      </c>
      <c r="B825" t="s">
        <v>394</v>
      </c>
      <c r="C825" t="s">
        <v>3104</v>
      </c>
      <c r="D825" t="s">
        <v>3088</v>
      </c>
      <c r="E825" t="s">
        <v>19200</v>
      </c>
      <c r="F825" t="s">
        <v>4595</v>
      </c>
      <c r="G825" t="s">
        <v>3090</v>
      </c>
      <c r="H825">
        <f ca="1">_xlfn.XLOOKUP('Master Data'!$B:$B,PatientsMaster!$A:$A,PatientsMaster!$F:$F)</f>
        <v>36</v>
      </c>
      <c r="I825" t="str">
        <f ca="1">_xlfn.XLOOKUP('Master Data'!$B:$B,PatientsMaster!$A:$A,PatientsMaster!$G:$G)</f>
        <v>Young Adult</v>
      </c>
      <c r="J825" t="str">
        <f>_xlfn.XLOOKUP($C:$C,ProvidersMaster!$A:$A,ProvidersMaster!$C:$C)</f>
        <v>Pediatrics</v>
      </c>
      <c r="K825">
        <f>_xlfn.XLOOKUP($A:$A,Charges!$B:$B,Charges!$D:$D)</f>
        <v>157.91</v>
      </c>
      <c r="L825">
        <f>_xlfn.XLOOKUP($E:$E,InsuranceClaims!$A:$A,InsuranceClaims!$E:$E)</f>
        <v>149.04560000000001</v>
      </c>
      <c r="M825" t="str">
        <f>_xlfn.XLOOKUP($A:$A,Diagnoses!$B:$B,Diagnoses!$D:$D)</f>
        <v>Gastro-esophageal reflux disease without esophagitis</v>
      </c>
      <c r="N825" t="str">
        <f t="shared" si="24"/>
        <v>2024-Oct</v>
      </c>
      <c r="O825" t="str">
        <f t="shared" si="25"/>
        <v>Standard</v>
      </c>
      <c r="P825">
        <f>COUNTIF($B:$B,B825)</f>
        <v>7</v>
      </c>
      <c r="Q825">
        <f>SUMIF($C:$C,C825,$L:$L)</f>
        <v>19656.943599999999</v>
      </c>
    </row>
    <row r="826" spans="1:17" x14ac:dyDescent="0.25">
      <c r="A826" t="s">
        <v>4596</v>
      </c>
      <c r="B826" t="s">
        <v>394</v>
      </c>
      <c r="C826" t="s">
        <v>3138</v>
      </c>
      <c r="D826" t="s">
        <v>3093</v>
      </c>
      <c r="E826" t="s">
        <v>19201</v>
      </c>
      <c r="F826" t="s">
        <v>3627</v>
      </c>
      <c r="G826" t="s">
        <v>3095</v>
      </c>
      <c r="H826">
        <f ca="1">_xlfn.XLOOKUP('Master Data'!$B:$B,PatientsMaster!$A:$A,PatientsMaster!$F:$F)</f>
        <v>36</v>
      </c>
      <c r="I826" t="str">
        <f ca="1">_xlfn.XLOOKUP('Master Data'!$B:$B,PatientsMaster!$A:$A,PatientsMaster!$G:$G)</f>
        <v>Young Adult</v>
      </c>
      <c r="J826" t="str">
        <f>_xlfn.XLOOKUP($C:$C,ProvidersMaster!$A:$A,ProvidersMaster!$C:$C)</f>
        <v>Dermatology</v>
      </c>
      <c r="K826">
        <f>_xlfn.XLOOKUP($A:$A,Charges!$B:$B,Charges!$D:$D)</f>
        <v>469.74</v>
      </c>
      <c r="L826">
        <f>_xlfn.XLOOKUP($E:$E,InsuranceClaims!$A:$A,InsuranceClaims!$E:$E)</f>
        <v>167.8563</v>
      </c>
      <c r="M826" t="str">
        <f>_xlfn.XLOOKUP($A:$A,Diagnoses!$B:$B,Diagnoses!$D:$D)</f>
        <v>Gastro-esophageal reflux disease without esophagitis</v>
      </c>
      <c r="N826" t="str">
        <f t="shared" si="24"/>
        <v>2023-Dec</v>
      </c>
      <c r="O826" t="str">
        <f t="shared" si="25"/>
        <v>High Cost</v>
      </c>
      <c r="P826">
        <f>COUNTIF($B:$B,B826)</f>
        <v>7</v>
      </c>
      <c r="Q826">
        <f>SUMIF($C:$C,C826,$L:$L)</f>
        <v>16320.415199999998</v>
      </c>
    </row>
    <row r="827" spans="1:17" x14ac:dyDescent="0.25">
      <c r="A827" t="s">
        <v>4597</v>
      </c>
      <c r="B827" t="s">
        <v>396</v>
      </c>
      <c r="C827" t="s">
        <v>3135</v>
      </c>
      <c r="D827" t="s">
        <v>3088</v>
      </c>
      <c r="E827" t="s">
        <v>19202</v>
      </c>
      <c r="F827" t="s">
        <v>4055</v>
      </c>
      <c r="G827" t="s">
        <v>3090</v>
      </c>
      <c r="H827">
        <f ca="1">_xlfn.XLOOKUP('Master Data'!$B:$B,PatientsMaster!$A:$A,PatientsMaster!$F:$F)</f>
        <v>85</v>
      </c>
      <c r="I827" t="str">
        <f ca="1">_xlfn.XLOOKUP('Master Data'!$B:$B,PatientsMaster!$A:$A,PatientsMaster!$G:$G)</f>
        <v>Young Adult</v>
      </c>
      <c r="J827" t="str">
        <f>_xlfn.XLOOKUP($C:$C,ProvidersMaster!$A:$A,ProvidersMaster!$C:$C)</f>
        <v>Pediatrics</v>
      </c>
      <c r="K827">
        <f>_xlfn.XLOOKUP($A:$A,Charges!$B:$B,Charges!$D:$D)</f>
        <v>309.99</v>
      </c>
      <c r="L827">
        <f>_xlfn.XLOOKUP($E:$E,InsuranceClaims!$A:$A,InsuranceClaims!$E:$E)</f>
        <v>238.3186</v>
      </c>
      <c r="M827" t="str">
        <f>_xlfn.XLOOKUP($A:$A,Diagnoses!$B:$B,Diagnoses!$D:$D)</f>
        <v>Type 2 diabetes mellitus without complications</v>
      </c>
      <c r="N827" t="str">
        <f t="shared" si="24"/>
        <v>2026-Jan</v>
      </c>
      <c r="O827" t="str">
        <f t="shared" si="25"/>
        <v>Standard</v>
      </c>
      <c r="P827">
        <f>COUNTIF($B:$B,B827)</f>
        <v>10</v>
      </c>
      <c r="Q827">
        <f>SUMIF($C:$C,C827,$L:$L)</f>
        <v>24472.873299999996</v>
      </c>
    </row>
    <row r="828" spans="1:17" x14ac:dyDescent="0.25">
      <c r="A828" t="s">
        <v>4598</v>
      </c>
      <c r="B828" t="s">
        <v>396</v>
      </c>
      <c r="C828" t="s">
        <v>3097</v>
      </c>
      <c r="D828" t="s">
        <v>3093</v>
      </c>
      <c r="E828" t="s">
        <v>19203</v>
      </c>
      <c r="F828" t="s">
        <v>4599</v>
      </c>
      <c r="G828" t="s">
        <v>3106</v>
      </c>
      <c r="H828">
        <f ca="1">_xlfn.XLOOKUP('Master Data'!$B:$B,PatientsMaster!$A:$A,PatientsMaster!$F:$F)</f>
        <v>85</v>
      </c>
      <c r="I828" t="str">
        <f ca="1">_xlfn.XLOOKUP('Master Data'!$B:$B,PatientsMaster!$A:$A,PatientsMaster!$G:$G)</f>
        <v>Young Adult</v>
      </c>
      <c r="J828" t="str">
        <f>_xlfn.XLOOKUP($C:$C,ProvidersMaster!$A:$A,ProvidersMaster!$C:$C)</f>
        <v>Cardiology</v>
      </c>
      <c r="K828">
        <f>_xlfn.XLOOKUP($A:$A,Charges!$B:$B,Charges!$D:$D)</f>
        <v>474.49</v>
      </c>
      <c r="L828">
        <f>_xlfn.XLOOKUP($E:$E,InsuranceClaims!$A:$A,InsuranceClaims!$E:$E)</f>
        <v>108.80249999999999</v>
      </c>
      <c r="M828" t="str">
        <f>_xlfn.XLOOKUP($A:$A,Diagnoses!$B:$B,Diagnoses!$D:$D)</f>
        <v>Acute upper respiratory infection, unspecified</v>
      </c>
      <c r="N828" t="str">
        <f t="shared" si="24"/>
        <v>2025-May</v>
      </c>
      <c r="O828" t="str">
        <f t="shared" si="25"/>
        <v>High Cost</v>
      </c>
      <c r="P828">
        <f>COUNTIF($B:$B,B828)</f>
        <v>10</v>
      </c>
      <c r="Q828">
        <f>SUMIF($C:$C,C828,$L:$L)</f>
        <v>19482.340599999985</v>
      </c>
    </row>
    <row r="829" spans="1:17" x14ac:dyDescent="0.25">
      <c r="A829" t="s">
        <v>4600</v>
      </c>
      <c r="B829" t="s">
        <v>396</v>
      </c>
      <c r="C829" t="s">
        <v>3092</v>
      </c>
      <c r="D829" t="s">
        <v>3088</v>
      </c>
      <c r="E829" t="s">
        <v>19204</v>
      </c>
      <c r="F829" t="s">
        <v>4601</v>
      </c>
      <c r="G829" t="s">
        <v>3090</v>
      </c>
      <c r="H829">
        <f ca="1">_xlfn.XLOOKUP('Master Data'!$B:$B,PatientsMaster!$A:$A,PatientsMaster!$F:$F)</f>
        <v>85</v>
      </c>
      <c r="I829" t="str">
        <f ca="1">_xlfn.XLOOKUP('Master Data'!$B:$B,PatientsMaster!$A:$A,PatientsMaster!$G:$G)</f>
        <v>Young Adult</v>
      </c>
      <c r="J829" t="str">
        <f>_xlfn.XLOOKUP($C:$C,ProvidersMaster!$A:$A,ProvidersMaster!$C:$C)</f>
        <v>Oncology</v>
      </c>
      <c r="K829">
        <f>_xlfn.XLOOKUP($A:$A,Charges!$B:$B,Charges!$D:$D)</f>
        <v>108.11</v>
      </c>
      <c r="L829">
        <f>_xlfn.XLOOKUP($E:$E,InsuranceClaims!$A:$A,InsuranceClaims!$E:$E)</f>
        <v>204.54389999999998</v>
      </c>
      <c r="M829" t="str">
        <f>_xlfn.XLOOKUP($A:$A,Diagnoses!$B:$B,Diagnoses!$D:$D)</f>
        <v>Type 2 diabetes mellitus without complications</v>
      </c>
      <c r="N829" t="str">
        <f t="shared" si="24"/>
        <v>2025-Jan</v>
      </c>
      <c r="O829" t="str">
        <f t="shared" si="25"/>
        <v>Standard</v>
      </c>
      <c r="P829">
        <f>COUNTIF($B:$B,B829)</f>
        <v>10</v>
      </c>
      <c r="Q829">
        <f>SUMIF($C:$C,C829,$L:$L)</f>
        <v>16713.101299999998</v>
      </c>
    </row>
    <row r="830" spans="1:17" x14ac:dyDescent="0.25">
      <c r="A830" t="s">
        <v>4602</v>
      </c>
      <c r="B830" t="s">
        <v>396</v>
      </c>
      <c r="C830" t="s">
        <v>3175</v>
      </c>
      <c r="D830" t="s">
        <v>3093</v>
      </c>
      <c r="E830" t="s">
        <v>19205</v>
      </c>
      <c r="F830" t="s">
        <v>4603</v>
      </c>
      <c r="G830" t="s">
        <v>3102</v>
      </c>
      <c r="H830">
        <f ca="1">_xlfn.XLOOKUP('Master Data'!$B:$B,PatientsMaster!$A:$A,PatientsMaster!$F:$F)</f>
        <v>85</v>
      </c>
      <c r="I830" t="str">
        <f ca="1">_xlfn.XLOOKUP('Master Data'!$B:$B,PatientsMaster!$A:$A,PatientsMaster!$G:$G)</f>
        <v>Young Adult</v>
      </c>
      <c r="J830" t="str">
        <f>_xlfn.XLOOKUP($C:$C,ProvidersMaster!$A:$A,ProvidersMaster!$C:$C)</f>
        <v>Pediatrics</v>
      </c>
      <c r="K830">
        <f>_xlfn.XLOOKUP($A:$A,Charges!$B:$B,Charges!$D:$D)</f>
        <v>63.41</v>
      </c>
      <c r="L830">
        <f>_xlfn.XLOOKUP($E:$E,InsuranceClaims!$A:$A,InsuranceClaims!$E:$E)</f>
        <v>132.52879999999999</v>
      </c>
      <c r="M830" t="str">
        <f>_xlfn.XLOOKUP($A:$A,Diagnoses!$B:$B,Diagnoses!$D:$D)</f>
        <v>Low back pain</v>
      </c>
      <c r="N830" t="str">
        <f t="shared" si="24"/>
        <v>2022-Jun</v>
      </c>
      <c r="O830" t="str">
        <f t="shared" si="25"/>
        <v>Standard</v>
      </c>
      <c r="P830">
        <f>COUNTIF($B:$B,B830)</f>
        <v>10</v>
      </c>
      <c r="Q830">
        <f>SUMIF($C:$C,C830,$L:$L)</f>
        <v>18866.657099999993</v>
      </c>
    </row>
    <row r="831" spans="1:17" x14ac:dyDescent="0.25">
      <c r="A831" t="s">
        <v>4604</v>
      </c>
      <c r="B831" t="s">
        <v>396</v>
      </c>
      <c r="C831" t="s">
        <v>3130</v>
      </c>
      <c r="D831" t="s">
        <v>3088</v>
      </c>
      <c r="E831" t="s">
        <v>19206</v>
      </c>
      <c r="F831" t="s">
        <v>4605</v>
      </c>
      <c r="G831" t="s">
        <v>3106</v>
      </c>
      <c r="H831">
        <f ca="1">_xlfn.XLOOKUP('Master Data'!$B:$B,PatientsMaster!$A:$A,PatientsMaster!$F:$F)</f>
        <v>85</v>
      </c>
      <c r="I831" t="str">
        <f ca="1">_xlfn.XLOOKUP('Master Data'!$B:$B,PatientsMaster!$A:$A,PatientsMaster!$G:$G)</f>
        <v>Young Adult</v>
      </c>
      <c r="J831" t="str">
        <f>_xlfn.XLOOKUP($C:$C,ProvidersMaster!$A:$A,ProvidersMaster!$C:$C)</f>
        <v>Pediatrics</v>
      </c>
      <c r="K831">
        <f>_xlfn.XLOOKUP($A:$A,Charges!$B:$B,Charges!$D:$D)</f>
        <v>323.49</v>
      </c>
      <c r="L831">
        <f>_xlfn.XLOOKUP($E:$E,InsuranceClaims!$A:$A,InsuranceClaims!$E:$E)</f>
        <v>117.7684</v>
      </c>
      <c r="M831" t="str">
        <f>_xlfn.XLOOKUP($A:$A,Diagnoses!$B:$B,Diagnoses!$D:$D)</f>
        <v>Low back pain</v>
      </c>
      <c r="N831" t="str">
        <f t="shared" si="24"/>
        <v>2024-Nov</v>
      </c>
      <c r="O831" t="str">
        <f t="shared" si="25"/>
        <v>Standard</v>
      </c>
      <c r="P831">
        <f>COUNTIF($B:$B,B831)</f>
        <v>10</v>
      </c>
      <c r="Q831">
        <f>SUMIF($C:$C,C831,$L:$L)</f>
        <v>15966.304299999994</v>
      </c>
    </row>
    <row r="832" spans="1:17" x14ac:dyDescent="0.25">
      <c r="A832" t="s">
        <v>4606</v>
      </c>
      <c r="B832" t="s">
        <v>396</v>
      </c>
      <c r="C832" t="s">
        <v>3097</v>
      </c>
      <c r="D832" t="s">
        <v>3093</v>
      </c>
      <c r="E832" t="s">
        <v>19207</v>
      </c>
      <c r="F832" t="s">
        <v>3927</v>
      </c>
      <c r="G832" t="s">
        <v>3106</v>
      </c>
      <c r="H832">
        <f ca="1">_xlfn.XLOOKUP('Master Data'!$B:$B,PatientsMaster!$A:$A,PatientsMaster!$F:$F)</f>
        <v>85</v>
      </c>
      <c r="I832" t="str">
        <f ca="1">_xlfn.XLOOKUP('Master Data'!$B:$B,PatientsMaster!$A:$A,PatientsMaster!$G:$G)</f>
        <v>Young Adult</v>
      </c>
      <c r="J832" t="str">
        <f>_xlfn.XLOOKUP($C:$C,ProvidersMaster!$A:$A,ProvidersMaster!$C:$C)</f>
        <v>Cardiology</v>
      </c>
      <c r="K832">
        <f>_xlfn.XLOOKUP($A:$A,Charges!$B:$B,Charges!$D:$D)</f>
        <v>169.49</v>
      </c>
      <c r="L832">
        <f>_xlfn.XLOOKUP($E:$E,InsuranceClaims!$A:$A,InsuranceClaims!$E:$E)</f>
        <v>231.79309999999998</v>
      </c>
      <c r="M832" t="str">
        <f>_xlfn.XLOOKUP($A:$A,Diagnoses!$B:$B,Diagnoses!$D:$D)</f>
        <v>Essential (primary) hypertension</v>
      </c>
      <c r="N832" t="str">
        <f t="shared" si="24"/>
        <v>2025-May</v>
      </c>
      <c r="O832" t="str">
        <f t="shared" si="25"/>
        <v>Standard</v>
      </c>
      <c r="P832">
        <f>COUNTIF($B:$B,B832)</f>
        <v>10</v>
      </c>
      <c r="Q832">
        <f>SUMIF($C:$C,C832,$L:$L)</f>
        <v>19482.340599999985</v>
      </c>
    </row>
    <row r="833" spans="1:17" x14ac:dyDescent="0.25">
      <c r="A833" t="s">
        <v>4607</v>
      </c>
      <c r="B833" t="s">
        <v>396</v>
      </c>
      <c r="C833" t="s">
        <v>3161</v>
      </c>
      <c r="D833" t="s">
        <v>3088</v>
      </c>
      <c r="E833" t="s">
        <v>19208</v>
      </c>
      <c r="F833" t="s">
        <v>4608</v>
      </c>
      <c r="G833" t="s">
        <v>3095</v>
      </c>
      <c r="H833">
        <f ca="1">_xlfn.XLOOKUP('Master Data'!$B:$B,PatientsMaster!$A:$A,PatientsMaster!$F:$F)</f>
        <v>85</v>
      </c>
      <c r="I833" t="str">
        <f ca="1">_xlfn.XLOOKUP('Master Data'!$B:$B,PatientsMaster!$A:$A,PatientsMaster!$G:$G)</f>
        <v>Young Adult</v>
      </c>
      <c r="J833" t="str">
        <f>_xlfn.XLOOKUP($C:$C,ProvidersMaster!$A:$A,ProvidersMaster!$C:$C)</f>
        <v>Gastroenterology</v>
      </c>
      <c r="K833">
        <f>_xlfn.XLOOKUP($A:$A,Charges!$B:$B,Charges!$D:$D)</f>
        <v>337.5</v>
      </c>
      <c r="L833">
        <f>_xlfn.XLOOKUP($E:$E,InsuranceClaims!$A:$A,InsuranceClaims!$E:$E)</f>
        <v>211.85550000000003</v>
      </c>
      <c r="M833" t="str">
        <f>_xlfn.XLOOKUP($A:$A,Diagnoses!$B:$B,Diagnoses!$D:$D)</f>
        <v>Essential (primary) hypertension</v>
      </c>
      <c r="N833" t="str">
        <f t="shared" si="24"/>
        <v>2022-Aug</v>
      </c>
      <c r="O833" t="str">
        <f t="shared" si="25"/>
        <v>Standard</v>
      </c>
      <c r="P833">
        <f>COUNTIF($B:$B,B833)</f>
        <v>10</v>
      </c>
      <c r="Q833">
        <f>SUMIF($C:$C,C833,$L:$L)</f>
        <v>20657.172699999996</v>
      </c>
    </row>
    <row r="834" spans="1:17" x14ac:dyDescent="0.25">
      <c r="A834" t="s">
        <v>4609</v>
      </c>
      <c r="B834" t="s">
        <v>396</v>
      </c>
      <c r="C834" t="s">
        <v>3208</v>
      </c>
      <c r="D834" t="s">
        <v>3093</v>
      </c>
      <c r="E834" t="s">
        <v>19209</v>
      </c>
      <c r="F834" t="s">
        <v>4502</v>
      </c>
      <c r="G834" t="s">
        <v>3090</v>
      </c>
      <c r="H834">
        <f ca="1">_xlfn.XLOOKUP('Master Data'!$B:$B,PatientsMaster!$A:$A,PatientsMaster!$F:$F)</f>
        <v>85</v>
      </c>
      <c r="I834" t="str">
        <f ca="1">_xlfn.XLOOKUP('Master Data'!$B:$B,PatientsMaster!$A:$A,PatientsMaster!$G:$G)</f>
        <v>Young Adult</v>
      </c>
      <c r="J834" t="str">
        <f>_xlfn.XLOOKUP($C:$C,ProvidersMaster!$A:$A,ProvidersMaster!$C:$C)</f>
        <v>Cardiology</v>
      </c>
      <c r="K834">
        <f>_xlfn.XLOOKUP($A:$A,Charges!$B:$B,Charges!$D:$D)</f>
        <v>84.11</v>
      </c>
      <c r="L834">
        <f>_xlfn.XLOOKUP($E:$E,InsuranceClaims!$A:$A,InsuranceClaims!$E:$E)</f>
        <v>287.49239999999998</v>
      </c>
      <c r="M834" t="str">
        <f>_xlfn.XLOOKUP($A:$A,Diagnoses!$B:$B,Diagnoses!$D:$D)</f>
        <v>Essential (primary) hypertension</v>
      </c>
      <c r="N834" t="str">
        <f t="shared" si="24"/>
        <v>2023-Aug</v>
      </c>
      <c r="O834" t="str">
        <f t="shared" si="25"/>
        <v>Standard</v>
      </c>
      <c r="P834">
        <f>COUNTIF($B:$B,B834)</f>
        <v>10</v>
      </c>
      <c r="Q834">
        <f>SUMIF($C:$C,C834,$L:$L)</f>
        <v>17205.856699999993</v>
      </c>
    </row>
    <row r="835" spans="1:17" x14ac:dyDescent="0.25">
      <c r="A835" t="s">
        <v>4610</v>
      </c>
      <c r="B835" t="s">
        <v>396</v>
      </c>
      <c r="C835" t="s">
        <v>3145</v>
      </c>
      <c r="D835" t="s">
        <v>3088</v>
      </c>
      <c r="E835" t="s">
        <v>19210</v>
      </c>
      <c r="F835" t="s">
        <v>4611</v>
      </c>
      <c r="G835" t="s">
        <v>3102</v>
      </c>
      <c r="H835">
        <f ca="1">_xlfn.XLOOKUP('Master Data'!$B:$B,PatientsMaster!$A:$A,PatientsMaster!$F:$F)</f>
        <v>85</v>
      </c>
      <c r="I835" t="str">
        <f ca="1">_xlfn.XLOOKUP('Master Data'!$B:$B,PatientsMaster!$A:$A,PatientsMaster!$G:$G)</f>
        <v>Young Adult</v>
      </c>
      <c r="J835" t="str">
        <f>_xlfn.XLOOKUP($C:$C,ProvidersMaster!$A:$A,ProvidersMaster!$C:$C)</f>
        <v>Cardiology</v>
      </c>
      <c r="K835">
        <f>_xlfn.XLOOKUP($A:$A,Charges!$B:$B,Charges!$D:$D)</f>
        <v>358.85</v>
      </c>
      <c r="L835">
        <f>_xlfn.XLOOKUP($E:$E,InsuranceClaims!$A:$A,InsuranceClaims!$E:$E)</f>
        <v>317.66770000000002</v>
      </c>
      <c r="M835" t="str">
        <f>_xlfn.XLOOKUP($A:$A,Diagnoses!$B:$B,Diagnoses!$D:$D)</f>
        <v>Low back pain</v>
      </c>
      <c r="N835" t="str">
        <f t="shared" ref="N835:N898" si="26">TEXT($F:$F,"yyyy-mmm")</f>
        <v>2025-Jul</v>
      </c>
      <c r="O835" t="str">
        <f t="shared" ref="O835:O898" si="27">IF(K835&gt;350,"High Cost","Standard")</f>
        <v>High Cost</v>
      </c>
      <c r="P835">
        <f>COUNTIF($B:$B,B835)</f>
        <v>10</v>
      </c>
      <c r="Q835">
        <f>SUMIF($C:$C,C835,$L:$L)</f>
        <v>16957.942200000001</v>
      </c>
    </row>
    <row r="836" spans="1:17" x14ac:dyDescent="0.25">
      <c r="A836" t="s">
        <v>4612</v>
      </c>
      <c r="B836" t="s">
        <v>396</v>
      </c>
      <c r="C836" t="s">
        <v>3111</v>
      </c>
      <c r="D836" t="s">
        <v>3093</v>
      </c>
      <c r="E836" t="s">
        <v>19211</v>
      </c>
      <c r="F836" t="s">
        <v>3213</v>
      </c>
      <c r="G836" t="s">
        <v>3095</v>
      </c>
      <c r="H836">
        <f ca="1">_xlfn.XLOOKUP('Master Data'!$B:$B,PatientsMaster!$A:$A,PatientsMaster!$F:$F)</f>
        <v>85</v>
      </c>
      <c r="I836" t="str">
        <f ca="1">_xlfn.XLOOKUP('Master Data'!$B:$B,PatientsMaster!$A:$A,PatientsMaster!$G:$G)</f>
        <v>Young Adult</v>
      </c>
      <c r="J836" t="str">
        <f>_xlfn.XLOOKUP($C:$C,ProvidersMaster!$A:$A,ProvidersMaster!$C:$C)</f>
        <v>Gastroenterology</v>
      </c>
      <c r="K836">
        <f>_xlfn.XLOOKUP($A:$A,Charges!$B:$B,Charges!$D:$D)</f>
        <v>493.64</v>
      </c>
      <c r="L836">
        <f>_xlfn.XLOOKUP($E:$E,InsuranceClaims!$A:$A,InsuranceClaims!$E:$E)</f>
        <v>269.0582</v>
      </c>
      <c r="M836" t="str">
        <f>_xlfn.XLOOKUP($A:$A,Diagnoses!$B:$B,Diagnoses!$D:$D)</f>
        <v>Gastro-esophageal reflux disease without esophagitis</v>
      </c>
      <c r="N836" t="str">
        <f t="shared" si="26"/>
        <v>2022-May</v>
      </c>
      <c r="O836" t="str">
        <f t="shared" si="27"/>
        <v>High Cost</v>
      </c>
      <c r="P836">
        <f>COUNTIF($B:$B,B836)</f>
        <v>10</v>
      </c>
      <c r="Q836">
        <f>SUMIF($C:$C,C836,$L:$L)</f>
        <v>20345.553199999988</v>
      </c>
    </row>
    <row r="837" spans="1:17" x14ac:dyDescent="0.25">
      <c r="A837" t="s">
        <v>4613</v>
      </c>
      <c r="B837" t="s">
        <v>398</v>
      </c>
      <c r="C837" t="s">
        <v>3202</v>
      </c>
      <c r="D837" t="s">
        <v>3088</v>
      </c>
      <c r="E837" t="s">
        <v>19212</v>
      </c>
      <c r="F837" t="s">
        <v>4193</v>
      </c>
      <c r="G837" t="s">
        <v>3090</v>
      </c>
      <c r="H837">
        <f ca="1">_xlfn.XLOOKUP('Master Data'!$B:$B,PatientsMaster!$A:$A,PatientsMaster!$F:$F)</f>
        <v>26</v>
      </c>
      <c r="I837" t="str">
        <f ca="1">_xlfn.XLOOKUP('Master Data'!$B:$B,PatientsMaster!$A:$A,PatientsMaster!$G:$G)</f>
        <v>Young Adult</v>
      </c>
      <c r="J837" t="str">
        <f>_xlfn.XLOOKUP($C:$C,ProvidersMaster!$A:$A,ProvidersMaster!$C:$C)</f>
        <v>General Practice</v>
      </c>
      <c r="K837">
        <f>_xlfn.XLOOKUP($A:$A,Charges!$B:$B,Charges!$D:$D)</f>
        <v>377.65</v>
      </c>
      <c r="L837">
        <f>_xlfn.XLOOKUP($E:$E,InsuranceClaims!$A:$A,InsuranceClaims!$E:$E)</f>
        <v>86.447199999999995</v>
      </c>
      <c r="M837" t="str">
        <f>_xlfn.XLOOKUP($A:$A,Diagnoses!$B:$B,Diagnoses!$D:$D)</f>
        <v>Type 2 diabetes mellitus without complications</v>
      </c>
      <c r="N837" t="str">
        <f t="shared" si="26"/>
        <v>2025-Sep</v>
      </c>
      <c r="O837" t="str">
        <f t="shared" si="27"/>
        <v>High Cost</v>
      </c>
      <c r="P837">
        <f>COUNTIF($B:$B,B837)</f>
        <v>4</v>
      </c>
      <c r="Q837">
        <f>SUMIF($C:$C,C837,$L:$L)</f>
        <v>16195.449599999994</v>
      </c>
    </row>
    <row r="838" spans="1:17" x14ac:dyDescent="0.25">
      <c r="A838" t="s">
        <v>4614</v>
      </c>
      <c r="B838" t="s">
        <v>398</v>
      </c>
      <c r="C838" t="s">
        <v>3108</v>
      </c>
      <c r="D838" t="s">
        <v>3093</v>
      </c>
      <c r="E838" t="s">
        <v>19213</v>
      </c>
      <c r="F838" t="s">
        <v>3213</v>
      </c>
      <c r="G838" t="s">
        <v>3095</v>
      </c>
      <c r="H838">
        <f ca="1">_xlfn.XLOOKUP('Master Data'!$B:$B,PatientsMaster!$A:$A,PatientsMaster!$F:$F)</f>
        <v>26</v>
      </c>
      <c r="I838" t="str">
        <f ca="1">_xlfn.XLOOKUP('Master Data'!$B:$B,PatientsMaster!$A:$A,PatientsMaster!$G:$G)</f>
        <v>Young Adult</v>
      </c>
      <c r="J838" t="str">
        <f>_xlfn.XLOOKUP($C:$C,ProvidersMaster!$A:$A,ProvidersMaster!$C:$C)</f>
        <v>Pediatrics</v>
      </c>
      <c r="K838">
        <f>_xlfn.XLOOKUP($A:$A,Charges!$B:$B,Charges!$D:$D)</f>
        <v>452.02</v>
      </c>
      <c r="L838">
        <f>_xlfn.XLOOKUP($E:$E,InsuranceClaims!$A:$A,InsuranceClaims!$E:$E)</f>
        <v>347.28519999999997</v>
      </c>
      <c r="M838" t="str">
        <f>_xlfn.XLOOKUP($A:$A,Diagnoses!$B:$B,Diagnoses!$D:$D)</f>
        <v>Type 2 diabetes mellitus without complications</v>
      </c>
      <c r="N838" t="str">
        <f t="shared" si="26"/>
        <v>2022-May</v>
      </c>
      <c r="O838" t="str">
        <f t="shared" si="27"/>
        <v>High Cost</v>
      </c>
      <c r="P838">
        <f>COUNTIF($B:$B,B838)</f>
        <v>4</v>
      </c>
      <c r="Q838">
        <f>SUMIF($C:$C,C838,$L:$L)</f>
        <v>19337.123900000002</v>
      </c>
    </row>
    <row r="839" spans="1:17" x14ac:dyDescent="0.25">
      <c r="A839" t="s">
        <v>4615</v>
      </c>
      <c r="B839" t="s">
        <v>398</v>
      </c>
      <c r="C839" t="s">
        <v>3217</v>
      </c>
      <c r="D839" t="s">
        <v>3088</v>
      </c>
      <c r="E839" t="s">
        <v>19214</v>
      </c>
      <c r="F839" t="s">
        <v>4616</v>
      </c>
      <c r="G839" t="s">
        <v>3090</v>
      </c>
      <c r="H839">
        <f ca="1">_xlfn.XLOOKUP('Master Data'!$B:$B,PatientsMaster!$A:$A,PatientsMaster!$F:$F)</f>
        <v>26</v>
      </c>
      <c r="I839" t="str">
        <f ca="1">_xlfn.XLOOKUP('Master Data'!$B:$B,PatientsMaster!$A:$A,PatientsMaster!$G:$G)</f>
        <v>Young Adult</v>
      </c>
      <c r="J839" t="str">
        <f>_xlfn.XLOOKUP($C:$C,ProvidersMaster!$A:$A,ProvidersMaster!$C:$C)</f>
        <v>Cardiology</v>
      </c>
      <c r="K839">
        <f>_xlfn.XLOOKUP($A:$A,Charges!$B:$B,Charges!$D:$D)</f>
        <v>153.55000000000001</v>
      </c>
      <c r="L839">
        <f>_xlfn.XLOOKUP($E:$E,InsuranceClaims!$A:$A,InsuranceClaims!$E:$E)</f>
        <v>43.980000000000004</v>
      </c>
      <c r="M839" t="str">
        <f>_xlfn.XLOOKUP($A:$A,Diagnoses!$B:$B,Diagnoses!$D:$D)</f>
        <v>Low back pain</v>
      </c>
      <c r="N839" t="str">
        <f t="shared" si="26"/>
        <v>2025-Feb</v>
      </c>
      <c r="O839" t="str">
        <f t="shared" si="27"/>
        <v>Standard</v>
      </c>
      <c r="P839">
        <f>COUNTIF($B:$B,B839)</f>
        <v>4</v>
      </c>
      <c r="Q839">
        <f>SUMIF($C:$C,C839,$L:$L)</f>
        <v>16325.449900000001</v>
      </c>
    </row>
    <row r="840" spans="1:17" x14ac:dyDescent="0.25">
      <c r="A840" t="s">
        <v>4617</v>
      </c>
      <c r="B840" t="s">
        <v>398</v>
      </c>
      <c r="C840" t="s">
        <v>3125</v>
      </c>
      <c r="D840" t="s">
        <v>3093</v>
      </c>
      <c r="E840" t="s">
        <v>19215</v>
      </c>
      <c r="F840" t="s">
        <v>4618</v>
      </c>
      <c r="G840" t="s">
        <v>3090</v>
      </c>
      <c r="H840">
        <f ca="1">_xlfn.XLOOKUP('Master Data'!$B:$B,PatientsMaster!$A:$A,PatientsMaster!$F:$F)</f>
        <v>26</v>
      </c>
      <c r="I840" t="str">
        <f ca="1">_xlfn.XLOOKUP('Master Data'!$B:$B,PatientsMaster!$A:$A,PatientsMaster!$G:$G)</f>
        <v>Young Adult</v>
      </c>
      <c r="J840" t="str">
        <f>_xlfn.XLOOKUP($C:$C,ProvidersMaster!$A:$A,ProvidersMaster!$C:$C)</f>
        <v>Dermatology</v>
      </c>
      <c r="K840">
        <f>_xlfn.XLOOKUP($A:$A,Charges!$B:$B,Charges!$D:$D)</f>
        <v>140.84</v>
      </c>
      <c r="L840">
        <f>_xlfn.XLOOKUP($E:$E,InsuranceClaims!$A:$A,InsuranceClaims!$E:$E)</f>
        <v>241.52800000000002</v>
      </c>
      <c r="M840" t="str">
        <f>_xlfn.XLOOKUP($A:$A,Diagnoses!$B:$B,Diagnoses!$D:$D)</f>
        <v>Gastro-esophageal reflux disease without esophagitis</v>
      </c>
      <c r="N840" t="str">
        <f t="shared" si="26"/>
        <v>2023-Aug</v>
      </c>
      <c r="O840" t="str">
        <f t="shared" si="27"/>
        <v>Standard</v>
      </c>
      <c r="P840">
        <f>COUNTIF($B:$B,B840)</f>
        <v>4</v>
      </c>
      <c r="Q840">
        <f>SUMIF($C:$C,C840,$L:$L)</f>
        <v>11666.590100000001</v>
      </c>
    </row>
    <row r="841" spans="1:17" x14ac:dyDescent="0.25">
      <c r="A841" t="s">
        <v>4619</v>
      </c>
      <c r="B841" t="s">
        <v>400</v>
      </c>
      <c r="C841" t="s">
        <v>3087</v>
      </c>
      <c r="D841" t="s">
        <v>3093</v>
      </c>
      <c r="E841" t="s">
        <v>19216</v>
      </c>
      <c r="F841" t="s">
        <v>4620</v>
      </c>
      <c r="G841" t="s">
        <v>3102</v>
      </c>
      <c r="H841">
        <f ca="1">_xlfn.XLOOKUP('Master Data'!$B:$B,PatientsMaster!$A:$A,PatientsMaster!$F:$F)</f>
        <v>46</v>
      </c>
      <c r="I841" t="str">
        <f ca="1">_xlfn.XLOOKUP('Master Data'!$B:$B,PatientsMaster!$A:$A,PatientsMaster!$G:$G)</f>
        <v>Young Adult</v>
      </c>
      <c r="J841" t="str">
        <f>_xlfn.XLOOKUP($C:$C,ProvidersMaster!$A:$A,ProvidersMaster!$C:$C)</f>
        <v>Cardiology</v>
      </c>
      <c r="K841">
        <f>_xlfn.XLOOKUP($A:$A,Charges!$B:$B,Charges!$D:$D)</f>
        <v>320.94</v>
      </c>
      <c r="L841">
        <f>_xlfn.XLOOKUP($E:$E,InsuranceClaims!$A:$A,InsuranceClaims!$E:$E)</f>
        <v>244.32749999999999</v>
      </c>
      <c r="M841" t="str">
        <f>_xlfn.XLOOKUP($A:$A,Diagnoses!$B:$B,Diagnoses!$D:$D)</f>
        <v>Type 2 diabetes mellitus without complications</v>
      </c>
      <c r="N841" t="str">
        <f t="shared" si="26"/>
        <v>2023-Mar</v>
      </c>
      <c r="O841" t="str">
        <f t="shared" si="27"/>
        <v>Standard</v>
      </c>
      <c r="P841">
        <f>COUNTIF($B:$B,B841)</f>
        <v>5</v>
      </c>
      <c r="Q841">
        <f>SUMIF($C:$C,C841,$L:$L)</f>
        <v>16589.7353</v>
      </c>
    </row>
    <row r="842" spans="1:17" x14ac:dyDescent="0.25">
      <c r="A842" t="s">
        <v>4621</v>
      </c>
      <c r="B842" t="s">
        <v>400</v>
      </c>
      <c r="C842" t="s">
        <v>3104</v>
      </c>
      <c r="D842" t="s">
        <v>3093</v>
      </c>
      <c r="E842" t="s">
        <v>19217</v>
      </c>
      <c r="F842" t="s">
        <v>4622</v>
      </c>
      <c r="G842" t="s">
        <v>3102</v>
      </c>
      <c r="H842">
        <f ca="1">_xlfn.XLOOKUP('Master Data'!$B:$B,PatientsMaster!$A:$A,PatientsMaster!$F:$F)</f>
        <v>46</v>
      </c>
      <c r="I842" t="str">
        <f ca="1">_xlfn.XLOOKUP('Master Data'!$B:$B,PatientsMaster!$A:$A,PatientsMaster!$G:$G)</f>
        <v>Young Adult</v>
      </c>
      <c r="J842" t="str">
        <f>_xlfn.XLOOKUP($C:$C,ProvidersMaster!$A:$A,ProvidersMaster!$C:$C)</f>
        <v>Pediatrics</v>
      </c>
      <c r="K842">
        <f>_xlfn.XLOOKUP($A:$A,Charges!$B:$B,Charges!$D:$D)</f>
        <v>393.05</v>
      </c>
      <c r="L842">
        <f>_xlfn.XLOOKUP($E:$E,InsuranceClaims!$A:$A,InsuranceClaims!$E:$E)</f>
        <v>388.14949999999999</v>
      </c>
      <c r="M842" t="str">
        <f>_xlfn.XLOOKUP($A:$A,Diagnoses!$B:$B,Diagnoses!$D:$D)</f>
        <v>Acute upper respiratory infection, unspecified</v>
      </c>
      <c r="N842" t="str">
        <f t="shared" si="26"/>
        <v>2025-Oct</v>
      </c>
      <c r="O842" t="str">
        <f t="shared" si="27"/>
        <v>High Cost</v>
      </c>
      <c r="P842">
        <f>COUNTIF($B:$B,B842)</f>
        <v>5</v>
      </c>
      <c r="Q842">
        <f>SUMIF($C:$C,C842,$L:$L)</f>
        <v>19656.943599999999</v>
      </c>
    </row>
    <row r="843" spans="1:17" x14ac:dyDescent="0.25">
      <c r="A843" t="s">
        <v>4623</v>
      </c>
      <c r="B843" t="s">
        <v>400</v>
      </c>
      <c r="C843" t="s">
        <v>3087</v>
      </c>
      <c r="D843" t="s">
        <v>3093</v>
      </c>
      <c r="E843" t="s">
        <v>19218</v>
      </c>
      <c r="F843" t="s">
        <v>4624</v>
      </c>
      <c r="G843" t="s">
        <v>3102</v>
      </c>
      <c r="H843">
        <f ca="1">_xlfn.XLOOKUP('Master Data'!$B:$B,PatientsMaster!$A:$A,PatientsMaster!$F:$F)</f>
        <v>46</v>
      </c>
      <c r="I843" t="str">
        <f ca="1">_xlfn.XLOOKUP('Master Data'!$B:$B,PatientsMaster!$A:$A,PatientsMaster!$G:$G)</f>
        <v>Young Adult</v>
      </c>
      <c r="J843" t="str">
        <f>_xlfn.XLOOKUP($C:$C,ProvidersMaster!$A:$A,ProvidersMaster!$C:$C)</f>
        <v>Cardiology</v>
      </c>
      <c r="K843">
        <f>_xlfn.XLOOKUP($A:$A,Charges!$B:$B,Charges!$D:$D)</f>
        <v>421.15</v>
      </c>
      <c r="L843">
        <f>_xlfn.XLOOKUP($E:$E,InsuranceClaims!$A:$A,InsuranceClaims!$E:$E)</f>
        <v>414.54160000000002</v>
      </c>
      <c r="M843" t="str">
        <f>_xlfn.XLOOKUP($A:$A,Diagnoses!$B:$B,Diagnoses!$D:$D)</f>
        <v>Essential (primary) hypertension</v>
      </c>
      <c r="N843" t="str">
        <f t="shared" si="26"/>
        <v>2023-Jul</v>
      </c>
      <c r="O843" t="str">
        <f t="shared" si="27"/>
        <v>High Cost</v>
      </c>
      <c r="P843">
        <f>COUNTIF($B:$B,B843)</f>
        <v>5</v>
      </c>
      <c r="Q843">
        <f>SUMIF($C:$C,C843,$L:$L)</f>
        <v>16589.7353</v>
      </c>
    </row>
    <row r="844" spans="1:17" x14ac:dyDescent="0.25">
      <c r="A844" t="s">
        <v>4625</v>
      </c>
      <c r="B844" t="s">
        <v>400</v>
      </c>
      <c r="C844" t="s">
        <v>3156</v>
      </c>
      <c r="D844" t="s">
        <v>3088</v>
      </c>
      <c r="E844" t="s">
        <v>19219</v>
      </c>
      <c r="F844" t="s">
        <v>4626</v>
      </c>
      <c r="G844" t="s">
        <v>3095</v>
      </c>
      <c r="H844">
        <f ca="1">_xlfn.XLOOKUP('Master Data'!$B:$B,PatientsMaster!$A:$A,PatientsMaster!$F:$F)</f>
        <v>46</v>
      </c>
      <c r="I844" t="str">
        <f ca="1">_xlfn.XLOOKUP('Master Data'!$B:$B,PatientsMaster!$A:$A,PatientsMaster!$G:$G)</f>
        <v>Young Adult</v>
      </c>
      <c r="J844" t="str">
        <f>_xlfn.XLOOKUP($C:$C,ProvidersMaster!$A:$A,ProvidersMaster!$C:$C)</f>
        <v>Neurology</v>
      </c>
      <c r="K844">
        <f>_xlfn.XLOOKUP($A:$A,Charges!$B:$B,Charges!$D:$D)</f>
        <v>163.61000000000001</v>
      </c>
      <c r="L844">
        <f>_xlfn.XLOOKUP($E:$E,InsuranceClaims!$A:$A,InsuranceClaims!$E:$E)</f>
        <v>198.15849999999998</v>
      </c>
      <c r="M844" t="str">
        <f>_xlfn.XLOOKUP($A:$A,Diagnoses!$B:$B,Diagnoses!$D:$D)</f>
        <v>Essential (primary) hypertension</v>
      </c>
      <c r="N844" t="str">
        <f t="shared" si="26"/>
        <v>2025-Sep</v>
      </c>
      <c r="O844" t="str">
        <f t="shared" si="27"/>
        <v>Standard</v>
      </c>
      <c r="P844">
        <f>COUNTIF($B:$B,B844)</f>
        <v>5</v>
      </c>
      <c r="Q844">
        <f>SUMIF($C:$C,C844,$L:$L)</f>
        <v>25676.765600000006</v>
      </c>
    </row>
    <row r="845" spans="1:17" x14ac:dyDescent="0.25">
      <c r="A845" t="s">
        <v>4627</v>
      </c>
      <c r="B845" t="s">
        <v>400</v>
      </c>
      <c r="C845" t="s">
        <v>3217</v>
      </c>
      <c r="D845" t="s">
        <v>3093</v>
      </c>
      <c r="E845" t="s">
        <v>19220</v>
      </c>
      <c r="F845" t="s">
        <v>3663</v>
      </c>
      <c r="G845" t="s">
        <v>3102</v>
      </c>
      <c r="H845">
        <f ca="1">_xlfn.XLOOKUP('Master Data'!$B:$B,PatientsMaster!$A:$A,PatientsMaster!$F:$F)</f>
        <v>46</v>
      </c>
      <c r="I845" t="str">
        <f ca="1">_xlfn.XLOOKUP('Master Data'!$B:$B,PatientsMaster!$A:$A,PatientsMaster!$G:$G)</f>
        <v>Young Adult</v>
      </c>
      <c r="J845" t="str">
        <f>_xlfn.XLOOKUP($C:$C,ProvidersMaster!$A:$A,ProvidersMaster!$C:$C)</f>
        <v>Cardiology</v>
      </c>
      <c r="K845">
        <f>_xlfn.XLOOKUP($A:$A,Charges!$B:$B,Charges!$D:$D)</f>
        <v>102.21</v>
      </c>
      <c r="L845">
        <f>_xlfn.XLOOKUP($E:$E,InsuranceClaims!$A:$A,InsuranceClaims!$E:$E)</f>
        <v>330.30420000000004</v>
      </c>
      <c r="M845" t="str">
        <f>_xlfn.XLOOKUP($A:$A,Diagnoses!$B:$B,Diagnoses!$D:$D)</f>
        <v>Type 2 diabetes mellitus without complications</v>
      </c>
      <c r="N845" t="str">
        <f t="shared" si="26"/>
        <v>2025-May</v>
      </c>
      <c r="O845" t="str">
        <f t="shared" si="27"/>
        <v>Standard</v>
      </c>
      <c r="P845">
        <f>COUNTIF($B:$B,B845)</f>
        <v>5</v>
      </c>
      <c r="Q845">
        <f>SUMIF($C:$C,C845,$L:$L)</f>
        <v>16325.449900000001</v>
      </c>
    </row>
    <row r="846" spans="1:17" x14ac:dyDescent="0.25">
      <c r="A846" t="s">
        <v>4628</v>
      </c>
      <c r="B846" t="s">
        <v>402</v>
      </c>
      <c r="C846" t="s">
        <v>3118</v>
      </c>
      <c r="D846" t="s">
        <v>3093</v>
      </c>
      <c r="E846" t="s">
        <v>19221</v>
      </c>
      <c r="F846" t="s">
        <v>3669</v>
      </c>
      <c r="G846" t="s">
        <v>3102</v>
      </c>
      <c r="H846">
        <f ca="1">_xlfn.XLOOKUP('Master Data'!$B:$B,PatientsMaster!$A:$A,PatientsMaster!$F:$F)</f>
        <v>52</v>
      </c>
      <c r="I846" t="str">
        <f ca="1">_xlfn.XLOOKUP('Master Data'!$B:$B,PatientsMaster!$A:$A,PatientsMaster!$G:$G)</f>
        <v>Young Adult</v>
      </c>
      <c r="J846" t="str">
        <f>_xlfn.XLOOKUP($C:$C,ProvidersMaster!$A:$A,ProvidersMaster!$C:$C)</f>
        <v>Cardiology</v>
      </c>
      <c r="K846">
        <f>_xlfn.XLOOKUP($A:$A,Charges!$B:$B,Charges!$D:$D)</f>
        <v>481.85</v>
      </c>
      <c r="L846">
        <f>_xlfn.XLOOKUP($E:$E,InsuranceClaims!$A:$A,InsuranceClaims!$E:$E)</f>
        <v>200.39879999999999</v>
      </c>
      <c r="M846" t="str">
        <f>_xlfn.XLOOKUP($A:$A,Diagnoses!$B:$B,Diagnoses!$D:$D)</f>
        <v>Low back pain</v>
      </c>
      <c r="N846" t="str">
        <f t="shared" si="26"/>
        <v>2022-May</v>
      </c>
      <c r="O846" t="str">
        <f t="shared" si="27"/>
        <v>High Cost</v>
      </c>
      <c r="P846">
        <f>COUNTIF($B:$B,B846)</f>
        <v>7</v>
      </c>
      <c r="Q846">
        <f>SUMIF($C:$C,C846,$L:$L)</f>
        <v>19335.334599999998</v>
      </c>
    </row>
    <row r="847" spans="1:17" x14ac:dyDescent="0.25">
      <c r="A847" t="s">
        <v>4629</v>
      </c>
      <c r="B847" t="s">
        <v>402</v>
      </c>
      <c r="C847" t="s">
        <v>3118</v>
      </c>
      <c r="D847" t="s">
        <v>3088</v>
      </c>
      <c r="E847" t="s">
        <v>19222</v>
      </c>
      <c r="F847" t="s">
        <v>3262</v>
      </c>
      <c r="G847" t="s">
        <v>3102</v>
      </c>
      <c r="H847">
        <f ca="1">_xlfn.XLOOKUP('Master Data'!$B:$B,PatientsMaster!$A:$A,PatientsMaster!$F:$F)</f>
        <v>52</v>
      </c>
      <c r="I847" t="str">
        <f ca="1">_xlfn.XLOOKUP('Master Data'!$B:$B,PatientsMaster!$A:$A,PatientsMaster!$G:$G)</f>
        <v>Young Adult</v>
      </c>
      <c r="J847" t="str">
        <f>_xlfn.XLOOKUP($C:$C,ProvidersMaster!$A:$A,ProvidersMaster!$C:$C)</f>
        <v>Cardiology</v>
      </c>
      <c r="K847">
        <f>_xlfn.XLOOKUP($A:$A,Charges!$B:$B,Charges!$D:$D)</f>
        <v>438.08</v>
      </c>
      <c r="L847">
        <f>_xlfn.XLOOKUP($E:$E,InsuranceClaims!$A:$A,InsuranceClaims!$E:$E)</f>
        <v>349.96119999999996</v>
      </c>
      <c r="M847" t="str">
        <f>_xlfn.XLOOKUP($A:$A,Diagnoses!$B:$B,Diagnoses!$D:$D)</f>
        <v>Type 2 diabetes mellitus without complications</v>
      </c>
      <c r="N847" t="str">
        <f t="shared" si="26"/>
        <v>2023-Nov</v>
      </c>
      <c r="O847" t="str">
        <f t="shared" si="27"/>
        <v>High Cost</v>
      </c>
      <c r="P847">
        <f>COUNTIF($B:$B,B847)</f>
        <v>7</v>
      </c>
      <c r="Q847">
        <f>SUMIF($C:$C,C847,$L:$L)</f>
        <v>19335.334599999998</v>
      </c>
    </row>
    <row r="848" spans="1:17" x14ac:dyDescent="0.25">
      <c r="A848" t="s">
        <v>4630</v>
      </c>
      <c r="B848" t="s">
        <v>402</v>
      </c>
      <c r="C848" t="s">
        <v>3265</v>
      </c>
      <c r="D848" t="s">
        <v>3093</v>
      </c>
      <c r="E848" t="s">
        <v>19223</v>
      </c>
      <c r="F848" t="s">
        <v>4631</v>
      </c>
      <c r="G848" t="s">
        <v>3106</v>
      </c>
      <c r="H848">
        <f ca="1">_xlfn.XLOOKUP('Master Data'!$B:$B,PatientsMaster!$A:$A,PatientsMaster!$F:$F)</f>
        <v>52</v>
      </c>
      <c r="I848" t="str">
        <f ca="1">_xlfn.XLOOKUP('Master Data'!$B:$B,PatientsMaster!$A:$A,PatientsMaster!$G:$G)</f>
        <v>Young Adult</v>
      </c>
      <c r="J848" t="str">
        <f>_xlfn.XLOOKUP($C:$C,ProvidersMaster!$A:$A,ProvidersMaster!$C:$C)</f>
        <v>Neurology</v>
      </c>
      <c r="K848">
        <f>_xlfn.XLOOKUP($A:$A,Charges!$B:$B,Charges!$D:$D)</f>
        <v>136.06</v>
      </c>
      <c r="L848">
        <f>_xlfn.XLOOKUP($E:$E,InsuranceClaims!$A:$A,InsuranceClaims!$E:$E)</f>
        <v>340.38750000000005</v>
      </c>
      <c r="M848" t="str">
        <f>_xlfn.XLOOKUP($A:$A,Diagnoses!$B:$B,Diagnoses!$D:$D)</f>
        <v>Type 2 diabetes mellitus without complications</v>
      </c>
      <c r="N848" t="str">
        <f t="shared" si="26"/>
        <v>2026-Feb</v>
      </c>
      <c r="O848" t="str">
        <f t="shared" si="27"/>
        <v>Standard</v>
      </c>
      <c r="P848">
        <f>COUNTIF($B:$B,B848)</f>
        <v>7</v>
      </c>
      <c r="Q848">
        <f>SUMIF($C:$C,C848,$L:$L)</f>
        <v>17482.5101</v>
      </c>
    </row>
    <row r="849" spans="1:17" x14ac:dyDescent="0.25">
      <c r="A849" t="s">
        <v>4632</v>
      </c>
      <c r="B849" t="s">
        <v>402</v>
      </c>
      <c r="C849" t="s">
        <v>3202</v>
      </c>
      <c r="D849" t="s">
        <v>3088</v>
      </c>
      <c r="E849" t="s">
        <v>19224</v>
      </c>
      <c r="F849" t="s">
        <v>4633</v>
      </c>
      <c r="G849" t="s">
        <v>3106</v>
      </c>
      <c r="H849">
        <f ca="1">_xlfn.XLOOKUP('Master Data'!$B:$B,PatientsMaster!$A:$A,PatientsMaster!$F:$F)</f>
        <v>52</v>
      </c>
      <c r="I849" t="str">
        <f ca="1">_xlfn.XLOOKUP('Master Data'!$B:$B,PatientsMaster!$A:$A,PatientsMaster!$G:$G)</f>
        <v>Young Adult</v>
      </c>
      <c r="J849" t="str">
        <f>_xlfn.XLOOKUP($C:$C,ProvidersMaster!$A:$A,ProvidersMaster!$C:$C)</f>
        <v>General Practice</v>
      </c>
      <c r="K849">
        <f>_xlfn.XLOOKUP($A:$A,Charges!$B:$B,Charges!$D:$D)</f>
        <v>139.36000000000001</v>
      </c>
      <c r="L849">
        <f>_xlfn.XLOOKUP($E:$E,InsuranceClaims!$A:$A,InsuranceClaims!$E:$E)</f>
        <v>361.13479999999998</v>
      </c>
      <c r="M849" t="str">
        <f>_xlfn.XLOOKUP($A:$A,Diagnoses!$B:$B,Diagnoses!$D:$D)</f>
        <v>Acute upper respiratory infection, unspecified</v>
      </c>
      <c r="N849" t="str">
        <f t="shared" si="26"/>
        <v>2025-Sep</v>
      </c>
      <c r="O849" t="str">
        <f t="shared" si="27"/>
        <v>Standard</v>
      </c>
      <c r="P849">
        <f>COUNTIF($B:$B,B849)</f>
        <v>7</v>
      </c>
      <c r="Q849">
        <f>SUMIF($C:$C,C849,$L:$L)</f>
        <v>16195.449599999994</v>
      </c>
    </row>
    <row r="850" spans="1:17" x14ac:dyDescent="0.25">
      <c r="A850" t="s">
        <v>4634</v>
      </c>
      <c r="B850" t="s">
        <v>402</v>
      </c>
      <c r="C850" t="s">
        <v>3187</v>
      </c>
      <c r="D850" t="s">
        <v>3088</v>
      </c>
      <c r="E850" t="s">
        <v>19225</v>
      </c>
      <c r="F850" t="s">
        <v>4635</v>
      </c>
      <c r="G850" t="s">
        <v>3106</v>
      </c>
      <c r="H850">
        <f ca="1">_xlfn.XLOOKUP('Master Data'!$B:$B,PatientsMaster!$A:$A,PatientsMaster!$F:$F)</f>
        <v>52</v>
      </c>
      <c r="I850" t="str">
        <f ca="1">_xlfn.XLOOKUP('Master Data'!$B:$B,PatientsMaster!$A:$A,PatientsMaster!$G:$G)</f>
        <v>Young Adult</v>
      </c>
      <c r="J850" t="str">
        <f>_xlfn.XLOOKUP($C:$C,ProvidersMaster!$A:$A,ProvidersMaster!$C:$C)</f>
        <v>Cardiology</v>
      </c>
      <c r="K850">
        <f>_xlfn.XLOOKUP($A:$A,Charges!$B:$B,Charges!$D:$D)</f>
        <v>379.22</v>
      </c>
      <c r="L850">
        <f>_xlfn.XLOOKUP($E:$E,InsuranceClaims!$A:$A,InsuranceClaims!$E:$E)</f>
        <v>203.7833</v>
      </c>
      <c r="M850" t="str">
        <f>_xlfn.XLOOKUP($A:$A,Diagnoses!$B:$B,Diagnoses!$D:$D)</f>
        <v>Acute upper respiratory infection, unspecified</v>
      </c>
      <c r="N850" t="str">
        <f t="shared" si="26"/>
        <v>2025-Feb</v>
      </c>
      <c r="O850" t="str">
        <f t="shared" si="27"/>
        <v>High Cost</v>
      </c>
      <c r="P850">
        <f>COUNTIF($B:$B,B850)</f>
        <v>7</v>
      </c>
      <c r="Q850">
        <f>SUMIF($C:$C,C850,$L:$L)</f>
        <v>16655.636999999995</v>
      </c>
    </row>
    <row r="851" spans="1:17" x14ac:dyDescent="0.25">
      <c r="A851" t="s">
        <v>4636</v>
      </c>
      <c r="B851" t="s">
        <v>402</v>
      </c>
      <c r="C851" t="s">
        <v>3217</v>
      </c>
      <c r="D851" t="s">
        <v>3088</v>
      </c>
      <c r="E851" t="s">
        <v>19226</v>
      </c>
      <c r="F851" t="s">
        <v>3116</v>
      </c>
      <c r="G851" t="s">
        <v>3102</v>
      </c>
      <c r="H851">
        <f ca="1">_xlfn.XLOOKUP('Master Data'!$B:$B,PatientsMaster!$A:$A,PatientsMaster!$F:$F)</f>
        <v>52</v>
      </c>
      <c r="I851" t="str">
        <f ca="1">_xlfn.XLOOKUP('Master Data'!$B:$B,PatientsMaster!$A:$A,PatientsMaster!$G:$G)</f>
        <v>Young Adult</v>
      </c>
      <c r="J851" t="str">
        <f>_xlfn.XLOOKUP($C:$C,ProvidersMaster!$A:$A,ProvidersMaster!$C:$C)</f>
        <v>Cardiology</v>
      </c>
      <c r="K851">
        <f>_xlfn.XLOOKUP($A:$A,Charges!$B:$B,Charges!$D:$D)</f>
        <v>82.63</v>
      </c>
      <c r="L851">
        <f>_xlfn.XLOOKUP($E:$E,InsuranceClaims!$A:$A,InsuranceClaims!$E:$E)</f>
        <v>353.50479999999999</v>
      </c>
      <c r="M851" t="str">
        <f>_xlfn.XLOOKUP($A:$A,Diagnoses!$B:$B,Diagnoses!$D:$D)</f>
        <v>Gastro-esophageal reflux disease without esophagitis</v>
      </c>
      <c r="N851" t="str">
        <f t="shared" si="26"/>
        <v>2023-Mar</v>
      </c>
      <c r="O851" t="str">
        <f t="shared" si="27"/>
        <v>Standard</v>
      </c>
      <c r="P851">
        <f>COUNTIF($B:$B,B851)</f>
        <v>7</v>
      </c>
      <c r="Q851">
        <f>SUMIF($C:$C,C851,$L:$L)</f>
        <v>16325.449900000001</v>
      </c>
    </row>
    <row r="852" spans="1:17" x14ac:dyDescent="0.25">
      <c r="A852" t="s">
        <v>4637</v>
      </c>
      <c r="B852" t="s">
        <v>402</v>
      </c>
      <c r="C852" t="s">
        <v>3104</v>
      </c>
      <c r="D852" t="s">
        <v>3088</v>
      </c>
      <c r="E852" t="s">
        <v>19227</v>
      </c>
      <c r="F852" t="s">
        <v>4638</v>
      </c>
      <c r="G852" t="s">
        <v>3106</v>
      </c>
      <c r="H852">
        <f ca="1">_xlfn.XLOOKUP('Master Data'!$B:$B,PatientsMaster!$A:$A,PatientsMaster!$F:$F)</f>
        <v>52</v>
      </c>
      <c r="I852" t="str">
        <f ca="1">_xlfn.XLOOKUP('Master Data'!$B:$B,PatientsMaster!$A:$A,PatientsMaster!$G:$G)</f>
        <v>Young Adult</v>
      </c>
      <c r="J852" t="str">
        <f>_xlfn.XLOOKUP($C:$C,ProvidersMaster!$A:$A,ProvidersMaster!$C:$C)</f>
        <v>Pediatrics</v>
      </c>
      <c r="K852">
        <f>_xlfn.XLOOKUP($A:$A,Charges!$B:$B,Charges!$D:$D)</f>
        <v>157.07</v>
      </c>
      <c r="L852">
        <f>_xlfn.XLOOKUP($E:$E,InsuranceClaims!$A:$A,InsuranceClaims!$E:$E)</f>
        <v>87.494399999999999</v>
      </c>
      <c r="M852" t="str">
        <f>_xlfn.XLOOKUP($A:$A,Diagnoses!$B:$B,Diagnoses!$D:$D)</f>
        <v>Low back pain</v>
      </c>
      <c r="N852" t="str">
        <f t="shared" si="26"/>
        <v>2025-Nov</v>
      </c>
      <c r="O852" t="str">
        <f t="shared" si="27"/>
        <v>Standard</v>
      </c>
      <c r="P852">
        <f>COUNTIF($B:$B,B852)</f>
        <v>7</v>
      </c>
      <c r="Q852">
        <f>SUMIF($C:$C,C852,$L:$L)</f>
        <v>19656.943599999999</v>
      </c>
    </row>
    <row r="853" spans="1:17" x14ac:dyDescent="0.25">
      <c r="A853" t="s">
        <v>4639</v>
      </c>
      <c r="B853" t="s">
        <v>404</v>
      </c>
      <c r="C853" t="s">
        <v>3199</v>
      </c>
      <c r="D853" t="s">
        <v>3088</v>
      </c>
      <c r="E853" t="s">
        <v>19228</v>
      </c>
      <c r="F853" t="s">
        <v>4640</v>
      </c>
      <c r="G853" t="s">
        <v>3102</v>
      </c>
      <c r="H853">
        <f ca="1">_xlfn.XLOOKUP('Master Data'!$B:$B,PatientsMaster!$A:$A,PatientsMaster!$F:$F)</f>
        <v>46</v>
      </c>
      <c r="I853" t="str">
        <f ca="1">_xlfn.XLOOKUP('Master Data'!$B:$B,PatientsMaster!$A:$A,PatientsMaster!$G:$G)</f>
        <v>Young Adult</v>
      </c>
      <c r="J853" t="str">
        <f>_xlfn.XLOOKUP($C:$C,ProvidersMaster!$A:$A,ProvidersMaster!$C:$C)</f>
        <v>Gastroenterology</v>
      </c>
      <c r="K853">
        <f>_xlfn.XLOOKUP($A:$A,Charges!$B:$B,Charges!$D:$D)</f>
        <v>310.83</v>
      </c>
      <c r="L853">
        <f>_xlfn.XLOOKUP($E:$E,InsuranceClaims!$A:$A,InsuranceClaims!$E:$E)</f>
        <v>99.528000000000006</v>
      </c>
      <c r="M853" t="str">
        <f>_xlfn.XLOOKUP($A:$A,Diagnoses!$B:$B,Diagnoses!$D:$D)</f>
        <v>Essential (primary) hypertension</v>
      </c>
      <c r="N853" t="str">
        <f t="shared" si="26"/>
        <v>2025-Jan</v>
      </c>
      <c r="O853" t="str">
        <f t="shared" si="27"/>
        <v>Standard</v>
      </c>
      <c r="P853">
        <f>COUNTIF($B:$B,B853)</f>
        <v>6</v>
      </c>
      <c r="Q853">
        <f>SUMIF($C:$C,C853,$L:$L)</f>
        <v>19674.320500000005</v>
      </c>
    </row>
    <row r="854" spans="1:17" x14ac:dyDescent="0.25">
      <c r="A854" t="s">
        <v>4641</v>
      </c>
      <c r="B854" t="s">
        <v>404</v>
      </c>
      <c r="C854" t="s">
        <v>3161</v>
      </c>
      <c r="D854" t="s">
        <v>3093</v>
      </c>
      <c r="E854" t="s">
        <v>19229</v>
      </c>
      <c r="F854" t="s">
        <v>4642</v>
      </c>
      <c r="G854" t="s">
        <v>3106</v>
      </c>
      <c r="H854">
        <f ca="1">_xlfn.XLOOKUP('Master Data'!$B:$B,PatientsMaster!$A:$A,PatientsMaster!$F:$F)</f>
        <v>46</v>
      </c>
      <c r="I854" t="str">
        <f ca="1">_xlfn.XLOOKUP('Master Data'!$B:$B,PatientsMaster!$A:$A,PatientsMaster!$G:$G)</f>
        <v>Young Adult</v>
      </c>
      <c r="J854" t="str">
        <f>_xlfn.XLOOKUP($C:$C,ProvidersMaster!$A:$A,ProvidersMaster!$C:$C)</f>
        <v>Gastroenterology</v>
      </c>
      <c r="K854">
        <f>_xlfn.XLOOKUP($A:$A,Charges!$B:$B,Charges!$D:$D)</f>
        <v>106.67</v>
      </c>
      <c r="L854">
        <f>_xlfn.XLOOKUP($E:$E,InsuranceClaims!$A:$A,InsuranceClaims!$E:$E)</f>
        <v>332.81040000000002</v>
      </c>
      <c r="M854" t="str">
        <f>_xlfn.XLOOKUP($A:$A,Diagnoses!$B:$B,Diagnoses!$D:$D)</f>
        <v>Low back pain</v>
      </c>
      <c r="N854" t="str">
        <f t="shared" si="26"/>
        <v>2026-Feb</v>
      </c>
      <c r="O854" t="str">
        <f t="shared" si="27"/>
        <v>Standard</v>
      </c>
      <c r="P854">
        <f>COUNTIF($B:$B,B854)</f>
        <v>6</v>
      </c>
      <c r="Q854">
        <f>SUMIF($C:$C,C854,$L:$L)</f>
        <v>20657.172699999996</v>
      </c>
    </row>
    <row r="855" spans="1:17" x14ac:dyDescent="0.25">
      <c r="A855" t="s">
        <v>4643</v>
      </c>
      <c r="B855" t="s">
        <v>404</v>
      </c>
      <c r="C855" t="s">
        <v>3248</v>
      </c>
      <c r="D855" t="s">
        <v>3093</v>
      </c>
      <c r="E855" t="s">
        <v>19230</v>
      </c>
      <c r="F855" t="s">
        <v>4644</v>
      </c>
      <c r="G855" t="s">
        <v>3106</v>
      </c>
      <c r="H855">
        <f ca="1">_xlfn.XLOOKUP('Master Data'!$B:$B,PatientsMaster!$A:$A,PatientsMaster!$F:$F)</f>
        <v>46</v>
      </c>
      <c r="I855" t="str">
        <f ca="1">_xlfn.XLOOKUP('Master Data'!$B:$B,PatientsMaster!$A:$A,PatientsMaster!$G:$G)</f>
        <v>Young Adult</v>
      </c>
      <c r="J855" t="str">
        <f>_xlfn.XLOOKUP($C:$C,ProvidersMaster!$A:$A,ProvidersMaster!$C:$C)</f>
        <v>Cardiology</v>
      </c>
      <c r="K855">
        <f>_xlfn.XLOOKUP($A:$A,Charges!$B:$B,Charges!$D:$D)</f>
        <v>78.819999999999993</v>
      </c>
      <c r="L855">
        <f>_xlfn.XLOOKUP($E:$E,InsuranceClaims!$A:$A,InsuranceClaims!$E:$E)</f>
        <v>207.636</v>
      </c>
      <c r="M855" t="str">
        <f>_xlfn.XLOOKUP($A:$A,Diagnoses!$B:$B,Diagnoses!$D:$D)</f>
        <v>Essential (primary) hypertension</v>
      </c>
      <c r="N855" t="str">
        <f t="shared" si="26"/>
        <v>2025-Mar</v>
      </c>
      <c r="O855" t="str">
        <f t="shared" si="27"/>
        <v>Standard</v>
      </c>
      <c r="P855">
        <f>COUNTIF($B:$B,B855)</f>
        <v>6</v>
      </c>
      <c r="Q855">
        <f>SUMIF($C:$C,C855,$L:$L)</f>
        <v>20392.786800000002</v>
      </c>
    </row>
    <row r="856" spans="1:17" x14ac:dyDescent="0.25">
      <c r="A856" t="s">
        <v>4645</v>
      </c>
      <c r="B856" t="s">
        <v>404</v>
      </c>
      <c r="C856" t="s">
        <v>3130</v>
      </c>
      <c r="D856" t="s">
        <v>3093</v>
      </c>
      <c r="E856" t="s">
        <v>19231</v>
      </c>
      <c r="F856" t="s">
        <v>4646</v>
      </c>
      <c r="G856" t="s">
        <v>3090</v>
      </c>
      <c r="H856">
        <f ca="1">_xlfn.XLOOKUP('Master Data'!$B:$B,PatientsMaster!$A:$A,PatientsMaster!$F:$F)</f>
        <v>46</v>
      </c>
      <c r="I856" t="str">
        <f ca="1">_xlfn.XLOOKUP('Master Data'!$B:$B,PatientsMaster!$A:$A,PatientsMaster!$G:$G)</f>
        <v>Young Adult</v>
      </c>
      <c r="J856" t="str">
        <f>_xlfn.XLOOKUP($C:$C,ProvidersMaster!$A:$A,ProvidersMaster!$C:$C)</f>
        <v>Pediatrics</v>
      </c>
      <c r="K856">
        <f>_xlfn.XLOOKUP($A:$A,Charges!$B:$B,Charges!$D:$D)</f>
        <v>464.19</v>
      </c>
      <c r="L856">
        <f>_xlfn.XLOOKUP($E:$E,InsuranceClaims!$A:$A,InsuranceClaims!$E:$E)</f>
        <v>365.15610000000004</v>
      </c>
      <c r="M856" t="str">
        <f>_xlfn.XLOOKUP($A:$A,Diagnoses!$B:$B,Diagnoses!$D:$D)</f>
        <v>Type 2 diabetes mellitus without complications</v>
      </c>
      <c r="N856" t="str">
        <f t="shared" si="26"/>
        <v>2025-Jun</v>
      </c>
      <c r="O856" t="str">
        <f t="shared" si="27"/>
        <v>High Cost</v>
      </c>
      <c r="P856">
        <f>COUNTIF($B:$B,B856)</f>
        <v>6</v>
      </c>
      <c r="Q856">
        <f>SUMIF($C:$C,C856,$L:$L)</f>
        <v>15966.304299999994</v>
      </c>
    </row>
    <row r="857" spans="1:17" x14ac:dyDescent="0.25">
      <c r="A857" t="s">
        <v>4647</v>
      </c>
      <c r="B857" t="s">
        <v>404</v>
      </c>
      <c r="C857" t="s">
        <v>3135</v>
      </c>
      <c r="D857" t="s">
        <v>3093</v>
      </c>
      <c r="E857" t="s">
        <v>19232</v>
      </c>
      <c r="F857" t="s">
        <v>3935</v>
      </c>
      <c r="G857" t="s">
        <v>3106</v>
      </c>
      <c r="H857">
        <f ca="1">_xlfn.XLOOKUP('Master Data'!$B:$B,PatientsMaster!$A:$A,PatientsMaster!$F:$F)</f>
        <v>46</v>
      </c>
      <c r="I857" t="str">
        <f ca="1">_xlfn.XLOOKUP('Master Data'!$B:$B,PatientsMaster!$A:$A,PatientsMaster!$G:$G)</f>
        <v>Young Adult</v>
      </c>
      <c r="J857" t="str">
        <f>_xlfn.XLOOKUP($C:$C,ProvidersMaster!$A:$A,ProvidersMaster!$C:$C)</f>
        <v>Pediatrics</v>
      </c>
      <c r="K857">
        <f>_xlfn.XLOOKUP($A:$A,Charges!$B:$B,Charges!$D:$D)</f>
        <v>488.45</v>
      </c>
      <c r="L857">
        <f>_xlfn.XLOOKUP($E:$E,InsuranceClaims!$A:$A,InsuranceClaims!$E:$E)</f>
        <v>106.0836</v>
      </c>
      <c r="M857" t="str">
        <f>_xlfn.XLOOKUP($A:$A,Diagnoses!$B:$B,Diagnoses!$D:$D)</f>
        <v>Gastro-esophageal reflux disease without esophagitis</v>
      </c>
      <c r="N857" t="str">
        <f t="shared" si="26"/>
        <v>2026-Jun</v>
      </c>
      <c r="O857" t="str">
        <f t="shared" si="27"/>
        <v>High Cost</v>
      </c>
      <c r="P857">
        <f>COUNTIF($B:$B,B857)</f>
        <v>6</v>
      </c>
      <c r="Q857">
        <f>SUMIF($C:$C,C857,$L:$L)</f>
        <v>24472.873299999996</v>
      </c>
    </row>
    <row r="858" spans="1:17" x14ac:dyDescent="0.25">
      <c r="A858" t="s">
        <v>4648</v>
      </c>
      <c r="B858" t="s">
        <v>404</v>
      </c>
      <c r="C858" t="s">
        <v>3087</v>
      </c>
      <c r="D858" t="s">
        <v>3088</v>
      </c>
      <c r="E858" t="s">
        <v>19233</v>
      </c>
      <c r="F858" t="s">
        <v>3650</v>
      </c>
      <c r="G858" t="s">
        <v>3102</v>
      </c>
      <c r="H858">
        <f ca="1">_xlfn.XLOOKUP('Master Data'!$B:$B,PatientsMaster!$A:$A,PatientsMaster!$F:$F)</f>
        <v>46</v>
      </c>
      <c r="I858" t="str">
        <f ca="1">_xlfn.XLOOKUP('Master Data'!$B:$B,PatientsMaster!$A:$A,PatientsMaster!$G:$G)</f>
        <v>Young Adult</v>
      </c>
      <c r="J858" t="str">
        <f>_xlfn.XLOOKUP($C:$C,ProvidersMaster!$A:$A,ProvidersMaster!$C:$C)</f>
        <v>Cardiology</v>
      </c>
      <c r="K858">
        <f>_xlfn.XLOOKUP($A:$A,Charges!$B:$B,Charges!$D:$D)</f>
        <v>153.71</v>
      </c>
      <c r="L858">
        <f>_xlfn.XLOOKUP($E:$E,InsuranceClaims!$A:$A,InsuranceClaims!$E:$E)</f>
        <v>304.3236</v>
      </c>
      <c r="M858" t="str">
        <f>_xlfn.XLOOKUP($A:$A,Diagnoses!$B:$B,Diagnoses!$D:$D)</f>
        <v>Gastro-esophageal reflux disease without esophagitis</v>
      </c>
      <c r="N858" t="str">
        <f t="shared" si="26"/>
        <v>2024-Jan</v>
      </c>
      <c r="O858" t="str">
        <f t="shared" si="27"/>
        <v>Standard</v>
      </c>
      <c r="P858">
        <f>COUNTIF($B:$B,B858)</f>
        <v>6</v>
      </c>
      <c r="Q858">
        <f>SUMIF($C:$C,C858,$L:$L)</f>
        <v>16589.7353</v>
      </c>
    </row>
    <row r="859" spans="1:17" x14ac:dyDescent="0.25">
      <c r="A859" t="s">
        <v>4649</v>
      </c>
      <c r="B859" t="s">
        <v>406</v>
      </c>
      <c r="C859" t="s">
        <v>3254</v>
      </c>
      <c r="D859" t="s">
        <v>3093</v>
      </c>
      <c r="E859" t="s">
        <v>19234</v>
      </c>
      <c r="F859" t="s">
        <v>4650</v>
      </c>
      <c r="G859" t="s">
        <v>3095</v>
      </c>
      <c r="H859">
        <f ca="1">_xlfn.XLOOKUP('Master Data'!$B:$B,PatientsMaster!$A:$A,PatientsMaster!$F:$F)</f>
        <v>38</v>
      </c>
      <c r="I859" t="str">
        <f ca="1">_xlfn.XLOOKUP('Master Data'!$B:$B,PatientsMaster!$A:$A,PatientsMaster!$G:$G)</f>
        <v>Young Adult</v>
      </c>
      <c r="J859" t="str">
        <f>_xlfn.XLOOKUP($C:$C,ProvidersMaster!$A:$A,ProvidersMaster!$C:$C)</f>
        <v>General Practice</v>
      </c>
      <c r="K859">
        <f>_xlfn.XLOOKUP($A:$A,Charges!$B:$B,Charges!$D:$D)</f>
        <v>190.16</v>
      </c>
      <c r="L859">
        <f>_xlfn.XLOOKUP($E:$E,InsuranceClaims!$A:$A,InsuranceClaims!$E:$E)</f>
        <v>188.61250000000001</v>
      </c>
      <c r="M859" t="str">
        <f>_xlfn.XLOOKUP($A:$A,Diagnoses!$B:$B,Diagnoses!$D:$D)</f>
        <v>Low back pain</v>
      </c>
      <c r="N859" t="str">
        <f t="shared" si="26"/>
        <v>2025-Nov</v>
      </c>
      <c r="O859" t="str">
        <f t="shared" si="27"/>
        <v>Standard</v>
      </c>
      <c r="P859">
        <f>COUNTIF($B:$B,B859)</f>
        <v>7</v>
      </c>
      <c r="Q859">
        <f>SUMIF($C:$C,C859,$L:$L)</f>
        <v>20459.456599999998</v>
      </c>
    </row>
    <row r="860" spans="1:17" x14ac:dyDescent="0.25">
      <c r="A860" t="s">
        <v>4651</v>
      </c>
      <c r="B860" t="s">
        <v>406</v>
      </c>
      <c r="C860" t="s">
        <v>3202</v>
      </c>
      <c r="D860" t="s">
        <v>3093</v>
      </c>
      <c r="E860" t="s">
        <v>19235</v>
      </c>
      <c r="F860" t="s">
        <v>4652</v>
      </c>
      <c r="G860" t="s">
        <v>3095</v>
      </c>
      <c r="H860">
        <f ca="1">_xlfn.XLOOKUP('Master Data'!$B:$B,PatientsMaster!$A:$A,PatientsMaster!$F:$F)</f>
        <v>38</v>
      </c>
      <c r="I860" t="str">
        <f ca="1">_xlfn.XLOOKUP('Master Data'!$B:$B,PatientsMaster!$A:$A,PatientsMaster!$G:$G)</f>
        <v>Young Adult</v>
      </c>
      <c r="J860" t="str">
        <f>_xlfn.XLOOKUP($C:$C,ProvidersMaster!$A:$A,ProvidersMaster!$C:$C)</f>
        <v>General Practice</v>
      </c>
      <c r="K860">
        <f>_xlfn.XLOOKUP($A:$A,Charges!$B:$B,Charges!$D:$D)</f>
        <v>81.13</v>
      </c>
      <c r="L860">
        <f>_xlfn.XLOOKUP($E:$E,InsuranceClaims!$A:$A,InsuranceClaims!$E:$E)</f>
        <v>86.702400000000011</v>
      </c>
      <c r="M860" t="str">
        <f>_xlfn.XLOOKUP($A:$A,Diagnoses!$B:$B,Diagnoses!$D:$D)</f>
        <v>Low back pain</v>
      </c>
      <c r="N860" t="str">
        <f t="shared" si="26"/>
        <v>2026-Mar</v>
      </c>
      <c r="O860" t="str">
        <f t="shared" si="27"/>
        <v>Standard</v>
      </c>
      <c r="P860">
        <f>COUNTIF($B:$B,B860)</f>
        <v>7</v>
      </c>
      <c r="Q860">
        <f>SUMIF($C:$C,C860,$L:$L)</f>
        <v>16195.449599999994</v>
      </c>
    </row>
    <row r="861" spans="1:17" x14ac:dyDescent="0.25">
      <c r="A861" t="s">
        <v>4653</v>
      </c>
      <c r="B861" t="s">
        <v>406</v>
      </c>
      <c r="C861" t="s">
        <v>3104</v>
      </c>
      <c r="D861" t="s">
        <v>3093</v>
      </c>
      <c r="E861" t="s">
        <v>19236</v>
      </c>
      <c r="F861" t="s">
        <v>4250</v>
      </c>
      <c r="G861" t="s">
        <v>3090</v>
      </c>
      <c r="H861">
        <f ca="1">_xlfn.XLOOKUP('Master Data'!$B:$B,PatientsMaster!$A:$A,PatientsMaster!$F:$F)</f>
        <v>38</v>
      </c>
      <c r="I861" t="str">
        <f ca="1">_xlfn.XLOOKUP('Master Data'!$B:$B,PatientsMaster!$A:$A,PatientsMaster!$G:$G)</f>
        <v>Young Adult</v>
      </c>
      <c r="J861" t="str">
        <f>_xlfn.XLOOKUP($C:$C,ProvidersMaster!$A:$A,ProvidersMaster!$C:$C)</f>
        <v>Pediatrics</v>
      </c>
      <c r="K861">
        <f>_xlfn.XLOOKUP($A:$A,Charges!$B:$B,Charges!$D:$D)</f>
        <v>51.69</v>
      </c>
      <c r="L861">
        <f>_xlfn.XLOOKUP($E:$E,InsuranceClaims!$A:$A,InsuranceClaims!$E:$E)</f>
        <v>225.60719999999998</v>
      </c>
      <c r="M861" t="str">
        <f>_xlfn.XLOOKUP($A:$A,Diagnoses!$B:$B,Diagnoses!$D:$D)</f>
        <v>Acute upper respiratory infection, unspecified</v>
      </c>
      <c r="N861" t="str">
        <f t="shared" si="26"/>
        <v>2024-Dec</v>
      </c>
      <c r="O861" t="str">
        <f t="shared" si="27"/>
        <v>Standard</v>
      </c>
      <c r="P861">
        <f>COUNTIF($B:$B,B861)</f>
        <v>7</v>
      </c>
      <c r="Q861">
        <f>SUMIF($C:$C,C861,$L:$L)</f>
        <v>19656.943599999999</v>
      </c>
    </row>
    <row r="862" spans="1:17" x14ac:dyDescent="0.25">
      <c r="A862" t="s">
        <v>4654</v>
      </c>
      <c r="B862" t="s">
        <v>406</v>
      </c>
      <c r="C862" t="s">
        <v>3202</v>
      </c>
      <c r="D862" t="s">
        <v>3093</v>
      </c>
      <c r="E862" t="s">
        <v>19237</v>
      </c>
      <c r="F862" t="s">
        <v>4655</v>
      </c>
      <c r="G862" t="s">
        <v>3102</v>
      </c>
      <c r="H862">
        <f ca="1">_xlfn.XLOOKUP('Master Data'!$B:$B,PatientsMaster!$A:$A,PatientsMaster!$F:$F)</f>
        <v>38</v>
      </c>
      <c r="I862" t="str">
        <f ca="1">_xlfn.XLOOKUP('Master Data'!$B:$B,PatientsMaster!$A:$A,PatientsMaster!$G:$G)</f>
        <v>Young Adult</v>
      </c>
      <c r="J862" t="str">
        <f>_xlfn.XLOOKUP($C:$C,ProvidersMaster!$A:$A,ProvidersMaster!$C:$C)</f>
        <v>General Practice</v>
      </c>
      <c r="K862">
        <f>_xlfn.XLOOKUP($A:$A,Charges!$B:$B,Charges!$D:$D)</f>
        <v>364.82</v>
      </c>
      <c r="L862">
        <f>_xlfn.XLOOKUP($E:$E,InsuranceClaims!$A:$A,InsuranceClaims!$E:$E)</f>
        <v>277.04520000000002</v>
      </c>
      <c r="M862" t="str">
        <f>_xlfn.XLOOKUP($A:$A,Diagnoses!$B:$B,Diagnoses!$D:$D)</f>
        <v>Type 2 diabetes mellitus without complications</v>
      </c>
      <c r="N862" t="str">
        <f t="shared" si="26"/>
        <v>2023-Apr</v>
      </c>
      <c r="O862" t="str">
        <f t="shared" si="27"/>
        <v>High Cost</v>
      </c>
      <c r="P862">
        <f>COUNTIF($B:$B,B862)</f>
        <v>7</v>
      </c>
      <c r="Q862">
        <f>SUMIF($C:$C,C862,$L:$L)</f>
        <v>16195.449599999994</v>
      </c>
    </row>
    <row r="863" spans="1:17" x14ac:dyDescent="0.25">
      <c r="A863" t="s">
        <v>4656</v>
      </c>
      <c r="B863" t="s">
        <v>406</v>
      </c>
      <c r="C863" t="s">
        <v>3161</v>
      </c>
      <c r="D863" t="s">
        <v>3093</v>
      </c>
      <c r="E863" t="s">
        <v>19238</v>
      </c>
      <c r="F863" t="s">
        <v>3487</v>
      </c>
      <c r="G863" t="s">
        <v>3102</v>
      </c>
      <c r="H863">
        <f ca="1">_xlfn.XLOOKUP('Master Data'!$B:$B,PatientsMaster!$A:$A,PatientsMaster!$F:$F)</f>
        <v>38</v>
      </c>
      <c r="I863" t="str">
        <f ca="1">_xlfn.XLOOKUP('Master Data'!$B:$B,PatientsMaster!$A:$A,PatientsMaster!$G:$G)</f>
        <v>Young Adult</v>
      </c>
      <c r="J863" t="str">
        <f>_xlfn.XLOOKUP($C:$C,ProvidersMaster!$A:$A,ProvidersMaster!$C:$C)</f>
        <v>Gastroenterology</v>
      </c>
      <c r="K863">
        <f>_xlfn.XLOOKUP($A:$A,Charges!$B:$B,Charges!$D:$D)</f>
        <v>129.13999999999999</v>
      </c>
      <c r="L863">
        <f>_xlfn.XLOOKUP($E:$E,InsuranceClaims!$A:$A,InsuranceClaims!$E:$E)</f>
        <v>267.98419999999999</v>
      </c>
      <c r="M863" t="str">
        <f>_xlfn.XLOOKUP($A:$A,Diagnoses!$B:$B,Diagnoses!$D:$D)</f>
        <v>Acute upper respiratory infection, unspecified</v>
      </c>
      <c r="N863" t="str">
        <f t="shared" si="26"/>
        <v>2026-Jul</v>
      </c>
      <c r="O863" t="str">
        <f t="shared" si="27"/>
        <v>Standard</v>
      </c>
      <c r="P863">
        <f>COUNTIF($B:$B,B863)</f>
        <v>7</v>
      </c>
      <c r="Q863">
        <f>SUMIF($C:$C,C863,$L:$L)</f>
        <v>20657.172699999996</v>
      </c>
    </row>
    <row r="864" spans="1:17" x14ac:dyDescent="0.25">
      <c r="A864" t="s">
        <v>4657</v>
      </c>
      <c r="B864" t="s">
        <v>406</v>
      </c>
      <c r="C864" t="s">
        <v>3254</v>
      </c>
      <c r="D864" t="s">
        <v>3093</v>
      </c>
      <c r="E864" t="s">
        <v>19239</v>
      </c>
      <c r="F864" t="s">
        <v>4354</v>
      </c>
      <c r="G864" t="s">
        <v>3090</v>
      </c>
      <c r="H864">
        <f ca="1">_xlfn.XLOOKUP('Master Data'!$B:$B,PatientsMaster!$A:$A,PatientsMaster!$F:$F)</f>
        <v>38</v>
      </c>
      <c r="I864" t="str">
        <f ca="1">_xlfn.XLOOKUP('Master Data'!$B:$B,PatientsMaster!$A:$A,PatientsMaster!$G:$G)</f>
        <v>Young Adult</v>
      </c>
      <c r="J864" t="str">
        <f>_xlfn.XLOOKUP($C:$C,ProvidersMaster!$A:$A,ProvidersMaster!$C:$C)</f>
        <v>General Practice</v>
      </c>
      <c r="K864">
        <f>_xlfn.XLOOKUP($A:$A,Charges!$B:$B,Charges!$D:$D)</f>
        <v>332.65</v>
      </c>
      <c r="L864">
        <f>_xlfn.XLOOKUP($E:$E,InsuranceClaims!$A:$A,InsuranceClaims!$E:$E)</f>
        <v>291.9384</v>
      </c>
      <c r="M864" t="str">
        <f>_xlfn.XLOOKUP($A:$A,Diagnoses!$B:$B,Diagnoses!$D:$D)</f>
        <v>Type 2 diabetes mellitus without complications</v>
      </c>
      <c r="N864" t="str">
        <f t="shared" si="26"/>
        <v>2023-Aug</v>
      </c>
      <c r="O864" t="str">
        <f t="shared" si="27"/>
        <v>Standard</v>
      </c>
      <c r="P864">
        <f>COUNTIF($B:$B,B864)</f>
        <v>7</v>
      </c>
      <c r="Q864">
        <f>SUMIF($C:$C,C864,$L:$L)</f>
        <v>20459.456599999998</v>
      </c>
    </row>
    <row r="865" spans="1:17" x14ac:dyDescent="0.25">
      <c r="A865" t="s">
        <v>4658</v>
      </c>
      <c r="B865" t="s">
        <v>406</v>
      </c>
      <c r="C865" t="s">
        <v>3265</v>
      </c>
      <c r="D865" t="s">
        <v>3088</v>
      </c>
      <c r="E865" t="s">
        <v>19240</v>
      </c>
      <c r="F865" t="s">
        <v>4659</v>
      </c>
      <c r="G865" t="s">
        <v>3106</v>
      </c>
      <c r="H865">
        <f ca="1">_xlfn.XLOOKUP('Master Data'!$B:$B,PatientsMaster!$A:$A,PatientsMaster!$F:$F)</f>
        <v>38</v>
      </c>
      <c r="I865" t="str">
        <f ca="1">_xlfn.XLOOKUP('Master Data'!$B:$B,PatientsMaster!$A:$A,PatientsMaster!$G:$G)</f>
        <v>Young Adult</v>
      </c>
      <c r="J865" t="str">
        <f>_xlfn.XLOOKUP($C:$C,ProvidersMaster!$A:$A,ProvidersMaster!$C:$C)</f>
        <v>Neurology</v>
      </c>
      <c r="K865">
        <f>_xlfn.XLOOKUP($A:$A,Charges!$B:$B,Charges!$D:$D)</f>
        <v>373.32</v>
      </c>
      <c r="L865">
        <f>_xlfn.XLOOKUP($E:$E,InsuranceClaims!$A:$A,InsuranceClaims!$E:$E)</f>
        <v>226.69919999999999</v>
      </c>
      <c r="M865" t="str">
        <f>_xlfn.XLOOKUP($A:$A,Diagnoses!$B:$B,Diagnoses!$D:$D)</f>
        <v>Essential (primary) hypertension</v>
      </c>
      <c r="N865" t="str">
        <f t="shared" si="26"/>
        <v>2024-Feb</v>
      </c>
      <c r="O865" t="str">
        <f t="shared" si="27"/>
        <v>High Cost</v>
      </c>
      <c r="P865">
        <f>COUNTIF($B:$B,B865)</f>
        <v>7</v>
      </c>
      <c r="Q865">
        <f>SUMIF($C:$C,C865,$L:$L)</f>
        <v>17482.5101</v>
      </c>
    </row>
    <row r="866" spans="1:17" x14ac:dyDescent="0.25">
      <c r="A866" t="s">
        <v>4660</v>
      </c>
      <c r="B866" t="s">
        <v>408</v>
      </c>
      <c r="C866" t="s">
        <v>3156</v>
      </c>
      <c r="D866" t="s">
        <v>3093</v>
      </c>
      <c r="E866" t="s">
        <v>19241</v>
      </c>
      <c r="F866" t="s">
        <v>4661</v>
      </c>
      <c r="G866" t="s">
        <v>3106</v>
      </c>
      <c r="H866">
        <f ca="1">_xlfn.XLOOKUP('Master Data'!$B:$B,PatientsMaster!$A:$A,PatientsMaster!$F:$F)</f>
        <v>23</v>
      </c>
      <c r="I866" t="str">
        <f ca="1">_xlfn.XLOOKUP('Master Data'!$B:$B,PatientsMaster!$A:$A,PatientsMaster!$G:$G)</f>
        <v>Young Adult</v>
      </c>
      <c r="J866" t="str">
        <f>_xlfn.XLOOKUP($C:$C,ProvidersMaster!$A:$A,ProvidersMaster!$C:$C)</f>
        <v>Neurology</v>
      </c>
      <c r="K866">
        <f>_xlfn.XLOOKUP($A:$A,Charges!$B:$B,Charges!$D:$D)</f>
        <v>342.13</v>
      </c>
      <c r="L866">
        <f>_xlfn.XLOOKUP($E:$E,InsuranceClaims!$A:$A,InsuranceClaims!$E:$E)</f>
        <v>206.91059999999999</v>
      </c>
      <c r="M866" t="str">
        <f>_xlfn.XLOOKUP($A:$A,Diagnoses!$B:$B,Diagnoses!$D:$D)</f>
        <v>Gastro-esophageal reflux disease without esophagitis</v>
      </c>
      <c r="N866" t="str">
        <f t="shared" si="26"/>
        <v>2025-Dec</v>
      </c>
      <c r="O866" t="str">
        <f t="shared" si="27"/>
        <v>Standard</v>
      </c>
      <c r="P866">
        <f>COUNTIF($B:$B,B866)</f>
        <v>10</v>
      </c>
      <c r="Q866">
        <f>SUMIF($C:$C,C866,$L:$L)</f>
        <v>25676.765600000006</v>
      </c>
    </row>
    <row r="867" spans="1:17" x14ac:dyDescent="0.25">
      <c r="A867" t="s">
        <v>4662</v>
      </c>
      <c r="B867" t="s">
        <v>408</v>
      </c>
      <c r="C867" t="s">
        <v>3329</v>
      </c>
      <c r="D867" t="s">
        <v>3088</v>
      </c>
      <c r="E867" t="s">
        <v>19242</v>
      </c>
      <c r="F867" t="s">
        <v>4663</v>
      </c>
      <c r="G867" t="s">
        <v>3102</v>
      </c>
      <c r="H867">
        <f ca="1">_xlfn.XLOOKUP('Master Data'!$B:$B,PatientsMaster!$A:$A,PatientsMaster!$F:$F)</f>
        <v>23</v>
      </c>
      <c r="I867" t="str">
        <f ca="1">_xlfn.XLOOKUP('Master Data'!$B:$B,PatientsMaster!$A:$A,PatientsMaster!$G:$G)</f>
        <v>Young Adult</v>
      </c>
      <c r="J867" t="str">
        <f>_xlfn.XLOOKUP($C:$C,ProvidersMaster!$A:$A,ProvidersMaster!$C:$C)</f>
        <v>Oncology</v>
      </c>
      <c r="K867">
        <f>_xlfn.XLOOKUP($A:$A,Charges!$B:$B,Charges!$D:$D)</f>
        <v>231.21</v>
      </c>
      <c r="L867">
        <f>_xlfn.XLOOKUP($E:$E,InsuranceClaims!$A:$A,InsuranceClaims!$E:$E)</f>
        <v>292.99270000000001</v>
      </c>
      <c r="M867" t="str">
        <f>_xlfn.XLOOKUP($A:$A,Diagnoses!$B:$B,Diagnoses!$D:$D)</f>
        <v>Gastro-esophageal reflux disease without esophagitis</v>
      </c>
      <c r="N867" t="str">
        <f t="shared" si="26"/>
        <v>2026-Jul</v>
      </c>
      <c r="O867" t="str">
        <f t="shared" si="27"/>
        <v>Standard</v>
      </c>
      <c r="P867">
        <f>COUNTIF($B:$B,B867)</f>
        <v>10</v>
      </c>
      <c r="Q867">
        <f>SUMIF($C:$C,C867,$L:$L)</f>
        <v>21059.359400000005</v>
      </c>
    </row>
    <row r="868" spans="1:17" x14ac:dyDescent="0.25">
      <c r="A868" t="s">
        <v>4664</v>
      </c>
      <c r="B868" t="s">
        <v>408</v>
      </c>
      <c r="C868" t="s">
        <v>3087</v>
      </c>
      <c r="D868" t="s">
        <v>3088</v>
      </c>
      <c r="E868" t="s">
        <v>19243</v>
      </c>
      <c r="F868" t="s">
        <v>4665</v>
      </c>
      <c r="G868" t="s">
        <v>3106</v>
      </c>
      <c r="H868">
        <f ca="1">_xlfn.XLOOKUP('Master Data'!$B:$B,PatientsMaster!$A:$A,PatientsMaster!$F:$F)</f>
        <v>23</v>
      </c>
      <c r="I868" t="str">
        <f ca="1">_xlfn.XLOOKUP('Master Data'!$B:$B,PatientsMaster!$A:$A,PatientsMaster!$G:$G)</f>
        <v>Young Adult</v>
      </c>
      <c r="J868" t="str">
        <f>_xlfn.XLOOKUP($C:$C,ProvidersMaster!$A:$A,ProvidersMaster!$C:$C)</f>
        <v>Cardiology</v>
      </c>
      <c r="K868">
        <f>_xlfn.XLOOKUP($A:$A,Charges!$B:$B,Charges!$D:$D)</f>
        <v>196.71</v>
      </c>
      <c r="L868">
        <f>_xlfn.XLOOKUP($E:$E,InsuranceClaims!$A:$A,InsuranceClaims!$E:$E)</f>
        <v>282.75749999999999</v>
      </c>
      <c r="M868" t="str">
        <f>_xlfn.XLOOKUP($A:$A,Diagnoses!$B:$B,Diagnoses!$D:$D)</f>
        <v>Gastro-esophageal reflux disease without esophagitis</v>
      </c>
      <c r="N868" t="str">
        <f t="shared" si="26"/>
        <v>2024-May</v>
      </c>
      <c r="O868" t="str">
        <f t="shared" si="27"/>
        <v>Standard</v>
      </c>
      <c r="P868">
        <f>COUNTIF($B:$B,B868)</f>
        <v>10</v>
      </c>
      <c r="Q868">
        <f>SUMIF($C:$C,C868,$L:$L)</f>
        <v>16589.7353</v>
      </c>
    </row>
    <row r="869" spans="1:17" x14ac:dyDescent="0.25">
      <c r="A869" t="s">
        <v>4666</v>
      </c>
      <c r="B869" t="s">
        <v>408</v>
      </c>
      <c r="C869" t="s">
        <v>3248</v>
      </c>
      <c r="D869" t="s">
        <v>3093</v>
      </c>
      <c r="E869" t="s">
        <v>19244</v>
      </c>
      <c r="F869" t="s">
        <v>4667</v>
      </c>
      <c r="G869" t="s">
        <v>3102</v>
      </c>
      <c r="H869">
        <f ca="1">_xlfn.XLOOKUP('Master Data'!$B:$B,PatientsMaster!$A:$A,PatientsMaster!$F:$F)</f>
        <v>23</v>
      </c>
      <c r="I869" t="str">
        <f ca="1">_xlfn.XLOOKUP('Master Data'!$B:$B,PatientsMaster!$A:$A,PatientsMaster!$G:$G)</f>
        <v>Young Adult</v>
      </c>
      <c r="J869" t="str">
        <f>_xlfn.XLOOKUP($C:$C,ProvidersMaster!$A:$A,ProvidersMaster!$C:$C)</f>
        <v>Cardiology</v>
      </c>
      <c r="K869">
        <f>_xlfn.XLOOKUP($A:$A,Charges!$B:$B,Charges!$D:$D)</f>
        <v>122.21</v>
      </c>
      <c r="L869">
        <f>_xlfn.XLOOKUP($E:$E,InsuranceClaims!$A:$A,InsuranceClaims!$E:$E)</f>
        <v>321.50040000000001</v>
      </c>
      <c r="M869" t="str">
        <f>_xlfn.XLOOKUP($A:$A,Diagnoses!$B:$B,Diagnoses!$D:$D)</f>
        <v>Acute upper respiratory infection, unspecified</v>
      </c>
      <c r="N869" t="str">
        <f t="shared" si="26"/>
        <v>2024-Jan</v>
      </c>
      <c r="O869" t="str">
        <f t="shared" si="27"/>
        <v>Standard</v>
      </c>
      <c r="P869">
        <f>COUNTIF($B:$B,B869)</f>
        <v>10</v>
      </c>
      <c r="Q869">
        <f>SUMIF($C:$C,C869,$L:$L)</f>
        <v>20392.786800000002</v>
      </c>
    </row>
    <row r="870" spans="1:17" x14ac:dyDescent="0.25">
      <c r="A870" t="s">
        <v>4668</v>
      </c>
      <c r="B870" t="s">
        <v>408</v>
      </c>
      <c r="C870" t="s">
        <v>3175</v>
      </c>
      <c r="D870" t="s">
        <v>3093</v>
      </c>
      <c r="E870" t="s">
        <v>19245</v>
      </c>
      <c r="F870" t="s">
        <v>3725</v>
      </c>
      <c r="G870" t="s">
        <v>3102</v>
      </c>
      <c r="H870">
        <f ca="1">_xlfn.XLOOKUP('Master Data'!$B:$B,PatientsMaster!$A:$A,PatientsMaster!$F:$F)</f>
        <v>23</v>
      </c>
      <c r="I870" t="str">
        <f ca="1">_xlfn.XLOOKUP('Master Data'!$B:$B,PatientsMaster!$A:$A,PatientsMaster!$G:$G)</f>
        <v>Young Adult</v>
      </c>
      <c r="J870" t="str">
        <f>_xlfn.XLOOKUP($C:$C,ProvidersMaster!$A:$A,ProvidersMaster!$C:$C)</f>
        <v>Pediatrics</v>
      </c>
      <c r="K870">
        <f>_xlfn.XLOOKUP($A:$A,Charges!$B:$B,Charges!$D:$D)</f>
        <v>117.83</v>
      </c>
      <c r="L870">
        <f>_xlfn.XLOOKUP($E:$E,InsuranceClaims!$A:$A,InsuranceClaims!$E:$E)</f>
        <v>347.94259999999997</v>
      </c>
      <c r="M870" t="str">
        <f>_xlfn.XLOOKUP($A:$A,Diagnoses!$B:$B,Diagnoses!$D:$D)</f>
        <v>Acute upper respiratory infection, unspecified</v>
      </c>
      <c r="N870" t="str">
        <f t="shared" si="26"/>
        <v>2022-Aug</v>
      </c>
      <c r="O870" t="str">
        <f t="shared" si="27"/>
        <v>Standard</v>
      </c>
      <c r="P870">
        <f>COUNTIF($B:$B,B870)</f>
        <v>10</v>
      </c>
      <c r="Q870">
        <f>SUMIF($C:$C,C870,$L:$L)</f>
        <v>18866.657099999993</v>
      </c>
    </row>
    <row r="871" spans="1:17" x14ac:dyDescent="0.25">
      <c r="A871" t="s">
        <v>4669</v>
      </c>
      <c r="B871" t="s">
        <v>408</v>
      </c>
      <c r="C871" t="s">
        <v>3199</v>
      </c>
      <c r="D871" t="s">
        <v>3093</v>
      </c>
      <c r="E871" t="s">
        <v>19246</v>
      </c>
      <c r="F871" t="s">
        <v>4670</v>
      </c>
      <c r="G871" t="s">
        <v>3102</v>
      </c>
      <c r="H871">
        <f ca="1">_xlfn.XLOOKUP('Master Data'!$B:$B,PatientsMaster!$A:$A,PatientsMaster!$F:$F)</f>
        <v>23</v>
      </c>
      <c r="I871" t="str">
        <f ca="1">_xlfn.XLOOKUP('Master Data'!$B:$B,PatientsMaster!$A:$A,PatientsMaster!$G:$G)</f>
        <v>Young Adult</v>
      </c>
      <c r="J871" t="str">
        <f>_xlfn.XLOOKUP($C:$C,ProvidersMaster!$A:$A,ProvidersMaster!$C:$C)</f>
        <v>Gastroenterology</v>
      </c>
      <c r="K871">
        <f>_xlfn.XLOOKUP($A:$A,Charges!$B:$B,Charges!$D:$D)</f>
        <v>482.56</v>
      </c>
      <c r="L871">
        <f>_xlfn.XLOOKUP($E:$E,InsuranceClaims!$A:$A,InsuranceClaims!$E:$E)</f>
        <v>157.93360000000001</v>
      </c>
      <c r="M871" t="str">
        <f>_xlfn.XLOOKUP($A:$A,Diagnoses!$B:$B,Diagnoses!$D:$D)</f>
        <v>Acute upper respiratory infection, unspecified</v>
      </c>
      <c r="N871" t="str">
        <f t="shared" si="26"/>
        <v>2025-Mar</v>
      </c>
      <c r="O871" t="str">
        <f t="shared" si="27"/>
        <v>High Cost</v>
      </c>
      <c r="P871">
        <f>COUNTIF($B:$B,B871)</f>
        <v>10</v>
      </c>
      <c r="Q871">
        <f>SUMIF($C:$C,C871,$L:$L)</f>
        <v>19674.320500000005</v>
      </c>
    </row>
    <row r="872" spans="1:17" x14ac:dyDescent="0.25">
      <c r="A872" t="s">
        <v>4671</v>
      </c>
      <c r="B872" t="s">
        <v>408</v>
      </c>
      <c r="C872" t="s">
        <v>3145</v>
      </c>
      <c r="D872" t="s">
        <v>3088</v>
      </c>
      <c r="E872" t="s">
        <v>19247</v>
      </c>
      <c r="F872" t="s">
        <v>4672</v>
      </c>
      <c r="G872" t="s">
        <v>3090</v>
      </c>
      <c r="H872">
        <f ca="1">_xlfn.XLOOKUP('Master Data'!$B:$B,PatientsMaster!$A:$A,PatientsMaster!$F:$F)</f>
        <v>23</v>
      </c>
      <c r="I872" t="str">
        <f ca="1">_xlfn.XLOOKUP('Master Data'!$B:$B,PatientsMaster!$A:$A,PatientsMaster!$G:$G)</f>
        <v>Young Adult</v>
      </c>
      <c r="J872" t="str">
        <f>_xlfn.XLOOKUP($C:$C,ProvidersMaster!$A:$A,ProvidersMaster!$C:$C)</f>
        <v>Cardiology</v>
      </c>
      <c r="K872">
        <f>_xlfn.XLOOKUP($A:$A,Charges!$B:$B,Charges!$D:$D)</f>
        <v>496.45</v>
      </c>
      <c r="L872">
        <f>_xlfn.XLOOKUP($E:$E,InsuranceClaims!$A:$A,InsuranceClaims!$E:$E)</f>
        <v>308.60559999999998</v>
      </c>
      <c r="M872" t="str">
        <f>_xlfn.XLOOKUP($A:$A,Diagnoses!$B:$B,Diagnoses!$D:$D)</f>
        <v>Acute upper respiratory infection, unspecified</v>
      </c>
      <c r="N872" t="str">
        <f t="shared" si="26"/>
        <v>2023-Oct</v>
      </c>
      <c r="O872" t="str">
        <f t="shared" si="27"/>
        <v>High Cost</v>
      </c>
      <c r="P872">
        <f>COUNTIF($B:$B,B872)</f>
        <v>10</v>
      </c>
      <c r="Q872">
        <f>SUMIF($C:$C,C872,$L:$L)</f>
        <v>16957.942200000001</v>
      </c>
    </row>
    <row r="873" spans="1:17" x14ac:dyDescent="0.25">
      <c r="A873" t="s">
        <v>4673</v>
      </c>
      <c r="B873" t="s">
        <v>408</v>
      </c>
      <c r="C873" t="s">
        <v>3118</v>
      </c>
      <c r="D873" t="s">
        <v>3093</v>
      </c>
      <c r="E873" t="s">
        <v>19248</v>
      </c>
      <c r="F873" t="s">
        <v>4674</v>
      </c>
      <c r="G873" t="s">
        <v>3102</v>
      </c>
      <c r="H873">
        <f ca="1">_xlfn.XLOOKUP('Master Data'!$B:$B,PatientsMaster!$A:$A,PatientsMaster!$F:$F)</f>
        <v>23</v>
      </c>
      <c r="I873" t="str">
        <f ca="1">_xlfn.XLOOKUP('Master Data'!$B:$B,PatientsMaster!$A:$A,PatientsMaster!$G:$G)</f>
        <v>Young Adult</v>
      </c>
      <c r="J873" t="str">
        <f>_xlfn.XLOOKUP($C:$C,ProvidersMaster!$A:$A,ProvidersMaster!$C:$C)</f>
        <v>Cardiology</v>
      </c>
      <c r="K873">
        <f>_xlfn.XLOOKUP($A:$A,Charges!$B:$B,Charges!$D:$D)</f>
        <v>128.24</v>
      </c>
      <c r="L873">
        <f>_xlfn.XLOOKUP($E:$E,InsuranceClaims!$A:$A,InsuranceClaims!$E:$E)</f>
        <v>331.8408</v>
      </c>
      <c r="M873" t="str">
        <f>_xlfn.XLOOKUP($A:$A,Diagnoses!$B:$B,Diagnoses!$D:$D)</f>
        <v>Gastro-esophageal reflux disease without esophagitis</v>
      </c>
      <c r="N873" t="str">
        <f t="shared" si="26"/>
        <v>2022-Mar</v>
      </c>
      <c r="O873" t="str">
        <f t="shared" si="27"/>
        <v>Standard</v>
      </c>
      <c r="P873">
        <f>COUNTIF($B:$B,B873)</f>
        <v>10</v>
      </c>
      <c r="Q873">
        <f>SUMIF($C:$C,C873,$L:$L)</f>
        <v>19335.334599999998</v>
      </c>
    </row>
    <row r="874" spans="1:17" x14ac:dyDescent="0.25">
      <c r="A874" t="s">
        <v>4675</v>
      </c>
      <c r="B874" t="s">
        <v>408</v>
      </c>
      <c r="C874" t="s">
        <v>3187</v>
      </c>
      <c r="D874" t="s">
        <v>3093</v>
      </c>
      <c r="E874" t="s">
        <v>19249</v>
      </c>
      <c r="F874" t="s">
        <v>4383</v>
      </c>
      <c r="G874" t="s">
        <v>3095</v>
      </c>
      <c r="H874">
        <f ca="1">_xlfn.XLOOKUP('Master Data'!$B:$B,PatientsMaster!$A:$A,PatientsMaster!$F:$F)</f>
        <v>23</v>
      </c>
      <c r="I874" t="str">
        <f ca="1">_xlfn.XLOOKUP('Master Data'!$B:$B,PatientsMaster!$A:$A,PatientsMaster!$G:$G)</f>
        <v>Young Adult</v>
      </c>
      <c r="J874" t="str">
        <f>_xlfn.XLOOKUP($C:$C,ProvidersMaster!$A:$A,ProvidersMaster!$C:$C)</f>
        <v>Cardiology</v>
      </c>
      <c r="K874">
        <f>_xlfn.XLOOKUP($A:$A,Charges!$B:$B,Charges!$D:$D)</f>
        <v>345.13</v>
      </c>
      <c r="L874">
        <f>_xlfn.XLOOKUP($E:$E,InsuranceClaims!$A:$A,InsuranceClaims!$E:$E)</f>
        <v>158.26860000000002</v>
      </c>
      <c r="M874" t="str">
        <f>_xlfn.XLOOKUP($A:$A,Diagnoses!$B:$B,Diagnoses!$D:$D)</f>
        <v>Type 2 diabetes mellitus without complications</v>
      </c>
      <c r="N874" t="str">
        <f t="shared" si="26"/>
        <v>2023-Nov</v>
      </c>
      <c r="O874" t="str">
        <f t="shared" si="27"/>
        <v>Standard</v>
      </c>
      <c r="P874">
        <f>COUNTIF($B:$B,B874)</f>
        <v>10</v>
      </c>
      <c r="Q874">
        <f>SUMIF($C:$C,C874,$L:$L)</f>
        <v>16655.636999999995</v>
      </c>
    </row>
    <row r="875" spans="1:17" x14ac:dyDescent="0.25">
      <c r="A875" t="s">
        <v>4676</v>
      </c>
      <c r="B875" t="s">
        <v>408</v>
      </c>
      <c r="C875" t="s">
        <v>3208</v>
      </c>
      <c r="D875" t="s">
        <v>3093</v>
      </c>
      <c r="E875" t="s">
        <v>19250</v>
      </c>
      <c r="F875" t="s">
        <v>4677</v>
      </c>
      <c r="G875" t="s">
        <v>3095</v>
      </c>
      <c r="H875">
        <f ca="1">_xlfn.XLOOKUP('Master Data'!$B:$B,PatientsMaster!$A:$A,PatientsMaster!$F:$F)</f>
        <v>23</v>
      </c>
      <c r="I875" t="str">
        <f ca="1">_xlfn.XLOOKUP('Master Data'!$B:$B,PatientsMaster!$A:$A,PatientsMaster!$G:$G)</f>
        <v>Young Adult</v>
      </c>
      <c r="J875" t="str">
        <f>_xlfn.XLOOKUP($C:$C,ProvidersMaster!$A:$A,ProvidersMaster!$C:$C)</f>
        <v>Cardiology</v>
      </c>
      <c r="K875">
        <f>_xlfn.XLOOKUP($A:$A,Charges!$B:$B,Charges!$D:$D)</f>
        <v>368.28</v>
      </c>
      <c r="L875">
        <f>_xlfn.XLOOKUP($E:$E,InsuranceClaims!$A:$A,InsuranceClaims!$E:$E)</f>
        <v>321.00390000000004</v>
      </c>
      <c r="M875" t="str">
        <f>_xlfn.XLOOKUP($A:$A,Diagnoses!$B:$B,Diagnoses!$D:$D)</f>
        <v>Acute upper respiratory infection, unspecified</v>
      </c>
      <c r="N875" t="str">
        <f t="shared" si="26"/>
        <v>2023-Nov</v>
      </c>
      <c r="O875" t="str">
        <f t="shared" si="27"/>
        <v>High Cost</v>
      </c>
      <c r="P875">
        <f>COUNTIF($B:$B,B875)</f>
        <v>10</v>
      </c>
      <c r="Q875">
        <f>SUMIF($C:$C,C875,$L:$L)</f>
        <v>17205.856699999993</v>
      </c>
    </row>
    <row r="876" spans="1:17" x14ac:dyDescent="0.25">
      <c r="A876" t="s">
        <v>4678</v>
      </c>
      <c r="B876" t="s">
        <v>411</v>
      </c>
      <c r="C876" t="s">
        <v>3097</v>
      </c>
      <c r="D876" t="s">
        <v>3088</v>
      </c>
      <c r="E876" t="s">
        <v>19251</v>
      </c>
      <c r="F876" t="s">
        <v>4679</v>
      </c>
      <c r="G876" t="s">
        <v>3095</v>
      </c>
      <c r="H876">
        <f ca="1">_xlfn.XLOOKUP('Master Data'!$B:$B,PatientsMaster!$A:$A,PatientsMaster!$F:$F)</f>
        <v>19</v>
      </c>
      <c r="I876" t="str">
        <f ca="1">_xlfn.XLOOKUP('Master Data'!$B:$B,PatientsMaster!$A:$A,PatientsMaster!$G:$G)</f>
        <v>Young Adult</v>
      </c>
      <c r="J876" t="str">
        <f>_xlfn.XLOOKUP($C:$C,ProvidersMaster!$A:$A,ProvidersMaster!$C:$C)</f>
        <v>Cardiology</v>
      </c>
      <c r="K876">
        <f>_xlfn.XLOOKUP($A:$A,Charges!$B:$B,Charges!$D:$D)</f>
        <v>441</v>
      </c>
      <c r="L876">
        <f>_xlfn.XLOOKUP($E:$E,InsuranceClaims!$A:$A,InsuranceClaims!$E:$E)</f>
        <v>124.60539999999999</v>
      </c>
      <c r="M876" t="str">
        <f>_xlfn.XLOOKUP($A:$A,Diagnoses!$B:$B,Diagnoses!$D:$D)</f>
        <v>Type 2 diabetes mellitus without complications</v>
      </c>
      <c r="N876" t="str">
        <f t="shared" si="26"/>
        <v>2023-Aug</v>
      </c>
      <c r="O876" t="str">
        <f t="shared" si="27"/>
        <v>High Cost</v>
      </c>
      <c r="P876">
        <f>COUNTIF($B:$B,B876)</f>
        <v>8</v>
      </c>
      <c r="Q876">
        <f>SUMIF($C:$C,C876,$L:$L)</f>
        <v>19482.340599999985</v>
      </c>
    </row>
    <row r="877" spans="1:17" x14ac:dyDescent="0.25">
      <c r="A877" t="s">
        <v>4680</v>
      </c>
      <c r="B877" t="s">
        <v>411</v>
      </c>
      <c r="C877" t="s">
        <v>3111</v>
      </c>
      <c r="D877" t="s">
        <v>3088</v>
      </c>
      <c r="E877" t="s">
        <v>19252</v>
      </c>
      <c r="F877" t="s">
        <v>3474</v>
      </c>
      <c r="G877" t="s">
        <v>3106</v>
      </c>
      <c r="H877">
        <f ca="1">_xlfn.XLOOKUP('Master Data'!$B:$B,PatientsMaster!$A:$A,PatientsMaster!$F:$F)</f>
        <v>19</v>
      </c>
      <c r="I877" t="str">
        <f ca="1">_xlfn.XLOOKUP('Master Data'!$B:$B,PatientsMaster!$A:$A,PatientsMaster!$G:$G)</f>
        <v>Young Adult</v>
      </c>
      <c r="J877" t="str">
        <f>_xlfn.XLOOKUP($C:$C,ProvidersMaster!$A:$A,ProvidersMaster!$C:$C)</f>
        <v>Gastroenterology</v>
      </c>
      <c r="K877">
        <f>_xlfn.XLOOKUP($A:$A,Charges!$B:$B,Charges!$D:$D)</f>
        <v>487.45</v>
      </c>
      <c r="L877">
        <f>_xlfn.XLOOKUP($E:$E,InsuranceClaims!$A:$A,InsuranceClaims!$E:$E)</f>
        <v>182.9058</v>
      </c>
      <c r="M877" t="str">
        <f>_xlfn.XLOOKUP($A:$A,Diagnoses!$B:$B,Diagnoses!$D:$D)</f>
        <v>Essential (primary) hypertension</v>
      </c>
      <c r="N877" t="str">
        <f t="shared" si="26"/>
        <v>2024-Aug</v>
      </c>
      <c r="O877" t="str">
        <f t="shared" si="27"/>
        <v>High Cost</v>
      </c>
      <c r="P877">
        <f>COUNTIF($B:$B,B877)</f>
        <v>8</v>
      </c>
      <c r="Q877">
        <f>SUMIF($C:$C,C877,$L:$L)</f>
        <v>20345.553199999988</v>
      </c>
    </row>
    <row r="878" spans="1:17" x14ac:dyDescent="0.25">
      <c r="A878" t="s">
        <v>4681</v>
      </c>
      <c r="B878" t="s">
        <v>411</v>
      </c>
      <c r="C878" t="s">
        <v>3156</v>
      </c>
      <c r="D878" t="s">
        <v>3093</v>
      </c>
      <c r="E878" t="s">
        <v>19253</v>
      </c>
      <c r="F878" t="s">
        <v>4599</v>
      </c>
      <c r="G878" t="s">
        <v>3106</v>
      </c>
      <c r="H878">
        <f ca="1">_xlfn.XLOOKUP('Master Data'!$B:$B,PatientsMaster!$A:$A,PatientsMaster!$F:$F)</f>
        <v>19</v>
      </c>
      <c r="I878" t="str">
        <f ca="1">_xlfn.XLOOKUP('Master Data'!$B:$B,PatientsMaster!$A:$A,PatientsMaster!$G:$G)</f>
        <v>Young Adult</v>
      </c>
      <c r="J878" t="str">
        <f>_xlfn.XLOOKUP($C:$C,ProvidersMaster!$A:$A,ProvidersMaster!$C:$C)</f>
        <v>Neurology</v>
      </c>
      <c r="K878">
        <f>_xlfn.XLOOKUP($A:$A,Charges!$B:$B,Charges!$D:$D)</f>
        <v>371.19</v>
      </c>
      <c r="L878">
        <f>_xlfn.XLOOKUP($E:$E,InsuranceClaims!$A:$A,InsuranceClaims!$E:$E)</f>
        <v>345.4871</v>
      </c>
      <c r="M878" t="str">
        <f>_xlfn.XLOOKUP($A:$A,Diagnoses!$B:$B,Diagnoses!$D:$D)</f>
        <v>Acute upper respiratory infection, unspecified</v>
      </c>
      <c r="N878" t="str">
        <f t="shared" si="26"/>
        <v>2025-May</v>
      </c>
      <c r="O878" t="str">
        <f t="shared" si="27"/>
        <v>High Cost</v>
      </c>
      <c r="P878">
        <f>COUNTIF($B:$B,B878)</f>
        <v>8</v>
      </c>
      <c r="Q878">
        <f>SUMIF($C:$C,C878,$L:$L)</f>
        <v>25676.765600000006</v>
      </c>
    </row>
    <row r="879" spans="1:17" x14ac:dyDescent="0.25">
      <c r="A879" t="s">
        <v>4682</v>
      </c>
      <c r="B879" t="s">
        <v>411</v>
      </c>
      <c r="C879" t="s">
        <v>3196</v>
      </c>
      <c r="D879" t="s">
        <v>3088</v>
      </c>
      <c r="E879" t="s">
        <v>19254</v>
      </c>
      <c r="F879" t="s">
        <v>4683</v>
      </c>
      <c r="G879" t="s">
        <v>3102</v>
      </c>
      <c r="H879">
        <f ca="1">_xlfn.XLOOKUP('Master Data'!$B:$B,PatientsMaster!$A:$A,PatientsMaster!$F:$F)</f>
        <v>19</v>
      </c>
      <c r="I879" t="str">
        <f ca="1">_xlfn.XLOOKUP('Master Data'!$B:$B,PatientsMaster!$A:$A,PatientsMaster!$G:$G)</f>
        <v>Young Adult</v>
      </c>
      <c r="J879" t="str">
        <f>_xlfn.XLOOKUP($C:$C,ProvidersMaster!$A:$A,ProvidersMaster!$C:$C)</f>
        <v>Gastroenterology</v>
      </c>
      <c r="K879">
        <f>_xlfn.XLOOKUP($A:$A,Charges!$B:$B,Charges!$D:$D)</f>
        <v>280.02</v>
      </c>
      <c r="L879">
        <f>_xlfn.XLOOKUP($E:$E,InsuranceClaims!$A:$A,InsuranceClaims!$E:$E)</f>
        <v>87.5501</v>
      </c>
      <c r="M879" t="str">
        <f>_xlfn.XLOOKUP($A:$A,Diagnoses!$B:$B,Diagnoses!$D:$D)</f>
        <v>Type 2 diabetes mellitus without complications</v>
      </c>
      <c r="N879" t="str">
        <f t="shared" si="26"/>
        <v>2024-May</v>
      </c>
      <c r="O879" t="str">
        <f t="shared" si="27"/>
        <v>Standard</v>
      </c>
      <c r="P879">
        <f>COUNTIF($B:$B,B879)</f>
        <v>8</v>
      </c>
      <c r="Q879">
        <f>SUMIF($C:$C,C879,$L:$L)</f>
        <v>13711.558999999999</v>
      </c>
    </row>
    <row r="880" spans="1:17" x14ac:dyDescent="0.25">
      <c r="A880" t="s">
        <v>4684</v>
      </c>
      <c r="B880" t="s">
        <v>411</v>
      </c>
      <c r="C880" t="s">
        <v>3161</v>
      </c>
      <c r="D880" t="s">
        <v>3088</v>
      </c>
      <c r="E880" t="s">
        <v>19255</v>
      </c>
      <c r="F880" t="s">
        <v>4685</v>
      </c>
      <c r="G880" t="s">
        <v>3106</v>
      </c>
      <c r="H880">
        <f ca="1">_xlfn.XLOOKUP('Master Data'!$B:$B,PatientsMaster!$A:$A,PatientsMaster!$F:$F)</f>
        <v>19</v>
      </c>
      <c r="I880" t="str">
        <f ca="1">_xlfn.XLOOKUP('Master Data'!$B:$B,PatientsMaster!$A:$A,PatientsMaster!$G:$G)</f>
        <v>Young Adult</v>
      </c>
      <c r="J880" t="str">
        <f>_xlfn.XLOOKUP($C:$C,ProvidersMaster!$A:$A,ProvidersMaster!$C:$C)</f>
        <v>Gastroenterology</v>
      </c>
      <c r="K880">
        <f>_xlfn.XLOOKUP($A:$A,Charges!$B:$B,Charges!$D:$D)</f>
        <v>161.26</v>
      </c>
      <c r="L880">
        <f>_xlfn.XLOOKUP($E:$E,InsuranceClaims!$A:$A,InsuranceClaims!$E:$E)</f>
        <v>125.5748</v>
      </c>
      <c r="M880" t="str">
        <f>_xlfn.XLOOKUP($A:$A,Diagnoses!$B:$B,Diagnoses!$D:$D)</f>
        <v>Gastro-esophageal reflux disease without esophagitis</v>
      </c>
      <c r="N880" t="str">
        <f t="shared" si="26"/>
        <v>2023-Mar</v>
      </c>
      <c r="O880" t="str">
        <f t="shared" si="27"/>
        <v>Standard</v>
      </c>
      <c r="P880">
        <f>COUNTIF($B:$B,B880)</f>
        <v>8</v>
      </c>
      <c r="Q880">
        <f>SUMIF($C:$C,C880,$L:$L)</f>
        <v>20657.172699999996</v>
      </c>
    </row>
    <row r="881" spans="1:17" x14ac:dyDescent="0.25">
      <c r="A881" t="s">
        <v>4686</v>
      </c>
      <c r="B881" t="s">
        <v>411</v>
      </c>
      <c r="C881" t="s">
        <v>3151</v>
      </c>
      <c r="D881" t="s">
        <v>3088</v>
      </c>
      <c r="E881" t="s">
        <v>19256</v>
      </c>
      <c r="F881" t="s">
        <v>3466</v>
      </c>
      <c r="G881" t="s">
        <v>3090</v>
      </c>
      <c r="H881">
        <f ca="1">_xlfn.XLOOKUP('Master Data'!$B:$B,PatientsMaster!$A:$A,PatientsMaster!$F:$F)</f>
        <v>19</v>
      </c>
      <c r="I881" t="str">
        <f ca="1">_xlfn.XLOOKUP('Master Data'!$B:$B,PatientsMaster!$A:$A,PatientsMaster!$G:$G)</f>
        <v>Young Adult</v>
      </c>
      <c r="J881" t="str">
        <f>_xlfn.XLOOKUP($C:$C,ProvidersMaster!$A:$A,ProvidersMaster!$C:$C)</f>
        <v>Gastroenterology</v>
      </c>
      <c r="K881">
        <f>_xlfn.XLOOKUP($A:$A,Charges!$B:$B,Charges!$D:$D)</f>
        <v>347.28</v>
      </c>
      <c r="L881">
        <f>_xlfn.XLOOKUP($E:$E,InsuranceClaims!$A:$A,InsuranceClaims!$E:$E)</f>
        <v>335.6352</v>
      </c>
      <c r="M881" t="str">
        <f>_xlfn.XLOOKUP($A:$A,Diagnoses!$B:$B,Diagnoses!$D:$D)</f>
        <v>Acute upper respiratory infection, unspecified</v>
      </c>
      <c r="N881" t="str">
        <f t="shared" si="26"/>
        <v>2022-Jun</v>
      </c>
      <c r="O881" t="str">
        <f t="shared" si="27"/>
        <v>Standard</v>
      </c>
      <c r="P881">
        <f>COUNTIF($B:$B,B881)</f>
        <v>8</v>
      </c>
      <c r="Q881">
        <f>SUMIF($C:$C,C881,$L:$L)</f>
        <v>21413.642499999994</v>
      </c>
    </row>
    <row r="882" spans="1:17" x14ac:dyDescent="0.25">
      <c r="A882" t="s">
        <v>4687</v>
      </c>
      <c r="B882" t="s">
        <v>411</v>
      </c>
      <c r="C882" t="s">
        <v>3208</v>
      </c>
      <c r="D882" t="s">
        <v>3093</v>
      </c>
      <c r="E882" t="s">
        <v>19257</v>
      </c>
      <c r="F882" t="s">
        <v>4688</v>
      </c>
      <c r="G882" t="s">
        <v>3095</v>
      </c>
      <c r="H882">
        <f ca="1">_xlfn.XLOOKUP('Master Data'!$B:$B,PatientsMaster!$A:$A,PatientsMaster!$F:$F)</f>
        <v>19</v>
      </c>
      <c r="I882" t="str">
        <f ca="1">_xlfn.XLOOKUP('Master Data'!$B:$B,PatientsMaster!$A:$A,PatientsMaster!$G:$G)</f>
        <v>Young Adult</v>
      </c>
      <c r="J882" t="str">
        <f>_xlfn.XLOOKUP($C:$C,ProvidersMaster!$A:$A,ProvidersMaster!$C:$C)</f>
        <v>Cardiology</v>
      </c>
      <c r="K882">
        <f>_xlfn.XLOOKUP($A:$A,Charges!$B:$B,Charges!$D:$D)</f>
        <v>107.74</v>
      </c>
      <c r="L882">
        <f>_xlfn.XLOOKUP($E:$E,InsuranceClaims!$A:$A,InsuranceClaims!$E:$E)</f>
        <v>120.5928</v>
      </c>
      <c r="M882" t="str">
        <f>_xlfn.XLOOKUP($A:$A,Diagnoses!$B:$B,Diagnoses!$D:$D)</f>
        <v>Gastro-esophageal reflux disease without esophagitis</v>
      </c>
      <c r="N882" t="str">
        <f t="shared" si="26"/>
        <v>2024-Feb</v>
      </c>
      <c r="O882" t="str">
        <f t="shared" si="27"/>
        <v>Standard</v>
      </c>
      <c r="P882">
        <f>COUNTIF($B:$B,B882)</f>
        <v>8</v>
      </c>
      <c r="Q882">
        <f>SUMIF($C:$C,C882,$L:$L)</f>
        <v>17205.856699999993</v>
      </c>
    </row>
    <row r="883" spans="1:17" x14ac:dyDescent="0.25">
      <c r="A883" t="s">
        <v>4689</v>
      </c>
      <c r="B883" t="s">
        <v>411</v>
      </c>
      <c r="C883" t="s">
        <v>3104</v>
      </c>
      <c r="D883" t="s">
        <v>3093</v>
      </c>
      <c r="E883" t="s">
        <v>19258</v>
      </c>
      <c r="F883" t="s">
        <v>3396</v>
      </c>
      <c r="G883" t="s">
        <v>3106</v>
      </c>
      <c r="H883">
        <f ca="1">_xlfn.XLOOKUP('Master Data'!$B:$B,PatientsMaster!$A:$A,PatientsMaster!$F:$F)</f>
        <v>19</v>
      </c>
      <c r="I883" t="str">
        <f ca="1">_xlfn.XLOOKUP('Master Data'!$B:$B,PatientsMaster!$A:$A,PatientsMaster!$G:$G)</f>
        <v>Young Adult</v>
      </c>
      <c r="J883" t="str">
        <f>_xlfn.XLOOKUP($C:$C,ProvidersMaster!$A:$A,ProvidersMaster!$C:$C)</f>
        <v>Pediatrics</v>
      </c>
      <c r="K883">
        <f>_xlfn.XLOOKUP($A:$A,Charges!$B:$B,Charges!$D:$D)</f>
        <v>392.81</v>
      </c>
      <c r="L883">
        <f>_xlfn.XLOOKUP($E:$E,InsuranceClaims!$A:$A,InsuranceClaims!$E:$E)</f>
        <v>60.991999999999997</v>
      </c>
      <c r="M883" t="str">
        <f>_xlfn.XLOOKUP($A:$A,Diagnoses!$B:$B,Diagnoses!$D:$D)</f>
        <v>Low back pain</v>
      </c>
      <c r="N883" t="str">
        <f t="shared" si="26"/>
        <v>2025-Mar</v>
      </c>
      <c r="O883" t="str">
        <f t="shared" si="27"/>
        <v>High Cost</v>
      </c>
      <c r="P883">
        <f>COUNTIF($B:$B,B883)</f>
        <v>8</v>
      </c>
      <c r="Q883">
        <f>SUMIF($C:$C,C883,$L:$L)</f>
        <v>19656.943599999999</v>
      </c>
    </row>
    <row r="884" spans="1:17" x14ac:dyDescent="0.25">
      <c r="A884" t="s">
        <v>4690</v>
      </c>
      <c r="B884" t="s">
        <v>413</v>
      </c>
      <c r="C884" t="s">
        <v>3208</v>
      </c>
      <c r="D884" t="s">
        <v>3093</v>
      </c>
      <c r="E884" t="s">
        <v>19259</v>
      </c>
      <c r="F884" t="s">
        <v>4473</v>
      </c>
      <c r="G884" t="s">
        <v>3106</v>
      </c>
      <c r="H884">
        <f ca="1">_xlfn.XLOOKUP('Master Data'!$B:$B,PatientsMaster!$A:$A,PatientsMaster!$F:$F)</f>
        <v>80</v>
      </c>
      <c r="I884" t="str">
        <f ca="1">_xlfn.XLOOKUP('Master Data'!$B:$B,PatientsMaster!$A:$A,PatientsMaster!$G:$G)</f>
        <v>Young Adult</v>
      </c>
      <c r="J884" t="str">
        <f>_xlfn.XLOOKUP($C:$C,ProvidersMaster!$A:$A,ProvidersMaster!$C:$C)</f>
        <v>Cardiology</v>
      </c>
      <c r="K884">
        <f>_xlfn.XLOOKUP($A:$A,Charges!$B:$B,Charges!$D:$D)</f>
        <v>327.31</v>
      </c>
      <c r="L884">
        <f>_xlfn.XLOOKUP($E:$E,InsuranceClaims!$A:$A,InsuranceClaims!$E:$E)</f>
        <v>257.11420000000004</v>
      </c>
      <c r="M884" t="str">
        <f>_xlfn.XLOOKUP($A:$A,Diagnoses!$B:$B,Diagnoses!$D:$D)</f>
        <v>Acute upper respiratory infection, unspecified</v>
      </c>
      <c r="N884" t="str">
        <f t="shared" si="26"/>
        <v>2023-Mar</v>
      </c>
      <c r="O884" t="str">
        <f t="shared" si="27"/>
        <v>Standard</v>
      </c>
      <c r="P884">
        <f>COUNTIF($B:$B,B884)</f>
        <v>4</v>
      </c>
      <c r="Q884">
        <f>SUMIF($C:$C,C884,$L:$L)</f>
        <v>17205.856699999993</v>
      </c>
    </row>
    <row r="885" spans="1:17" x14ac:dyDescent="0.25">
      <c r="A885" t="s">
        <v>4691</v>
      </c>
      <c r="B885" t="s">
        <v>413</v>
      </c>
      <c r="C885" t="s">
        <v>3180</v>
      </c>
      <c r="D885" t="s">
        <v>3093</v>
      </c>
      <c r="E885" t="s">
        <v>19260</v>
      </c>
      <c r="F885" t="s">
        <v>4692</v>
      </c>
      <c r="G885" t="s">
        <v>3102</v>
      </c>
      <c r="H885">
        <f ca="1">_xlfn.XLOOKUP('Master Data'!$B:$B,PatientsMaster!$A:$A,PatientsMaster!$F:$F)</f>
        <v>80</v>
      </c>
      <c r="I885" t="str">
        <f ca="1">_xlfn.XLOOKUP('Master Data'!$B:$B,PatientsMaster!$A:$A,PatientsMaster!$G:$G)</f>
        <v>Young Adult</v>
      </c>
      <c r="J885" t="str">
        <f>_xlfn.XLOOKUP($C:$C,ProvidersMaster!$A:$A,ProvidersMaster!$C:$C)</f>
        <v>Gastroenterology</v>
      </c>
      <c r="K885">
        <f>_xlfn.XLOOKUP($A:$A,Charges!$B:$B,Charges!$D:$D)</f>
        <v>459.44</v>
      </c>
      <c r="L885">
        <f>_xlfn.XLOOKUP($E:$E,InsuranceClaims!$A:$A,InsuranceClaims!$E:$E)</f>
        <v>182.52540000000002</v>
      </c>
      <c r="M885" t="str">
        <f>_xlfn.XLOOKUP($A:$A,Diagnoses!$B:$B,Diagnoses!$D:$D)</f>
        <v>Acute upper respiratory infection, unspecified</v>
      </c>
      <c r="N885" t="str">
        <f t="shared" si="26"/>
        <v>2022-Feb</v>
      </c>
      <c r="O885" t="str">
        <f t="shared" si="27"/>
        <v>High Cost</v>
      </c>
      <c r="P885">
        <f>COUNTIF($B:$B,B885)</f>
        <v>4</v>
      </c>
      <c r="Q885">
        <f>SUMIF($C:$C,C885,$L:$L)</f>
        <v>19110.715800000002</v>
      </c>
    </row>
    <row r="886" spans="1:17" x14ac:dyDescent="0.25">
      <c r="A886" t="s">
        <v>4693</v>
      </c>
      <c r="B886" t="s">
        <v>413</v>
      </c>
      <c r="C886" t="s">
        <v>3111</v>
      </c>
      <c r="D886" t="s">
        <v>3088</v>
      </c>
      <c r="E886" t="s">
        <v>19261</v>
      </c>
      <c r="F886" t="s">
        <v>4694</v>
      </c>
      <c r="G886" t="s">
        <v>3095</v>
      </c>
      <c r="H886">
        <f ca="1">_xlfn.XLOOKUP('Master Data'!$B:$B,PatientsMaster!$A:$A,PatientsMaster!$F:$F)</f>
        <v>80</v>
      </c>
      <c r="I886" t="str">
        <f ca="1">_xlfn.XLOOKUP('Master Data'!$B:$B,PatientsMaster!$A:$A,PatientsMaster!$G:$G)</f>
        <v>Young Adult</v>
      </c>
      <c r="J886" t="str">
        <f>_xlfn.XLOOKUP($C:$C,ProvidersMaster!$A:$A,ProvidersMaster!$C:$C)</f>
        <v>Gastroenterology</v>
      </c>
      <c r="K886">
        <f>_xlfn.XLOOKUP($A:$A,Charges!$B:$B,Charges!$D:$D)</f>
        <v>184.36</v>
      </c>
      <c r="L886">
        <f>_xlfn.XLOOKUP($E:$E,InsuranceClaims!$A:$A,InsuranceClaims!$E:$E)</f>
        <v>260.62139999999999</v>
      </c>
      <c r="M886" t="str">
        <f>_xlfn.XLOOKUP($A:$A,Diagnoses!$B:$B,Diagnoses!$D:$D)</f>
        <v>Acute upper respiratory infection, unspecified</v>
      </c>
      <c r="N886" t="str">
        <f t="shared" si="26"/>
        <v>2024-Mar</v>
      </c>
      <c r="O886" t="str">
        <f t="shared" si="27"/>
        <v>Standard</v>
      </c>
      <c r="P886">
        <f>COUNTIF($B:$B,B886)</f>
        <v>4</v>
      </c>
      <c r="Q886">
        <f>SUMIF($C:$C,C886,$L:$L)</f>
        <v>20345.553199999988</v>
      </c>
    </row>
    <row r="887" spans="1:17" x14ac:dyDescent="0.25">
      <c r="A887" t="s">
        <v>4695</v>
      </c>
      <c r="B887" t="s">
        <v>413</v>
      </c>
      <c r="C887" t="s">
        <v>3092</v>
      </c>
      <c r="D887" t="s">
        <v>3093</v>
      </c>
      <c r="E887" t="s">
        <v>19262</v>
      </c>
      <c r="F887" t="s">
        <v>4324</v>
      </c>
      <c r="G887" t="s">
        <v>3106</v>
      </c>
      <c r="H887">
        <f ca="1">_xlfn.XLOOKUP('Master Data'!$B:$B,PatientsMaster!$A:$A,PatientsMaster!$F:$F)</f>
        <v>80</v>
      </c>
      <c r="I887" t="str">
        <f ca="1">_xlfn.XLOOKUP('Master Data'!$B:$B,PatientsMaster!$A:$A,PatientsMaster!$G:$G)</f>
        <v>Young Adult</v>
      </c>
      <c r="J887" t="str">
        <f>_xlfn.XLOOKUP($C:$C,ProvidersMaster!$A:$A,ProvidersMaster!$C:$C)</f>
        <v>Oncology</v>
      </c>
      <c r="K887">
        <f>_xlfn.XLOOKUP($A:$A,Charges!$B:$B,Charges!$D:$D)</f>
        <v>357.03</v>
      </c>
      <c r="L887">
        <f>_xlfn.XLOOKUP($E:$E,InsuranceClaims!$A:$A,InsuranceClaims!$E:$E)</f>
        <v>303.48290000000003</v>
      </c>
      <c r="M887" t="str">
        <f>_xlfn.XLOOKUP($A:$A,Diagnoses!$B:$B,Diagnoses!$D:$D)</f>
        <v>Type 2 diabetes mellitus without complications</v>
      </c>
      <c r="N887" t="str">
        <f t="shared" si="26"/>
        <v>2023-Oct</v>
      </c>
      <c r="O887" t="str">
        <f t="shared" si="27"/>
        <v>High Cost</v>
      </c>
      <c r="P887">
        <f>COUNTIF($B:$B,B887)</f>
        <v>4</v>
      </c>
      <c r="Q887">
        <f>SUMIF($C:$C,C887,$L:$L)</f>
        <v>16713.101299999998</v>
      </c>
    </row>
    <row r="888" spans="1:17" x14ac:dyDescent="0.25">
      <c r="A888" t="s">
        <v>4696</v>
      </c>
      <c r="B888" t="s">
        <v>415</v>
      </c>
      <c r="C888" t="s">
        <v>3156</v>
      </c>
      <c r="D888" t="s">
        <v>3088</v>
      </c>
      <c r="E888" t="s">
        <v>19263</v>
      </c>
      <c r="F888" t="s">
        <v>4697</v>
      </c>
      <c r="G888" t="s">
        <v>3106</v>
      </c>
      <c r="H888">
        <f ca="1">_xlfn.XLOOKUP('Master Data'!$B:$B,PatientsMaster!$A:$A,PatientsMaster!$F:$F)</f>
        <v>27</v>
      </c>
      <c r="I888" t="str">
        <f ca="1">_xlfn.XLOOKUP('Master Data'!$B:$B,PatientsMaster!$A:$A,PatientsMaster!$G:$G)</f>
        <v>Young Adult</v>
      </c>
      <c r="J888" t="str">
        <f>_xlfn.XLOOKUP($C:$C,ProvidersMaster!$A:$A,ProvidersMaster!$C:$C)</f>
        <v>Neurology</v>
      </c>
      <c r="K888">
        <f>_xlfn.XLOOKUP($A:$A,Charges!$B:$B,Charges!$D:$D)</f>
        <v>225.56</v>
      </c>
      <c r="L888">
        <f>_xlfn.XLOOKUP($E:$E,InsuranceClaims!$A:$A,InsuranceClaims!$E:$E)</f>
        <v>377.73600000000005</v>
      </c>
      <c r="M888" t="str">
        <f>_xlfn.XLOOKUP($A:$A,Diagnoses!$B:$B,Diagnoses!$D:$D)</f>
        <v>Type 2 diabetes mellitus without complications</v>
      </c>
      <c r="N888" t="str">
        <f t="shared" si="26"/>
        <v>2026-Sep</v>
      </c>
      <c r="O888" t="str">
        <f t="shared" si="27"/>
        <v>Standard</v>
      </c>
      <c r="P888">
        <f>COUNTIF($B:$B,B888)</f>
        <v>7</v>
      </c>
      <c r="Q888">
        <f>SUMIF($C:$C,C888,$L:$L)</f>
        <v>25676.765600000006</v>
      </c>
    </row>
    <row r="889" spans="1:17" x14ac:dyDescent="0.25">
      <c r="A889" t="s">
        <v>4698</v>
      </c>
      <c r="B889" t="s">
        <v>415</v>
      </c>
      <c r="C889" t="s">
        <v>3145</v>
      </c>
      <c r="D889" t="s">
        <v>3088</v>
      </c>
      <c r="E889" t="s">
        <v>19264</v>
      </c>
      <c r="F889" t="s">
        <v>4515</v>
      </c>
      <c r="G889" t="s">
        <v>3106</v>
      </c>
      <c r="H889">
        <f ca="1">_xlfn.XLOOKUP('Master Data'!$B:$B,PatientsMaster!$A:$A,PatientsMaster!$F:$F)</f>
        <v>27</v>
      </c>
      <c r="I889" t="str">
        <f ca="1">_xlfn.XLOOKUP('Master Data'!$B:$B,PatientsMaster!$A:$A,PatientsMaster!$G:$G)</f>
        <v>Young Adult</v>
      </c>
      <c r="J889" t="str">
        <f>_xlfn.XLOOKUP($C:$C,ProvidersMaster!$A:$A,ProvidersMaster!$C:$C)</f>
        <v>Cardiology</v>
      </c>
      <c r="K889">
        <f>_xlfn.XLOOKUP($A:$A,Charges!$B:$B,Charges!$D:$D)</f>
        <v>386.63</v>
      </c>
      <c r="L889">
        <f>_xlfn.XLOOKUP($E:$E,InsuranceClaims!$A:$A,InsuranceClaims!$E:$E)</f>
        <v>197.48050000000001</v>
      </c>
      <c r="M889" t="str">
        <f>_xlfn.XLOOKUP($A:$A,Diagnoses!$B:$B,Diagnoses!$D:$D)</f>
        <v>Type 2 diabetes mellitus without complications</v>
      </c>
      <c r="N889" t="str">
        <f t="shared" si="26"/>
        <v>2025-Oct</v>
      </c>
      <c r="O889" t="str">
        <f t="shared" si="27"/>
        <v>High Cost</v>
      </c>
      <c r="P889">
        <f>COUNTIF($B:$B,B889)</f>
        <v>7</v>
      </c>
      <c r="Q889">
        <f>SUMIF($C:$C,C889,$L:$L)</f>
        <v>16957.942200000001</v>
      </c>
    </row>
    <row r="890" spans="1:17" x14ac:dyDescent="0.25">
      <c r="A890" t="s">
        <v>4699</v>
      </c>
      <c r="B890" t="s">
        <v>415</v>
      </c>
      <c r="C890" t="s">
        <v>3254</v>
      </c>
      <c r="D890" t="s">
        <v>3093</v>
      </c>
      <c r="E890" t="s">
        <v>19265</v>
      </c>
      <c r="F890" t="s">
        <v>4700</v>
      </c>
      <c r="G890" t="s">
        <v>3090</v>
      </c>
      <c r="H890">
        <f ca="1">_xlfn.XLOOKUP('Master Data'!$B:$B,PatientsMaster!$A:$A,PatientsMaster!$F:$F)</f>
        <v>27</v>
      </c>
      <c r="I890" t="str">
        <f ca="1">_xlfn.XLOOKUP('Master Data'!$B:$B,PatientsMaster!$A:$A,PatientsMaster!$G:$G)</f>
        <v>Young Adult</v>
      </c>
      <c r="J890" t="str">
        <f>_xlfn.XLOOKUP($C:$C,ProvidersMaster!$A:$A,ProvidersMaster!$C:$C)</f>
        <v>General Practice</v>
      </c>
      <c r="K890">
        <f>_xlfn.XLOOKUP($A:$A,Charges!$B:$B,Charges!$D:$D)</f>
        <v>123.88</v>
      </c>
      <c r="L890">
        <f>_xlfn.XLOOKUP($E:$E,InsuranceClaims!$A:$A,InsuranceClaims!$E:$E)</f>
        <v>98.373599999999996</v>
      </c>
      <c r="M890" t="str">
        <f>_xlfn.XLOOKUP($A:$A,Diagnoses!$B:$B,Diagnoses!$D:$D)</f>
        <v>Acute upper respiratory infection, unspecified</v>
      </c>
      <c r="N890" t="str">
        <f t="shared" si="26"/>
        <v>2024-Nov</v>
      </c>
      <c r="O890" t="str">
        <f t="shared" si="27"/>
        <v>Standard</v>
      </c>
      <c r="P890">
        <f>COUNTIF($B:$B,B890)</f>
        <v>7</v>
      </c>
      <c r="Q890">
        <f>SUMIF($C:$C,C890,$L:$L)</f>
        <v>20459.456599999998</v>
      </c>
    </row>
    <row r="891" spans="1:17" x14ac:dyDescent="0.25">
      <c r="A891" t="s">
        <v>4701</v>
      </c>
      <c r="B891" t="s">
        <v>415</v>
      </c>
      <c r="C891" t="s">
        <v>3104</v>
      </c>
      <c r="D891" t="s">
        <v>3093</v>
      </c>
      <c r="E891" t="s">
        <v>19266</v>
      </c>
      <c r="F891" t="s">
        <v>4702</v>
      </c>
      <c r="G891" t="s">
        <v>3095</v>
      </c>
      <c r="H891">
        <f ca="1">_xlfn.XLOOKUP('Master Data'!$B:$B,PatientsMaster!$A:$A,PatientsMaster!$F:$F)</f>
        <v>27</v>
      </c>
      <c r="I891" t="str">
        <f ca="1">_xlfn.XLOOKUP('Master Data'!$B:$B,PatientsMaster!$A:$A,PatientsMaster!$G:$G)</f>
        <v>Young Adult</v>
      </c>
      <c r="J891" t="str">
        <f>_xlfn.XLOOKUP($C:$C,ProvidersMaster!$A:$A,ProvidersMaster!$C:$C)</f>
        <v>Pediatrics</v>
      </c>
      <c r="K891">
        <f>_xlfn.XLOOKUP($A:$A,Charges!$B:$B,Charges!$D:$D)</f>
        <v>333.55</v>
      </c>
      <c r="L891">
        <f>_xlfn.XLOOKUP($E:$E,InsuranceClaims!$A:$A,InsuranceClaims!$E:$E)</f>
        <v>215.60550000000001</v>
      </c>
      <c r="M891" t="str">
        <f>_xlfn.XLOOKUP($A:$A,Diagnoses!$B:$B,Diagnoses!$D:$D)</f>
        <v>Acute upper respiratory infection, unspecified</v>
      </c>
      <c r="N891" t="str">
        <f t="shared" si="26"/>
        <v>2025-Apr</v>
      </c>
      <c r="O891" t="str">
        <f t="shared" si="27"/>
        <v>Standard</v>
      </c>
      <c r="P891">
        <f>COUNTIF($B:$B,B891)</f>
        <v>7</v>
      </c>
      <c r="Q891">
        <f>SUMIF($C:$C,C891,$L:$L)</f>
        <v>19656.943599999999</v>
      </c>
    </row>
    <row r="892" spans="1:17" x14ac:dyDescent="0.25">
      <c r="A892" t="s">
        <v>4703</v>
      </c>
      <c r="B892" t="s">
        <v>415</v>
      </c>
      <c r="C892" t="s">
        <v>3161</v>
      </c>
      <c r="D892" t="s">
        <v>3088</v>
      </c>
      <c r="E892" t="s">
        <v>19267</v>
      </c>
      <c r="F892" t="s">
        <v>4704</v>
      </c>
      <c r="G892" t="s">
        <v>3106</v>
      </c>
      <c r="H892">
        <f ca="1">_xlfn.XLOOKUP('Master Data'!$B:$B,PatientsMaster!$A:$A,PatientsMaster!$F:$F)</f>
        <v>27</v>
      </c>
      <c r="I892" t="str">
        <f ca="1">_xlfn.XLOOKUP('Master Data'!$B:$B,PatientsMaster!$A:$A,PatientsMaster!$G:$G)</f>
        <v>Young Adult</v>
      </c>
      <c r="J892" t="str">
        <f>_xlfn.XLOOKUP($C:$C,ProvidersMaster!$A:$A,ProvidersMaster!$C:$C)</f>
        <v>Gastroenterology</v>
      </c>
      <c r="K892">
        <f>_xlfn.XLOOKUP($A:$A,Charges!$B:$B,Charges!$D:$D)</f>
        <v>230.85</v>
      </c>
      <c r="L892">
        <f>_xlfn.XLOOKUP($E:$E,InsuranceClaims!$A:$A,InsuranceClaims!$E:$E)</f>
        <v>206.55339999999998</v>
      </c>
      <c r="M892" t="str">
        <f>_xlfn.XLOOKUP($A:$A,Diagnoses!$B:$B,Diagnoses!$D:$D)</f>
        <v>Essential (primary) hypertension</v>
      </c>
      <c r="N892" t="str">
        <f t="shared" si="26"/>
        <v>2025-Apr</v>
      </c>
      <c r="O892" t="str">
        <f t="shared" si="27"/>
        <v>Standard</v>
      </c>
      <c r="P892">
        <f>COUNTIF($B:$B,B892)</f>
        <v>7</v>
      </c>
      <c r="Q892">
        <f>SUMIF($C:$C,C892,$L:$L)</f>
        <v>20657.172699999996</v>
      </c>
    </row>
    <row r="893" spans="1:17" x14ac:dyDescent="0.25">
      <c r="A893" t="s">
        <v>4705</v>
      </c>
      <c r="B893" t="s">
        <v>415</v>
      </c>
      <c r="C893" t="s">
        <v>3161</v>
      </c>
      <c r="D893" t="s">
        <v>3088</v>
      </c>
      <c r="E893" t="s">
        <v>19268</v>
      </c>
      <c r="F893" t="s">
        <v>4706</v>
      </c>
      <c r="G893" t="s">
        <v>3102</v>
      </c>
      <c r="H893">
        <f ca="1">_xlfn.XLOOKUP('Master Data'!$B:$B,PatientsMaster!$A:$A,PatientsMaster!$F:$F)</f>
        <v>27</v>
      </c>
      <c r="I893" t="str">
        <f ca="1">_xlfn.XLOOKUP('Master Data'!$B:$B,PatientsMaster!$A:$A,PatientsMaster!$G:$G)</f>
        <v>Young Adult</v>
      </c>
      <c r="J893" t="str">
        <f>_xlfn.XLOOKUP($C:$C,ProvidersMaster!$A:$A,ProvidersMaster!$C:$C)</f>
        <v>Gastroenterology</v>
      </c>
      <c r="K893">
        <f>_xlfn.XLOOKUP($A:$A,Charges!$B:$B,Charges!$D:$D)</f>
        <v>292.5</v>
      </c>
      <c r="L893">
        <f>_xlfn.XLOOKUP($E:$E,InsuranceClaims!$A:$A,InsuranceClaims!$E:$E)</f>
        <v>309.4323</v>
      </c>
      <c r="M893" t="str">
        <f>_xlfn.XLOOKUP($A:$A,Diagnoses!$B:$B,Diagnoses!$D:$D)</f>
        <v>Low back pain</v>
      </c>
      <c r="N893" t="str">
        <f t="shared" si="26"/>
        <v>2026-Mar</v>
      </c>
      <c r="O893" t="str">
        <f t="shared" si="27"/>
        <v>Standard</v>
      </c>
      <c r="P893">
        <f>COUNTIF($B:$B,B893)</f>
        <v>7</v>
      </c>
      <c r="Q893">
        <f>SUMIF($C:$C,C893,$L:$L)</f>
        <v>20657.172699999996</v>
      </c>
    </row>
    <row r="894" spans="1:17" x14ac:dyDescent="0.25">
      <c r="A894" t="s">
        <v>4707</v>
      </c>
      <c r="B894" t="s">
        <v>415</v>
      </c>
      <c r="C894" t="s">
        <v>3151</v>
      </c>
      <c r="D894" t="s">
        <v>3088</v>
      </c>
      <c r="E894" t="s">
        <v>19269</v>
      </c>
      <c r="F894" t="s">
        <v>3152</v>
      </c>
      <c r="G894" t="s">
        <v>3090</v>
      </c>
      <c r="H894">
        <f ca="1">_xlfn.XLOOKUP('Master Data'!$B:$B,PatientsMaster!$A:$A,PatientsMaster!$F:$F)</f>
        <v>27</v>
      </c>
      <c r="I894" t="str">
        <f ca="1">_xlfn.XLOOKUP('Master Data'!$B:$B,PatientsMaster!$A:$A,PatientsMaster!$G:$G)</f>
        <v>Young Adult</v>
      </c>
      <c r="J894" t="str">
        <f>_xlfn.XLOOKUP($C:$C,ProvidersMaster!$A:$A,ProvidersMaster!$C:$C)</f>
        <v>Gastroenterology</v>
      </c>
      <c r="K894">
        <f>_xlfn.XLOOKUP($A:$A,Charges!$B:$B,Charges!$D:$D)</f>
        <v>463.84</v>
      </c>
      <c r="L894">
        <f>_xlfn.XLOOKUP($E:$E,InsuranceClaims!$A:$A,InsuranceClaims!$E:$E)</f>
        <v>238.48189999999997</v>
      </c>
      <c r="M894" t="str">
        <f>_xlfn.XLOOKUP($A:$A,Diagnoses!$B:$B,Diagnoses!$D:$D)</f>
        <v>Essential (primary) hypertension</v>
      </c>
      <c r="N894" t="str">
        <f t="shared" si="26"/>
        <v>2024-Dec</v>
      </c>
      <c r="O894" t="str">
        <f t="shared" si="27"/>
        <v>High Cost</v>
      </c>
      <c r="P894">
        <f>COUNTIF($B:$B,B894)</f>
        <v>7</v>
      </c>
      <c r="Q894">
        <f>SUMIF($C:$C,C894,$L:$L)</f>
        <v>21413.642499999994</v>
      </c>
    </row>
    <row r="895" spans="1:17" x14ac:dyDescent="0.25">
      <c r="A895" t="s">
        <v>4708</v>
      </c>
      <c r="B895" t="s">
        <v>417</v>
      </c>
      <c r="C895" t="s">
        <v>3148</v>
      </c>
      <c r="D895" t="s">
        <v>3093</v>
      </c>
      <c r="E895" t="s">
        <v>19270</v>
      </c>
      <c r="F895" t="s">
        <v>4709</v>
      </c>
      <c r="G895" t="s">
        <v>3106</v>
      </c>
      <c r="H895">
        <f ca="1">_xlfn.XLOOKUP('Master Data'!$B:$B,PatientsMaster!$A:$A,PatientsMaster!$F:$F)</f>
        <v>39</v>
      </c>
      <c r="I895" t="str">
        <f ca="1">_xlfn.XLOOKUP('Master Data'!$B:$B,PatientsMaster!$A:$A,PatientsMaster!$G:$G)</f>
        <v>Young Adult</v>
      </c>
      <c r="J895" t="str">
        <f>_xlfn.XLOOKUP($C:$C,ProvidersMaster!$A:$A,ProvidersMaster!$C:$C)</f>
        <v>Gastroenterology</v>
      </c>
      <c r="K895">
        <f>_xlfn.XLOOKUP($A:$A,Charges!$B:$B,Charges!$D:$D)</f>
        <v>373.29</v>
      </c>
      <c r="L895">
        <f>_xlfn.XLOOKUP($E:$E,InsuranceClaims!$A:$A,InsuranceClaims!$E:$E)</f>
        <v>284.06380000000001</v>
      </c>
      <c r="M895" t="str">
        <f>_xlfn.XLOOKUP($A:$A,Diagnoses!$B:$B,Diagnoses!$D:$D)</f>
        <v>Gastro-esophageal reflux disease without esophagitis</v>
      </c>
      <c r="N895" t="str">
        <f t="shared" si="26"/>
        <v>2025-Feb</v>
      </c>
      <c r="O895" t="str">
        <f t="shared" si="27"/>
        <v>High Cost</v>
      </c>
      <c r="P895">
        <f>COUNTIF($B:$B,B895)</f>
        <v>1</v>
      </c>
      <c r="Q895">
        <f>SUMIF($C:$C,C895,$L:$L)</f>
        <v>19833.441100000004</v>
      </c>
    </row>
    <row r="896" spans="1:17" x14ac:dyDescent="0.25">
      <c r="A896" t="s">
        <v>4710</v>
      </c>
      <c r="B896" t="s">
        <v>419</v>
      </c>
      <c r="C896" t="s">
        <v>3265</v>
      </c>
      <c r="D896" t="s">
        <v>3093</v>
      </c>
      <c r="E896" t="s">
        <v>19271</v>
      </c>
      <c r="F896" t="s">
        <v>3556</v>
      </c>
      <c r="G896" t="s">
        <v>3095</v>
      </c>
      <c r="H896">
        <f ca="1">_xlfn.XLOOKUP('Master Data'!$B:$B,PatientsMaster!$A:$A,PatientsMaster!$F:$F)</f>
        <v>42</v>
      </c>
      <c r="I896" t="str">
        <f ca="1">_xlfn.XLOOKUP('Master Data'!$B:$B,PatientsMaster!$A:$A,PatientsMaster!$G:$G)</f>
        <v>Young Adult</v>
      </c>
      <c r="J896" t="str">
        <f>_xlfn.XLOOKUP($C:$C,ProvidersMaster!$A:$A,ProvidersMaster!$C:$C)</f>
        <v>Neurology</v>
      </c>
      <c r="K896">
        <f>_xlfn.XLOOKUP($A:$A,Charges!$B:$B,Charges!$D:$D)</f>
        <v>347.2</v>
      </c>
      <c r="L896">
        <f>_xlfn.XLOOKUP($E:$E,InsuranceClaims!$A:$A,InsuranceClaims!$E:$E)</f>
        <v>138.22459999999998</v>
      </c>
      <c r="M896" t="str">
        <f>_xlfn.XLOOKUP($A:$A,Diagnoses!$B:$B,Diagnoses!$D:$D)</f>
        <v>Low back pain</v>
      </c>
      <c r="N896" t="str">
        <f t="shared" si="26"/>
        <v>2023-Nov</v>
      </c>
      <c r="O896" t="str">
        <f t="shared" si="27"/>
        <v>Standard</v>
      </c>
      <c r="P896">
        <f>COUNTIF($B:$B,B896)</f>
        <v>7</v>
      </c>
      <c r="Q896">
        <f>SUMIF($C:$C,C896,$L:$L)</f>
        <v>17482.5101</v>
      </c>
    </row>
    <row r="897" spans="1:17" x14ac:dyDescent="0.25">
      <c r="A897" t="s">
        <v>4711</v>
      </c>
      <c r="B897" t="s">
        <v>419</v>
      </c>
      <c r="C897" t="s">
        <v>3111</v>
      </c>
      <c r="D897" t="s">
        <v>3088</v>
      </c>
      <c r="E897" t="s">
        <v>19272</v>
      </c>
      <c r="F897" t="s">
        <v>3446</v>
      </c>
      <c r="G897" t="s">
        <v>3095</v>
      </c>
      <c r="H897">
        <f ca="1">_xlfn.XLOOKUP('Master Data'!$B:$B,PatientsMaster!$A:$A,PatientsMaster!$F:$F)</f>
        <v>42</v>
      </c>
      <c r="I897" t="str">
        <f ca="1">_xlfn.XLOOKUP('Master Data'!$B:$B,PatientsMaster!$A:$A,PatientsMaster!$G:$G)</f>
        <v>Young Adult</v>
      </c>
      <c r="J897" t="str">
        <f>_xlfn.XLOOKUP($C:$C,ProvidersMaster!$A:$A,ProvidersMaster!$C:$C)</f>
        <v>Gastroenterology</v>
      </c>
      <c r="K897">
        <f>_xlfn.XLOOKUP($A:$A,Charges!$B:$B,Charges!$D:$D)</f>
        <v>418.05</v>
      </c>
      <c r="L897">
        <f>_xlfn.XLOOKUP($E:$E,InsuranceClaims!$A:$A,InsuranceClaims!$E:$E)</f>
        <v>82.843199999999996</v>
      </c>
      <c r="M897" t="str">
        <f>_xlfn.XLOOKUP($A:$A,Diagnoses!$B:$B,Diagnoses!$D:$D)</f>
        <v>Gastro-esophageal reflux disease without esophagitis</v>
      </c>
      <c r="N897" t="str">
        <f t="shared" si="26"/>
        <v>2023-Nov</v>
      </c>
      <c r="O897" t="str">
        <f t="shared" si="27"/>
        <v>High Cost</v>
      </c>
      <c r="P897">
        <f>COUNTIF($B:$B,B897)</f>
        <v>7</v>
      </c>
      <c r="Q897">
        <f>SUMIF($C:$C,C897,$L:$L)</f>
        <v>20345.553199999988</v>
      </c>
    </row>
    <row r="898" spans="1:17" x14ac:dyDescent="0.25">
      <c r="A898" t="s">
        <v>4712</v>
      </c>
      <c r="B898" t="s">
        <v>419</v>
      </c>
      <c r="C898" t="s">
        <v>3100</v>
      </c>
      <c r="D898" t="s">
        <v>3088</v>
      </c>
      <c r="E898" t="s">
        <v>19273</v>
      </c>
      <c r="F898" t="s">
        <v>4159</v>
      </c>
      <c r="G898" t="s">
        <v>3102</v>
      </c>
      <c r="H898">
        <f ca="1">_xlfn.XLOOKUP('Master Data'!$B:$B,PatientsMaster!$A:$A,PatientsMaster!$F:$F)</f>
        <v>42</v>
      </c>
      <c r="I898" t="str">
        <f ca="1">_xlfn.XLOOKUP('Master Data'!$B:$B,PatientsMaster!$A:$A,PatientsMaster!$G:$G)</f>
        <v>Young Adult</v>
      </c>
      <c r="J898" t="str">
        <f>_xlfn.XLOOKUP($C:$C,ProvidersMaster!$A:$A,ProvidersMaster!$C:$C)</f>
        <v>Gastroenterology</v>
      </c>
      <c r="K898">
        <f>_xlfn.XLOOKUP($A:$A,Charges!$B:$B,Charges!$D:$D)</f>
        <v>361.24</v>
      </c>
      <c r="L898">
        <f>_xlfn.XLOOKUP($E:$E,InsuranceClaims!$A:$A,InsuranceClaims!$E:$E)</f>
        <v>267.82080000000002</v>
      </c>
      <c r="M898" t="str">
        <f>_xlfn.XLOOKUP($A:$A,Diagnoses!$B:$B,Diagnoses!$D:$D)</f>
        <v>Essential (primary) hypertension</v>
      </c>
      <c r="N898" t="str">
        <f t="shared" si="26"/>
        <v>2022-Apr</v>
      </c>
      <c r="O898" t="str">
        <f t="shared" si="27"/>
        <v>High Cost</v>
      </c>
      <c r="P898">
        <f>COUNTIF($B:$B,B898)</f>
        <v>7</v>
      </c>
      <c r="Q898">
        <f>SUMIF($C:$C,C898,$L:$L)</f>
        <v>18930.286999999997</v>
      </c>
    </row>
    <row r="899" spans="1:17" x14ac:dyDescent="0.25">
      <c r="A899" t="s">
        <v>4713</v>
      </c>
      <c r="B899" t="s">
        <v>419</v>
      </c>
      <c r="C899" t="s">
        <v>3100</v>
      </c>
      <c r="D899" t="s">
        <v>3088</v>
      </c>
      <c r="E899" t="s">
        <v>19274</v>
      </c>
      <c r="F899" t="s">
        <v>4714</v>
      </c>
      <c r="G899" t="s">
        <v>3106</v>
      </c>
      <c r="H899">
        <f ca="1">_xlfn.XLOOKUP('Master Data'!$B:$B,PatientsMaster!$A:$A,PatientsMaster!$F:$F)</f>
        <v>42</v>
      </c>
      <c r="I899" t="str">
        <f ca="1">_xlfn.XLOOKUP('Master Data'!$B:$B,PatientsMaster!$A:$A,PatientsMaster!$G:$G)</f>
        <v>Young Adult</v>
      </c>
      <c r="J899" t="str">
        <f>_xlfn.XLOOKUP($C:$C,ProvidersMaster!$A:$A,ProvidersMaster!$C:$C)</f>
        <v>Gastroenterology</v>
      </c>
      <c r="K899">
        <f>_xlfn.XLOOKUP($A:$A,Charges!$B:$B,Charges!$D:$D)</f>
        <v>459.53</v>
      </c>
      <c r="L899">
        <f>_xlfn.XLOOKUP($E:$E,InsuranceClaims!$A:$A,InsuranceClaims!$E:$E)</f>
        <v>41.336399999999998</v>
      </c>
      <c r="M899" t="str">
        <f>_xlfn.XLOOKUP($A:$A,Diagnoses!$B:$B,Diagnoses!$D:$D)</f>
        <v>Low back pain</v>
      </c>
      <c r="N899" t="str">
        <f t="shared" ref="N899:N962" si="28">TEXT($F:$F,"yyyy-mmm")</f>
        <v>2026-Sep</v>
      </c>
      <c r="O899" t="str">
        <f t="shared" ref="O899:O962" si="29">IF(K899&gt;350,"High Cost","Standard")</f>
        <v>High Cost</v>
      </c>
      <c r="P899">
        <f>COUNTIF($B:$B,B899)</f>
        <v>7</v>
      </c>
      <c r="Q899">
        <f>SUMIF($C:$C,C899,$L:$L)</f>
        <v>18930.286999999997</v>
      </c>
    </row>
    <row r="900" spans="1:17" x14ac:dyDescent="0.25">
      <c r="A900" t="s">
        <v>4715</v>
      </c>
      <c r="B900" t="s">
        <v>419</v>
      </c>
      <c r="C900" t="s">
        <v>3104</v>
      </c>
      <c r="D900" t="s">
        <v>3093</v>
      </c>
      <c r="E900" t="s">
        <v>19275</v>
      </c>
      <c r="F900" t="s">
        <v>4716</v>
      </c>
      <c r="G900" t="s">
        <v>3095</v>
      </c>
      <c r="H900">
        <f ca="1">_xlfn.XLOOKUP('Master Data'!$B:$B,PatientsMaster!$A:$A,PatientsMaster!$F:$F)</f>
        <v>42</v>
      </c>
      <c r="I900" t="str">
        <f ca="1">_xlfn.XLOOKUP('Master Data'!$B:$B,PatientsMaster!$A:$A,PatientsMaster!$G:$G)</f>
        <v>Young Adult</v>
      </c>
      <c r="J900" t="str">
        <f>_xlfn.XLOOKUP($C:$C,ProvidersMaster!$A:$A,ProvidersMaster!$C:$C)</f>
        <v>Pediatrics</v>
      </c>
      <c r="K900">
        <f>_xlfn.XLOOKUP($A:$A,Charges!$B:$B,Charges!$D:$D)</f>
        <v>398.26</v>
      </c>
      <c r="L900">
        <f>_xlfn.XLOOKUP($E:$E,InsuranceClaims!$A:$A,InsuranceClaims!$E:$E)</f>
        <v>194.51520000000002</v>
      </c>
      <c r="M900" t="str">
        <f>_xlfn.XLOOKUP($A:$A,Diagnoses!$B:$B,Diagnoses!$D:$D)</f>
        <v>Gastro-esophageal reflux disease without esophagitis</v>
      </c>
      <c r="N900" t="str">
        <f t="shared" si="28"/>
        <v>2024-Feb</v>
      </c>
      <c r="O900" t="str">
        <f t="shared" si="29"/>
        <v>High Cost</v>
      </c>
      <c r="P900">
        <f>COUNTIF($B:$B,B900)</f>
        <v>7</v>
      </c>
      <c r="Q900">
        <f>SUMIF($C:$C,C900,$L:$L)</f>
        <v>19656.943599999999</v>
      </c>
    </row>
    <row r="901" spans="1:17" x14ac:dyDescent="0.25">
      <c r="A901" t="s">
        <v>4717</v>
      </c>
      <c r="B901" t="s">
        <v>419</v>
      </c>
      <c r="C901" t="s">
        <v>3187</v>
      </c>
      <c r="D901" t="s">
        <v>3093</v>
      </c>
      <c r="E901" t="s">
        <v>19276</v>
      </c>
      <c r="F901" t="s">
        <v>4718</v>
      </c>
      <c r="G901" t="s">
        <v>3106</v>
      </c>
      <c r="H901">
        <f ca="1">_xlfn.XLOOKUP('Master Data'!$B:$B,PatientsMaster!$A:$A,PatientsMaster!$F:$F)</f>
        <v>42</v>
      </c>
      <c r="I901" t="str">
        <f ca="1">_xlfn.XLOOKUP('Master Data'!$B:$B,PatientsMaster!$A:$A,PatientsMaster!$G:$G)</f>
        <v>Young Adult</v>
      </c>
      <c r="J901" t="str">
        <f>_xlfn.XLOOKUP($C:$C,ProvidersMaster!$A:$A,ProvidersMaster!$C:$C)</f>
        <v>Cardiology</v>
      </c>
      <c r="K901">
        <f>_xlfn.XLOOKUP($A:$A,Charges!$B:$B,Charges!$D:$D)</f>
        <v>335.56</v>
      </c>
      <c r="L901">
        <f>_xlfn.XLOOKUP($E:$E,InsuranceClaims!$A:$A,InsuranceClaims!$E:$E)</f>
        <v>366.85979999999995</v>
      </c>
      <c r="M901" t="str">
        <f>_xlfn.XLOOKUP($A:$A,Diagnoses!$B:$B,Diagnoses!$D:$D)</f>
        <v>Low back pain</v>
      </c>
      <c r="N901" t="str">
        <f t="shared" si="28"/>
        <v>2023-Jan</v>
      </c>
      <c r="O901" t="str">
        <f t="shared" si="29"/>
        <v>Standard</v>
      </c>
      <c r="P901">
        <f>COUNTIF($B:$B,B901)</f>
        <v>7</v>
      </c>
      <c r="Q901">
        <f>SUMIF($C:$C,C901,$L:$L)</f>
        <v>16655.636999999995</v>
      </c>
    </row>
    <row r="902" spans="1:17" x14ac:dyDescent="0.25">
      <c r="A902" t="s">
        <v>4719</v>
      </c>
      <c r="B902" t="s">
        <v>419</v>
      </c>
      <c r="C902" t="s">
        <v>3156</v>
      </c>
      <c r="D902" t="s">
        <v>3088</v>
      </c>
      <c r="E902" t="s">
        <v>19277</v>
      </c>
      <c r="F902" t="s">
        <v>4720</v>
      </c>
      <c r="G902" t="s">
        <v>3102</v>
      </c>
      <c r="H902">
        <f ca="1">_xlfn.XLOOKUP('Master Data'!$B:$B,PatientsMaster!$A:$A,PatientsMaster!$F:$F)</f>
        <v>42</v>
      </c>
      <c r="I902" t="str">
        <f ca="1">_xlfn.XLOOKUP('Master Data'!$B:$B,PatientsMaster!$A:$A,PatientsMaster!$G:$G)</f>
        <v>Young Adult</v>
      </c>
      <c r="J902" t="str">
        <f>_xlfn.XLOOKUP($C:$C,ProvidersMaster!$A:$A,ProvidersMaster!$C:$C)</f>
        <v>Neurology</v>
      </c>
      <c r="K902">
        <f>_xlfn.XLOOKUP($A:$A,Charges!$B:$B,Charges!$D:$D)</f>
        <v>480.75</v>
      </c>
      <c r="L902">
        <f>_xlfn.XLOOKUP($E:$E,InsuranceClaims!$A:$A,InsuranceClaims!$E:$E)</f>
        <v>252.17099999999999</v>
      </c>
      <c r="M902" t="str">
        <f>_xlfn.XLOOKUP($A:$A,Diagnoses!$B:$B,Diagnoses!$D:$D)</f>
        <v>Essential (primary) hypertension</v>
      </c>
      <c r="N902" t="str">
        <f t="shared" si="28"/>
        <v>2026-Jul</v>
      </c>
      <c r="O902" t="str">
        <f t="shared" si="29"/>
        <v>High Cost</v>
      </c>
      <c r="P902">
        <f>COUNTIF($B:$B,B902)</f>
        <v>7</v>
      </c>
      <c r="Q902">
        <f>SUMIF($C:$C,C902,$L:$L)</f>
        <v>25676.765600000006</v>
      </c>
    </row>
    <row r="903" spans="1:17" x14ac:dyDescent="0.25">
      <c r="A903" t="s">
        <v>4721</v>
      </c>
      <c r="B903" t="s">
        <v>421</v>
      </c>
      <c r="C903" t="s">
        <v>3265</v>
      </c>
      <c r="D903" t="s">
        <v>3088</v>
      </c>
      <c r="E903" t="s">
        <v>19278</v>
      </c>
      <c r="F903" t="s">
        <v>4722</v>
      </c>
      <c r="G903" t="s">
        <v>3102</v>
      </c>
      <c r="H903">
        <f ca="1">_xlfn.XLOOKUP('Master Data'!$B:$B,PatientsMaster!$A:$A,PatientsMaster!$F:$F)</f>
        <v>73</v>
      </c>
      <c r="I903" t="str">
        <f ca="1">_xlfn.XLOOKUP('Master Data'!$B:$B,PatientsMaster!$A:$A,PatientsMaster!$G:$G)</f>
        <v>Young Adult</v>
      </c>
      <c r="J903" t="str">
        <f>_xlfn.XLOOKUP($C:$C,ProvidersMaster!$A:$A,ProvidersMaster!$C:$C)</f>
        <v>Neurology</v>
      </c>
      <c r="K903">
        <f>_xlfn.XLOOKUP($A:$A,Charges!$B:$B,Charges!$D:$D)</f>
        <v>158.65</v>
      </c>
      <c r="L903">
        <f>_xlfn.XLOOKUP($E:$E,InsuranceClaims!$A:$A,InsuranceClaims!$E:$E)</f>
        <v>320.61959999999999</v>
      </c>
      <c r="M903" t="str">
        <f>_xlfn.XLOOKUP($A:$A,Diagnoses!$B:$B,Diagnoses!$D:$D)</f>
        <v>Essential (primary) hypertension</v>
      </c>
      <c r="N903" t="str">
        <f t="shared" si="28"/>
        <v>2024-Aug</v>
      </c>
      <c r="O903" t="str">
        <f t="shared" si="29"/>
        <v>Standard</v>
      </c>
      <c r="P903">
        <f>COUNTIF($B:$B,B903)</f>
        <v>4</v>
      </c>
      <c r="Q903">
        <f>SUMIF($C:$C,C903,$L:$L)</f>
        <v>17482.5101</v>
      </c>
    </row>
    <row r="904" spans="1:17" x14ac:dyDescent="0.25">
      <c r="A904" t="s">
        <v>4723</v>
      </c>
      <c r="B904" t="s">
        <v>421</v>
      </c>
      <c r="C904" t="s">
        <v>3087</v>
      </c>
      <c r="D904" t="s">
        <v>3093</v>
      </c>
      <c r="E904" t="s">
        <v>19279</v>
      </c>
      <c r="F904" t="s">
        <v>3379</v>
      </c>
      <c r="G904" t="s">
        <v>3106</v>
      </c>
      <c r="H904">
        <f ca="1">_xlfn.XLOOKUP('Master Data'!$B:$B,PatientsMaster!$A:$A,PatientsMaster!$F:$F)</f>
        <v>73</v>
      </c>
      <c r="I904" t="str">
        <f ca="1">_xlfn.XLOOKUP('Master Data'!$B:$B,PatientsMaster!$A:$A,PatientsMaster!$G:$G)</f>
        <v>Young Adult</v>
      </c>
      <c r="J904" t="str">
        <f>_xlfn.XLOOKUP($C:$C,ProvidersMaster!$A:$A,ProvidersMaster!$C:$C)</f>
        <v>Cardiology</v>
      </c>
      <c r="K904">
        <f>_xlfn.XLOOKUP($A:$A,Charges!$B:$B,Charges!$D:$D)</f>
        <v>389.35</v>
      </c>
      <c r="L904">
        <f>_xlfn.XLOOKUP($E:$E,InsuranceClaims!$A:$A,InsuranceClaims!$E:$E)</f>
        <v>202.1797</v>
      </c>
      <c r="M904" t="str">
        <f>_xlfn.XLOOKUP($A:$A,Diagnoses!$B:$B,Diagnoses!$D:$D)</f>
        <v>Low back pain</v>
      </c>
      <c r="N904" t="str">
        <f t="shared" si="28"/>
        <v>2022-Jan</v>
      </c>
      <c r="O904" t="str">
        <f t="shared" si="29"/>
        <v>High Cost</v>
      </c>
      <c r="P904">
        <f>COUNTIF($B:$B,B904)</f>
        <v>4</v>
      </c>
      <c r="Q904">
        <f>SUMIF($C:$C,C904,$L:$L)</f>
        <v>16589.7353</v>
      </c>
    </row>
    <row r="905" spans="1:17" x14ac:dyDescent="0.25">
      <c r="A905" t="s">
        <v>4724</v>
      </c>
      <c r="B905" t="s">
        <v>421</v>
      </c>
      <c r="C905" t="s">
        <v>3156</v>
      </c>
      <c r="D905" t="s">
        <v>3088</v>
      </c>
      <c r="E905" t="s">
        <v>19280</v>
      </c>
      <c r="F905" t="s">
        <v>4725</v>
      </c>
      <c r="G905" t="s">
        <v>3095</v>
      </c>
      <c r="H905">
        <f ca="1">_xlfn.XLOOKUP('Master Data'!$B:$B,PatientsMaster!$A:$A,PatientsMaster!$F:$F)</f>
        <v>73</v>
      </c>
      <c r="I905" t="str">
        <f ca="1">_xlfn.XLOOKUP('Master Data'!$B:$B,PatientsMaster!$A:$A,PatientsMaster!$G:$G)</f>
        <v>Young Adult</v>
      </c>
      <c r="J905" t="str">
        <f>_xlfn.XLOOKUP($C:$C,ProvidersMaster!$A:$A,ProvidersMaster!$C:$C)</f>
        <v>Neurology</v>
      </c>
      <c r="K905">
        <f>_xlfn.XLOOKUP($A:$A,Charges!$B:$B,Charges!$D:$D)</f>
        <v>366.97</v>
      </c>
      <c r="L905">
        <f>_xlfn.XLOOKUP($E:$E,InsuranceClaims!$A:$A,InsuranceClaims!$E:$E)</f>
        <v>122.64200000000001</v>
      </c>
      <c r="M905" t="str">
        <f>_xlfn.XLOOKUP($A:$A,Diagnoses!$B:$B,Diagnoses!$D:$D)</f>
        <v>Type 2 diabetes mellitus without complications</v>
      </c>
      <c r="N905" t="str">
        <f t="shared" si="28"/>
        <v>2026-Jul</v>
      </c>
      <c r="O905" t="str">
        <f t="shared" si="29"/>
        <v>High Cost</v>
      </c>
      <c r="P905">
        <f>COUNTIF($B:$B,B905)</f>
        <v>4</v>
      </c>
      <c r="Q905">
        <f>SUMIF($C:$C,C905,$L:$L)</f>
        <v>25676.765600000006</v>
      </c>
    </row>
    <row r="906" spans="1:17" x14ac:dyDescent="0.25">
      <c r="A906" t="s">
        <v>4726</v>
      </c>
      <c r="B906" t="s">
        <v>421</v>
      </c>
      <c r="C906" t="s">
        <v>3135</v>
      </c>
      <c r="D906" t="s">
        <v>3088</v>
      </c>
      <c r="E906" t="s">
        <v>19281</v>
      </c>
      <c r="F906" t="s">
        <v>4727</v>
      </c>
      <c r="G906" t="s">
        <v>3095</v>
      </c>
      <c r="H906">
        <f ca="1">_xlfn.XLOOKUP('Master Data'!$B:$B,PatientsMaster!$A:$A,PatientsMaster!$F:$F)</f>
        <v>73</v>
      </c>
      <c r="I906" t="str">
        <f ca="1">_xlfn.XLOOKUP('Master Data'!$B:$B,PatientsMaster!$A:$A,PatientsMaster!$G:$G)</f>
        <v>Young Adult</v>
      </c>
      <c r="J906" t="str">
        <f>_xlfn.XLOOKUP($C:$C,ProvidersMaster!$A:$A,ProvidersMaster!$C:$C)</f>
        <v>Pediatrics</v>
      </c>
      <c r="K906">
        <f>_xlfn.XLOOKUP($A:$A,Charges!$B:$B,Charges!$D:$D)</f>
        <v>126.08</v>
      </c>
      <c r="L906">
        <f>_xlfn.XLOOKUP($E:$E,InsuranceClaims!$A:$A,InsuranceClaims!$E:$E)</f>
        <v>317.87409999999994</v>
      </c>
      <c r="M906" t="str">
        <f>_xlfn.XLOOKUP($A:$A,Diagnoses!$B:$B,Diagnoses!$D:$D)</f>
        <v>Acute upper respiratory infection, unspecified</v>
      </c>
      <c r="N906" t="str">
        <f t="shared" si="28"/>
        <v>2022-Sep</v>
      </c>
      <c r="O906" t="str">
        <f t="shared" si="29"/>
        <v>Standard</v>
      </c>
      <c r="P906">
        <f>COUNTIF($B:$B,B906)</f>
        <v>4</v>
      </c>
      <c r="Q906">
        <f>SUMIF($C:$C,C906,$L:$L)</f>
        <v>24472.873299999996</v>
      </c>
    </row>
    <row r="907" spans="1:17" x14ac:dyDescent="0.25">
      <c r="A907" t="s">
        <v>4728</v>
      </c>
      <c r="B907" t="s">
        <v>423</v>
      </c>
      <c r="C907" t="s">
        <v>3145</v>
      </c>
      <c r="D907" t="s">
        <v>3088</v>
      </c>
      <c r="E907" t="s">
        <v>19282</v>
      </c>
      <c r="F907" t="s">
        <v>4495</v>
      </c>
      <c r="G907" t="s">
        <v>3090</v>
      </c>
      <c r="H907">
        <f ca="1">_xlfn.XLOOKUP('Master Data'!$B:$B,PatientsMaster!$A:$A,PatientsMaster!$F:$F)</f>
        <v>67</v>
      </c>
      <c r="I907" t="str">
        <f ca="1">_xlfn.XLOOKUP('Master Data'!$B:$B,PatientsMaster!$A:$A,PatientsMaster!$G:$G)</f>
        <v>Young Adult</v>
      </c>
      <c r="J907" t="str">
        <f>_xlfn.XLOOKUP($C:$C,ProvidersMaster!$A:$A,ProvidersMaster!$C:$C)</f>
        <v>Cardiology</v>
      </c>
      <c r="K907">
        <f>_xlfn.XLOOKUP($A:$A,Charges!$B:$B,Charges!$D:$D)</f>
        <v>450.97</v>
      </c>
      <c r="L907">
        <f>_xlfn.XLOOKUP($E:$E,InsuranceClaims!$A:$A,InsuranceClaims!$E:$E)</f>
        <v>123.28699999999999</v>
      </c>
      <c r="M907" t="str">
        <f>_xlfn.XLOOKUP($A:$A,Diagnoses!$B:$B,Diagnoses!$D:$D)</f>
        <v>Type 2 diabetes mellitus without complications</v>
      </c>
      <c r="N907" t="str">
        <f t="shared" si="28"/>
        <v>2025-Jul</v>
      </c>
      <c r="O907" t="str">
        <f t="shared" si="29"/>
        <v>High Cost</v>
      </c>
      <c r="P907">
        <f>COUNTIF($B:$B,B907)</f>
        <v>3</v>
      </c>
      <c r="Q907">
        <f>SUMIF($C:$C,C907,$L:$L)</f>
        <v>16957.942200000001</v>
      </c>
    </row>
    <row r="908" spans="1:17" x14ac:dyDescent="0.25">
      <c r="A908" t="s">
        <v>4729</v>
      </c>
      <c r="B908" t="s">
        <v>423</v>
      </c>
      <c r="C908" t="s">
        <v>3254</v>
      </c>
      <c r="D908" t="s">
        <v>3088</v>
      </c>
      <c r="E908" t="s">
        <v>19283</v>
      </c>
      <c r="F908" t="s">
        <v>4730</v>
      </c>
      <c r="G908" t="s">
        <v>3106</v>
      </c>
      <c r="H908">
        <f ca="1">_xlfn.XLOOKUP('Master Data'!$B:$B,PatientsMaster!$A:$A,PatientsMaster!$F:$F)</f>
        <v>67</v>
      </c>
      <c r="I908" t="str">
        <f ca="1">_xlfn.XLOOKUP('Master Data'!$B:$B,PatientsMaster!$A:$A,PatientsMaster!$G:$G)</f>
        <v>Young Adult</v>
      </c>
      <c r="J908" t="str">
        <f>_xlfn.XLOOKUP($C:$C,ProvidersMaster!$A:$A,ProvidersMaster!$C:$C)</f>
        <v>General Practice</v>
      </c>
      <c r="K908">
        <f>_xlfn.XLOOKUP($A:$A,Charges!$B:$B,Charges!$D:$D)</f>
        <v>404.38</v>
      </c>
      <c r="L908">
        <f>_xlfn.XLOOKUP($E:$E,InsuranceClaims!$A:$A,InsuranceClaims!$E:$E)</f>
        <v>125.9785</v>
      </c>
      <c r="M908" t="str">
        <f>_xlfn.XLOOKUP($A:$A,Diagnoses!$B:$B,Diagnoses!$D:$D)</f>
        <v>Type 2 diabetes mellitus without complications</v>
      </c>
      <c r="N908" t="str">
        <f t="shared" si="28"/>
        <v>2025-Aug</v>
      </c>
      <c r="O908" t="str">
        <f t="shared" si="29"/>
        <v>High Cost</v>
      </c>
      <c r="P908">
        <f>COUNTIF($B:$B,B908)</f>
        <v>3</v>
      </c>
      <c r="Q908">
        <f>SUMIF($C:$C,C908,$L:$L)</f>
        <v>20459.456599999998</v>
      </c>
    </row>
    <row r="909" spans="1:17" x14ac:dyDescent="0.25">
      <c r="A909" t="s">
        <v>4731</v>
      </c>
      <c r="B909" t="s">
        <v>423</v>
      </c>
      <c r="C909" t="s">
        <v>3199</v>
      </c>
      <c r="D909" t="s">
        <v>3093</v>
      </c>
      <c r="E909" t="s">
        <v>19284</v>
      </c>
      <c r="F909" t="s">
        <v>4732</v>
      </c>
      <c r="G909" t="s">
        <v>3090</v>
      </c>
      <c r="H909">
        <f ca="1">_xlfn.XLOOKUP('Master Data'!$B:$B,PatientsMaster!$A:$A,PatientsMaster!$F:$F)</f>
        <v>67</v>
      </c>
      <c r="I909" t="str">
        <f ca="1">_xlfn.XLOOKUP('Master Data'!$B:$B,PatientsMaster!$A:$A,PatientsMaster!$G:$G)</f>
        <v>Young Adult</v>
      </c>
      <c r="J909" t="str">
        <f>_xlfn.XLOOKUP($C:$C,ProvidersMaster!$A:$A,ProvidersMaster!$C:$C)</f>
        <v>Gastroenterology</v>
      </c>
      <c r="K909">
        <f>_xlfn.XLOOKUP($A:$A,Charges!$B:$B,Charges!$D:$D)</f>
        <v>207.92</v>
      </c>
      <c r="L909">
        <f>_xlfn.XLOOKUP($E:$E,InsuranceClaims!$A:$A,InsuranceClaims!$E:$E)</f>
        <v>63.925399999999996</v>
      </c>
      <c r="M909" t="str">
        <f>_xlfn.XLOOKUP($A:$A,Diagnoses!$B:$B,Diagnoses!$D:$D)</f>
        <v>Type 2 diabetes mellitus without complications</v>
      </c>
      <c r="N909" t="str">
        <f t="shared" si="28"/>
        <v>2024-Oct</v>
      </c>
      <c r="O909" t="str">
        <f t="shared" si="29"/>
        <v>Standard</v>
      </c>
      <c r="P909">
        <f>COUNTIF($B:$B,B909)</f>
        <v>3</v>
      </c>
      <c r="Q909">
        <f>SUMIF($C:$C,C909,$L:$L)</f>
        <v>19674.320500000005</v>
      </c>
    </row>
    <row r="910" spans="1:17" x14ac:dyDescent="0.25">
      <c r="A910" t="s">
        <v>4733</v>
      </c>
      <c r="B910" t="s">
        <v>425</v>
      </c>
      <c r="C910" t="s">
        <v>3097</v>
      </c>
      <c r="D910" t="s">
        <v>3088</v>
      </c>
      <c r="E910" t="s">
        <v>19285</v>
      </c>
      <c r="F910" t="s">
        <v>4256</v>
      </c>
      <c r="G910" t="s">
        <v>3102</v>
      </c>
      <c r="H910">
        <f ca="1">_xlfn.XLOOKUP('Master Data'!$B:$B,PatientsMaster!$A:$A,PatientsMaster!$F:$F)</f>
        <v>62</v>
      </c>
      <c r="I910" t="str">
        <f ca="1">_xlfn.XLOOKUP('Master Data'!$B:$B,PatientsMaster!$A:$A,PatientsMaster!$G:$G)</f>
        <v>Young Adult</v>
      </c>
      <c r="J910" t="str">
        <f>_xlfn.XLOOKUP($C:$C,ProvidersMaster!$A:$A,ProvidersMaster!$C:$C)</f>
        <v>Cardiology</v>
      </c>
      <c r="K910">
        <f>_xlfn.XLOOKUP($A:$A,Charges!$B:$B,Charges!$D:$D)</f>
        <v>60.96</v>
      </c>
      <c r="L910">
        <f>_xlfn.XLOOKUP($E:$E,InsuranceClaims!$A:$A,InsuranceClaims!$E:$E)</f>
        <v>96.702600000000004</v>
      </c>
      <c r="M910" t="str">
        <f>_xlfn.XLOOKUP($A:$A,Diagnoses!$B:$B,Diagnoses!$D:$D)</f>
        <v>Acute upper respiratory infection, unspecified</v>
      </c>
      <c r="N910" t="str">
        <f t="shared" si="28"/>
        <v>2022-Jul</v>
      </c>
      <c r="O910" t="str">
        <f t="shared" si="29"/>
        <v>Standard</v>
      </c>
      <c r="P910">
        <f>COUNTIF($B:$B,B910)</f>
        <v>2</v>
      </c>
      <c r="Q910">
        <f>SUMIF($C:$C,C910,$L:$L)</f>
        <v>19482.340599999985</v>
      </c>
    </row>
    <row r="911" spans="1:17" x14ac:dyDescent="0.25">
      <c r="A911" t="s">
        <v>4734</v>
      </c>
      <c r="B911" t="s">
        <v>425</v>
      </c>
      <c r="C911" t="s">
        <v>3118</v>
      </c>
      <c r="D911" t="s">
        <v>3088</v>
      </c>
      <c r="E911" t="s">
        <v>19286</v>
      </c>
      <c r="F911" t="s">
        <v>4735</v>
      </c>
      <c r="G911" t="s">
        <v>3106</v>
      </c>
      <c r="H911">
        <f ca="1">_xlfn.XLOOKUP('Master Data'!$B:$B,PatientsMaster!$A:$A,PatientsMaster!$F:$F)</f>
        <v>62</v>
      </c>
      <c r="I911" t="str">
        <f ca="1">_xlfn.XLOOKUP('Master Data'!$B:$B,PatientsMaster!$A:$A,PatientsMaster!$G:$G)</f>
        <v>Young Adult</v>
      </c>
      <c r="J911" t="str">
        <f>_xlfn.XLOOKUP($C:$C,ProvidersMaster!$A:$A,ProvidersMaster!$C:$C)</f>
        <v>Cardiology</v>
      </c>
      <c r="K911">
        <f>_xlfn.XLOOKUP($A:$A,Charges!$B:$B,Charges!$D:$D)</f>
        <v>220.51</v>
      </c>
      <c r="L911">
        <f>_xlfn.XLOOKUP($E:$E,InsuranceClaims!$A:$A,InsuranceClaims!$E:$E)</f>
        <v>69.1875</v>
      </c>
      <c r="M911" t="str">
        <f>_xlfn.XLOOKUP($A:$A,Diagnoses!$B:$B,Diagnoses!$D:$D)</f>
        <v>Type 2 diabetes mellitus without complications</v>
      </c>
      <c r="N911" t="str">
        <f t="shared" si="28"/>
        <v>2025-Sep</v>
      </c>
      <c r="O911" t="str">
        <f t="shared" si="29"/>
        <v>Standard</v>
      </c>
      <c r="P911">
        <f>COUNTIF($B:$B,B911)</f>
        <v>2</v>
      </c>
      <c r="Q911">
        <f>SUMIF($C:$C,C911,$L:$L)</f>
        <v>19335.334599999998</v>
      </c>
    </row>
    <row r="912" spans="1:17" x14ac:dyDescent="0.25">
      <c r="A912" t="s">
        <v>4736</v>
      </c>
      <c r="B912" t="s">
        <v>427</v>
      </c>
      <c r="C912" t="s">
        <v>3108</v>
      </c>
      <c r="D912" t="s">
        <v>3088</v>
      </c>
      <c r="E912" t="s">
        <v>19287</v>
      </c>
      <c r="F912" t="s">
        <v>4287</v>
      </c>
      <c r="G912" t="s">
        <v>3095</v>
      </c>
      <c r="H912">
        <f ca="1">_xlfn.XLOOKUP('Master Data'!$B:$B,PatientsMaster!$A:$A,PatientsMaster!$F:$F)</f>
        <v>48</v>
      </c>
      <c r="I912" t="str">
        <f ca="1">_xlfn.XLOOKUP('Master Data'!$B:$B,PatientsMaster!$A:$A,PatientsMaster!$G:$G)</f>
        <v>Young Adult</v>
      </c>
      <c r="J912" t="str">
        <f>_xlfn.XLOOKUP($C:$C,ProvidersMaster!$A:$A,ProvidersMaster!$C:$C)</f>
        <v>Pediatrics</v>
      </c>
      <c r="K912">
        <f>_xlfn.XLOOKUP($A:$A,Charges!$B:$B,Charges!$D:$D)</f>
        <v>470.04</v>
      </c>
      <c r="L912">
        <f>_xlfn.XLOOKUP($E:$E,InsuranceClaims!$A:$A,InsuranceClaims!$E:$E)</f>
        <v>53.757300000000001</v>
      </c>
      <c r="M912" t="str">
        <f>_xlfn.XLOOKUP($A:$A,Diagnoses!$B:$B,Diagnoses!$D:$D)</f>
        <v>Essential (primary) hypertension</v>
      </c>
      <c r="N912" t="str">
        <f t="shared" si="28"/>
        <v>2023-May</v>
      </c>
      <c r="O912" t="str">
        <f t="shared" si="29"/>
        <v>High Cost</v>
      </c>
      <c r="P912">
        <f>COUNTIF($B:$B,B912)</f>
        <v>3</v>
      </c>
      <c r="Q912">
        <f>SUMIF($C:$C,C912,$L:$L)</f>
        <v>19337.123900000002</v>
      </c>
    </row>
    <row r="913" spans="1:17" x14ac:dyDescent="0.25">
      <c r="A913" t="s">
        <v>4737</v>
      </c>
      <c r="B913" t="s">
        <v>427</v>
      </c>
      <c r="C913" t="s">
        <v>3097</v>
      </c>
      <c r="D913" t="s">
        <v>3093</v>
      </c>
      <c r="E913" t="s">
        <v>19288</v>
      </c>
      <c r="F913" t="s">
        <v>4738</v>
      </c>
      <c r="G913" t="s">
        <v>3090</v>
      </c>
      <c r="H913">
        <f ca="1">_xlfn.XLOOKUP('Master Data'!$B:$B,PatientsMaster!$A:$A,PatientsMaster!$F:$F)</f>
        <v>48</v>
      </c>
      <c r="I913" t="str">
        <f ca="1">_xlfn.XLOOKUP('Master Data'!$B:$B,PatientsMaster!$A:$A,PatientsMaster!$G:$G)</f>
        <v>Young Adult</v>
      </c>
      <c r="J913" t="str">
        <f>_xlfn.XLOOKUP($C:$C,ProvidersMaster!$A:$A,ProvidersMaster!$C:$C)</f>
        <v>Cardiology</v>
      </c>
      <c r="K913">
        <f>_xlfn.XLOOKUP($A:$A,Charges!$B:$B,Charges!$D:$D)</f>
        <v>292.66000000000003</v>
      </c>
      <c r="L913">
        <f>_xlfn.XLOOKUP($E:$E,InsuranceClaims!$A:$A,InsuranceClaims!$E:$E)</f>
        <v>202.76069999999999</v>
      </c>
      <c r="M913" t="str">
        <f>_xlfn.XLOOKUP($A:$A,Diagnoses!$B:$B,Diagnoses!$D:$D)</f>
        <v>Acute upper respiratory infection, unspecified</v>
      </c>
      <c r="N913" t="str">
        <f t="shared" si="28"/>
        <v>2025-Sep</v>
      </c>
      <c r="O913" t="str">
        <f t="shared" si="29"/>
        <v>Standard</v>
      </c>
      <c r="P913">
        <f>COUNTIF($B:$B,B913)</f>
        <v>3</v>
      </c>
      <c r="Q913">
        <f>SUMIF($C:$C,C913,$L:$L)</f>
        <v>19482.340599999985</v>
      </c>
    </row>
    <row r="914" spans="1:17" x14ac:dyDescent="0.25">
      <c r="A914" t="s">
        <v>4739</v>
      </c>
      <c r="B914" t="s">
        <v>427</v>
      </c>
      <c r="C914" t="s">
        <v>3125</v>
      </c>
      <c r="D914" t="s">
        <v>3093</v>
      </c>
      <c r="E914" t="s">
        <v>19289</v>
      </c>
      <c r="F914" t="s">
        <v>4740</v>
      </c>
      <c r="G914" t="s">
        <v>3102</v>
      </c>
      <c r="H914">
        <f ca="1">_xlfn.XLOOKUP('Master Data'!$B:$B,PatientsMaster!$A:$A,PatientsMaster!$F:$F)</f>
        <v>48</v>
      </c>
      <c r="I914" t="str">
        <f ca="1">_xlfn.XLOOKUP('Master Data'!$B:$B,PatientsMaster!$A:$A,PatientsMaster!$G:$G)</f>
        <v>Young Adult</v>
      </c>
      <c r="J914" t="str">
        <f>_xlfn.XLOOKUP($C:$C,ProvidersMaster!$A:$A,ProvidersMaster!$C:$C)</f>
        <v>Dermatology</v>
      </c>
      <c r="K914">
        <f>_xlfn.XLOOKUP($A:$A,Charges!$B:$B,Charges!$D:$D)</f>
        <v>372.52</v>
      </c>
      <c r="L914">
        <f>_xlfn.XLOOKUP($E:$E,InsuranceClaims!$A:$A,InsuranceClaims!$E:$E)</f>
        <v>125.68689999999999</v>
      </c>
      <c r="M914" t="str">
        <f>_xlfn.XLOOKUP($A:$A,Diagnoses!$B:$B,Diagnoses!$D:$D)</f>
        <v>Type 2 diabetes mellitus without complications</v>
      </c>
      <c r="N914" t="str">
        <f t="shared" si="28"/>
        <v>2022-Sep</v>
      </c>
      <c r="O914" t="str">
        <f t="shared" si="29"/>
        <v>High Cost</v>
      </c>
      <c r="P914">
        <f>COUNTIF($B:$B,B914)</f>
        <v>3</v>
      </c>
      <c r="Q914">
        <f>SUMIF($C:$C,C914,$L:$L)</f>
        <v>11666.590100000001</v>
      </c>
    </row>
    <row r="915" spans="1:17" x14ac:dyDescent="0.25">
      <c r="A915" t="s">
        <v>4741</v>
      </c>
      <c r="B915" t="s">
        <v>429</v>
      </c>
      <c r="C915" t="s">
        <v>3175</v>
      </c>
      <c r="D915" t="s">
        <v>3093</v>
      </c>
      <c r="E915" t="s">
        <v>19290</v>
      </c>
      <c r="F915" t="s">
        <v>3640</v>
      </c>
      <c r="G915" t="s">
        <v>3095</v>
      </c>
      <c r="H915">
        <f ca="1">_xlfn.XLOOKUP('Master Data'!$B:$B,PatientsMaster!$A:$A,PatientsMaster!$F:$F)</f>
        <v>74</v>
      </c>
      <c r="I915" t="str">
        <f ca="1">_xlfn.XLOOKUP('Master Data'!$B:$B,PatientsMaster!$A:$A,PatientsMaster!$G:$G)</f>
        <v>Young Adult</v>
      </c>
      <c r="J915" t="str">
        <f>_xlfn.XLOOKUP($C:$C,ProvidersMaster!$A:$A,ProvidersMaster!$C:$C)</f>
        <v>Pediatrics</v>
      </c>
      <c r="K915">
        <f>_xlfn.XLOOKUP($A:$A,Charges!$B:$B,Charges!$D:$D)</f>
        <v>280.98</v>
      </c>
      <c r="L915">
        <f>_xlfn.XLOOKUP($E:$E,InsuranceClaims!$A:$A,InsuranceClaims!$E:$E)</f>
        <v>58.455200000000005</v>
      </c>
      <c r="M915" t="str">
        <f>_xlfn.XLOOKUP($A:$A,Diagnoses!$B:$B,Diagnoses!$D:$D)</f>
        <v>Gastro-esophageal reflux disease without esophagitis</v>
      </c>
      <c r="N915" t="str">
        <f t="shared" si="28"/>
        <v>2024-Feb</v>
      </c>
      <c r="O915" t="str">
        <f t="shared" si="29"/>
        <v>Standard</v>
      </c>
      <c r="P915">
        <f>COUNTIF($B:$B,B915)</f>
        <v>1</v>
      </c>
      <c r="Q915">
        <f>SUMIF($C:$C,C915,$L:$L)</f>
        <v>18866.657099999993</v>
      </c>
    </row>
    <row r="916" spans="1:17" x14ac:dyDescent="0.25">
      <c r="A916" t="s">
        <v>4742</v>
      </c>
      <c r="B916" t="s">
        <v>431</v>
      </c>
      <c r="C916" t="s">
        <v>3145</v>
      </c>
      <c r="D916" t="s">
        <v>3088</v>
      </c>
      <c r="E916" t="s">
        <v>19291</v>
      </c>
      <c r="F916" t="s">
        <v>4743</v>
      </c>
      <c r="G916" t="s">
        <v>3090</v>
      </c>
      <c r="H916">
        <f ca="1">_xlfn.XLOOKUP('Master Data'!$B:$B,PatientsMaster!$A:$A,PatientsMaster!$F:$F)</f>
        <v>46</v>
      </c>
      <c r="I916" t="str">
        <f ca="1">_xlfn.XLOOKUP('Master Data'!$B:$B,PatientsMaster!$A:$A,PatientsMaster!$G:$G)</f>
        <v>Young Adult</v>
      </c>
      <c r="J916" t="str">
        <f>_xlfn.XLOOKUP($C:$C,ProvidersMaster!$A:$A,ProvidersMaster!$C:$C)</f>
        <v>Cardiology</v>
      </c>
      <c r="K916">
        <f>_xlfn.XLOOKUP($A:$A,Charges!$B:$B,Charges!$D:$D)</f>
        <v>199.34</v>
      </c>
      <c r="L916">
        <f>_xlfn.XLOOKUP($E:$E,InsuranceClaims!$A:$A,InsuranceClaims!$E:$E)</f>
        <v>182.84309999999999</v>
      </c>
      <c r="M916" t="str">
        <f>_xlfn.XLOOKUP($A:$A,Diagnoses!$B:$B,Diagnoses!$D:$D)</f>
        <v>Type 2 diabetes mellitus without complications</v>
      </c>
      <c r="N916" t="str">
        <f t="shared" si="28"/>
        <v>2026-May</v>
      </c>
      <c r="O916" t="str">
        <f t="shared" si="29"/>
        <v>Standard</v>
      </c>
      <c r="P916">
        <f>COUNTIF($B:$B,B916)</f>
        <v>2</v>
      </c>
      <c r="Q916">
        <f>SUMIF($C:$C,C916,$L:$L)</f>
        <v>16957.942200000001</v>
      </c>
    </row>
    <row r="917" spans="1:17" x14ac:dyDescent="0.25">
      <c r="A917" t="s">
        <v>4744</v>
      </c>
      <c r="B917" t="s">
        <v>431</v>
      </c>
      <c r="C917" t="s">
        <v>3196</v>
      </c>
      <c r="D917" t="s">
        <v>3093</v>
      </c>
      <c r="E917" t="s">
        <v>19292</v>
      </c>
      <c r="F917" t="s">
        <v>4745</v>
      </c>
      <c r="G917" t="s">
        <v>3106</v>
      </c>
      <c r="H917">
        <f ca="1">_xlfn.XLOOKUP('Master Data'!$B:$B,PatientsMaster!$A:$A,PatientsMaster!$F:$F)</f>
        <v>46</v>
      </c>
      <c r="I917" t="str">
        <f ca="1">_xlfn.XLOOKUP('Master Data'!$B:$B,PatientsMaster!$A:$A,PatientsMaster!$G:$G)</f>
        <v>Young Adult</v>
      </c>
      <c r="J917" t="str">
        <f>_xlfn.XLOOKUP($C:$C,ProvidersMaster!$A:$A,ProvidersMaster!$C:$C)</f>
        <v>Gastroenterology</v>
      </c>
      <c r="K917">
        <f>_xlfn.XLOOKUP($A:$A,Charges!$B:$B,Charges!$D:$D)</f>
        <v>169.37</v>
      </c>
      <c r="L917">
        <f>_xlfn.XLOOKUP($E:$E,InsuranceClaims!$A:$A,InsuranceClaims!$E:$E)</f>
        <v>221.82479999999998</v>
      </c>
      <c r="M917" t="str">
        <f>_xlfn.XLOOKUP($A:$A,Diagnoses!$B:$B,Diagnoses!$D:$D)</f>
        <v>Low back pain</v>
      </c>
      <c r="N917" t="str">
        <f t="shared" si="28"/>
        <v>2023-Jan</v>
      </c>
      <c r="O917" t="str">
        <f t="shared" si="29"/>
        <v>Standard</v>
      </c>
      <c r="P917">
        <f>COUNTIF($B:$B,B917)</f>
        <v>2</v>
      </c>
      <c r="Q917">
        <f>SUMIF($C:$C,C917,$L:$L)</f>
        <v>13711.558999999999</v>
      </c>
    </row>
    <row r="918" spans="1:17" x14ac:dyDescent="0.25">
      <c r="A918" t="s">
        <v>4746</v>
      </c>
      <c r="B918" t="s">
        <v>433</v>
      </c>
      <c r="C918" t="s">
        <v>3145</v>
      </c>
      <c r="D918" t="s">
        <v>3088</v>
      </c>
      <c r="E918" t="s">
        <v>19293</v>
      </c>
      <c r="F918" t="s">
        <v>4747</v>
      </c>
      <c r="G918" t="s">
        <v>3090</v>
      </c>
      <c r="H918">
        <f ca="1">_xlfn.XLOOKUP('Master Data'!$B:$B,PatientsMaster!$A:$A,PatientsMaster!$F:$F)</f>
        <v>69</v>
      </c>
      <c r="I918" t="str">
        <f ca="1">_xlfn.XLOOKUP('Master Data'!$B:$B,PatientsMaster!$A:$A,PatientsMaster!$G:$G)</f>
        <v>Young Adult</v>
      </c>
      <c r="J918" t="str">
        <f>_xlfn.XLOOKUP($C:$C,ProvidersMaster!$A:$A,ProvidersMaster!$C:$C)</f>
        <v>Cardiology</v>
      </c>
      <c r="K918">
        <f>_xlfn.XLOOKUP($A:$A,Charges!$B:$B,Charges!$D:$D)</f>
        <v>207.23</v>
      </c>
      <c r="L918">
        <f>_xlfn.XLOOKUP($E:$E,InsuranceClaims!$A:$A,InsuranceClaims!$E:$E)</f>
        <v>348.71370000000002</v>
      </c>
      <c r="M918" t="str">
        <f>_xlfn.XLOOKUP($A:$A,Diagnoses!$B:$B,Diagnoses!$D:$D)</f>
        <v>Essential (primary) hypertension</v>
      </c>
      <c r="N918" t="str">
        <f t="shared" si="28"/>
        <v>2024-Jan</v>
      </c>
      <c r="O918" t="str">
        <f t="shared" si="29"/>
        <v>Standard</v>
      </c>
      <c r="P918">
        <f>COUNTIF($B:$B,B918)</f>
        <v>6</v>
      </c>
      <c r="Q918">
        <f>SUMIF($C:$C,C918,$L:$L)</f>
        <v>16957.942200000001</v>
      </c>
    </row>
    <row r="919" spans="1:17" x14ac:dyDescent="0.25">
      <c r="A919" t="s">
        <v>4748</v>
      </c>
      <c r="B919" t="s">
        <v>433</v>
      </c>
      <c r="C919" t="s">
        <v>3161</v>
      </c>
      <c r="D919" t="s">
        <v>3093</v>
      </c>
      <c r="E919" t="s">
        <v>19294</v>
      </c>
      <c r="F919" t="s">
        <v>4749</v>
      </c>
      <c r="G919" t="s">
        <v>3106</v>
      </c>
      <c r="H919">
        <f ca="1">_xlfn.XLOOKUP('Master Data'!$B:$B,PatientsMaster!$A:$A,PatientsMaster!$F:$F)</f>
        <v>69</v>
      </c>
      <c r="I919" t="str">
        <f ca="1">_xlfn.XLOOKUP('Master Data'!$B:$B,PatientsMaster!$A:$A,PatientsMaster!$G:$G)</f>
        <v>Young Adult</v>
      </c>
      <c r="J919" t="str">
        <f>_xlfn.XLOOKUP($C:$C,ProvidersMaster!$A:$A,ProvidersMaster!$C:$C)</f>
        <v>Gastroenterology</v>
      </c>
      <c r="K919">
        <f>_xlfn.XLOOKUP($A:$A,Charges!$B:$B,Charges!$D:$D)</f>
        <v>335.66</v>
      </c>
      <c r="L919">
        <f>_xlfn.XLOOKUP($E:$E,InsuranceClaims!$A:$A,InsuranceClaims!$E:$E)</f>
        <v>199.226</v>
      </c>
      <c r="M919" t="str">
        <f>_xlfn.XLOOKUP($A:$A,Diagnoses!$B:$B,Diagnoses!$D:$D)</f>
        <v>Type 2 diabetes mellitus without complications</v>
      </c>
      <c r="N919" t="str">
        <f t="shared" si="28"/>
        <v>2023-Nov</v>
      </c>
      <c r="O919" t="str">
        <f t="shared" si="29"/>
        <v>Standard</v>
      </c>
      <c r="P919">
        <f>COUNTIF($B:$B,B919)</f>
        <v>6</v>
      </c>
      <c r="Q919">
        <f>SUMIF($C:$C,C919,$L:$L)</f>
        <v>20657.172699999996</v>
      </c>
    </row>
    <row r="920" spans="1:17" x14ac:dyDescent="0.25">
      <c r="A920" t="s">
        <v>4750</v>
      </c>
      <c r="B920" t="s">
        <v>433</v>
      </c>
      <c r="C920" t="s">
        <v>3254</v>
      </c>
      <c r="D920" t="s">
        <v>3093</v>
      </c>
      <c r="E920" t="s">
        <v>19295</v>
      </c>
      <c r="F920" t="s">
        <v>4226</v>
      </c>
      <c r="G920" t="s">
        <v>3106</v>
      </c>
      <c r="H920">
        <f ca="1">_xlfn.XLOOKUP('Master Data'!$B:$B,PatientsMaster!$A:$A,PatientsMaster!$F:$F)</f>
        <v>69</v>
      </c>
      <c r="I920" t="str">
        <f ca="1">_xlfn.XLOOKUP('Master Data'!$B:$B,PatientsMaster!$A:$A,PatientsMaster!$G:$G)</f>
        <v>Young Adult</v>
      </c>
      <c r="J920" t="str">
        <f>_xlfn.XLOOKUP($C:$C,ProvidersMaster!$A:$A,ProvidersMaster!$C:$C)</f>
        <v>General Practice</v>
      </c>
      <c r="K920">
        <f>_xlfn.XLOOKUP($A:$A,Charges!$B:$B,Charges!$D:$D)</f>
        <v>145.07</v>
      </c>
      <c r="L920">
        <f>_xlfn.XLOOKUP($E:$E,InsuranceClaims!$A:$A,InsuranceClaims!$E:$E)</f>
        <v>157.315</v>
      </c>
      <c r="M920" t="str">
        <f>_xlfn.XLOOKUP($A:$A,Diagnoses!$B:$B,Diagnoses!$D:$D)</f>
        <v>Gastro-esophageal reflux disease without esophagitis</v>
      </c>
      <c r="N920" t="str">
        <f t="shared" si="28"/>
        <v>2022-Oct</v>
      </c>
      <c r="O920" t="str">
        <f t="shared" si="29"/>
        <v>Standard</v>
      </c>
      <c r="P920">
        <f>COUNTIF($B:$B,B920)</f>
        <v>6</v>
      </c>
      <c r="Q920">
        <f>SUMIF($C:$C,C920,$L:$L)</f>
        <v>20459.456599999998</v>
      </c>
    </row>
    <row r="921" spans="1:17" x14ac:dyDescent="0.25">
      <c r="A921" t="s">
        <v>4751</v>
      </c>
      <c r="B921" t="s">
        <v>433</v>
      </c>
      <c r="C921" t="s">
        <v>3138</v>
      </c>
      <c r="D921" t="s">
        <v>3093</v>
      </c>
      <c r="E921" t="s">
        <v>19296</v>
      </c>
      <c r="F921" t="s">
        <v>4752</v>
      </c>
      <c r="G921" t="s">
        <v>3090</v>
      </c>
      <c r="H921">
        <f ca="1">_xlfn.XLOOKUP('Master Data'!$B:$B,PatientsMaster!$A:$A,PatientsMaster!$F:$F)</f>
        <v>69</v>
      </c>
      <c r="I921" t="str">
        <f ca="1">_xlfn.XLOOKUP('Master Data'!$B:$B,PatientsMaster!$A:$A,PatientsMaster!$G:$G)</f>
        <v>Young Adult</v>
      </c>
      <c r="J921" t="str">
        <f>_xlfn.XLOOKUP($C:$C,ProvidersMaster!$A:$A,ProvidersMaster!$C:$C)</f>
        <v>Dermatology</v>
      </c>
      <c r="K921">
        <f>_xlfn.XLOOKUP($A:$A,Charges!$B:$B,Charges!$D:$D)</f>
        <v>377.78</v>
      </c>
      <c r="L921">
        <f>_xlfn.XLOOKUP($E:$E,InsuranceClaims!$A:$A,InsuranceClaims!$E:$E)</f>
        <v>255.39300000000003</v>
      </c>
      <c r="M921" t="str">
        <f>_xlfn.XLOOKUP($A:$A,Diagnoses!$B:$B,Diagnoses!$D:$D)</f>
        <v>Low back pain</v>
      </c>
      <c r="N921" t="str">
        <f t="shared" si="28"/>
        <v>2025-Nov</v>
      </c>
      <c r="O921" t="str">
        <f t="shared" si="29"/>
        <v>High Cost</v>
      </c>
      <c r="P921">
        <f>COUNTIF($B:$B,B921)</f>
        <v>6</v>
      </c>
      <c r="Q921">
        <f>SUMIF($C:$C,C921,$L:$L)</f>
        <v>16320.415199999998</v>
      </c>
    </row>
    <row r="922" spans="1:17" x14ac:dyDescent="0.25">
      <c r="A922" t="s">
        <v>4753</v>
      </c>
      <c r="B922" t="s">
        <v>433</v>
      </c>
      <c r="C922" t="s">
        <v>3202</v>
      </c>
      <c r="D922" t="s">
        <v>3093</v>
      </c>
      <c r="E922" t="s">
        <v>19297</v>
      </c>
      <c r="F922" t="s">
        <v>4754</v>
      </c>
      <c r="G922" t="s">
        <v>3090</v>
      </c>
      <c r="H922">
        <f ca="1">_xlfn.XLOOKUP('Master Data'!$B:$B,PatientsMaster!$A:$A,PatientsMaster!$F:$F)</f>
        <v>69</v>
      </c>
      <c r="I922" t="str">
        <f ca="1">_xlfn.XLOOKUP('Master Data'!$B:$B,PatientsMaster!$A:$A,PatientsMaster!$G:$G)</f>
        <v>Young Adult</v>
      </c>
      <c r="J922" t="str">
        <f>_xlfn.XLOOKUP($C:$C,ProvidersMaster!$A:$A,ProvidersMaster!$C:$C)</f>
        <v>General Practice</v>
      </c>
      <c r="K922">
        <f>_xlfn.XLOOKUP($A:$A,Charges!$B:$B,Charges!$D:$D)</f>
        <v>139.94</v>
      </c>
      <c r="L922">
        <f>_xlfn.XLOOKUP($E:$E,InsuranceClaims!$A:$A,InsuranceClaims!$E:$E)</f>
        <v>77.368200000000002</v>
      </c>
      <c r="M922" t="str">
        <f>_xlfn.XLOOKUP($A:$A,Diagnoses!$B:$B,Diagnoses!$D:$D)</f>
        <v>Gastro-esophageal reflux disease without esophagitis</v>
      </c>
      <c r="N922" t="str">
        <f t="shared" si="28"/>
        <v>2025-Jul</v>
      </c>
      <c r="O922" t="str">
        <f t="shared" si="29"/>
        <v>Standard</v>
      </c>
      <c r="P922">
        <f>COUNTIF($B:$B,B922)</f>
        <v>6</v>
      </c>
      <c r="Q922">
        <f>SUMIF($C:$C,C922,$L:$L)</f>
        <v>16195.449599999994</v>
      </c>
    </row>
    <row r="923" spans="1:17" x14ac:dyDescent="0.25">
      <c r="A923" t="s">
        <v>4755</v>
      </c>
      <c r="B923" t="s">
        <v>433</v>
      </c>
      <c r="C923" t="s">
        <v>3217</v>
      </c>
      <c r="D923" t="s">
        <v>3088</v>
      </c>
      <c r="E923" t="s">
        <v>19298</v>
      </c>
      <c r="F923" t="s">
        <v>4756</v>
      </c>
      <c r="G923" t="s">
        <v>3106</v>
      </c>
      <c r="H923">
        <f ca="1">_xlfn.XLOOKUP('Master Data'!$B:$B,PatientsMaster!$A:$A,PatientsMaster!$F:$F)</f>
        <v>69</v>
      </c>
      <c r="I923" t="str">
        <f ca="1">_xlfn.XLOOKUP('Master Data'!$B:$B,PatientsMaster!$A:$A,PatientsMaster!$G:$G)</f>
        <v>Young Adult</v>
      </c>
      <c r="J923" t="str">
        <f>_xlfn.XLOOKUP($C:$C,ProvidersMaster!$A:$A,ProvidersMaster!$C:$C)</f>
        <v>Cardiology</v>
      </c>
      <c r="K923">
        <f>_xlfn.XLOOKUP($A:$A,Charges!$B:$B,Charges!$D:$D)</f>
        <v>288.08999999999997</v>
      </c>
      <c r="L923">
        <f>_xlfn.XLOOKUP($E:$E,InsuranceClaims!$A:$A,InsuranceClaims!$E:$E)</f>
        <v>163.3716</v>
      </c>
      <c r="M923" t="str">
        <f>_xlfn.XLOOKUP($A:$A,Diagnoses!$B:$B,Diagnoses!$D:$D)</f>
        <v>Type 2 diabetes mellitus without complications</v>
      </c>
      <c r="N923" t="str">
        <f t="shared" si="28"/>
        <v>2022-Sep</v>
      </c>
      <c r="O923" t="str">
        <f t="shared" si="29"/>
        <v>Standard</v>
      </c>
      <c r="P923">
        <f>COUNTIF($B:$B,B923)</f>
        <v>6</v>
      </c>
      <c r="Q923">
        <f>SUMIF($C:$C,C923,$L:$L)</f>
        <v>16325.449900000001</v>
      </c>
    </row>
    <row r="924" spans="1:17" x14ac:dyDescent="0.25">
      <c r="A924" t="s">
        <v>4757</v>
      </c>
      <c r="B924" t="s">
        <v>435</v>
      </c>
      <c r="C924" t="s">
        <v>3135</v>
      </c>
      <c r="D924" t="s">
        <v>3088</v>
      </c>
      <c r="E924" t="s">
        <v>19299</v>
      </c>
      <c r="F924" t="s">
        <v>4758</v>
      </c>
      <c r="G924" t="s">
        <v>3106</v>
      </c>
      <c r="H924">
        <f ca="1">_xlfn.XLOOKUP('Master Data'!$B:$B,PatientsMaster!$A:$A,PatientsMaster!$F:$F)</f>
        <v>47</v>
      </c>
      <c r="I924" t="str">
        <f ca="1">_xlfn.XLOOKUP('Master Data'!$B:$B,PatientsMaster!$A:$A,PatientsMaster!$G:$G)</f>
        <v>Young Adult</v>
      </c>
      <c r="J924" t="str">
        <f>_xlfn.XLOOKUP($C:$C,ProvidersMaster!$A:$A,ProvidersMaster!$C:$C)</f>
        <v>Pediatrics</v>
      </c>
      <c r="K924">
        <f>_xlfn.XLOOKUP($A:$A,Charges!$B:$B,Charges!$D:$D)</f>
        <v>174.38</v>
      </c>
      <c r="L924">
        <f>_xlfn.XLOOKUP($E:$E,InsuranceClaims!$A:$A,InsuranceClaims!$E:$E)</f>
        <v>368.70119999999997</v>
      </c>
      <c r="M924" t="str">
        <f>_xlfn.XLOOKUP($A:$A,Diagnoses!$B:$B,Diagnoses!$D:$D)</f>
        <v>Acute upper respiratory infection, unspecified</v>
      </c>
      <c r="N924" t="str">
        <f t="shared" si="28"/>
        <v>2026-Sep</v>
      </c>
      <c r="O924" t="str">
        <f t="shared" si="29"/>
        <v>Standard</v>
      </c>
      <c r="P924">
        <f>COUNTIF($B:$B,B924)</f>
        <v>6</v>
      </c>
      <c r="Q924">
        <f>SUMIF($C:$C,C924,$L:$L)</f>
        <v>24472.873299999996</v>
      </c>
    </row>
    <row r="925" spans="1:17" x14ac:dyDescent="0.25">
      <c r="A925" t="s">
        <v>4759</v>
      </c>
      <c r="B925" t="s">
        <v>435</v>
      </c>
      <c r="C925" t="s">
        <v>3138</v>
      </c>
      <c r="D925" t="s">
        <v>3093</v>
      </c>
      <c r="E925" t="s">
        <v>19300</v>
      </c>
      <c r="F925" t="s">
        <v>4506</v>
      </c>
      <c r="G925" t="s">
        <v>3106</v>
      </c>
      <c r="H925">
        <f ca="1">_xlfn.XLOOKUP('Master Data'!$B:$B,PatientsMaster!$A:$A,PatientsMaster!$F:$F)</f>
        <v>47</v>
      </c>
      <c r="I925" t="str">
        <f ca="1">_xlfn.XLOOKUP('Master Data'!$B:$B,PatientsMaster!$A:$A,PatientsMaster!$G:$G)</f>
        <v>Young Adult</v>
      </c>
      <c r="J925" t="str">
        <f>_xlfn.XLOOKUP($C:$C,ProvidersMaster!$A:$A,ProvidersMaster!$C:$C)</f>
        <v>Dermatology</v>
      </c>
      <c r="K925">
        <f>_xlfn.XLOOKUP($A:$A,Charges!$B:$B,Charges!$D:$D)</f>
        <v>136.94</v>
      </c>
      <c r="L925">
        <f>_xlfn.XLOOKUP($E:$E,InsuranceClaims!$A:$A,InsuranceClaims!$E:$E)</f>
        <v>153.03330000000003</v>
      </c>
      <c r="M925" t="str">
        <f>_xlfn.XLOOKUP($A:$A,Diagnoses!$B:$B,Diagnoses!$D:$D)</f>
        <v>Type 2 diabetes mellitus without complications</v>
      </c>
      <c r="N925" t="str">
        <f t="shared" si="28"/>
        <v>2023-Oct</v>
      </c>
      <c r="O925" t="str">
        <f t="shared" si="29"/>
        <v>Standard</v>
      </c>
      <c r="P925">
        <f>COUNTIF($B:$B,B925)</f>
        <v>6</v>
      </c>
      <c r="Q925">
        <f>SUMIF($C:$C,C925,$L:$L)</f>
        <v>16320.415199999998</v>
      </c>
    </row>
    <row r="926" spans="1:17" x14ac:dyDescent="0.25">
      <c r="A926" t="s">
        <v>4760</v>
      </c>
      <c r="B926" t="s">
        <v>435</v>
      </c>
      <c r="C926" t="s">
        <v>3148</v>
      </c>
      <c r="D926" t="s">
        <v>3088</v>
      </c>
      <c r="E926" t="s">
        <v>19301</v>
      </c>
      <c r="F926" t="s">
        <v>4761</v>
      </c>
      <c r="G926" t="s">
        <v>3102</v>
      </c>
      <c r="H926">
        <f ca="1">_xlfn.XLOOKUP('Master Data'!$B:$B,PatientsMaster!$A:$A,PatientsMaster!$F:$F)</f>
        <v>47</v>
      </c>
      <c r="I926" t="str">
        <f ca="1">_xlfn.XLOOKUP('Master Data'!$B:$B,PatientsMaster!$A:$A,PatientsMaster!$G:$G)</f>
        <v>Young Adult</v>
      </c>
      <c r="J926" t="str">
        <f>_xlfn.XLOOKUP($C:$C,ProvidersMaster!$A:$A,ProvidersMaster!$C:$C)</f>
        <v>Gastroenterology</v>
      </c>
      <c r="K926">
        <f>_xlfn.XLOOKUP($A:$A,Charges!$B:$B,Charges!$D:$D)</f>
        <v>301.02999999999997</v>
      </c>
      <c r="L926">
        <f>_xlfn.XLOOKUP($E:$E,InsuranceClaims!$A:$A,InsuranceClaims!$E:$E)</f>
        <v>253.82249999999999</v>
      </c>
      <c r="M926" t="str">
        <f>_xlfn.XLOOKUP($A:$A,Diagnoses!$B:$B,Diagnoses!$D:$D)</f>
        <v>Type 2 diabetes mellitus without complications</v>
      </c>
      <c r="N926" t="str">
        <f t="shared" si="28"/>
        <v>2026-Mar</v>
      </c>
      <c r="O926" t="str">
        <f t="shared" si="29"/>
        <v>Standard</v>
      </c>
      <c r="P926">
        <f>COUNTIF($B:$B,B926)</f>
        <v>6</v>
      </c>
      <c r="Q926">
        <f>SUMIF($C:$C,C926,$L:$L)</f>
        <v>19833.441100000004</v>
      </c>
    </row>
    <row r="927" spans="1:17" x14ac:dyDescent="0.25">
      <c r="A927" t="s">
        <v>4762</v>
      </c>
      <c r="B927" t="s">
        <v>435</v>
      </c>
      <c r="C927" t="s">
        <v>3097</v>
      </c>
      <c r="D927" t="s">
        <v>3088</v>
      </c>
      <c r="E927" t="s">
        <v>19302</v>
      </c>
      <c r="F927" t="s">
        <v>4763</v>
      </c>
      <c r="G927" t="s">
        <v>3095</v>
      </c>
      <c r="H927">
        <f ca="1">_xlfn.XLOOKUP('Master Data'!$B:$B,PatientsMaster!$A:$A,PatientsMaster!$F:$F)</f>
        <v>47</v>
      </c>
      <c r="I927" t="str">
        <f ca="1">_xlfn.XLOOKUP('Master Data'!$B:$B,PatientsMaster!$A:$A,PatientsMaster!$G:$G)</f>
        <v>Young Adult</v>
      </c>
      <c r="J927" t="str">
        <f>_xlfn.XLOOKUP($C:$C,ProvidersMaster!$A:$A,ProvidersMaster!$C:$C)</f>
        <v>Cardiology</v>
      </c>
      <c r="K927">
        <f>_xlfn.XLOOKUP($A:$A,Charges!$B:$B,Charges!$D:$D)</f>
        <v>261.55</v>
      </c>
      <c r="L927">
        <f>_xlfn.XLOOKUP($E:$E,InsuranceClaims!$A:$A,InsuranceClaims!$E:$E)</f>
        <v>233.11249999999998</v>
      </c>
      <c r="M927" t="str">
        <f>_xlfn.XLOOKUP($A:$A,Diagnoses!$B:$B,Diagnoses!$D:$D)</f>
        <v>Essential (primary) hypertension</v>
      </c>
      <c r="N927" t="str">
        <f t="shared" si="28"/>
        <v>2025-Dec</v>
      </c>
      <c r="O927" t="str">
        <f t="shared" si="29"/>
        <v>Standard</v>
      </c>
      <c r="P927">
        <f>COUNTIF($B:$B,B927)</f>
        <v>6</v>
      </c>
      <c r="Q927">
        <f>SUMIF($C:$C,C927,$L:$L)</f>
        <v>19482.340599999985</v>
      </c>
    </row>
    <row r="928" spans="1:17" x14ac:dyDescent="0.25">
      <c r="A928" t="s">
        <v>4764</v>
      </c>
      <c r="B928" t="s">
        <v>435</v>
      </c>
      <c r="C928" t="s">
        <v>3135</v>
      </c>
      <c r="D928" t="s">
        <v>3093</v>
      </c>
      <c r="E928" t="s">
        <v>19303</v>
      </c>
      <c r="F928" t="s">
        <v>4765</v>
      </c>
      <c r="G928" t="s">
        <v>3090</v>
      </c>
      <c r="H928">
        <f ca="1">_xlfn.XLOOKUP('Master Data'!$B:$B,PatientsMaster!$A:$A,PatientsMaster!$F:$F)</f>
        <v>47</v>
      </c>
      <c r="I928" t="str">
        <f ca="1">_xlfn.XLOOKUP('Master Data'!$B:$B,PatientsMaster!$A:$A,PatientsMaster!$G:$G)</f>
        <v>Young Adult</v>
      </c>
      <c r="J928" t="str">
        <f>_xlfn.XLOOKUP($C:$C,ProvidersMaster!$A:$A,ProvidersMaster!$C:$C)</f>
        <v>Pediatrics</v>
      </c>
      <c r="K928">
        <f>_xlfn.XLOOKUP($A:$A,Charges!$B:$B,Charges!$D:$D)</f>
        <v>368.58</v>
      </c>
      <c r="L928">
        <f>_xlfn.XLOOKUP($E:$E,InsuranceClaims!$A:$A,InsuranceClaims!$E:$E)</f>
        <v>185.2535</v>
      </c>
      <c r="M928" t="str">
        <f>_xlfn.XLOOKUP($A:$A,Diagnoses!$B:$B,Diagnoses!$D:$D)</f>
        <v>Acute upper respiratory infection, unspecified</v>
      </c>
      <c r="N928" t="str">
        <f t="shared" si="28"/>
        <v>2024-Jul</v>
      </c>
      <c r="O928" t="str">
        <f t="shared" si="29"/>
        <v>High Cost</v>
      </c>
      <c r="P928">
        <f>COUNTIF($B:$B,B928)</f>
        <v>6</v>
      </c>
      <c r="Q928">
        <f>SUMIF($C:$C,C928,$L:$L)</f>
        <v>24472.873299999996</v>
      </c>
    </row>
    <row r="929" spans="1:17" x14ac:dyDescent="0.25">
      <c r="A929" t="s">
        <v>4766</v>
      </c>
      <c r="B929" t="s">
        <v>435</v>
      </c>
      <c r="C929" t="s">
        <v>3145</v>
      </c>
      <c r="D929" t="s">
        <v>3088</v>
      </c>
      <c r="E929" t="s">
        <v>19304</v>
      </c>
      <c r="F929" t="s">
        <v>3758</v>
      </c>
      <c r="G929" t="s">
        <v>3106</v>
      </c>
      <c r="H929">
        <f ca="1">_xlfn.XLOOKUP('Master Data'!$B:$B,PatientsMaster!$A:$A,PatientsMaster!$F:$F)</f>
        <v>47</v>
      </c>
      <c r="I929" t="str">
        <f ca="1">_xlfn.XLOOKUP('Master Data'!$B:$B,PatientsMaster!$A:$A,PatientsMaster!$G:$G)</f>
        <v>Young Adult</v>
      </c>
      <c r="J929" t="str">
        <f>_xlfn.XLOOKUP($C:$C,ProvidersMaster!$A:$A,ProvidersMaster!$C:$C)</f>
        <v>Cardiology</v>
      </c>
      <c r="K929">
        <f>_xlfn.XLOOKUP($A:$A,Charges!$B:$B,Charges!$D:$D)</f>
        <v>356.93</v>
      </c>
      <c r="L929">
        <f>_xlfn.XLOOKUP($E:$E,InsuranceClaims!$A:$A,InsuranceClaims!$E:$E)</f>
        <v>333.9778</v>
      </c>
      <c r="M929" t="str">
        <f>_xlfn.XLOOKUP($A:$A,Diagnoses!$B:$B,Diagnoses!$D:$D)</f>
        <v>Essential (primary) hypertension</v>
      </c>
      <c r="N929" t="str">
        <f t="shared" si="28"/>
        <v>2026-Jul</v>
      </c>
      <c r="O929" t="str">
        <f t="shared" si="29"/>
        <v>High Cost</v>
      </c>
      <c r="P929">
        <f>COUNTIF($B:$B,B929)</f>
        <v>6</v>
      </c>
      <c r="Q929">
        <f>SUMIF($C:$C,C929,$L:$L)</f>
        <v>16957.942200000001</v>
      </c>
    </row>
    <row r="930" spans="1:17" x14ac:dyDescent="0.25">
      <c r="A930" t="s">
        <v>4767</v>
      </c>
      <c r="B930" t="s">
        <v>436</v>
      </c>
      <c r="C930" t="s">
        <v>3108</v>
      </c>
      <c r="D930" t="s">
        <v>3093</v>
      </c>
      <c r="E930" t="s">
        <v>19305</v>
      </c>
      <c r="F930" t="s">
        <v>3739</v>
      </c>
      <c r="G930" t="s">
        <v>3095</v>
      </c>
      <c r="H930">
        <f ca="1">_xlfn.XLOOKUP('Master Data'!$B:$B,PatientsMaster!$A:$A,PatientsMaster!$F:$F)</f>
        <v>21</v>
      </c>
      <c r="I930" t="str">
        <f ca="1">_xlfn.XLOOKUP('Master Data'!$B:$B,PatientsMaster!$A:$A,PatientsMaster!$G:$G)</f>
        <v>Young Adult</v>
      </c>
      <c r="J930" t="str">
        <f>_xlfn.XLOOKUP($C:$C,ProvidersMaster!$A:$A,ProvidersMaster!$C:$C)</f>
        <v>Pediatrics</v>
      </c>
      <c r="K930">
        <f>_xlfn.XLOOKUP($A:$A,Charges!$B:$B,Charges!$D:$D)</f>
        <v>340.58</v>
      </c>
      <c r="L930">
        <f>_xlfn.XLOOKUP($E:$E,InsuranceClaims!$A:$A,InsuranceClaims!$E:$E)</f>
        <v>171.12480000000002</v>
      </c>
      <c r="M930" t="str">
        <f>_xlfn.XLOOKUP($A:$A,Diagnoses!$B:$B,Diagnoses!$D:$D)</f>
        <v>Type 2 diabetes mellitus without complications</v>
      </c>
      <c r="N930" t="str">
        <f t="shared" si="28"/>
        <v>2022-Jul</v>
      </c>
      <c r="O930" t="str">
        <f t="shared" si="29"/>
        <v>Standard</v>
      </c>
      <c r="P930">
        <f>COUNTIF($B:$B,B930)</f>
        <v>2</v>
      </c>
      <c r="Q930">
        <f>SUMIF($C:$C,C930,$L:$L)</f>
        <v>19337.123900000002</v>
      </c>
    </row>
    <row r="931" spans="1:17" x14ac:dyDescent="0.25">
      <c r="A931" t="s">
        <v>4768</v>
      </c>
      <c r="B931" t="s">
        <v>436</v>
      </c>
      <c r="C931" t="s">
        <v>3208</v>
      </c>
      <c r="D931" t="s">
        <v>3088</v>
      </c>
      <c r="E931" t="s">
        <v>19306</v>
      </c>
      <c r="F931" t="s">
        <v>4019</v>
      </c>
      <c r="G931" t="s">
        <v>3090</v>
      </c>
      <c r="H931">
        <f ca="1">_xlfn.XLOOKUP('Master Data'!$B:$B,PatientsMaster!$A:$A,PatientsMaster!$F:$F)</f>
        <v>21</v>
      </c>
      <c r="I931" t="str">
        <f ca="1">_xlfn.XLOOKUP('Master Data'!$B:$B,PatientsMaster!$A:$A,PatientsMaster!$G:$G)</f>
        <v>Young Adult</v>
      </c>
      <c r="J931" t="str">
        <f>_xlfn.XLOOKUP($C:$C,ProvidersMaster!$A:$A,ProvidersMaster!$C:$C)</f>
        <v>Cardiology</v>
      </c>
      <c r="K931">
        <f>_xlfn.XLOOKUP($A:$A,Charges!$B:$B,Charges!$D:$D)</f>
        <v>100.52</v>
      </c>
      <c r="L931">
        <f>_xlfn.XLOOKUP($E:$E,InsuranceClaims!$A:$A,InsuranceClaims!$E:$E)</f>
        <v>243.423</v>
      </c>
      <c r="M931" t="str">
        <f>_xlfn.XLOOKUP($A:$A,Diagnoses!$B:$B,Diagnoses!$D:$D)</f>
        <v>Acute upper respiratory infection, unspecified</v>
      </c>
      <c r="N931" t="str">
        <f t="shared" si="28"/>
        <v>2023-Mar</v>
      </c>
      <c r="O931" t="str">
        <f t="shared" si="29"/>
        <v>Standard</v>
      </c>
      <c r="P931">
        <f>COUNTIF($B:$B,B931)</f>
        <v>2</v>
      </c>
      <c r="Q931">
        <f>SUMIF($C:$C,C931,$L:$L)</f>
        <v>17205.856699999993</v>
      </c>
    </row>
    <row r="932" spans="1:17" x14ac:dyDescent="0.25">
      <c r="A932" t="s">
        <v>4769</v>
      </c>
      <c r="B932" t="s">
        <v>438</v>
      </c>
      <c r="C932" t="s">
        <v>3202</v>
      </c>
      <c r="D932" t="s">
        <v>3093</v>
      </c>
      <c r="E932" t="s">
        <v>19307</v>
      </c>
      <c r="F932" t="s">
        <v>3280</v>
      </c>
      <c r="G932" t="s">
        <v>3090</v>
      </c>
      <c r="H932">
        <f ca="1">_xlfn.XLOOKUP('Master Data'!$B:$B,PatientsMaster!$A:$A,PatientsMaster!$F:$F)</f>
        <v>37</v>
      </c>
      <c r="I932" t="str">
        <f ca="1">_xlfn.XLOOKUP('Master Data'!$B:$B,PatientsMaster!$A:$A,PatientsMaster!$G:$G)</f>
        <v>Young Adult</v>
      </c>
      <c r="J932" t="str">
        <f>_xlfn.XLOOKUP($C:$C,ProvidersMaster!$A:$A,ProvidersMaster!$C:$C)</f>
        <v>General Practice</v>
      </c>
      <c r="K932">
        <f>_xlfn.XLOOKUP($A:$A,Charges!$B:$B,Charges!$D:$D)</f>
        <v>403.82</v>
      </c>
      <c r="L932">
        <f>_xlfn.XLOOKUP($E:$E,InsuranceClaims!$A:$A,InsuranceClaims!$E:$E)</f>
        <v>299.91219999999998</v>
      </c>
      <c r="M932" t="str">
        <f>_xlfn.XLOOKUP($A:$A,Diagnoses!$B:$B,Diagnoses!$D:$D)</f>
        <v>Low back pain</v>
      </c>
      <c r="N932" t="str">
        <f t="shared" si="28"/>
        <v>2023-Sep</v>
      </c>
      <c r="O932" t="str">
        <f t="shared" si="29"/>
        <v>High Cost</v>
      </c>
      <c r="P932">
        <f>COUNTIF($B:$B,B932)</f>
        <v>1</v>
      </c>
      <c r="Q932">
        <f>SUMIF($C:$C,C932,$L:$L)</f>
        <v>16195.449599999994</v>
      </c>
    </row>
    <row r="933" spans="1:17" x14ac:dyDescent="0.25">
      <c r="A933" t="s">
        <v>4770</v>
      </c>
      <c r="B933" t="s">
        <v>440</v>
      </c>
      <c r="C933" t="s">
        <v>3254</v>
      </c>
      <c r="D933" t="s">
        <v>3088</v>
      </c>
      <c r="E933" t="s">
        <v>19308</v>
      </c>
      <c r="F933" t="s">
        <v>3889</v>
      </c>
      <c r="G933" t="s">
        <v>3102</v>
      </c>
      <c r="H933">
        <f ca="1">_xlfn.XLOOKUP('Master Data'!$B:$B,PatientsMaster!$A:$A,PatientsMaster!$F:$F)</f>
        <v>40</v>
      </c>
      <c r="I933" t="str">
        <f ca="1">_xlfn.XLOOKUP('Master Data'!$B:$B,PatientsMaster!$A:$A,PatientsMaster!$G:$G)</f>
        <v>Young Adult</v>
      </c>
      <c r="J933" t="str">
        <f>_xlfn.XLOOKUP($C:$C,ProvidersMaster!$A:$A,ProvidersMaster!$C:$C)</f>
        <v>General Practice</v>
      </c>
      <c r="K933">
        <f>_xlfn.XLOOKUP($A:$A,Charges!$B:$B,Charges!$D:$D)</f>
        <v>58.64</v>
      </c>
      <c r="L933">
        <f>_xlfn.XLOOKUP($E:$E,InsuranceClaims!$A:$A,InsuranceClaims!$E:$E)</f>
        <v>219.01459999999997</v>
      </c>
      <c r="M933" t="str">
        <f>_xlfn.XLOOKUP($A:$A,Diagnoses!$B:$B,Diagnoses!$D:$D)</f>
        <v>Type 2 diabetes mellitus without complications</v>
      </c>
      <c r="N933" t="str">
        <f t="shared" si="28"/>
        <v>2022-Jun</v>
      </c>
      <c r="O933" t="str">
        <f t="shared" si="29"/>
        <v>Standard</v>
      </c>
      <c r="P933">
        <f>COUNTIF($B:$B,B933)</f>
        <v>2</v>
      </c>
      <c r="Q933">
        <f>SUMIF($C:$C,C933,$L:$L)</f>
        <v>20459.456599999998</v>
      </c>
    </row>
    <row r="934" spans="1:17" x14ac:dyDescent="0.25">
      <c r="A934" t="s">
        <v>4771</v>
      </c>
      <c r="B934" t="s">
        <v>440</v>
      </c>
      <c r="C934" t="s">
        <v>3217</v>
      </c>
      <c r="D934" t="s">
        <v>3093</v>
      </c>
      <c r="E934" t="s">
        <v>19309</v>
      </c>
      <c r="F934" t="s">
        <v>3152</v>
      </c>
      <c r="G934" t="s">
        <v>3102</v>
      </c>
      <c r="H934">
        <f ca="1">_xlfn.XLOOKUP('Master Data'!$B:$B,PatientsMaster!$A:$A,PatientsMaster!$F:$F)</f>
        <v>40</v>
      </c>
      <c r="I934" t="str">
        <f ca="1">_xlfn.XLOOKUP('Master Data'!$B:$B,PatientsMaster!$A:$A,PatientsMaster!$G:$G)</f>
        <v>Young Adult</v>
      </c>
      <c r="J934" t="str">
        <f>_xlfn.XLOOKUP($C:$C,ProvidersMaster!$A:$A,ProvidersMaster!$C:$C)</f>
        <v>Cardiology</v>
      </c>
      <c r="K934">
        <f>_xlfn.XLOOKUP($A:$A,Charges!$B:$B,Charges!$D:$D)</f>
        <v>301.91000000000003</v>
      </c>
      <c r="L934">
        <f>_xlfn.XLOOKUP($E:$E,InsuranceClaims!$A:$A,InsuranceClaims!$E:$E)</f>
        <v>220.44880000000001</v>
      </c>
      <c r="M934" t="str">
        <f>_xlfn.XLOOKUP($A:$A,Diagnoses!$B:$B,Diagnoses!$D:$D)</f>
        <v>Essential (primary) hypertension</v>
      </c>
      <c r="N934" t="str">
        <f t="shared" si="28"/>
        <v>2024-Dec</v>
      </c>
      <c r="O934" t="str">
        <f t="shared" si="29"/>
        <v>Standard</v>
      </c>
      <c r="P934">
        <f>COUNTIF($B:$B,B934)</f>
        <v>2</v>
      </c>
      <c r="Q934">
        <f>SUMIF($C:$C,C934,$L:$L)</f>
        <v>16325.449900000001</v>
      </c>
    </row>
    <row r="935" spans="1:17" x14ac:dyDescent="0.25">
      <c r="A935" t="s">
        <v>4772</v>
      </c>
      <c r="B935" t="s">
        <v>443</v>
      </c>
      <c r="C935" t="s">
        <v>3248</v>
      </c>
      <c r="D935" t="s">
        <v>3093</v>
      </c>
      <c r="E935" t="s">
        <v>19310</v>
      </c>
      <c r="F935" t="s">
        <v>4773</v>
      </c>
      <c r="G935" t="s">
        <v>3095</v>
      </c>
      <c r="H935">
        <f ca="1">_xlfn.XLOOKUP('Master Data'!$B:$B,PatientsMaster!$A:$A,PatientsMaster!$F:$F)</f>
        <v>58</v>
      </c>
      <c r="I935" t="str">
        <f ca="1">_xlfn.XLOOKUP('Master Data'!$B:$B,PatientsMaster!$A:$A,PatientsMaster!$G:$G)</f>
        <v>Young Adult</v>
      </c>
      <c r="J935" t="str">
        <f>_xlfn.XLOOKUP($C:$C,ProvidersMaster!$A:$A,ProvidersMaster!$C:$C)</f>
        <v>Cardiology</v>
      </c>
      <c r="K935">
        <f>_xlfn.XLOOKUP($A:$A,Charges!$B:$B,Charges!$D:$D)</f>
        <v>325.77</v>
      </c>
      <c r="L935">
        <f>_xlfn.XLOOKUP($E:$E,InsuranceClaims!$A:$A,InsuranceClaims!$E:$E)</f>
        <v>262.66800000000001</v>
      </c>
      <c r="M935" t="str">
        <f>_xlfn.XLOOKUP($A:$A,Diagnoses!$B:$B,Diagnoses!$D:$D)</f>
        <v>Low back pain</v>
      </c>
      <c r="N935" t="str">
        <f t="shared" si="28"/>
        <v>2025-May</v>
      </c>
      <c r="O935" t="str">
        <f t="shared" si="29"/>
        <v>Standard</v>
      </c>
      <c r="P935">
        <f>COUNTIF($B:$B,B935)</f>
        <v>4</v>
      </c>
      <c r="Q935">
        <f>SUMIF($C:$C,C935,$L:$L)</f>
        <v>20392.786800000002</v>
      </c>
    </row>
    <row r="936" spans="1:17" x14ac:dyDescent="0.25">
      <c r="A936" t="s">
        <v>4774</v>
      </c>
      <c r="B936" t="s">
        <v>443</v>
      </c>
      <c r="C936" t="s">
        <v>3187</v>
      </c>
      <c r="D936" t="s">
        <v>3088</v>
      </c>
      <c r="E936" t="s">
        <v>19311</v>
      </c>
      <c r="F936" t="s">
        <v>4775</v>
      </c>
      <c r="G936" t="s">
        <v>3090</v>
      </c>
      <c r="H936">
        <f ca="1">_xlfn.XLOOKUP('Master Data'!$B:$B,PatientsMaster!$A:$A,PatientsMaster!$F:$F)</f>
        <v>58</v>
      </c>
      <c r="I936" t="str">
        <f ca="1">_xlfn.XLOOKUP('Master Data'!$B:$B,PatientsMaster!$A:$A,PatientsMaster!$G:$G)</f>
        <v>Young Adult</v>
      </c>
      <c r="J936" t="str">
        <f>_xlfn.XLOOKUP($C:$C,ProvidersMaster!$A:$A,ProvidersMaster!$C:$C)</f>
        <v>Cardiology</v>
      </c>
      <c r="K936">
        <f>_xlfn.XLOOKUP($A:$A,Charges!$B:$B,Charges!$D:$D)</f>
        <v>467.65</v>
      </c>
      <c r="L936">
        <f>_xlfn.XLOOKUP($E:$E,InsuranceClaims!$A:$A,InsuranceClaims!$E:$E)</f>
        <v>174.41619999999998</v>
      </c>
      <c r="M936" t="str">
        <f>_xlfn.XLOOKUP($A:$A,Diagnoses!$B:$B,Diagnoses!$D:$D)</f>
        <v>Essential (primary) hypertension</v>
      </c>
      <c r="N936" t="str">
        <f t="shared" si="28"/>
        <v>2025-Oct</v>
      </c>
      <c r="O936" t="str">
        <f t="shared" si="29"/>
        <v>High Cost</v>
      </c>
      <c r="P936">
        <f>COUNTIF($B:$B,B936)</f>
        <v>4</v>
      </c>
      <c r="Q936">
        <f>SUMIF($C:$C,C936,$L:$L)</f>
        <v>16655.636999999995</v>
      </c>
    </row>
    <row r="937" spans="1:17" x14ac:dyDescent="0.25">
      <c r="A937" t="s">
        <v>4776</v>
      </c>
      <c r="B937" t="s">
        <v>443</v>
      </c>
      <c r="C937" t="s">
        <v>3180</v>
      </c>
      <c r="D937" t="s">
        <v>3088</v>
      </c>
      <c r="E937" t="s">
        <v>19312</v>
      </c>
      <c r="F937" t="s">
        <v>3701</v>
      </c>
      <c r="G937" t="s">
        <v>3090</v>
      </c>
      <c r="H937">
        <f ca="1">_xlfn.XLOOKUP('Master Data'!$B:$B,PatientsMaster!$A:$A,PatientsMaster!$F:$F)</f>
        <v>58</v>
      </c>
      <c r="I937" t="str">
        <f ca="1">_xlfn.XLOOKUP('Master Data'!$B:$B,PatientsMaster!$A:$A,PatientsMaster!$G:$G)</f>
        <v>Young Adult</v>
      </c>
      <c r="J937" t="str">
        <f>_xlfn.XLOOKUP($C:$C,ProvidersMaster!$A:$A,ProvidersMaster!$C:$C)</f>
        <v>Gastroenterology</v>
      </c>
      <c r="K937">
        <f>_xlfn.XLOOKUP($A:$A,Charges!$B:$B,Charges!$D:$D)</f>
        <v>479.03</v>
      </c>
      <c r="L937">
        <f>_xlfn.XLOOKUP($E:$E,InsuranceClaims!$A:$A,InsuranceClaims!$E:$E)</f>
        <v>58.854399999999998</v>
      </c>
      <c r="M937" t="str">
        <f>_xlfn.XLOOKUP($A:$A,Diagnoses!$B:$B,Diagnoses!$D:$D)</f>
        <v>Gastro-esophageal reflux disease without esophagitis</v>
      </c>
      <c r="N937" t="str">
        <f t="shared" si="28"/>
        <v>2026-Jul</v>
      </c>
      <c r="O937" t="str">
        <f t="shared" si="29"/>
        <v>High Cost</v>
      </c>
      <c r="P937">
        <f>COUNTIF($B:$B,B937)</f>
        <v>4</v>
      </c>
      <c r="Q937">
        <f>SUMIF($C:$C,C937,$L:$L)</f>
        <v>19110.715800000002</v>
      </c>
    </row>
    <row r="938" spans="1:17" x14ac:dyDescent="0.25">
      <c r="A938" t="s">
        <v>4777</v>
      </c>
      <c r="B938" t="s">
        <v>443</v>
      </c>
      <c r="C938" t="s">
        <v>3172</v>
      </c>
      <c r="D938" t="s">
        <v>3088</v>
      </c>
      <c r="E938" t="s">
        <v>19313</v>
      </c>
      <c r="F938" t="s">
        <v>4778</v>
      </c>
      <c r="G938" t="s">
        <v>3106</v>
      </c>
      <c r="H938">
        <f ca="1">_xlfn.XLOOKUP('Master Data'!$B:$B,PatientsMaster!$A:$A,PatientsMaster!$F:$F)</f>
        <v>58</v>
      </c>
      <c r="I938" t="str">
        <f ca="1">_xlfn.XLOOKUP('Master Data'!$B:$B,PatientsMaster!$A:$A,PatientsMaster!$G:$G)</f>
        <v>Young Adult</v>
      </c>
      <c r="J938" t="str">
        <f>_xlfn.XLOOKUP($C:$C,ProvidersMaster!$A:$A,ProvidersMaster!$C:$C)</f>
        <v>Gastroenterology</v>
      </c>
      <c r="K938">
        <f>_xlfn.XLOOKUP($A:$A,Charges!$B:$B,Charges!$D:$D)</f>
        <v>471.07</v>
      </c>
      <c r="L938">
        <f>_xlfn.XLOOKUP($E:$E,InsuranceClaims!$A:$A,InsuranceClaims!$E:$E)</f>
        <v>103.617</v>
      </c>
      <c r="M938" t="str">
        <f>_xlfn.XLOOKUP($A:$A,Diagnoses!$B:$B,Diagnoses!$D:$D)</f>
        <v>Gastro-esophageal reflux disease without esophagitis</v>
      </c>
      <c r="N938" t="str">
        <f t="shared" si="28"/>
        <v>2025-Feb</v>
      </c>
      <c r="O938" t="str">
        <f t="shared" si="29"/>
        <v>High Cost</v>
      </c>
      <c r="P938">
        <f>COUNTIF($B:$B,B938)</f>
        <v>4</v>
      </c>
      <c r="Q938">
        <f>SUMIF($C:$C,C938,$L:$L)</f>
        <v>17502.678000000004</v>
      </c>
    </row>
    <row r="939" spans="1:17" x14ac:dyDescent="0.25">
      <c r="A939" t="s">
        <v>4779</v>
      </c>
      <c r="B939" t="s">
        <v>445</v>
      </c>
      <c r="C939" t="s">
        <v>3125</v>
      </c>
      <c r="D939" t="s">
        <v>3088</v>
      </c>
      <c r="E939" t="s">
        <v>19314</v>
      </c>
      <c r="F939" t="s">
        <v>4446</v>
      </c>
      <c r="G939" t="s">
        <v>3106</v>
      </c>
      <c r="H939">
        <f ca="1">_xlfn.XLOOKUP('Master Data'!$B:$B,PatientsMaster!$A:$A,PatientsMaster!$F:$F)</f>
        <v>60</v>
      </c>
      <c r="I939" t="str">
        <f ca="1">_xlfn.XLOOKUP('Master Data'!$B:$B,PatientsMaster!$A:$A,PatientsMaster!$G:$G)</f>
        <v>Young Adult</v>
      </c>
      <c r="J939" t="str">
        <f>_xlfn.XLOOKUP($C:$C,ProvidersMaster!$A:$A,ProvidersMaster!$C:$C)</f>
        <v>Dermatology</v>
      </c>
      <c r="K939">
        <f>_xlfn.XLOOKUP($A:$A,Charges!$B:$B,Charges!$D:$D)</f>
        <v>271.45</v>
      </c>
      <c r="L939">
        <f>_xlfn.XLOOKUP($E:$E,InsuranceClaims!$A:$A,InsuranceClaims!$E:$E)</f>
        <v>96.738400000000013</v>
      </c>
      <c r="M939" t="str">
        <f>_xlfn.XLOOKUP($A:$A,Diagnoses!$B:$B,Diagnoses!$D:$D)</f>
        <v>Type 2 diabetes mellitus without complications</v>
      </c>
      <c r="N939" t="str">
        <f t="shared" si="28"/>
        <v>2023-May</v>
      </c>
      <c r="O939" t="str">
        <f t="shared" si="29"/>
        <v>Standard</v>
      </c>
      <c r="P939">
        <f>COUNTIF($B:$B,B939)</f>
        <v>8</v>
      </c>
      <c r="Q939">
        <f>SUMIF($C:$C,C939,$L:$L)</f>
        <v>11666.590100000001</v>
      </c>
    </row>
    <row r="940" spans="1:17" x14ac:dyDescent="0.25">
      <c r="A940" t="s">
        <v>4780</v>
      </c>
      <c r="B940" t="s">
        <v>445</v>
      </c>
      <c r="C940" t="s">
        <v>3199</v>
      </c>
      <c r="D940" t="s">
        <v>3088</v>
      </c>
      <c r="E940" t="s">
        <v>19315</v>
      </c>
      <c r="F940" t="s">
        <v>4502</v>
      </c>
      <c r="G940" t="s">
        <v>3090</v>
      </c>
      <c r="H940">
        <f ca="1">_xlfn.XLOOKUP('Master Data'!$B:$B,PatientsMaster!$A:$A,PatientsMaster!$F:$F)</f>
        <v>60</v>
      </c>
      <c r="I940" t="str">
        <f ca="1">_xlfn.XLOOKUP('Master Data'!$B:$B,PatientsMaster!$A:$A,PatientsMaster!$G:$G)</f>
        <v>Young Adult</v>
      </c>
      <c r="J940" t="str">
        <f>_xlfn.XLOOKUP($C:$C,ProvidersMaster!$A:$A,ProvidersMaster!$C:$C)</f>
        <v>Gastroenterology</v>
      </c>
      <c r="K940">
        <f>_xlfn.XLOOKUP($A:$A,Charges!$B:$B,Charges!$D:$D)</f>
        <v>379.66</v>
      </c>
      <c r="L940">
        <f>_xlfn.XLOOKUP($E:$E,InsuranceClaims!$A:$A,InsuranceClaims!$E:$E)</f>
        <v>77.82480000000001</v>
      </c>
      <c r="M940" t="str">
        <f>_xlfn.XLOOKUP($A:$A,Diagnoses!$B:$B,Diagnoses!$D:$D)</f>
        <v>Essential (primary) hypertension</v>
      </c>
      <c r="N940" t="str">
        <f t="shared" si="28"/>
        <v>2023-Aug</v>
      </c>
      <c r="O940" t="str">
        <f t="shared" si="29"/>
        <v>High Cost</v>
      </c>
      <c r="P940">
        <f>COUNTIF($B:$B,B940)</f>
        <v>8</v>
      </c>
      <c r="Q940">
        <f>SUMIF($C:$C,C940,$L:$L)</f>
        <v>19674.320500000005</v>
      </c>
    </row>
    <row r="941" spans="1:17" x14ac:dyDescent="0.25">
      <c r="A941" t="s">
        <v>4781</v>
      </c>
      <c r="B941" t="s">
        <v>445</v>
      </c>
      <c r="C941" t="s">
        <v>3104</v>
      </c>
      <c r="D941" t="s">
        <v>3093</v>
      </c>
      <c r="E941" t="s">
        <v>19316</v>
      </c>
      <c r="F941" t="s">
        <v>4782</v>
      </c>
      <c r="G941" t="s">
        <v>3095</v>
      </c>
      <c r="H941">
        <f ca="1">_xlfn.XLOOKUP('Master Data'!$B:$B,PatientsMaster!$A:$A,PatientsMaster!$F:$F)</f>
        <v>60</v>
      </c>
      <c r="I941" t="str">
        <f ca="1">_xlfn.XLOOKUP('Master Data'!$B:$B,PatientsMaster!$A:$A,PatientsMaster!$G:$G)</f>
        <v>Young Adult</v>
      </c>
      <c r="J941" t="str">
        <f>_xlfn.XLOOKUP($C:$C,ProvidersMaster!$A:$A,ProvidersMaster!$C:$C)</f>
        <v>Pediatrics</v>
      </c>
      <c r="K941">
        <f>_xlfn.XLOOKUP($A:$A,Charges!$B:$B,Charges!$D:$D)</f>
        <v>262.75</v>
      </c>
      <c r="L941">
        <f>_xlfn.XLOOKUP($E:$E,InsuranceClaims!$A:$A,InsuranceClaims!$E:$E)</f>
        <v>85.304000000000002</v>
      </c>
      <c r="M941" t="str">
        <f>_xlfn.XLOOKUP($A:$A,Diagnoses!$B:$B,Diagnoses!$D:$D)</f>
        <v>Low back pain</v>
      </c>
      <c r="N941" t="str">
        <f t="shared" si="28"/>
        <v>2024-May</v>
      </c>
      <c r="O941" t="str">
        <f t="shared" si="29"/>
        <v>Standard</v>
      </c>
      <c r="P941">
        <f>COUNTIF($B:$B,B941)</f>
        <v>8</v>
      </c>
      <c r="Q941">
        <f>SUMIF($C:$C,C941,$L:$L)</f>
        <v>19656.943599999999</v>
      </c>
    </row>
    <row r="942" spans="1:17" x14ac:dyDescent="0.25">
      <c r="A942" t="s">
        <v>4783</v>
      </c>
      <c r="B942" t="s">
        <v>445</v>
      </c>
      <c r="C942" t="s">
        <v>3138</v>
      </c>
      <c r="D942" t="s">
        <v>3088</v>
      </c>
      <c r="E942" t="s">
        <v>19317</v>
      </c>
      <c r="F942" t="s">
        <v>4747</v>
      </c>
      <c r="G942" t="s">
        <v>3095</v>
      </c>
      <c r="H942">
        <f ca="1">_xlfn.XLOOKUP('Master Data'!$B:$B,PatientsMaster!$A:$A,PatientsMaster!$F:$F)</f>
        <v>60</v>
      </c>
      <c r="I942" t="str">
        <f ca="1">_xlfn.XLOOKUP('Master Data'!$B:$B,PatientsMaster!$A:$A,PatientsMaster!$G:$G)</f>
        <v>Young Adult</v>
      </c>
      <c r="J942" t="str">
        <f>_xlfn.XLOOKUP($C:$C,ProvidersMaster!$A:$A,ProvidersMaster!$C:$C)</f>
        <v>Dermatology</v>
      </c>
      <c r="K942">
        <f>_xlfn.XLOOKUP($A:$A,Charges!$B:$B,Charges!$D:$D)</f>
        <v>238.57</v>
      </c>
      <c r="L942">
        <f>_xlfn.XLOOKUP($E:$E,InsuranceClaims!$A:$A,InsuranceClaims!$E:$E)</f>
        <v>172.21410000000003</v>
      </c>
      <c r="M942" t="str">
        <f>_xlfn.XLOOKUP($A:$A,Diagnoses!$B:$B,Diagnoses!$D:$D)</f>
        <v>Essential (primary) hypertension</v>
      </c>
      <c r="N942" t="str">
        <f t="shared" si="28"/>
        <v>2024-Jan</v>
      </c>
      <c r="O942" t="str">
        <f t="shared" si="29"/>
        <v>Standard</v>
      </c>
      <c r="P942">
        <f>COUNTIF($B:$B,B942)</f>
        <v>8</v>
      </c>
      <c r="Q942">
        <f>SUMIF($C:$C,C942,$L:$L)</f>
        <v>16320.415199999998</v>
      </c>
    </row>
    <row r="943" spans="1:17" x14ac:dyDescent="0.25">
      <c r="A943" t="s">
        <v>4784</v>
      </c>
      <c r="B943" t="s">
        <v>445</v>
      </c>
      <c r="C943" t="s">
        <v>3125</v>
      </c>
      <c r="D943" t="s">
        <v>3088</v>
      </c>
      <c r="E943" t="s">
        <v>19318</v>
      </c>
      <c r="F943" t="s">
        <v>4785</v>
      </c>
      <c r="G943" t="s">
        <v>3095</v>
      </c>
      <c r="H943">
        <f ca="1">_xlfn.XLOOKUP('Master Data'!$B:$B,PatientsMaster!$A:$A,PatientsMaster!$F:$F)</f>
        <v>60</v>
      </c>
      <c r="I943" t="str">
        <f ca="1">_xlfn.XLOOKUP('Master Data'!$B:$B,PatientsMaster!$A:$A,PatientsMaster!$G:$G)</f>
        <v>Young Adult</v>
      </c>
      <c r="J943" t="str">
        <f>_xlfn.XLOOKUP($C:$C,ProvidersMaster!$A:$A,ProvidersMaster!$C:$C)</f>
        <v>Dermatology</v>
      </c>
      <c r="K943">
        <f>_xlfn.XLOOKUP($A:$A,Charges!$B:$B,Charges!$D:$D)</f>
        <v>421.64</v>
      </c>
      <c r="L943">
        <f>_xlfn.XLOOKUP($E:$E,InsuranceClaims!$A:$A,InsuranceClaims!$E:$E)</f>
        <v>197.08100000000002</v>
      </c>
      <c r="M943" t="str">
        <f>_xlfn.XLOOKUP($A:$A,Diagnoses!$B:$B,Diagnoses!$D:$D)</f>
        <v>Acute upper respiratory infection, unspecified</v>
      </c>
      <c r="N943" t="str">
        <f t="shared" si="28"/>
        <v>2025-Nov</v>
      </c>
      <c r="O943" t="str">
        <f t="shared" si="29"/>
        <v>High Cost</v>
      </c>
      <c r="P943">
        <f>COUNTIF($B:$B,B943)</f>
        <v>8</v>
      </c>
      <c r="Q943">
        <f>SUMIF($C:$C,C943,$L:$L)</f>
        <v>11666.590100000001</v>
      </c>
    </row>
    <row r="944" spans="1:17" x14ac:dyDescent="0.25">
      <c r="A944" t="s">
        <v>4786</v>
      </c>
      <c r="B944" t="s">
        <v>445</v>
      </c>
      <c r="C944" t="s">
        <v>3145</v>
      </c>
      <c r="D944" t="s">
        <v>3088</v>
      </c>
      <c r="E944" t="s">
        <v>19319</v>
      </c>
      <c r="F944" t="s">
        <v>4787</v>
      </c>
      <c r="G944" t="s">
        <v>3102</v>
      </c>
      <c r="H944">
        <f ca="1">_xlfn.XLOOKUP('Master Data'!$B:$B,PatientsMaster!$A:$A,PatientsMaster!$F:$F)</f>
        <v>60</v>
      </c>
      <c r="I944" t="str">
        <f ca="1">_xlfn.XLOOKUP('Master Data'!$B:$B,PatientsMaster!$A:$A,PatientsMaster!$G:$G)</f>
        <v>Young Adult</v>
      </c>
      <c r="J944" t="str">
        <f>_xlfn.XLOOKUP($C:$C,ProvidersMaster!$A:$A,ProvidersMaster!$C:$C)</f>
        <v>Cardiology</v>
      </c>
      <c r="K944">
        <f>_xlfn.XLOOKUP($A:$A,Charges!$B:$B,Charges!$D:$D)</f>
        <v>453.85</v>
      </c>
      <c r="L944">
        <f>_xlfn.XLOOKUP($E:$E,InsuranceClaims!$A:$A,InsuranceClaims!$E:$E)</f>
        <v>63.901699999999991</v>
      </c>
      <c r="M944" t="str">
        <f>_xlfn.XLOOKUP($A:$A,Diagnoses!$B:$B,Diagnoses!$D:$D)</f>
        <v>Type 2 diabetes mellitus without complications</v>
      </c>
      <c r="N944" t="str">
        <f t="shared" si="28"/>
        <v>2022-May</v>
      </c>
      <c r="O944" t="str">
        <f t="shared" si="29"/>
        <v>High Cost</v>
      </c>
      <c r="P944">
        <f>COUNTIF($B:$B,B944)</f>
        <v>8</v>
      </c>
      <c r="Q944">
        <f>SUMIF($C:$C,C944,$L:$L)</f>
        <v>16957.942200000001</v>
      </c>
    </row>
    <row r="945" spans="1:17" x14ac:dyDescent="0.25">
      <c r="A945" t="s">
        <v>4788</v>
      </c>
      <c r="B945" t="s">
        <v>445</v>
      </c>
      <c r="C945" t="s">
        <v>3111</v>
      </c>
      <c r="D945" t="s">
        <v>3088</v>
      </c>
      <c r="E945" t="s">
        <v>19320</v>
      </c>
      <c r="F945" t="s">
        <v>4789</v>
      </c>
      <c r="G945" t="s">
        <v>3095</v>
      </c>
      <c r="H945">
        <f ca="1">_xlfn.XLOOKUP('Master Data'!$B:$B,PatientsMaster!$A:$A,PatientsMaster!$F:$F)</f>
        <v>60</v>
      </c>
      <c r="I945" t="str">
        <f ca="1">_xlfn.XLOOKUP('Master Data'!$B:$B,PatientsMaster!$A:$A,PatientsMaster!$G:$G)</f>
        <v>Young Adult</v>
      </c>
      <c r="J945" t="str">
        <f>_xlfn.XLOOKUP($C:$C,ProvidersMaster!$A:$A,ProvidersMaster!$C:$C)</f>
        <v>Gastroenterology</v>
      </c>
      <c r="K945">
        <f>_xlfn.XLOOKUP($A:$A,Charges!$B:$B,Charges!$D:$D)</f>
        <v>488.02</v>
      </c>
      <c r="L945">
        <f>_xlfn.XLOOKUP($E:$E,InsuranceClaims!$A:$A,InsuranceClaims!$E:$E)</f>
        <v>146.08249999999998</v>
      </c>
      <c r="M945" t="str">
        <f>_xlfn.XLOOKUP($A:$A,Diagnoses!$B:$B,Diagnoses!$D:$D)</f>
        <v>Acute upper respiratory infection, unspecified</v>
      </c>
      <c r="N945" t="str">
        <f t="shared" si="28"/>
        <v>2024-Mar</v>
      </c>
      <c r="O945" t="str">
        <f t="shared" si="29"/>
        <v>High Cost</v>
      </c>
      <c r="P945">
        <f>COUNTIF($B:$B,B945)</f>
        <v>8</v>
      </c>
      <c r="Q945">
        <f>SUMIF($C:$C,C945,$L:$L)</f>
        <v>20345.553199999988</v>
      </c>
    </row>
    <row r="946" spans="1:17" x14ac:dyDescent="0.25">
      <c r="A946" t="s">
        <v>4790</v>
      </c>
      <c r="B946" t="s">
        <v>445</v>
      </c>
      <c r="C946" t="s">
        <v>3329</v>
      </c>
      <c r="D946" t="s">
        <v>3088</v>
      </c>
      <c r="E946" t="s">
        <v>19321</v>
      </c>
      <c r="F946" t="s">
        <v>4454</v>
      </c>
      <c r="G946" t="s">
        <v>3090</v>
      </c>
      <c r="H946">
        <f ca="1">_xlfn.XLOOKUP('Master Data'!$B:$B,PatientsMaster!$A:$A,PatientsMaster!$F:$F)</f>
        <v>60</v>
      </c>
      <c r="I946" t="str">
        <f ca="1">_xlfn.XLOOKUP('Master Data'!$B:$B,PatientsMaster!$A:$A,PatientsMaster!$G:$G)</f>
        <v>Young Adult</v>
      </c>
      <c r="J946" t="str">
        <f>_xlfn.XLOOKUP($C:$C,ProvidersMaster!$A:$A,ProvidersMaster!$C:$C)</f>
        <v>Oncology</v>
      </c>
      <c r="K946">
        <f>_xlfn.XLOOKUP($A:$A,Charges!$B:$B,Charges!$D:$D)</f>
        <v>228.97</v>
      </c>
      <c r="L946">
        <f>_xlfn.XLOOKUP($E:$E,InsuranceClaims!$A:$A,InsuranceClaims!$E:$E)</f>
        <v>389.64</v>
      </c>
      <c r="M946" t="str">
        <f>_xlfn.XLOOKUP($A:$A,Diagnoses!$B:$B,Diagnoses!$D:$D)</f>
        <v>Acute upper respiratory infection, unspecified</v>
      </c>
      <c r="N946" t="str">
        <f t="shared" si="28"/>
        <v>2023-Apr</v>
      </c>
      <c r="O946" t="str">
        <f t="shared" si="29"/>
        <v>Standard</v>
      </c>
      <c r="P946">
        <f>COUNTIF($B:$B,B946)</f>
        <v>8</v>
      </c>
      <c r="Q946">
        <f>SUMIF($C:$C,C946,$L:$L)</f>
        <v>21059.359400000005</v>
      </c>
    </row>
    <row r="947" spans="1:17" x14ac:dyDescent="0.25">
      <c r="A947" t="s">
        <v>4791</v>
      </c>
      <c r="B947" t="s">
        <v>447</v>
      </c>
      <c r="C947" t="s">
        <v>3199</v>
      </c>
      <c r="D947" t="s">
        <v>3088</v>
      </c>
      <c r="E947" t="s">
        <v>19322</v>
      </c>
      <c r="F947" t="s">
        <v>3847</v>
      </c>
      <c r="G947" t="s">
        <v>3102</v>
      </c>
      <c r="H947">
        <f ca="1">_xlfn.XLOOKUP('Master Data'!$B:$B,PatientsMaster!$A:$A,PatientsMaster!$F:$F)</f>
        <v>65</v>
      </c>
      <c r="I947" t="str">
        <f ca="1">_xlfn.XLOOKUP('Master Data'!$B:$B,PatientsMaster!$A:$A,PatientsMaster!$G:$G)</f>
        <v>Young Adult</v>
      </c>
      <c r="J947" t="str">
        <f>_xlfn.XLOOKUP($C:$C,ProvidersMaster!$A:$A,ProvidersMaster!$C:$C)</f>
        <v>Gastroenterology</v>
      </c>
      <c r="K947">
        <f>_xlfn.XLOOKUP($A:$A,Charges!$B:$B,Charges!$D:$D)</f>
        <v>401.71</v>
      </c>
      <c r="L947">
        <f>_xlfn.XLOOKUP($E:$E,InsuranceClaims!$A:$A,InsuranceClaims!$E:$E)</f>
        <v>243.24300000000002</v>
      </c>
      <c r="M947" t="str">
        <f>_xlfn.XLOOKUP($A:$A,Diagnoses!$B:$B,Diagnoses!$D:$D)</f>
        <v>Type 2 diabetes mellitus without complications</v>
      </c>
      <c r="N947" t="str">
        <f t="shared" si="28"/>
        <v>2024-Mar</v>
      </c>
      <c r="O947" t="str">
        <f t="shared" si="29"/>
        <v>High Cost</v>
      </c>
      <c r="P947">
        <f>COUNTIF($B:$B,B947)</f>
        <v>6</v>
      </c>
      <c r="Q947">
        <f>SUMIF($C:$C,C947,$L:$L)</f>
        <v>19674.320500000005</v>
      </c>
    </row>
    <row r="948" spans="1:17" x14ac:dyDescent="0.25">
      <c r="A948" t="s">
        <v>4792</v>
      </c>
      <c r="B948" t="s">
        <v>447</v>
      </c>
      <c r="C948" t="s">
        <v>3151</v>
      </c>
      <c r="D948" t="s">
        <v>3088</v>
      </c>
      <c r="E948" t="s">
        <v>19323</v>
      </c>
      <c r="F948" t="s">
        <v>3939</v>
      </c>
      <c r="G948" t="s">
        <v>3102</v>
      </c>
      <c r="H948">
        <f ca="1">_xlfn.XLOOKUP('Master Data'!$B:$B,PatientsMaster!$A:$A,PatientsMaster!$F:$F)</f>
        <v>65</v>
      </c>
      <c r="I948" t="str">
        <f ca="1">_xlfn.XLOOKUP('Master Data'!$B:$B,PatientsMaster!$A:$A,PatientsMaster!$G:$G)</f>
        <v>Young Adult</v>
      </c>
      <c r="J948" t="str">
        <f>_xlfn.XLOOKUP($C:$C,ProvidersMaster!$A:$A,ProvidersMaster!$C:$C)</f>
        <v>Gastroenterology</v>
      </c>
      <c r="K948">
        <f>_xlfn.XLOOKUP($A:$A,Charges!$B:$B,Charges!$D:$D)</f>
        <v>289.67</v>
      </c>
      <c r="L948">
        <f>_xlfn.XLOOKUP($E:$E,InsuranceClaims!$A:$A,InsuranceClaims!$E:$E)</f>
        <v>167.8665</v>
      </c>
      <c r="M948" t="str">
        <f>_xlfn.XLOOKUP($A:$A,Diagnoses!$B:$B,Diagnoses!$D:$D)</f>
        <v>Type 2 diabetes mellitus without complications</v>
      </c>
      <c r="N948" t="str">
        <f t="shared" si="28"/>
        <v>2022-Aug</v>
      </c>
      <c r="O948" t="str">
        <f t="shared" si="29"/>
        <v>Standard</v>
      </c>
      <c r="P948">
        <f>COUNTIF($B:$B,B948)</f>
        <v>6</v>
      </c>
      <c r="Q948">
        <f>SUMIF($C:$C,C948,$L:$L)</f>
        <v>21413.642499999994</v>
      </c>
    </row>
    <row r="949" spans="1:17" x14ac:dyDescent="0.25">
      <c r="A949" t="s">
        <v>4793</v>
      </c>
      <c r="B949" t="s">
        <v>447</v>
      </c>
      <c r="C949" t="s">
        <v>3175</v>
      </c>
      <c r="D949" t="s">
        <v>3088</v>
      </c>
      <c r="E949" t="s">
        <v>19324</v>
      </c>
      <c r="F949" t="s">
        <v>4291</v>
      </c>
      <c r="G949" t="s">
        <v>3095</v>
      </c>
      <c r="H949">
        <f ca="1">_xlfn.XLOOKUP('Master Data'!$B:$B,PatientsMaster!$A:$A,PatientsMaster!$F:$F)</f>
        <v>65</v>
      </c>
      <c r="I949" t="str">
        <f ca="1">_xlfn.XLOOKUP('Master Data'!$B:$B,PatientsMaster!$A:$A,PatientsMaster!$G:$G)</f>
        <v>Young Adult</v>
      </c>
      <c r="J949" t="str">
        <f>_xlfn.XLOOKUP($C:$C,ProvidersMaster!$A:$A,ProvidersMaster!$C:$C)</f>
        <v>Pediatrics</v>
      </c>
      <c r="K949">
        <f>_xlfn.XLOOKUP($A:$A,Charges!$B:$B,Charges!$D:$D)</f>
        <v>104.16</v>
      </c>
      <c r="L949">
        <f>_xlfn.XLOOKUP($E:$E,InsuranceClaims!$A:$A,InsuranceClaims!$E:$E)</f>
        <v>319.20740000000001</v>
      </c>
      <c r="M949" t="str">
        <f>_xlfn.XLOOKUP($A:$A,Diagnoses!$B:$B,Diagnoses!$D:$D)</f>
        <v>Gastro-esophageal reflux disease without esophagitis</v>
      </c>
      <c r="N949" t="str">
        <f t="shared" si="28"/>
        <v>2025-Jul</v>
      </c>
      <c r="O949" t="str">
        <f t="shared" si="29"/>
        <v>Standard</v>
      </c>
      <c r="P949">
        <f>COUNTIF($B:$B,B949)</f>
        <v>6</v>
      </c>
      <c r="Q949">
        <f>SUMIF($C:$C,C949,$L:$L)</f>
        <v>18866.657099999993</v>
      </c>
    </row>
    <row r="950" spans="1:17" x14ac:dyDescent="0.25">
      <c r="A950" t="s">
        <v>4794</v>
      </c>
      <c r="B950" t="s">
        <v>447</v>
      </c>
      <c r="C950" t="s">
        <v>3097</v>
      </c>
      <c r="D950" t="s">
        <v>3088</v>
      </c>
      <c r="E950" t="s">
        <v>19325</v>
      </c>
      <c r="F950" t="s">
        <v>3988</v>
      </c>
      <c r="G950" t="s">
        <v>3102</v>
      </c>
      <c r="H950">
        <f ca="1">_xlfn.XLOOKUP('Master Data'!$B:$B,PatientsMaster!$A:$A,PatientsMaster!$F:$F)</f>
        <v>65</v>
      </c>
      <c r="I950" t="str">
        <f ca="1">_xlfn.XLOOKUP('Master Data'!$B:$B,PatientsMaster!$A:$A,PatientsMaster!$G:$G)</f>
        <v>Young Adult</v>
      </c>
      <c r="J950" t="str">
        <f>_xlfn.XLOOKUP($C:$C,ProvidersMaster!$A:$A,ProvidersMaster!$C:$C)</f>
        <v>Cardiology</v>
      </c>
      <c r="K950">
        <f>_xlfn.XLOOKUP($A:$A,Charges!$B:$B,Charges!$D:$D)</f>
        <v>127.6</v>
      </c>
      <c r="L950">
        <f>_xlfn.XLOOKUP($E:$E,InsuranceClaims!$A:$A,InsuranceClaims!$E:$E)</f>
        <v>304.96500000000003</v>
      </c>
      <c r="M950" t="str">
        <f>_xlfn.XLOOKUP($A:$A,Diagnoses!$B:$B,Diagnoses!$D:$D)</f>
        <v>Essential (primary) hypertension</v>
      </c>
      <c r="N950" t="str">
        <f t="shared" si="28"/>
        <v>2024-Jul</v>
      </c>
      <c r="O950" t="str">
        <f t="shared" si="29"/>
        <v>Standard</v>
      </c>
      <c r="P950">
        <f>COUNTIF($B:$B,B950)</f>
        <v>6</v>
      </c>
      <c r="Q950">
        <f>SUMIF($C:$C,C950,$L:$L)</f>
        <v>19482.340599999985</v>
      </c>
    </row>
    <row r="951" spans="1:17" x14ac:dyDescent="0.25">
      <c r="A951" t="s">
        <v>4795</v>
      </c>
      <c r="B951" t="s">
        <v>447</v>
      </c>
      <c r="C951" t="s">
        <v>3208</v>
      </c>
      <c r="D951" t="s">
        <v>3088</v>
      </c>
      <c r="E951" t="s">
        <v>19326</v>
      </c>
      <c r="F951" t="s">
        <v>3136</v>
      </c>
      <c r="G951" t="s">
        <v>3090</v>
      </c>
      <c r="H951">
        <f ca="1">_xlfn.XLOOKUP('Master Data'!$B:$B,PatientsMaster!$A:$A,PatientsMaster!$F:$F)</f>
        <v>65</v>
      </c>
      <c r="I951" t="str">
        <f ca="1">_xlfn.XLOOKUP('Master Data'!$B:$B,PatientsMaster!$A:$A,PatientsMaster!$G:$G)</f>
        <v>Young Adult</v>
      </c>
      <c r="J951" t="str">
        <f>_xlfn.XLOOKUP($C:$C,ProvidersMaster!$A:$A,ProvidersMaster!$C:$C)</f>
        <v>Cardiology</v>
      </c>
      <c r="K951">
        <f>_xlfn.XLOOKUP($A:$A,Charges!$B:$B,Charges!$D:$D)</f>
        <v>426.68</v>
      </c>
      <c r="L951">
        <f>_xlfn.XLOOKUP($E:$E,InsuranceClaims!$A:$A,InsuranceClaims!$E:$E)</f>
        <v>69.980699999999999</v>
      </c>
      <c r="M951" t="str">
        <f>_xlfn.XLOOKUP($A:$A,Diagnoses!$B:$B,Diagnoses!$D:$D)</f>
        <v>Low back pain</v>
      </c>
      <c r="N951" t="str">
        <f t="shared" si="28"/>
        <v>2026-Aug</v>
      </c>
      <c r="O951" t="str">
        <f t="shared" si="29"/>
        <v>High Cost</v>
      </c>
      <c r="P951">
        <f>COUNTIF($B:$B,B951)</f>
        <v>6</v>
      </c>
      <c r="Q951">
        <f>SUMIF($C:$C,C951,$L:$L)</f>
        <v>17205.856699999993</v>
      </c>
    </row>
    <row r="952" spans="1:17" x14ac:dyDescent="0.25">
      <c r="A952" t="s">
        <v>4796</v>
      </c>
      <c r="B952" t="s">
        <v>447</v>
      </c>
      <c r="C952" t="s">
        <v>3130</v>
      </c>
      <c r="D952" t="s">
        <v>3093</v>
      </c>
      <c r="E952" t="s">
        <v>19327</v>
      </c>
      <c r="F952" t="s">
        <v>4797</v>
      </c>
      <c r="G952" t="s">
        <v>3090</v>
      </c>
      <c r="H952">
        <f ca="1">_xlfn.XLOOKUP('Master Data'!$B:$B,PatientsMaster!$A:$A,PatientsMaster!$F:$F)</f>
        <v>65</v>
      </c>
      <c r="I952" t="str">
        <f ca="1">_xlfn.XLOOKUP('Master Data'!$B:$B,PatientsMaster!$A:$A,PatientsMaster!$G:$G)</f>
        <v>Young Adult</v>
      </c>
      <c r="J952" t="str">
        <f>_xlfn.XLOOKUP($C:$C,ProvidersMaster!$A:$A,ProvidersMaster!$C:$C)</f>
        <v>Pediatrics</v>
      </c>
      <c r="K952">
        <f>_xlfn.XLOOKUP($A:$A,Charges!$B:$B,Charges!$D:$D)</f>
        <v>235.95</v>
      </c>
      <c r="L952">
        <f>_xlfn.XLOOKUP($E:$E,InsuranceClaims!$A:$A,InsuranceClaims!$E:$E)</f>
        <v>122.24369999999999</v>
      </c>
      <c r="M952" t="str">
        <f>_xlfn.XLOOKUP($A:$A,Diagnoses!$B:$B,Diagnoses!$D:$D)</f>
        <v>Essential (primary) hypertension</v>
      </c>
      <c r="N952" t="str">
        <f t="shared" si="28"/>
        <v>2025-Mar</v>
      </c>
      <c r="O952" t="str">
        <f t="shared" si="29"/>
        <v>Standard</v>
      </c>
      <c r="P952">
        <f>COUNTIF($B:$B,B952)</f>
        <v>6</v>
      </c>
      <c r="Q952">
        <f>SUMIF($C:$C,C952,$L:$L)</f>
        <v>15966.304299999994</v>
      </c>
    </row>
    <row r="953" spans="1:17" x14ac:dyDescent="0.25">
      <c r="A953" t="s">
        <v>4798</v>
      </c>
      <c r="B953" t="s">
        <v>449</v>
      </c>
      <c r="C953" t="s">
        <v>3138</v>
      </c>
      <c r="D953" t="s">
        <v>3093</v>
      </c>
      <c r="E953" t="s">
        <v>19328</v>
      </c>
      <c r="F953" t="s">
        <v>3788</v>
      </c>
      <c r="G953" t="s">
        <v>3106</v>
      </c>
      <c r="H953">
        <f ca="1">_xlfn.XLOOKUP('Master Data'!$B:$B,PatientsMaster!$A:$A,PatientsMaster!$F:$F)</f>
        <v>25</v>
      </c>
      <c r="I953" t="str">
        <f ca="1">_xlfn.XLOOKUP('Master Data'!$B:$B,PatientsMaster!$A:$A,PatientsMaster!$G:$G)</f>
        <v>Young Adult</v>
      </c>
      <c r="J953" t="str">
        <f>_xlfn.XLOOKUP($C:$C,ProvidersMaster!$A:$A,ProvidersMaster!$C:$C)</f>
        <v>Dermatology</v>
      </c>
      <c r="K953">
        <f>_xlfn.XLOOKUP($A:$A,Charges!$B:$B,Charges!$D:$D)</f>
        <v>450.81</v>
      </c>
      <c r="L953">
        <f>_xlfn.XLOOKUP($E:$E,InsuranceClaims!$A:$A,InsuranceClaims!$E:$E)</f>
        <v>115.60359999999999</v>
      </c>
      <c r="M953" t="str">
        <f>_xlfn.XLOOKUP($A:$A,Diagnoses!$B:$B,Diagnoses!$D:$D)</f>
        <v>Low back pain</v>
      </c>
      <c r="N953" t="str">
        <f t="shared" si="28"/>
        <v>2024-Sep</v>
      </c>
      <c r="O953" t="str">
        <f t="shared" si="29"/>
        <v>High Cost</v>
      </c>
      <c r="P953">
        <f>COUNTIF($B:$B,B953)</f>
        <v>5</v>
      </c>
      <c r="Q953">
        <f>SUMIF($C:$C,C953,$L:$L)</f>
        <v>16320.415199999998</v>
      </c>
    </row>
    <row r="954" spans="1:17" x14ac:dyDescent="0.25">
      <c r="A954" t="s">
        <v>4799</v>
      </c>
      <c r="B954" t="s">
        <v>449</v>
      </c>
      <c r="C954" t="s">
        <v>3265</v>
      </c>
      <c r="D954" t="s">
        <v>3093</v>
      </c>
      <c r="E954" t="s">
        <v>19329</v>
      </c>
      <c r="F954" t="s">
        <v>4800</v>
      </c>
      <c r="G954" t="s">
        <v>3090</v>
      </c>
      <c r="H954">
        <f ca="1">_xlfn.XLOOKUP('Master Data'!$B:$B,PatientsMaster!$A:$A,PatientsMaster!$F:$F)</f>
        <v>25</v>
      </c>
      <c r="I954" t="str">
        <f ca="1">_xlfn.XLOOKUP('Master Data'!$B:$B,PatientsMaster!$A:$A,PatientsMaster!$G:$G)</f>
        <v>Young Adult</v>
      </c>
      <c r="J954" t="str">
        <f>_xlfn.XLOOKUP($C:$C,ProvidersMaster!$A:$A,ProvidersMaster!$C:$C)</f>
        <v>Neurology</v>
      </c>
      <c r="K954">
        <f>_xlfn.XLOOKUP($A:$A,Charges!$B:$B,Charges!$D:$D)</f>
        <v>126.29</v>
      </c>
      <c r="L954">
        <f>_xlfn.XLOOKUP($E:$E,InsuranceClaims!$A:$A,InsuranceClaims!$E:$E)</f>
        <v>41.480000000000004</v>
      </c>
      <c r="M954" t="str">
        <f>_xlfn.XLOOKUP($A:$A,Diagnoses!$B:$B,Diagnoses!$D:$D)</f>
        <v>Type 2 diabetes mellitus without complications</v>
      </c>
      <c r="N954" t="str">
        <f t="shared" si="28"/>
        <v>2026-Apr</v>
      </c>
      <c r="O954" t="str">
        <f t="shared" si="29"/>
        <v>Standard</v>
      </c>
      <c r="P954">
        <f>COUNTIF($B:$B,B954)</f>
        <v>5</v>
      </c>
      <c r="Q954">
        <f>SUMIF($C:$C,C954,$L:$L)</f>
        <v>17482.5101</v>
      </c>
    </row>
    <row r="955" spans="1:17" x14ac:dyDescent="0.25">
      <c r="A955" t="s">
        <v>4801</v>
      </c>
      <c r="B955" t="s">
        <v>449</v>
      </c>
      <c r="C955" t="s">
        <v>3148</v>
      </c>
      <c r="D955" t="s">
        <v>3088</v>
      </c>
      <c r="E955" t="s">
        <v>19330</v>
      </c>
      <c r="F955" t="s">
        <v>4802</v>
      </c>
      <c r="G955" t="s">
        <v>3102</v>
      </c>
      <c r="H955">
        <f ca="1">_xlfn.XLOOKUP('Master Data'!$B:$B,PatientsMaster!$A:$A,PatientsMaster!$F:$F)</f>
        <v>25</v>
      </c>
      <c r="I955" t="str">
        <f ca="1">_xlfn.XLOOKUP('Master Data'!$B:$B,PatientsMaster!$A:$A,PatientsMaster!$G:$G)</f>
        <v>Young Adult</v>
      </c>
      <c r="J955" t="str">
        <f>_xlfn.XLOOKUP($C:$C,ProvidersMaster!$A:$A,ProvidersMaster!$C:$C)</f>
        <v>Gastroenterology</v>
      </c>
      <c r="K955">
        <f>_xlfn.XLOOKUP($A:$A,Charges!$B:$B,Charges!$D:$D)</f>
        <v>362.29</v>
      </c>
      <c r="L955">
        <f>_xlfn.XLOOKUP($E:$E,InsuranceClaims!$A:$A,InsuranceClaims!$E:$E)</f>
        <v>331.12419999999997</v>
      </c>
      <c r="M955" t="str">
        <f>_xlfn.XLOOKUP($A:$A,Diagnoses!$B:$B,Diagnoses!$D:$D)</f>
        <v>Gastro-esophageal reflux disease without esophagitis</v>
      </c>
      <c r="N955" t="str">
        <f t="shared" si="28"/>
        <v>2026-Aug</v>
      </c>
      <c r="O955" t="str">
        <f t="shared" si="29"/>
        <v>High Cost</v>
      </c>
      <c r="P955">
        <f>COUNTIF($B:$B,B955)</f>
        <v>5</v>
      </c>
      <c r="Q955">
        <f>SUMIF($C:$C,C955,$L:$L)</f>
        <v>19833.441100000004</v>
      </c>
    </row>
    <row r="956" spans="1:17" x14ac:dyDescent="0.25">
      <c r="A956" t="s">
        <v>4803</v>
      </c>
      <c r="B956" t="s">
        <v>449</v>
      </c>
      <c r="C956" t="s">
        <v>3087</v>
      </c>
      <c r="D956" t="s">
        <v>3093</v>
      </c>
      <c r="E956" t="s">
        <v>19331</v>
      </c>
      <c r="F956" t="s">
        <v>4804</v>
      </c>
      <c r="G956" t="s">
        <v>3102</v>
      </c>
      <c r="H956">
        <f ca="1">_xlfn.XLOOKUP('Master Data'!$B:$B,PatientsMaster!$A:$A,PatientsMaster!$F:$F)</f>
        <v>25</v>
      </c>
      <c r="I956" t="str">
        <f ca="1">_xlfn.XLOOKUP('Master Data'!$B:$B,PatientsMaster!$A:$A,PatientsMaster!$G:$G)</f>
        <v>Young Adult</v>
      </c>
      <c r="J956" t="str">
        <f>_xlfn.XLOOKUP($C:$C,ProvidersMaster!$A:$A,ProvidersMaster!$C:$C)</f>
        <v>Cardiology</v>
      </c>
      <c r="K956">
        <f>_xlfn.XLOOKUP($A:$A,Charges!$B:$B,Charges!$D:$D)</f>
        <v>238.75</v>
      </c>
      <c r="L956">
        <f>_xlfn.XLOOKUP($E:$E,InsuranceClaims!$A:$A,InsuranceClaims!$E:$E)</f>
        <v>133.0992</v>
      </c>
      <c r="M956" t="str">
        <f>_xlfn.XLOOKUP($A:$A,Diagnoses!$B:$B,Diagnoses!$D:$D)</f>
        <v>Acute upper respiratory infection, unspecified</v>
      </c>
      <c r="N956" t="str">
        <f t="shared" si="28"/>
        <v>2023-Sep</v>
      </c>
      <c r="O956" t="str">
        <f t="shared" si="29"/>
        <v>Standard</v>
      </c>
      <c r="P956">
        <f>COUNTIF($B:$B,B956)</f>
        <v>5</v>
      </c>
      <c r="Q956">
        <f>SUMIF($C:$C,C956,$L:$L)</f>
        <v>16589.7353</v>
      </c>
    </row>
    <row r="957" spans="1:17" x14ac:dyDescent="0.25">
      <c r="A957" t="s">
        <v>4805</v>
      </c>
      <c r="B957" t="s">
        <v>449</v>
      </c>
      <c r="C957" t="s">
        <v>3172</v>
      </c>
      <c r="D957" t="s">
        <v>3093</v>
      </c>
      <c r="E957" t="s">
        <v>19332</v>
      </c>
      <c r="F957" t="s">
        <v>4806</v>
      </c>
      <c r="G957" t="s">
        <v>3106</v>
      </c>
      <c r="H957">
        <f ca="1">_xlfn.XLOOKUP('Master Data'!$B:$B,PatientsMaster!$A:$A,PatientsMaster!$F:$F)</f>
        <v>25</v>
      </c>
      <c r="I957" t="str">
        <f ca="1">_xlfn.XLOOKUP('Master Data'!$B:$B,PatientsMaster!$A:$A,PatientsMaster!$G:$G)</f>
        <v>Young Adult</v>
      </c>
      <c r="J957" t="str">
        <f>_xlfn.XLOOKUP($C:$C,ProvidersMaster!$A:$A,ProvidersMaster!$C:$C)</f>
        <v>Gastroenterology</v>
      </c>
      <c r="K957">
        <f>_xlfn.XLOOKUP($A:$A,Charges!$B:$B,Charges!$D:$D)</f>
        <v>107.04</v>
      </c>
      <c r="L957">
        <f>_xlfn.XLOOKUP($E:$E,InsuranceClaims!$A:$A,InsuranceClaims!$E:$E)</f>
        <v>280.66800000000001</v>
      </c>
      <c r="M957" t="str">
        <f>_xlfn.XLOOKUP($A:$A,Diagnoses!$B:$B,Diagnoses!$D:$D)</f>
        <v>Gastro-esophageal reflux disease without esophagitis</v>
      </c>
      <c r="N957" t="str">
        <f t="shared" si="28"/>
        <v>2022-Feb</v>
      </c>
      <c r="O957" t="str">
        <f t="shared" si="29"/>
        <v>Standard</v>
      </c>
      <c r="P957">
        <f>COUNTIF($B:$B,B957)</f>
        <v>5</v>
      </c>
      <c r="Q957">
        <f>SUMIF($C:$C,C957,$L:$L)</f>
        <v>17502.678000000004</v>
      </c>
    </row>
    <row r="958" spans="1:17" x14ac:dyDescent="0.25">
      <c r="A958" t="s">
        <v>4807</v>
      </c>
      <c r="B958" t="s">
        <v>451</v>
      </c>
      <c r="C958" t="s">
        <v>3151</v>
      </c>
      <c r="D958" t="s">
        <v>3093</v>
      </c>
      <c r="E958" t="s">
        <v>19333</v>
      </c>
      <c r="F958" t="s">
        <v>3725</v>
      </c>
      <c r="G958" t="s">
        <v>3106</v>
      </c>
      <c r="H958">
        <f ca="1">_xlfn.XLOOKUP('Master Data'!$B:$B,PatientsMaster!$A:$A,PatientsMaster!$F:$F)</f>
        <v>59</v>
      </c>
      <c r="I958" t="str">
        <f ca="1">_xlfn.XLOOKUP('Master Data'!$B:$B,PatientsMaster!$A:$A,PatientsMaster!$G:$G)</f>
        <v>Young Adult</v>
      </c>
      <c r="J958" t="str">
        <f>_xlfn.XLOOKUP($C:$C,ProvidersMaster!$A:$A,ProvidersMaster!$C:$C)</f>
        <v>Gastroenterology</v>
      </c>
      <c r="K958">
        <f>_xlfn.XLOOKUP($A:$A,Charges!$B:$B,Charges!$D:$D)</f>
        <v>268.58</v>
      </c>
      <c r="L958">
        <f>_xlfn.XLOOKUP($E:$E,InsuranceClaims!$A:$A,InsuranceClaims!$E:$E)</f>
        <v>387.9092</v>
      </c>
      <c r="M958" t="str">
        <f>_xlfn.XLOOKUP($A:$A,Diagnoses!$B:$B,Diagnoses!$D:$D)</f>
        <v>Low back pain</v>
      </c>
      <c r="N958" t="str">
        <f t="shared" si="28"/>
        <v>2022-Aug</v>
      </c>
      <c r="O958" t="str">
        <f t="shared" si="29"/>
        <v>Standard</v>
      </c>
      <c r="P958">
        <f>COUNTIF($B:$B,B958)</f>
        <v>8</v>
      </c>
      <c r="Q958">
        <f>SUMIF($C:$C,C958,$L:$L)</f>
        <v>21413.642499999994</v>
      </c>
    </row>
    <row r="959" spans="1:17" x14ac:dyDescent="0.25">
      <c r="A959" t="s">
        <v>4808</v>
      </c>
      <c r="B959" t="s">
        <v>451</v>
      </c>
      <c r="C959" t="s">
        <v>3208</v>
      </c>
      <c r="D959" t="s">
        <v>3088</v>
      </c>
      <c r="E959" t="s">
        <v>19334</v>
      </c>
      <c r="F959" t="s">
        <v>4809</v>
      </c>
      <c r="G959" t="s">
        <v>3102</v>
      </c>
      <c r="H959">
        <f ca="1">_xlfn.XLOOKUP('Master Data'!$B:$B,PatientsMaster!$A:$A,PatientsMaster!$F:$F)</f>
        <v>59</v>
      </c>
      <c r="I959" t="str">
        <f ca="1">_xlfn.XLOOKUP('Master Data'!$B:$B,PatientsMaster!$A:$A,PatientsMaster!$G:$G)</f>
        <v>Young Adult</v>
      </c>
      <c r="J959" t="str">
        <f>_xlfn.XLOOKUP($C:$C,ProvidersMaster!$A:$A,ProvidersMaster!$C:$C)</f>
        <v>Cardiology</v>
      </c>
      <c r="K959">
        <f>_xlfn.XLOOKUP($A:$A,Charges!$B:$B,Charges!$D:$D)</f>
        <v>337.86</v>
      </c>
      <c r="L959">
        <f>_xlfn.XLOOKUP($E:$E,InsuranceClaims!$A:$A,InsuranceClaims!$E:$E)</f>
        <v>311.4907</v>
      </c>
      <c r="M959" t="str">
        <f>_xlfn.XLOOKUP($A:$A,Diagnoses!$B:$B,Diagnoses!$D:$D)</f>
        <v>Gastro-esophageal reflux disease without esophagitis</v>
      </c>
      <c r="N959" t="str">
        <f t="shared" si="28"/>
        <v>2026-Mar</v>
      </c>
      <c r="O959" t="str">
        <f t="shared" si="29"/>
        <v>Standard</v>
      </c>
      <c r="P959">
        <f>COUNTIF($B:$B,B959)</f>
        <v>8</v>
      </c>
      <c r="Q959">
        <f>SUMIF($C:$C,C959,$L:$L)</f>
        <v>17205.856699999993</v>
      </c>
    </row>
    <row r="960" spans="1:17" x14ac:dyDescent="0.25">
      <c r="A960" t="s">
        <v>4810</v>
      </c>
      <c r="B960" t="s">
        <v>451</v>
      </c>
      <c r="C960" t="s">
        <v>3161</v>
      </c>
      <c r="D960" t="s">
        <v>3088</v>
      </c>
      <c r="E960" t="s">
        <v>19335</v>
      </c>
      <c r="F960" t="s">
        <v>4557</v>
      </c>
      <c r="G960" t="s">
        <v>3090</v>
      </c>
      <c r="H960">
        <f ca="1">_xlfn.XLOOKUP('Master Data'!$B:$B,PatientsMaster!$A:$A,PatientsMaster!$F:$F)</f>
        <v>59</v>
      </c>
      <c r="I960" t="str">
        <f ca="1">_xlfn.XLOOKUP('Master Data'!$B:$B,PatientsMaster!$A:$A,PatientsMaster!$G:$G)</f>
        <v>Young Adult</v>
      </c>
      <c r="J960" t="str">
        <f>_xlfn.XLOOKUP($C:$C,ProvidersMaster!$A:$A,ProvidersMaster!$C:$C)</f>
        <v>Gastroenterology</v>
      </c>
      <c r="K960">
        <f>_xlfn.XLOOKUP($A:$A,Charges!$B:$B,Charges!$D:$D)</f>
        <v>326.81</v>
      </c>
      <c r="L960">
        <f>_xlfn.XLOOKUP($E:$E,InsuranceClaims!$A:$A,InsuranceClaims!$E:$E)</f>
        <v>87.48</v>
      </c>
      <c r="M960" t="str">
        <f>_xlfn.XLOOKUP($A:$A,Diagnoses!$B:$B,Diagnoses!$D:$D)</f>
        <v>Gastro-esophageal reflux disease without esophagitis</v>
      </c>
      <c r="N960" t="str">
        <f t="shared" si="28"/>
        <v>2026-May</v>
      </c>
      <c r="O960" t="str">
        <f t="shared" si="29"/>
        <v>Standard</v>
      </c>
      <c r="P960">
        <f>COUNTIF($B:$B,B960)</f>
        <v>8</v>
      </c>
      <c r="Q960">
        <f>SUMIF($C:$C,C960,$L:$L)</f>
        <v>20657.172699999996</v>
      </c>
    </row>
    <row r="961" spans="1:17" x14ac:dyDescent="0.25">
      <c r="A961" t="s">
        <v>4811</v>
      </c>
      <c r="B961" t="s">
        <v>451</v>
      </c>
      <c r="C961" t="s">
        <v>3156</v>
      </c>
      <c r="D961" t="s">
        <v>3093</v>
      </c>
      <c r="E961" t="s">
        <v>19336</v>
      </c>
      <c r="F961" t="s">
        <v>4812</v>
      </c>
      <c r="G961" t="s">
        <v>3095</v>
      </c>
      <c r="H961">
        <f ca="1">_xlfn.XLOOKUP('Master Data'!$B:$B,PatientsMaster!$A:$A,PatientsMaster!$F:$F)</f>
        <v>59</v>
      </c>
      <c r="I961" t="str">
        <f ca="1">_xlfn.XLOOKUP('Master Data'!$B:$B,PatientsMaster!$A:$A,PatientsMaster!$G:$G)</f>
        <v>Young Adult</v>
      </c>
      <c r="J961" t="str">
        <f>_xlfn.XLOOKUP($C:$C,ProvidersMaster!$A:$A,ProvidersMaster!$C:$C)</f>
        <v>Neurology</v>
      </c>
      <c r="K961">
        <f>_xlfn.XLOOKUP($A:$A,Charges!$B:$B,Charges!$D:$D)</f>
        <v>405.47</v>
      </c>
      <c r="L961">
        <f>_xlfn.XLOOKUP($E:$E,InsuranceClaims!$A:$A,InsuranceClaims!$E:$E)</f>
        <v>348.87110000000001</v>
      </c>
      <c r="M961" t="str">
        <f>_xlfn.XLOOKUP($A:$A,Diagnoses!$B:$B,Diagnoses!$D:$D)</f>
        <v>Acute upper respiratory infection, unspecified</v>
      </c>
      <c r="N961" t="str">
        <f t="shared" si="28"/>
        <v>2022-Feb</v>
      </c>
      <c r="O961" t="str">
        <f t="shared" si="29"/>
        <v>High Cost</v>
      </c>
      <c r="P961">
        <f>COUNTIF($B:$B,B961)</f>
        <v>8</v>
      </c>
      <c r="Q961">
        <f>SUMIF($C:$C,C961,$L:$L)</f>
        <v>25676.765600000006</v>
      </c>
    </row>
    <row r="962" spans="1:17" x14ac:dyDescent="0.25">
      <c r="A962" t="s">
        <v>4813</v>
      </c>
      <c r="B962" t="s">
        <v>451</v>
      </c>
      <c r="C962" t="s">
        <v>3199</v>
      </c>
      <c r="D962" t="s">
        <v>3093</v>
      </c>
      <c r="E962" t="s">
        <v>19337</v>
      </c>
      <c r="F962" t="s">
        <v>3739</v>
      </c>
      <c r="G962" t="s">
        <v>3106</v>
      </c>
      <c r="H962">
        <f ca="1">_xlfn.XLOOKUP('Master Data'!$B:$B,PatientsMaster!$A:$A,PatientsMaster!$F:$F)</f>
        <v>59</v>
      </c>
      <c r="I962" t="str">
        <f ca="1">_xlfn.XLOOKUP('Master Data'!$B:$B,PatientsMaster!$A:$A,PatientsMaster!$G:$G)</f>
        <v>Young Adult</v>
      </c>
      <c r="J962" t="str">
        <f>_xlfn.XLOOKUP($C:$C,ProvidersMaster!$A:$A,ProvidersMaster!$C:$C)</f>
        <v>Gastroenterology</v>
      </c>
      <c r="K962">
        <f>_xlfn.XLOOKUP($A:$A,Charges!$B:$B,Charges!$D:$D)</f>
        <v>290.64</v>
      </c>
      <c r="L962">
        <f>_xlfn.XLOOKUP($E:$E,InsuranceClaims!$A:$A,InsuranceClaims!$E:$E)</f>
        <v>262.5138</v>
      </c>
      <c r="M962" t="str">
        <f>_xlfn.XLOOKUP($A:$A,Diagnoses!$B:$B,Diagnoses!$D:$D)</f>
        <v>Gastro-esophageal reflux disease without esophagitis</v>
      </c>
      <c r="N962" t="str">
        <f t="shared" si="28"/>
        <v>2022-Jul</v>
      </c>
      <c r="O962" t="str">
        <f t="shared" si="29"/>
        <v>Standard</v>
      </c>
      <c r="P962">
        <f>COUNTIF($B:$B,B962)</f>
        <v>8</v>
      </c>
      <c r="Q962">
        <f>SUMIF($C:$C,C962,$L:$L)</f>
        <v>19674.320500000005</v>
      </c>
    </row>
    <row r="963" spans="1:17" x14ac:dyDescent="0.25">
      <c r="A963" t="s">
        <v>4814</v>
      </c>
      <c r="B963" t="s">
        <v>451</v>
      </c>
      <c r="C963" t="s">
        <v>3104</v>
      </c>
      <c r="D963" t="s">
        <v>3088</v>
      </c>
      <c r="E963" t="s">
        <v>19338</v>
      </c>
      <c r="F963" t="s">
        <v>3956</v>
      </c>
      <c r="G963" t="s">
        <v>3106</v>
      </c>
      <c r="H963">
        <f ca="1">_xlfn.XLOOKUP('Master Data'!$B:$B,PatientsMaster!$A:$A,PatientsMaster!$F:$F)</f>
        <v>59</v>
      </c>
      <c r="I963" t="str">
        <f ca="1">_xlfn.XLOOKUP('Master Data'!$B:$B,PatientsMaster!$A:$A,PatientsMaster!$G:$G)</f>
        <v>Young Adult</v>
      </c>
      <c r="J963" t="str">
        <f>_xlfn.XLOOKUP($C:$C,ProvidersMaster!$A:$A,ProvidersMaster!$C:$C)</f>
        <v>Pediatrics</v>
      </c>
      <c r="K963">
        <f>_xlfn.XLOOKUP($A:$A,Charges!$B:$B,Charges!$D:$D)</f>
        <v>252.33</v>
      </c>
      <c r="L963">
        <f>_xlfn.XLOOKUP($E:$E,InsuranceClaims!$A:$A,InsuranceClaims!$E:$E)</f>
        <v>61.859899999999996</v>
      </c>
      <c r="M963" t="str">
        <f>_xlfn.XLOOKUP($A:$A,Diagnoses!$B:$B,Diagnoses!$D:$D)</f>
        <v>Type 2 diabetes mellitus without complications</v>
      </c>
      <c r="N963" t="str">
        <f t="shared" ref="N963:N1026" si="30">TEXT($F:$F,"yyyy-mmm")</f>
        <v>2022-Oct</v>
      </c>
      <c r="O963" t="str">
        <f t="shared" ref="O963:O1026" si="31">IF(K963&gt;350,"High Cost","Standard")</f>
        <v>Standard</v>
      </c>
      <c r="P963">
        <f>COUNTIF($B:$B,B963)</f>
        <v>8</v>
      </c>
      <c r="Q963">
        <f>SUMIF($C:$C,C963,$L:$L)</f>
        <v>19656.943599999999</v>
      </c>
    </row>
    <row r="964" spans="1:17" x14ac:dyDescent="0.25">
      <c r="A964" t="s">
        <v>4815</v>
      </c>
      <c r="B964" t="s">
        <v>451</v>
      </c>
      <c r="C964" t="s">
        <v>3329</v>
      </c>
      <c r="D964" t="s">
        <v>3088</v>
      </c>
      <c r="E964" t="s">
        <v>19339</v>
      </c>
      <c r="F964" t="s">
        <v>4816</v>
      </c>
      <c r="G964" t="s">
        <v>3106</v>
      </c>
      <c r="H964">
        <f ca="1">_xlfn.XLOOKUP('Master Data'!$B:$B,PatientsMaster!$A:$A,PatientsMaster!$F:$F)</f>
        <v>59</v>
      </c>
      <c r="I964" t="str">
        <f ca="1">_xlfn.XLOOKUP('Master Data'!$B:$B,PatientsMaster!$A:$A,PatientsMaster!$G:$G)</f>
        <v>Young Adult</v>
      </c>
      <c r="J964" t="str">
        <f>_xlfn.XLOOKUP($C:$C,ProvidersMaster!$A:$A,ProvidersMaster!$C:$C)</f>
        <v>Oncology</v>
      </c>
      <c r="K964">
        <f>_xlfn.XLOOKUP($A:$A,Charges!$B:$B,Charges!$D:$D)</f>
        <v>380.51</v>
      </c>
      <c r="L964">
        <f>_xlfn.XLOOKUP($E:$E,InsuranceClaims!$A:$A,InsuranceClaims!$E:$E)</f>
        <v>167.7312</v>
      </c>
      <c r="M964" t="str">
        <f>_xlfn.XLOOKUP($A:$A,Diagnoses!$B:$B,Diagnoses!$D:$D)</f>
        <v>Acute upper respiratory infection, unspecified</v>
      </c>
      <c r="N964" t="str">
        <f t="shared" si="30"/>
        <v>2026-Jan</v>
      </c>
      <c r="O964" t="str">
        <f t="shared" si="31"/>
        <v>High Cost</v>
      </c>
      <c r="P964">
        <f>COUNTIF($B:$B,B964)</f>
        <v>8</v>
      </c>
      <c r="Q964">
        <f>SUMIF($C:$C,C964,$L:$L)</f>
        <v>21059.359400000005</v>
      </c>
    </row>
    <row r="965" spans="1:17" x14ac:dyDescent="0.25">
      <c r="A965" t="s">
        <v>4817</v>
      </c>
      <c r="B965" t="s">
        <v>451</v>
      </c>
      <c r="C965" t="s">
        <v>3130</v>
      </c>
      <c r="D965" t="s">
        <v>3088</v>
      </c>
      <c r="E965" t="s">
        <v>19340</v>
      </c>
      <c r="F965" t="s">
        <v>4818</v>
      </c>
      <c r="G965" t="s">
        <v>3095</v>
      </c>
      <c r="H965">
        <f ca="1">_xlfn.XLOOKUP('Master Data'!$B:$B,PatientsMaster!$A:$A,PatientsMaster!$F:$F)</f>
        <v>59</v>
      </c>
      <c r="I965" t="str">
        <f ca="1">_xlfn.XLOOKUP('Master Data'!$B:$B,PatientsMaster!$A:$A,PatientsMaster!$G:$G)</f>
        <v>Young Adult</v>
      </c>
      <c r="J965" t="str">
        <f>_xlfn.XLOOKUP($C:$C,ProvidersMaster!$A:$A,ProvidersMaster!$C:$C)</f>
        <v>Pediatrics</v>
      </c>
      <c r="K965">
        <f>_xlfn.XLOOKUP($A:$A,Charges!$B:$B,Charges!$D:$D)</f>
        <v>377.01</v>
      </c>
      <c r="L965">
        <f>_xlfn.XLOOKUP($E:$E,InsuranceClaims!$A:$A,InsuranceClaims!$E:$E)</f>
        <v>263.10519999999997</v>
      </c>
      <c r="M965" t="str">
        <f>_xlfn.XLOOKUP($A:$A,Diagnoses!$B:$B,Diagnoses!$D:$D)</f>
        <v>Gastro-esophageal reflux disease without esophagitis</v>
      </c>
      <c r="N965" t="str">
        <f t="shared" si="30"/>
        <v>2022-Mar</v>
      </c>
      <c r="O965" t="str">
        <f t="shared" si="31"/>
        <v>High Cost</v>
      </c>
      <c r="P965">
        <f>COUNTIF($B:$B,B965)</f>
        <v>8</v>
      </c>
      <c r="Q965">
        <f>SUMIF($C:$C,C965,$L:$L)</f>
        <v>15966.304299999994</v>
      </c>
    </row>
    <row r="966" spans="1:17" x14ac:dyDescent="0.25">
      <c r="A966" t="s">
        <v>4819</v>
      </c>
      <c r="B966" t="s">
        <v>453</v>
      </c>
      <c r="C966" t="s">
        <v>3202</v>
      </c>
      <c r="D966" t="s">
        <v>3088</v>
      </c>
      <c r="E966" t="s">
        <v>19341</v>
      </c>
      <c r="F966" t="s">
        <v>3500</v>
      </c>
      <c r="G966" t="s">
        <v>3102</v>
      </c>
      <c r="H966">
        <f ca="1">_xlfn.XLOOKUP('Master Data'!$B:$B,PatientsMaster!$A:$A,PatientsMaster!$F:$F)</f>
        <v>50</v>
      </c>
      <c r="I966" t="str">
        <f ca="1">_xlfn.XLOOKUP('Master Data'!$B:$B,PatientsMaster!$A:$A,PatientsMaster!$G:$G)</f>
        <v>Young Adult</v>
      </c>
      <c r="J966" t="str">
        <f>_xlfn.XLOOKUP($C:$C,ProvidersMaster!$A:$A,ProvidersMaster!$C:$C)</f>
        <v>General Practice</v>
      </c>
      <c r="K966">
        <f>_xlfn.XLOOKUP($A:$A,Charges!$B:$B,Charges!$D:$D)</f>
        <v>412.18</v>
      </c>
      <c r="L966">
        <f>_xlfn.XLOOKUP($E:$E,InsuranceClaims!$A:$A,InsuranceClaims!$E:$E)</f>
        <v>225.44199999999998</v>
      </c>
      <c r="M966" t="str">
        <f>_xlfn.XLOOKUP($A:$A,Diagnoses!$B:$B,Diagnoses!$D:$D)</f>
        <v>Type 2 diabetes mellitus without complications</v>
      </c>
      <c r="N966" t="str">
        <f t="shared" si="30"/>
        <v>2023-May</v>
      </c>
      <c r="O966" t="str">
        <f t="shared" si="31"/>
        <v>High Cost</v>
      </c>
      <c r="P966">
        <f>COUNTIF($B:$B,B966)</f>
        <v>2</v>
      </c>
      <c r="Q966">
        <f>SUMIF($C:$C,C966,$L:$L)</f>
        <v>16195.449599999994</v>
      </c>
    </row>
    <row r="967" spans="1:17" x14ac:dyDescent="0.25">
      <c r="A967" t="s">
        <v>4820</v>
      </c>
      <c r="B967" t="s">
        <v>453</v>
      </c>
      <c r="C967" t="s">
        <v>3329</v>
      </c>
      <c r="D967" t="s">
        <v>3088</v>
      </c>
      <c r="E967" t="s">
        <v>19342</v>
      </c>
      <c r="F967" t="s">
        <v>4821</v>
      </c>
      <c r="G967" t="s">
        <v>3102</v>
      </c>
      <c r="H967">
        <f ca="1">_xlfn.XLOOKUP('Master Data'!$B:$B,PatientsMaster!$A:$A,PatientsMaster!$F:$F)</f>
        <v>50</v>
      </c>
      <c r="I967" t="str">
        <f ca="1">_xlfn.XLOOKUP('Master Data'!$B:$B,PatientsMaster!$A:$A,PatientsMaster!$G:$G)</f>
        <v>Young Adult</v>
      </c>
      <c r="J967" t="str">
        <f>_xlfn.XLOOKUP($C:$C,ProvidersMaster!$A:$A,ProvidersMaster!$C:$C)</f>
        <v>Oncology</v>
      </c>
      <c r="K967">
        <f>_xlfn.XLOOKUP($A:$A,Charges!$B:$B,Charges!$D:$D)</f>
        <v>490.06</v>
      </c>
      <c r="L967">
        <f>_xlfn.XLOOKUP($E:$E,InsuranceClaims!$A:$A,InsuranceClaims!$E:$E)</f>
        <v>218.92679999999999</v>
      </c>
      <c r="M967" t="str">
        <f>_xlfn.XLOOKUP($A:$A,Diagnoses!$B:$B,Diagnoses!$D:$D)</f>
        <v>Gastro-esophageal reflux disease without esophagitis</v>
      </c>
      <c r="N967" t="str">
        <f t="shared" si="30"/>
        <v>2026-Aug</v>
      </c>
      <c r="O967" t="str">
        <f t="shared" si="31"/>
        <v>High Cost</v>
      </c>
      <c r="P967">
        <f>COUNTIF($B:$B,B967)</f>
        <v>2</v>
      </c>
      <c r="Q967">
        <f>SUMIF($C:$C,C967,$L:$L)</f>
        <v>21059.359400000005</v>
      </c>
    </row>
    <row r="968" spans="1:17" x14ac:dyDescent="0.25">
      <c r="A968" t="s">
        <v>4822</v>
      </c>
      <c r="B968" t="s">
        <v>455</v>
      </c>
      <c r="C968" t="s">
        <v>3187</v>
      </c>
      <c r="D968" t="s">
        <v>3093</v>
      </c>
      <c r="E968" t="s">
        <v>19343</v>
      </c>
      <c r="F968" t="s">
        <v>4823</v>
      </c>
      <c r="G968" t="s">
        <v>3106</v>
      </c>
      <c r="H968">
        <f ca="1">_xlfn.XLOOKUP('Master Data'!$B:$B,PatientsMaster!$A:$A,PatientsMaster!$F:$F)</f>
        <v>82</v>
      </c>
      <c r="I968" t="str">
        <f ca="1">_xlfn.XLOOKUP('Master Data'!$B:$B,PatientsMaster!$A:$A,PatientsMaster!$G:$G)</f>
        <v>Young Adult</v>
      </c>
      <c r="J968" t="str">
        <f>_xlfn.XLOOKUP($C:$C,ProvidersMaster!$A:$A,ProvidersMaster!$C:$C)</f>
        <v>Cardiology</v>
      </c>
      <c r="K968">
        <f>_xlfn.XLOOKUP($A:$A,Charges!$B:$B,Charges!$D:$D)</f>
        <v>179.47</v>
      </c>
      <c r="L968">
        <f>_xlfn.XLOOKUP($E:$E,InsuranceClaims!$A:$A,InsuranceClaims!$E:$E)</f>
        <v>194.5104</v>
      </c>
      <c r="M968" t="str">
        <f>_xlfn.XLOOKUP($A:$A,Diagnoses!$B:$B,Diagnoses!$D:$D)</f>
        <v>Acute upper respiratory infection, unspecified</v>
      </c>
      <c r="N968" t="str">
        <f t="shared" si="30"/>
        <v>2024-Feb</v>
      </c>
      <c r="O968" t="str">
        <f t="shared" si="31"/>
        <v>Standard</v>
      </c>
      <c r="P968">
        <f>COUNTIF($B:$B,B968)</f>
        <v>6</v>
      </c>
      <c r="Q968">
        <f>SUMIF($C:$C,C968,$L:$L)</f>
        <v>16655.636999999995</v>
      </c>
    </row>
    <row r="969" spans="1:17" x14ac:dyDescent="0.25">
      <c r="A969" t="s">
        <v>4824</v>
      </c>
      <c r="B969" t="s">
        <v>455</v>
      </c>
      <c r="C969" t="s">
        <v>3161</v>
      </c>
      <c r="D969" t="s">
        <v>3093</v>
      </c>
      <c r="E969" t="s">
        <v>19344</v>
      </c>
      <c r="F969" t="s">
        <v>4825</v>
      </c>
      <c r="G969" t="s">
        <v>3090</v>
      </c>
      <c r="H969">
        <f ca="1">_xlfn.XLOOKUP('Master Data'!$B:$B,PatientsMaster!$A:$A,PatientsMaster!$F:$F)</f>
        <v>82</v>
      </c>
      <c r="I969" t="str">
        <f ca="1">_xlfn.XLOOKUP('Master Data'!$B:$B,PatientsMaster!$A:$A,PatientsMaster!$G:$G)</f>
        <v>Young Adult</v>
      </c>
      <c r="J969" t="str">
        <f>_xlfn.XLOOKUP($C:$C,ProvidersMaster!$A:$A,ProvidersMaster!$C:$C)</f>
        <v>Gastroenterology</v>
      </c>
      <c r="K969">
        <f>_xlfn.XLOOKUP($A:$A,Charges!$B:$B,Charges!$D:$D)</f>
        <v>390.64</v>
      </c>
      <c r="L969">
        <f>_xlfn.XLOOKUP($E:$E,InsuranceClaims!$A:$A,InsuranceClaims!$E:$E)</f>
        <v>247.19039999999998</v>
      </c>
      <c r="M969" t="str">
        <f>_xlfn.XLOOKUP($A:$A,Diagnoses!$B:$B,Diagnoses!$D:$D)</f>
        <v>Type 2 diabetes mellitus without complications</v>
      </c>
      <c r="N969" t="str">
        <f t="shared" si="30"/>
        <v>2025-Dec</v>
      </c>
      <c r="O969" t="str">
        <f t="shared" si="31"/>
        <v>High Cost</v>
      </c>
      <c r="P969">
        <f>COUNTIF($B:$B,B969)</f>
        <v>6</v>
      </c>
      <c r="Q969">
        <f>SUMIF($C:$C,C969,$L:$L)</f>
        <v>20657.172699999996</v>
      </c>
    </row>
    <row r="970" spans="1:17" x14ac:dyDescent="0.25">
      <c r="A970" t="s">
        <v>4826</v>
      </c>
      <c r="B970" t="s">
        <v>455</v>
      </c>
      <c r="C970" t="s">
        <v>3148</v>
      </c>
      <c r="D970" t="s">
        <v>3088</v>
      </c>
      <c r="E970" t="s">
        <v>19345</v>
      </c>
      <c r="F970" t="s">
        <v>4827</v>
      </c>
      <c r="G970" t="s">
        <v>3102</v>
      </c>
      <c r="H970">
        <f ca="1">_xlfn.XLOOKUP('Master Data'!$B:$B,PatientsMaster!$A:$A,PatientsMaster!$F:$F)</f>
        <v>82</v>
      </c>
      <c r="I970" t="str">
        <f ca="1">_xlfn.XLOOKUP('Master Data'!$B:$B,PatientsMaster!$A:$A,PatientsMaster!$G:$G)</f>
        <v>Young Adult</v>
      </c>
      <c r="J970" t="str">
        <f>_xlfn.XLOOKUP($C:$C,ProvidersMaster!$A:$A,ProvidersMaster!$C:$C)</f>
        <v>Gastroenterology</v>
      </c>
      <c r="K970">
        <f>_xlfn.XLOOKUP($A:$A,Charges!$B:$B,Charges!$D:$D)</f>
        <v>409.68</v>
      </c>
      <c r="L970">
        <f>_xlfn.XLOOKUP($E:$E,InsuranceClaims!$A:$A,InsuranceClaims!$E:$E)</f>
        <v>199.76</v>
      </c>
      <c r="M970" t="str">
        <f>_xlfn.XLOOKUP($A:$A,Diagnoses!$B:$B,Diagnoses!$D:$D)</f>
        <v>Acute upper respiratory infection, unspecified</v>
      </c>
      <c r="N970" t="str">
        <f t="shared" si="30"/>
        <v>2023-Apr</v>
      </c>
      <c r="O970" t="str">
        <f t="shared" si="31"/>
        <v>High Cost</v>
      </c>
      <c r="P970">
        <f>COUNTIF($B:$B,B970)</f>
        <v>6</v>
      </c>
      <c r="Q970">
        <f>SUMIF($C:$C,C970,$L:$L)</f>
        <v>19833.441100000004</v>
      </c>
    </row>
    <row r="971" spans="1:17" x14ac:dyDescent="0.25">
      <c r="A971" t="s">
        <v>4828</v>
      </c>
      <c r="B971" t="s">
        <v>455</v>
      </c>
      <c r="C971" t="s">
        <v>3138</v>
      </c>
      <c r="D971" t="s">
        <v>3093</v>
      </c>
      <c r="E971" t="s">
        <v>19346</v>
      </c>
      <c r="F971" t="s">
        <v>4829</v>
      </c>
      <c r="G971" t="s">
        <v>3090</v>
      </c>
      <c r="H971">
        <f ca="1">_xlfn.XLOOKUP('Master Data'!$B:$B,PatientsMaster!$A:$A,PatientsMaster!$F:$F)</f>
        <v>82</v>
      </c>
      <c r="I971" t="str">
        <f ca="1">_xlfn.XLOOKUP('Master Data'!$B:$B,PatientsMaster!$A:$A,PatientsMaster!$G:$G)</f>
        <v>Young Adult</v>
      </c>
      <c r="J971" t="str">
        <f>_xlfn.XLOOKUP($C:$C,ProvidersMaster!$A:$A,ProvidersMaster!$C:$C)</f>
        <v>Dermatology</v>
      </c>
      <c r="K971">
        <f>_xlfn.XLOOKUP($A:$A,Charges!$B:$B,Charges!$D:$D)</f>
        <v>200.34</v>
      </c>
      <c r="L971">
        <f>_xlfn.XLOOKUP($E:$E,InsuranceClaims!$A:$A,InsuranceClaims!$E:$E)</f>
        <v>260.0625</v>
      </c>
      <c r="M971" t="str">
        <f>_xlfn.XLOOKUP($A:$A,Diagnoses!$B:$B,Diagnoses!$D:$D)</f>
        <v>Gastro-esophageal reflux disease without esophagitis</v>
      </c>
      <c r="N971" t="str">
        <f t="shared" si="30"/>
        <v>2025-Aug</v>
      </c>
      <c r="O971" t="str">
        <f t="shared" si="31"/>
        <v>Standard</v>
      </c>
      <c r="P971">
        <f>COUNTIF($B:$B,B971)</f>
        <v>6</v>
      </c>
      <c r="Q971">
        <f>SUMIF($C:$C,C971,$L:$L)</f>
        <v>16320.415199999998</v>
      </c>
    </row>
    <row r="972" spans="1:17" x14ac:dyDescent="0.25">
      <c r="A972" t="s">
        <v>4830</v>
      </c>
      <c r="B972" t="s">
        <v>455</v>
      </c>
      <c r="C972" t="s">
        <v>3104</v>
      </c>
      <c r="D972" t="s">
        <v>3093</v>
      </c>
      <c r="E972" t="s">
        <v>19347</v>
      </c>
      <c r="F972" t="s">
        <v>4831</v>
      </c>
      <c r="G972" t="s">
        <v>3090</v>
      </c>
      <c r="H972">
        <f ca="1">_xlfn.XLOOKUP('Master Data'!$B:$B,PatientsMaster!$A:$A,PatientsMaster!$F:$F)</f>
        <v>82</v>
      </c>
      <c r="I972" t="str">
        <f ca="1">_xlfn.XLOOKUP('Master Data'!$B:$B,PatientsMaster!$A:$A,PatientsMaster!$G:$G)</f>
        <v>Young Adult</v>
      </c>
      <c r="J972" t="str">
        <f>_xlfn.XLOOKUP($C:$C,ProvidersMaster!$A:$A,ProvidersMaster!$C:$C)</f>
        <v>Pediatrics</v>
      </c>
      <c r="K972">
        <f>_xlfn.XLOOKUP($A:$A,Charges!$B:$B,Charges!$D:$D)</f>
        <v>368.97</v>
      </c>
      <c r="L972">
        <f>_xlfn.XLOOKUP($E:$E,InsuranceClaims!$A:$A,InsuranceClaims!$E:$E)</f>
        <v>228.56399999999996</v>
      </c>
      <c r="M972" t="str">
        <f>_xlfn.XLOOKUP($A:$A,Diagnoses!$B:$B,Diagnoses!$D:$D)</f>
        <v>Type 2 diabetes mellitus without complications</v>
      </c>
      <c r="N972" t="str">
        <f t="shared" si="30"/>
        <v>2024-Dec</v>
      </c>
      <c r="O972" t="str">
        <f t="shared" si="31"/>
        <v>High Cost</v>
      </c>
      <c r="P972">
        <f>COUNTIF($B:$B,B972)</f>
        <v>6</v>
      </c>
      <c r="Q972">
        <f>SUMIF($C:$C,C972,$L:$L)</f>
        <v>19656.943599999999</v>
      </c>
    </row>
    <row r="973" spans="1:17" x14ac:dyDescent="0.25">
      <c r="A973" t="s">
        <v>4832</v>
      </c>
      <c r="B973" t="s">
        <v>455</v>
      </c>
      <c r="C973" t="s">
        <v>3161</v>
      </c>
      <c r="D973" t="s">
        <v>3088</v>
      </c>
      <c r="E973" t="s">
        <v>19348</v>
      </c>
      <c r="F973" t="s">
        <v>4833</v>
      </c>
      <c r="G973" t="s">
        <v>3090</v>
      </c>
      <c r="H973">
        <f ca="1">_xlfn.XLOOKUP('Master Data'!$B:$B,PatientsMaster!$A:$A,PatientsMaster!$F:$F)</f>
        <v>82</v>
      </c>
      <c r="I973" t="str">
        <f ca="1">_xlfn.XLOOKUP('Master Data'!$B:$B,PatientsMaster!$A:$A,PatientsMaster!$G:$G)</f>
        <v>Young Adult</v>
      </c>
      <c r="J973" t="str">
        <f>_xlfn.XLOOKUP($C:$C,ProvidersMaster!$A:$A,ProvidersMaster!$C:$C)</f>
        <v>Gastroenterology</v>
      </c>
      <c r="K973">
        <f>_xlfn.XLOOKUP($A:$A,Charges!$B:$B,Charges!$D:$D)</f>
        <v>144.88999999999999</v>
      </c>
      <c r="L973">
        <f>_xlfn.XLOOKUP($E:$E,InsuranceClaims!$A:$A,InsuranceClaims!$E:$E)</f>
        <v>187.09899999999999</v>
      </c>
      <c r="M973" t="str">
        <f>_xlfn.XLOOKUP($A:$A,Diagnoses!$B:$B,Diagnoses!$D:$D)</f>
        <v>Low back pain</v>
      </c>
      <c r="N973" t="str">
        <f t="shared" si="30"/>
        <v>2023-Dec</v>
      </c>
      <c r="O973" t="str">
        <f t="shared" si="31"/>
        <v>Standard</v>
      </c>
      <c r="P973">
        <f>COUNTIF($B:$B,B973)</f>
        <v>6</v>
      </c>
      <c r="Q973">
        <f>SUMIF($C:$C,C973,$L:$L)</f>
        <v>20657.172699999996</v>
      </c>
    </row>
    <row r="974" spans="1:17" x14ac:dyDescent="0.25">
      <c r="A974" t="s">
        <v>4834</v>
      </c>
      <c r="B974" t="s">
        <v>457</v>
      </c>
      <c r="C974" t="s">
        <v>3175</v>
      </c>
      <c r="D974" t="s">
        <v>3093</v>
      </c>
      <c r="E974" t="s">
        <v>19349</v>
      </c>
      <c r="F974" t="s">
        <v>4763</v>
      </c>
      <c r="G974" t="s">
        <v>3090</v>
      </c>
      <c r="H974">
        <f ca="1">_xlfn.XLOOKUP('Master Data'!$B:$B,PatientsMaster!$A:$A,PatientsMaster!$F:$F)</f>
        <v>80</v>
      </c>
      <c r="I974" t="str">
        <f ca="1">_xlfn.XLOOKUP('Master Data'!$B:$B,PatientsMaster!$A:$A,PatientsMaster!$G:$G)</f>
        <v>Young Adult</v>
      </c>
      <c r="J974" t="str">
        <f>_xlfn.XLOOKUP($C:$C,ProvidersMaster!$A:$A,ProvidersMaster!$C:$C)</f>
        <v>Pediatrics</v>
      </c>
      <c r="K974">
        <f>_xlfn.XLOOKUP($A:$A,Charges!$B:$B,Charges!$D:$D)</f>
        <v>99.05</v>
      </c>
      <c r="L974">
        <f>_xlfn.XLOOKUP($E:$E,InsuranceClaims!$A:$A,InsuranceClaims!$E:$E)</f>
        <v>117.6849</v>
      </c>
      <c r="M974" t="str">
        <f>_xlfn.XLOOKUP($A:$A,Diagnoses!$B:$B,Diagnoses!$D:$D)</f>
        <v>Low back pain</v>
      </c>
      <c r="N974" t="str">
        <f t="shared" si="30"/>
        <v>2025-Dec</v>
      </c>
      <c r="O974" t="str">
        <f t="shared" si="31"/>
        <v>Standard</v>
      </c>
      <c r="P974">
        <f>COUNTIF($B:$B,B974)</f>
        <v>4</v>
      </c>
      <c r="Q974">
        <f>SUMIF($C:$C,C974,$L:$L)</f>
        <v>18866.657099999993</v>
      </c>
    </row>
    <row r="975" spans="1:17" x14ac:dyDescent="0.25">
      <c r="A975" t="s">
        <v>4835</v>
      </c>
      <c r="B975" t="s">
        <v>457</v>
      </c>
      <c r="C975" t="s">
        <v>3111</v>
      </c>
      <c r="D975" t="s">
        <v>3088</v>
      </c>
      <c r="E975" t="s">
        <v>19350</v>
      </c>
      <c r="F975" t="s">
        <v>4836</v>
      </c>
      <c r="G975" t="s">
        <v>3102</v>
      </c>
      <c r="H975">
        <f ca="1">_xlfn.XLOOKUP('Master Data'!$B:$B,PatientsMaster!$A:$A,PatientsMaster!$F:$F)</f>
        <v>80</v>
      </c>
      <c r="I975" t="str">
        <f ca="1">_xlfn.XLOOKUP('Master Data'!$B:$B,PatientsMaster!$A:$A,PatientsMaster!$G:$G)</f>
        <v>Young Adult</v>
      </c>
      <c r="J975" t="str">
        <f>_xlfn.XLOOKUP($C:$C,ProvidersMaster!$A:$A,ProvidersMaster!$C:$C)</f>
        <v>Gastroenterology</v>
      </c>
      <c r="K975">
        <f>_xlfn.XLOOKUP($A:$A,Charges!$B:$B,Charges!$D:$D)</f>
        <v>237.54</v>
      </c>
      <c r="L975">
        <f>_xlfn.XLOOKUP($E:$E,InsuranceClaims!$A:$A,InsuranceClaims!$E:$E)</f>
        <v>302.42250000000001</v>
      </c>
      <c r="M975" t="str">
        <f>_xlfn.XLOOKUP($A:$A,Diagnoses!$B:$B,Diagnoses!$D:$D)</f>
        <v>Low back pain</v>
      </c>
      <c r="N975" t="str">
        <f t="shared" si="30"/>
        <v>2024-Feb</v>
      </c>
      <c r="O975" t="str">
        <f t="shared" si="31"/>
        <v>Standard</v>
      </c>
      <c r="P975">
        <f>COUNTIF($B:$B,B975)</f>
        <v>4</v>
      </c>
      <c r="Q975">
        <f>SUMIF($C:$C,C975,$L:$L)</f>
        <v>20345.553199999988</v>
      </c>
    </row>
    <row r="976" spans="1:17" x14ac:dyDescent="0.25">
      <c r="A976" t="s">
        <v>4837</v>
      </c>
      <c r="B976" t="s">
        <v>457</v>
      </c>
      <c r="C976" t="s">
        <v>3135</v>
      </c>
      <c r="D976" t="s">
        <v>3088</v>
      </c>
      <c r="E976" t="s">
        <v>19351</v>
      </c>
      <c r="F976" t="s">
        <v>4838</v>
      </c>
      <c r="G976" t="s">
        <v>3102</v>
      </c>
      <c r="H976">
        <f ca="1">_xlfn.XLOOKUP('Master Data'!$B:$B,PatientsMaster!$A:$A,PatientsMaster!$F:$F)</f>
        <v>80</v>
      </c>
      <c r="I976" t="str">
        <f ca="1">_xlfn.XLOOKUP('Master Data'!$B:$B,PatientsMaster!$A:$A,PatientsMaster!$G:$G)</f>
        <v>Young Adult</v>
      </c>
      <c r="J976" t="str">
        <f>_xlfn.XLOOKUP($C:$C,ProvidersMaster!$A:$A,ProvidersMaster!$C:$C)</f>
        <v>Pediatrics</v>
      </c>
      <c r="K976">
        <f>_xlfn.XLOOKUP($A:$A,Charges!$B:$B,Charges!$D:$D)</f>
        <v>473.27</v>
      </c>
      <c r="L976">
        <f>_xlfn.XLOOKUP($E:$E,InsuranceClaims!$A:$A,InsuranceClaims!$E:$E)</f>
        <v>145.86239999999998</v>
      </c>
      <c r="M976" t="str">
        <f>_xlfn.XLOOKUP($A:$A,Diagnoses!$B:$B,Diagnoses!$D:$D)</f>
        <v>Acute upper respiratory infection, unspecified</v>
      </c>
      <c r="N976" t="str">
        <f t="shared" si="30"/>
        <v>2024-Aug</v>
      </c>
      <c r="O976" t="str">
        <f t="shared" si="31"/>
        <v>High Cost</v>
      </c>
      <c r="P976">
        <f>COUNTIF($B:$B,B976)</f>
        <v>4</v>
      </c>
      <c r="Q976">
        <f>SUMIF($C:$C,C976,$L:$L)</f>
        <v>24472.873299999996</v>
      </c>
    </row>
    <row r="977" spans="1:17" x14ac:dyDescent="0.25">
      <c r="A977" t="s">
        <v>4839</v>
      </c>
      <c r="B977" t="s">
        <v>457</v>
      </c>
      <c r="C977" t="s">
        <v>3145</v>
      </c>
      <c r="D977" t="s">
        <v>3093</v>
      </c>
      <c r="E977" t="s">
        <v>19352</v>
      </c>
      <c r="F977" t="s">
        <v>3725</v>
      </c>
      <c r="G977" t="s">
        <v>3102</v>
      </c>
      <c r="H977">
        <f ca="1">_xlfn.XLOOKUP('Master Data'!$B:$B,PatientsMaster!$A:$A,PatientsMaster!$F:$F)</f>
        <v>80</v>
      </c>
      <c r="I977" t="str">
        <f ca="1">_xlfn.XLOOKUP('Master Data'!$B:$B,PatientsMaster!$A:$A,PatientsMaster!$G:$G)</f>
        <v>Young Adult</v>
      </c>
      <c r="J977" t="str">
        <f>_xlfn.XLOOKUP($C:$C,ProvidersMaster!$A:$A,ProvidersMaster!$C:$C)</f>
        <v>Cardiology</v>
      </c>
      <c r="K977">
        <f>_xlfn.XLOOKUP($A:$A,Charges!$B:$B,Charges!$D:$D)</f>
        <v>123.31</v>
      </c>
      <c r="L977">
        <f>_xlfn.XLOOKUP($E:$E,InsuranceClaims!$A:$A,InsuranceClaims!$E:$E)</f>
        <v>129.2458</v>
      </c>
      <c r="M977" t="str">
        <f>_xlfn.XLOOKUP($A:$A,Diagnoses!$B:$B,Diagnoses!$D:$D)</f>
        <v>Essential (primary) hypertension</v>
      </c>
      <c r="N977" t="str">
        <f t="shared" si="30"/>
        <v>2022-Aug</v>
      </c>
      <c r="O977" t="str">
        <f t="shared" si="31"/>
        <v>Standard</v>
      </c>
      <c r="P977">
        <f>COUNTIF($B:$B,B977)</f>
        <v>4</v>
      </c>
      <c r="Q977">
        <f>SUMIF($C:$C,C977,$L:$L)</f>
        <v>16957.942200000001</v>
      </c>
    </row>
    <row r="978" spans="1:17" x14ac:dyDescent="0.25">
      <c r="A978" t="s">
        <v>4840</v>
      </c>
      <c r="B978" t="s">
        <v>459</v>
      </c>
      <c r="C978" t="s">
        <v>3202</v>
      </c>
      <c r="D978" t="s">
        <v>3088</v>
      </c>
      <c r="E978" t="s">
        <v>19353</v>
      </c>
      <c r="F978" t="s">
        <v>3816</v>
      </c>
      <c r="G978" t="s">
        <v>3095</v>
      </c>
      <c r="H978">
        <f ca="1">_xlfn.XLOOKUP('Master Data'!$B:$B,PatientsMaster!$A:$A,PatientsMaster!$F:$F)</f>
        <v>77</v>
      </c>
      <c r="I978" t="str">
        <f ca="1">_xlfn.XLOOKUP('Master Data'!$B:$B,PatientsMaster!$A:$A,PatientsMaster!$G:$G)</f>
        <v>Young Adult</v>
      </c>
      <c r="J978" t="str">
        <f>_xlfn.XLOOKUP($C:$C,ProvidersMaster!$A:$A,ProvidersMaster!$C:$C)</f>
        <v>General Practice</v>
      </c>
      <c r="K978">
        <f>_xlfn.XLOOKUP($A:$A,Charges!$B:$B,Charges!$D:$D)</f>
        <v>165.23</v>
      </c>
      <c r="L978">
        <f>_xlfn.XLOOKUP($E:$E,InsuranceClaims!$A:$A,InsuranceClaims!$E:$E)</f>
        <v>170.126</v>
      </c>
      <c r="M978" t="str">
        <f>_xlfn.XLOOKUP($A:$A,Diagnoses!$B:$B,Diagnoses!$D:$D)</f>
        <v>Gastro-esophageal reflux disease without esophagitis</v>
      </c>
      <c r="N978" t="str">
        <f t="shared" si="30"/>
        <v>2024-May</v>
      </c>
      <c r="O978" t="str">
        <f t="shared" si="31"/>
        <v>Standard</v>
      </c>
      <c r="P978">
        <f>COUNTIF($B:$B,B978)</f>
        <v>3</v>
      </c>
      <c r="Q978">
        <f>SUMIF($C:$C,C978,$L:$L)</f>
        <v>16195.449599999994</v>
      </c>
    </row>
    <row r="979" spans="1:17" x14ac:dyDescent="0.25">
      <c r="A979" t="s">
        <v>4841</v>
      </c>
      <c r="B979" t="s">
        <v>459</v>
      </c>
      <c r="C979" t="s">
        <v>3104</v>
      </c>
      <c r="D979" t="s">
        <v>3088</v>
      </c>
      <c r="E979" t="s">
        <v>19354</v>
      </c>
      <c r="F979" t="s">
        <v>4842</v>
      </c>
      <c r="G979" t="s">
        <v>3106</v>
      </c>
      <c r="H979">
        <f ca="1">_xlfn.XLOOKUP('Master Data'!$B:$B,PatientsMaster!$A:$A,PatientsMaster!$F:$F)</f>
        <v>77</v>
      </c>
      <c r="I979" t="str">
        <f ca="1">_xlfn.XLOOKUP('Master Data'!$B:$B,PatientsMaster!$A:$A,PatientsMaster!$G:$G)</f>
        <v>Young Adult</v>
      </c>
      <c r="J979" t="str">
        <f>_xlfn.XLOOKUP($C:$C,ProvidersMaster!$A:$A,ProvidersMaster!$C:$C)</f>
        <v>Pediatrics</v>
      </c>
      <c r="K979">
        <f>_xlfn.XLOOKUP($A:$A,Charges!$B:$B,Charges!$D:$D)</f>
        <v>466.16</v>
      </c>
      <c r="L979">
        <f>_xlfn.XLOOKUP($E:$E,InsuranceClaims!$A:$A,InsuranceClaims!$E:$E)</f>
        <v>164.15280000000001</v>
      </c>
      <c r="M979" t="str">
        <f>_xlfn.XLOOKUP($A:$A,Diagnoses!$B:$B,Diagnoses!$D:$D)</f>
        <v>Low back pain</v>
      </c>
      <c r="N979" t="str">
        <f t="shared" si="30"/>
        <v>2024-Mar</v>
      </c>
      <c r="O979" t="str">
        <f t="shared" si="31"/>
        <v>High Cost</v>
      </c>
      <c r="P979">
        <f>COUNTIF($B:$B,B979)</f>
        <v>3</v>
      </c>
      <c r="Q979">
        <f>SUMIF($C:$C,C979,$L:$L)</f>
        <v>19656.943599999999</v>
      </c>
    </row>
    <row r="980" spans="1:17" x14ac:dyDescent="0.25">
      <c r="A980" t="s">
        <v>4843</v>
      </c>
      <c r="B980" t="s">
        <v>459</v>
      </c>
      <c r="C980" t="s">
        <v>3180</v>
      </c>
      <c r="D980" t="s">
        <v>3088</v>
      </c>
      <c r="E980" t="s">
        <v>19355</v>
      </c>
      <c r="F980" t="s">
        <v>4616</v>
      </c>
      <c r="G980" t="s">
        <v>3090</v>
      </c>
      <c r="H980">
        <f ca="1">_xlfn.XLOOKUP('Master Data'!$B:$B,PatientsMaster!$A:$A,PatientsMaster!$F:$F)</f>
        <v>77</v>
      </c>
      <c r="I980" t="str">
        <f ca="1">_xlfn.XLOOKUP('Master Data'!$B:$B,PatientsMaster!$A:$A,PatientsMaster!$G:$G)</f>
        <v>Young Adult</v>
      </c>
      <c r="J980" t="str">
        <f>_xlfn.XLOOKUP($C:$C,ProvidersMaster!$A:$A,ProvidersMaster!$C:$C)</f>
        <v>Gastroenterology</v>
      </c>
      <c r="K980">
        <f>_xlfn.XLOOKUP($A:$A,Charges!$B:$B,Charges!$D:$D)</f>
        <v>167.49</v>
      </c>
      <c r="L980">
        <f>_xlfn.XLOOKUP($E:$E,InsuranceClaims!$A:$A,InsuranceClaims!$E:$E)</f>
        <v>318.82410000000004</v>
      </c>
      <c r="M980" t="str">
        <f>_xlfn.XLOOKUP($A:$A,Diagnoses!$B:$B,Diagnoses!$D:$D)</f>
        <v>Gastro-esophageal reflux disease without esophagitis</v>
      </c>
      <c r="N980" t="str">
        <f t="shared" si="30"/>
        <v>2025-Feb</v>
      </c>
      <c r="O980" t="str">
        <f t="shared" si="31"/>
        <v>Standard</v>
      </c>
      <c r="P980">
        <f>COUNTIF($B:$B,B980)</f>
        <v>3</v>
      </c>
      <c r="Q980">
        <f>SUMIF($C:$C,C980,$L:$L)</f>
        <v>19110.715800000002</v>
      </c>
    </row>
    <row r="981" spans="1:17" x14ac:dyDescent="0.25">
      <c r="A981" t="s">
        <v>4844</v>
      </c>
      <c r="B981" t="s">
        <v>461</v>
      </c>
      <c r="C981" t="s">
        <v>3329</v>
      </c>
      <c r="D981" t="s">
        <v>3093</v>
      </c>
      <c r="E981" t="s">
        <v>19356</v>
      </c>
      <c r="F981" t="s">
        <v>3977</v>
      </c>
      <c r="G981" t="s">
        <v>3090</v>
      </c>
      <c r="H981">
        <f ca="1">_xlfn.XLOOKUP('Master Data'!$B:$B,PatientsMaster!$A:$A,PatientsMaster!$F:$F)</f>
        <v>66</v>
      </c>
      <c r="I981" t="str">
        <f ca="1">_xlfn.XLOOKUP('Master Data'!$B:$B,PatientsMaster!$A:$A,PatientsMaster!$G:$G)</f>
        <v>Young Adult</v>
      </c>
      <c r="J981" t="str">
        <f>_xlfn.XLOOKUP($C:$C,ProvidersMaster!$A:$A,ProvidersMaster!$C:$C)</f>
        <v>Oncology</v>
      </c>
      <c r="K981">
        <f>_xlfn.XLOOKUP($A:$A,Charges!$B:$B,Charges!$D:$D)</f>
        <v>417.83</v>
      </c>
      <c r="L981">
        <f>_xlfn.XLOOKUP($E:$E,InsuranceClaims!$A:$A,InsuranceClaims!$E:$E)</f>
        <v>49.097999999999999</v>
      </c>
      <c r="M981" t="str">
        <f>_xlfn.XLOOKUP($A:$A,Diagnoses!$B:$B,Diagnoses!$D:$D)</f>
        <v>Gastro-esophageal reflux disease without esophagitis</v>
      </c>
      <c r="N981" t="str">
        <f t="shared" si="30"/>
        <v>2023-Dec</v>
      </c>
      <c r="O981" t="str">
        <f t="shared" si="31"/>
        <v>High Cost</v>
      </c>
      <c r="P981">
        <f>COUNTIF($B:$B,B981)</f>
        <v>6</v>
      </c>
      <c r="Q981">
        <f>SUMIF($C:$C,C981,$L:$L)</f>
        <v>21059.359400000005</v>
      </c>
    </row>
    <row r="982" spans="1:17" x14ac:dyDescent="0.25">
      <c r="A982" t="s">
        <v>4845</v>
      </c>
      <c r="B982" t="s">
        <v>461</v>
      </c>
      <c r="C982" t="s">
        <v>3180</v>
      </c>
      <c r="D982" t="s">
        <v>3088</v>
      </c>
      <c r="E982" t="s">
        <v>19357</v>
      </c>
      <c r="F982" t="s">
        <v>4846</v>
      </c>
      <c r="G982" t="s">
        <v>3102</v>
      </c>
      <c r="H982">
        <f ca="1">_xlfn.XLOOKUP('Master Data'!$B:$B,PatientsMaster!$A:$A,PatientsMaster!$F:$F)</f>
        <v>66</v>
      </c>
      <c r="I982" t="str">
        <f ca="1">_xlfn.XLOOKUP('Master Data'!$B:$B,PatientsMaster!$A:$A,PatientsMaster!$G:$G)</f>
        <v>Young Adult</v>
      </c>
      <c r="J982" t="str">
        <f>_xlfn.XLOOKUP($C:$C,ProvidersMaster!$A:$A,ProvidersMaster!$C:$C)</f>
        <v>Gastroenterology</v>
      </c>
      <c r="K982">
        <f>_xlfn.XLOOKUP($A:$A,Charges!$B:$B,Charges!$D:$D)</f>
        <v>76.239999999999995</v>
      </c>
      <c r="L982">
        <f>_xlfn.XLOOKUP($E:$E,InsuranceClaims!$A:$A,InsuranceClaims!$E:$E)</f>
        <v>344.34829999999999</v>
      </c>
      <c r="M982" t="str">
        <f>_xlfn.XLOOKUP($A:$A,Diagnoses!$B:$B,Diagnoses!$D:$D)</f>
        <v>Essential (primary) hypertension</v>
      </c>
      <c r="N982" t="str">
        <f t="shared" si="30"/>
        <v>2025-Oct</v>
      </c>
      <c r="O982" t="str">
        <f t="shared" si="31"/>
        <v>Standard</v>
      </c>
      <c r="P982">
        <f>COUNTIF($B:$B,B982)</f>
        <v>6</v>
      </c>
      <c r="Q982">
        <f>SUMIF($C:$C,C982,$L:$L)</f>
        <v>19110.715800000002</v>
      </c>
    </row>
    <row r="983" spans="1:17" x14ac:dyDescent="0.25">
      <c r="A983" t="s">
        <v>4847</v>
      </c>
      <c r="B983" t="s">
        <v>461</v>
      </c>
      <c r="C983" t="s">
        <v>3125</v>
      </c>
      <c r="D983" t="s">
        <v>3093</v>
      </c>
      <c r="E983" t="s">
        <v>19358</v>
      </c>
      <c r="F983" t="s">
        <v>4709</v>
      </c>
      <c r="G983" t="s">
        <v>3102</v>
      </c>
      <c r="H983">
        <f ca="1">_xlfn.XLOOKUP('Master Data'!$B:$B,PatientsMaster!$A:$A,PatientsMaster!$F:$F)</f>
        <v>66</v>
      </c>
      <c r="I983" t="str">
        <f ca="1">_xlfn.XLOOKUP('Master Data'!$B:$B,PatientsMaster!$A:$A,PatientsMaster!$G:$G)</f>
        <v>Young Adult</v>
      </c>
      <c r="J983" t="str">
        <f>_xlfn.XLOOKUP($C:$C,ProvidersMaster!$A:$A,ProvidersMaster!$C:$C)</f>
        <v>Dermatology</v>
      </c>
      <c r="K983">
        <f>_xlfn.XLOOKUP($A:$A,Charges!$B:$B,Charges!$D:$D)</f>
        <v>298.97000000000003</v>
      </c>
      <c r="L983">
        <f>_xlfn.XLOOKUP($E:$E,InsuranceClaims!$A:$A,InsuranceClaims!$E:$E)</f>
        <v>200.51570000000004</v>
      </c>
      <c r="M983" t="str">
        <f>_xlfn.XLOOKUP($A:$A,Diagnoses!$B:$B,Diagnoses!$D:$D)</f>
        <v>Essential (primary) hypertension</v>
      </c>
      <c r="N983" t="str">
        <f t="shared" si="30"/>
        <v>2025-Feb</v>
      </c>
      <c r="O983" t="str">
        <f t="shared" si="31"/>
        <v>Standard</v>
      </c>
      <c r="P983">
        <f>COUNTIF($B:$B,B983)</f>
        <v>6</v>
      </c>
      <c r="Q983">
        <f>SUMIF($C:$C,C983,$L:$L)</f>
        <v>11666.590100000001</v>
      </c>
    </row>
    <row r="984" spans="1:17" x14ac:dyDescent="0.25">
      <c r="A984" t="s">
        <v>4848</v>
      </c>
      <c r="B984" t="s">
        <v>461</v>
      </c>
      <c r="C984" t="s">
        <v>3138</v>
      </c>
      <c r="D984" t="s">
        <v>3088</v>
      </c>
      <c r="E984" t="s">
        <v>19359</v>
      </c>
      <c r="F984" t="s">
        <v>4849</v>
      </c>
      <c r="G984" t="s">
        <v>3090</v>
      </c>
      <c r="H984">
        <f ca="1">_xlfn.XLOOKUP('Master Data'!$B:$B,PatientsMaster!$A:$A,PatientsMaster!$F:$F)</f>
        <v>66</v>
      </c>
      <c r="I984" t="str">
        <f ca="1">_xlfn.XLOOKUP('Master Data'!$B:$B,PatientsMaster!$A:$A,PatientsMaster!$G:$G)</f>
        <v>Young Adult</v>
      </c>
      <c r="J984" t="str">
        <f>_xlfn.XLOOKUP($C:$C,ProvidersMaster!$A:$A,ProvidersMaster!$C:$C)</f>
        <v>Dermatology</v>
      </c>
      <c r="K984">
        <f>_xlfn.XLOOKUP($A:$A,Charges!$B:$B,Charges!$D:$D)</f>
        <v>225.34</v>
      </c>
      <c r="L984">
        <f>_xlfn.XLOOKUP($E:$E,InsuranceClaims!$A:$A,InsuranceClaims!$E:$E)</f>
        <v>172.47879999999998</v>
      </c>
      <c r="M984" t="str">
        <f>_xlfn.XLOOKUP($A:$A,Diagnoses!$B:$B,Diagnoses!$D:$D)</f>
        <v>Type 2 diabetes mellitus without complications</v>
      </c>
      <c r="N984" t="str">
        <f t="shared" si="30"/>
        <v>2025-Jun</v>
      </c>
      <c r="O984" t="str">
        <f t="shared" si="31"/>
        <v>Standard</v>
      </c>
      <c r="P984">
        <f>COUNTIF($B:$B,B984)</f>
        <v>6</v>
      </c>
      <c r="Q984">
        <f>SUMIF($C:$C,C984,$L:$L)</f>
        <v>16320.415199999998</v>
      </c>
    </row>
    <row r="985" spans="1:17" x14ac:dyDescent="0.25">
      <c r="A985" t="s">
        <v>4850</v>
      </c>
      <c r="B985" t="s">
        <v>461</v>
      </c>
      <c r="C985" t="s">
        <v>3135</v>
      </c>
      <c r="D985" t="s">
        <v>3093</v>
      </c>
      <c r="E985" t="s">
        <v>19360</v>
      </c>
      <c r="F985" t="s">
        <v>3309</v>
      </c>
      <c r="G985" t="s">
        <v>3106</v>
      </c>
      <c r="H985">
        <f ca="1">_xlfn.XLOOKUP('Master Data'!$B:$B,PatientsMaster!$A:$A,PatientsMaster!$F:$F)</f>
        <v>66</v>
      </c>
      <c r="I985" t="str">
        <f ca="1">_xlfn.XLOOKUP('Master Data'!$B:$B,PatientsMaster!$A:$A,PatientsMaster!$G:$G)</f>
        <v>Young Adult</v>
      </c>
      <c r="J985" t="str">
        <f>_xlfn.XLOOKUP($C:$C,ProvidersMaster!$A:$A,ProvidersMaster!$C:$C)</f>
        <v>Pediatrics</v>
      </c>
      <c r="K985">
        <f>_xlfn.XLOOKUP($A:$A,Charges!$B:$B,Charges!$D:$D)</f>
        <v>334.13</v>
      </c>
      <c r="L985">
        <f>_xlfn.XLOOKUP($E:$E,InsuranceClaims!$A:$A,InsuranceClaims!$E:$E)</f>
        <v>290.91499999999996</v>
      </c>
      <c r="M985" t="str">
        <f>_xlfn.XLOOKUP($A:$A,Diagnoses!$B:$B,Diagnoses!$D:$D)</f>
        <v>Type 2 diabetes mellitus without complications</v>
      </c>
      <c r="N985" t="str">
        <f t="shared" si="30"/>
        <v>2023-Oct</v>
      </c>
      <c r="O985" t="str">
        <f t="shared" si="31"/>
        <v>Standard</v>
      </c>
      <c r="P985">
        <f>COUNTIF($B:$B,B985)</f>
        <v>6</v>
      </c>
      <c r="Q985">
        <f>SUMIF($C:$C,C985,$L:$L)</f>
        <v>24472.873299999996</v>
      </c>
    </row>
    <row r="986" spans="1:17" x14ac:dyDescent="0.25">
      <c r="A986" t="s">
        <v>4851</v>
      </c>
      <c r="B986" t="s">
        <v>461</v>
      </c>
      <c r="C986" t="s">
        <v>3104</v>
      </c>
      <c r="D986" t="s">
        <v>3093</v>
      </c>
      <c r="E986" t="s">
        <v>19361</v>
      </c>
      <c r="F986" t="s">
        <v>4581</v>
      </c>
      <c r="G986" t="s">
        <v>3106</v>
      </c>
      <c r="H986">
        <f ca="1">_xlfn.XLOOKUP('Master Data'!$B:$B,PatientsMaster!$A:$A,PatientsMaster!$F:$F)</f>
        <v>66</v>
      </c>
      <c r="I986" t="str">
        <f ca="1">_xlfn.XLOOKUP('Master Data'!$B:$B,PatientsMaster!$A:$A,PatientsMaster!$G:$G)</f>
        <v>Young Adult</v>
      </c>
      <c r="J986" t="str">
        <f>_xlfn.XLOOKUP($C:$C,ProvidersMaster!$A:$A,ProvidersMaster!$C:$C)</f>
        <v>Pediatrics</v>
      </c>
      <c r="K986">
        <f>_xlfn.XLOOKUP($A:$A,Charges!$B:$B,Charges!$D:$D)</f>
        <v>415.73</v>
      </c>
      <c r="L986">
        <f>_xlfn.XLOOKUP($E:$E,InsuranceClaims!$A:$A,InsuranceClaims!$E:$E)</f>
        <v>347.51139999999998</v>
      </c>
      <c r="M986" t="str">
        <f>_xlfn.XLOOKUP($A:$A,Diagnoses!$B:$B,Diagnoses!$D:$D)</f>
        <v>Acute upper respiratory infection, unspecified</v>
      </c>
      <c r="N986" t="str">
        <f t="shared" si="30"/>
        <v>2024-Jun</v>
      </c>
      <c r="O986" t="str">
        <f t="shared" si="31"/>
        <v>High Cost</v>
      </c>
      <c r="P986">
        <f>COUNTIF($B:$B,B986)</f>
        <v>6</v>
      </c>
      <c r="Q986">
        <f>SUMIF($C:$C,C986,$L:$L)</f>
        <v>19656.943599999999</v>
      </c>
    </row>
    <row r="987" spans="1:17" x14ac:dyDescent="0.25">
      <c r="A987" t="s">
        <v>4852</v>
      </c>
      <c r="B987" t="s">
        <v>463</v>
      </c>
      <c r="C987" t="s">
        <v>3087</v>
      </c>
      <c r="D987" t="s">
        <v>3093</v>
      </c>
      <c r="E987" t="s">
        <v>19362</v>
      </c>
      <c r="F987" t="s">
        <v>3493</v>
      </c>
      <c r="G987" t="s">
        <v>3106</v>
      </c>
      <c r="H987">
        <f ca="1">_xlfn.XLOOKUP('Master Data'!$B:$B,PatientsMaster!$A:$A,PatientsMaster!$F:$F)</f>
        <v>86</v>
      </c>
      <c r="I987" t="str">
        <f ca="1">_xlfn.XLOOKUP('Master Data'!$B:$B,PatientsMaster!$A:$A,PatientsMaster!$G:$G)</f>
        <v>Young Adult</v>
      </c>
      <c r="J987" t="str">
        <f>_xlfn.XLOOKUP($C:$C,ProvidersMaster!$A:$A,ProvidersMaster!$C:$C)</f>
        <v>Cardiology</v>
      </c>
      <c r="K987">
        <f>_xlfn.XLOOKUP($A:$A,Charges!$B:$B,Charges!$D:$D)</f>
        <v>472.17</v>
      </c>
      <c r="L987">
        <f>_xlfn.XLOOKUP($E:$E,InsuranceClaims!$A:$A,InsuranceClaims!$E:$E)</f>
        <v>282.35519999999997</v>
      </c>
      <c r="M987" t="str">
        <f>_xlfn.XLOOKUP($A:$A,Diagnoses!$B:$B,Diagnoses!$D:$D)</f>
        <v>Gastro-esophageal reflux disease without esophagitis</v>
      </c>
      <c r="N987" t="str">
        <f t="shared" si="30"/>
        <v>2022-Feb</v>
      </c>
      <c r="O987" t="str">
        <f t="shared" si="31"/>
        <v>High Cost</v>
      </c>
      <c r="P987">
        <f>COUNTIF($B:$B,B987)</f>
        <v>9</v>
      </c>
      <c r="Q987">
        <f>SUMIF($C:$C,C987,$L:$L)</f>
        <v>16589.7353</v>
      </c>
    </row>
    <row r="988" spans="1:17" x14ac:dyDescent="0.25">
      <c r="A988" t="s">
        <v>4853</v>
      </c>
      <c r="B988" t="s">
        <v>463</v>
      </c>
      <c r="C988" t="s">
        <v>3111</v>
      </c>
      <c r="D988" t="s">
        <v>3088</v>
      </c>
      <c r="E988" t="s">
        <v>19363</v>
      </c>
      <c r="F988" t="s">
        <v>4437</v>
      </c>
      <c r="G988" t="s">
        <v>3102</v>
      </c>
      <c r="H988">
        <f ca="1">_xlfn.XLOOKUP('Master Data'!$B:$B,PatientsMaster!$A:$A,PatientsMaster!$F:$F)</f>
        <v>86</v>
      </c>
      <c r="I988" t="str">
        <f ca="1">_xlfn.XLOOKUP('Master Data'!$B:$B,PatientsMaster!$A:$A,PatientsMaster!$G:$G)</f>
        <v>Young Adult</v>
      </c>
      <c r="J988" t="str">
        <f>_xlfn.XLOOKUP($C:$C,ProvidersMaster!$A:$A,ProvidersMaster!$C:$C)</f>
        <v>Gastroenterology</v>
      </c>
      <c r="K988">
        <f>_xlfn.XLOOKUP($A:$A,Charges!$B:$B,Charges!$D:$D)</f>
        <v>232.33</v>
      </c>
      <c r="L988">
        <f>_xlfn.XLOOKUP($E:$E,InsuranceClaims!$A:$A,InsuranceClaims!$E:$E)</f>
        <v>356.85759999999999</v>
      </c>
      <c r="M988" t="str">
        <f>_xlfn.XLOOKUP($A:$A,Diagnoses!$B:$B,Diagnoses!$D:$D)</f>
        <v>Low back pain</v>
      </c>
      <c r="N988" t="str">
        <f t="shared" si="30"/>
        <v>2026-Aug</v>
      </c>
      <c r="O988" t="str">
        <f t="shared" si="31"/>
        <v>Standard</v>
      </c>
      <c r="P988">
        <f>COUNTIF($B:$B,B988)</f>
        <v>9</v>
      </c>
      <c r="Q988">
        <f>SUMIF($C:$C,C988,$L:$L)</f>
        <v>20345.553199999988</v>
      </c>
    </row>
    <row r="989" spans="1:17" x14ac:dyDescent="0.25">
      <c r="A989" t="s">
        <v>4854</v>
      </c>
      <c r="B989" t="s">
        <v>463</v>
      </c>
      <c r="C989" t="s">
        <v>3161</v>
      </c>
      <c r="D989" t="s">
        <v>3088</v>
      </c>
      <c r="E989" t="s">
        <v>19364</v>
      </c>
      <c r="F989" t="s">
        <v>4855</v>
      </c>
      <c r="G989" t="s">
        <v>3095</v>
      </c>
      <c r="H989">
        <f ca="1">_xlfn.XLOOKUP('Master Data'!$B:$B,PatientsMaster!$A:$A,PatientsMaster!$F:$F)</f>
        <v>86</v>
      </c>
      <c r="I989" t="str">
        <f ca="1">_xlfn.XLOOKUP('Master Data'!$B:$B,PatientsMaster!$A:$A,PatientsMaster!$G:$G)</f>
        <v>Young Adult</v>
      </c>
      <c r="J989" t="str">
        <f>_xlfn.XLOOKUP($C:$C,ProvidersMaster!$A:$A,ProvidersMaster!$C:$C)</f>
        <v>Gastroenterology</v>
      </c>
      <c r="K989">
        <f>_xlfn.XLOOKUP($A:$A,Charges!$B:$B,Charges!$D:$D)</f>
        <v>257.3</v>
      </c>
      <c r="L989">
        <f>_xlfn.XLOOKUP($E:$E,InsuranceClaims!$A:$A,InsuranceClaims!$E:$E)</f>
        <v>269.82130000000001</v>
      </c>
      <c r="M989" t="str">
        <f>_xlfn.XLOOKUP($A:$A,Diagnoses!$B:$B,Diagnoses!$D:$D)</f>
        <v>Essential (primary) hypertension</v>
      </c>
      <c r="N989" t="str">
        <f t="shared" si="30"/>
        <v>2024-Jan</v>
      </c>
      <c r="O989" t="str">
        <f t="shared" si="31"/>
        <v>Standard</v>
      </c>
      <c r="P989">
        <f>COUNTIF($B:$B,B989)</f>
        <v>9</v>
      </c>
      <c r="Q989">
        <f>SUMIF($C:$C,C989,$L:$L)</f>
        <v>20657.172699999996</v>
      </c>
    </row>
    <row r="990" spans="1:17" x14ac:dyDescent="0.25">
      <c r="A990" t="s">
        <v>4856</v>
      </c>
      <c r="B990" t="s">
        <v>463</v>
      </c>
      <c r="C990" t="s">
        <v>3118</v>
      </c>
      <c r="D990" t="s">
        <v>3088</v>
      </c>
      <c r="E990" t="s">
        <v>19365</v>
      </c>
      <c r="F990" t="s">
        <v>4857</v>
      </c>
      <c r="G990" t="s">
        <v>3095</v>
      </c>
      <c r="H990">
        <f ca="1">_xlfn.XLOOKUP('Master Data'!$B:$B,PatientsMaster!$A:$A,PatientsMaster!$F:$F)</f>
        <v>86</v>
      </c>
      <c r="I990" t="str">
        <f ca="1">_xlfn.XLOOKUP('Master Data'!$B:$B,PatientsMaster!$A:$A,PatientsMaster!$G:$G)</f>
        <v>Young Adult</v>
      </c>
      <c r="J990" t="str">
        <f>_xlfn.XLOOKUP($C:$C,ProvidersMaster!$A:$A,ProvidersMaster!$C:$C)</f>
        <v>Cardiology</v>
      </c>
      <c r="K990">
        <f>_xlfn.XLOOKUP($A:$A,Charges!$B:$B,Charges!$D:$D)</f>
        <v>136.63</v>
      </c>
      <c r="L990">
        <f>_xlfn.XLOOKUP($E:$E,InsuranceClaims!$A:$A,InsuranceClaims!$E:$E)</f>
        <v>343.70639999999997</v>
      </c>
      <c r="M990" t="str">
        <f>_xlfn.XLOOKUP($A:$A,Diagnoses!$B:$B,Diagnoses!$D:$D)</f>
        <v>Essential (primary) hypertension</v>
      </c>
      <c r="N990" t="str">
        <f t="shared" si="30"/>
        <v>2024-Jul</v>
      </c>
      <c r="O990" t="str">
        <f t="shared" si="31"/>
        <v>Standard</v>
      </c>
      <c r="P990">
        <f>COUNTIF($B:$B,B990)</f>
        <v>9</v>
      </c>
      <c r="Q990">
        <f>SUMIF($C:$C,C990,$L:$L)</f>
        <v>19335.334599999998</v>
      </c>
    </row>
    <row r="991" spans="1:17" x14ac:dyDescent="0.25">
      <c r="A991" t="s">
        <v>4858</v>
      </c>
      <c r="B991" t="s">
        <v>463</v>
      </c>
      <c r="C991" t="s">
        <v>3087</v>
      </c>
      <c r="D991" t="s">
        <v>3088</v>
      </c>
      <c r="E991" t="s">
        <v>19366</v>
      </c>
      <c r="F991" t="s">
        <v>4497</v>
      </c>
      <c r="G991" t="s">
        <v>3090</v>
      </c>
      <c r="H991">
        <f ca="1">_xlfn.XLOOKUP('Master Data'!$B:$B,PatientsMaster!$A:$A,PatientsMaster!$F:$F)</f>
        <v>86</v>
      </c>
      <c r="I991" t="str">
        <f ca="1">_xlfn.XLOOKUP('Master Data'!$B:$B,PatientsMaster!$A:$A,PatientsMaster!$G:$G)</f>
        <v>Young Adult</v>
      </c>
      <c r="J991" t="str">
        <f>_xlfn.XLOOKUP($C:$C,ProvidersMaster!$A:$A,ProvidersMaster!$C:$C)</f>
        <v>Cardiology</v>
      </c>
      <c r="K991">
        <f>_xlfn.XLOOKUP($A:$A,Charges!$B:$B,Charges!$D:$D)</f>
        <v>295.35000000000002</v>
      </c>
      <c r="L991">
        <f>_xlfn.XLOOKUP($E:$E,InsuranceClaims!$A:$A,InsuranceClaims!$E:$E)</f>
        <v>148.53749999999999</v>
      </c>
      <c r="M991" t="str">
        <f>_xlfn.XLOOKUP($A:$A,Diagnoses!$B:$B,Diagnoses!$D:$D)</f>
        <v>Essential (primary) hypertension</v>
      </c>
      <c r="N991" t="str">
        <f t="shared" si="30"/>
        <v>2022-Feb</v>
      </c>
      <c r="O991" t="str">
        <f t="shared" si="31"/>
        <v>Standard</v>
      </c>
      <c r="P991">
        <f>COUNTIF($B:$B,B991)</f>
        <v>9</v>
      </c>
      <c r="Q991">
        <f>SUMIF($C:$C,C991,$L:$L)</f>
        <v>16589.7353</v>
      </c>
    </row>
    <row r="992" spans="1:17" x14ac:dyDescent="0.25">
      <c r="A992" t="s">
        <v>4859</v>
      </c>
      <c r="B992" t="s">
        <v>463</v>
      </c>
      <c r="C992" t="s">
        <v>3100</v>
      </c>
      <c r="D992" t="s">
        <v>3093</v>
      </c>
      <c r="E992" t="s">
        <v>19367</v>
      </c>
      <c r="F992" t="s">
        <v>3442</v>
      </c>
      <c r="G992" t="s">
        <v>3095</v>
      </c>
      <c r="H992">
        <f ca="1">_xlfn.XLOOKUP('Master Data'!$B:$B,PatientsMaster!$A:$A,PatientsMaster!$F:$F)</f>
        <v>86</v>
      </c>
      <c r="I992" t="str">
        <f ca="1">_xlfn.XLOOKUP('Master Data'!$B:$B,PatientsMaster!$A:$A,PatientsMaster!$G:$G)</f>
        <v>Young Adult</v>
      </c>
      <c r="J992" t="str">
        <f>_xlfn.XLOOKUP($C:$C,ProvidersMaster!$A:$A,ProvidersMaster!$C:$C)</f>
        <v>Gastroenterology</v>
      </c>
      <c r="K992">
        <f>_xlfn.XLOOKUP($A:$A,Charges!$B:$B,Charges!$D:$D)</f>
        <v>261.45999999999998</v>
      </c>
      <c r="L992">
        <f>_xlfn.XLOOKUP($E:$E,InsuranceClaims!$A:$A,InsuranceClaims!$E:$E)</f>
        <v>326.42880000000002</v>
      </c>
      <c r="M992" t="str">
        <f>_xlfn.XLOOKUP($A:$A,Diagnoses!$B:$B,Diagnoses!$D:$D)</f>
        <v>Low back pain</v>
      </c>
      <c r="N992" t="str">
        <f t="shared" si="30"/>
        <v>2025-Nov</v>
      </c>
      <c r="O992" t="str">
        <f t="shared" si="31"/>
        <v>Standard</v>
      </c>
      <c r="P992">
        <f>COUNTIF($B:$B,B992)</f>
        <v>9</v>
      </c>
      <c r="Q992">
        <f>SUMIF($C:$C,C992,$L:$L)</f>
        <v>18930.286999999997</v>
      </c>
    </row>
    <row r="993" spans="1:17" x14ac:dyDescent="0.25">
      <c r="A993" t="s">
        <v>4860</v>
      </c>
      <c r="B993" t="s">
        <v>463</v>
      </c>
      <c r="C993" t="s">
        <v>3265</v>
      </c>
      <c r="D993" t="s">
        <v>3093</v>
      </c>
      <c r="E993" t="s">
        <v>19368</v>
      </c>
      <c r="F993" t="s">
        <v>4861</v>
      </c>
      <c r="G993" t="s">
        <v>3090</v>
      </c>
      <c r="H993">
        <f ca="1">_xlfn.XLOOKUP('Master Data'!$B:$B,PatientsMaster!$A:$A,PatientsMaster!$F:$F)</f>
        <v>86</v>
      </c>
      <c r="I993" t="str">
        <f ca="1">_xlfn.XLOOKUP('Master Data'!$B:$B,PatientsMaster!$A:$A,PatientsMaster!$G:$G)</f>
        <v>Young Adult</v>
      </c>
      <c r="J993" t="str">
        <f>_xlfn.XLOOKUP($C:$C,ProvidersMaster!$A:$A,ProvidersMaster!$C:$C)</f>
        <v>Neurology</v>
      </c>
      <c r="K993">
        <f>_xlfn.XLOOKUP($A:$A,Charges!$B:$B,Charges!$D:$D)</f>
        <v>372.81</v>
      </c>
      <c r="L993">
        <f>_xlfn.XLOOKUP($E:$E,InsuranceClaims!$A:$A,InsuranceClaims!$E:$E)</f>
        <v>159.07429999999999</v>
      </c>
      <c r="M993" t="str">
        <f>_xlfn.XLOOKUP($A:$A,Diagnoses!$B:$B,Diagnoses!$D:$D)</f>
        <v>Essential (primary) hypertension</v>
      </c>
      <c r="N993" t="str">
        <f t="shared" si="30"/>
        <v>2024-Jul</v>
      </c>
      <c r="O993" t="str">
        <f t="shared" si="31"/>
        <v>High Cost</v>
      </c>
      <c r="P993">
        <f>COUNTIF($B:$B,B993)</f>
        <v>9</v>
      </c>
      <c r="Q993">
        <f>SUMIF($C:$C,C993,$L:$L)</f>
        <v>17482.5101</v>
      </c>
    </row>
    <row r="994" spans="1:17" x14ac:dyDescent="0.25">
      <c r="A994" t="s">
        <v>4862</v>
      </c>
      <c r="B994" t="s">
        <v>463</v>
      </c>
      <c r="C994" t="s">
        <v>3118</v>
      </c>
      <c r="D994" t="s">
        <v>3093</v>
      </c>
      <c r="E994" t="s">
        <v>19369</v>
      </c>
      <c r="F994" t="s">
        <v>3621</v>
      </c>
      <c r="G994" t="s">
        <v>3106</v>
      </c>
      <c r="H994">
        <f ca="1">_xlfn.XLOOKUP('Master Data'!$B:$B,PatientsMaster!$A:$A,PatientsMaster!$F:$F)</f>
        <v>86</v>
      </c>
      <c r="I994" t="str">
        <f ca="1">_xlfn.XLOOKUP('Master Data'!$B:$B,PatientsMaster!$A:$A,PatientsMaster!$G:$G)</f>
        <v>Young Adult</v>
      </c>
      <c r="J994" t="str">
        <f>_xlfn.XLOOKUP($C:$C,ProvidersMaster!$A:$A,ProvidersMaster!$C:$C)</f>
        <v>Cardiology</v>
      </c>
      <c r="K994">
        <f>_xlfn.XLOOKUP($A:$A,Charges!$B:$B,Charges!$D:$D)</f>
        <v>335.89</v>
      </c>
      <c r="L994">
        <f>_xlfn.XLOOKUP($E:$E,InsuranceClaims!$A:$A,InsuranceClaims!$E:$E)</f>
        <v>322.31700000000001</v>
      </c>
      <c r="M994" t="str">
        <f>_xlfn.XLOOKUP($A:$A,Diagnoses!$B:$B,Diagnoses!$D:$D)</f>
        <v>Low back pain</v>
      </c>
      <c r="N994" t="str">
        <f t="shared" si="30"/>
        <v>2024-Jun</v>
      </c>
      <c r="O994" t="str">
        <f t="shared" si="31"/>
        <v>Standard</v>
      </c>
      <c r="P994">
        <f>COUNTIF($B:$B,B994)</f>
        <v>9</v>
      </c>
      <c r="Q994">
        <f>SUMIF($C:$C,C994,$L:$L)</f>
        <v>19335.334599999998</v>
      </c>
    </row>
    <row r="995" spans="1:17" x14ac:dyDescent="0.25">
      <c r="A995" t="s">
        <v>4863</v>
      </c>
      <c r="B995" t="s">
        <v>463</v>
      </c>
      <c r="C995" t="s">
        <v>3175</v>
      </c>
      <c r="D995" t="s">
        <v>3088</v>
      </c>
      <c r="E995" t="s">
        <v>19370</v>
      </c>
      <c r="F995" t="s">
        <v>4864</v>
      </c>
      <c r="G995" t="s">
        <v>3090</v>
      </c>
      <c r="H995">
        <f ca="1">_xlfn.XLOOKUP('Master Data'!$B:$B,PatientsMaster!$A:$A,PatientsMaster!$F:$F)</f>
        <v>86</v>
      </c>
      <c r="I995" t="str">
        <f ca="1">_xlfn.XLOOKUP('Master Data'!$B:$B,PatientsMaster!$A:$A,PatientsMaster!$G:$G)</f>
        <v>Young Adult</v>
      </c>
      <c r="J995" t="str">
        <f>_xlfn.XLOOKUP($C:$C,ProvidersMaster!$A:$A,ProvidersMaster!$C:$C)</f>
        <v>Pediatrics</v>
      </c>
      <c r="K995">
        <f>_xlfn.XLOOKUP($A:$A,Charges!$B:$B,Charges!$D:$D)</f>
        <v>479.16</v>
      </c>
      <c r="L995">
        <f>_xlfn.XLOOKUP($E:$E,InsuranceClaims!$A:$A,InsuranceClaims!$E:$E)</f>
        <v>223.14700000000002</v>
      </c>
      <c r="M995" t="str">
        <f>_xlfn.XLOOKUP($A:$A,Diagnoses!$B:$B,Diagnoses!$D:$D)</f>
        <v>Gastro-esophageal reflux disease without esophagitis</v>
      </c>
      <c r="N995" t="str">
        <f t="shared" si="30"/>
        <v>2026-Jun</v>
      </c>
      <c r="O995" t="str">
        <f t="shared" si="31"/>
        <v>High Cost</v>
      </c>
      <c r="P995">
        <f>COUNTIF($B:$B,B995)</f>
        <v>9</v>
      </c>
      <c r="Q995">
        <f>SUMIF($C:$C,C995,$L:$L)</f>
        <v>18866.657099999993</v>
      </c>
    </row>
    <row r="996" spans="1:17" x14ac:dyDescent="0.25">
      <c r="A996" t="s">
        <v>4865</v>
      </c>
      <c r="B996" t="s">
        <v>465</v>
      </c>
      <c r="C996" t="s">
        <v>3138</v>
      </c>
      <c r="D996" t="s">
        <v>3088</v>
      </c>
      <c r="E996" t="s">
        <v>19371</v>
      </c>
      <c r="F996" t="s">
        <v>4074</v>
      </c>
      <c r="G996" t="s">
        <v>3090</v>
      </c>
      <c r="H996">
        <f ca="1">_xlfn.XLOOKUP('Master Data'!$B:$B,PatientsMaster!$A:$A,PatientsMaster!$F:$F)</f>
        <v>74</v>
      </c>
      <c r="I996" t="str">
        <f ca="1">_xlfn.XLOOKUP('Master Data'!$B:$B,PatientsMaster!$A:$A,PatientsMaster!$G:$G)</f>
        <v>Young Adult</v>
      </c>
      <c r="J996" t="str">
        <f>_xlfn.XLOOKUP($C:$C,ProvidersMaster!$A:$A,ProvidersMaster!$C:$C)</f>
        <v>Dermatology</v>
      </c>
      <c r="K996">
        <f>_xlfn.XLOOKUP($A:$A,Charges!$B:$B,Charges!$D:$D)</f>
        <v>383.87</v>
      </c>
      <c r="L996">
        <f>_xlfn.XLOOKUP($E:$E,InsuranceClaims!$A:$A,InsuranceClaims!$E:$E)</f>
        <v>305.28750000000002</v>
      </c>
      <c r="M996" t="str">
        <f>_xlfn.XLOOKUP($A:$A,Diagnoses!$B:$B,Diagnoses!$D:$D)</f>
        <v>Essential (primary) hypertension</v>
      </c>
      <c r="N996" t="str">
        <f t="shared" si="30"/>
        <v>2023-Oct</v>
      </c>
      <c r="O996" t="str">
        <f t="shared" si="31"/>
        <v>High Cost</v>
      </c>
      <c r="P996">
        <f>COUNTIF($B:$B,B996)</f>
        <v>6</v>
      </c>
      <c r="Q996">
        <f>SUMIF($C:$C,C996,$L:$L)</f>
        <v>16320.415199999998</v>
      </c>
    </row>
    <row r="997" spans="1:17" x14ac:dyDescent="0.25">
      <c r="A997" t="s">
        <v>4866</v>
      </c>
      <c r="B997" t="s">
        <v>465</v>
      </c>
      <c r="C997" t="s">
        <v>3175</v>
      </c>
      <c r="D997" t="s">
        <v>3088</v>
      </c>
      <c r="E997" t="s">
        <v>19372</v>
      </c>
      <c r="F997" t="s">
        <v>4867</v>
      </c>
      <c r="G997" t="s">
        <v>3095</v>
      </c>
      <c r="H997">
        <f ca="1">_xlfn.XLOOKUP('Master Data'!$B:$B,PatientsMaster!$A:$A,PatientsMaster!$F:$F)</f>
        <v>74</v>
      </c>
      <c r="I997" t="str">
        <f ca="1">_xlfn.XLOOKUP('Master Data'!$B:$B,PatientsMaster!$A:$A,PatientsMaster!$G:$G)</f>
        <v>Young Adult</v>
      </c>
      <c r="J997" t="str">
        <f>_xlfn.XLOOKUP($C:$C,ProvidersMaster!$A:$A,ProvidersMaster!$C:$C)</f>
        <v>Pediatrics</v>
      </c>
      <c r="K997">
        <f>_xlfn.XLOOKUP($A:$A,Charges!$B:$B,Charges!$D:$D)</f>
        <v>297.8</v>
      </c>
      <c r="L997">
        <f>_xlfn.XLOOKUP($E:$E,InsuranceClaims!$A:$A,InsuranceClaims!$E:$E)</f>
        <v>139.1712</v>
      </c>
      <c r="M997" t="str">
        <f>_xlfn.XLOOKUP($A:$A,Diagnoses!$B:$B,Diagnoses!$D:$D)</f>
        <v>Type 2 diabetes mellitus without complications</v>
      </c>
      <c r="N997" t="str">
        <f t="shared" si="30"/>
        <v>2025-May</v>
      </c>
      <c r="O997" t="str">
        <f t="shared" si="31"/>
        <v>Standard</v>
      </c>
      <c r="P997">
        <f>COUNTIF($B:$B,B997)</f>
        <v>6</v>
      </c>
      <c r="Q997">
        <f>SUMIF($C:$C,C997,$L:$L)</f>
        <v>18866.657099999993</v>
      </c>
    </row>
    <row r="998" spans="1:17" x14ac:dyDescent="0.25">
      <c r="A998" t="s">
        <v>4868</v>
      </c>
      <c r="B998" t="s">
        <v>465</v>
      </c>
      <c r="C998" t="s">
        <v>3199</v>
      </c>
      <c r="D998" t="s">
        <v>3088</v>
      </c>
      <c r="E998" t="s">
        <v>19373</v>
      </c>
      <c r="F998" t="s">
        <v>4869</v>
      </c>
      <c r="G998" t="s">
        <v>3090</v>
      </c>
      <c r="H998">
        <f ca="1">_xlfn.XLOOKUP('Master Data'!$B:$B,PatientsMaster!$A:$A,PatientsMaster!$F:$F)</f>
        <v>74</v>
      </c>
      <c r="I998" t="str">
        <f ca="1">_xlfn.XLOOKUP('Master Data'!$B:$B,PatientsMaster!$A:$A,PatientsMaster!$G:$G)</f>
        <v>Young Adult</v>
      </c>
      <c r="J998" t="str">
        <f>_xlfn.XLOOKUP($C:$C,ProvidersMaster!$A:$A,ProvidersMaster!$C:$C)</f>
        <v>Gastroenterology</v>
      </c>
      <c r="K998">
        <f>_xlfn.XLOOKUP($A:$A,Charges!$B:$B,Charges!$D:$D)</f>
        <v>186.79</v>
      </c>
      <c r="L998">
        <f>_xlfn.XLOOKUP($E:$E,InsuranceClaims!$A:$A,InsuranceClaims!$E:$E)</f>
        <v>315.464</v>
      </c>
      <c r="M998" t="str">
        <f>_xlfn.XLOOKUP($A:$A,Diagnoses!$B:$B,Diagnoses!$D:$D)</f>
        <v>Acute upper respiratory infection, unspecified</v>
      </c>
      <c r="N998" t="str">
        <f t="shared" si="30"/>
        <v>2026-Feb</v>
      </c>
      <c r="O998" t="str">
        <f t="shared" si="31"/>
        <v>Standard</v>
      </c>
      <c r="P998">
        <f>COUNTIF($B:$B,B998)</f>
        <v>6</v>
      </c>
      <c r="Q998">
        <f>SUMIF($C:$C,C998,$L:$L)</f>
        <v>19674.320500000005</v>
      </c>
    </row>
    <row r="999" spans="1:17" x14ac:dyDescent="0.25">
      <c r="A999" t="s">
        <v>4870</v>
      </c>
      <c r="B999" t="s">
        <v>465</v>
      </c>
      <c r="C999" t="s">
        <v>3202</v>
      </c>
      <c r="D999" t="s">
        <v>3093</v>
      </c>
      <c r="E999" t="s">
        <v>19374</v>
      </c>
      <c r="F999" t="s">
        <v>4871</v>
      </c>
      <c r="G999" t="s">
        <v>3090</v>
      </c>
      <c r="H999">
        <f ca="1">_xlfn.XLOOKUP('Master Data'!$B:$B,PatientsMaster!$A:$A,PatientsMaster!$F:$F)</f>
        <v>74</v>
      </c>
      <c r="I999" t="str">
        <f ca="1">_xlfn.XLOOKUP('Master Data'!$B:$B,PatientsMaster!$A:$A,PatientsMaster!$G:$G)</f>
        <v>Young Adult</v>
      </c>
      <c r="J999" t="str">
        <f>_xlfn.XLOOKUP($C:$C,ProvidersMaster!$A:$A,ProvidersMaster!$C:$C)</f>
        <v>General Practice</v>
      </c>
      <c r="K999">
        <f>_xlfn.XLOOKUP($A:$A,Charges!$B:$B,Charges!$D:$D)</f>
        <v>115.06</v>
      </c>
      <c r="L999">
        <f>_xlfn.XLOOKUP($E:$E,InsuranceClaims!$A:$A,InsuranceClaims!$E:$E)</f>
        <v>242.93100000000001</v>
      </c>
      <c r="M999" t="str">
        <f>_xlfn.XLOOKUP($A:$A,Diagnoses!$B:$B,Diagnoses!$D:$D)</f>
        <v>Low back pain</v>
      </c>
      <c r="N999" t="str">
        <f t="shared" si="30"/>
        <v>2025-Jun</v>
      </c>
      <c r="O999" t="str">
        <f t="shared" si="31"/>
        <v>Standard</v>
      </c>
      <c r="P999">
        <f>COUNTIF($B:$B,B999)</f>
        <v>6</v>
      </c>
      <c r="Q999">
        <f>SUMIF($C:$C,C999,$L:$L)</f>
        <v>16195.449599999994</v>
      </c>
    </row>
    <row r="1000" spans="1:17" x14ac:dyDescent="0.25">
      <c r="A1000" t="s">
        <v>4872</v>
      </c>
      <c r="B1000" t="s">
        <v>465</v>
      </c>
      <c r="C1000" t="s">
        <v>3151</v>
      </c>
      <c r="D1000" t="s">
        <v>3088</v>
      </c>
      <c r="E1000" t="s">
        <v>19375</v>
      </c>
      <c r="F1000" t="s">
        <v>4490</v>
      </c>
      <c r="G1000" t="s">
        <v>3095</v>
      </c>
      <c r="H1000">
        <f ca="1">_xlfn.XLOOKUP('Master Data'!$B:$B,PatientsMaster!$A:$A,PatientsMaster!$F:$F)</f>
        <v>74</v>
      </c>
      <c r="I1000" t="str">
        <f ca="1">_xlfn.XLOOKUP('Master Data'!$B:$B,PatientsMaster!$A:$A,PatientsMaster!$G:$G)</f>
        <v>Young Adult</v>
      </c>
      <c r="J1000" t="str">
        <f>_xlfn.XLOOKUP($C:$C,ProvidersMaster!$A:$A,ProvidersMaster!$C:$C)</f>
        <v>Gastroenterology</v>
      </c>
      <c r="K1000">
        <f>_xlfn.XLOOKUP($A:$A,Charges!$B:$B,Charges!$D:$D)</f>
        <v>361.92</v>
      </c>
      <c r="L1000">
        <f>_xlfn.XLOOKUP($E:$E,InsuranceClaims!$A:$A,InsuranceClaims!$E:$E)</f>
        <v>264.68800000000005</v>
      </c>
      <c r="M1000" t="str">
        <f>_xlfn.XLOOKUP($A:$A,Diagnoses!$B:$B,Diagnoses!$D:$D)</f>
        <v>Low back pain</v>
      </c>
      <c r="N1000" t="str">
        <f t="shared" si="30"/>
        <v>2022-Mar</v>
      </c>
      <c r="O1000" t="str">
        <f t="shared" si="31"/>
        <v>High Cost</v>
      </c>
      <c r="P1000">
        <f>COUNTIF($B:$B,B1000)</f>
        <v>6</v>
      </c>
      <c r="Q1000">
        <f>SUMIF($C:$C,C1000,$L:$L)</f>
        <v>21413.642499999994</v>
      </c>
    </row>
    <row r="1001" spans="1:17" x14ac:dyDescent="0.25">
      <c r="A1001" t="s">
        <v>4873</v>
      </c>
      <c r="B1001" t="s">
        <v>465</v>
      </c>
      <c r="C1001" t="s">
        <v>3097</v>
      </c>
      <c r="D1001" t="s">
        <v>3093</v>
      </c>
      <c r="E1001" t="s">
        <v>19376</v>
      </c>
      <c r="F1001" t="s">
        <v>4667</v>
      </c>
      <c r="G1001" t="s">
        <v>3102</v>
      </c>
      <c r="H1001">
        <f ca="1">_xlfn.XLOOKUP('Master Data'!$B:$B,PatientsMaster!$A:$A,PatientsMaster!$F:$F)</f>
        <v>74</v>
      </c>
      <c r="I1001" t="str">
        <f ca="1">_xlfn.XLOOKUP('Master Data'!$B:$B,PatientsMaster!$A:$A,PatientsMaster!$G:$G)</f>
        <v>Young Adult</v>
      </c>
      <c r="J1001" t="str">
        <f>_xlfn.XLOOKUP($C:$C,ProvidersMaster!$A:$A,ProvidersMaster!$C:$C)</f>
        <v>Cardiology</v>
      </c>
      <c r="K1001">
        <f>_xlfn.XLOOKUP($A:$A,Charges!$B:$B,Charges!$D:$D)</f>
        <v>468.88</v>
      </c>
      <c r="L1001">
        <f>_xlfn.XLOOKUP($E:$E,InsuranceClaims!$A:$A,InsuranceClaims!$E:$E)</f>
        <v>121.78319999999999</v>
      </c>
      <c r="M1001" t="str">
        <f>_xlfn.XLOOKUP($A:$A,Diagnoses!$B:$B,Diagnoses!$D:$D)</f>
        <v>Essential (primary) hypertension</v>
      </c>
      <c r="N1001" t="str">
        <f t="shared" si="30"/>
        <v>2024-Jan</v>
      </c>
      <c r="O1001" t="str">
        <f t="shared" si="31"/>
        <v>High Cost</v>
      </c>
      <c r="P1001">
        <f>COUNTIF($B:$B,B1001)</f>
        <v>6</v>
      </c>
      <c r="Q1001">
        <f>SUMIF($C:$C,C1001,$L:$L)</f>
        <v>19482.340599999985</v>
      </c>
    </row>
    <row r="1002" spans="1:17" x14ac:dyDescent="0.25">
      <c r="A1002" t="s">
        <v>4874</v>
      </c>
      <c r="B1002" t="s">
        <v>467</v>
      </c>
      <c r="C1002" t="s">
        <v>3108</v>
      </c>
      <c r="D1002" t="s">
        <v>3093</v>
      </c>
      <c r="E1002" t="s">
        <v>19377</v>
      </c>
      <c r="F1002" t="s">
        <v>4875</v>
      </c>
      <c r="G1002" t="s">
        <v>3102</v>
      </c>
      <c r="H1002">
        <f ca="1">_xlfn.XLOOKUP('Master Data'!$B:$B,PatientsMaster!$A:$A,PatientsMaster!$F:$F)</f>
        <v>52</v>
      </c>
      <c r="I1002" t="str">
        <f ca="1">_xlfn.XLOOKUP('Master Data'!$B:$B,PatientsMaster!$A:$A,PatientsMaster!$G:$G)</f>
        <v>Young Adult</v>
      </c>
      <c r="J1002" t="str">
        <f>_xlfn.XLOOKUP($C:$C,ProvidersMaster!$A:$A,ProvidersMaster!$C:$C)</f>
        <v>Pediatrics</v>
      </c>
      <c r="K1002">
        <f>_xlfn.XLOOKUP($A:$A,Charges!$B:$B,Charges!$D:$D)</f>
        <v>54.39</v>
      </c>
      <c r="L1002">
        <f>_xlfn.XLOOKUP($E:$E,InsuranceClaims!$A:$A,InsuranceClaims!$E:$E)</f>
        <v>195.47200000000001</v>
      </c>
      <c r="M1002" t="str">
        <f>_xlfn.XLOOKUP($A:$A,Diagnoses!$B:$B,Diagnoses!$D:$D)</f>
        <v>Essential (primary) hypertension</v>
      </c>
      <c r="N1002" t="str">
        <f t="shared" si="30"/>
        <v>2026-May</v>
      </c>
      <c r="O1002" t="str">
        <f t="shared" si="31"/>
        <v>Standard</v>
      </c>
      <c r="P1002">
        <f>COUNTIF($B:$B,B1002)</f>
        <v>8</v>
      </c>
      <c r="Q1002">
        <f>SUMIF($C:$C,C1002,$L:$L)</f>
        <v>19337.123900000002</v>
      </c>
    </row>
    <row r="1003" spans="1:17" x14ac:dyDescent="0.25">
      <c r="A1003" t="s">
        <v>4876</v>
      </c>
      <c r="B1003" t="s">
        <v>467</v>
      </c>
      <c r="C1003" t="s">
        <v>3138</v>
      </c>
      <c r="D1003" t="s">
        <v>3093</v>
      </c>
      <c r="E1003" t="s">
        <v>19378</v>
      </c>
      <c r="F1003" t="s">
        <v>4877</v>
      </c>
      <c r="G1003" t="s">
        <v>3102</v>
      </c>
      <c r="H1003">
        <f ca="1">_xlfn.XLOOKUP('Master Data'!$B:$B,PatientsMaster!$A:$A,PatientsMaster!$F:$F)</f>
        <v>52</v>
      </c>
      <c r="I1003" t="str">
        <f ca="1">_xlfn.XLOOKUP('Master Data'!$B:$B,PatientsMaster!$A:$A,PatientsMaster!$G:$G)</f>
        <v>Young Adult</v>
      </c>
      <c r="J1003" t="str">
        <f>_xlfn.XLOOKUP($C:$C,ProvidersMaster!$A:$A,ProvidersMaster!$C:$C)</f>
        <v>Dermatology</v>
      </c>
      <c r="K1003">
        <f>_xlfn.XLOOKUP($A:$A,Charges!$B:$B,Charges!$D:$D)</f>
        <v>270.16000000000003</v>
      </c>
      <c r="L1003">
        <f>_xlfn.XLOOKUP($E:$E,InsuranceClaims!$A:$A,InsuranceClaims!$E:$E)</f>
        <v>410.50379999999996</v>
      </c>
      <c r="M1003" t="str">
        <f>_xlfn.XLOOKUP($A:$A,Diagnoses!$B:$B,Diagnoses!$D:$D)</f>
        <v>Acute upper respiratory infection, unspecified</v>
      </c>
      <c r="N1003" t="str">
        <f t="shared" si="30"/>
        <v>2022-Aug</v>
      </c>
      <c r="O1003" t="str">
        <f t="shared" si="31"/>
        <v>Standard</v>
      </c>
      <c r="P1003">
        <f>COUNTIF($B:$B,B1003)</f>
        <v>8</v>
      </c>
      <c r="Q1003">
        <f>SUMIF($C:$C,C1003,$L:$L)</f>
        <v>16320.415199999998</v>
      </c>
    </row>
    <row r="1004" spans="1:17" x14ac:dyDescent="0.25">
      <c r="A1004" t="s">
        <v>4878</v>
      </c>
      <c r="B1004" t="s">
        <v>467</v>
      </c>
      <c r="C1004" t="s">
        <v>3138</v>
      </c>
      <c r="D1004" t="s">
        <v>3088</v>
      </c>
      <c r="E1004" t="s">
        <v>19379</v>
      </c>
      <c r="F1004" t="s">
        <v>4879</v>
      </c>
      <c r="G1004" t="s">
        <v>3090</v>
      </c>
      <c r="H1004">
        <f ca="1">_xlfn.XLOOKUP('Master Data'!$B:$B,PatientsMaster!$A:$A,PatientsMaster!$F:$F)</f>
        <v>52</v>
      </c>
      <c r="I1004" t="str">
        <f ca="1">_xlfn.XLOOKUP('Master Data'!$B:$B,PatientsMaster!$A:$A,PatientsMaster!$G:$G)</f>
        <v>Young Adult</v>
      </c>
      <c r="J1004" t="str">
        <f>_xlfn.XLOOKUP($C:$C,ProvidersMaster!$A:$A,ProvidersMaster!$C:$C)</f>
        <v>Dermatology</v>
      </c>
      <c r="K1004">
        <f>_xlfn.XLOOKUP($A:$A,Charges!$B:$B,Charges!$D:$D)</f>
        <v>147.44999999999999</v>
      </c>
      <c r="L1004">
        <f>_xlfn.XLOOKUP($E:$E,InsuranceClaims!$A:$A,InsuranceClaims!$E:$E)</f>
        <v>222.23520000000002</v>
      </c>
      <c r="M1004" t="str">
        <f>_xlfn.XLOOKUP($A:$A,Diagnoses!$B:$B,Diagnoses!$D:$D)</f>
        <v>Essential (primary) hypertension</v>
      </c>
      <c r="N1004" t="str">
        <f t="shared" si="30"/>
        <v>2024-Jan</v>
      </c>
      <c r="O1004" t="str">
        <f t="shared" si="31"/>
        <v>Standard</v>
      </c>
      <c r="P1004">
        <f>COUNTIF($B:$B,B1004)</f>
        <v>8</v>
      </c>
      <c r="Q1004">
        <f>SUMIF($C:$C,C1004,$L:$L)</f>
        <v>16320.415199999998</v>
      </c>
    </row>
    <row r="1005" spans="1:17" x14ac:dyDescent="0.25">
      <c r="A1005" t="s">
        <v>4880</v>
      </c>
      <c r="B1005" t="s">
        <v>467</v>
      </c>
      <c r="C1005" t="s">
        <v>3135</v>
      </c>
      <c r="D1005" t="s">
        <v>3088</v>
      </c>
      <c r="E1005" t="s">
        <v>19380</v>
      </c>
      <c r="F1005" t="s">
        <v>4881</v>
      </c>
      <c r="G1005" t="s">
        <v>3095</v>
      </c>
      <c r="H1005">
        <f ca="1">_xlfn.XLOOKUP('Master Data'!$B:$B,PatientsMaster!$A:$A,PatientsMaster!$F:$F)</f>
        <v>52</v>
      </c>
      <c r="I1005" t="str">
        <f ca="1">_xlfn.XLOOKUP('Master Data'!$B:$B,PatientsMaster!$A:$A,PatientsMaster!$G:$G)</f>
        <v>Young Adult</v>
      </c>
      <c r="J1005" t="str">
        <f>_xlfn.XLOOKUP($C:$C,ProvidersMaster!$A:$A,ProvidersMaster!$C:$C)</f>
        <v>Pediatrics</v>
      </c>
      <c r="K1005">
        <f>_xlfn.XLOOKUP($A:$A,Charges!$B:$B,Charges!$D:$D)</f>
        <v>447.39</v>
      </c>
      <c r="L1005">
        <f>_xlfn.XLOOKUP($E:$E,InsuranceClaims!$A:$A,InsuranceClaims!$E:$E)</f>
        <v>424.92560000000003</v>
      </c>
      <c r="M1005" t="str">
        <f>_xlfn.XLOOKUP($A:$A,Diagnoses!$B:$B,Diagnoses!$D:$D)</f>
        <v>Low back pain</v>
      </c>
      <c r="N1005" t="str">
        <f t="shared" si="30"/>
        <v>2024-Aug</v>
      </c>
      <c r="O1005" t="str">
        <f t="shared" si="31"/>
        <v>High Cost</v>
      </c>
      <c r="P1005">
        <f>COUNTIF($B:$B,B1005)</f>
        <v>8</v>
      </c>
      <c r="Q1005">
        <f>SUMIF($C:$C,C1005,$L:$L)</f>
        <v>24472.873299999996</v>
      </c>
    </row>
    <row r="1006" spans="1:17" x14ac:dyDescent="0.25">
      <c r="A1006" t="s">
        <v>4882</v>
      </c>
      <c r="B1006" t="s">
        <v>467</v>
      </c>
      <c r="C1006" t="s">
        <v>3130</v>
      </c>
      <c r="D1006" t="s">
        <v>3088</v>
      </c>
      <c r="E1006" t="s">
        <v>19381</v>
      </c>
      <c r="F1006" t="s">
        <v>3518</v>
      </c>
      <c r="G1006" t="s">
        <v>3095</v>
      </c>
      <c r="H1006">
        <f ca="1">_xlfn.XLOOKUP('Master Data'!$B:$B,PatientsMaster!$A:$A,PatientsMaster!$F:$F)</f>
        <v>52</v>
      </c>
      <c r="I1006" t="str">
        <f ca="1">_xlfn.XLOOKUP('Master Data'!$B:$B,PatientsMaster!$A:$A,PatientsMaster!$G:$G)</f>
        <v>Young Adult</v>
      </c>
      <c r="J1006" t="str">
        <f>_xlfn.XLOOKUP($C:$C,ProvidersMaster!$A:$A,ProvidersMaster!$C:$C)</f>
        <v>Pediatrics</v>
      </c>
      <c r="K1006">
        <f>_xlfn.XLOOKUP($A:$A,Charges!$B:$B,Charges!$D:$D)</f>
        <v>280.19</v>
      </c>
      <c r="L1006">
        <f>_xlfn.XLOOKUP($E:$E,InsuranceClaims!$A:$A,InsuranceClaims!$E:$E)</f>
        <v>244.3237</v>
      </c>
      <c r="M1006" t="str">
        <f>_xlfn.XLOOKUP($A:$A,Diagnoses!$B:$B,Diagnoses!$D:$D)</f>
        <v>Gastro-esophageal reflux disease without esophagitis</v>
      </c>
      <c r="N1006" t="str">
        <f t="shared" si="30"/>
        <v>2026-Jun</v>
      </c>
      <c r="O1006" t="str">
        <f t="shared" si="31"/>
        <v>Standard</v>
      </c>
      <c r="P1006">
        <f>COUNTIF($B:$B,B1006)</f>
        <v>8</v>
      </c>
      <c r="Q1006">
        <f>SUMIF($C:$C,C1006,$L:$L)</f>
        <v>15966.304299999994</v>
      </c>
    </row>
    <row r="1007" spans="1:17" x14ac:dyDescent="0.25">
      <c r="A1007" t="s">
        <v>4883</v>
      </c>
      <c r="B1007" t="s">
        <v>467</v>
      </c>
      <c r="C1007" t="s">
        <v>3196</v>
      </c>
      <c r="D1007" t="s">
        <v>3093</v>
      </c>
      <c r="E1007" t="s">
        <v>19382</v>
      </c>
      <c r="F1007" t="s">
        <v>3568</v>
      </c>
      <c r="G1007" t="s">
        <v>3095</v>
      </c>
      <c r="H1007">
        <f ca="1">_xlfn.XLOOKUP('Master Data'!$B:$B,PatientsMaster!$A:$A,PatientsMaster!$F:$F)</f>
        <v>52</v>
      </c>
      <c r="I1007" t="str">
        <f ca="1">_xlfn.XLOOKUP('Master Data'!$B:$B,PatientsMaster!$A:$A,PatientsMaster!$G:$G)</f>
        <v>Young Adult</v>
      </c>
      <c r="J1007" t="str">
        <f>_xlfn.XLOOKUP($C:$C,ProvidersMaster!$A:$A,ProvidersMaster!$C:$C)</f>
        <v>Gastroenterology</v>
      </c>
      <c r="K1007">
        <f>_xlfn.XLOOKUP($A:$A,Charges!$B:$B,Charges!$D:$D)</f>
        <v>381.69</v>
      </c>
      <c r="L1007">
        <f>_xlfn.XLOOKUP($E:$E,InsuranceClaims!$A:$A,InsuranceClaims!$E:$E)</f>
        <v>95.115999999999985</v>
      </c>
      <c r="M1007" t="str">
        <f>_xlfn.XLOOKUP($A:$A,Diagnoses!$B:$B,Diagnoses!$D:$D)</f>
        <v>Acute upper respiratory infection, unspecified</v>
      </c>
      <c r="N1007" t="str">
        <f t="shared" si="30"/>
        <v>2024-Jan</v>
      </c>
      <c r="O1007" t="str">
        <f t="shared" si="31"/>
        <v>High Cost</v>
      </c>
      <c r="P1007">
        <f>COUNTIF($B:$B,B1007)</f>
        <v>8</v>
      </c>
      <c r="Q1007">
        <f>SUMIF($C:$C,C1007,$L:$L)</f>
        <v>13711.558999999999</v>
      </c>
    </row>
    <row r="1008" spans="1:17" x14ac:dyDescent="0.25">
      <c r="A1008" t="s">
        <v>4884</v>
      </c>
      <c r="B1008" t="s">
        <v>467</v>
      </c>
      <c r="C1008" t="s">
        <v>3092</v>
      </c>
      <c r="D1008" t="s">
        <v>3093</v>
      </c>
      <c r="E1008" t="s">
        <v>19383</v>
      </c>
      <c r="F1008" t="s">
        <v>4885</v>
      </c>
      <c r="G1008" t="s">
        <v>3095</v>
      </c>
      <c r="H1008">
        <f ca="1">_xlfn.XLOOKUP('Master Data'!$B:$B,PatientsMaster!$A:$A,PatientsMaster!$F:$F)</f>
        <v>52</v>
      </c>
      <c r="I1008" t="str">
        <f ca="1">_xlfn.XLOOKUP('Master Data'!$B:$B,PatientsMaster!$A:$A,PatientsMaster!$G:$G)</f>
        <v>Young Adult</v>
      </c>
      <c r="J1008" t="str">
        <f>_xlfn.XLOOKUP($C:$C,ProvidersMaster!$A:$A,ProvidersMaster!$C:$C)</f>
        <v>Oncology</v>
      </c>
      <c r="K1008">
        <f>_xlfn.XLOOKUP($A:$A,Charges!$B:$B,Charges!$D:$D)</f>
        <v>243.59</v>
      </c>
      <c r="L1008">
        <f>_xlfn.XLOOKUP($E:$E,InsuranceClaims!$A:$A,InsuranceClaims!$E:$E)</f>
        <v>327.06600000000003</v>
      </c>
      <c r="M1008" t="str">
        <f>_xlfn.XLOOKUP($A:$A,Diagnoses!$B:$B,Diagnoses!$D:$D)</f>
        <v>Low back pain</v>
      </c>
      <c r="N1008" t="str">
        <f t="shared" si="30"/>
        <v>2025-Feb</v>
      </c>
      <c r="O1008" t="str">
        <f t="shared" si="31"/>
        <v>Standard</v>
      </c>
      <c r="P1008">
        <f>COUNTIF($B:$B,B1008)</f>
        <v>8</v>
      </c>
      <c r="Q1008">
        <f>SUMIF($C:$C,C1008,$L:$L)</f>
        <v>16713.101299999998</v>
      </c>
    </row>
    <row r="1009" spans="1:17" x14ac:dyDescent="0.25">
      <c r="A1009" t="s">
        <v>4886</v>
      </c>
      <c r="B1009" t="s">
        <v>467</v>
      </c>
      <c r="C1009" t="s">
        <v>3180</v>
      </c>
      <c r="D1009" t="s">
        <v>3093</v>
      </c>
      <c r="E1009" t="s">
        <v>19384</v>
      </c>
      <c r="F1009" t="s">
        <v>4293</v>
      </c>
      <c r="G1009" t="s">
        <v>3106</v>
      </c>
      <c r="H1009">
        <f ca="1">_xlfn.XLOOKUP('Master Data'!$B:$B,PatientsMaster!$A:$A,PatientsMaster!$F:$F)</f>
        <v>52</v>
      </c>
      <c r="I1009" t="str">
        <f ca="1">_xlfn.XLOOKUP('Master Data'!$B:$B,PatientsMaster!$A:$A,PatientsMaster!$G:$G)</f>
        <v>Young Adult</v>
      </c>
      <c r="J1009" t="str">
        <f>_xlfn.XLOOKUP($C:$C,ProvidersMaster!$A:$A,ProvidersMaster!$C:$C)</f>
        <v>Gastroenterology</v>
      </c>
      <c r="K1009">
        <f>_xlfn.XLOOKUP($A:$A,Charges!$B:$B,Charges!$D:$D)</f>
        <v>137.80000000000001</v>
      </c>
      <c r="L1009">
        <f>_xlfn.XLOOKUP($E:$E,InsuranceClaims!$A:$A,InsuranceClaims!$E:$E)</f>
        <v>293.79899999999998</v>
      </c>
      <c r="M1009" t="str">
        <f>_xlfn.XLOOKUP($A:$A,Diagnoses!$B:$B,Diagnoses!$D:$D)</f>
        <v>Gastro-esophageal reflux disease without esophagitis</v>
      </c>
      <c r="N1009" t="str">
        <f t="shared" si="30"/>
        <v>2025-Sep</v>
      </c>
      <c r="O1009" t="str">
        <f t="shared" si="31"/>
        <v>Standard</v>
      </c>
      <c r="P1009">
        <f>COUNTIF($B:$B,B1009)</f>
        <v>8</v>
      </c>
      <c r="Q1009">
        <f>SUMIF($C:$C,C1009,$L:$L)</f>
        <v>19110.715800000002</v>
      </c>
    </row>
    <row r="1010" spans="1:17" x14ac:dyDescent="0.25">
      <c r="A1010" t="s">
        <v>4887</v>
      </c>
      <c r="B1010" t="s">
        <v>469</v>
      </c>
      <c r="C1010" t="s">
        <v>3111</v>
      </c>
      <c r="D1010" t="s">
        <v>3088</v>
      </c>
      <c r="E1010" t="s">
        <v>19385</v>
      </c>
      <c r="F1010" t="s">
        <v>4888</v>
      </c>
      <c r="G1010" t="s">
        <v>3102</v>
      </c>
      <c r="H1010">
        <f ca="1">_xlfn.XLOOKUP('Master Data'!$B:$B,PatientsMaster!$A:$A,PatientsMaster!$F:$F)</f>
        <v>48</v>
      </c>
      <c r="I1010" t="str">
        <f ca="1">_xlfn.XLOOKUP('Master Data'!$B:$B,PatientsMaster!$A:$A,PatientsMaster!$G:$G)</f>
        <v>Young Adult</v>
      </c>
      <c r="J1010" t="str">
        <f>_xlfn.XLOOKUP($C:$C,ProvidersMaster!$A:$A,ProvidersMaster!$C:$C)</f>
        <v>Gastroenterology</v>
      </c>
      <c r="K1010">
        <f>_xlfn.XLOOKUP($A:$A,Charges!$B:$B,Charges!$D:$D)</f>
        <v>447.71</v>
      </c>
      <c r="L1010">
        <f>_xlfn.XLOOKUP($E:$E,InsuranceClaims!$A:$A,InsuranceClaims!$E:$E)</f>
        <v>138.292</v>
      </c>
      <c r="M1010" t="str">
        <f>_xlfn.XLOOKUP($A:$A,Diagnoses!$B:$B,Diagnoses!$D:$D)</f>
        <v>Gastro-esophageal reflux disease without esophagitis</v>
      </c>
      <c r="N1010" t="str">
        <f t="shared" si="30"/>
        <v>2023-Jan</v>
      </c>
      <c r="O1010" t="str">
        <f t="shared" si="31"/>
        <v>High Cost</v>
      </c>
      <c r="P1010">
        <f>COUNTIF($B:$B,B1010)</f>
        <v>8</v>
      </c>
      <c r="Q1010">
        <f>SUMIF($C:$C,C1010,$L:$L)</f>
        <v>20345.553199999988</v>
      </c>
    </row>
    <row r="1011" spans="1:17" x14ac:dyDescent="0.25">
      <c r="A1011" t="s">
        <v>4889</v>
      </c>
      <c r="B1011" t="s">
        <v>469</v>
      </c>
      <c r="C1011" t="s">
        <v>3202</v>
      </c>
      <c r="D1011" t="s">
        <v>3093</v>
      </c>
      <c r="E1011" t="s">
        <v>19386</v>
      </c>
      <c r="F1011" t="s">
        <v>4890</v>
      </c>
      <c r="G1011" t="s">
        <v>3095</v>
      </c>
      <c r="H1011">
        <f ca="1">_xlfn.XLOOKUP('Master Data'!$B:$B,PatientsMaster!$A:$A,PatientsMaster!$F:$F)</f>
        <v>48</v>
      </c>
      <c r="I1011" t="str">
        <f ca="1">_xlfn.XLOOKUP('Master Data'!$B:$B,PatientsMaster!$A:$A,PatientsMaster!$G:$G)</f>
        <v>Young Adult</v>
      </c>
      <c r="J1011" t="str">
        <f>_xlfn.XLOOKUP($C:$C,ProvidersMaster!$A:$A,ProvidersMaster!$C:$C)</f>
        <v>General Practice</v>
      </c>
      <c r="K1011">
        <f>_xlfn.XLOOKUP($A:$A,Charges!$B:$B,Charges!$D:$D)</f>
        <v>150.35</v>
      </c>
      <c r="L1011">
        <f>_xlfn.XLOOKUP($E:$E,InsuranceClaims!$A:$A,InsuranceClaims!$E:$E)</f>
        <v>101.4481</v>
      </c>
      <c r="M1011" t="str">
        <f>_xlfn.XLOOKUP($A:$A,Diagnoses!$B:$B,Diagnoses!$D:$D)</f>
        <v>Type 2 diabetes mellitus without complications</v>
      </c>
      <c r="N1011" t="str">
        <f t="shared" si="30"/>
        <v>2025-Dec</v>
      </c>
      <c r="O1011" t="str">
        <f t="shared" si="31"/>
        <v>Standard</v>
      </c>
      <c r="P1011">
        <f>COUNTIF($B:$B,B1011)</f>
        <v>8</v>
      </c>
      <c r="Q1011">
        <f>SUMIF($C:$C,C1011,$L:$L)</f>
        <v>16195.449599999994</v>
      </c>
    </row>
    <row r="1012" spans="1:17" x14ac:dyDescent="0.25">
      <c r="A1012" t="s">
        <v>4891</v>
      </c>
      <c r="B1012" t="s">
        <v>469</v>
      </c>
      <c r="C1012" t="s">
        <v>3172</v>
      </c>
      <c r="D1012" t="s">
        <v>3093</v>
      </c>
      <c r="E1012" t="s">
        <v>19387</v>
      </c>
      <c r="F1012" t="s">
        <v>3133</v>
      </c>
      <c r="G1012" t="s">
        <v>3095</v>
      </c>
      <c r="H1012">
        <f ca="1">_xlfn.XLOOKUP('Master Data'!$B:$B,PatientsMaster!$A:$A,PatientsMaster!$F:$F)</f>
        <v>48</v>
      </c>
      <c r="I1012" t="str">
        <f ca="1">_xlfn.XLOOKUP('Master Data'!$B:$B,PatientsMaster!$A:$A,PatientsMaster!$G:$G)</f>
        <v>Young Adult</v>
      </c>
      <c r="J1012" t="str">
        <f>_xlfn.XLOOKUP($C:$C,ProvidersMaster!$A:$A,ProvidersMaster!$C:$C)</f>
        <v>Gastroenterology</v>
      </c>
      <c r="K1012">
        <f>_xlfn.XLOOKUP($A:$A,Charges!$B:$B,Charges!$D:$D)</f>
        <v>148.21</v>
      </c>
      <c r="L1012">
        <f>_xlfn.XLOOKUP($E:$E,InsuranceClaims!$A:$A,InsuranceClaims!$E:$E)</f>
        <v>134.90709999999999</v>
      </c>
      <c r="M1012" t="str">
        <f>_xlfn.XLOOKUP($A:$A,Diagnoses!$B:$B,Diagnoses!$D:$D)</f>
        <v>Type 2 diabetes mellitus without complications</v>
      </c>
      <c r="N1012" t="str">
        <f t="shared" si="30"/>
        <v>2024-Jul</v>
      </c>
      <c r="O1012" t="str">
        <f t="shared" si="31"/>
        <v>Standard</v>
      </c>
      <c r="P1012">
        <f>COUNTIF($B:$B,B1012)</f>
        <v>8</v>
      </c>
      <c r="Q1012">
        <f>SUMIF($C:$C,C1012,$L:$L)</f>
        <v>17502.678000000004</v>
      </c>
    </row>
    <row r="1013" spans="1:17" x14ac:dyDescent="0.25">
      <c r="A1013" t="s">
        <v>4892</v>
      </c>
      <c r="B1013" t="s">
        <v>469</v>
      </c>
      <c r="C1013" t="s">
        <v>3130</v>
      </c>
      <c r="D1013" t="s">
        <v>3088</v>
      </c>
      <c r="E1013" t="s">
        <v>19388</v>
      </c>
      <c r="F1013" t="s">
        <v>3232</v>
      </c>
      <c r="G1013" t="s">
        <v>3102</v>
      </c>
      <c r="H1013">
        <f ca="1">_xlfn.XLOOKUP('Master Data'!$B:$B,PatientsMaster!$A:$A,PatientsMaster!$F:$F)</f>
        <v>48</v>
      </c>
      <c r="I1013" t="str">
        <f ca="1">_xlfn.XLOOKUP('Master Data'!$B:$B,PatientsMaster!$A:$A,PatientsMaster!$G:$G)</f>
        <v>Young Adult</v>
      </c>
      <c r="J1013" t="str">
        <f>_xlfn.XLOOKUP($C:$C,ProvidersMaster!$A:$A,ProvidersMaster!$C:$C)</f>
        <v>Pediatrics</v>
      </c>
      <c r="K1013">
        <f>_xlfn.XLOOKUP($A:$A,Charges!$B:$B,Charges!$D:$D)</f>
        <v>83.02</v>
      </c>
      <c r="L1013">
        <f>_xlfn.XLOOKUP($E:$E,InsuranceClaims!$A:$A,InsuranceClaims!$E:$E)</f>
        <v>276.49599999999998</v>
      </c>
      <c r="M1013" t="str">
        <f>_xlfn.XLOOKUP($A:$A,Diagnoses!$B:$B,Diagnoses!$D:$D)</f>
        <v>Gastro-esophageal reflux disease without esophagitis</v>
      </c>
      <c r="N1013" t="str">
        <f t="shared" si="30"/>
        <v>2023-Nov</v>
      </c>
      <c r="O1013" t="str">
        <f t="shared" si="31"/>
        <v>Standard</v>
      </c>
      <c r="P1013">
        <f>COUNTIF($B:$B,B1013)</f>
        <v>8</v>
      </c>
      <c r="Q1013">
        <f>SUMIF($C:$C,C1013,$L:$L)</f>
        <v>15966.304299999994</v>
      </c>
    </row>
    <row r="1014" spans="1:17" x14ac:dyDescent="0.25">
      <c r="A1014" t="s">
        <v>4893</v>
      </c>
      <c r="B1014" t="s">
        <v>469</v>
      </c>
      <c r="C1014" t="s">
        <v>3092</v>
      </c>
      <c r="D1014" t="s">
        <v>3088</v>
      </c>
      <c r="E1014" t="s">
        <v>19389</v>
      </c>
      <c r="F1014" t="s">
        <v>4894</v>
      </c>
      <c r="G1014" t="s">
        <v>3090</v>
      </c>
      <c r="H1014">
        <f ca="1">_xlfn.XLOOKUP('Master Data'!$B:$B,PatientsMaster!$A:$A,PatientsMaster!$F:$F)</f>
        <v>48</v>
      </c>
      <c r="I1014" t="str">
        <f ca="1">_xlfn.XLOOKUP('Master Data'!$B:$B,PatientsMaster!$A:$A,PatientsMaster!$G:$G)</f>
        <v>Young Adult</v>
      </c>
      <c r="J1014" t="str">
        <f>_xlfn.XLOOKUP($C:$C,ProvidersMaster!$A:$A,ProvidersMaster!$C:$C)</f>
        <v>Oncology</v>
      </c>
      <c r="K1014">
        <f>_xlfn.XLOOKUP($A:$A,Charges!$B:$B,Charges!$D:$D)</f>
        <v>117.93</v>
      </c>
      <c r="L1014">
        <f>_xlfn.XLOOKUP($E:$E,InsuranceClaims!$A:$A,InsuranceClaims!$E:$E)</f>
        <v>280.52359999999999</v>
      </c>
      <c r="M1014" t="str">
        <f>_xlfn.XLOOKUP($A:$A,Diagnoses!$B:$B,Diagnoses!$D:$D)</f>
        <v>Low back pain</v>
      </c>
      <c r="N1014" t="str">
        <f t="shared" si="30"/>
        <v>2023-Sep</v>
      </c>
      <c r="O1014" t="str">
        <f t="shared" si="31"/>
        <v>Standard</v>
      </c>
      <c r="P1014">
        <f>COUNTIF($B:$B,B1014)</f>
        <v>8</v>
      </c>
      <c r="Q1014">
        <f>SUMIF($C:$C,C1014,$L:$L)</f>
        <v>16713.101299999998</v>
      </c>
    </row>
    <row r="1015" spans="1:17" x14ac:dyDescent="0.25">
      <c r="A1015" t="s">
        <v>4895</v>
      </c>
      <c r="B1015" t="s">
        <v>469</v>
      </c>
      <c r="C1015" t="s">
        <v>3156</v>
      </c>
      <c r="D1015" t="s">
        <v>3093</v>
      </c>
      <c r="E1015" t="s">
        <v>19390</v>
      </c>
      <c r="F1015" t="s">
        <v>4014</v>
      </c>
      <c r="G1015" t="s">
        <v>3090</v>
      </c>
      <c r="H1015">
        <f ca="1">_xlfn.XLOOKUP('Master Data'!$B:$B,PatientsMaster!$A:$A,PatientsMaster!$F:$F)</f>
        <v>48</v>
      </c>
      <c r="I1015" t="str">
        <f ca="1">_xlfn.XLOOKUP('Master Data'!$B:$B,PatientsMaster!$A:$A,PatientsMaster!$G:$G)</f>
        <v>Young Adult</v>
      </c>
      <c r="J1015" t="str">
        <f>_xlfn.XLOOKUP($C:$C,ProvidersMaster!$A:$A,ProvidersMaster!$C:$C)</f>
        <v>Neurology</v>
      </c>
      <c r="K1015">
        <f>_xlfn.XLOOKUP($A:$A,Charges!$B:$B,Charges!$D:$D)</f>
        <v>92.25</v>
      </c>
      <c r="L1015">
        <f>_xlfn.XLOOKUP($E:$E,InsuranceClaims!$A:$A,InsuranceClaims!$E:$E)</f>
        <v>138.76559999999998</v>
      </c>
      <c r="M1015" t="str">
        <f>_xlfn.XLOOKUP($A:$A,Diagnoses!$B:$B,Diagnoses!$D:$D)</f>
        <v>Gastro-esophageal reflux disease without esophagitis</v>
      </c>
      <c r="N1015" t="str">
        <f t="shared" si="30"/>
        <v>2022-Sep</v>
      </c>
      <c r="O1015" t="str">
        <f t="shared" si="31"/>
        <v>Standard</v>
      </c>
      <c r="P1015">
        <f>COUNTIF($B:$B,B1015)</f>
        <v>8</v>
      </c>
      <c r="Q1015">
        <f>SUMIF($C:$C,C1015,$L:$L)</f>
        <v>25676.765600000006</v>
      </c>
    </row>
    <row r="1016" spans="1:17" x14ac:dyDescent="0.25">
      <c r="A1016" t="s">
        <v>4896</v>
      </c>
      <c r="B1016" t="s">
        <v>469</v>
      </c>
      <c r="C1016" t="s">
        <v>3156</v>
      </c>
      <c r="D1016" t="s">
        <v>3093</v>
      </c>
      <c r="E1016" t="s">
        <v>19391</v>
      </c>
      <c r="F1016" t="s">
        <v>3181</v>
      </c>
      <c r="G1016" t="s">
        <v>3090</v>
      </c>
      <c r="H1016">
        <f ca="1">_xlfn.XLOOKUP('Master Data'!$B:$B,PatientsMaster!$A:$A,PatientsMaster!$F:$F)</f>
        <v>48</v>
      </c>
      <c r="I1016" t="str">
        <f ca="1">_xlfn.XLOOKUP('Master Data'!$B:$B,PatientsMaster!$A:$A,PatientsMaster!$G:$G)</f>
        <v>Young Adult</v>
      </c>
      <c r="J1016" t="str">
        <f>_xlfn.XLOOKUP($C:$C,ProvidersMaster!$A:$A,ProvidersMaster!$C:$C)</f>
        <v>Neurology</v>
      </c>
      <c r="K1016">
        <f>_xlfn.XLOOKUP($A:$A,Charges!$B:$B,Charges!$D:$D)</f>
        <v>61.79</v>
      </c>
      <c r="L1016">
        <f>_xlfn.XLOOKUP($E:$E,InsuranceClaims!$A:$A,InsuranceClaims!$E:$E)</f>
        <v>212.53949999999998</v>
      </c>
      <c r="M1016" t="str">
        <f>_xlfn.XLOOKUP($A:$A,Diagnoses!$B:$B,Diagnoses!$D:$D)</f>
        <v>Low back pain</v>
      </c>
      <c r="N1016" t="str">
        <f t="shared" si="30"/>
        <v>2023-Mar</v>
      </c>
      <c r="O1016" t="str">
        <f t="shared" si="31"/>
        <v>Standard</v>
      </c>
      <c r="P1016">
        <f>COUNTIF($B:$B,B1016)</f>
        <v>8</v>
      </c>
      <c r="Q1016">
        <f>SUMIF($C:$C,C1016,$L:$L)</f>
        <v>25676.765600000006</v>
      </c>
    </row>
    <row r="1017" spans="1:17" x14ac:dyDescent="0.25">
      <c r="A1017" t="s">
        <v>4897</v>
      </c>
      <c r="B1017" t="s">
        <v>469</v>
      </c>
      <c r="C1017" t="s">
        <v>3208</v>
      </c>
      <c r="D1017" t="s">
        <v>3093</v>
      </c>
      <c r="E1017" t="s">
        <v>19392</v>
      </c>
      <c r="F1017" t="s">
        <v>4898</v>
      </c>
      <c r="G1017" t="s">
        <v>3102</v>
      </c>
      <c r="H1017">
        <f ca="1">_xlfn.XLOOKUP('Master Data'!$B:$B,PatientsMaster!$A:$A,PatientsMaster!$F:$F)</f>
        <v>48</v>
      </c>
      <c r="I1017" t="str">
        <f ca="1">_xlfn.XLOOKUP('Master Data'!$B:$B,PatientsMaster!$A:$A,PatientsMaster!$G:$G)</f>
        <v>Young Adult</v>
      </c>
      <c r="J1017" t="str">
        <f>_xlfn.XLOOKUP($C:$C,ProvidersMaster!$A:$A,ProvidersMaster!$C:$C)</f>
        <v>Cardiology</v>
      </c>
      <c r="K1017">
        <f>_xlfn.XLOOKUP($A:$A,Charges!$B:$B,Charges!$D:$D)</f>
        <v>244.29</v>
      </c>
      <c r="L1017">
        <f>_xlfn.XLOOKUP($E:$E,InsuranceClaims!$A:$A,InsuranceClaims!$E:$E)</f>
        <v>146.09520000000001</v>
      </c>
      <c r="M1017" t="str">
        <f>_xlfn.XLOOKUP($A:$A,Diagnoses!$B:$B,Diagnoses!$D:$D)</f>
        <v>Low back pain</v>
      </c>
      <c r="N1017" t="str">
        <f t="shared" si="30"/>
        <v>2022-Jul</v>
      </c>
      <c r="O1017" t="str">
        <f t="shared" si="31"/>
        <v>Standard</v>
      </c>
      <c r="P1017">
        <f>COUNTIF($B:$B,B1017)</f>
        <v>8</v>
      </c>
      <c r="Q1017">
        <f>SUMIF($C:$C,C1017,$L:$L)</f>
        <v>17205.856699999993</v>
      </c>
    </row>
    <row r="1018" spans="1:17" x14ac:dyDescent="0.25">
      <c r="A1018" t="s">
        <v>4899</v>
      </c>
      <c r="B1018" t="s">
        <v>471</v>
      </c>
      <c r="C1018" t="s">
        <v>3148</v>
      </c>
      <c r="D1018" t="s">
        <v>3093</v>
      </c>
      <c r="E1018" t="s">
        <v>19393</v>
      </c>
      <c r="F1018" t="s">
        <v>3192</v>
      </c>
      <c r="G1018" t="s">
        <v>3106</v>
      </c>
      <c r="H1018">
        <f ca="1">_xlfn.XLOOKUP('Master Data'!$B:$B,PatientsMaster!$A:$A,PatientsMaster!$F:$F)</f>
        <v>69</v>
      </c>
      <c r="I1018" t="str">
        <f ca="1">_xlfn.XLOOKUP('Master Data'!$B:$B,PatientsMaster!$A:$A,PatientsMaster!$G:$G)</f>
        <v>Young Adult</v>
      </c>
      <c r="J1018" t="str">
        <f>_xlfn.XLOOKUP($C:$C,ProvidersMaster!$A:$A,ProvidersMaster!$C:$C)</f>
        <v>Gastroenterology</v>
      </c>
      <c r="K1018">
        <f>_xlfn.XLOOKUP($A:$A,Charges!$B:$B,Charges!$D:$D)</f>
        <v>151.43</v>
      </c>
      <c r="L1018">
        <f>_xlfn.XLOOKUP($E:$E,InsuranceClaims!$A:$A,InsuranceClaims!$E:$E)</f>
        <v>403.54599999999999</v>
      </c>
      <c r="M1018" t="str">
        <f>_xlfn.XLOOKUP($A:$A,Diagnoses!$B:$B,Diagnoses!$D:$D)</f>
        <v>Low back pain</v>
      </c>
      <c r="N1018" t="str">
        <f t="shared" si="30"/>
        <v>2022-Jun</v>
      </c>
      <c r="O1018" t="str">
        <f t="shared" si="31"/>
        <v>Standard</v>
      </c>
      <c r="P1018">
        <f>COUNTIF($B:$B,B1018)</f>
        <v>8</v>
      </c>
      <c r="Q1018">
        <f>SUMIF($C:$C,C1018,$L:$L)</f>
        <v>19833.441100000004</v>
      </c>
    </row>
    <row r="1019" spans="1:17" x14ac:dyDescent="0.25">
      <c r="A1019" t="s">
        <v>4900</v>
      </c>
      <c r="B1019" t="s">
        <v>471</v>
      </c>
      <c r="C1019" t="s">
        <v>3202</v>
      </c>
      <c r="D1019" t="s">
        <v>3088</v>
      </c>
      <c r="E1019" t="s">
        <v>19394</v>
      </c>
      <c r="F1019" t="s">
        <v>4901</v>
      </c>
      <c r="G1019" t="s">
        <v>3090</v>
      </c>
      <c r="H1019">
        <f ca="1">_xlfn.XLOOKUP('Master Data'!$B:$B,PatientsMaster!$A:$A,PatientsMaster!$F:$F)</f>
        <v>69</v>
      </c>
      <c r="I1019" t="str">
        <f ca="1">_xlfn.XLOOKUP('Master Data'!$B:$B,PatientsMaster!$A:$A,PatientsMaster!$G:$G)</f>
        <v>Young Adult</v>
      </c>
      <c r="J1019" t="str">
        <f>_xlfn.XLOOKUP($C:$C,ProvidersMaster!$A:$A,ProvidersMaster!$C:$C)</f>
        <v>General Practice</v>
      </c>
      <c r="K1019">
        <f>_xlfn.XLOOKUP($A:$A,Charges!$B:$B,Charges!$D:$D)</f>
        <v>65.680000000000007</v>
      </c>
      <c r="L1019">
        <f>_xlfn.XLOOKUP($E:$E,InsuranceClaims!$A:$A,InsuranceClaims!$E:$E)</f>
        <v>83.524000000000001</v>
      </c>
      <c r="M1019" t="str">
        <f>_xlfn.XLOOKUP($A:$A,Diagnoses!$B:$B,Diagnoses!$D:$D)</f>
        <v>Gastro-esophageal reflux disease without esophagitis</v>
      </c>
      <c r="N1019" t="str">
        <f t="shared" si="30"/>
        <v>2022-Dec</v>
      </c>
      <c r="O1019" t="str">
        <f t="shared" si="31"/>
        <v>Standard</v>
      </c>
      <c r="P1019">
        <f>COUNTIF($B:$B,B1019)</f>
        <v>8</v>
      </c>
      <c r="Q1019">
        <f>SUMIF($C:$C,C1019,$L:$L)</f>
        <v>16195.449599999994</v>
      </c>
    </row>
    <row r="1020" spans="1:17" x14ac:dyDescent="0.25">
      <c r="A1020" t="s">
        <v>4902</v>
      </c>
      <c r="B1020" t="s">
        <v>471</v>
      </c>
      <c r="C1020" t="s">
        <v>3135</v>
      </c>
      <c r="D1020" t="s">
        <v>3088</v>
      </c>
      <c r="E1020" t="s">
        <v>19395</v>
      </c>
      <c r="F1020" t="s">
        <v>4317</v>
      </c>
      <c r="G1020" t="s">
        <v>3106</v>
      </c>
      <c r="H1020">
        <f ca="1">_xlfn.XLOOKUP('Master Data'!$B:$B,PatientsMaster!$A:$A,PatientsMaster!$F:$F)</f>
        <v>69</v>
      </c>
      <c r="I1020" t="str">
        <f ca="1">_xlfn.XLOOKUP('Master Data'!$B:$B,PatientsMaster!$A:$A,PatientsMaster!$G:$G)</f>
        <v>Young Adult</v>
      </c>
      <c r="J1020" t="str">
        <f>_xlfn.XLOOKUP($C:$C,ProvidersMaster!$A:$A,ProvidersMaster!$C:$C)</f>
        <v>Pediatrics</v>
      </c>
      <c r="K1020">
        <f>_xlfn.XLOOKUP($A:$A,Charges!$B:$B,Charges!$D:$D)</f>
        <v>250.47</v>
      </c>
      <c r="L1020">
        <f>_xlfn.XLOOKUP($E:$E,InsuranceClaims!$A:$A,InsuranceClaims!$E:$E)</f>
        <v>142.48499999999999</v>
      </c>
      <c r="M1020" t="str">
        <f>_xlfn.XLOOKUP($A:$A,Diagnoses!$B:$B,Diagnoses!$D:$D)</f>
        <v>Low back pain</v>
      </c>
      <c r="N1020" t="str">
        <f t="shared" si="30"/>
        <v>2026-Apr</v>
      </c>
      <c r="O1020" t="str">
        <f t="shared" si="31"/>
        <v>Standard</v>
      </c>
      <c r="P1020">
        <f>COUNTIF($B:$B,B1020)</f>
        <v>8</v>
      </c>
      <c r="Q1020">
        <f>SUMIF($C:$C,C1020,$L:$L)</f>
        <v>24472.873299999996</v>
      </c>
    </row>
    <row r="1021" spans="1:17" x14ac:dyDescent="0.25">
      <c r="A1021" t="s">
        <v>4903</v>
      </c>
      <c r="B1021" t="s">
        <v>471</v>
      </c>
      <c r="C1021" t="s">
        <v>3111</v>
      </c>
      <c r="D1021" t="s">
        <v>3088</v>
      </c>
      <c r="E1021" t="s">
        <v>19396</v>
      </c>
      <c r="F1021" t="s">
        <v>4904</v>
      </c>
      <c r="G1021" t="s">
        <v>3106</v>
      </c>
      <c r="H1021">
        <f ca="1">_xlfn.XLOOKUP('Master Data'!$B:$B,PatientsMaster!$A:$A,PatientsMaster!$F:$F)</f>
        <v>69</v>
      </c>
      <c r="I1021" t="str">
        <f ca="1">_xlfn.XLOOKUP('Master Data'!$B:$B,PatientsMaster!$A:$A,PatientsMaster!$G:$G)</f>
        <v>Young Adult</v>
      </c>
      <c r="J1021" t="str">
        <f>_xlfn.XLOOKUP($C:$C,ProvidersMaster!$A:$A,ProvidersMaster!$C:$C)</f>
        <v>Gastroenterology</v>
      </c>
      <c r="K1021">
        <f>_xlfn.XLOOKUP($A:$A,Charges!$B:$B,Charges!$D:$D)</f>
        <v>308.08999999999997</v>
      </c>
      <c r="L1021">
        <f>_xlfn.XLOOKUP($E:$E,InsuranceClaims!$A:$A,InsuranceClaims!$E:$E)</f>
        <v>77.004400000000004</v>
      </c>
      <c r="M1021" t="str">
        <f>_xlfn.XLOOKUP($A:$A,Diagnoses!$B:$B,Diagnoses!$D:$D)</f>
        <v>Type 2 diabetes mellitus without complications</v>
      </c>
      <c r="N1021" t="str">
        <f t="shared" si="30"/>
        <v>2022-Nov</v>
      </c>
      <c r="O1021" t="str">
        <f t="shared" si="31"/>
        <v>Standard</v>
      </c>
      <c r="P1021">
        <f>COUNTIF($B:$B,B1021)</f>
        <v>8</v>
      </c>
      <c r="Q1021">
        <f>SUMIF($C:$C,C1021,$L:$L)</f>
        <v>20345.553199999988</v>
      </c>
    </row>
    <row r="1022" spans="1:17" x14ac:dyDescent="0.25">
      <c r="A1022" t="s">
        <v>4905</v>
      </c>
      <c r="B1022" t="s">
        <v>471</v>
      </c>
      <c r="C1022" t="s">
        <v>3145</v>
      </c>
      <c r="D1022" t="s">
        <v>3088</v>
      </c>
      <c r="E1022" t="s">
        <v>19397</v>
      </c>
      <c r="F1022" t="s">
        <v>4906</v>
      </c>
      <c r="G1022" t="s">
        <v>3102</v>
      </c>
      <c r="H1022">
        <f ca="1">_xlfn.XLOOKUP('Master Data'!$B:$B,PatientsMaster!$A:$A,PatientsMaster!$F:$F)</f>
        <v>69</v>
      </c>
      <c r="I1022" t="str">
        <f ca="1">_xlfn.XLOOKUP('Master Data'!$B:$B,PatientsMaster!$A:$A,PatientsMaster!$G:$G)</f>
        <v>Young Adult</v>
      </c>
      <c r="J1022" t="str">
        <f>_xlfn.XLOOKUP($C:$C,ProvidersMaster!$A:$A,ProvidersMaster!$C:$C)</f>
        <v>Cardiology</v>
      </c>
      <c r="K1022">
        <f>_xlfn.XLOOKUP($A:$A,Charges!$B:$B,Charges!$D:$D)</f>
        <v>306.52999999999997</v>
      </c>
      <c r="L1022">
        <f>_xlfn.XLOOKUP($E:$E,InsuranceClaims!$A:$A,InsuranceClaims!$E:$E)</f>
        <v>74.722500000000011</v>
      </c>
      <c r="M1022" t="str">
        <f>_xlfn.XLOOKUP($A:$A,Diagnoses!$B:$B,Diagnoses!$D:$D)</f>
        <v>Acute upper respiratory infection, unspecified</v>
      </c>
      <c r="N1022" t="str">
        <f t="shared" si="30"/>
        <v>2024-Dec</v>
      </c>
      <c r="O1022" t="str">
        <f t="shared" si="31"/>
        <v>Standard</v>
      </c>
      <c r="P1022">
        <f>COUNTIF($B:$B,B1022)</f>
        <v>8</v>
      </c>
      <c r="Q1022">
        <f>SUMIF($C:$C,C1022,$L:$L)</f>
        <v>16957.942200000001</v>
      </c>
    </row>
    <row r="1023" spans="1:17" x14ac:dyDescent="0.25">
      <c r="A1023" t="s">
        <v>4907</v>
      </c>
      <c r="B1023" t="s">
        <v>471</v>
      </c>
      <c r="C1023" t="s">
        <v>3151</v>
      </c>
      <c r="D1023" t="s">
        <v>3088</v>
      </c>
      <c r="E1023" t="s">
        <v>19398</v>
      </c>
      <c r="F1023" t="s">
        <v>3398</v>
      </c>
      <c r="G1023" t="s">
        <v>3106</v>
      </c>
      <c r="H1023">
        <f ca="1">_xlfn.XLOOKUP('Master Data'!$B:$B,PatientsMaster!$A:$A,PatientsMaster!$F:$F)</f>
        <v>69</v>
      </c>
      <c r="I1023" t="str">
        <f ca="1">_xlfn.XLOOKUP('Master Data'!$B:$B,PatientsMaster!$A:$A,PatientsMaster!$G:$G)</f>
        <v>Young Adult</v>
      </c>
      <c r="J1023" t="str">
        <f>_xlfn.XLOOKUP($C:$C,ProvidersMaster!$A:$A,ProvidersMaster!$C:$C)</f>
        <v>Gastroenterology</v>
      </c>
      <c r="K1023">
        <f>_xlfn.XLOOKUP($A:$A,Charges!$B:$B,Charges!$D:$D)</f>
        <v>241.95</v>
      </c>
      <c r="L1023">
        <f>_xlfn.XLOOKUP($E:$E,InsuranceClaims!$A:$A,InsuranceClaims!$E:$E)</f>
        <v>304.40250000000003</v>
      </c>
      <c r="M1023" t="str">
        <f>_xlfn.XLOOKUP($A:$A,Diagnoses!$B:$B,Diagnoses!$D:$D)</f>
        <v>Gastro-esophageal reflux disease without esophagitis</v>
      </c>
      <c r="N1023" t="str">
        <f t="shared" si="30"/>
        <v>2022-Dec</v>
      </c>
      <c r="O1023" t="str">
        <f t="shared" si="31"/>
        <v>Standard</v>
      </c>
      <c r="P1023">
        <f>COUNTIF($B:$B,B1023)</f>
        <v>8</v>
      </c>
      <c r="Q1023">
        <f>SUMIF($C:$C,C1023,$L:$L)</f>
        <v>21413.642499999994</v>
      </c>
    </row>
    <row r="1024" spans="1:17" x14ac:dyDescent="0.25">
      <c r="A1024" t="s">
        <v>4908</v>
      </c>
      <c r="B1024" t="s">
        <v>471</v>
      </c>
      <c r="C1024" t="s">
        <v>3156</v>
      </c>
      <c r="D1024" t="s">
        <v>3093</v>
      </c>
      <c r="E1024" t="s">
        <v>19399</v>
      </c>
      <c r="F1024" t="s">
        <v>4909</v>
      </c>
      <c r="G1024" t="s">
        <v>3106</v>
      </c>
      <c r="H1024">
        <f ca="1">_xlfn.XLOOKUP('Master Data'!$B:$B,PatientsMaster!$A:$A,PatientsMaster!$F:$F)</f>
        <v>69</v>
      </c>
      <c r="I1024" t="str">
        <f ca="1">_xlfn.XLOOKUP('Master Data'!$B:$B,PatientsMaster!$A:$A,PatientsMaster!$G:$G)</f>
        <v>Young Adult</v>
      </c>
      <c r="J1024" t="str">
        <f>_xlfn.XLOOKUP($C:$C,ProvidersMaster!$A:$A,ProvidersMaster!$C:$C)</f>
        <v>Neurology</v>
      </c>
      <c r="K1024">
        <f>_xlfn.XLOOKUP($A:$A,Charges!$B:$B,Charges!$D:$D)</f>
        <v>477.69</v>
      </c>
      <c r="L1024">
        <f>_xlfn.XLOOKUP($E:$E,InsuranceClaims!$A:$A,InsuranceClaims!$E:$E)</f>
        <v>195.4539</v>
      </c>
      <c r="M1024" t="str">
        <f>_xlfn.XLOOKUP($A:$A,Diagnoses!$B:$B,Diagnoses!$D:$D)</f>
        <v>Low back pain</v>
      </c>
      <c r="N1024" t="str">
        <f t="shared" si="30"/>
        <v>2022-Sep</v>
      </c>
      <c r="O1024" t="str">
        <f t="shared" si="31"/>
        <v>High Cost</v>
      </c>
      <c r="P1024">
        <f>COUNTIF($B:$B,B1024)</f>
        <v>8</v>
      </c>
      <c r="Q1024">
        <f>SUMIF($C:$C,C1024,$L:$L)</f>
        <v>25676.765600000006</v>
      </c>
    </row>
    <row r="1025" spans="1:17" x14ac:dyDescent="0.25">
      <c r="A1025" t="s">
        <v>4910</v>
      </c>
      <c r="B1025" t="s">
        <v>471</v>
      </c>
      <c r="C1025" t="s">
        <v>3180</v>
      </c>
      <c r="D1025" t="s">
        <v>3088</v>
      </c>
      <c r="E1025" t="s">
        <v>19400</v>
      </c>
      <c r="F1025" t="s">
        <v>4911</v>
      </c>
      <c r="G1025" t="s">
        <v>3095</v>
      </c>
      <c r="H1025">
        <f ca="1">_xlfn.XLOOKUP('Master Data'!$B:$B,PatientsMaster!$A:$A,PatientsMaster!$F:$F)</f>
        <v>69</v>
      </c>
      <c r="I1025" t="str">
        <f ca="1">_xlfn.XLOOKUP('Master Data'!$B:$B,PatientsMaster!$A:$A,PatientsMaster!$G:$G)</f>
        <v>Young Adult</v>
      </c>
      <c r="J1025" t="str">
        <f>_xlfn.XLOOKUP($C:$C,ProvidersMaster!$A:$A,ProvidersMaster!$C:$C)</f>
        <v>Gastroenterology</v>
      </c>
      <c r="K1025">
        <f>_xlfn.XLOOKUP($A:$A,Charges!$B:$B,Charges!$D:$D)</f>
        <v>197.24</v>
      </c>
      <c r="L1025">
        <f>_xlfn.XLOOKUP($E:$E,InsuranceClaims!$A:$A,InsuranceClaims!$E:$E)</f>
        <v>105.9288</v>
      </c>
      <c r="M1025" t="str">
        <f>_xlfn.XLOOKUP($A:$A,Diagnoses!$B:$B,Diagnoses!$D:$D)</f>
        <v>Type 2 diabetes mellitus without complications</v>
      </c>
      <c r="N1025" t="str">
        <f t="shared" si="30"/>
        <v>2024-Nov</v>
      </c>
      <c r="O1025" t="str">
        <f t="shared" si="31"/>
        <v>Standard</v>
      </c>
      <c r="P1025">
        <f>COUNTIF($B:$B,B1025)</f>
        <v>8</v>
      </c>
      <c r="Q1025">
        <f>SUMIF($C:$C,C1025,$L:$L)</f>
        <v>19110.715800000002</v>
      </c>
    </row>
    <row r="1026" spans="1:17" x14ac:dyDescent="0.25">
      <c r="A1026" t="s">
        <v>4912</v>
      </c>
      <c r="B1026" t="s">
        <v>473</v>
      </c>
      <c r="C1026" t="s">
        <v>3161</v>
      </c>
      <c r="D1026" t="s">
        <v>3093</v>
      </c>
      <c r="E1026" t="s">
        <v>19401</v>
      </c>
      <c r="F1026" t="s">
        <v>4144</v>
      </c>
      <c r="G1026" t="s">
        <v>3090</v>
      </c>
      <c r="H1026">
        <f ca="1">_xlfn.XLOOKUP('Master Data'!$B:$B,PatientsMaster!$A:$A,PatientsMaster!$F:$F)</f>
        <v>58</v>
      </c>
      <c r="I1026" t="str">
        <f ca="1">_xlfn.XLOOKUP('Master Data'!$B:$B,PatientsMaster!$A:$A,PatientsMaster!$G:$G)</f>
        <v>Young Adult</v>
      </c>
      <c r="J1026" t="str">
        <f>_xlfn.XLOOKUP($C:$C,ProvidersMaster!$A:$A,ProvidersMaster!$C:$C)</f>
        <v>Gastroenterology</v>
      </c>
      <c r="K1026">
        <f>_xlfn.XLOOKUP($A:$A,Charges!$B:$B,Charges!$D:$D)</f>
        <v>280.60000000000002</v>
      </c>
      <c r="L1026">
        <f>_xlfn.XLOOKUP($E:$E,InsuranceClaims!$A:$A,InsuranceClaims!$E:$E)</f>
        <v>333.99</v>
      </c>
      <c r="M1026" t="str">
        <f>_xlfn.XLOOKUP($A:$A,Diagnoses!$B:$B,Diagnoses!$D:$D)</f>
        <v>Low back pain</v>
      </c>
      <c r="N1026" t="str">
        <f t="shared" si="30"/>
        <v>2022-Nov</v>
      </c>
      <c r="O1026" t="str">
        <f t="shared" si="31"/>
        <v>Standard</v>
      </c>
      <c r="P1026">
        <f>COUNTIF($B:$B,B1026)</f>
        <v>8</v>
      </c>
      <c r="Q1026">
        <f>SUMIF($C:$C,C1026,$L:$L)</f>
        <v>20657.172699999996</v>
      </c>
    </row>
    <row r="1027" spans="1:17" x14ac:dyDescent="0.25">
      <c r="A1027" t="s">
        <v>4913</v>
      </c>
      <c r="B1027" t="s">
        <v>473</v>
      </c>
      <c r="C1027" t="s">
        <v>3265</v>
      </c>
      <c r="D1027" t="s">
        <v>3088</v>
      </c>
      <c r="E1027" t="s">
        <v>19402</v>
      </c>
      <c r="F1027" t="s">
        <v>3736</v>
      </c>
      <c r="G1027" t="s">
        <v>3090</v>
      </c>
      <c r="H1027">
        <f ca="1">_xlfn.XLOOKUP('Master Data'!$B:$B,PatientsMaster!$A:$A,PatientsMaster!$F:$F)</f>
        <v>58</v>
      </c>
      <c r="I1027" t="str">
        <f ca="1">_xlfn.XLOOKUP('Master Data'!$B:$B,PatientsMaster!$A:$A,PatientsMaster!$G:$G)</f>
        <v>Young Adult</v>
      </c>
      <c r="J1027" t="str">
        <f>_xlfn.XLOOKUP($C:$C,ProvidersMaster!$A:$A,ProvidersMaster!$C:$C)</f>
        <v>Neurology</v>
      </c>
      <c r="K1027">
        <f>_xlfn.XLOOKUP($A:$A,Charges!$B:$B,Charges!$D:$D)</f>
        <v>148.38999999999999</v>
      </c>
      <c r="L1027">
        <f>_xlfn.XLOOKUP($E:$E,InsuranceClaims!$A:$A,InsuranceClaims!$E:$E)</f>
        <v>266.3442</v>
      </c>
      <c r="M1027" t="str">
        <f>_xlfn.XLOOKUP($A:$A,Diagnoses!$B:$B,Diagnoses!$D:$D)</f>
        <v>Acute upper respiratory infection, unspecified</v>
      </c>
      <c r="N1027" t="str">
        <f t="shared" ref="N1027:N1090" si="32">TEXT($F:$F,"yyyy-mmm")</f>
        <v>2026-Aug</v>
      </c>
      <c r="O1027" t="str">
        <f t="shared" ref="O1027:O1090" si="33">IF(K1027&gt;350,"High Cost","Standard")</f>
        <v>Standard</v>
      </c>
      <c r="P1027">
        <f>COUNTIF($B:$B,B1027)</f>
        <v>8</v>
      </c>
      <c r="Q1027">
        <f>SUMIF($C:$C,C1027,$L:$L)</f>
        <v>17482.5101</v>
      </c>
    </row>
    <row r="1028" spans="1:17" x14ac:dyDescent="0.25">
      <c r="A1028" t="s">
        <v>4914</v>
      </c>
      <c r="B1028" t="s">
        <v>473</v>
      </c>
      <c r="C1028" t="s">
        <v>3118</v>
      </c>
      <c r="D1028" t="s">
        <v>3093</v>
      </c>
      <c r="E1028" t="s">
        <v>19403</v>
      </c>
      <c r="F1028" t="s">
        <v>4915</v>
      </c>
      <c r="G1028" t="s">
        <v>3102</v>
      </c>
      <c r="H1028">
        <f ca="1">_xlfn.XLOOKUP('Master Data'!$B:$B,PatientsMaster!$A:$A,PatientsMaster!$F:$F)</f>
        <v>58</v>
      </c>
      <c r="I1028" t="str">
        <f ca="1">_xlfn.XLOOKUP('Master Data'!$B:$B,PatientsMaster!$A:$A,PatientsMaster!$G:$G)</f>
        <v>Young Adult</v>
      </c>
      <c r="J1028" t="str">
        <f>_xlfn.XLOOKUP($C:$C,ProvidersMaster!$A:$A,ProvidersMaster!$C:$C)</f>
        <v>Cardiology</v>
      </c>
      <c r="K1028">
        <f>_xlfn.XLOOKUP($A:$A,Charges!$B:$B,Charges!$D:$D)</f>
        <v>215.5</v>
      </c>
      <c r="L1028">
        <f>_xlfn.XLOOKUP($E:$E,InsuranceClaims!$A:$A,InsuranceClaims!$E:$E)</f>
        <v>316.42600000000004</v>
      </c>
      <c r="M1028" t="str">
        <f>_xlfn.XLOOKUP($A:$A,Diagnoses!$B:$B,Diagnoses!$D:$D)</f>
        <v>Low back pain</v>
      </c>
      <c r="N1028" t="str">
        <f t="shared" si="32"/>
        <v>2025-May</v>
      </c>
      <c r="O1028" t="str">
        <f t="shared" si="33"/>
        <v>Standard</v>
      </c>
      <c r="P1028">
        <f>COUNTIF($B:$B,B1028)</f>
        <v>8</v>
      </c>
      <c r="Q1028">
        <f>SUMIF($C:$C,C1028,$L:$L)</f>
        <v>19335.334599999998</v>
      </c>
    </row>
    <row r="1029" spans="1:17" x14ac:dyDescent="0.25">
      <c r="A1029" t="s">
        <v>4916</v>
      </c>
      <c r="B1029" t="s">
        <v>473</v>
      </c>
      <c r="C1029" t="s">
        <v>3329</v>
      </c>
      <c r="D1029" t="s">
        <v>3088</v>
      </c>
      <c r="E1029" t="s">
        <v>19404</v>
      </c>
      <c r="F1029" t="s">
        <v>4917</v>
      </c>
      <c r="G1029" t="s">
        <v>3106</v>
      </c>
      <c r="H1029">
        <f ca="1">_xlfn.XLOOKUP('Master Data'!$B:$B,PatientsMaster!$A:$A,PatientsMaster!$F:$F)</f>
        <v>58</v>
      </c>
      <c r="I1029" t="str">
        <f ca="1">_xlfn.XLOOKUP('Master Data'!$B:$B,PatientsMaster!$A:$A,PatientsMaster!$G:$G)</f>
        <v>Young Adult</v>
      </c>
      <c r="J1029" t="str">
        <f>_xlfn.XLOOKUP($C:$C,ProvidersMaster!$A:$A,ProvidersMaster!$C:$C)</f>
        <v>Oncology</v>
      </c>
      <c r="K1029">
        <f>_xlfn.XLOOKUP($A:$A,Charges!$B:$B,Charges!$D:$D)</f>
        <v>315.3</v>
      </c>
      <c r="L1029">
        <f>_xlfn.XLOOKUP($E:$E,InsuranceClaims!$A:$A,InsuranceClaims!$E:$E)</f>
        <v>283.16840000000002</v>
      </c>
      <c r="M1029" t="str">
        <f>_xlfn.XLOOKUP($A:$A,Diagnoses!$B:$B,Diagnoses!$D:$D)</f>
        <v>Gastro-esophageal reflux disease without esophagitis</v>
      </c>
      <c r="N1029" t="str">
        <f t="shared" si="32"/>
        <v>2023-Oct</v>
      </c>
      <c r="O1029" t="str">
        <f t="shared" si="33"/>
        <v>Standard</v>
      </c>
      <c r="P1029">
        <f>COUNTIF($B:$B,B1029)</f>
        <v>8</v>
      </c>
      <c r="Q1029">
        <f>SUMIF($C:$C,C1029,$L:$L)</f>
        <v>21059.359400000005</v>
      </c>
    </row>
    <row r="1030" spans="1:17" x14ac:dyDescent="0.25">
      <c r="A1030" t="s">
        <v>4918</v>
      </c>
      <c r="B1030" t="s">
        <v>473</v>
      </c>
      <c r="C1030" t="s">
        <v>3087</v>
      </c>
      <c r="D1030" t="s">
        <v>3093</v>
      </c>
      <c r="E1030" t="s">
        <v>19405</v>
      </c>
      <c r="F1030" t="s">
        <v>3560</v>
      </c>
      <c r="G1030" t="s">
        <v>3102</v>
      </c>
      <c r="H1030">
        <f ca="1">_xlfn.XLOOKUP('Master Data'!$B:$B,PatientsMaster!$A:$A,PatientsMaster!$F:$F)</f>
        <v>58</v>
      </c>
      <c r="I1030" t="str">
        <f ca="1">_xlfn.XLOOKUP('Master Data'!$B:$B,PatientsMaster!$A:$A,PatientsMaster!$G:$G)</f>
        <v>Young Adult</v>
      </c>
      <c r="J1030" t="str">
        <f>_xlfn.XLOOKUP($C:$C,ProvidersMaster!$A:$A,ProvidersMaster!$C:$C)</f>
        <v>Cardiology</v>
      </c>
      <c r="K1030">
        <f>_xlfn.XLOOKUP($A:$A,Charges!$B:$B,Charges!$D:$D)</f>
        <v>99.19</v>
      </c>
      <c r="L1030">
        <f>_xlfn.XLOOKUP($E:$E,InsuranceClaims!$A:$A,InsuranceClaims!$E:$E)</f>
        <v>373.69919999999996</v>
      </c>
      <c r="M1030" t="str">
        <f>_xlfn.XLOOKUP($A:$A,Diagnoses!$B:$B,Diagnoses!$D:$D)</f>
        <v>Low back pain</v>
      </c>
      <c r="N1030" t="str">
        <f t="shared" si="32"/>
        <v>2024-Aug</v>
      </c>
      <c r="O1030" t="str">
        <f t="shared" si="33"/>
        <v>Standard</v>
      </c>
      <c r="P1030">
        <f>COUNTIF($B:$B,B1030)</f>
        <v>8</v>
      </c>
      <c r="Q1030">
        <f>SUMIF($C:$C,C1030,$L:$L)</f>
        <v>16589.7353</v>
      </c>
    </row>
    <row r="1031" spans="1:17" x14ac:dyDescent="0.25">
      <c r="A1031" t="s">
        <v>4919</v>
      </c>
      <c r="B1031" t="s">
        <v>473</v>
      </c>
      <c r="C1031" t="s">
        <v>3100</v>
      </c>
      <c r="D1031" t="s">
        <v>3088</v>
      </c>
      <c r="E1031" t="s">
        <v>19406</v>
      </c>
      <c r="F1031" t="s">
        <v>4920</v>
      </c>
      <c r="G1031" t="s">
        <v>3102</v>
      </c>
      <c r="H1031">
        <f ca="1">_xlfn.XLOOKUP('Master Data'!$B:$B,PatientsMaster!$A:$A,PatientsMaster!$F:$F)</f>
        <v>58</v>
      </c>
      <c r="I1031" t="str">
        <f ca="1">_xlfn.XLOOKUP('Master Data'!$B:$B,PatientsMaster!$A:$A,PatientsMaster!$G:$G)</f>
        <v>Young Adult</v>
      </c>
      <c r="J1031" t="str">
        <f>_xlfn.XLOOKUP($C:$C,ProvidersMaster!$A:$A,ProvidersMaster!$C:$C)</f>
        <v>Gastroenterology</v>
      </c>
      <c r="K1031">
        <f>_xlfn.XLOOKUP($A:$A,Charges!$B:$B,Charges!$D:$D)</f>
        <v>194.49</v>
      </c>
      <c r="L1031">
        <f>_xlfn.XLOOKUP($E:$E,InsuranceClaims!$A:$A,InsuranceClaims!$E:$E)</f>
        <v>97.008600000000001</v>
      </c>
      <c r="M1031" t="str">
        <f>_xlfn.XLOOKUP($A:$A,Diagnoses!$B:$B,Diagnoses!$D:$D)</f>
        <v>Low back pain</v>
      </c>
      <c r="N1031" t="str">
        <f t="shared" si="32"/>
        <v>2025-Jun</v>
      </c>
      <c r="O1031" t="str">
        <f t="shared" si="33"/>
        <v>Standard</v>
      </c>
      <c r="P1031">
        <f>COUNTIF($B:$B,B1031)</f>
        <v>8</v>
      </c>
      <c r="Q1031">
        <f>SUMIF($C:$C,C1031,$L:$L)</f>
        <v>18930.286999999997</v>
      </c>
    </row>
    <row r="1032" spans="1:17" x14ac:dyDescent="0.25">
      <c r="A1032" t="s">
        <v>4921</v>
      </c>
      <c r="B1032" t="s">
        <v>473</v>
      </c>
      <c r="C1032" t="s">
        <v>3100</v>
      </c>
      <c r="D1032" t="s">
        <v>3093</v>
      </c>
      <c r="E1032" t="s">
        <v>19407</v>
      </c>
      <c r="F1032" t="s">
        <v>4922</v>
      </c>
      <c r="G1032" t="s">
        <v>3106</v>
      </c>
      <c r="H1032">
        <f ca="1">_xlfn.XLOOKUP('Master Data'!$B:$B,PatientsMaster!$A:$A,PatientsMaster!$F:$F)</f>
        <v>58</v>
      </c>
      <c r="I1032" t="str">
        <f ca="1">_xlfn.XLOOKUP('Master Data'!$B:$B,PatientsMaster!$A:$A,PatientsMaster!$G:$G)</f>
        <v>Young Adult</v>
      </c>
      <c r="J1032" t="str">
        <f>_xlfn.XLOOKUP($C:$C,ProvidersMaster!$A:$A,ProvidersMaster!$C:$C)</f>
        <v>Gastroenterology</v>
      </c>
      <c r="K1032">
        <f>_xlfn.XLOOKUP($A:$A,Charges!$B:$B,Charges!$D:$D)</f>
        <v>438.93</v>
      </c>
      <c r="L1032">
        <f>_xlfn.XLOOKUP($E:$E,InsuranceClaims!$A:$A,InsuranceClaims!$E:$E)</f>
        <v>335.15019999999998</v>
      </c>
      <c r="M1032" t="str">
        <f>_xlfn.XLOOKUP($A:$A,Diagnoses!$B:$B,Diagnoses!$D:$D)</f>
        <v>Gastro-esophageal reflux disease without esophagitis</v>
      </c>
      <c r="N1032" t="str">
        <f t="shared" si="32"/>
        <v>2025-Apr</v>
      </c>
      <c r="O1032" t="str">
        <f t="shared" si="33"/>
        <v>High Cost</v>
      </c>
      <c r="P1032">
        <f>COUNTIF($B:$B,B1032)</f>
        <v>8</v>
      </c>
      <c r="Q1032">
        <f>SUMIF($C:$C,C1032,$L:$L)</f>
        <v>18930.286999999997</v>
      </c>
    </row>
    <row r="1033" spans="1:17" x14ac:dyDescent="0.25">
      <c r="A1033" t="s">
        <v>4923</v>
      </c>
      <c r="B1033" t="s">
        <v>473</v>
      </c>
      <c r="C1033" t="s">
        <v>3111</v>
      </c>
      <c r="D1033" t="s">
        <v>3088</v>
      </c>
      <c r="E1033" t="s">
        <v>19408</v>
      </c>
      <c r="F1033" t="s">
        <v>3218</v>
      </c>
      <c r="G1033" t="s">
        <v>3106</v>
      </c>
      <c r="H1033">
        <f ca="1">_xlfn.XLOOKUP('Master Data'!$B:$B,PatientsMaster!$A:$A,PatientsMaster!$F:$F)</f>
        <v>58</v>
      </c>
      <c r="I1033" t="str">
        <f ca="1">_xlfn.XLOOKUP('Master Data'!$B:$B,PatientsMaster!$A:$A,PatientsMaster!$G:$G)</f>
        <v>Young Adult</v>
      </c>
      <c r="J1033" t="str">
        <f>_xlfn.XLOOKUP($C:$C,ProvidersMaster!$A:$A,ProvidersMaster!$C:$C)</f>
        <v>Gastroenterology</v>
      </c>
      <c r="K1033">
        <f>_xlfn.XLOOKUP($A:$A,Charges!$B:$B,Charges!$D:$D)</f>
        <v>188.93</v>
      </c>
      <c r="L1033">
        <f>_xlfn.XLOOKUP($E:$E,InsuranceClaims!$A:$A,InsuranceClaims!$E:$E)</f>
        <v>341.39509999999996</v>
      </c>
      <c r="M1033" t="str">
        <f>_xlfn.XLOOKUP($A:$A,Diagnoses!$B:$B,Diagnoses!$D:$D)</f>
        <v>Acute upper respiratory infection, unspecified</v>
      </c>
      <c r="N1033" t="str">
        <f t="shared" si="32"/>
        <v>2025-Mar</v>
      </c>
      <c r="O1033" t="str">
        <f t="shared" si="33"/>
        <v>Standard</v>
      </c>
      <c r="P1033">
        <f>COUNTIF($B:$B,B1033)</f>
        <v>8</v>
      </c>
      <c r="Q1033">
        <f>SUMIF($C:$C,C1033,$L:$L)</f>
        <v>20345.553199999988</v>
      </c>
    </row>
    <row r="1034" spans="1:17" x14ac:dyDescent="0.25">
      <c r="A1034" t="s">
        <v>4924</v>
      </c>
      <c r="B1034" t="s">
        <v>475</v>
      </c>
      <c r="C1034" t="s">
        <v>3097</v>
      </c>
      <c r="D1034" t="s">
        <v>3093</v>
      </c>
      <c r="E1034" t="s">
        <v>19409</v>
      </c>
      <c r="F1034" t="s">
        <v>4685</v>
      </c>
      <c r="G1034" t="s">
        <v>3106</v>
      </c>
      <c r="H1034">
        <f ca="1">_xlfn.XLOOKUP('Master Data'!$B:$B,PatientsMaster!$A:$A,PatientsMaster!$F:$F)</f>
        <v>25</v>
      </c>
      <c r="I1034" t="str">
        <f ca="1">_xlfn.XLOOKUP('Master Data'!$B:$B,PatientsMaster!$A:$A,PatientsMaster!$G:$G)</f>
        <v>Young Adult</v>
      </c>
      <c r="J1034" t="str">
        <f>_xlfn.XLOOKUP($C:$C,ProvidersMaster!$A:$A,ProvidersMaster!$C:$C)</f>
        <v>Cardiology</v>
      </c>
      <c r="K1034">
        <f>_xlfn.XLOOKUP($A:$A,Charges!$B:$B,Charges!$D:$D)</f>
        <v>338.43</v>
      </c>
      <c r="L1034">
        <f>_xlfn.XLOOKUP($E:$E,InsuranceClaims!$A:$A,InsuranceClaims!$E:$E)</f>
        <v>227.55</v>
      </c>
      <c r="M1034" t="str">
        <f>_xlfn.XLOOKUP($A:$A,Diagnoses!$B:$B,Diagnoses!$D:$D)</f>
        <v>Gastro-esophageal reflux disease without esophagitis</v>
      </c>
      <c r="N1034" t="str">
        <f t="shared" si="32"/>
        <v>2023-Mar</v>
      </c>
      <c r="O1034" t="str">
        <f t="shared" si="33"/>
        <v>Standard</v>
      </c>
      <c r="P1034">
        <f>COUNTIF($B:$B,B1034)</f>
        <v>5</v>
      </c>
      <c r="Q1034">
        <f>SUMIF($C:$C,C1034,$L:$L)</f>
        <v>19482.340599999985</v>
      </c>
    </row>
    <row r="1035" spans="1:17" x14ac:dyDescent="0.25">
      <c r="A1035" t="s">
        <v>4925</v>
      </c>
      <c r="B1035" t="s">
        <v>475</v>
      </c>
      <c r="C1035" t="s">
        <v>3108</v>
      </c>
      <c r="D1035" t="s">
        <v>3088</v>
      </c>
      <c r="E1035" t="s">
        <v>19410</v>
      </c>
      <c r="F1035" t="s">
        <v>4926</v>
      </c>
      <c r="G1035" t="s">
        <v>3090</v>
      </c>
      <c r="H1035">
        <f ca="1">_xlfn.XLOOKUP('Master Data'!$B:$B,PatientsMaster!$A:$A,PatientsMaster!$F:$F)</f>
        <v>25</v>
      </c>
      <c r="I1035" t="str">
        <f ca="1">_xlfn.XLOOKUP('Master Data'!$B:$B,PatientsMaster!$A:$A,PatientsMaster!$G:$G)</f>
        <v>Young Adult</v>
      </c>
      <c r="J1035" t="str">
        <f>_xlfn.XLOOKUP($C:$C,ProvidersMaster!$A:$A,ProvidersMaster!$C:$C)</f>
        <v>Pediatrics</v>
      </c>
      <c r="K1035">
        <f>_xlfn.XLOOKUP($A:$A,Charges!$B:$B,Charges!$D:$D)</f>
        <v>274.25</v>
      </c>
      <c r="L1035">
        <f>_xlfn.XLOOKUP($E:$E,InsuranceClaims!$A:$A,InsuranceClaims!$E:$E)</f>
        <v>326.4624</v>
      </c>
      <c r="M1035" t="str">
        <f>_xlfn.XLOOKUP($A:$A,Diagnoses!$B:$B,Diagnoses!$D:$D)</f>
        <v>Essential (primary) hypertension</v>
      </c>
      <c r="N1035" t="str">
        <f t="shared" si="32"/>
        <v>2026-May</v>
      </c>
      <c r="O1035" t="str">
        <f t="shared" si="33"/>
        <v>Standard</v>
      </c>
      <c r="P1035">
        <f>COUNTIF($B:$B,B1035)</f>
        <v>5</v>
      </c>
      <c r="Q1035">
        <f>SUMIF($C:$C,C1035,$L:$L)</f>
        <v>19337.123900000002</v>
      </c>
    </row>
    <row r="1036" spans="1:17" x14ac:dyDescent="0.25">
      <c r="A1036" t="s">
        <v>4927</v>
      </c>
      <c r="B1036" t="s">
        <v>475</v>
      </c>
      <c r="C1036" t="s">
        <v>3199</v>
      </c>
      <c r="D1036" t="s">
        <v>3093</v>
      </c>
      <c r="E1036" t="s">
        <v>19411</v>
      </c>
      <c r="F1036" t="s">
        <v>4928</v>
      </c>
      <c r="G1036" t="s">
        <v>3095</v>
      </c>
      <c r="H1036">
        <f ca="1">_xlfn.XLOOKUP('Master Data'!$B:$B,PatientsMaster!$A:$A,PatientsMaster!$F:$F)</f>
        <v>25</v>
      </c>
      <c r="I1036" t="str">
        <f ca="1">_xlfn.XLOOKUP('Master Data'!$B:$B,PatientsMaster!$A:$A,PatientsMaster!$G:$G)</f>
        <v>Young Adult</v>
      </c>
      <c r="J1036" t="str">
        <f>_xlfn.XLOOKUP($C:$C,ProvidersMaster!$A:$A,ProvidersMaster!$C:$C)</f>
        <v>Gastroenterology</v>
      </c>
      <c r="K1036">
        <f>_xlfn.XLOOKUP($A:$A,Charges!$B:$B,Charges!$D:$D)</f>
        <v>208.15</v>
      </c>
      <c r="L1036">
        <f>_xlfn.XLOOKUP($E:$E,InsuranceClaims!$A:$A,InsuranceClaims!$E:$E)</f>
        <v>311.13940000000002</v>
      </c>
      <c r="M1036" t="str">
        <f>_xlfn.XLOOKUP($A:$A,Diagnoses!$B:$B,Diagnoses!$D:$D)</f>
        <v>Acute upper respiratory infection, unspecified</v>
      </c>
      <c r="N1036" t="str">
        <f t="shared" si="32"/>
        <v>2022-Jan</v>
      </c>
      <c r="O1036" t="str">
        <f t="shared" si="33"/>
        <v>Standard</v>
      </c>
      <c r="P1036">
        <f>COUNTIF($B:$B,B1036)</f>
        <v>5</v>
      </c>
      <c r="Q1036">
        <f>SUMIF($C:$C,C1036,$L:$L)</f>
        <v>19674.320500000005</v>
      </c>
    </row>
    <row r="1037" spans="1:17" x14ac:dyDescent="0.25">
      <c r="A1037" t="s">
        <v>4929</v>
      </c>
      <c r="B1037" t="s">
        <v>475</v>
      </c>
      <c r="C1037" t="s">
        <v>3130</v>
      </c>
      <c r="D1037" t="s">
        <v>3088</v>
      </c>
      <c r="E1037" t="s">
        <v>19412</v>
      </c>
      <c r="F1037" t="s">
        <v>4930</v>
      </c>
      <c r="G1037" t="s">
        <v>3090</v>
      </c>
      <c r="H1037">
        <f ca="1">_xlfn.XLOOKUP('Master Data'!$B:$B,PatientsMaster!$A:$A,PatientsMaster!$F:$F)</f>
        <v>25</v>
      </c>
      <c r="I1037" t="str">
        <f ca="1">_xlfn.XLOOKUP('Master Data'!$B:$B,PatientsMaster!$A:$A,PatientsMaster!$G:$G)</f>
        <v>Young Adult</v>
      </c>
      <c r="J1037" t="str">
        <f>_xlfn.XLOOKUP($C:$C,ProvidersMaster!$A:$A,ProvidersMaster!$C:$C)</f>
        <v>Pediatrics</v>
      </c>
      <c r="K1037">
        <f>_xlfn.XLOOKUP($A:$A,Charges!$B:$B,Charges!$D:$D)</f>
        <v>61.19</v>
      </c>
      <c r="L1037">
        <f>_xlfn.XLOOKUP($E:$E,InsuranceClaims!$A:$A,InsuranceClaims!$E:$E)</f>
        <v>438.31919999999997</v>
      </c>
      <c r="M1037" t="str">
        <f>_xlfn.XLOOKUP($A:$A,Diagnoses!$B:$B,Diagnoses!$D:$D)</f>
        <v>Acute upper respiratory infection, unspecified</v>
      </c>
      <c r="N1037" t="str">
        <f t="shared" si="32"/>
        <v>2022-Apr</v>
      </c>
      <c r="O1037" t="str">
        <f t="shared" si="33"/>
        <v>Standard</v>
      </c>
      <c r="P1037">
        <f>COUNTIF($B:$B,B1037)</f>
        <v>5</v>
      </c>
      <c r="Q1037">
        <f>SUMIF($C:$C,C1037,$L:$L)</f>
        <v>15966.304299999994</v>
      </c>
    </row>
    <row r="1038" spans="1:17" x14ac:dyDescent="0.25">
      <c r="A1038" t="s">
        <v>4931</v>
      </c>
      <c r="B1038" t="s">
        <v>475</v>
      </c>
      <c r="C1038" t="s">
        <v>3217</v>
      </c>
      <c r="D1038" t="s">
        <v>3093</v>
      </c>
      <c r="E1038" t="s">
        <v>19413</v>
      </c>
      <c r="F1038" t="s">
        <v>4932</v>
      </c>
      <c r="G1038" t="s">
        <v>3102</v>
      </c>
      <c r="H1038">
        <f ca="1">_xlfn.XLOOKUP('Master Data'!$B:$B,PatientsMaster!$A:$A,PatientsMaster!$F:$F)</f>
        <v>25</v>
      </c>
      <c r="I1038" t="str">
        <f ca="1">_xlfn.XLOOKUP('Master Data'!$B:$B,PatientsMaster!$A:$A,PatientsMaster!$G:$G)</f>
        <v>Young Adult</v>
      </c>
      <c r="J1038" t="str">
        <f>_xlfn.XLOOKUP($C:$C,ProvidersMaster!$A:$A,ProvidersMaster!$C:$C)</f>
        <v>Cardiology</v>
      </c>
      <c r="K1038">
        <f>_xlfn.XLOOKUP($A:$A,Charges!$B:$B,Charges!$D:$D)</f>
        <v>407.29</v>
      </c>
      <c r="L1038">
        <f>_xlfn.XLOOKUP($E:$E,InsuranceClaims!$A:$A,InsuranceClaims!$E:$E)</f>
        <v>189.1181</v>
      </c>
      <c r="M1038" t="str">
        <f>_xlfn.XLOOKUP($A:$A,Diagnoses!$B:$B,Diagnoses!$D:$D)</f>
        <v>Acute upper respiratory infection, unspecified</v>
      </c>
      <c r="N1038" t="str">
        <f t="shared" si="32"/>
        <v>2025-Mar</v>
      </c>
      <c r="O1038" t="str">
        <f t="shared" si="33"/>
        <v>High Cost</v>
      </c>
      <c r="P1038">
        <f>COUNTIF($B:$B,B1038)</f>
        <v>5</v>
      </c>
      <c r="Q1038">
        <f>SUMIF($C:$C,C1038,$L:$L)</f>
        <v>16325.449900000001</v>
      </c>
    </row>
    <row r="1039" spans="1:17" x14ac:dyDescent="0.25">
      <c r="A1039" t="s">
        <v>4933</v>
      </c>
      <c r="B1039" t="s">
        <v>477</v>
      </c>
      <c r="C1039" t="s">
        <v>3217</v>
      </c>
      <c r="D1039" t="s">
        <v>3088</v>
      </c>
      <c r="E1039" t="s">
        <v>19414</v>
      </c>
      <c r="F1039" t="s">
        <v>4934</v>
      </c>
      <c r="G1039" t="s">
        <v>3095</v>
      </c>
      <c r="H1039">
        <f ca="1">_xlfn.XLOOKUP('Master Data'!$B:$B,PatientsMaster!$A:$A,PatientsMaster!$F:$F)</f>
        <v>73</v>
      </c>
      <c r="I1039" t="str">
        <f ca="1">_xlfn.XLOOKUP('Master Data'!$B:$B,PatientsMaster!$A:$A,PatientsMaster!$G:$G)</f>
        <v>Young Adult</v>
      </c>
      <c r="J1039" t="str">
        <f>_xlfn.XLOOKUP($C:$C,ProvidersMaster!$A:$A,ProvidersMaster!$C:$C)</f>
        <v>Cardiology</v>
      </c>
      <c r="K1039">
        <f>_xlfn.XLOOKUP($A:$A,Charges!$B:$B,Charges!$D:$D)</f>
        <v>222.24</v>
      </c>
      <c r="L1039">
        <f>_xlfn.XLOOKUP($E:$E,InsuranceClaims!$A:$A,InsuranceClaims!$E:$E)</f>
        <v>334.85759999999999</v>
      </c>
      <c r="M1039" t="str">
        <f>_xlfn.XLOOKUP($A:$A,Diagnoses!$B:$B,Diagnoses!$D:$D)</f>
        <v>Type 2 diabetes mellitus without complications</v>
      </c>
      <c r="N1039" t="str">
        <f t="shared" si="32"/>
        <v>2022-Aug</v>
      </c>
      <c r="O1039" t="str">
        <f t="shared" si="33"/>
        <v>Standard</v>
      </c>
      <c r="P1039">
        <f>COUNTIF($B:$B,B1039)</f>
        <v>6</v>
      </c>
      <c r="Q1039">
        <f>SUMIF($C:$C,C1039,$L:$L)</f>
        <v>16325.449900000001</v>
      </c>
    </row>
    <row r="1040" spans="1:17" x14ac:dyDescent="0.25">
      <c r="A1040" t="s">
        <v>4935</v>
      </c>
      <c r="B1040" t="s">
        <v>477</v>
      </c>
      <c r="C1040" t="s">
        <v>3175</v>
      </c>
      <c r="D1040" t="s">
        <v>3088</v>
      </c>
      <c r="E1040" t="s">
        <v>19415</v>
      </c>
      <c r="F1040" t="s">
        <v>4068</v>
      </c>
      <c r="G1040" t="s">
        <v>3090</v>
      </c>
      <c r="H1040">
        <f ca="1">_xlfn.XLOOKUP('Master Data'!$B:$B,PatientsMaster!$A:$A,PatientsMaster!$F:$F)</f>
        <v>73</v>
      </c>
      <c r="I1040" t="str">
        <f ca="1">_xlfn.XLOOKUP('Master Data'!$B:$B,PatientsMaster!$A:$A,PatientsMaster!$G:$G)</f>
        <v>Young Adult</v>
      </c>
      <c r="J1040" t="str">
        <f>_xlfn.XLOOKUP($C:$C,ProvidersMaster!$A:$A,ProvidersMaster!$C:$C)</f>
        <v>Pediatrics</v>
      </c>
      <c r="K1040">
        <f>_xlfn.XLOOKUP($A:$A,Charges!$B:$B,Charges!$D:$D)</f>
        <v>286.38</v>
      </c>
      <c r="L1040">
        <f>_xlfn.XLOOKUP($E:$E,InsuranceClaims!$A:$A,InsuranceClaims!$E:$E)</f>
        <v>273.69329999999997</v>
      </c>
      <c r="M1040" t="str">
        <f>_xlfn.XLOOKUP($A:$A,Diagnoses!$B:$B,Diagnoses!$D:$D)</f>
        <v>Low back pain</v>
      </c>
      <c r="N1040" t="str">
        <f t="shared" si="32"/>
        <v>2023-Mar</v>
      </c>
      <c r="O1040" t="str">
        <f t="shared" si="33"/>
        <v>Standard</v>
      </c>
      <c r="P1040">
        <f>COUNTIF($B:$B,B1040)</f>
        <v>6</v>
      </c>
      <c r="Q1040">
        <f>SUMIF($C:$C,C1040,$L:$L)</f>
        <v>18866.657099999993</v>
      </c>
    </row>
    <row r="1041" spans="1:17" x14ac:dyDescent="0.25">
      <c r="A1041" t="s">
        <v>4936</v>
      </c>
      <c r="B1041" t="s">
        <v>477</v>
      </c>
      <c r="C1041" t="s">
        <v>3151</v>
      </c>
      <c r="D1041" t="s">
        <v>3088</v>
      </c>
      <c r="E1041" t="s">
        <v>19416</v>
      </c>
      <c r="F1041" t="s">
        <v>4937</v>
      </c>
      <c r="G1041" t="s">
        <v>3090</v>
      </c>
      <c r="H1041">
        <f ca="1">_xlfn.XLOOKUP('Master Data'!$B:$B,PatientsMaster!$A:$A,PatientsMaster!$F:$F)</f>
        <v>73</v>
      </c>
      <c r="I1041" t="str">
        <f ca="1">_xlfn.XLOOKUP('Master Data'!$B:$B,PatientsMaster!$A:$A,PatientsMaster!$G:$G)</f>
        <v>Young Adult</v>
      </c>
      <c r="J1041" t="str">
        <f>_xlfn.XLOOKUP($C:$C,ProvidersMaster!$A:$A,ProvidersMaster!$C:$C)</f>
        <v>Gastroenterology</v>
      </c>
      <c r="K1041">
        <f>_xlfn.XLOOKUP($A:$A,Charges!$B:$B,Charges!$D:$D)</f>
        <v>361.34</v>
      </c>
      <c r="L1041">
        <f>_xlfn.XLOOKUP($E:$E,InsuranceClaims!$A:$A,InsuranceClaims!$E:$E)</f>
        <v>344.51639999999998</v>
      </c>
      <c r="M1041" t="str">
        <f>_xlfn.XLOOKUP($A:$A,Diagnoses!$B:$B,Diagnoses!$D:$D)</f>
        <v>Gastro-esophageal reflux disease without esophagitis</v>
      </c>
      <c r="N1041" t="str">
        <f t="shared" si="32"/>
        <v>2022-Apr</v>
      </c>
      <c r="O1041" t="str">
        <f t="shared" si="33"/>
        <v>High Cost</v>
      </c>
      <c r="P1041">
        <f>COUNTIF($B:$B,B1041)</f>
        <v>6</v>
      </c>
      <c r="Q1041">
        <f>SUMIF($C:$C,C1041,$L:$L)</f>
        <v>21413.642499999994</v>
      </c>
    </row>
    <row r="1042" spans="1:17" x14ac:dyDescent="0.25">
      <c r="A1042" t="s">
        <v>4938</v>
      </c>
      <c r="B1042" t="s">
        <v>477</v>
      </c>
      <c r="C1042" t="s">
        <v>3208</v>
      </c>
      <c r="D1042" t="s">
        <v>3093</v>
      </c>
      <c r="E1042" t="s">
        <v>19417</v>
      </c>
      <c r="F1042" t="s">
        <v>4418</v>
      </c>
      <c r="G1042" t="s">
        <v>3106</v>
      </c>
      <c r="H1042">
        <f ca="1">_xlfn.XLOOKUP('Master Data'!$B:$B,PatientsMaster!$A:$A,PatientsMaster!$F:$F)</f>
        <v>73</v>
      </c>
      <c r="I1042" t="str">
        <f ca="1">_xlfn.XLOOKUP('Master Data'!$B:$B,PatientsMaster!$A:$A,PatientsMaster!$G:$G)</f>
        <v>Young Adult</v>
      </c>
      <c r="J1042" t="str">
        <f>_xlfn.XLOOKUP($C:$C,ProvidersMaster!$A:$A,ProvidersMaster!$C:$C)</f>
        <v>Cardiology</v>
      </c>
      <c r="K1042">
        <f>_xlfn.XLOOKUP($A:$A,Charges!$B:$B,Charges!$D:$D)</f>
        <v>300.02</v>
      </c>
      <c r="L1042">
        <f>_xlfn.XLOOKUP($E:$E,InsuranceClaims!$A:$A,InsuranceClaims!$E:$E)</f>
        <v>220.03100000000001</v>
      </c>
      <c r="M1042" t="str">
        <f>_xlfn.XLOOKUP($A:$A,Diagnoses!$B:$B,Diagnoses!$D:$D)</f>
        <v>Acute upper respiratory infection, unspecified</v>
      </c>
      <c r="N1042" t="str">
        <f t="shared" si="32"/>
        <v>2023-May</v>
      </c>
      <c r="O1042" t="str">
        <f t="shared" si="33"/>
        <v>Standard</v>
      </c>
      <c r="P1042">
        <f>COUNTIF($B:$B,B1042)</f>
        <v>6</v>
      </c>
      <c r="Q1042">
        <f>SUMIF($C:$C,C1042,$L:$L)</f>
        <v>17205.856699999993</v>
      </c>
    </row>
    <row r="1043" spans="1:17" x14ac:dyDescent="0.25">
      <c r="A1043" t="s">
        <v>4939</v>
      </c>
      <c r="B1043" t="s">
        <v>477</v>
      </c>
      <c r="C1043" t="s">
        <v>3265</v>
      </c>
      <c r="D1043" t="s">
        <v>3093</v>
      </c>
      <c r="E1043" t="s">
        <v>19418</v>
      </c>
      <c r="F1043" t="s">
        <v>4165</v>
      </c>
      <c r="G1043" t="s">
        <v>3102</v>
      </c>
      <c r="H1043">
        <f ca="1">_xlfn.XLOOKUP('Master Data'!$B:$B,PatientsMaster!$A:$A,PatientsMaster!$F:$F)</f>
        <v>73</v>
      </c>
      <c r="I1043" t="str">
        <f ca="1">_xlfn.XLOOKUP('Master Data'!$B:$B,PatientsMaster!$A:$A,PatientsMaster!$G:$G)</f>
        <v>Young Adult</v>
      </c>
      <c r="J1043" t="str">
        <f>_xlfn.XLOOKUP($C:$C,ProvidersMaster!$A:$A,ProvidersMaster!$C:$C)</f>
        <v>Neurology</v>
      </c>
      <c r="K1043">
        <f>_xlfn.XLOOKUP($A:$A,Charges!$B:$B,Charges!$D:$D)</f>
        <v>250.51</v>
      </c>
      <c r="L1043">
        <f>_xlfn.XLOOKUP($E:$E,InsuranceClaims!$A:$A,InsuranceClaims!$E:$E)</f>
        <v>369.12510000000003</v>
      </c>
      <c r="M1043" t="str">
        <f>_xlfn.XLOOKUP($A:$A,Diagnoses!$B:$B,Diagnoses!$D:$D)</f>
        <v>Type 2 diabetes mellitus without complications</v>
      </c>
      <c r="N1043" t="str">
        <f t="shared" si="32"/>
        <v>2022-Oct</v>
      </c>
      <c r="O1043" t="str">
        <f t="shared" si="33"/>
        <v>Standard</v>
      </c>
      <c r="P1043">
        <f>COUNTIF($B:$B,B1043)</f>
        <v>6</v>
      </c>
      <c r="Q1043">
        <f>SUMIF($C:$C,C1043,$L:$L)</f>
        <v>17482.5101</v>
      </c>
    </row>
    <row r="1044" spans="1:17" x14ac:dyDescent="0.25">
      <c r="A1044" t="s">
        <v>4940</v>
      </c>
      <c r="B1044" t="s">
        <v>477</v>
      </c>
      <c r="C1044" t="s">
        <v>3156</v>
      </c>
      <c r="D1044" t="s">
        <v>3093</v>
      </c>
      <c r="E1044" t="s">
        <v>19419</v>
      </c>
      <c r="F1044" t="s">
        <v>4638</v>
      </c>
      <c r="G1044" t="s">
        <v>3106</v>
      </c>
      <c r="H1044">
        <f ca="1">_xlfn.XLOOKUP('Master Data'!$B:$B,PatientsMaster!$A:$A,PatientsMaster!$F:$F)</f>
        <v>73</v>
      </c>
      <c r="I1044" t="str">
        <f ca="1">_xlfn.XLOOKUP('Master Data'!$B:$B,PatientsMaster!$A:$A,PatientsMaster!$G:$G)</f>
        <v>Young Adult</v>
      </c>
      <c r="J1044" t="str">
        <f>_xlfn.XLOOKUP($C:$C,ProvidersMaster!$A:$A,ProvidersMaster!$C:$C)</f>
        <v>Neurology</v>
      </c>
      <c r="K1044">
        <f>_xlfn.XLOOKUP($A:$A,Charges!$B:$B,Charges!$D:$D)</f>
        <v>312.7</v>
      </c>
      <c r="L1044">
        <f>_xlfn.XLOOKUP($E:$E,InsuranceClaims!$A:$A,InsuranceClaims!$E:$E)</f>
        <v>215.58160000000001</v>
      </c>
      <c r="M1044" t="str">
        <f>_xlfn.XLOOKUP($A:$A,Diagnoses!$B:$B,Diagnoses!$D:$D)</f>
        <v>Essential (primary) hypertension</v>
      </c>
      <c r="N1044" t="str">
        <f t="shared" si="32"/>
        <v>2025-Nov</v>
      </c>
      <c r="O1044" t="str">
        <f t="shared" si="33"/>
        <v>Standard</v>
      </c>
      <c r="P1044">
        <f>COUNTIF($B:$B,B1044)</f>
        <v>6</v>
      </c>
      <c r="Q1044">
        <f>SUMIF($C:$C,C1044,$L:$L)</f>
        <v>25676.765600000006</v>
      </c>
    </row>
    <row r="1045" spans="1:17" x14ac:dyDescent="0.25">
      <c r="A1045" t="s">
        <v>4941</v>
      </c>
      <c r="B1045" t="s">
        <v>479</v>
      </c>
      <c r="C1045" t="s">
        <v>3217</v>
      </c>
      <c r="D1045" t="s">
        <v>3088</v>
      </c>
      <c r="E1045" t="s">
        <v>19420</v>
      </c>
      <c r="F1045" t="s">
        <v>3731</v>
      </c>
      <c r="G1045" t="s">
        <v>3095</v>
      </c>
      <c r="H1045">
        <f ca="1">_xlfn.XLOOKUP('Master Data'!$B:$B,PatientsMaster!$A:$A,PatientsMaster!$F:$F)</f>
        <v>62</v>
      </c>
      <c r="I1045" t="str">
        <f ca="1">_xlfn.XLOOKUP('Master Data'!$B:$B,PatientsMaster!$A:$A,PatientsMaster!$G:$G)</f>
        <v>Young Adult</v>
      </c>
      <c r="J1045" t="str">
        <f>_xlfn.XLOOKUP($C:$C,ProvidersMaster!$A:$A,ProvidersMaster!$C:$C)</f>
        <v>Cardiology</v>
      </c>
      <c r="K1045">
        <f>_xlfn.XLOOKUP($A:$A,Charges!$B:$B,Charges!$D:$D)</f>
        <v>210.14</v>
      </c>
      <c r="L1045">
        <f>_xlfn.XLOOKUP($E:$E,InsuranceClaims!$A:$A,InsuranceClaims!$E:$E)</f>
        <v>312.47649999999999</v>
      </c>
      <c r="M1045" t="str">
        <f>_xlfn.XLOOKUP($A:$A,Diagnoses!$B:$B,Diagnoses!$D:$D)</f>
        <v>Acute upper respiratory infection, unspecified</v>
      </c>
      <c r="N1045" t="str">
        <f t="shared" si="32"/>
        <v>2023-Jul</v>
      </c>
      <c r="O1045" t="str">
        <f t="shared" si="33"/>
        <v>Standard</v>
      </c>
      <c r="P1045">
        <f>COUNTIF($B:$B,B1045)</f>
        <v>8</v>
      </c>
      <c r="Q1045">
        <f>SUMIF($C:$C,C1045,$L:$L)</f>
        <v>16325.449900000001</v>
      </c>
    </row>
    <row r="1046" spans="1:17" x14ac:dyDescent="0.25">
      <c r="A1046" t="s">
        <v>4942</v>
      </c>
      <c r="B1046" t="s">
        <v>479</v>
      </c>
      <c r="C1046" t="s">
        <v>3092</v>
      </c>
      <c r="D1046" t="s">
        <v>3093</v>
      </c>
      <c r="E1046" t="s">
        <v>19421</v>
      </c>
      <c r="F1046" t="s">
        <v>4943</v>
      </c>
      <c r="G1046" t="s">
        <v>3090</v>
      </c>
      <c r="H1046">
        <f ca="1">_xlfn.XLOOKUP('Master Data'!$B:$B,PatientsMaster!$A:$A,PatientsMaster!$F:$F)</f>
        <v>62</v>
      </c>
      <c r="I1046" t="str">
        <f ca="1">_xlfn.XLOOKUP('Master Data'!$B:$B,PatientsMaster!$A:$A,PatientsMaster!$G:$G)</f>
        <v>Young Adult</v>
      </c>
      <c r="J1046" t="str">
        <f>_xlfn.XLOOKUP($C:$C,ProvidersMaster!$A:$A,ProvidersMaster!$C:$C)</f>
        <v>Oncology</v>
      </c>
      <c r="K1046">
        <f>_xlfn.XLOOKUP($A:$A,Charges!$B:$B,Charges!$D:$D)</f>
        <v>77.44</v>
      </c>
      <c r="L1046">
        <f>_xlfn.XLOOKUP($E:$E,InsuranceClaims!$A:$A,InsuranceClaims!$E:$E)</f>
        <v>321.82400000000001</v>
      </c>
      <c r="M1046" t="str">
        <f>_xlfn.XLOOKUP($A:$A,Diagnoses!$B:$B,Diagnoses!$D:$D)</f>
        <v>Gastro-esophageal reflux disease without esophagitis</v>
      </c>
      <c r="N1046" t="str">
        <f t="shared" si="32"/>
        <v>2023-Apr</v>
      </c>
      <c r="O1046" t="str">
        <f t="shared" si="33"/>
        <v>Standard</v>
      </c>
      <c r="P1046">
        <f>COUNTIF($B:$B,B1046)</f>
        <v>8</v>
      </c>
      <c r="Q1046">
        <f>SUMIF($C:$C,C1046,$L:$L)</f>
        <v>16713.101299999998</v>
      </c>
    </row>
    <row r="1047" spans="1:17" x14ac:dyDescent="0.25">
      <c r="A1047" t="s">
        <v>4944</v>
      </c>
      <c r="B1047" t="s">
        <v>479</v>
      </c>
      <c r="C1047" t="s">
        <v>3248</v>
      </c>
      <c r="D1047" t="s">
        <v>3093</v>
      </c>
      <c r="E1047" t="s">
        <v>19422</v>
      </c>
      <c r="F1047" t="s">
        <v>4119</v>
      </c>
      <c r="G1047" t="s">
        <v>3102</v>
      </c>
      <c r="H1047">
        <f ca="1">_xlfn.XLOOKUP('Master Data'!$B:$B,PatientsMaster!$A:$A,PatientsMaster!$F:$F)</f>
        <v>62</v>
      </c>
      <c r="I1047" t="str">
        <f ca="1">_xlfn.XLOOKUP('Master Data'!$B:$B,PatientsMaster!$A:$A,PatientsMaster!$G:$G)</f>
        <v>Young Adult</v>
      </c>
      <c r="J1047" t="str">
        <f>_xlfn.XLOOKUP($C:$C,ProvidersMaster!$A:$A,ProvidersMaster!$C:$C)</f>
        <v>Cardiology</v>
      </c>
      <c r="K1047">
        <f>_xlfn.XLOOKUP($A:$A,Charges!$B:$B,Charges!$D:$D)</f>
        <v>115.13</v>
      </c>
      <c r="L1047">
        <f>_xlfn.XLOOKUP($E:$E,InsuranceClaims!$A:$A,InsuranceClaims!$E:$E)</f>
        <v>284.42250000000001</v>
      </c>
      <c r="M1047" t="str">
        <f>_xlfn.XLOOKUP($A:$A,Diagnoses!$B:$B,Diagnoses!$D:$D)</f>
        <v>Essential (primary) hypertension</v>
      </c>
      <c r="N1047" t="str">
        <f t="shared" si="32"/>
        <v>2025-Aug</v>
      </c>
      <c r="O1047" t="str">
        <f t="shared" si="33"/>
        <v>Standard</v>
      </c>
      <c r="P1047">
        <f>COUNTIF($B:$B,B1047)</f>
        <v>8</v>
      </c>
      <c r="Q1047">
        <f>SUMIF($C:$C,C1047,$L:$L)</f>
        <v>20392.786800000002</v>
      </c>
    </row>
    <row r="1048" spans="1:17" x14ac:dyDescent="0.25">
      <c r="A1048" t="s">
        <v>4945</v>
      </c>
      <c r="B1048" t="s">
        <v>479</v>
      </c>
      <c r="C1048" t="s">
        <v>3196</v>
      </c>
      <c r="D1048" t="s">
        <v>3088</v>
      </c>
      <c r="E1048" t="s">
        <v>19423</v>
      </c>
      <c r="F1048" t="s">
        <v>4946</v>
      </c>
      <c r="G1048" t="s">
        <v>3095</v>
      </c>
      <c r="H1048">
        <f ca="1">_xlfn.XLOOKUP('Master Data'!$B:$B,PatientsMaster!$A:$A,PatientsMaster!$F:$F)</f>
        <v>62</v>
      </c>
      <c r="I1048" t="str">
        <f ca="1">_xlfn.XLOOKUP('Master Data'!$B:$B,PatientsMaster!$A:$A,PatientsMaster!$G:$G)</f>
        <v>Young Adult</v>
      </c>
      <c r="J1048" t="str">
        <f>_xlfn.XLOOKUP($C:$C,ProvidersMaster!$A:$A,ProvidersMaster!$C:$C)</f>
        <v>Gastroenterology</v>
      </c>
      <c r="K1048">
        <f>_xlfn.XLOOKUP($A:$A,Charges!$B:$B,Charges!$D:$D)</f>
        <v>109.93</v>
      </c>
      <c r="L1048">
        <f>_xlfn.XLOOKUP($E:$E,InsuranceClaims!$A:$A,InsuranceClaims!$E:$E)</f>
        <v>73.366799999999998</v>
      </c>
      <c r="M1048" t="str">
        <f>_xlfn.XLOOKUP($A:$A,Diagnoses!$B:$B,Diagnoses!$D:$D)</f>
        <v>Low back pain</v>
      </c>
      <c r="N1048" t="str">
        <f t="shared" si="32"/>
        <v>2026-Apr</v>
      </c>
      <c r="O1048" t="str">
        <f t="shared" si="33"/>
        <v>Standard</v>
      </c>
      <c r="P1048">
        <f>COUNTIF($B:$B,B1048)</f>
        <v>8</v>
      </c>
      <c r="Q1048">
        <f>SUMIF($C:$C,C1048,$L:$L)</f>
        <v>13711.558999999999</v>
      </c>
    </row>
    <row r="1049" spans="1:17" x14ac:dyDescent="0.25">
      <c r="A1049" t="s">
        <v>4947</v>
      </c>
      <c r="B1049" t="s">
        <v>479</v>
      </c>
      <c r="C1049" t="s">
        <v>3161</v>
      </c>
      <c r="D1049" t="s">
        <v>3093</v>
      </c>
      <c r="E1049" t="s">
        <v>19424</v>
      </c>
      <c r="F1049" t="s">
        <v>4948</v>
      </c>
      <c r="G1049" t="s">
        <v>3095</v>
      </c>
      <c r="H1049">
        <f ca="1">_xlfn.XLOOKUP('Master Data'!$B:$B,PatientsMaster!$A:$A,PatientsMaster!$F:$F)</f>
        <v>62</v>
      </c>
      <c r="I1049" t="str">
        <f ca="1">_xlfn.XLOOKUP('Master Data'!$B:$B,PatientsMaster!$A:$A,PatientsMaster!$G:$G)</f>
        <v>Young Adult</v>
      </c>
      <c r="J1049" t="str">
        <f>_xlfn.XLOOKUP($C:$C,ProvidersMaster!$A:$A,ProvidersMaster!$C:$C)</f>
        <v>Gastroenterology</v>
      </c>
      <c r="K1049">
        <f>_xlfn.XLOOKUP($A:$A,Charges!$B:$B,Charges!$D:$D)</f>
        <v>96.08</v>
      </c>
      <c r="L1049">
        <f>_xlfn.XLOOKUP($E:$E,InsuranceClaims!$A:$A,InsuranceClaims!$E:$E)</f>
        <v>68.312399999999997</v>
      </c>
      <c r="M1049" t="str">
        <f>_xlfn.XLOOKUP($A:$A,Diagnoses!$B:$B,Diagnoses!$D:$D)</f>
        <v>Type 2 diabetes mellitus without complications</v>
      </c>
      <c r="N1049" t="str">
        <f t="shared" si="32"/>
        <v>2024-Oct</v>
      </c>
      <c r="O1049" t="str">
        <f t="shared" si="33"/>
        <v>Standard</v>
      </c>
      <c r="P1049">
        <f>COUNTIF($B:$B,B1049)</f>
        <v>8</v>
      </c>
      <c r="Q1049">
        <f>SUMIF($C:$C,C1049,$L:$L)</f>
        <v>20657.172699999996</v>
      </c>
    </row>
    <row r="1050" spans="1:17" x14ac:dyDescent="0.25">
      <c r="A1050" t="s">
        <v>4949</v>
      </c>
      <c r="B1050" t="s">
        <v>479</v>
      </c>
      <c r="C1050" t="s">
        <v>3180</v>
      </c>
      <c r="D1050" t="s">
        <v>3088</v>
      </c>
      <c r="E1050" t="s">
        <v>19425</v>
      </c>
      <c r="F1050" t="s">
        <v>4950</v>
      </c>
      <c r="G1050" t="s">
        <v>3090</v>
      </c>
      <c r="H1050">
        <f ca="1">_xlfn.XLOOKUP('Master Data'!$B:$B,PatientsMaster!$A:$A,PatientsMaster!$F:$F)</f>
        <v>62</v>
      </c>
      <c r="I1050" t="str">
        <f ca="1">_xlfn.XLOOKUP('Master Data'!$B:$B,PatientsMaster!$A:$A,PatientsMaster!$G:$G)</f>
        <v>Young Adult</v>
      </c>
      <c r="J1050" t="str">
        <f>_xlfn.XLOOKUP($C:$C,ProvidersMaster!$A:$A,ProvidersMaster!$C:$C)</f>
        <v>Gastroenterology</v>
      </c>
      <c r="K1050">
        <f>_xlfn.XLOOKUP($A:$A,Charges!$B:$B,Charges!$D:$D)</f>
        <v>106.63</v>
      </c>
      <c r="L1050">
        <f>_xlfn.XLOOKUP($E:$E,InsuranceClaims!$A:$A,InsuranceClaims!$E:$E)</f>
        <v>202.928</v>
      </c>
      <c r="M1050" t="str">
        <f>_xlfn.XLOOKUP($A:$A,Diagnoses!$B:$B,Diagnoses!$D:$D)</f>
        <v>Type 2 diabetes mellitus without complications</v>
      </c>
      <c r="N1050" t="str">
        <f t="shared" si="32"/>
        <v>2026-Sep</v>
      </c>
      <c r="O1050" t="str">
        <f t="shared" si="33"/>
        <v>Standard</v>
      </c>
      <c r="P1050">
        <f>COUNTIF($B:$B,B1050)</f>
        <v>8</v>
      </c>
      <c r="Q1050">
        <f>SUMIF($C:$C,C1050,$L:$L)</f>
        <v>19110.715800000002</v>
      </c>
    </row>
    <row r="1051" spans="1:17" x14ac:dyDescent="0.25">
      <c r="A1051" t="s">
        <v>4951</v>
      </c>
      <c r="B1051" t="s">
        <v>479</v>
      </c>
      <c r="C1051" t="s">
        <v>3254</v>
      </c>
      <c r="D1051" t="s">
        <v>3088</v>
      </c>
      <c r="E1051" t="s">
        <v>19426</v>
      </c>
      <c r="F1051" t="s">
        <v>3674</v>
      </c>
      <c r="G1051" t="s">
        <v>3102</v>
      </c>
      <c r="H1051">
        <f ca="1">_xlfn.XLOOKUP('Master Data'!$B:$B,PatientsMaster!$A:$A,PatientsMaster!$F:$F)</f>
        <v>62</v>
      </c>
      <c r="I1051" t="str">
        <f ca="1">_xlfn.XLOOKUP('Master Data'!$B:$B,PatientsMaster!$A:$A,PatientsMaster!$G:$G)</f>
        <v>Young Adult</v>
      </c>
      <c r="J1051" t="str">
        <f>_xlfn.XLOOKUP($C:$C,ProvidersMaster!$A:$A,ProvidersMaster!$C:$C)</f>
        <v>General Practice</v>
      </c>
      <c r="K1051">
        <f>_xlfn.XLOOKUP($A:$A,Charges!$B:$B,Charges!$D:$D)</f>
        <v>212.61</v>
      </c>
      <c r="L1051">
        <f>_xlfn.XLOOKUP($E:$E,InsuranceClaims!$A:$A,InsuranceClaims!$E:$E)</f>
        <v>111.96940000000001</v>
      </c>
      <c r="M1051" t="str">
        <f>_xlfn.XLOOKUP($A:$A,Diagnoses!$B:$B,Diagnoses!$D:$D)</f>
        <v>Gastro-esophageal reflux disease without esophagitis</v>
      </c>
      <c r="N1051" t="str">
        <f t="shared" si="32"/>
        <v>2024-Jul</v>
      </c>
      <c r="O1051" t="str">
        <f t="shared" si="33"/>
        <v>Standard</v>
      </c>
      <c r="P1051">
        <f>COUNTIF($B:$B,B1051)</f>
        <v>8</v>
      </c>
      <c r="Q1051">
        <f>SUMIF($C:$C,C1051,$L:$L)</f>
        <v>20459.456599999998</v>
      </c>
    </row>
    <row r="1052" spans="1:17" x14ac:dyDescent="0.25">
      <c r="A1052" t="s">
        <v>4952</v>
      </c>
      <c r="B1052" t="s">
        <v>479</v>
      </c>
      <c r="C1052" t="s">
        <v>3187</v>
      </c>
      <c r="D1052" t="s">
        <v>3088</v>
      </c>
      <c r="E1052" t="s">
        <v>19427</v>
      </c>
      <c r="F1052" t="s">
        <v>4462</v>
      </c>
      <c r="G1052" t="s">
        <v>3102</v>
      </c>
      <c r="H1052">
        <f ca="1">_xlfn.XLOOKUP('Master Data'!$B:$B,PatientsMaster!$A:$A,PatientsMaster!$F:$F)</f>
        <v>62</v>
      </c>
      <c r="I1052" t="str">
        <f ca="1">_xlfn.XLOOKUP('Master Data'!$B:$B,PatientsMaster!$A:$A,PatientsMaster!$G:$G)</f>
        <v>Young Adult</v>
      </c>
      <c r="J1052" t="str">
        <f>_xlfn.XLOOKUP($C:$C,ProvidersMaster!$A:$A,ProvidersMaster!$C:$C)</f>
        <v>Cardiology</v>
      </c>
      <c r="K1052">
        <f>_xlfn.XLOOKUP($A:$A,Charges!$B:$B,Charges!$D:$D)</f>
        <v>231.86</v>
      </c>
      <c r="L1052">
        <f>_xlfn.XLOOKUP($E:$E,InsuranceClaims!$A:$A,InsuranceClaims!$E:$E)</f>
        <v>101.8509</v>
      </c>
      <c r="M1052" t="str">
        <f>_xlfn.XLOOKUP($A:$A,Diagnoses!$B:$B,Diagnoses!$D:$D)</f>
        <v>Acute upper respiratory infection, unspecified</v>
      </c>
      <c r="N1052" t="str">
        <f t="shared" si="32"/>
        <v>2022-Sep</v>
      </c>
      <c r="O1052" t="str">
        <f t="shared" si="33"/>
        <v>Standard</v>
      </c>
      <c r="P1052">
        <f>COUNTIF($B:$B,B1052)</f>
        <v>8</v>
      </c>
      <c r="Q1052">
        <f>SUMIF($C:$C,C1052,$L:$L)</f>
        <v>16655.636999999995</v>
      </c>
    </row>
    <row r="1053" spans="1:17" x14ac:dyDescent="0.25">
      <c r="A1053" t="s">
        <v>4953</v>
      </c>
      <c r="B1053" t="s">
        <v>481</v>
      </c>
      <c r="C1053" t="s">
        <v>3254</v>
      </c>
      <c r="D1053" t="s">
        <v>3088</v>
      </c>
      <c r="E1053" t="s">
        <v>19428</v>
      </c>
      <c r="F1053" t="s">
        <v>4954</v>
      </c>
      <c r="G1053" t="s">
        <v>3095</v>
      </c>
      <c r="H1053">
        <f ca="1">_xlfn.XLOOKUP('Master Data'!$B:$B,PatientsMaster!$A:$A,PatientsMaster!$F:$F)</f>
        <v>33</v>
      </c>
      <c r="I1053" t="str">
        <f ca="1">_xlfn.XLOOKUP('Master Data'!$B:$B,PatientsMaster!$A:$A,PatientsMaster!$G:$G)</f>
        <v>Young Adult</v>
      </c>
      <c r="J1053" t="str">
        <f>_xlfn.XLOOKUP($C:$C,ProvidersMaster!$A:$A,ProvidersMaster!$C:$C)</f>
        <v>General Practice</v>
      </c>
      <c r="K1053">
        <f>_xlfn.XLOOKUP($A:$A,Charges!$B:$B,Charges!$D:$D)</f>
        <v>76.989999999999995</v>
      </c>
      <c r="L1053">
        <f>_xlfn.XLOOKUP($E:$E,InsuranceClaims!$A:$A,InsuranceClaims!$E:$E)</f>
        <v>89.42</v>
      </c>
      <c r="M1053" t="str">
        <f>_xlfn.XLOOKUP($A:$A,Diagnoses!$B:$B,Diagnoses!$D:$D)</f>
        <v>Type 2 diabetes mellitus without complications</v>
      </c>
      <c r="N1053" t="str">
        <f t="shared" si="32"/>
        <v>2024-Jun</v>
      </c>
      <c r="O1053" t="str">
        <f t="shared" si="33"/>
        <v>Standard</v>
      </c>
      <c r="P1053">
        <f>COUNTIF($B:$B,B1053)</f>
        <v>6</v>
      </c>
      <c r="Q1053">
        <f>SUMIF($C:$C,C1053,$L:$L)</f>
        <v>20459.456599999998</v>
      </c>
    </row>
    <row r="1054" spans="1:17" x14ac:dyDescent="0.25">
      <c r="A1054" t="s">
        <v>4955</v>
      </c>
      <c r="B1054" t="s">
        <v>481</v>
      </c>
      <c r="C1054" t="s">
        <v>3097</v>
      </c>
      <c r="D1054" t="s">
        <v>3088</v>
      </c>
      <c r="E1054" t="s">
        <v>19429</v>
      </c>
      <c r="F1054" t="s">
        <v>4956</v>
      </c>
      <c r="G1054" t="s">
        <v>3090</v>
      </c>
      <c r="H1054">
        <f ca="1">_xlfn.XLOOKUP('Master Data'!$B:$B,PatientsMaster!$A:$A,PatientsMaster!$F:$F)</f>
        <v>33</v>
      </c>
      <c r="I1054" t="str">
        <f ca="1">_xlfn.XLOOKUP('Master Data'!$B:$B,PatientsMaster!$A:$A,PatientsMaster!$G:$G)</f>
        <v>Young Adult</v>
      </c>
      <c r="J1054" t="str">
        <f>_xlfn.XLOOKUP($C:$C,ProvidersMaster!$A:$A,ProvidersMaster!$C:$C)</f>
        <v>Cardiology</v>
      </c>
      <c r="K1054">
        <f>_xlfn.XLOOKUP($A:$A,Charges!$B:$B,Charges!$D:$D)</f>
        <v>329.34</v>
      </c>
      <c r="L1054">
        <f>_xlfn.XLOOKUP($E:$E,InsuranceClaims!$A:$A,InsuranceClaims!$E:$E)</f>
        <v>321.79840000000002</v>
      </c>
      <c r="M1054" t="str">
        <f>_xlfn.XLOOKUP($A:$A,Diagnoses!$B:$B,Diagnoses!$D:$D)</f>
        <v>Acute upper respiratory infection, unspecified</v>
      </c>
      <c r="N1054" t="str">
        <f t="shared" si="32"/>
        <v>2023-Dec</v>
      </c>
      <c r="O1054" t="str">
        <f t="shared" si="33"/>
        <v>Standard</v>
      </c>
      <c r="P1054">
        <f>COUNTIF($B:$B,B1054)</f>
        <v>6</v>
      </c>
      <c r="Q1054">
        <f>SUMIF($C:$C,C1054,$L:$L)</f>
        <v>19482.340599999985</v>
      </c>
    </row>
    <row r="1055" spans="1:17" x14ac:dyDescent="0.25">
      <c r="A1055" t="s">
        <v>4957</v>
      </c>
      <c r="B1055" t="s">
        <v>481</v>
      </c>
      <c r="C1055" t="s">
        <v>3329</v>
      </c>
      <c r="D1055" t="s">
        <v>3088</v>
      </c>
      <c r="E1055" t="s">
        <v>19430</v>
      </c>
      <c r="F1055" t="s">
        <v>4958</v>
      </c>
      <c r="G1055" t="s">
        <v>3090</v>
      </c>
      <c r="H1055">
        <f ca="1">_xlfn.XLOOKUP('Master Data'!$B:$B,PatientsMaster!$A:$A,PatientsMaster!$F:$F)</f>
        <v>33</v>
      </c>
      <c r="I1055" t="str">
        <f ca="1">_xlfn.XLOOKUP('Master Data'!$B:$B,PatientsMaster!$A:$A,PatientsMaster!$G:$G)</f>
        <v>Young Adult</v>
      </c>
      <c r="J1055" t="str">
        <f>_xlfn.XLOOKUP($C:$C,ProvidersMaster!$A:$A,ProvidersMaster!$C:$C)</f>
        <v>Oncology</v>
      </c>
      <c r="K1055">
        <f>_xlfn.XLOOKUP($A:$A,Charges!$B:$B,Charges!$D:$D)</f>
        <v>205.75</v>
      </c>
      <c r="L1055">
        <f>_xlfn.XLOOKUP($E:$E,InsuranceClaims!$A:$A,InsuranceClaims!$E:$E)</f>
        <v>433.32089999999999</v>
      </c>
      <c r="M1055" t="str">
        <f>_xlfn.XLOOKUP($A:$A,Diagnoses!$B:$B,Diagnoses!$D:$D)</f>
        <v>Gastro-esophageal reflux disease without esophagitis</v>
      </c>
      <c r="N1055" t="str">
        <f t="shared" si="32"/>
        <v>2024-Jan</v>
      </c>
      <c r="O1055" t="str">
        <f t="shared" si="33"/>
        <v>Standard</v>
      </c>
      <c r="P1055">
        <f>COUNTIF($B:$B,B1055)</f>
        <v>6</v>
      </c>
      <c r="Q1055">
        <f>SUMIF($C:$C,C1055,$L:$L)</f>
        <v>21059.359400000005</v>
      </c>
    </row>
    <row r="1056" spans="1:17" x14ac:dyDescent="0.25">
      <c r="A1056" t="s">
        <v>4959</v>
      </c>
      <c r="B1056" t="s">
        <v>481</v>
      </c>
      <c r="C1056" t="s">
        <v>3172</v>
      </c>
      <c r="D1056" t="s">
        <v>3088</v>
      </c>
      <c r="E1056" t="s">
        <v>19431</v>
      </c>
      <c r="F1056" t="s">
        <v>3963</v>
      </c>
      <c r="G1056" t="s">
        <v>3106</v>
      </c>
      <c r="H1056">
        <f ca="1">_xlfn.XLOOKUP('Master Data'!$B:$B,PatientsMaster!$A:$A,PatientsMaster!$F:$F)</f>
        <v>33</v>
      </c>
      <c r="I1056" t="str">
        <f ca="1">_xlfn.XLOOKUP('Master Data'!$B:$B,PatientsMaster!$A:$A,PatientsMaster!$G:$G)</f>
        <v>Young Adult</v>
      </c>
      <c r="J1056" t="str">
        <f>_xlfn.XLOOKUP($C:$C,ProvidersMaster!$A:$A,ProvidersMaster!$C:$C)</f>
        <v>Gastroenterology</v>
      </c>
      <c r="K1056">
        <f>_xlfn.XLOOKUP($A:$A,Charges!$B:$B,Charges!$D:$D)</f>
        <v>458.4</v>
      </c>
      <c r="L1056">
        <f>_xlfn.XLOOKUP($E:$E,InsuranceClaims!$A:$A,InsuranceClaims!$E:$E)</f>
        <v>223.32240000000002</v>
      </c>
      <c r="M1056" t="str">
        <f>_xlfn.XLOOKUP($A:$A,Diagnoses!$B:$B,Diagnoses!$D:$D)</f>
        <v>Low back pain</v>
      </c>
      <c r="N1056" t="str">
        <f t="shared" si="32"/>
        <v>2024-Jan</v>
      </c>
      <c r="O1056" t="str">
        <f t="shared" si="33"/>
        <v>High Cost</v>
      </c>
      <c r="P1056">
        <f>COUNTIF($B:$B,B1056)</f>
        <v>6</v>
      </c>
      <c r="Q1056">
        <f>SUMIF($C:$C,C1056,$L:$L)</f>
        <v>17502.678000000004</v>
      </c>
    </row>
    <row r="1057" spans="1:17" x14ac:dyDescent="0.25">
      <c r="A1057" t="s">
        <v>4960</v>
      </c>
      <c r="B1057" t="s">
        <v>481</v>
      </c>
      <c r="C1057" t="s">
        <v>3329</v>
      </c>
      <c r="D1057" t="s">
        <v>3093</v>
      </c>
      <c r="E1057" t="s">
        <v>19432</v>
      </c>
      <c r="F1057" t="s">
        <v>4961</v>
      </c>
      <c r="G1057" t="s">
        <v>3090</v>
      </c>
      <c r="H1057">
        <f ca="1">_xlfn.XLOOKUP('Master Data'!$B:$B,PatientsMaster!$A:$A,PatientsMaster!$F:$F)</f>
        <v>33</v>
      </c>
      <c r="I1057" t="str">
        <f ca="1">_xlfn.XLOOKUP('Master Data'!$B:$B,PatientsMaster!$A:$A,PatientsMaster!$G:$G)</f>
        <v>Young Adult</v>
      </c>
      <c r="J1057" t="str">
        <f>_xlfn.XLOOKUP($C:$C,ProvidersMaster!$A:$A,ProvidersMaster!$C:$C)</f>
        <v>Oncology</v>
      </c>
      <c r="K1057">
        <f>_xlfn.XLOOKUP($A:$A,Charges!$B:$B,Charges!$D:$D)</f>
        <v>300.3</v>
      </c>
      <c r="L1057">
        <f>_xlfn.XLOOKUP($E:$E,InsuranceClaims!$A:$A,InsuranceClaims!$E:$E)</f>
        <v>66.519199999999998</v>
      </c>
      <c r="M1057" t="str">
        <f>_xlfn.XLOOKUP($A:$A,Diagnoses!$B:$B,Diagnoses!$D:$D)</f>
        <v>Low back pain</v>
      </c>
      <c r="N1057" t="str">
        <f t="shared" si="32"/>
        <v>2024-Dec</v>
      </c>
      <c r="O1057" t="str">
        <f t="shared" si="33"/>
        <v>Standard</v>
      </c>
      <c r="P1057">
        <f>COUNTIF($B:$B,B1057)</f>
        <v>6</v>
      </c>
      <c r="Q1057">
        <f>SUMIF($C:$C,C1057,$L:$L)</f>
        <v>21059.359400000005</v>
      </c>
    </row>
    <row r="1058" spans="1:17" x14ac:dyDescent="0.25">
      <c r="A1058" t="s">
        <v>4962</v>
      </c>
      <c r="B1058" t="s">
        <v>481</v>
      </c>
      <c r="C1058" t="s">
        <v>3151</v>
      </c>
      <c r="D1058" t="s">
        <v>3088</v>
      </c>
      <c r="E1058" t="s">
        <v>19433</v>
      </c>
      <c r="F1058" t="s">
        <v>4963</v>
      </c>
      <c r="G1058" t="s">
        <v>3095</v>
      </c>
      <c r="H1058">
        <f ca="1">_xlfn.XLOOKUP('Master Data'!$B:$B,PatientsMaster!$A:$A,PatientsMaster!$F:$F)</f>
        <v>33</v>
      </c>
      <c r="I1058" t="str">
        <f ca="1">_xlfn.XLOOKUP('Master Data'!$B:$B,PatientsMaster!$A:$A,PatientsMaster!$G:$G)</f>
        <v>Young Adult</v>
      </c>
      <c r="J1058" t="str">
        <f>_xlfn.XLOOKUP($C:$C,ProvidersMaster!$A:$A,ProvidersMaster!$C:$C)</f>
        <v>Gastroenterology</v>
      </c>
      <c r="K1058">
        <f>_xlfn.XLOOKUP($A:$A,Charges!$B:$B,Charges!$D:$D)</f>
        <v>197.49</v>
      </c>
      <c r="L1058">
        <f>_xlfn.XLOOKUP($E:$E,InsuranceClaims!$A:$A,InsuranceClaims!$E:$E)</f>
        <v>72.801000000000002</v>
      </c>
      <c r="M1058" t="str">
        <f>_xlfn.XLOOKUP($A:$A,Diagnoses!$B:$B,Diagnoses!$D:$D)</f>
        <v>Gastro-esophageal reflux disease without esophagitis</v>
      </c>
      <c r="N1058" t="str">
        <f t="shared" si="32"/>
        <v>2025-Oct</v>
      </c>
      <c r="O1058" t="str">
        <f t="shared" si="33"/>
        <v>Standard</v>
      </c>
      <c r="P1058">
        <f>COUNTIF($B:$B,B1058)</f>
        <v>6</v>
      </c>
      <c r="Q1058">
        <f>SUMIF($C:$C,C1058,$L:$L)</f>
        <v>21413.642499999994</v>
      </c>
    </row>
    <row r="1059" spans="1:17" x14ac:dyDescent="0.25">
      <c r="A1059" t="s">
        <v>4964</v>
      </c>
      <c r="B1059" t="s">
        <v>483</v>
      </c>
      <c r="C1059" t="s">
        <v>3199</v>
      </c>
      <c r="D1059" t="s">
        <v>3093</v>
      </c>
      <c r="E1059" t="s">
        <v>19434</v>
      </c>
      <c r="F1059" t="s">
        <v>4965</v>
      </c>
      <c r="G1059" t="s">
        <v>3106</v>
      </c>
      <c r="H1059">
        <f ca="1">_xlfn.XLOOKUP('Master Data'!$B:$B,PatientsMaster!$A:$A,PatientsMaster!$F:$F)</f>
        <v>28</v>
      </c>
      <c r="I1059" t="str">
        <f ca="1">_xlfn.XLOOKUP('Master Data'!$B:$B,PatientsMaster!$A:$A,PatientsMaster!$G:$G)</f>
        <v>Young Adult</v>
      </c>
      <c r="J1059" t="str">
        <f>_xlfn.XLOOKUP($C:$C,ProvidersMaster!$A:$A,ProvidersMaster!$C:$C)</f>
        <v>Gastroenterology</v>
      </c>
      <c r="K1059">
        <f>_xlfn.XLOOKUP($A:$A,Charges!$B:$B,Charges!$D:$D)</f>
        <v>404.06</v>
      </c>
      <c r="L1059">
        <f>_xlfn.XLOOKUP($E:$E,InsuranceClaims!$A:$A,InsuranceClaims!$E:$E)</f>
        <v>220.6183</v>
      </c>
      <c r="M1059" t="str">
        <f>_xlfn.XLOOKUP($A:$A,Diagnoses!$B:$B,Diagnoses!$D:$D)</f>
        <v>Essential (primary) hypertension</v>
      </c>
      <c r="N1059" t="str">
        <f t="shared" si="32"/>
        <v>2025-Apr</v>
      </c>
      <c r="O1059" t="str">
        <f t="shared" si="33"/>
        <v>High Cost</v>
      </c>
      <c r="P1059">
        <f>COUNTIF($B:$B,B1059)</f>
        <v>3</v>
      </c>
      <c r="Q1059">
        <f>SUMIF($C:$C,C1059,$L:$L)</f>
        <v>19674.320500000005</v>
      </c>
    </row>
    <row r="1060" spans="1:17" x14ac:dyDescent="0.25">
      <c r="A1060" t="s">
        <v>4966</v>
      </c>
      <c r="B1060" t="s">
        <v>483</v>
      </c>
      <c r="C1060" t="s">
        <v>3145</v>
      </c>
      <c r="D1060" t="s">
        <v>3093</v>
      </c>
      <c r="E1060" t="s">
        <v>19435</v>
      </c>
      <c r="F1060" t="s">
        <v>4478</v>
      </c>
      <c r="G1060" t="s">
        <v>3090</v>
      </c>
      <c r="H1060">
        <f ca="1">_xlfn.XLOOKUP('Master Data'!$B:$B,PatientsMaster!$A:$A,PatientsMaster!$F:$F)</f>
        <v>28</v>
      </c>
      <c r="I1060" t="str">
        <f ca="1">_xlfn.XLOOKUP('Master Data'!$B:$B,PatientsMaster!$A:$A,PatientsMaster!$G:$G)</f>
        <v>Young Adult</v>
      </c>
      <c r="J1060" t="str">
        <f>_xlfn.XLOOKUP($C:$C,ProvidersMaster!$A:$A,ProvidersMaster!$C:$C)</f>
        <v>Cardiology</v>
      </c>
      <c r="K1060">
        <f>_xlfn.XLOOKUP($A:$A,Charges!$B:$B,Charges!$D:$D)</f>
        <v>338.85</v>
      </c>
      <c r="L1060">
        <f>_xlfn.XLOOKUP($E:$E,InsuranceClaims!$A:$A,InsuranceClaims!$E:$E)</f>
        <v>225.86079999999998</v>
      </c>
      <c r="M1060" t="str">
        <f>_xlfn.XLOOKUP($A:$A,Diagnoses!$B:$B,Diagnoses!$D:$D)</f>
        <v>Gastro-esophageal reflux disease without esophagitis</v>
      </c>
      <c r="N1060" t="str">
        <f t="shared" si="32"/>
        <v>2026-Jun</v>
      </c>
      <c r="O1060" t="str">
        <f t="shared" si="33"/>
        <v>Standard</v>
      </c>
      <c r="P1060">
        <f>COUNTIF($B:$B,B1060)</f>
        <v>3</v>
      </c>
      <c r="Q1060">
        <f>SUMIF($C:$C,C1060,$L:$L)</f>
        <v>16957.942200000001</v>
      </c>
    </row>
    <row r="1061" spans="1:17" x14ac:dyDescent="0.25">
      <c r="A1061" t="s">
        <v>4967</v>
      </c>
      <c r="B1061" t="s">
        <v>483</v>
      </c>
      <c r="C1061" t="s">
        <v>3151</v>
      </c>
      <c r="D1061" t="s">
        <v>3088</v>
      </c>
      <c r="E1061" t="s">
        <v>19436</v>
      </c>
      <c r="F1061" t="s">
        <v>4968</v>
      </c>
      <c r="G1061" t="s">
        <v>3090</v>
      </c>
      <c r="H1061">
        <f ca="1">_xlfn.XLOOKUP('Master Data'!$B:$B,PatientsMaster!$A:$A,PatientsMaster!$F:$F)</f>
        <v>28</v>
      </c>
      <c r="I1061" t="str">
        <f ca="1">_xlfn.XLOOKUP('Master Data'!$B:$B,PatientsMaster!$A:$A,PatientsMaster!$G:$G)</f>
        <v>Young Adult</v>
      </c>
      <c r="J1061" t="str">
        <f>_xlfn.XLOOKUP($C:$C,ProvidersMaster!$A:$A,ProvidersMaster!$C:$C)</f>
        <v>Gastroenterology</v>
      </c>
      <c r="K1061">
        <f>_xlfn.XLOOKUP($A:$A,Charges!$B:$B,Charges!$D:$D)</f>
        <v>78.63</v>
      </c>
      <c r="L1061">
        <f>_xlfn.XLOOKUP($E:$E,InsuranceClaims!$A:$A,InsuranceClaims!$E:$E)</f>
        <v>117.85679999999999</v>
      </c>
      <c r="M1061" t="str">
        <f>_xlfn.XLOOKUP($A:$A,Diagnoses!$B:$B,Diagnoses!$D:$D)</f>
        <v>Type 2 diabetes mellitus without complications</v>
      </c>
      <c r="N1061" t="str">
        <f t="shared" si="32"/>
        <v>2023-Nov</v>
      </c>
      <c r="O1061" t="str">
        <f t="shared" si="33"/>
        <v>Standard</v>
      </c>
      <c r="P1061">
        <f>COUNTIF($B:$B,B1061)</f>
        <v>3</v>
      </c>
      <c r="Q1061">
        <f>SUMIF($C:$C,C1061,$L:$L)</f>
        <v>21413.642499999994</v>
      </c>
    </row>
    <row r="1062" spans="1:17" x14ac:dyDescent="0.25">
      <c r="A1062" t="s">
        <v>4969</v>
      </c>
      <c r="B1062" t="s">
        <v>485</v>
      </c>
      <c r="C1062" t="s">
        <v>3118</v>
      </c>
      <c r="D1062" t="s">
        <v>3088</v>
      </c>
      <c r="E1062" t="s">
        <v>19437</v>
      </c>
      <c r="F1062" t="s">
        <v>3772</v>
      </c>
      <c r="G1062" t="s">
        <v>3095</v>
      </c>
      <c r="H1062">
        <f ca="1">_xlfn.XLOOKUP('Master Data'!$B:$B,PatientsMaster!$A:$A,PatientsMaster!$F:$F)</f>
        <v>23</v>
      </c>
      <c r="I1062" t="str">
        <f ca="1">_xlfn.XLOOKUP('Master Data'!$B:$B,PatientsMaster!$A:$A,PatientsMaster!$G:$G)</f>
        <v>Young Adult</v>
      </c>
      <c r="J1062" t="str">
        <f>_xlfn.XLOOKUP($C:$C,ProvidersMaster!$A:$A,ProvidersMaster!$C:$C)</f>
        <v>Cardiology</v>
      </c>
      <c r="K1062">
        <f>_xlfn.XLOOKUP($A:$A,Charges!$B:$B,Charges!$D:$D)</f>
        <v>140.51</v>
      </c>
      <c r="L1062">
        <f>_xlfn.XLOOKUP($E:$E,InsuranceClaims!$A:$A,InsuranceClaims!$E:$E)</f>
        <v>322.0702</v>
      </c>
      <c r="M1062" t="str">
        <f>_xlfn.XLOOKUP($A:$A,Diagnoses!$B:$B,Diagnoses!$D:$D)</f>
        <v>Gastro-esophageal reflux disease without esophagitis</v>
      </c>
      <c r="N1062" t="str">
        <f t="shared" si="32"/>
        <v>2025-Apr</v>
      </c>
      <c r="O1062" t="str">
        <f t="shared" si="33"/>
        <v>Standard</v>
      </c>
      <c r="P1062">
        <f>COUNTIF($B:$B,B1062)</f>
        <v>2</v>
      </c>
      <c r="Q1062">
        <f>SUMIF($C:$C,C1062,$L:$L)</f>
        <v>19335.334599999998</v>
      </c>
    </row>
    <row r="1063" spans="1:17" x14ac:dyDescent="0.25">
      <c r="A1063" t="s">
        <v>4970</v>
      </c>
      <c r="B1063" t="s">
        <v>485</v>
      </c>
      <c r="C1063" t="s">
        <v>3145</v>
      </c>
      <c r="D1063" t="s">
        <v>3093</v>
      </c>
      <c r="E1063" t="s">
        <v>19438</v>
      </c>
      <c r="F1063" t="s">
        <v>4971</v>
      </c>
      <c r="G1063" t="s">
        <v>3106</v>
      </c>
      <c r="H1063">
        <f ca="1">_xlfn.XLOOKUP('Master Data'!$B:$B,PatientsMaster!$A:$A,PatientsMaster!$F:$F)</f>
        <v>23</v>
      </c>
      <c r="I1063" t="str">
        <f ca="1">_xlfn.XLOOKUP('Master Data'!$B:$B,PatientsMaster!$A:$A,PatientsMaster!$G:$G)</f>
        <v>Young Adult</v>
      </c>
      <c r="J1063" t="str">
        <f>_xlfn.XLOOKUP($C:$C,ProvidersMaster!$A:$A,ProvidersMaster!$C:$C)</f>
        <v>Cardiology</v>
      </c>
      <c r="K1063">
        <f>_xlfn.XLOOKUP($A:$A,Charges!$B:$B,Charges!$D:$D)</f>
        <v>402.73</v>
      </c>
      <c r="L1063">
        <f>_xlfn.XLOOKUP($E:$E,InsuranceClaims!$A:$A,InsuranceClaims!$E:$E)</f>
        <v>256.21199999999999</v>
      </c>
      <c r="M1063" t="str">
        <f>_xlfn.XLOOKUP($A:$A,Diagnoses!$B:$B,Diagnoses!$D:$D)</f>
        <v>Acute upper respiratory infection, unspecified</v>
      </c>
      <c r="N1063" t="str">
        <f t="shared" si="32"/>
        <v>2026-May</v>
      </c>
      <c r="O1063" t="str">
        <f t="shared" si="33"/>
        <v>High Cost</v>
      </c>
      <c r="P1063">
        <f>COUNTIF($B:$B,B1063)</f>
        <v>2</v>
      </c>
      <c r="Q1063">
        <f>SUMIF($C:$C,C1063,$L:$L)</f>
        <v>16957.942200000001</v>
      </c>
    </row>
    <row r="1064" spans="1:17" x14ac:dyDescent="0.25">
      <c r="A1064" t="s">
        <v>4972</v>
      </c>
      <c r="B1064" t="s">
        <v>487</v>
      </c>
      <c r="C1064" t="s">
        <v>3156</v>
      </c>
      <c r="D1064" t="s">
        <v>3088</v>
      </c>
      <c r="E1064" t="s">
        <v>19439</v>
      </c>
      <c r="F1064" t="s">
        <v>4973</v>
      </c>
      <c r="G1064" t="s">
        <v>3090</v>
      </c>
      <c r="H1064">
        <f ca="1">_xlfn.XLOOKUP('Master Data'!$B:$B,PatientsMaster!$A:$A,PatientsMaster!$F:$F)</f>
        <v>30</v>
      </c>
      <c r="I1064" t="str">
        <f ca="1">_xlfn.XLOOKUP('Master Data'!$B:$B,PatientsMaster!$A:$A,PatientsMaster!$G:$G)</f>
        <v>Young Adult</v>
      </c>
      <c r="J1064" t="str">
        <f>_xlfn.XLOOKUP($C:$C,ProvidersMaster!$A:$A,ProvidersMaster!$C:$C)</f>
        <v>Neurology</v>
      </c>
      <c r="K1064">
        <f>_xlfn.XLOOKUP($A:$A,Charges!$B:$B,Charges!$D:$D)</f>
        <v>466.56</v>
      </c>
      <c r="L1064">
        <f>_xlfn.XLOOKUP($E:$E,InsuranceClaims!$A:$A,InsuranceClaims!$E:$E)</f>
        <v>268.416</v>
      </c>
      <c r="M1064" t="str">
        <f>_xlfn.XLOOKUP($A:$A,Diagnoses!$B:$B,Diagnoses!$D:$D)</f>
        <v>Type 2 diabetes mellitus without complications</v>
      </c>
      <c r="N1064" t="str">
        <f t="shared" si="32"/>
        <v>2026-Jun</v>
      </c>
      <c r="O1064" t="str">
        <f t="shared" si="33"/>
        <v>High Cost</v>
      </c>
      <c r="P1064">
        <f>COUNTIF($B:$B,B1064)</f>
        <v>10</v>
      </c>
      <c r="Q1064">
        <f>SUMIF($C:$C,C1064,$L:$L)</f>
        <v>25676.765600000006</v>
      </c>
    </row>
    <row r="1065" spans="1:17" x14ac:dyDescent="0.25">
      <c r="A1065" t="s">
        <v>4974</v>
      </c>
      <c r="B1065" t="s">
        <v>487</v>
      </c>
      <c r="C1065" t="s">
        <v>3118</v>
      </c>
      <c r="D1065" t="s">
        <v>3093</v>
      </c>
      <c r="E1065" t="s">
        <v>19440</v>
      </c>
      <c r="F1065" t="s">
        <v>4975</v>
      </c>
      <c r="G1065" t="s">
        <v>3090</v>
      </c>
      <c r="H1065">
        <f ca="1">_xlfn.XLOOKUP('Master Data'!$B:$B,PatientsMaster!$A:$A,PatientsMaster!$F:$F)</f>
        <v>30</v>
      </c>
      <c r="I1065" t="str">
        <f ca="1">_xlfn.XLOOKUP('Master Data'!$B:$B,PatientsMaster!$A:$A,PatientsMaster!$G:$G)</f>
        <v>Young Adult</v>
      </c>
      <c r="J1065" t="str">
        <f>_xlfn.XLOOKUP($C:$C,ProvidersMaster!$A:$A,ProvidersMaster!$C:$C)</f>
        <v>Cardiology</v>
      </c>
      <c r="K1065">
        <f>_xlfn.XLOOKUP($A:$A,Charges!$B:$B,Charges!$D:$D)</f>
        <v>140.97999999999999</v>
      </c>
      <c r="L1065">
        <f>_xlfn.XLOOKUP($E:$E,InsuranceClaims!$A:$A,InsuranceClaims!$E:$E)</f>
        <v>158.01220000000001</v>
      </c>
      <c r="M1065" t="str">
        <f>_xlfn.XLOOKUP($A:$A,Diagnoses!$B:$B,Diagnoses!$D:$D)</f>
        <v>Gastro-esophageal reflux disease without esophagitis</v>
      </c>
      <c r="N1065" t="str">
        <f t="shared" si="32"/>
        <v>2024-Aug</v>
      </c>
      <c r="O1065" t="str">
        <f t="shared" si="33"/>
        <v>Standard</v>
      </c>
      <c r="P1065">
        <f>COUNTIF($B:$B,B1065)</f>
        <v>10</v>
      </c>
      <c r="Q1065">
        <f>SUMIF($C:$C,C1065,$L:$L)</f>
        <v>19335.334599999998</v>
      </c>
    </row>
    <row r="1066" spans="1:17" x14ac:dyDescent="0.25">
      <c r="A1066" t="s">
        <v>4976</v>
      </c>
      <c r="B1066" t="s">
        <v>487</v>
      </c>
      <c r="C1066" t="s">
        <v>3087</v>
      </c>
      <c r="D1066" t="s">
        <v>3093</v>
      </c>
      <c r="E1066" t="s">
        <v>19441</v>
      </c>
      <c r="F1066" t="s">
        <v>4977</v>
      </c>
      <c r="G1066" t="s">
        <v>3095</v>
      </c>
      <c r="H1066">
        <f ca="1">_xlfn.XLOOKUP('Master Data'!$B:$B,PatientsMaster!$A:$A,PatientsMaster!$F:$F)</f>
        <v>30</v>
      </c>
      <c r="I1066" t="str">
        <f ca="1">_xlfn.XLOOKUP('Master Data'!$B:$B,PatientsMaster!$A:$A,PatientsMaster!$G:$G)</f>
        <v>Young Adult</v>
      </c>
      <c r="J1066" t="str">
        <f>_xlfn.XLOOKUP($C:$C,ProvidersMaster!$A:$A,ProvidersMaster!$C:$C)</f>
        <v>Cardiology</v>
      </c>
      <c r="K1066">
        <f>_xlfn.XLOOKUP($A:$A,Charges!$B:$B,Charges!$D:$D)</f>
        <v>51.85</v>
      </c>
      <c r="L1066">
        <f>_xlfn.XLOOKUP($E:$E,InsuranceClaims!$A:$A,InsuranceClaims!$E:$E)</f>
        <v>254.4853</v>
      </c>
      <c r="M1066" t="str">
        <f>_xlfn.XLOOKUP($A:$A,Diagnoses!$B:$B,Diagnoses!$D:$D)</f>
        <v>Acute upper respiratory infection, unspecified</v>
      </c>
      <c r="N1066" t="str">
        <f t="shared" si="32"/>
        <v>2026-Jul</v>
      </c>
      <c r="O1066" t="str">
        <f t="shared" si="33"/>
        <v>Standard</v>
      </c>
      <c r="P1066">
        <f>COUNTIF($B:$B,B1066)</f>
        <v>10</v>
      </c>
      <c r="Q1066">
        <f>SUMIF($C:$C,C1066,$L:$L)</f>
        <v>16589.7353</v>
      </c>
    </row>
    <row r="1067" spans="1:17" x14ac:dyDescent="0.25">
      <c r="A1067" t="s">
        <v>4978</v>
      </c>
      <c r="B1067" t="s">
        <v>487</v>
      </c>
      <c r="C1067" t="s">
        <v>3199</v>
      </c>
      <c r="D1067" t="s">
        <v>3093</v>
      </c>
      <c r="E1067" t="s">
        <v>19442</v>
      </c>
      <c r="F1067" t="s">
        <v>4979</v>
      </c>
      <c r="G1067" t="s">
        <v>3090</v>
      </c>
      <c r="H1067">
        <f ca="1">_xlfn.XLOOKUP('Master Data'!$B:$B,PatientsMaster!$A:$A,PatientsMaster!$F:$F)</f>
        <v>30</v>
      </c>
      <c r="I1067" t="str">
        <f ca="1">_xlfn.XLOOKUP('Master Data'!$B:$B,PatientsMaster!$A:$A,PatientsMaster!$G:$G)</f>
        <v>Young Adult</v>
      </c>
      <c r="J1067" t="str">
        <f>_xlfn.XLOOKUP($C:$C,ProvidersMaster!$A:$A,ProvidersMaster!$C:$C)</f>
        <v>Gastroenterology</v>
      </c>
      <c r="K1067">
        <f>_xlfn.XLOOKUP($A:$A,Charges!$B:$B,Charges!$D:$D)</f>
        <v>403.81</v>
      </c>
      <c r="L1067">
        <f>_xlfn.XLOOKUP($E:$E,InsuranceClaims!$A:$A,InsuranceClaims!$E:$E)</f>
        <v>124.3496</v>
      </c>
      <c r="M1067" t="str">
        <f>_xlfn.XLOOKUP($A:$A,Diagnoses!$B:$B,Diagnoses!$D:$D)</f>
        <v>Essential (primary) hypertension</v>
      </c>
      <c r="N1067" t="str">
        <f t="shared" si="32"/>
        <v>2022-Mar</v>
      </c>
      <c r="O1067" t="str">
        <f t="shared" si="33"/>
        <v>High Cost</v>
      </c>
      <c r="P1067">
        <f>COUNTIF($B:$B,B1067)</f>
        <v>10</v>
      </c>
      <c r="Q1067">
        <f>SUMIF($C:$C,C1067,$L:$L)</f>
        <v>19674.320500000005</v>
      </c>
    </row>
    <row r="1068" spans="1:17" x14ac:dyDescent="0.25">
      <c r="A1068" t="s">
        <v>4980</v>
      </c>
      <c r="B1068" t="s">
        <v>487</v>
      </c>
      <c r="C1068" t="s">
        <v>3138</v>
      </c>
      <c r="D1068" t="s">
        <v>3088</v>
      </c>
      <c r="E1068" t="s">
        <v>19443</v>
      </c>
      <c r="F1068" t="s">
        <v>4981</v>
      </c>
      <c r="G1068" t="s">
        <v>3102</v>
      </c>
      <c r="H1068">
        <f ca="1">_xlfn.XLOOKUP('Master Data'!$B:$B,PatientsMaster!$A:$A,PatientsMaster!$F:$F)</f>
        <v>30</v>
      </c>
      <c r="I1068" t="str">
        <f ca="1">_xlfn.XLOOKUP('Master Data'!$B:$B,PatientsMaster!$A:$A,PatientsMaster!$G:$G)</f>
        <v>Young Adult</v>
      </c>
      <c r="J1068" t="str">
        <f>_xlfn.XLOOKUP($C:$C,ProvidersMaster!$A:$A,ProvidersMaster!$C:$C)</f>
        <v>Dermatology</v>
      </c>
      <c r="K1068">
        <f>_xlfn.XLOOKUP($A:$A,Charges!$B:$B,Charges!$D:$D)</f>
        <v>168.48</v>
      </c>
      <c r="L1068">
        <f>_xlfn.XLOOKUP($E:$E,InsuranceClaims!$A:$A,InsuranceClaims!$E:$E)</f>
        <v>213.7424</v>
      </c>
      <c r="M1068" t="str">
        <f>_xlfn.XLOOKUP($A:$A,Diagnoses!$B:$B,Diagnoses!$D:$D)</f>
        <v>Acute upper respiratory infection, unspecified</v>
      </c>
      <c r="N1068" t="str">
        <f t="shared" si="32"/>
        <v>2022-Dec</v>
      </c>
      <c r="O1068" t="str">
        <f t="shared" si="33"/>
        <v>Standard</v>
      </c>
      <c r="P1068">
        <f>COUNTIF($B:$B,B1068)</f>
        <v>10</v>
      </c>
      <c r="Q1068">
        <f>SUMIF($C:$C,C1068,$L:$L)</f>
        <v>16320.415199999998</v>
      </c>
    </row>
    <row r="1069" spans="1:17" x14ac:dyDescent="0.25">
      <c r="A1069" t="s">
        <v>4982</v>
      </c>
      <c r="B1069" t="s">
        <v>487</v>
      </c>
      <c r="C1069" t="s">
        <v>3151</v>
      </c>
      <c r="D1069" t="s">
        <v>3093</v>
      </c>
      <c r="E1069" t="s">
        <v>19444</v>
      </c>
      <c r="F1069" t="s">
        <v>4163</v>
      </c>
      <c r="G1069" t="s">
        <v>3106</v>
      </c>
      <c r="H1069">
        <f ca="1">_xlfn.XLOOKUP('Master Data'!$B:$B,PatientsMaster!$A:$A,PatientsMaster!$F:$F)</f>
        <v>30</v>
      </c>
      <c r="I1069" t="str">
        <f ca="1">_xlfn.XLOOKUP('Master Data'!$B:$B,PatientsMaster!$A:$A,PatientsMaster!$G:$G)</f>
        <v>Young Adult</v>
      </c>
      <c r="J1069" t="str">
        <f>_xlfn.XLOOKUP($C:$C,ProvidersMaster!$A:$A,ProvidersMaster!$C:$C)</f>
        <v>Gastroenterology</v>
      </c>
      <c r="K1069">
        <f>_xlfn.XLOOKUP($A:$A,Charges!$B:$B,Charges!$D:$D)</f>
        <v>369.3</v>
      </c>
      <c r="L1069">
        <f>_xlfn.XLOOKUP($E:$E,InsuranceClaims!$A:$A,InsuranceClaims!$E:$E)</f>
        <v>241.34530000000001</v>
      </c>
      <c r="M1069" t="str">
        <f>_xlfn.XLOOKUP($A:$A,Diagnoses!$B:$B,Diagnoses!$D:$D)</f>
        <v>Type 2 diabetes mellitus without complications</v>
      </c>
      <c r="N1069" t="str">
        <f t="shared" si="32"/>
        <v>2026-Apr</v>
      </c>
      <c r="O1069" t="str">
        <f t="shared" si="33"/>
        <v>High Cost</v>
      </c>
      <c r="P1069">
        <f>COUNTIF($B:$B,B1069)</f>
        <v>10</v>
      </c>
      <c r="Q1069">
        <f>SUMIF($C:$C,C1069,$L:$L)</f>
        <v>21413.642499999994</v>
      </c>
    </row>
    <row r="1070" spans="1:17" x14ac:dyDescent="0.25">
      <c r="A1070" t="s">
        <v>4983</v>
      </c>
      <c r="B1070" t="s">
        <v>487</v>
      </c>
      <c r="C1070" t="s">
        <v>3202</v>
      </c>
      <c r="D1070" t="s">
        <v>3088</v>
      </c>
      <c r="E1070" t="s">
        <v>19445</v>
      </c>
      <c r="F1070" t="s">
        <v>4984</v>
      </c>
      <c r="G1070" t="s">
        <v>3090</v>
      </c>
      <c r="H1070">
        <f ca="1">_xlfn.XLOOKUP('Master Data'!$B:$B,PatientsMaster!$A:$A,PatientsMaster!$F:$F)</f>
        <v>30</v>
      </c>
      <c r="I1070" t="str">
        <f ca="1">_xlfn.XLOOKUP('Master Data'!$B:$B,PatientsMaster!$A:$A,PatientsMaster!$G:$G)</f>
        <v>Young Adult</v>
      </c>
      <c r="J1070" t="str">
        <f>_xlfn.XLOOKUP($C:$C,ProvidersMaster!$A:$A,ProvidersMaster!$C:$C)</f>
        <v>General Practice</v>
      </c>
      <c r="K1070">
        <f>_xlfn.XLOOKUP($A:$A,Charges!$B:$B,Charges!$D:$D)</f>
        <v>348.17</v>
      </c>
      <c r="L1070">
        <f>_xlfn.XLOOKUP($E:$E,InsuranceClaims!$A:$A,InsuranceClaims!$E:$E)</f>
        <v>300.75240000000002</v>
      </c>
      <c r="M1070" t="str">
        <f>_xlfn.XLOOKUP($A:$A,Diagnoses!$B:$B,Diagnoses!$D:$D)</f>
        <v>Low back pain</v>
      </c>
      <c r="N1070" t="str">
        <f t="shared" si="32"/>
        <v>2023-Jul</v>
      </c>
      <c r="O1070" t="str">
        <f t="shared" si="33"/>
        <v>Standard</v>
      </c>
      <c r="P1070">
        <f>COUNTIF($B:$B,B1070)</f>
        <v>10</v>
      </c>
      <c r="Q1070">
        <f>SUMIF($C:$C,C1070,$L:$L)</f>
        <v>16195.449599999994</v>
      </c>
    </row>
    <row r="1071" spans="1:17" x14ac:dyDescent="0.25">
      <c r="A1071" t="s">
        <v>4985</v>
      </c>
      <c r="B1071" t="s">
        <v>487</v>
      </c>
      <c r="C1071" t="s">
        <v>3145</v>
      </c>
      <c r="D1071" t="s">
        <v>3093</v>
      </c>
      <c r="E1071" t="s">
        <v>19446</v>
      </c>
      <c r="F1071" t="s">
        <v>4986</v>
      </c>
      <c r="G1071" t="s">
        <v>3095</v>
      </c>
      <c r="H1071">
        <f ca="1">_xlfn.XLOOKUP('Master Data'!$B:$B,PatientsMaster!$A:$A,PatientsMaster!$F:$F)</f>
        <v>30</v>
      </c>
      <c r="I1071" t="str">
        <f ca="1">_xlfn.XLOOKUP('Master Data'!$B:$B,PatientsMaster!$A:$A,PatientsMaster!$G:$G)</f>
        <v>Young Adult</v>
      </c>
      <c r="J1071" t="str">
        <f>_xlfn.XLOOKUP($C:$C,ProvidersMaster!$A:$A,ProvidersMaster!$C:$C)</f>
        <v>Cardiology</v>
      </c>
      <c r="K1071">
        <f>_xlfn.XLOOKUP($A:$A,Charges!$B:$B,Charges!$D:$D)</f>
        <v>473.06</v>
      </c>
      <c r="L1071">
        <f>_xlfn.XLOOKUP($E:$E,InsuranceClaims!$A:$A,InsuranceClaims!$E:$E)</f>
        <v>178.79130000000001</v>
      </c>
      <c r="M1071" t="str">
        <f>_xlfn.XLOOKUP($A:$A,Diagnoses!$B:$B,Diagnoses!$D:$D)</f>
        <v>Gastro-esophageal reflux disease without esophagitis</v>
      </c>
      <c r="N1071" t="str">
        <f t="shared" si="32"/>
        <v>2025-Jul</v>
      </c>
      <c r="O1071" t="str">
        <f t="shared" si="33"/>
        <v>High Cost</v>
      </c>
      <c r="P1071">
        <f>COUNTIF($B:$B,B1071)</f>
        <v>10</v>
      </c>
      <c r="Q1071">
        <f>SUMIF($C:$C,C1071,$L:$L)</f>
        <v>16957.942200000001</v>
      </c>
    </row>
    <row r="1072" spans="1:17" x14ac:dyDescent="0.25">
      <c r="A1072" t="s">
        <v>4987</v>
      </c>
      <c r="B1072" t="s">
        <v>487</v>
      </c>
      <c r="C1072" t="s">
        <v>3156</v>
      </c>
      <c r="D1072" t="s">
        <v>3088</v>
      </c>
      <c r="E1072" t="s">
        <v>19447</v>
      </c>
      <c r="F1072" t="s">
        <v>4988</v>
      </c>
      <c r="G1072" t="s">
        <v>3095</v>
      </c>
      <c r="H1072">
        <f ca="1">_xlfn.XLOOKUP('Master Data'!$B:$B,PatientsMaster!$A:$A,PatientsMaster!$F:$F)</f>
        <v>30</v>
      </c>
      <c r="I1072" t="str">
        <f ca="1">_xlfn.XLOOKUP('Master Data'!$B:$B,PatientsMaster!$A:$A,PatientsMaster!$G:$G)</f>
        <v>Young Adult</v>
      </c>
      <c r="J1072" t="str">
        <f>_xlfn.XLOOKUP($C:$C,ProvidersMaster!$A:$A,ProvidersMaster!$C:$C)</f>
        <v>Neurology</v>
      </c>
      <c r="K1072">
        <f>_xlfn.XLOOKUP($A:$A,Charges!$B:$B,Charges!$D:$D)</f>
        <v>375.29</v>
      </c>
      <c r="L1072">
        <f>_xlfn.XLOOKUP($E:$E,InsuranceClaims!$A:$A,InsuranceClaims!$E:$E)</f>
        <v>93.528000000000006</v>
      </c>
      <c r="M1072" t="str">
        <f>_xlfn.XLOOKUP($A:$A,Diagnoses!$B:$B,Diagnoses!$D:$D)</f>
        <v>Acute upper respiratory infection, unspecified</v>
      </c>
      <c r="N1072" t="str">
        <f t="shared" si="32"/>
        <v>2024-Mar</v>
      </c>
      <c r="O1072" t="str">
        <f t="shared" si="33"/>
        <v>High Cost</v>
      </c>
      <c r="P1072">
        <f>COUNTIF($B:$B,B1072)</f>
        <v>10</v>
      </c>
      <c r="Q1072">
        <f>SUMIF($C:$C,C1072,$L:$L)</f>
        <v>25676.765600000006</v>
      </c>
    </row>
    <row r="1073" spans="1:17" x14ac:dyDescent="0.25">
      <c r="A1073" t="s">
        <v>4989</v>
      </c>
      <c r="B1073" t="s">
        <v>487</v>
      </c>
      <c r="C1073" t="s">
        <v>3148</v>
      </c>
      <c r="D1073" t="s">
        <v>3093</v>
      </c>
      <c r="E1073" t="s">
        <v>19448</v>
      </c>
      <c r="F1073" t="s">
        <v>3640</v>
      </c>
      <c r="G1073" t="s">
        <v>3106</v>
      </c>
      <c r="H1073">
        <f ca="1">_xlfn.XLOOKUP('Master Data'!$B:$B,PatientsMaster!$A:$A,PatientsMaster!$F:$F)</f>
        <v>30</v>
      </c>
      <c r="I1073" t="str">
        <f ca="1">_xlfn.XLOOKUP('Master Data'!$B:$B,PatientsMaster!$A:$A,PatientsMaster!$G:$G)</f>
        <v>Young Adult</v>
      </c>
      <c r="J1073" t="str">
        <f>_xlfn.XLOOKUP($C:$C,ProvidersMaster!$A:$A,ProvidersMaster!$C:$C)</f>
        <v>Gastroenterology</v>
      </c>
      <c r="K1073">
        <f>_xlfn.XLOOKUP($A:$A,Charges!$B:$B,Charges!$D:$D)</f>
        <v>109.35</v>
      </c>
      <c r="L1073">
        <f>_xlfn.XLOOKUP($E:$E,InsuranceClaims!$A:$A,InsuranceClaims!$E:$E)</f>
        <v>385.60679999999996</v>
      </c>
      <c r="M1073" t="str">
        <f>_xlfn.XLOOKUP($A:$A,Diagnoses!$B:$B,Diagnoses!$D:$D)</f>
        <v>Acute upper respiratory infection, unspecified</v>
      </c>
      <c r="N1073" t="str">
        <f t="shared" si="32"/>
        <v>2024-Feb</v>
      </c>
      <c r="O1073" t="str">
        <f t="shared" si="33"/>
        <v>Standard</v>
      </c>
      <c r="P1073">
        <f>COUNTIF($B:$B,B1073)</f>
        <v>10</v>
      </c>
      <c r="Q1073">
        <f>SUMIF($C:$C,C1073,$L:$L)</f>
        <v>19833.441100000004</v>
      </c>
    </row>
    <row r="1074" spans="1:17" x14ac:dyDescent="0.25">
      <c r="A1074" t="s">
        <v>4990</v>
      </c>
      <c r="B1074" t="s">
        <v>489</v>
      </c>
      <c r="C1074" t="s">
        <v>3208</v>
      </c>
      <c r="D1074" t="s">
        <v>3088</v>
      </c>
      <c r="E1074" t="s">
        <v>19449</v>
      </c>
      <c r="F1074" t="s">
        <v>4137</v>
      </c>
      <c r="G1074" t="s">
        <v>3095</v>
      </c>
      <c r="H1074">
        <f ca="1">_xlfn.XLOOKUP('Master Data'!$B:$B,PatientsMaster!$A:$A,PatientsMaster!$F:$F)</f>
        <v>84</v>
      </c>
      <c r="I1074" t="str">
        <f ca="1">_xlfn.XLOOKUP('Master Data'!$B:$B,PatientsMaster!$A:$A,PatientsMaster!$G:$G)</f>
        <v>Young Adult</v>
      </c>
      <c r="J1074" t="str">
        <f>_xlfn.XLOOKUP($C:$C,ProvidersMaster!$A:$A,ProvidersMaster!$C:$C)</f>
        <v>Cardiology</v>
      </c>
      <c r="K1074">
        <f>_xlfn.XLOOKUP($A:$A,Charges!$B:$B,Charges!$D:$D)</f>
        <v>391.99</v>
      </c>
      <c r="L1074">
        <f>_xlfn.XLOOKUP($E:$E,InsuranceClaims!$A:$A,InsuranceClaims!$E:$E)</f>
        <v>98.171999999999997</v>
      </c>
      <c r="M1074" t="str">
        <f>_xlfn.XLOOKUP($A:$A,Diagnoses!$B:$B,Diagnoses!$D:$D)</f>
        <v>Acute upper respiratory infection, unspecified</v>
      </c>
      <c r="N1074" t="str">
        <f t="shared" si="32"/>
        <v>2026-Jul</v>
      </c>
      <c r="O1074" t="str">
        <f t="shared" si="33"/>
        <v>High Cost</v>
      </c>
      <c r="P1074">
        <f>COUNTIF($B:$B,B1074)</f>
        <v>8</v>
      </c>
      <c r="Q1074">
        <f>SUMIF($C:$C,C1074,$L:$L)</f>
        <v>17205.856699999993</v>
      </c>
    </row>
    <row r="1075" spans="1:17" x14ac:dyDescent="0.25">
      <c r="A1075" t="s">
        <v>4991</v>
      </c>
      <c r="B1075" t="s">
        <v>489</v>
      </c>
      <c r="C1075" t="s">
        <v>3108</v>
      </c>
      <c r="D1075" t="s">
        <v>3093</v>
      </c>
      <c r="E1075" t="s">
        <v>19450</v>
      </c>
      <c r="F1075" t="s">
        <v>4992</v>
      </c>
      <c r="G1075" t="s">
        <v>3102</v>
      </c>
      <c r="H1075">
        <f ca="1">_xlfn.XLOOKUP('Master Data'!$B:$B,PatientsMaster!$A:$A,PatientsMaster!$F:$F)</f>
        <v>84</v>
      </c>
      <c r="I1075" t="str">
        <f ca="1">_xlfn.XLOOKUP('Master Data'!$B:$B,PatientsMaster!$A:$A,PatientsMaster!$G:$G)</f>
        <v>Young Adult</v>
      </c>
      <c r="J1075" t="str">
        <f>_xlfn.XLOOKUP($C:$C,ProvidersMaster!$A:$A,ProvidersMaster!$C:$C)</f>
        <v>Pediatrics</v>
      </c>
      <c r="K1075">
        <f>_xlfn.XLOOKUP($A:$A,Charges!$B:$B,Charges!$D:$D)</f>
        <v>157.43</v>
      </c>
      <c r="L1075">
        <f>_xlfn.XLOOKUP($E:$E,InsuranceClaims!$A:$A,InsuranceClaims!$E:$E)</f>
        <v>384.59190000000001</v>
      </c>
      <c r="M1075" t="str">
        <f>_xlfn.XLOOKUP($A:$A,Diagnoses!$B:$B,Diagnoses!$D:$D)</f>
        <v>Acute upper respiratory infection, unspecified</v>
      </c>
      <c r="N1075" t="str">
        <f t="shared" si="32"/>
        <v>2023-Jul</v>
      </c>
      <c r="O1075" t="str">
        <f t="shared" si="33"/>
        <v>Standard</v>
      </c>
      <c r="P1075">
        <f>COUNTIF($B:$B,B1075)</f>
        <v>8</v>
      </c>
      <c r="Q1075">
        <f>SUMIF($C:$C,C1075,$L:$L)</f>
        <v>19337.123900000002</v>
      </c>
    </row>
    <row r="1076" spans="1:17" x14ac:dyDescent="0.25">
      <c r="A1076" t="s">
        <v>4993</v>
      </c>
      <c r="B1076" t="s">
        <v>489</v>
      </c>
      <c r="C1076" t="s">
        <v>3097</v>
      </c>
      <c r="D1076" t="s">
        <v>3093</v>
      </c>
      <c r="E1076" t="s">
        <v>19451</v>
      </c>
      <c r="F1076" t="s">
        <v>4994</v>
      </c>
      <c r="G1076" t="s">
        <v>3102</v>
      </c>
      <c r="H1076">
        <f ca="1">_xlfn.XLOOKUP('Master Data'!$B:$B,PatientsMaster!$A:$A,PatientsMaster!$F:$F)</f>
        <v>84</v>
      </c>
      <c r="I1076" t="str">
        <f ca="1">_xlfn.XLOOKUP('Master Data'!$B:$B,PatientsMaster!$A:$A,PatientsMaster!$G:$G)</f>
        <v>Young Adult</v>
      </c>
      <c r="J1076" t="str">
        <f>_xlfn.XLOOKUP($C:$C,ProvidersMaster!$A:$A,ProvidersMaster!$C:$C)</f>
        <v>Cardiology</v>
      </c>
      <c r="K1076">
        <f>_xlfn.XLOOKUP($A:$A,Charges!$B:$B,Charges!$D:$D)</f>
        <v>301.74</v>
      </c>
      <c r="L1076">
        <f>_xlfn.XLOOKUP($E:$E,InsuranceClaims!$A:$A,InsuranceClaims!$E:$E)</f>
        <v>274.7115</v>
      </c>
      <c r="M1076" t="str">
        <f>_xlfn.XLOOKUP($A:$A,Diagnoses!$B:$B,Diagnoses!$D:$D)</f>
        <v>Low back pain</v>
      </c>
      <c r="N1076" t="str">
        <f t="shared" si="32"/>
        <v>2025-Oct</v>
      </c>
      <c r="O1076" t="str">
        <f t="shared" si="33"/>
        <v>Standard</v>
      </c>
      <c r="P1076">
        <f>COUNTIF($B:$B,B1076)</f>
        <v>8</v>
      </c>
      <c r="Q1076">
        <f>SUMIF($C:$C,C1076,$L:$L)</f>
        <v>19482.340599999985</v>
      </c>
    </row>
    <row r="1077" spans="1:17" x14ac:dyDescent="0.25">
      <c r="A1077" t="s">
        <v>4995</v>
      </c>
      <c r="B1077" t="s">
        <v>489</v>
      </c>
      <c r="C1077" t="s">
        <v>3097</v>
      </c>
      <c r="D1077" t="s">
        <v>3088</v>
      </c>
      <c r="E1077" t="s">
        <v>19452</v>
      </c>
      <c r="F1077" t="s">
        <v>4996</v>
      </c>
      <c r="G1077" t="s">
        <v>3102</v>
      </c>
      <c r="H1077">
        <f ca="1">_xlfn.XLOOKUP('Master Data'!$B:$B,PatientsMaster!$A:$A,PatientsMaster!$F:$F)</f>
        <v>84</v>
      </c>
      <c r="I1077" t="str">
        <f ca="1">_xlfn.XLOOKUP('Master Data'!$B:$B,PatientsMaster!$A:$A,PatientsMaster!$G:$G)</f>
        <v>Young Adult</v>
      </c>
      <c r="J1077" t="str">
        <f>_xlfn.XLOOKUP($C:$C,ProvidersMaster!$A:$A,ProvidersMaster!$C:$C)</f>
        <v>Cardiology</v>
      </c>
      <c r="K1077">
        <f>_xlfn.XLOOKUP($A:$A,Charges!$B:$B,Charges!$D:$D)</f>
        <v>74.53</v>
      </c>
      <c r="L1077">
        <f>_xlfn.XLOOKUP($E:$E,InsuranceClaims!$A:$A,InsuranceClaims!$E:$E)</f>
        <v>204.87859999999998</v>
      </c>
      <c r="M1077" t="str">
        <f>_xlfn.XLOOKUP($A:$A,Diagnoses!$B:$B,Diagnoses!$D:$D)</f>
        <v>Gastro-esophageal reflux disease without esophagitis</v>
      </c>
      <c r="N1077" t="str">
        <f t="shared" si="32"/>
        <v>2025-Jul</v>
      </c>
      <c r="O1077" t="str">
        <f t="shared" si="33"/>
        <v>Standard</v>
      </c>
      <c r="P1077">
        <f>COUNTIF($B:$B,B1077)</f>
        <v>8</v>
      </c>
      <c r="Q1077">
        <f>SUMIF($C:$C,C1077,$L:$L)</f>
        <v>19482.340599999985</v>
      </c>
    </row>
    <row r="1078" spans="1:17" x14ac:dyDescent="0.25">
      <c r="A1078" t="s">
        <v>4997</v>
      </c>
      <c r="B1078" t="s">
        <v>489</v>
      </c>
      <c r="C1078" t="s">
        <v>3087</v>
      </c>
      <c r="D1078" t="s">
        <v>3088</v>
      </c>
      <c r="E1078" t="s">
        <v>19453</v>
      </c>
      <c r="F1078" t="s">
        <v>3474</v>
      </c>
      <c r="G1078" t="s">
        <v>3090</v>
      </c>
      <c r="H1078">
        <f ca="1">_xlfn.XLOOKUP('Master Data'!$B:$B,PatientsMaster!$A:$A,PatientsMaster!$F:$F)</f>
        <v>84</v>
      </c>
      <c r="I1078" t="str">
        <f ca="1">_xlfn.XLOOKUP('Master Data'!$B:$B,PatientsMaster!$A:$A,PatientsMaster!$G:$G)</f>
        <v>Young Adult</v>
      </c>
      <c r="J1078" t="str">
        <f>_xlfn.XLOOKUP($C:$C,ProvidersMaster!$A:$A,ProvidersMaster!$C:$C)</f>
        <v>Cardiology</v>
      </c>
      <c r="K1078">
        <f>_xlfn.XLOOKUP($A:$A,Charges!$B:$B,Charges!$D:$D)</f>
        <v>263.35000000000002</v>
      </c>
      <c r="L1078">
        <f>_xlfn.XLOOKUP($E:$E,InsuranceClaims!$A:$A,InsuranceClaims!$E:$E)</f>
        <v>303.06279999999998</v>
      </c>
      <c r="M1078" t="str">
        <f>_xlfn.XLOOKUP($A:$A,Diagnoses!$B:$B,Diagnoses!$D:$D)</f>
        <v>Gastro-esophageal reflux disease without esophagitis</v>
      </c>
      <c r="N1078" t="str">
        <f t="shared" si="32"/>
        <v>2024-Aug</v>
      </c>
      <c r="O1078" t="str">
        <f t="shared" si="33"/>
        <v>Standard</v>
      </c>
      <c r="P1078">
        <f>COUNTIF($B:$B,B1078)</f>
        <v>8</v>
      </c>
      <c r="Q1078">
        <f>SUMIF($C:$C,C1078,$L:$L)</f>
        <v>16589.7353</v>
      </c>
    </row>
    <row r="1079" spans="1:17" x14ac:dyDescent="0.25">
      <c r="A1079" t="s">
        <v>4998</v>
      </c>
      <c r="B1079" t="s">
        <v>489</v>
      </c>
      <c r="C1079" t="s">
        <v>3125</v>
      </c>
      <c r="D1079" t="s">
        <v>3093</v>
      </c>
      <c r="E1079" t="s">
        <v>19454</v>
      </c>
      <c r="F1079" t="s">
        <v>4999</v>
      </c>
      <c r="G1079" t="s">
        <v>3102</v>
      </c>
      <c r="H1079">
        <f ca="1">_xlfn.XLOOKUP('Master Data'!$B:$B,PatientsMaster!$A:$A,PatientsMaster!$F:$F)</f>
        <v>84</v>
      </c>
      <c r="I1079" t="str">
        <f ca="1">_xlfn.XLOOKUP('Master Data'!$B:$B,PatientsMaster!$A:$A,PatientsMaster!$G:$G)</f>
        <v>Young Adult</v>
      </c>
      <c r="J1079" t="str">
        <f>_xlfn.XLOOKUP($C:$C,ProvidersMaster!$A:$A,ProvidersMaster!$C:$C)</f>
        <v>Dermatology</v>
      </c>
      <c r="K1079">
        <f>_xlfn.XLOOKUP($A:$A,Charges!$B:$B,Charges!$D:$D)</f>
        <v>232.96</v>
      </c>
      <c r="L1079">
        <f>_xlfn.XLOOKUP($E:$E,InsuranceClaims!$A:$A,InsuranceClaims!$E:$E)</f>
        <v>152.15199999999999</v>
      </c>
      <c r="M1079" t="str">
        <f>_xlfn.XLOOKUP($A:$A,Diagnoses!$B:$B,Diagnoses!$D:$D)</f>
        <v>Essential (primary) hypertension</v>
      </c>
      <c r="N1079" t="str">
        <f t="shared" si="32"/>
        <v>2025-Jan</v>
      </c>
      <c r="O1079" t="str">
        <f t="shared" si="33"/>
        <v>Standard</v>
      </c>
      <c r="P1079">
        <f>COUNTIF($B:$B,B1079)</f>
        <v>8</v>
      </c>
      <c r="Q1079">
        <f>SUMIF($C:$C,C1079,$L:$L)</f>
        <v>11666.590100000001</v>
      </c>
    </row>
    <row r="1080" spans="1:17" x14ac:dyDescent="0.25">
      <c r="A1080" t="s">
        <v>5000</v>
      </c>
      <c r="B1080" t="s">
        <v>489</v>
      </c>
      <c r="C1080" t="s">
        <v>3254</v>
      </c>
      <c r="D1080" t="s">
        <v>3088</v>
      </c>
      <c r="E1080" t="s">
        <v>19455</v>
      </c>
      <c r="F1080" t="s">
        <v>3608</v>
      </c>
      <c r="G1080" t="s">
        <v>3090</v>
      </c>
      <c r="H1080">
        <f ca="1">_xlfn.XLOOKUP('Master Data'!$B:$B,PatientsMaster!$A:$A,PatientsMaster!$F:$F)</f>
        <v>84</v>
      </c>
      <c r="I1080" t="str">
        <f ca="1">_xlfn.XLOOKUP('Master Data'!$B:$B,PatientsMaster!$A:$A,PatientsMaster!$G:$G)</f>
        <v>Young Adult</v>
      </c>
      <c r="J1080" t="str">
        <f>_xlfn.XLOOKUP($C:$C,ProvidersMaster!$A:$A,ProvidersMaster!$C:$C)</f>
        <v>General Practice</v>
      </c>
      <c r="K1080">
        <f>_xlfn.XLOOKUP($A:$A,Charges!$B:$B,Charges!$D:$D)</f>
        <v>320.86</v>
      </c>
      <c r="L1080">
        <f>_xlfn.XLOOKUP($E:$E,InsuranceClaims!$A:$A,InsuranceClaims!$E:$E)</f>
        <v>125.87400000000001</v>
      </c>
      <c r="M1080" t="str">
        <f>_xlfn.XLOOKUP($A:$A,Diagnoses!$B:$B,Diagnoses!$D:$D)</f>
        <v>Gastro-esophageal reflux disease without esophagitis</v>
      </c>
      <c r="N1080" t="str">
        <f t="shared" si="32"/>
        <v>2026-Sep</v>
      </c>
      <c r="O1080" t="str">
        <f t="shared" si="33"/>
        <v>Standard</v>
      </c>
      <c r="P1080">
        <f>COUNTIF($B:$B,B1080)</f>
        <v>8</v>
      </c>
      <c r="Q1080">
        <f>SUMIF($C:$C,C1080,$L:$L)</f>
        <v>20459.456599999998</v>
      </c>
    </row>
    <row r="1081" spans="1:17" x14ac:dyDescent="0.25">
      <c r="A1081" t="s">
        <v>5001</v>
      </c>
      <c r="B1081" t="s">
        <v>489</v>
      </c>
      <c r="C1081" t="s">
        <v>3118</v>
      </c>
      <c r="D1081" t="s">
        <v>3093</v>
      </c>
      <c r="E1081" t="s">
        <v>19456</v>
      </c>
      <c r="F1081" t="s">
        <v>5002</v>
      </c>
      <c r="G1081" t="s">
        <v>3090</v>
      </c>
      <c r="H1081">
        <f ca="1">_xlfn.XLOOKUP('Master Data'!$B:$B,PatientsMaster!$A:$A,PatientsMaster!$F:$F)</f>
        <v>84</v>
      </c>
      <c r="I1081" t="str">
        <f ca="1">_xlfn.XLOOKUP('Master Data'!$B:$B,PatientsMaster!$A:$A,PatientsMaster!$G:$G)</f>
        <v>Young Adult</v>
      </c>
      <c r="J1081" t="str">
        <f>_xlfn.XLOOKUP($C:$C,ProvidersMaster!$A:$A,ProvidersMaster!$C:$C)</f>
        <v>Cardiology</v>
      </c>
      <c r="K1081">
        <f>_xlfn.XLOOKUP($A:$A,Charges!$B:$B,Charges!$D:$D)</f>
        <v>322.06</v>
      </c>
      <c r="L1081">
        <f>_xlfn.XLOOKUP($E:$E,InsuranceClaims!$A:$A,InsuranceClaims!$E:$E)</f>
        <v>78.320000000000007</v>
      </c>
      <c r="M1081" t="str">
        <f>_xlfn.XLOOKUP($A:$A,Diagnoses!$B:$B,Diagnoses!$D:$D)</f>
        <v>Essential (primary) hypertension</v>
      </c>
      <c r="N1081" t="str">
        <f t="shared" si="32"/>
        <v>2022-Jan</v>
      </c>
      <c r="O1081" t="str">
        <f t="shared" si="33"/>
        <v>Standard</v>
      </c>
      <c r="P1081">
        <f>COUNTIF($B:$B,B1081)</f>
        <v>8</v>
      </c>
      <c r="Q1081">
        <f>SUMIF($C:$C,C1081,$L:$L)</f>
        <v>19335.334599999998</v>
      </c>
    </row>
    <row r="1082" spans="1:17" x14ac:dyDescent="0.25">
      <c r="A1082" t="s">
        <v>5003</v>
      </c>
      <c r="B1082" t="s">
        <v>491</v>
      </c>
      <c r="C1082" t="s">
        <v>3202</v>
      </c>
      <c r="D1082" t="s">
        <v>3088</v>
      </c>
      <c r="E1082" t="s">
        <v>19457</v>
      </c>
      <c r="F1082" t="s">
        <v>5004</v>
      </c>
      <c r="G1082" t="s">
        <v>3090</v>
      </c>
      <c r="H1082">
        <f ca="1">_xlfn.XLOOKUP('Master Data'!$B:$B,PatientsMaster!$A:$A,PatientsMaster!$F:$F)</f>
        <v>59</v>
      </c>
      <c r="I1082" t="str">
        <f ca="1">_xlfn.XLOOKUP('Master Data'!$B:$B,PatientsMaster!$A:$A,PatientsMaster!$G:$G)</f>
        <v>Young Adult</v>
      </c>
      <c r="J1082" t="str">
        <f>_xlfn.XLOOKUP($C:$C,ProvidersMaster!$A:$A,ProvidersMaster!$C:$C)</f>
        <v>General Practice</v>
      </c>
      <c r="K1082">
        <f>_xlfn.XLOOKUP($A:$A,Charges!$B:$B,Charges!$D:$D)</f>
        <v>251.64</v>
      </c>
      <c r="L1082">
        <f>_xlfn.XLOOKUP($E:$E,InsuranceClaims!$A:$A,InsuranceClaims!$E:$E)</f>
        <v>268.1748</v>
      </c>
      <c r="M1082" t="str">
        <f>_xlfn.XLOOKUP($A:$A,Diagnoses!$B:$B,Diagnoses!$D:$D)</f>
        <v>Gastro-esophageal reflux disease without esophagitis</v>
      </c>
      <c r="N1082" t="str">
        <f t="shared" si="32"/>
        <v>2025-Mar</v>
      </c>
      <c r="O1082" t="str">
        <f t="shared" si="33"/>
        <v>Standard</v>
      </c>
      <c r="P1082">
        <f>COUNTIF($B:$B,B1082)</f>
        <v>10</v>
      </c>
      <c r="Q1082">
        <f>SUMIF($C:$C,C1082,$L:$L)</f>
        <v>16195.449599999994</v>
      </c>
    </row>
    <row r="1083" spans="1:17" x14ac:dyDescent="0.25">
      <c r="A1083" t="s">
        <v>5005</v>
      </c>
      <c r="B1083" t="s">
        <v>491</v>
      </c>
      <c r="C1083" t="s">
        <v>3092</v>
      </c>
      <c r="D1083" t="s">
        <v>3093</v>
      </c>
      <c r="E1083" t="s">
        <v>19458</v>
      </c>
      <c r="F1083" t="s">
        <v>5006</v>
      </c>
      <c r="G1083" t="s">
        <v>3095</v>
      </c>
      <c r="H1083">
        <f ca="1">_xlfn.XLOOKUP('Master Data'!$B:$B,PatientsMaster!$A:$A,PatientsMaster!$F:$F)</f>
        <v>59</v>
      </c>
      <c r="I1083" t="str">
        <f ca="1">_xlfn.XLOOKUP('Master Data'!$B:$B,PatientsMaster!$A:$A,PatientsMaster!$G:$G)</f>
        <v>Young Adult</v>
      </c>
      <c r="J1083" t="str">
        <f>_xlfn.XLOOKUP($C:$C,ProvidersMaster!$A:$A,ProvidersMaster!$C:$C)</f>
        <v>Oncology</v>
      </c>
      <c r="K1083">
        <f>_xlfn.XLOOKUP($A:$A,Charges!$B:$B,Charges!$D:$D)</f>
        <v>231.56</v>
      </c>
      <c r="L1083">
        <f>_xlfn.XLOOKUP($E:$E,InsuranceClaims!$A:$A,InsuranceClaims!$E:$E)</f>
        <v>343.90230000000003</v>
      </c>
      <c r="M1083" t="str">
        <f>_xlfn.XLOOKUP($A:$A,Diagnoses!$B:$B,Diagnoses!$D:$D)</f>
        <v>Low back pain</v>
      </c>
      <c r="N1083" t="str">
        <f t="shared" si="32"/>
        <v>2023-Jan</v>
      </c>
      <c r="O1083" t="str">
        <f t="shared" si="33"/>
        <v>Standard</v>
      </c>
      <c r="P1083">
        <f>COUNTIF($B:$B,B1083)</f>
        <v>10</v>
      </c>
      <c r="Q1083">
        <f>SUMIF($C:$C,C1083,$L:$L)</f>
        <v>16713.101299999998</v>
      </c>
    </row>
    <row r="1084" spans="1:17" x14ac:dyDescent="0.25">
      <c r="A1084" t="s">
        <v>5007</v>
      </c>
      <c r="B1084" t="s">
        <v>491</v>
      </c>
      <c r="C1084" t="s">
        <v>3151</v>
      </c>
      <c r="D1084" t="s">
        <v>3093</v>
      </c>
      <c r="E1084" t="s">
        <v>19459</v>
      </c>
      <c r="F1084" t="s">
        <v>5008</v>
      </c>
      <c r="G1084" t="s">
        <v>3106</v>
      </c>
      <c r="H1084">
        <f ca="1">_xlfn.XLOOKUP('Master Data'!$B:$B,PatientsMaster!$A:$A,PatientsMaster!$F:$F)</f>
        <v>59</v>
      </c>
      <c r="I1084" t="str">
        <f ca="1">_xlfn.XLOOKUP('Master Data'!$B:$B,PatientsMaster!$A:$A,PatientsMaster!$G:$G)</f>
        <v>Young Adult</v>
      </c>
      <c r="J1084" t="str">
        <f>_xlfn.XLOOKUP($C:$C,ProvidersMaster!$A:$A,ProvidersMaster!$C:$C)</f>
        <v>Gastroenterology</v>
      </c>
      <c r="K1084">
        <f>_xlfn.XLOOKUP($A:$A,Charges!$B:$B,Charges!$D:$D)</f>
        <v>343.32</v>
      </c>
      <c r="L1084">
        <f>_xlfn.XLOOKUP($E:$E,InsuranceClaims!$A:$A,InsuranceClaims!$E:$E)</f>
        <v>173.0325</v>
      </c>
      <c r="M1084" t="str">
        <f>_xlfn.XLOOKUP($A:$A,Diagnoses!$B:$B,Diagnoses!$D:$D)</f>
        <v>Gastro-esophageal reflux disease without esophagitis</v>
      </c>
      <c r="N1084" t="str">
        <f t="shared" si="32"/>
        <v>2026-Apr</v>
      </c>
      <c r="O1084" t="str">
        <f t="shared" si="33"/>
        <v>Standard</v>
      </c>
      <c r="P1084">
        <f>COUNTIF($B:$B,B1084)</f>
        <v>10</v>
      </c>
      <c r="Q1084">
        <f>SUMIF($C:$C,C1084,$L:$L)</f>
        <v>21413.642499999994</v>
      </c>
    </row>
    <row r="1085" spans="1:17" x14ac:dyDescent="0.25">
      <c r="A1085" t="s">
        <v>5009</v>
      </c>
      <c r="B1085" t="s">
        <v>491</v>
      </c>
      <c r="C1085" t="s">
        <v>3108</v>
      </c>
      <c r="D1085" t="s">
        <v>3088</v>
      </c>
      <c r="E1085" t="s">
        <v>19460</v>
      </c>
      <c r="F1085" t="s">
        <v>5010</v>
      </c>
      <c r="G1085" t="s">
        <v>3090</v>
      </c>
      <c r="H1085">
        <f ca="1">_xlfn.XLOOKUP('Master Data'!$B:$B,PatientsMaster!$A:$A,PatientsMaster!$F:$F)</f>
        <v>59</v>
      </c>
      <c r="I1085" t="str">
        <f ca="1">_xlfn.XLOOKUP('Master Data'!$B:$B,PatientsMaster!$A:$A,PatientsMaster!$G:$G)</f>
        <v>Young Adult</v>
      </c>
      <c r="J1085" t="str">
        <f>_xlfn.XLOOKUP($C:$C,ProvidersMaster!$A:$A,ProvidersMaster!$C:$C)</f>
        <v>Pediatrics</v>
      </c>
      <c r="K1085">
        <f>_xlfn.XLOOKUP($A:$A,Charges!$B:$B,Charges!$D:$D)</f>
        <v>227</v>
      </c>
      <c r="L1085">
        <f>_xlfn.XLOOKUP($E:$E,InsuranceClaims!$A:$A,InsuranceClaims!$E:$E)</f>
        <v>99.810399999999987</v>
      </c>
      <c r="M1085" t="str">
        <f>_xlfn.XLOOKUP($A:$A,Diagnoses!$B:$B,Diagnoses!$D:$D)</f>
        <v>Low back pain</v>
      </c>
      <c r="N1085" t="str">
        <f t="shared" si="32"/>
        <v>2022-Nov</v>
      </c>
      <c r="O1085" t="str">
        <f t="shared" si="33"/>
        <v>Standard</v>
      </c>
      <c r="P1085">
        <f>COUNTIF($B:$B,B1085)</f>
        <v>10</v>
      </c>
      <c r="Q1085">
        <f>SUMIF($C:$C,C1085,$L:$L)</f>
        <v>19337.123900000002</v>
      </c>
    </row>
    <row r="1086" spans="1:17" x14ac:dyDescent="0.25">
      <c r="A1086" t="s">
        <v>5011</v>
      </c>
      <c r="B1086" t="s">
        <v>491</v>
      </c>
      <c r="C1086" t="s">
        <v>3111</v>
      </c>
      <c r="D1086" t="s">
        <v>3088</v>
      </c>
      <c r="E1086" t="s">
        <v>19461</v>
      </c>
      <c r="F1086" t="s">
        <v>4471</v>
      </c>
      <c r="G1086" t="s">
        <v>3102</v>
      </c>
      <c r="H1086">
        <f ca="1">_xlfn.XLOOKUP('Master Data'!$B:$B,PatientsMaster!$A:$A,PatientsMaster!$F:$F)</f>
        <v>59</v>
      </c>
      <c r="I1086" t="str">
        <f ca="1">_xlfn.XLOOKUP('Master Data'!$B:$B,PatientsMaster!$A:$A,PatientsMaster!$G:$G)</f>
        <v>Young Adult</v>
      </c>
      <c r="J1086" t="str">
        <f>_xlfn.XLOOKUP($C:$C,ProvidersMaster!$A:$A,ProvidersMaster!$C:$C)</f>
        <v>Gastroenterology</v>
      </c>
      <c r="K1086">
        <f>_xlfn.XLOOKUP($A:$A,Charges!$B:$B,Charges!$D:$D)</f>
        <v>346.75</v>
      </c>
      <c r="L1086">
        <f>_xlfn.XLOOKUP($E:$E,InsuranceClaims!$A:$A,InsuranceClaims!$E:$E)</f>
        <v>229.24799999999996</v>
      </c>
      <c r="M1086" t="str">
        <f>_xlfn.XLOOKUP($A:$A,Diagnoses!$B:$B,Diagnoses!$D:$D)</f>
        <v>Gastro-esophageal reflux disease without esophagitis</v>
      </c>
      <c r="N1086" t="str">
        <f t="shared" si="32"/>
        <v>2022-Oct</v>
      </c>
      <c r="O1086" t="str">
        <f t="shared" si="33"/>
        <v>Standard</v>
      </c>
      <c r="P1086">
        <f>COUNTIF($B:$B,B1086)</f>
        <v>10</v>
      </c>
      <c r="Q1086">
        <f>SUMIF($C:$C,C1086,$L:$L)</f>
        <v>20345.553199999988</v>
      </c>
    </row>
    <row r="1087" spans="1:17" x14ac:dyDescent="0.25">
      <c r="A1087" t="s">
        <v>5012</v>
      </c>
      <c r="B1087" t="s">
        <v>491</v>
      </c>
      <c r="C1087" t="s">
        <v>3111</v>
      </c>
      <c r="D1087" t="s">
        <v>3088</v>
      </c>
      <c r="E1087" t="s">
        <v>19462</v>
      </c>
      <c r="F1087" t="s">
        <v>3625</v>
      </c>
      <c r="G1087" t="s">
        <v>3106</v>
      </c>
      <c r="H1087">
        <f ca="1">_xlfn.XLOOKUP('Master Data'!$B:$B,PatientsMaster!$A:$A,PatientsMaster!$F:$F)</f>
        <v>59</v>
      </c>
      <c r="I1087" t="str">
        <f ca="1">_xlfn.XLOOKUP('Master Data'!$B:$B,PatientsMaster!$A:$A,PatientsMaster!$G:$G)</f>
        <v>Young Adult</v>
      </c>
      <c r="J1087" t="str">
        <f>_xlfn.XLOOKUP($C:$C,ProvidersMaster!$A:$A,ProvidersMaster!$C:$C)</f>
        <v>Gastroenterology</v>
      </c>
      <c r="K1087">
        <f>_xlfn.XLOOKUP($A:$A,Charges!$B:$B,Charges!$D:$D)</f>
        <v>326.52</v>
      </c>
      <c r="L1087">
        <f>_xlfn.XLOOKUP($E:$E,InsuranceClaims!$A:$A,InsuranceClaims!$E:$E)</f>
        <v>124.027</v>
      </c>
      <c r="M1087" t="str">
        <f>_xlfn.XLOOKUP($A:$A,Diagnoses!$B:$B,Diagnoses!$D:$D)</f>
        <v>Gastro-esophageal reflux disease without esophagitis</v>
      </c>
      <c r="N1087" t="str">
        <f t="shared" si="32"/>
        <v>2024-Apr</v>
      </c>
      <c r="O1087" t="str">
        <f t="shared" si="33"/>
        <v>Standard</v>
      </c>
      <c r="P1087">
        <f>COUNTIF($B:$B,B1087)</f>
        <v>10</v>
      </c>
      <c r="Q1087">
        <f>SUMIF($C:$C,C1087,$L:$L)</f>
        <v>20345.553199999988</v>
      </c>
    </row>
    <row r="1088" spans="1:17" x14ac:dyDescent="0.25">
      <c r="A1088" t="s">
        <v>5013</v>
      </c>
      <c r="B1088" t="s">
        <v>491</v>
      </c>
      <c r="C1088" t="s">
        <v>3196</v>
      </c>
      <c r="D1088" t="s">
        <v>3093</v>
      </c>
      <c r="E1088" t="s">
        <v>19463</v>
      </c>
      <c r="F1088" t="s">
        <v>3669</v>
      </c>
      <c r="G1088" t="s">
        <v>3090</v>
      </c>
      <c r="H1088">
        <f ca="1">_xlfn.XLOOKUP('Master Data'!$B:$B,PatientsMaster!$A:$A,PatientsMaster!$F:$F)</f>
        <v>59</v>
      </c>
      <c r="I1088" t="str">
        <f ca="1">_xlfn.XLOOKUP('Master Data'!$B:$B,PatientsMaster!$A:$A,PatientsMaster!$G:$G)</f>
        <v>Young Adult</v>
      </c>
      <c r="J1088" t="str">
        <f>_xlfn.XLOOKUP($C:$C,ProvidersMaster!$A:$A,ProvidersMaster!$C:$C)</f>
        <v>Gastroenterology</v>
      </c>
      <c r="K1088">
        <f>_xlfn.XLOOKUP($A:$A,Charges!$B:$B,Charges!$D:$D)</f>
        <v>256.3</v>
      </c>
      <c r="L1088">
        <f>_xlfn.XLOOKUP($E:$E,InsuranceClaims!$A:$A,InsuranceClaims!$E:$E)</f>
        <v>296.33940000000001</v>
      </c>
      <c r="M1088" t="str">
        <f>_xlfn.XLOOKUP($A:$A,Diagnoses!$B:$B,Diagnoses!$D:$D)</f>
        <v>Gastro-esophageal reflux disease without esophagitis</v>
      </c>
      <c r="N1088" t="str">
        <f t="shared" si="32"/>
        <v>2022-May</v>
      </c>
      <c r="O1088" t="str">
        <f t="shared" si="33"/>
        <v>Standard</v>
      </c>
      <c r="P1088">
        <f>COUNTIF($B:$B,B1088)</f>
        <v>10</v>
      </c>
      <c r="Q1088">
        <f>SUMIF($C:$C,C1088,$L:$L)</f>
        <v>13711.558999999999</v>
      </c>
    </row>
    <row r="1089" spans="1:17" x14ac:dyDescent="0.25">
      <c r="A1089" t="s">
        <v>5014</v>
      </c>
      <c r="B1089" t="s">
        <v>491</v>
      </c>
      <c r="C1089" t="s">
        <v>3118</v>
      </c>
      <c r="D1089" t="s">
        <v>3088</v>
      </c>
      <c r="E1089" t="s">
        <v>19464</v>
      </c>
      <c r="F1089" t="s">
        <v>5015</v>
      </c>
      <c r="G1089" t="s">
        <v>3102</v>
      </c>
      <c r="H1089">
        <f ca="1">_xlfn.XLOOKUP('Master Data'!$B:$B,PatientsMaster!$A:$A,PatientsMaster!$F:$F)</f>
        <v>59</v>
      </c>
      <c r="I1089" t="str">
        <f ca="1">_xlfn.XLOOKUP('Master Data'!$B:$B,PatientsMaster!$A:$A,PatientsMaster!$G:$G)</f>
        <v>Young Adult</v>
      </c>
      <c r="J1089" t="str">
        <f>_xlfn.XLOOKUP($C:$C,ProvidersMaster!$A:$A,ProvidersMaster!$C:$C)</f>
        <v>Cardiology</v>
      </c>
      <c r="K1089">
        <f>_xlfn.XLOOKUP($A:$A,Charges!$B:$B,Charges!$D:$D)</f>
        <v>145.29</v>
      </c>
      <c r="L1089">
        <f>_xlfn.XLOOKUP($E:$E,InsuranceClaims!$A:$A,InsuranceClaims!$E:$E)</f>
        <v>91.231199999999987</v>
      </c>
      <c r="M1089" t="str">
        <f>_xlfn.XLOOKUP($A:$A,Diagnoses!$B:$B,Diagnoses!$D:$D)</f>
        <v>Low back pain</v>
      </c>
      <c r="N1089" t="str">
        <f t="shared" si="32"/>
        <v>2025-Jun</v>
      </c>
      <c r="O1089" t="str">
        <f t="shared" si="33"/>
        <v>Standard</v>
      </c>
      <c r="P1089">
        <f>COUNTIF($B:$B,B1089)</f>
        <v>10</v>
      </c>
      <c r="Q1089">
        <f>SUMIF($C:$C,C1089,$L:$L)</f>
        <v>19335.334599999998</v>
      </c>
    </row>
    <row r="1090" spans="1:17" x14ac:dyDescent="0.25">
      <c r="A1090" t="s">
        <v>5016</v>
      </c>
      <c r="B1090" t="s">
        <v>491</v>
      </c>
      <c r="C1090" t="s">
        <v>3180</v>
      </c>
      <c r="D1090" t="s">
        <v>3088</v>
      </c>
      <c r="E1090" t="s">
        <v>19465</v>
      </c>
      <c r="F1090" t="s">
        <v>4500</v>
      </c>
      <c r="G1090" t="s">
        <v>3095</v>
      </c>
      <c r="H1090">
        <f ca="1">_xlfn.XLOOKUP('Master Data'!$B:$B,PatientsMaster!$A:$A,PatientsMaster!$F:$F)</f>
        <v>59</v>
      </c>
      <c r="I1090" t="str">
        <f ca="1">_xlfn.XLOOKUP('Master Data'!$B:$B,PatientsMaster!$A:$A,PatientsMaster!$G:$G)</f>
        <v>Young Adult</v>
      </c>
      <c r="J1090" t="str">
        <f>_xlfn.XLOOKUP($C:$C,ProvidersMaster!$A:$A,ProvidersMaster!$C:$C)</f>
        <v>Gastroenterology</v>
      </c>
      <c r="K1090">
        <f>_xlfn.XLOOKUP($A:$A,Charges!$B:$B,Charges!$D:$D)</f>
        <v>403.23</v>
      </c>
      <c r="L1090">
        <f>_xlfn.XLOOKUP($E:$E,InsuranceClaims!$A:$A,InsuranceClaims!$E:$E)</f>
        <v>265.24540000000002</v>
      </c>
      <c r="M1090" t="str">
        <f>_xlfn.XLOOKUP($A:$A,Diagnoses!$B:$B,Diagnoses!$D:$D)</f>
        <v>Gastro-esophageal reflux disease without esophagitis</v>
      </c>
      <c r="N1090" t="str">
        <f t="shared" si="32"/>
        <v>2024-May</v>
      </c>
      <c r="O1090" t="str">
        <f t="shared" si="33"/>
        <v>High Cost</v>
      </c>
      <c r="P1090">
        <f>COUNTIF($B:$B,B1090)</f>
        <v>10</v>
      </c>
      <c r="Q1090">
        <f>SUMIF($C:$C,C1090,$L:$L)</f>
        <v>19110.715800000002</v>
      </c>
    </row>
    <row r="1091" spans="1:17" x14ac:dyDescent="0.25">
      <c r="A1091" t="s">
        <v>5017</v>
      </c>
      <c r="B1091" t="s">
        <v>491</v>
      </c>
      <c r="C1091" t="s">
        <v>3329</v>
      </c>
      <c r="D1091" t="s">
        <v>3093</v>
      </c>
      <c r="E1091" t="s">
        <v>19466</v>
      </c>
      <c r="F1091" t="s">
        <v>5018</v>
      </c>
      <c r="G1091" t="s">
        <v>3102</v>
      </c>
      <c r="H1091">
        <f ca="1">_xlfn.XLOOKUP('Master Data'!$B:$B,PatientsMaster!$A:$A,PatientsMaster!$F:$F)</f>
        <v>59</v>
      </c>
      <c r="I1091" t="str">
        <f ca="1">_xlfn.XLOOKUP('Master Data'!$B:$B,PatientsMaster!$A:$A,PatientsMaster!$G:$G)</f>
        <v>Young Adult</v>
      </c>
      <c r="J1091" t="str">
        <f>_xlfn.XLOOKUP($C:$C,ProvidersMaster!$A:$A,ProvidersMaster!$C:$C)</f>
        <v>Oncology</v>
      </c>
      <c r="K1091">
        <f>_xlfn.XLOOKUP($A:$A,Charges!$B:$B,Charges!$D:$D)</f>
        <v>205.44</v>
      </c>
      <c r="L1091">
        <f>_xlfn.XLOOKUP($E:$E,InsuranceClaims!$A:$A,InsuranceClaims!$E:$E)</f>
        <v>305.44909999999999</v>
      </c>
      <c r="M1091" t="str">
        <f>_xlfn.XLOOKUP($A:$A,Diagnoses!$B:$B,Diagnoses!$D:$D)</f>
        <v>Gastro-esophageal reflux disease without esophagitis</v>
      </c>
      <c r="N1091" t="str">
        <f t="shared" ref="N1091:N1154" si="34">TEXT($F:$F,"yyyy-mmm")</f>
        <v>2022-Nov</v>
      </c>
      <c r="O1091" t="str">
        <f t="shared" ref="O1091:O1154" si="35">IF(K1091&gt;350,"High Cost","Standard")</f>
        <v>Standard</v>
      </c>
      <c r="P1091">
        <f>COUNTIF($B:$B,B1091)</f>
        <v>10</v>
      </c>
      <c r="Q1091">
        <f>SUMIF($C:$C,C1091,$L:$L)</f>
        <v>21059.359400000005</v>
      </c>
    </row>
    <row r="1092" spans="1:17" x14ac:dyDescent="0.25">
      <c r="A1092" t="s">
        <v>5019</v>
      </c>
      <c r="B1092" t="s">
        <v>493</v>
      </c>
      <c r="C1092" t="s">
        <v>3175</v>
      </c>
      <c r="D1092" t="s">
        <v>3088</v>
      </c>
      <c r="E1092" t="s">
        <v>19467</v>
      </c>
      <c r="F1092" t="s">
        <v>5020</v>
      </c>
      <c r="G1092" t="s">
        <v>3102</v>
      </c>
      <c r="H1092">
        <f ca="1">_xlfn.XLOOKUP('Master Data'!$B:$B,PatientsMaster!$A:$A,PatientsMaster!$F:$F)</f>
        <v>36</v>
      </c>
      <c r="I1092" t="str">
        <f ca="1">_xlfn.XLOOKUP('Master Data'!$B:$B,PatientsMaster!$A:$A,PatientsMaster!$G:$G)</f>
        <v>Young Adult</v>
      </c>
      <c r="J1092" t="str">
        <f>_xlfn.XLOOKUP($C:$C,ProvidersMaster!$A:$A,ProvidersMaster!$C:$C)</f>
        <v>Pediatrics</v>
      </c>
      <c r="K1092">
        <f>_xlfn.XLOOKUP($A:$A,Charges!$B:$B,Charges!$D:$D)</f>
        <v>145.22</v>
      </c>
      <c r="L1092">
        <f>_xlfn.XLOOKUP($E:$E,InsuranceClaims!$A:$A,InsuranceClaims!$E:$E)</f>
        <v>369.76</v>
      </c>
      <c r="M1092" t="str">
        <f>_xlfn.XLOOKUP($A:$A,Diagnoses!$B:$B,Diagnoses!$D:$D)</f>
        <v>Gastro-esophageal reflux disease without esophagitis</v>
      </c>
      <c r="N1092" t="str">
        <f t="shared" si="34"/>
        <v>2022-Dec</v>
      </c>
      <c r="O1092" t="str">
        <f t="shared" si="35"/>
        <v>Standard</v>
      </c>
      <c r="P1092">
        <f>COUNTIF($B:$B,B1092)</f>
        <v>3</v>
      </c>
      <c r="Q1092">
        <f>SUMIF($C:$C,C1092,$L:$L)</f>
        <v>18866.657099999993</v>
      </c>
    </row>
    <row r="1093" spans="1:17" x14ac:dyDescent="0.25">
      <c r="A1093" t="s">
        <v>5021</v>
      </c>
      <c r="B1093" t="s">
        <v>493</v>
      </c>
      <c r="C1093" t="s">
        <v>3151</v>
      </c>
      <c r="D1093" t="s">
        <v>3088</v>
      </c>
      <c r="E1093" t="s">
        <v>19468</v>
      </c>
      <c r="F1093" t="s">
        <v>3105</v>
      </c>
      <c r="G1093" t="s">
        <v>3102</v>
      </c>
      <c r="H1093">
        <f ca="1">_xlfn.XLOOKUP('Master Data'!$B:$B,PatientsMaster!$A:$A,PatientsMaster!$F:$F)</f>
        <v>36</v>
      </c>
      <c r="I1093" t="str">
        <f ca="1">_xlfn.XLOOKUP('Master Data'!$B:$B,PatientsMaster!$A:$A,PatientsMaster!$G:$G)</f>
        <v>Young Adult</v>
      </c>
      <c r="J1093" t="str">
        <f>_xlfn.XLOOKUP($C:$C,ProvidersMaster!$A:$A,ProvidersMaster!$C:$C)</f>
        <v>Gastroenterology</v>
      </c>
      <c r="K1093">
        <f>_xlfn.XLOOKUP($A:$A,Charges!$B:$B,Charges!$D:$D)</f>
        <v>229.9</v>
      </c>
      <c r="L1093">
        <f>_xlfn.XLOOKUP($E:$E,InsuranceClaims!$A:$A,InsuranceClaims!$E:$E)</f>
        <v>173.5848</v>
      </c>
      <c r="M1093" t="str">
        <f>_xlfn.XLOOKUP($A:$A,Diagnoses!$B:$B,Diagnoses!$D:$D)</f>
        <v>Type 2 diabetes mellitus without complications</v>
      </c>
      <c r="N1093" t="str">
        <f t="shared" si="34"/>
        <v>2022-Dec</v>
      </c>
      <c r="O1093" t="str">
        <f t="shared" si="35"/>
        <v>Standard</v>
      </c>
      <c r="P1093">
        <f>COUNTIF($B:$B,B1093)</f>
        <v>3</v>
      </c>
      <c r="Q1093">
        <f>SUMIF($C:$C,C1093,$L:$L)</f>
        <v>21413.642499999994</v>
      </c>
    </row>
    <row r="1094" spans="1:17" x14ac:dyDescent="0.25">
      <c r="A1094" t="s">
        <v>5022</v>
      </c>
      <c r="B1094" t="s">
        <v>493</v>
      </c>
      <c r="C1094" t="s">
        <v>3108</v>
      </c>
      <c r="D1094" t="s">
        <v>3093</v>
      </c>
      <c r="E1094" t="s">
        <v>19469</v>
      </c>
      <c r="F1094" t="s">
        <v>5023</v>
      </c>
      <c r="G1094" t="s">
        <v>3095</v>
      </c>
      <c r="H1094">
        <f ca="1">_xlfn.XLOOKUP('Master Data'!$B:$B,PatientsMaster!$A:$A,PatientsMaster!$F:$F)</f>
        <v>36</v>
      </c>
      <c r="I1094" t="str">
        <f ca="1">_xlfn.XLOOKUP('Master Data'!$B:$B,PatientsMaster!$A:$A,PatientsMaster!$G:$G)</f>
        <v>Young Adult</v>
      </c>
      <c r="J1094" t="str">
        <f>_xlfn.XLOOKUP($C:$C,ProvidersMaster!$A:$A,ProvidersMaster!$C:$C)</f>
        <v>Pediatrics</v>
      </c>
      <c r="K1094">
        <f>_xlfn.XLOOKUP($A:$A,Charges!$B:$B,Charges!$D:$D)</f>
        <v>227.99</v>
      </c>
      <c r="L1094">
        <f>_xlfn.XLOOKUP($E:$E,InsuranceClaims!$A:$A,InsuranceClaims!$E:$E)</f>
        <v>260.68</v>
      </c>
      <c r="M1094" t="str">
        <f>_xlfn.XLOOKUP($A:$A,Diagnoses!$B:$B,Diagnoses!$D:$D)</f>
        <v>Gastro-esophageal reflux disease without esophagitis</v>
      </c>
      <c r="N1094" t="str">
        <f t="shared" si="34"/>
        <v>2024-Sep</v>
      </c>
      <c r="O1094" t="str">
        <f t="shared" si="35"/>
        <v>Standard</v>
      </c>
      <c r="P1094">
        <f>COUNTIF($B:$B,B1094)</f>
        <v>3</v>
      </c>
      <c r="Q1094">
        <f>SUMIF($C:$C,C1094,$L:$L)</f>
        <v>19337.123900000002</v>
      </c>
    </row>
    <row r="1095" spans="1:17" x14ac:dyDescent="0.25">
      <c r="A1095" t="s">
        <v>5024</v>
      </c>
      <c r="B1095" t="s">
        <v>495</v>
      </c>
      <c r="C1095" t="s">
        <v>3196</v>
      </c>
      <c r="D1095" t="s">
        <v>3093</v>
      </c>
      <c r="E1095" t="s">
        <v>19470</v>
      </c>
      <c r="F1095" t="s">
        <v>5025</v>
      </c>
      <c r="G1095" t="s">
        <v>3106</v>
      </c>
      <c r="H1095">
        <f ca="1">_xlfn.XLOOKUP('Master Data'!$B:$B,PatientsMaster!$A:$A,PatientsMaster!$F:$F)</f>
        <v>33</v>
      </c>
      <c r="I1095" t="str">
        <f ca="1">_xlfn.XLOOKUP('Master Data'!$B:$B,PatientsMaster!$A:$A,PatientsMaster!$G:$G)</f>
        <v>Young Adult</v>
      </c>
      <c r="J1095" t="str">
        <f>_xlfn.XLOOKUP($C:$C,ProvidersMaster!$A:$A,ProvidersMaster!$C:$C)</f>
        <v>Gastroenterology</v>
      </c>
      <c r="K1095">
        <f>_xlfn.XLOOKUP($A:$A,Charges!$B:$B,Charges!$D:$D)</f>
        <v>123.98</v>
      </c>
      <c r="L1095">
        <f>_xlfn.XLOOKUP($E:$E,InsuranceClaims!$A:$A,InsuranceClaims!$E:$E)</f>
        <v>309.08260000000001</v>
      </c>
      <c r="M1095" t="str">
        <f>_xlfn.XLOOKUP($A:$A,Diagnoses!$B:$B,Diagnoses!$D:$D)</f>
        <v>Gastro-esophageal reflux disease without esophagitis</v>
      </c>
      <c r="N1095" t="str">
        <f t="shared" si="34"/>
        <v>2022-Feb</v>
      </c>
      <c r="O1095" t="str">
        <f t="shared" si="35"/>
        <v>Standard</v>
      </c>
      <c r="P1095">
        <f>COUNTIF($B:$B,B1095)</f>
        <v>4</v>
      </c>
      <c r="Q1095">
        <f>SUMIF($C:$C,C1095,$L:$L)</f>
        <v>13711.558999999999</v>
      </c>
    </row>
    <row r="1096" spans="1:17" x14ac:dyDescent="0.25">
      <c r="A1096" t="s">
        <v>5026</v>
      </c>
      <c r="B1096" t="s">
        <v>495</v>
      </c>
      <c r="C1096" t="s">
        <v>3156</v>
      </c>
      <c r="D1096" t="s">
        <v>3088</v>
      </c>
      <c r="E1096" t="s">
        <v>19471</v>
      </c>
      <c r="F1096" t="s">
        <v>5027</v>
      </c>
      <c r="G1096" t="s">
        <v>3090</v>
      </c>
      <c r="H1096">
        <f ca="1">_xlfn.XLOOKUP('Master Data'!$B:$B,PatientsMaster!$A:$A,PatientsMaster!$F:$F)</f>
        <v>33</v>
      </c>
      <c r="I1096" t="str">
        <f ca="1">_xlfn.XLOOKUP('Master Data'!$B:$B,PatientsMaster!$A:$A,PatientsMaster!$G:$G)</f>
        <v>Young Adult</v>
      </c>
      <c r="J1096" t="str">
        <f>_xlfn.XLOOKUP($C:$C,ProvidersMaster!$A:$A,ProvidersMaster!$C:$C)</f>
        <v>Neurology</v>
      </c>
      <c r="K1096">
        <f>_xlfn.XLOOKUP($A:$A,Charges!$B:$B,Charges!$D:$D)</f>
        <v>393.61</v>
      </c>
      <c r="L1096">
        <f>_xlfn.XLOOKUP($E:$E,InsuranceClaims!$A:$A,InsuranceClaims!$E:$E)</f>
        <v>85.485900000000001</v>
      </c>
      <c r="M1096" t="str">
        <f>_xlfn.XLOOKUP($A:$A,Diagnoses!$B:$B,Diagnoses!$D:$D)</f>
        <v>Essential (primary) hypertension</v>
      </c>
      <c r="N1096" t="str">
        <f t="shared" si="34"/>
        <v>2025-Sep</v>
      </c>
      <c r="O1096" t="str">
        <f t="shared" si="35"/>
        <v>High Cost</v>
      </c>
      <c r="P1096">
        <f>COUNTIF($B:$B,B1096)</f>
        <v>4</v>
      </c>
      <c r="Q1096">
        <f>SUMIF($C:$C,C1096,$L:$L)</f>
        <v>25676.765600000006</v>
      </c>
    </row>
    <row r="1097" spans="1:17" x14ac:dyDescent="0.25">
      <c r="A1097" t="s">
        <v>5028</v>
      </c>
      <c r="B1097" t="s">
        <v>495</v>
      </c>
      <c r="C1097" t="s">
        <v>3125</v>
      </c>
      <c r="D1097" t="s">
        <v>3088</v>
      </c>
      <c r="E1097" t="s">
        <v>19472</v>
      </c>
      <c r="F1097" t="s">
        <v>5029</v>
      </c>
      <c r="G1097" t="s">
        <v>3102</v>
      </c>
      <c r="H1097">
        <f ca="1">_xlfn.XLOOKUP('Master Data'!$B:$B,PatientsMaster!$A:$A,PatientsMaster!$F:$F)</f>
        <v>33</v>
      </c>
      <c r="I1097" t="str">
        <f ca="1">_xlfn.XLOOKUP('Master Data'!$B:$B,PatientsMaster!$A:$A,PatientsMaster!$G:$G)</f>
        <v>Young Adult</v>
      </c>
      <c r="J1097" t="str">
        <f>_xlfn.XLOOKUP($C:$C,ProvidersMaster!$A:$A,ProvidersMaster!$C:$C)</f>
        <v>Dermatology</v>
      </c>
      <c r="K1097">
        <f>_xlfn.XLOOKUP($A:$A,Charges!$B:$B,Charges!$D:$D)</f>
        <v>58.45</v>
      </c>
      <c r="L1097">
        <f>_xlfn.XLOOKUP($E:$E,InsuranceClaims!$A:$A,InsuranceClaims!$E:$E)</f>
        <v>100.77799999999999</v>
      </c>
      <c r="M1097" t="str">
        <f>_xlfn.XLOOKUP($A:$A,Diagnoses!$B:$B,Diagnoses!$D:$D)</f>
        <v>Gastro-esophageal reflux disease without esophagitis</v>
      </c>
      <c r="N1097" t="str">
        <f t="shared" si="34"/>
        <v>2025-Mar</v>
      </c>
      <c r="O1097" t="str">
        <f t="shared" si="35"/>
        <v>Standard</v>
      </c>
      <c r="P1097">
        <f>COUNTIF($B:$B,B1097)</f>
        <v>4</v>
      </c>
      <c r="Q1097">
        <f>SUMIF($C:$C,C1097,$L:$L)</f>
        <v>11666.590100000001</v>
      </c>
    </row>
    <row r="1098" spans="1:17" x14ac:dyDescent="0.25">
      <c r="A1098" t="s">
        <v>5030</v>
      </c>
      <c r="B1098" t="s">
        <v>495</v>
      </c>
      <c r="C1098" t="s">
        <v>3092</v>
      </c>
      <c r="D1098" t="s">
        <v>3093</v>
      </c>
      <c r="E1098" t="s">
        <v>19473</v>
      </c>
      <c r="F1098" t="s">
        <v>3576</v>
      </c>
      <c r="G1098" t="s">
        <v>3095</v>
      </c>
      <c r="H1098">
        <f ca="1">_xlfn.XLOOKUP('Master Data'!$B:$B,PatientsMaster!$A:$A,PatientsMaster!$F:$F)</f>
        <v>33</v>
      </c>
      <c r="I1098" t="str">
        <f ca="1">_xlfn.XLOOKUP('Master Data'!$B:$B,PatientsMaster!$A:$A,PatientsMaster!$G:$G)</f>
        <v>Young Adult</v>
      </c>
      <c r="J1098" t="str">
        <f>_xlfn.XLOOKUP($C:$C,ProvidersMaster!$A:$A,ProvidersMaster!$C:$C)</f>
        <v>Oncology</v>
      </c>
      <c r="K1098">
        <f>_xlfn.XLOOKUP($A:$A,Charges!$B:$B,Charges!$D:$D)</f>
        <v>471.71</v>
      </c>
      <c r="L1098">
        <f>_xlfn.XLOOKUP($E:$E,InsuranceClaims!$A:$A,InsuranceClaims!$E:$E)</f>
        <v>362.21600000000001</v>
      </c>
      <c r="M1098" t="str">
        <f>_xlfn.XLOOKUP($A:$A,Diagnoses!$B:$B,Diagnoses!$D:$D)</f>
        <v>Low back pain</v>
      </c>
      <c r="N1098" t="str">
        <f t="shared" si="34"/>
        <v>2023-Jul</v>
      </c>
      <c r="O1098" t="str">
        <f t="shared" si="35"/>
        <v>High Cost</v>
      </c>
      <c r="P1098">
        <f>COUNTIF($B:$B,B1098)</f>
        <v>4</v>
      </c>
      <c r="Q1098">
        <f>SUMIF($C:$C,C1098,$L:$L)</f>
        <v>16713.101299999998</v>
      </c>
    </row>
    <row r="1099" spans="1:17" x14ac:dyDescent="0.25">
      <c r="A1099" t="s">
        <v>5031</v>
      </c>
      <c r="B1099" t="s">
        <v>497</v>
      </c>
      <c r="C1099" t="s">
        <v>3148</v>
      </c>
      <c r="D1099" t="s">
        <v>3088</v>
      </c>
      <c r="E1099" t="s">
        <v>19474</v>
      </c>
      <c r="F1099" t="s">
        <v>5032</v>
      </c>
      <c r="G1099" t="s">
        <v>3090</v>
      </c>
      <c r="H1099">
        <f ca="1">_xlfn.XLOOKUP('Master Data'!$B:$B,PatientsMaster!$A:$A,PatientsMaster!$F:$F)</f>
        <v>81</v>
      </c>
      <c r="I1099" t="str">
        <f ca="1">_xlfn.XLOOKUP('Master Data'!$B:$B,PatientsMaster!$A:$A,PatientsMaster!$G:$G)</f>
        <v>Young Adult</v>
      </c>
      <c r="J1099" t="str">
        <f>_xlfn.XLOOKUP($C:$C,ProvidersMaster!$A:$A,ProvidersMaster!$C:$C)</f>
        <v>Gastroenterology</v>
      </c>
      <c r="K1099">
        <f>_xlfn.XLOOKUP($A:$A,Charges!$B:$B,Charges!$D:$D)</f>
        <v>260.41000000000003</v>
      </c>
      <c r="L1099">
        <f>_xlfn.XLOOKUP($E:$E,InsuranceClaims!$A:$A,InsuranceClaims!$E:$E)</f>
        <v>305.51839999999999</v>
      </c>
      <c r="M1099" t="str">
        <f>_xlfn.XLOOKUP($A:$A,Diagnoses!$B:$B,Diagnoses!$D:$D)</f>
        <v>Acute upper respiratory infection, unspecified</v>
      </c>
      <c r="N1099" t="str">
        <f t="shared" si="34"/>
        <v>2024-Dec</v>
      </c>
      <c r="O1099" t="str">
        <f t="shared" si="35"/>
        <v>Standard</v>
      </c>
      <c r="P1099">
        <f>COUNTIF($B:$B,B1099)</f>
        <v>10</v>
      </c>
      <c r="Q1099">
        <f>SUMIF($C:$C,C1099,$L:$L)</f>
        <v>19833.441100000004</v>
      </c>
    </row>
    <row r="1100" spans="1:17" x14ac:dyDescent="0.25">
      <c r="A1100" t="s">
        <v>5033</v>
      </c>
      <c r="B1100" t="s">
        <v>497</v>
      </c>
      <c r="C1100" t="s">
        <v>3156</v>
      </c>
      <c r="D1100" t="s">
        <v>3088</v>
      </c>
      <c r="E1100" t="s">
        <v>19475</v>
      </c>
      <c r="F1100" t="s">
        <v>5034</v>
      </c>
      <c r="G1100" t="s">
        <v>3095</v>
      </c>
      <c r="H1100">
        <f ca="1">_xlfn.XLOOKUP('Master Data'!$B:$B,PatientsMaster!$A:$A,PatientsMaster!$F:$F)</f>
        <v>81</v>
      </c>
      <c r="I1100" t="str">
        <f ca="1">_xlfn.XLOOKUP('Master Data'!$B:$B,PatientsMaster!$A:$A,PatientsMaster!$G:$G)</f>
        <v>Young Adult</v>
      </c>
      <c r="J1100" t="str">
        <f>_xlfn.XLOOKUP($C:$C,ProvidersMaster!$A:$A,ProvidersMaster!$C:$C)</f>
        <v>Neurology</v>
      </c>
      <c r="K1100">
        <f>_xlfn.XLOOKUP($A:$A,Charges!$B:$B,Charges!$D:$D)</f>
        <v>210.34</v>
      </c>
      <c r="L1100">
        <f>_xlfn.XLOOKUP($E:$E,InsuranceClaims!$A:$A,InsuranceClaims!$E:$E)</f>
        <v>57.015900000000002</v>
      </c>
      <c r="M1100" t="str">
        <f>_xlfn.XLOOKUP($A:$A,Diagnoses!$B:$B,Diagnoses!$D:$D)</f>
        <v>Essential (primary) hypertension</v>
      </c>
      <c r="N1100" t="str">
        <f t="shared" si="34"/>
        <v>2023-Apr</v>
      </c>
      <c r="O1100" t="str">
        <f t="shared" si="35"/>
        <v>Standard</v>
      </c>
      <c r="P1100">
        <f>COUNTIF($B:$B,B1100)</f>
        <v>10</v>
      </c>
      <c r="Q1100">
        <f>SUMIF($C:$C,C1100,$L:$L)</f>
        <v>25676.765600000006</v>
      </c>
    </row>
    <row r="1101" spans="1:17" x14ac:dyDescent="0.25">
      <c r="A1101" t="s">
        <v>5035</v>
      </c>
      <c r="B1101" t="s">
        <v>497</v>
      </c>
      <c r="C1101" t="s">
        <v>3265</v>
      </c>
      <c r="D1101" t="s">
        <v>3093</v>
      </c>
      <c r="E1101" t="s">
        <v>19476</v>
      </c>
      <c r="F1101" t="s">
        <v>4541</v>
      </c>
      <c r="G1101" t="s">
        <v>3106</v>
      </c>
      <c r="H1101">
        <f ca="1">_xlfn.XLOOKUP('Master Data'!$B:$B,PatientsMaster!$A:$A,PatientsMaster!$F:$F)</f>
        <v>81</v>
      </c>
      <c r="I1101" t="str">
        <f ca="1">_xlfn.XLOOKUP('Master Data'!$B:$B,PatientsMaster!$A:$A,PatientsMaster!$G:$G)</f>
        <v>Young Adult</v>
      </c>
      <c r="J1101" t="str">
        <f>_xlfn.XLOOKUP($C:$C,ProvidersMaster!$A:$A,ProvidersMaster!$C:$C)</f>
        <v>Neurology</v>
      </c>
      <c r="K1101">
        <f>_xlfn.XLOOKUP($A:$A,Charges!$B:$B,Charges!$D:$D)</f>
        <v>350.5</v>
      </c>
      <c r="L1101">
        <f>_xlfn.XLOOKUP($E:$E,InsuranceClaims!$A:$A,InsuranceClaims!$E:$E)</f>
        <v>267.08820000000003</v>
      </c>
      <c r="M1101" t="str">
        <f>_xlfn.XLOOKUP($A:$A,Diagnoses!$B:$B,Diagnoses!$D:$D)</f>
        <v>Essential (primary) hypertension</v>
      </c>
      <c r="N1101" t="str">
        <f t="shared" si="34"/>
        <v>2024-Oct</v>
      </c>
      <c r="O1101" t="str">
        <f t="shared" si="35"/>
        <v>High Cost</v>
      </c>
      <c r="P1101">
        <f>COUNTIF($B:$B,B1101)</f>
        <v>10</v>
      </c>
      <c r="Q1101">
        <f>SUMIF($C:$C,C1101,$L:$L)</f>
        <v>17482.5101</v>
      </c>
    </row>
    <row r="1102" spans="1:17" x14ac:dyDescent="0.25">
      <c r="A1102" t="s">
        <v>5036</v>
      </c>
      <c r="B1102" t="s">
        <v>497</v>
      </c>
      <c r="C1102" t="s">
        <v>3130</v>
      </c>
      <c r="D1102" t="s">
        <v>3093</v>
      </c>
      <c r="E1102" t="s">
        <v>19477</v>
      </c>
      <c r="F1102" t="s">
        <v>3808</v>
      </c>
      <c r="G1102" t="s">
        <v>3102</v>
      </c>
      <c r="H1102">
        <f ca="1">_xlfn.XLOOKUP('Master Data'!$B:$B,PatientsMaster!$A:$A,PatientsMaster!$F:$F)</f>
        <v>81</v>
      </c>
      <c r="I1102" t="str">
        <f ca="1">_xlfn.XLOOKUP('Master Data'!$B:$B,PatientsMaster!$A:$A,PatientsMaster!$G:$G)</f>
        <v>Young Adult</v>
      </c>
      <c r="J1102" t="str">
        <f>_xlfn.XLOOKUP($C:$C,ProvidersMaster!$A:$A,ProvidersMaster!$C:$C)</f>
        <v>Pediatrics</v>
      </c>
      <c r="K1102">
        <f>_xlfn.XLOOKUP($A:$A,Charges!$B:$B,Charges!$D:$D)</f>
        <v>469.61</v>
      </c>
      <c r="L1102">
        <f>_xlfn.XLOOKUP($E:$E,InsuranceClaims!$A:$A,InsuranceClaims!$E:$E)</f>
        <v>43.44</v>
      </c>
      <c r="M1102" t="str">
        <f>_xlfn.XLOOKUP($A:$A,Diagnoses!$B:$B,Diagnoses!$D:$D)</f>
        <v>Gastro-esophageal reflux disease without esophagitis</v>
      </c>
      <c r="N1102" t="str">
        <f t="shared" si="34"/>
        <v>2025-Jul</v>
      </c>
      <c r="O1102" t="str">
        <f t="shared" si="35"/>
        <v>High Cost</v>
      </c>
      <c r="P1102">
        <f>COUNTIF($B:$B,B1102)</f>
        <v>10</v>
      </c>
      <c r="Q1102">
        <f>SUMIF($C:$C,C1102,$L:$L)</f>
        <v>15966.304299999994</v>
      </c>
    </row>
    <row r="1103" spans="1:17" x14ac:dyDescent="0.25">
      <c r="A1103" t="s">
        <v>5037</v>
      </c>
      <c r="B1103" t="s">
        <v>497</v>
      </c>
      <c r="C1103" t="s">
        <v>3151</v>
      </c>
      <c r="D1103" t="s">
        <v>3093</v>
      </c>
      <c r="E1103" t="s">
        <v>19478</v>
      </c>
      <c r="F1103" t="s">
        <v>5027</v>
      </c>
      <c r="G1103" t="s">
        <v>3090</v>
      </c>
      <c r="H1103">
        <f ca="1">_xlfn.XLOOKUP('Master Data'!$B:$B,PatientsMaster!$A:$A,PatientsMaster!$F:$F)</f>
        <v>81</v>
      </c>
      <c r="I1103" t="str">
        <f ca="1">_xlfn.XLOOKUP('Master Data'!$B:$B,PatientsMaster!$A:$A,PatientsMaster!$G:$G)</f>
        <v>Young Adult</v>
      </c>
      <c r="J1103" t="str">
        <f>_xlfn.XLOOKUP($C:$C,ProvidersMaster!$A:$A,ProvidersMaster!$C:$C)</f>
        <v>Gastroenterology</v>
      </c>
      <c r="K1103">
        <f>_xlfn.XLOOKUP($A:$A,Charges!$B:$B,Charges!$D:$D)</f>
        <v>371.52</v>
      </c>
      <c r="L1103">
        <f>_xlfn.XLOOKUP($E:$E,InsuranceClaims!$A:$A,InsuranceClaims!$E:$E)</f>
        <v>304.94159999999999</v>
      </c>
      <c r="M1103" t="str">
        <f>_xlfn.XLOOKUP($A:$A,Diagnoses!$B:$B,Diagnoses!$D:$D)</f>
        <v>Type 2 diabetes mellitus without complications</v>
      </c>
      <c r="N1103" t="str">
        <f t="shared" si="34"/>
        <v>2025-Sep</v>
      </c>
      <c r="O1103" t="str">
        <f t="shared" si="35"/>
        <v>High Cost</v>
      </c>
      <c r="P1103">
        <f>COUNTIF($B:$B,B1103)</f>
        <v>10</v>
      </c>
      <c r="Q1103">
        <f>SUMIF($C:$C,C1103,$L:$L)</f>
        <v>21413.642499999994</v>
      </c>
    </row>
    <row r="1104" spans="1:17" x14ac:dyDescent="0.25">
      <c r="A1104" t="s">
        <v>5038</v>
      </c>
      <c r="B1104" t="s">
        <v>497</v>
      </c>
      <c r="C1104" t="s">
        <v>3130</v>
      </c>
      <c r="D1104" t="s">
        <v>3093</v>
      </c>
      <c r="E1104" t="s">
        <v>19479</v>
      </c>
      <c r="F1104" t="s">
        <v>5039</v>
      </c>
      <c r="G1104" t="s">
        <v>3090</v>
      </c>
      <c r="H1104">
        <f ca="1">_xlfn.XLOOKUP('Master Data'!$B:$B,PatientsMaster!$A:$A,PatientsMaster!$F:$F)</f>
        <v>81</v>
      </c>
      <c r="I1104" t="str">
        <f ca="1">_xlfn.XLOOKUP('Master Data'!$B:$B,PatientsMaster!$A:$A,PatientsMaster!$G:$G)</f>
        <v>Young Adult</v>
      </c>
      <c r="J1104" t="str">
        <f>_xlfn.XLOOKUP($C:$C,ProvidersMaster!$A:$A,ProvidersMaster!$C:$C)</f>
        <v>Pediatrics</v>
      </c>
      <c r="K1104">
        <f>_xlfn.XLOOKUP($A:$A,Charges!$B:$B,Charges!$D:$D)</f>
        <v>405.52</v>
      </c>
      <c r="L1104">
        <f>_xlfn.XLOOKUP($E:$E,InsuranceClaims!$A:$A,InsuranceClaims!$E:$E)</f>
        <v>175.047</v>
      </c>
      <c r="M1104" t="str">
        <f>_xlfn.XLOOKUP($A:$A,Diagnoses!$B:$B,Diagnoses!$D:$D)</f>
        <v>Low back pain</v>
      </c>
      <c r="N1104" t="str">
        <f t="shared" si="34"/>
        <v>2023-Sep</v>
      </c>
      <c r="O1104" t="str">
        <f t="shared" si="35"/>
        <v>High Cost</v>
      </c>
      <c r="P1104">
        <f>COUNTIF($B:$B,B1104)</f>
        <v>10</v>
      </c>
      <c r="Q1104">
        <f>SUMIF($C:$C,C1104,$L:$L)</f>
        <v>15966.304299999994</v>
      </c>
    </row>
    <row r="1105" spans="1:17" x14ac:dyDescent="0.25">
      <c r="A1105" t="s">
        <v>5040</v>
      </c>
      <c r="B1105" t="s">
        <v>497</v>
      </c>
      <c r="C1105" t="s">
        <v>3118</v>
      </c>
      <c r="D1105" t="s">
        <v>3093</v>
      </c>
      <c r="E1105" t="s">
        <v>19480</v>
      </c>
      <c r="F1105" t="s">
        <v>3865</v>
      </c>
      <c r="G1105" t="s">
        <v>3095</v>
      </c>
      <c r="H1105">
        <f ca="1">_xlfn.XLOOKUP('Master Data'!$B:$B,PatientsMaster!$A:$A,PatientsMaster!$F:$F)</f>
        <v>81</v>
      </c>
      <c r="I1105" t="str">
        <f ca="1">_xlfn.XLOOKUP('Master Data'!$B:$B,PatientsMaster!$A:$A,PatientsMaster!$G:$G)</f>
        <v>Young Adult</v>
      </c>
      <c r="J1105" t="str">
        <f>_xlfn.XLOOKUP($C:$C,ProvidersMaster!$A:$A,ProvidersMaster!$C:$C)</f>
        <v>Cardiology</v>
      </c>
      <c r="K1105">
        <f>_xlfn.XLOOKUP($A:$A,Charges!$B:$B,Charges!$D:$D)</f>
        <v>303.17</v>
      </c>
      <c r="L1105">
        <f>_xlfn.XLOOKUP($E:$E,InsuranceClaims!$A:$A,InsuranceClaims!$E:$E)</f>
        <v>241.27179999999998</v>
      </c>
      <c r="M1105" t="str">
        <f>_xlfn.XLOOKUP($A:$A,Diagnoses!$B:$B,Diagnoses!$D:$D)</f>
        <v>Low back pain</v>
      </c>
      <c r="N1105" t="str">
        <f t="shared" si="34"/>
        <v>2023-Aug</v>
      </c>
      <c r="O1105" t="str">
        <f t="shared" si="35"/>
        <v>Standard</v>
      </c>
      <c r="P1105">
        <f>COUNTIF($B:$B,B1105)</f>
        <v>10</v>
      </c>
      <c r="Q1105">
        <f>SUMIF($C:$C,C1105,$L:$L)</f>
        <v>19335.334599999998</v>
      </c>
    </row>
    <row r="1106" spans="1:17" x14ac:dyDescent="0.25">
      <c r="A1106" t="s">
        <v>5041</v>
      </c>
      <c r="B1106" t="s">
        <v>497</v>
      </c>
      <c r="C1106" t="s">
        <v>3125</v>
      </c>
      <c r="D1106" t="s">
        <v>3093</v>
      </c>
      <c r="E1106" t="s">
        <v>19481</v>
      </c>
      <c r="F1106" t="s">
        <v>4765</v>
      </c>
      <c r="G1106" t="s">
        <v>3106</v>
      </c>
      <c r="H1106">
        <f ca="1">_xlfn.XLOOKUP('Master Data'!$B:$B,PatientsMaster!$A:$A,PatientsMaster!$F:$F)</f>
        <v>81</v>
      </c>
      <c r="I1106" t="str">
        <f ca="1">_xlfn.XLOOKUP('Master Data'!$B:$B,PatientsMaster!$A:$A,PatientsMaster!$G:$G)</f>
        <v>Young Adult</v>
      </c>
      <c r="J1106" t="str">
        <f>_xlfn.XLOOKUP($C:$C,ProvidersMaster!$A:$A,ProvidersMaster!$C:$C)</f>
        <v>Dermatology</v>
      </c>
      <c r="K1106">
        <f>_xlfn.XLOOKUP($A:$A,Charges!$B:$B,Charges!$D:$D)</f>
        <v>477.37</v>
      </c>
      <c r="L1106">
        <f>_xlfn.XLOOKUP($E:$E,InsuranceClaims!$A:$A,InsuranceClaims!$E:$E)</f>
        <v>155.13839999999999</v>
      </c>
      <c r="M1106" t="str">
        <f>_xlfn.XLOOKUP($A:$A,Diagnoses!$B:$B,Diagnoses!$D:$D)</f>
        <v>Gastro-esophageal reflux disease without esophagitis</v>
      </c>
      <c r="N1106" t="str">
        <f t="shared" si="34"/>
        <v>2024-Jul</v>
      </c>
      <c r="O1106" t="str">
        <f t="shared" si="35"/>
        <v>High Cost</v>
      </c>
      <c r="P1106">
        <f>COUNTIF($B:$B,B1106)</f>
        <v>10</v>
      </c>
      <c r="Q1106">
        <f>SUMIF($C:$C,C1106,$L:$L)</f>
        <v>11666.590100000001</v>
      </c>
    </row>
    <row r="1107" spans="1:17" x14ac:dyDescent="0.25">
      <c r="A1107" t="s">
        <v>5042</v>
      </c>
      <c r="B1107" t="s">
        <v>497</v>
      </c>
      <c r="C1107" t="s">
        <v>3104</v>
      </c>
      <c r="D1107" t="s">
        <v>3093</v>
      </c>
      <c r="E1107" t="s">
        <v>19482</v>
      </c>
      <c r="F1107" t="s">
        <v>5043</v>
      </c>
      <c r="G1107" t="s">
        <v>3102</v>
      </c>
      <c r="H1107">
        <f ca="1">_xlfn.XLOOKUP('Master Data'!$B:$B,PatientsMaster!$A:$A,PatientsMaster!$F:$F)</f>
        <v>81</v>
      </c>
      <c r="I1107" t="str">
        <f ca="1">_xlfn.XLOOKUP('Master Data'!$B:$B,PatientsMaster!$A:$A,PatientsMaster!$G:$G)</f>
        <v>Young Adult</v>
      </c>
      <c r="J1107" t="str">
        <f>_xlfn.XLOOKUP($C:$C,ProvidersMaster!$A:$A,ProvidersMaster!$C:$C)</f>
        <v>Pediatrics</v>
      </c>
      <c r="K1107">
        <f>_xlfn.XLOOKUP($A:$A,Charges!$B:$B,Charges!$D:$D)</f>
        <v>174.75</v>
      </c>
      <c r="L1107">
        <f>_xlfn.XLOOKUP($E:$E,InsuranceClaims!$A:$A,InsuranceClaims!$E:$E)</f>
        <v>220.48119999999997</v>
      </c>
      <c r="M1107" t="str">
        <f>_xlfn.XLOOKUP($A:$A,Diagnoses!$B:$B,Diagnoses!$D:$D)</f>
        <v>Gastro-esophageal reflux disease without esophagitis</v>
      </c>
      <c r="N1107" t="str">
        <f t="shared" si="34"/>
        <v>2022-Aug</v>
      </c>
      <c r="O1107" t="str">
        <f t="shared" si="35"/>
        <v>Standard</v>
      </c>
      <c r="P1107">
        <f>COUNTIF($B:$B,B1107)</f>
        <v>10</v>
      </c>
      <c r="Q1107">
        <f>SUMIF($C:$C,C1107,$L:$L)</f>
        <v>19656.943599999999</v>
      </c>
    </row>
    <row r="1108" spans="1:17" x14ac:dyDescent="0.25">
      <c r="A1108" t="s">
        <v>5044</v>
      </c>
      <c r="B1108" t="s">
        <v>497</v>
      </c>
      <c r="C1108" t="s">
        <v>3208</v>
      </c>
      <c r="D1108" t="s">
        <v>3093</v>
      </c>
      <c r="E1108" t="s">
        <v>19483</v>
      </c>
      <c r="F1108" t="s">
        <v>4469</v>
      </c>
      <c r="G1108" t="s">
        <v>3095</v>
      </c>
      <c r="H1108">
        <f ca="1">_xlfn.XLOOKUP('Master Data'!$B:$B,PatientsMaster!$A:$A,PatientsMaster!$F:$F)</f>
        <v>81</v>
      </c>
      <c r="I1108" t="str">
        <f ca="1">_xlfn.XLOOKUP('Master Data'!$B:$B,PatientsMaster!$A:$A,PatientsMaster!$G:$G)</f>
        <v>Young Adult</v>
      </c>
      <c r="J1108" t="str">
        <f>_xlfn.XLOOKUP($C:$C,ProvidersMaster!$A:$A,ProvidersMaster!$C:$C)</f>
        <v>Cardiology</v>
      </c>
      <c r="K1108">
        <f>_xlfn.XLOOKUP($A:$A,Charges!$B:$B,Charges!$D:$D)</f>
        <v>441.12</v>
      </c>
      <c r="L1108">
        <f>_xlfn.XLOOKUP($E:$E,InsuranceClaims!$A:$A,InsuranceClaims!$E:$E)</f>
        <v>232.65989999999999</v>
      </c>
      <c r="M1108" t="str">
        <f>_xlfn.XLOOKUP($A:$A,Diagnoses!$B:$B,Diagnoses!$D:$D)</f>
        <v>Gastro-esophageal reflux disease without esophagitis</v>
      </c>
      <c r="N1108" t="str">
        <f t="shared" si="34"/>
        <v>2024-Oct</v>
      </c>
      <c r="O1108" t="str">
        <f t="shared" si="35"/>
        <v>High Cost</v>
      </c>
      <c r="P1108">
        <f>COUNTIF($B:$B,B1108)</f>
        <v>10</v>
      </c>
      <c r="Q1108">
        <f>SUMIF($C:$C,C1108,$L:$L)</f>
        <v>17205.856699999993</v>
      </c>
    </row>
    <row r="1109" spans="1:17" x14ac:dyDescent="0.25">
      <c r="A1109" t="s">
        <v>5045</v>
      </c>
      <c r="B1109" t="s">
        <v>499</v>
      </c>
      <c r="C1109" t="s">
        <v>3151</v>
      </c>
      <c r="D1109" t="s">
        <v>3093</v>
      </c>
      <c r="E1109" t="s">
        <v>19484</v>
      </c>
      <c r="F1109" t="s">
        <v>5046</v>
      </c>
      <c r="G1109" t="s">
        <v>3102</v>
      </c>
      <c r="H1109">
        <f ca="1">_xlfn.XLOOKUP('Master Data'!$B:$B,PatientsMaster!$A:$A,PatientsMaster!$F:$F)</f>
        <v>78</v>
      </c>
      <c r="I1109" t="str">
        <f ca="1">_xlfn.XLOOKUP('Master Data'!$B:$B,PatientsMaster!$A:$A,PatientsMaster!$G:$G)</f>
        <v>Young Adult</v>
      </c>
      <c r="J1109" t="str">
        <f>_xlfn.XLOOKUP($C:$C,ProvidersMaster!$A:$A,ProvidersMaster!$C:$C)</f>
        <v>Gastroenterology</v>
      </c>
      <c r="K1109">
        <f>_xlfn.XLOOKUP($A:$A,Charges!$B:$B,Charges!$D:$D)</f>
        <v>105.64</v>
      </c>
      <c r="L1109">
        <f>_xlfn.XLOOKUP($E:$E,InsuranceClaims!$A:$A,InsuranceClaims!$E:$E)</f>
        <v>99.026799999999994</v>
      </c>
      <c r="M1109" t="str">
        <f>_xlfn.XLOOKUP($A:$A,Diagnoses!$B:$B,Diagnoses!$D:$D)</f>
        <v>Acute upper respiratory infection, unspecified</v>
      </c>
      <c r="N1109" t="str">
        <f t="shared" si="34"/>
        <v>2026-Jul</v>
      </c>
      <c r="O1109" t="str">
        <f t="shared" si="35"/>
        <v>Standard</v>
      </c>
      <c r="P1109">
        <f>COUNTIF($B:$B,B1109)</f>
        <v>8</v>
      </c>
      <c r="Q1109">
        <f>SUMIF($C:$C,C1109,$L:$L)</f>
        <v>21413.642499999994</v>
      </c>
    </row>
    <row r="1110" spans="1:17" x14ac:dyDescent="0.25">
      <c r="A1110" t="s">
        <v>5047</v>
      </c>
      <c r="B1110" t="s">
        <v>499</v>
      </c>
      <c r="C1110" t="s">
        <v>3097</v>
      </c>
      <c r="D1110" t="s">
        <v>3093</v>
      </c>
      <c r="E1110" t="s">
        <v>19485</v>
      </c>
      <c r="F1110" t="s">
        <v>3426</v>
      </c>
      <c r="G1110" t="s">
        <v>3102</v>
      </c>
      <c r="H1110">
        <f ca="1">_xlfn.XLOOKUP('Master Data'!$B:$B,PatientsMaster!$A:$A,PatientsMaster!$F:$F)</f>
        <v>78</v>
      </c>
      <c r="I1110" t="str">
        <f ca="1">_xlfn.XLOOKUP('Master Data'!$B:$B,PatientsMaster!$A:$A,PatientsMaster!$G:$G)</f>
        <v>Young Adult</v>
      </c>
      <c r="J1110" t="str">
        <f>_xlfn.XLOOKUP($C:$C,ProvidersMaster!$A:$A,ProvidersMaster!$C:$C)</f>
        <v>Cardiology</v>
      </c>
      <c r="K1110">
        <f>_xlfn.XLOOKUP($A:$A,Charges!$B:$B,Charges!$D:$D)</f>
        <v>217.91</v>
      </c>
      <c r="L1110">
        <f>_xlfn.XLOOKUP($E:$E,InsuranceClaims!$A:$A,InsuranceClaims!$E:$E)</f>
        <v>358.08259999999996</v>
      </c>
      <c r="M1110" t="str">
        <f>_xlfn.XLOOKUP($A:$A,Diagnoses!$B:$B,Diagnoses!$D:$D)</f>
        <v>Gastro-esophageal reflux disease without esophagitis</v>
      </c>
      <c r="N1110" t="str">
        <f t="shared" si="34"/>
        <v>2022-May</v>
      </c>
      <c r="O1110" t="str">
        <f t="shared" si="35"/>
        <v>Standard</v>
      </c>
      <c r="P1110">
        <f>COUNTIF($B:$B,B1110)</f>
        <v>8</v>
      </c>
      <c r="Q1110">
        <f>SUMIF($C:$C,C1110,$L:$L)</f>
        <v>19482.340599999985</v>
      </c>
    </row>
    <row r="1111" spans="1:17" x14ac:dyDescent="0.25">
      <c r="A1111" t="s">
        <v>5048</v>
      </c>
      <c r="B1111" t="s">
        <v>499</v>
      </c>
      <c r="C1111" t="s">
        <v>3111</v>
      </c>
      <c r="D1111" t="s">
        <v>3093</v>
      </c>
      <c r="E1111" t="s">
        <v>19486</v>
      </c>
      <c r="F1111" t="s">
        <v>4578</v>
      </c>
      <c r="G1111" t="s">
        <v>3102</v>
      </c>
      <c r="H1111">
        <f ca="1">_xlfn.XLOOKUP('Master Data'!$B:$B,PatientsMaster!$A:$A,PatientsMaster!$F:$F)</f>
        <v>78</v>
      </c>
      <c r="I1111" t="str">
        <f ca="1">_xlfn.XLOOKUP('Master Data'!$B:$B,PatientsMaster!$A:$A,PatientsMaster!$G:$G)</f>
        <v>Young Adult</v>
      </c>
      <c r="J1111" t="str">
        <f>_xlfn.XLOOKUP($C:$C,ProvidersMaster!$A:$A,ProvidersMaster!$C:$C)</f>
        <v>Gastroenterology</v>
      </c>
      <c r="K1111">
        <f>_xlfn.XLOOKUP($A:$A,Charges!$B:$B,Charges!$D:$D)</f>
        <v>358.13</v>
      </c>
      <c r="L1111">
        <f>_xlfn.XLOOKUP($E:$E,InsuranceClaims!$A:$A,InsuranceClaims!$E:$E)</f>
        <v>392.51940000000002</v>
      </c>
      <c r="M1111" t="str">
        <f>_xlfn.XLOOKUP($A:$A,Diagnoses!$B:$B,Diagnoses!$D:$D)</f>
        <v>Type 2 diabetes mellitus without complications</v>
      </c>
      <c r="N1111" t="str">
        <f t="shared" si="34"/>
        <v>2024-Jul</v>
      </c>
      <c r="O1111" t="str">
        <f t="shared" si="35"/>
        <v>High Cost</v>
      </c>
      <c r="P1111">
        <f>COUNTIF($B:$B,B1111)</f>
        <v>8</v>
      </c>
      <c r="Q1111">
        <f>SUMIF($C:$C,C1111,$L:$L)</f>
        <v>20345.553199999988</v>
      </c>
    </row>
    <row r="1112" spans="1:17" x14ac:dyDescent="0.25">
      <c r="A1112" t="s">
        <v>5049</v>
      </c>
      <c r="B1112" t="s">
        <v>499</v>
      </c>
      <c r="C1112" t="s">
        <v>3156</v>
      </c>
      <c r="D1112" t="s">
        <v>3093</v>
      </c>
      <c r="E1112" t="s">
        <v>19487</v>
      </c>
      <c r="F1112" t="s">
        <v>5050</v>
      </c>
      <c r="G1112" t="s">
        <v>3090</v>
      </c>
      <c r="H1112">
        <f ca="1">_xlfn.XLOOKUP('Master Data'!$B:$B,PatientsMaster!$A:$A,PatientsMaster!$F:$F)</f>
        <v>78</v>
      </c>
      <c r="I1112" t="str">
        <f ca="1">_xlfn.XLOOKUP('Master Data'!$B:$B,PatientsMaster!$A:$A,PatientsMaster!$G:$G)</f>
        <v>Young Adult</v>
      </c>
      <c r="J1112" t="str">
        <f>_xlfn.XLOOKUP($C:$C,ProvidersMaster!$A:$A,ProvidersMaster!$C:$C)</f>
        <v>Neurology</v>
      </c>
      <c r="K1112">
        <f>_xlfn.XLOOKUP($A:$A,Charges!$B:$B,Charges!$D:$D)</f>
        <v>145.38999999999999</v>
      </c>
      <c r="L1112">
        <f>_xlfn.XLOOKUP($E:$E,InsuranceClaims!$A:$A,InsuranceClaims!$E:$E)</f>
        <v>392.09280000000001</v>
      </c>
      <c r="M1112" t="str">
        <f>_xlfn.XLOOKUP($A:$A,Diagnoses!$B:$B,Diagnoses!$D:$D)</f>
        <v>Type 2 diabetes mellitus without complications</v>
      </c>
      <c r="N1112" t="str">
        <f t="shared" si="34"/>
        <v>2024-Feb</v>
      </c>
      <c r="O1112" t="str">
        <f t="shared" si="35"/>
        <v>Standard</v>
      </c>
      <c r="P1112">
        <f>COUNTIF($B:$B,B1112)</f>
        <v>8</v>
      </c>
      <c r="Q1112">
        <f>SUMIF($C:$C,C1112,$L:$L)</f>
        <v>25676.765600000006</v>
      </c>
    </row>
    <row r="1113" spans="1:17" x14ac:dyDescent="0.25">
      <c r="A1113" t="s">
        <v>5051</v>
      </c>
      <c r="B1113" t="s">
        <v>499</v>
      </c>
      <c r="C1113" t="s">
        <v>3202</v>
      </c>
      <c r="D1113" t="s">
        <v>3093</v>
      </c>
      <c r="E1113" t="s">
        <v>19488</v>
      </c>
      <c r="F1113" t="s">
        <v>3608</v>
      </c>
      <c r="G1113" t="s">
        <v>3106</v>
      </c>
      <c r="H1113">
        <f ca="1">_xlfn.XLOOKUP('Master Data'!$B:$B,PatientsMaster!$A:$A,PatientsMaster!$F:$F)</f>
        <v>78</v>
      </c>
      <c r="I1113" t="str">
        <f ca="1">_xlfn.XLOOKUP('Master Data'!$B:$B,PatientsMaster!$A:$A,PatientsMaster!$G:$G)</f>
        <v>Young Adult</v>
      </c>
      <c r="J1113" t="str">
        <f>_xlfn.XLOOKUP($C:$C,ProvidersMaster!$A:$A,ProvidersMaster!$C:$C)</f>
        <v>General Practice</v>
      </c>
      <c r="K1113">
        <f>_xlfn.XLOOKUP($A:$A,Charges!$B:$B,Charges!$D:$D)</f>
        <v>149.29</v>
      </c>
      <c r="L1113">
        <f>_xlfn.XLOOKUP($E:$E,InsuranceClaims!$A:$A,InsuranceClaims!$E:$E)</f>
        <v>115.76180000000001</v>
      </c>
      <c r="M1113" t="str">
        <f>_xlfn.XLOOKUP($A:$A,Diagnoses!$B:$B,Diagnoses!$D:$D)</f>
        <v>Acute upper respiratory infection, unspecified</v>
      </c>
      <c r="N1113" t="str">
        <f t="shared" si="34"/>
        <v>2026-Sep</v>
      </c>
      <c r="O1113" t="str">
        <f t="shared" si="35"/>
        <v>Standard</v>
      </c>
      <c r="P1113">
        <f>COUNTIF($B:$B,B1113)</f>
        <v>8</v>
      </c>
      <c r="Q1113">
        <f>SUMIF($C:$C,C1113,$L:$L)</f>
        <v>16195.449599999994</v>
      </c>
    </row>
    <row r="1114" spans="1:17" x14ac:dyDescent="0.25">
      <c r="A1114" t="s">
        <v>5052</v>
      </c>
      <c r="B1114" t="s">
        <v>499</v>
      </c>
      <c r="C1114" t="s">
        <v>3180</v>
      </c>
      <c r="D1114" t="s">
        <v>3088</v>
      </c>
      <c r="E1114" t="s">
        <v>19489</v>
      </c>
      <c r="F1114" t="s">
        <v>5053</v>
      </c>
      <c r="G1114" t="s">
        <v>3102</v>
      </c>
      <c r="H1114">
        <f ca="1">_xlfn.XLOOKUP('Master Data'!$B:$B,PatientsMaster!$A:$A,PatientsMaster!$F:$F)</f>
        <v>78</v>
      </c>
      <c r="I1114" t="str">
        <f ca="1">_xlfn.XLOOKUP('Master Data'!$B:$B,PatientsMaster!$A:$A,PatientsMaster!$G:$G)</f>
        <v>Young Adult</v>
      </c>
      <c r="J1114" t="str">
        <f>_xlfn.XLOOKUP($C:$C,ProvidersMaster!$A:$A,ProvidersMaster!$C:$C)</f>
        <v>Gastroenterology</v>
      </c>
      <c r="K1114">
        <f>_xlfn.XLOOKUP($A:$A,Charges!$B:$B,Charges!$D:$D)</f>
        <v>301.55</v>
      </c>
      <c r="L1114">
        <f>_xlfn.XLOOKUP($E:$E,InsuranceClaims!$A:$A,InsuranceClaims!$E:$E)</f>
        <v>289.1968</v>
      </c>
      <c r="M1114" t="str">
        <f>_xlfn.XLOOKUP($A:$A,Diagnoses!$B:$B,Diagnoses!$D:$D)</f>
        <v>Type 2 diabetes mellitus without complications</v>
      </c>
      <c r="N1114" t="str">
        <f t="shared" si="34"/>
        <v>2025-Apr</v>
      </c>
      <c r="O1114" t="str">
        <f t="shared" si="35"/>
        <v>Standard</v>
      </c>
      <c r="P1114">
        <f>COUNTIF($B:$B,B1114)</f>
        <v>8</v>
      </c>
      <c r="Q1114">
        <f>SUMIF($C:$C,C1114,$L:$L)</f>
        <v>19110.715800000002</v>
      </c>
    </row>
    <row r="1115" spans="1:17" x14ac:dyDescent="0.25">
      <c r="A1115" t="s">
        <v>5054</v>
      </c>
      <c r="B1115" t="s">
        <v>499</v>
      </c>
      <c r="C1115" t="s">
        <v>3130</v>
      </c>
      <c r="D1115" t="s">
        <v>3088</v>
      </c>
      <c r="E1115" t="s">
        <v>19490</v>
      </c>
      <c r="F1115" t="s">
        <v>5055</v>
      </c>
      <c r="G1115" t="s">
        <v>3090</v>
      </c>
      <c r="H1115">
        <f ca="1">_xlfn.XLOOKUP('Master Data'!$B:$B,PatientsMaster!$A:$A,PatientsMaster!$F:$F)</f>
        <v>78</v>
      </c>
      <c r="I1115" t="str">
        <f ca="1">_xlfn.XLOOKUP('Master Data'!$B:$B,PatientsMaster!$A:$A,PatientsMaster!$G:$G)</f>
        <v>Young Adult</v>
      </c>
      <c r="J1115" t="str">
        <f>_xlfn.XLOOKUP($C:$C,ProvidersMaster!$A:$A,ProvidersMaster!$C:$C)</f>
        <v>Pediatrics</v>
      </c>
      <c r="K1115">
        <f>_xlfn.XLOOKUP($A:$A,Charges!$B:$B,Charges!$D:$D)</f>
        <v>407.05</v>
      </c>
      <c r="L1115">
        <f>_xlfn.XLOOKUP($E:$E,InsuranceClaims!$A:$A,InsuranceClaims!$E:$E)</f>
        <v>213.43200000000002</v>
      </c>
      <c r="M1115" t="str">
        <f>_xlfn.XLOOKUP($A:$A,Diagnoses!$B:$B,Diagnoses!$D:$D)</f>
        <v>Type 2 diabetes mellitus without complications</v>
      </c>
      <c r="N1115" t="str">
        <f t="shared" si="34"/>
        <v>2023-Sep</v>
      </c>
      <c r="O1115" t="str">
        <f t="shared" si="35"/>
        <v>High Cost</v>
      </c>
      <c r="P1115">
        <f>COUNTIF($B:$B,B1115)</f>
        <v>8</v>
      </c>
      <c r="Q1115">
        <f>SUMIF($C:$C,C1115,$L:$L)</f>
        <v>15966.304299999994</v>
      </c>
    </row>
    <row r="1116" spans="1:17" x14ac:dyDescent="0.25">
      <c r="A1116" t="s">
        <v>5056</v>
      </c>
      <c r="B1116" t="s">
        <v>499</v>
      </c>
      <c r="C1116" t="s">
        <v>3248</v>
      </c>
      <c r="D1116" t="s">
        <v>3093</v>
      </c>
      <c r="E1116" t="s">
        <v>19491</v>
      </c>
      <c r="F1116" t="s">
        <v>5057</v>
      </c>
      <c r="G1116" t="s">
        <v>3095</v>
      </c>
      <c r="H1116">
        <f ca="1">_xlfn.XLOOKUP('Master Data'!$B:$B,PatientsMaster!$A:$A,PatientsMaster!$F:$F)</f>
        <v>78</v>
      </c>
      <c r="I1116" t="str">
        <f ca="1">_xlfn.XLOOKUP('Master Data'!$B:$B,PatientsMaster!$A:$A,PatientsMaster!$G:$G)</f>
        <v>Young Adult</v>
      </c>
      <c r="J1116" t="str">
        <f>_xlfn.XLOOKUP($C:$C,ProvidersMaster!$A:$A,ProvidersMaster!$C:$C)</f>
        <v>Cardiology</v>
      </c>
      <c r="K1116">
        <f>_xlfn.XLOOKUP($A:$A,Charges!$B:$B,Charges!$D:$D)</f>
        <v>165.68</v>
      </c>
      <c r="L1116">
        <f>_xlfn.XLOOKUP($E:$E,InsuranceClaims!$A:$A,InsuranceClaims!$E:$E)</f>
        <v>354.95580000000001</v>
      </c>
      <c r="M1116" t="str">
        <f>_xlfn.XLOOKUP($A:$A,Diagnoses!$B:$B,Diagnoses!$D:$D)</f>
        <v>Gastro-esophageal reflux disease without esophagitis</v>
      </c>
      <c r="N1116" t="str">
        <f t="shared" si="34"/>
        <v>2023-Jan</v>
      </c>
      <c r="O1116" t="str">
        <f t="shared" si="35"/>
        <v>Standard</v>
      </c>
      <c r="P1116">
        <f>COUNTIF($B:$B,B1116)</f>
        <v>8</v>
      </c>
      <c r="Q1116">
        <f>SUMIF($C:$C,C1116,$L:$L)</f>
        <v>20392.786800000002</v>
      </c>
    </row>
    <row r="1117" spans="1:17" x14ac:dyDescent="0.25">
      <c r="A1117" t="s">
        <v>5058</v>
      </c>
      <c r="B1117" t="s">
        <v>501</v>
      </c>
      <c r="C1117" t="s">
        <v>3202</v>
      </c>
      <c r="D1117" t="s">
        <v>3093</v>
      </c>
      <c r="E1117" t="s">
        <v>19492</v>
      </c>
      <c r="F1117" t="s">
        <v>3903</v>
      </c>
      <c r="G1117" t="s">
        <v>3095</v>
      </c>
      <c r="H1117">
        <f ca="1">_xlfn.XLOOKUP('Master Data'!$B:$B,PatientsMaster!$A:$A,PatientsMaster!$F:$F)</f>
        <v>86</v>
      </c>
      <c r="I1117" t="str">
        <f ca="1">_xlfn.XLOOKUP('Master Data'!$B:$B,PatientsMaster!$A:$A,PatientsMaster!$G:$G)</f>
        <v>Young Adult</v>
      </c>
      <c r="J1117" t="str">
        <f>_xlfn.XLOOKUP($C:$C,ProvidersMaster!$A:$A,ProvidersMaster!$C:$C)</f>
        <v>General Practice</v>
      </c>
      <c r="K1117">
        <f>_xlfn.XLOOKUP($A:$A,Charges!$B:$B,Charges!$D:$D)</f>
        <v>394.33</v>
      </c>
      <c r="L1117">
        <f>_xlfn.XLOOKUP($E:$E,InsuranceClaims!$A:$A,InsuranceClaims!$E:$E)</f>
        <v>372.81600000000003</v>
      </c>
      <c r="M1117" t="str">
        <f>_xlfn.XLOOKUP($A:$A,Diagnoses!$B:$B,Diagnoses!$D:$D)</f>
        <v>Acute upper respiratory infection, unspecified</v>
      </c>
      <c r="N1117" t="str">
        <f t="shared" si="34"/>
        <v>2023-Feb</v>
      </c>
      <c r="O1117" t="str">
        <f t="shared" si="35"/>
        <v>High Cost</v>
      </c>
      <c r="P1117">
        <f>COUNTIF($B:$B,B1117)</f>
        <v>4</v>
      </c>
      <c r="Q1117">
        <f>SUMIF($C:$C,C1117,$L:$L)</f>
        <v>16195.449599999994</v>
      </c>
    </row>
    <row r="1118" spans="1:17" x14ac:dyDescent="0.25">
      <c r="A1118" t="s">
        <v>5059</v>
      </c>
      <c r="B1118" t="s">
        <v>501</v>
      </c>
      <c r="C1118" t="s">
        <v>3248</v>
      </c>
      <c r="D1118" t="s">
        <v>3088</v>
      </c>
      <c r="E1118" t="s">
        <v>19493</v>
      </c>
      <c r="F1118" t="s">
        <v>5060</v>
      </c>
      <c r="G1118" t="s">
        <v>3102</v>
      </c>
      <c r="H1118">
        <f ca="1">_xlfn.XLOOKUP('Master Data'!$B:$B,PatientsMaster!$A:$A,PatientsMaster!$F:$F)</f>
        <v>86</v>
      </c>
      <c r="I1118" t="str">
        <f ca="1">_xlfn.XLOOKUP('Master Data'!$B:$B,PatientsMaster!$A:$A,PatientsMaster!$G:$G)</f>
        <v>Young Adult</v>
      </c>
      <c r="J1118" t="str">
        <f>_xlfn.XLOOKUP($C:$C,ProvidersMaster!$A:$A,ProvidersMaster!$C:$C)</f>
        <v>Cardiology</v>
      </c>
      <c r="K1118">
        <f>_xlfn.XLOOKUP($A:$A,Charges!$B:$B,Charges!$D:$D)</f>
        <v>311.45</v>
      </c>
      <c r="L1118">
        <f>_xlfn.XLOOKUP($E:$E,InsuranceClaims!$A:$A,InsuranceClaims!$E:$E)</f>
        <v>351.84780000000001</v>
      </c>
      <c r="M1118" t="str">
        <f>_xlfn.XLOOKUP($A:$A,Diagnoses!$B:$B,Diagnoses!$D:$D)</f>
        <v>Type 2 diabetes mellitus without complications</v>
      </c>
      <c r="N1118" t="str">
        <f t="shared" si="34"/>
        <v>2022-Sep</v>
      </c>
      <c r="O1118" t="str">
        <f t="shared" si="35"/>
        <v>Standard</v>
      </c>
      <c r="P1118">
        <f>COUNTIF($B:$B,B1118)</f>
        <v>4</v>
      </c>
      <c r="Q1118">
        <f>SUMIF($C:$C,C1118,$L:$L)</f>
        <v>20392.786800000002</v>
      </c>
    </row>
    <row r="1119" spans="1:17" x14ac:dyDescent="0.25">
      <c r="A1119" t="s">
        <v>5061</v>
      </c>
      <c r="B1119" t="s">
        <v>501</v>
      </c>
      <c r="C1119" t="s">
        <v>3108</v>
      </c>
      <c r="D1119" t="s">
        <v>3093</v>
      </c>
      <c r="E1119" t="s">
        <v>19494</v>
      </c>
      <c r="F1119" t="s">
        <v>5062</v>
      </c>
      <c r="G1119" t="s">
        <v>3090</v>
      </c>
      <c r="H1119">
        <f ca="1">_xlfn.XLOOKUP('Master Data'!$B:$B,PatientsMaster!$A:$A,PatientsMaster!$F:$F)</f>
        <v>86</v>
      </c>
      <c r="I1119" t="str">
        <f ca="1">_xlfn.XLOOKUP('Master Data'!$B:$B,PatientsMaster!$A:$A,PatientsMaster!$G:$G)</f>
        <v>Young Adult</v>
      </c>
      <c r="J1119" t="str">
        <f>_xlfn.XLOOKUP($C:$C,ProvidersMaster!$A:$A,ProvidersMaster!$C:$C)</f>
        <v>Pediatrics</v>
      </c>
      <c r="K1119">
        <f>_xlfn.XLOOKUP($A:$A,Charges!$B:$B,Charges!$D:$D)</f>
        <v>330.86</v>
      </c>
      <c r="L1119">
        <f>_xlfn.XLOOKUP($E:$E,InsuranceClaims!$A:$A,InsuranceClaims!$E:$E)</f>
        <v>362.00449999999995</v>
      </c>
      <c r="M1119" t="str">
        <f>_xlfn.XLOOKUP($A:$A,Diagnoses!$B:$B,Diagnoses!$D:$D)</f>
        <v>Essential (primary) hypertension</v>
      </c>
      <c r="N1119" t="str">
        <f t="shared" si="34"/>
        <v>2024-Jan</v>
      </c>
      <c r="O1119" t="str">
        <f t="shared" si="35"/>
        <v>Standard</v>
      </c>
      <c r="P1119">
        <f>COUNTIF($B:$B,B1119)</f>
        <v>4</v>
      </c>
      <c r="Q1119">
        <f>SUMIF($C:$C,C1119,$L:$L)</f>
        <v>19337.123900000002</v>
      </c>
    </row>
    <row r="1120" spans="1:17" x14ac:dyDescent="0.25">
      <c r="A1120" t="s">
        <v>5063</v>
      </c>
      <c r="B1120" t="s">
        <v>501</v>
      </c>
      <c r="C1120" t="s">
        <v>3104</v>
      </c>
      <c r="D1120" t="s">
        <v>3088</v>
      </c>
      <c r="E1120" t="s">
        <v>19495</v>
      </c>
      <c r="F1120" t="s">
        <v>5064</v>
      </c>
      <c r="G1120" t="s">
        <v>3090</v>
      </c>
      <c r="H1120">
        <f ca="1">_xlfn.XLOOKUP('Master Data'!$B:$B,PatientsMaster!$A:$A,PatientsMaster!$F:$F)</f>
        <v>86</v>
      </c>
      <c r="I1120" t="str">
        <f ca="1">_xlfn.XLOOKUP('Master Data'!$B:$B,PatientsMaster!$A:$A,PatientsMaster!$G:$G)</f>
        <v>Young Adult</v>
      </c>
      <c r="J1120" t="str">
        <f>_xlfn.XLOOKUP($C:$C,ProvidersMaster!$A:$A,ProvidersMaster!$C:$C)</f>
        <v>Pediatrics</v>
      </c>
      <c r="K1120">
        <f>_xlfn.XLOOKUP($A:$A,Charges!$B:$B,Charges!$D:$D)</f>
        <v>183.22</v>
      </c>
      <c r="L1120">
        <f>_xlfn.XLOOKUP($E:$E,InsuranceClaims!$A:$A,InsuranceClaims!$E:$E)</f>
        <v>225.46370000000002</v>
      </c>
      <c r="M1120" t="str">
        <f>_xlfn.XLOOKUP($A:$A,Diagnoses!$B:$B,Diagnoses!$D:$D)</f>
        <v>Acute upper respiratory infection, unspecified</v>
      </c>
      <c r="N1120" t="str">
        <f t="shared" si="34"/>
        <v>2026-Sep</v>
      </c>
      <c r="O1120" t="str">
        <f t="shared" si="35"/>
        <v>Standard</v>
      </c>
      <c r="P1120">
        <f>COUNTIF($B:$B,B1120)</f>
        <v>4</v>
      </c>
      <c r="Q1120">
        <f>SUMIF($C:$C,C1120,$L:$L)</f>
        <v>19656.943599999999</v>
      </c>
    </row>
    <row r="1121" spans="1:17" x14ac:dyDescent="0.25">
      <c r="A1121" t="s">
        <v>5065</v>
      </c>
      <c r="B1121" t="s">
        <v>503</v>
      </c>
      <c r="C1121" t="s">
        <v>3172</v>
      </c>
      <c r="D1121" t="s">
        <v>3093</v>
      </c>
      <c r="E1121" t="s">
        <v>19496</v>
      </c>
      <c r="F1121" t="s">
        <v>5066</v>
      </c>
      <c r="G1121" t="s">
        <v>3102</v>
      </c>
      <c r="H1121">
        <f ca="1">_xlfn.XLOOKUP('Master Data'!$B:$B,PatientsMaster!$A:$A,PatientsMaster!$F:$F)</f>
        <v>59</v>
      </c>
      <c r="I1121" t="str">
        <f ca="1">_xlfn.XLOOKUP('Master Data'!$B:$B,PatientsMaster!$A:$A,PatientsMaster!$G:$G)</f>
        <v>Young Adult</v>
      </c>
      <c r="J1121" t="str">
        <f>_xlfn.XLOOKUP($C:$C,ProvidersMaster!$A:$A,ProvidersMaster!$C:$C)</f>
        <v>Gastroenterology</v>
      </c>
      <c r="K1121">
        <f>_xlfn.XLOOKUP($A:$A,Charges!$B:$B,Charges!$D:$D)</f>
        <v>138.38999999999999</v>
      </c>
      <c r="L1121">
        <f>_xlfn.XLOOKUP($E:$E,InsuranceClaims!$A:$A,InsuranceClaims!$E:$E)</f>
        <v>318.62279999999998</v>
      </c>
      <c r="M1121" t="str">
        <f>_xlfn.XLOOKUP($A:$A,Diagnoses!$B:$B,Diagnoses!$D:$D)</f>
        <v>Gastro-esophageal reflux disease without esophagitis</v>
      </c>
      <c r="N1121" t="str">
        <f t="shared" si="34"/>
        <v>2022-Apr</v>
      </c>
      <c r="O1121" t="str">
        <f t="shared" si="35"/>
        <v>Standard</v>
      </c>
      <c r="P1121">
        <f>COUNTIF($B:$B,B1121)</f>
        <v>7</v>
      </c>
      <c r="Q1121">
        <f>SUMIF($C:$C,C1121,$L:$L)</f>
        <v>17502.678000000004</v>
      </c>
    </row>
    <row r="1122" spans="1:17" x14ac:dyDescent="0.25">
      <c r="A1122" t="s">
        <v>5067</v>
      </c>
      <c r="B1122" t="s">
        <v>503</v>
      </c>
      <c r="C1122" t="s">
        <v>3151</v>
      </c>
      <c r="D1122" t="s">
        <v>3088</v>
      </c>
      <c r="E1122" t="s">
        <v>19497</v>
      </c>
      <c r="F1122" t="s">
        <v>4187</v>
      </c>
      <c r="G1122" t="s">
        <v>3102</v>
      </c>
      <c r="H1122">
        <f ca="1">_xlfn.XLOOKUP('Master Data'!$B:$B,PatientsMaster!$A:$A,PatientsMaster!$F:$F)</f>
        <v>59</v>
      </c>
      <c r="I1122" t="str">
        <f ca="1">_xlfn.XLOOKUP('Master Data'!$B:$B,PatientsMaster!$A:$A,PatientsMaster!$G:$G)</f>
        <v>Young Adult</v>
      </c>
      <c r="J1122" t="str">
        <f>_xlfn.XLOOKUP($C:$C,ProvidersMaster!$A:$A,ProvidersMaster!$C:$C)</f>
        <v>Gastroenterology</v>
      </c>
      <c r="K1122">
        <f>_xlfn.XLOOKUP($A:$A,Charges!$B:$B,Charges!$D:$D)</f>
        <v>244.34</v>
      </c>
      <c r="L1122">
        <f>_xlfn.XLOOKUP($E:$E,InsuranceClaims!$A:$A,InsuranceClaims!$E:$E)</f>
        <v>199.82650000000001</v>
      </c>
      <c r="M1122" t="str">
        <f>_xlfn.XLOOKUP($A:$A,Diagnoses!$B:$B,Diagnoses!$D:$D)</f>
        <v>Type 2 diabetes mellitus without complications</v>
      </c>
      <c r="N1122" t="str">
        <f t="shared" si="34"/>
        <v>2026-May</v>
      </c>
      <c r="O1122" t="str">
        <f t="shared" si="35"/>
        <v>Standard</v>
      </c>
      <c r="P1122">
        <f>COUNTIF($B:$B,B1122)</f>
        <v>7</v>
      </c>
      <c r="Q1122">
        <f>SUMIF($C:$C,C1122,$L:$L)</f>
        <v>21413.642499999994</v>
      </c>
    </row>
    <row r="1123" spans="1:17" x14ac:dyDescent="0.25">
      <c r="A1123" t="s">
        <v>5068</v>
      </c>
      <c r="B1123" t="s">
        <v>503</v>
      </c>
      <c r="C1123" t="s">
        <v>3108</v>
      </c>
      <c r="D1123" t="s">
        <v>3088</v>
      </c>
      <c r="E1123" t="s">
        <v>19498</v>
      </c>
      <c r="F1123" t="s">
        <v>5069</v>
      </c>
      <c r="G1123" t="s">
        <v>3102</v>
      </c>
      <c r="H1123">
        <f ca="1">_xlfn.XLOOKUP('Master Data'!$B:$B,PatientsMaster!$A:$A,PatientsMaster!$F:$F)</f>
        <v>59</v>
      </c>
      <c r="I1123" t="str">
        <f ca="1">_xlfn.XLOOKUP('Master Data'!$B:$B,PatientsMaster!$A:$A,PatientsMaster!$G:$G)</f>
        <v>Young Adult</v>
      </c>
      <c r="J1123" t="str">
        <f>_xlfn.XLOOKUP($C:$C,ProvidersMaster!$A:$A,ProvidersMaster!$C:$C)</f>
        <v>Pediatrics</v>
      </c>
      <c r="K1123">
        <f>_xlfn.XLOOKUP($A:$A,Charges!$B:$B,Charges!$D:$D)</f>
        <v>477.33</v>
      </c>
      <c r="L1123">
        <f>_xlfn.XLOOKUP($E:$E,InsuranceClaims!$A:$A,InsuranceClaims!$E:$E)</f>
        <v>408.75240000000002</v>
      </c>
      <c r="M1123" t="str">
        <f>_xlfn.XLOOKUP($A:$A,Diagnoses!$B:$B,Diagnoses!$D:$D)</f>
        <v>Acute upper respiratory infection, unspecified</v>
      </c>
      <c r="N1123" t="str">
        <f t="shared" si="34"/>
        <v>2026-Jan</v>
      </c>
      <c r="O1123" t="str">
        <f t="shared" si="35"/>
        <v>High Cost</v>
      </c>
      <c r="P1123">
        <f>COUNTIF($B:$B,B1123)</f>
        <v>7</v>
      </c>
      <c r="Q1123">
        <f>SUMIF($C:$C,C1123,$L:$L)</f>
        <v>19337.123900000002</v>
      </c>
    </row>
    <row r="1124" spans="1:17" x14ac:dyDescent="0.25">
      <c r="A1124" t="s">
        <v>5070</v>
      </c>
      <c r="B1124" t="s">
        <v>503</v>
      </c>
      <c r="C1124" t="s">
        <v>3217</v>
      </c>
      <c r="D1124" t="s">
        <v>3093</v>
      </c>
      <c r="E1124" t="s">
        <v>19499</v>
      </c>
      <c r="F1124" t="s">
        <v>5071</v>
      </c>
      <c r="G1124" t="s">
        <v>3090</v>
      </c>
      <c r="H1124">
        <f ca="1">_xlfn.XLOOKUP('Master Data'!$B:$B,PatientsMaster!$A:$A,PatientsMaster!$F:$F)</f>
        <v>59</v>
      </c>
      <c r="I1124" t="str">
        <f ca="1">_xlfn.XLOOKUP('Master Data'!$B:$B,PatientsMaster!$A:$A,PatientsMaster!$G:$G)</f>
        <v>Young Adult</v>
      </c>
      <c r="J1124" t="str">
        <f>_xlfn.XLOOKUP($C:$C,ProvidersMaster!$A:$A,ProvidersMaster!$C:$C)</f>
        <v>Cardiology</v>
      </c>
      <c r="K1124">
        <f>_xlfn.XLOOKUP($A:$A,Charges!$B:$B,Charges!$D:$D)</f>
        <v>308.66000000000003</v>
      </c>
      <c r="L1124">
        <f>_xlfn.XLOOKUP($E:$E,InsuranceClaims!$A:$A,InsuranceClaims!$E:$E)</f>
        <v>194.39249999999998</v>
      </c>
      <c r="M1124" t="str">
        <f>_xlfn.XLOOKUP($A:$A,Diagnoses!$B:$B,Diagnoses!$D:$D)</f>
        <v>Acute upper respiratory infection, unspecified</v>
      </c>
      <c r="N1124" t="str">
        <f t="shared" si="34"/>
        <v>2022-Aug</v>
      </c>
      <c r="O1124" t="str">
        <f t="shared" si="35"/>
        <v>Standard</v>
      </c>
      <c r="P1124">
        <f>COUNTIF($B:$B,B1124)</f>
        <v>7</v>
      </c>
      <c r="Q1124">
        <f>SUMIF($C:$C,C1124,$L:$L)</f>
        <v>16325.449900000001</v>
      </c>
    </row>
    <row r="1125" spans="1:17" x14ac:dyDescent="0.25">
      <c r="A1125" t="s">
        <v>5072</v>
      </c>
      <c r="B1125" t="s">
        <v>503</v>
      </c>
      <c r="C1125" t="s">
        <v>3196</v>
      </c>
      <c r="D1125" t="s">
        <v>3093</v>
      </c>
      <c r="E1125" t="s">
        <v>19500</v>
      </c>
      <c r="F1125" t="s">
        <v>5073</v>
      </c>
      <c r="G1125" t="s">
        <v>3102</v>
      </c>
      <c r="H1125">
        <f ca="1">_xlfn.XLOOKUP('Master Data'!$B:$B,PatientsMaster!$A:$A,PatientsMaster!$F:$F)</f>
        <v>59</v>
      </c>
      <c r="I1125" t="str">
        <f ca="1">_xlfn.XLOOKUP('Master Data'!$B:$B,PatientsMaster!$A:$A,PatientsMaster!$G:$G)</f>
        <v>Young Adult</v>
      </c>
      <c r="J1125" t="str">
        <f>_xlfn.XLOOKUP($C:$C,ProvidersMaster!$A:$A,ProvidersMaster!$C:$C)</f>
        <v>Gastroenterology</v>
      </c>
      <c r="K1125">
        <f>_xlfn.XLOOKUP($A:$A,Charges!$B:$B,Charges!$D:$D)</f>
        <v>223.92</v>
      </c>
      <c r="L1125">
        <f>_xlfn.XLOOKUP($E:$E,InsuranceClaims!$A:$A,InsuranceClaims!$E:$E)</f>
        <v>70.882000000000005</v>
      </c>
      <c r="M1125" t="str">
        <f>_xlfn.XLOOKUP($A:$A,Diagnoses!$B:$B,Diagnoses!$D:$D)</f>
        <v>Gastro-esophageal reflux disease without esophagitis</v>
      </c>
      <c r="N1125" t="str">
        <f t="shared" si="34"/>
        <v>2022-May</v>
      </c>
      <c r="O1125" t="str">
        <f t="shared" si="35"/>
        <v>Standard</v>
      </c>
      <c r="P1125">
        <f>COUNTIF($B:$B,B1125)</f>
        <v>7</v>
      </c>
      <c r="Q1125">
        <f>SUMIF($C:$C,C1125,$L:$L)</f>
        <v>13711.558999999999</v>
      </c>
    </row>
    <row r="1126" spans="1:17" x14ac:dyDescent="0.25">
      <c r="A1126" t="s">
        <v>5074</v>
      </c>
      <c r="B1126" t="s">
        <v>503</v>
      </c>
      <c r="C1126" t="s">
        <v>3248</v>
      </c>
      <c r="D1126" t="s">
        <v>3093</v>
      </c>
      <c r="E1126" t="s">
        <v>19501</v>
      </c>
      <c r="F1126" t="s">
        <v>3483</v>
      </c>
      <c r="G1126" t="s">
        <v>3095</v>
      </c>
      <c r="H1126">
        <f ca="1">_xlfn.XLOOKUP('Master Data'!$B:$B,PatientsMaster!$A:$A,PatientsMaster!$F:$F)</f>
        <v>59</v>
      </c>
      <c r="I1126" t="str">
        <f ca="1">_xlfn.XLOOKUP('Master Data'!$B:$B,PatientsMaster!$A:$A,PatientsMaster!$G:$G)</f>
        <v>Young Adult</v>
      </c>
      <c r="J1126" t="str">
        <f>_xlfn.XLOOKUP($C:$C,ProvidersMaster!$A:$A,ProvidersMaster!$C:$C)</f>
        <v>Cardiology</v>
      </c>
      <c r="K1126">
        <f>_xlfn.XLOOKUP($A:$A,Charges!$B:$B,Charges!$D:$D)</f>
        <v>482.87</v>
      </c>
      <c r="L1126">
        <f>_xlfn.XLOOKUP($E:$E,InsuranceClaims!$A:$A,InsuranceClaims!$E:$E)</f>
        <v>301.50120000000004</v>
      </c>
      <c r="M1126" t="str">
        <f>_xlfn.XLOOKUP($A:$A,Diagnoses!$B:$B,Diagnoses!$D:$D)</f>
        <v>Essential (primary) hypertension</v>
      </c>
      <c r="N1126" t="str">
        <f t="shared" si="34"/>
        <v>2025-Dec</v>
      </c>
      <c r="O1126" t="str">
        <f t="shared" si="35"/>
        <v>High Cost</v>
      </c>
      <c r="P1126">
        <f>COUNTIF($B:$B,B1126)</f>
        <v>7</v>
      </c>
      <c r="Q1126">
        <f>SUMIF($C:$C,C1126,$L:$L)</f>
        <v>20392.786800000002</v>
      </c>
    </row>
    <row r="1127" spans="1:17" x14ac:dyDescent="0.25">
      <c r="A1127" t="s">
        <v>5075</v>
      </c>
      <c r="B1127" t="s">
        <v>503</v>
      </c>
      <c r="C1127" t="s">
        <v>3196</v>
      </c>
      <c r="D1127" t="s">
        <v>3093</v>
      </c>
      <c r="E1127" t="s">
        <v>19502</v>
      </c>
      <c r="F1127" t="s">
        <v>3157</v>
      </c>
      <c r="G1127" t="s">
        <v>3090</v>
      </c>
      <c r="H1127">
        <f ca="1">_xlfn.XLOOKUP('Master Data'!$B:$B,PatientsMaster!$A:$A,PatientsMaster!$F:$F)</f>
        <v>59</v>
      </c>
      <c r="I1127" t="str">
        <f ca="1">_xlfn.XLOOKUP('Master Data'!$B:$B,PatientsMaster!$A:$A,PatientsMaster!$G:$G)</f>
        <v>Young Adult</v>
      </c>
      <c r="J1127" t="str">
        <f>_xlfn.XLOOKUP($C:$C,ProvidersMaster!$A:$A,ProvidersMaster!$C:$C)</f>
        <v>Gastroenterology</v>
      </c>
      <c r="K1127">
        <f>_xlfn.XLOOKUP($A:$A,Charges!$B:$B,Charges!$D:$D)</f>
        <v>334.69</v>
      </c>
      <c r="L1127">
        <f>_xlfn.XLOOKUP($E:$E,InsuranceClaims!$A:$A,InsuranceClaims!$E:$E)</f>
        <v>314.37559999999996</v>
      </c>
      <c r="M1127" t="str">
        <f>_xlfn.XLOOKUP($A:$A,Diagnoses!$B:$B,Diagnoses!$D:$D)</f>
        <v>Essential (primary) hypertension</v>
      </c>
      <c r="N1127" t="str">
        <f t="shared" si="34"/>
        <v>2022-Aug</v>
      </c>
      <c r="O1127" t="str">
        <f t="shared" si="35"/>
        <v>Standard</v>
      </c>
      <c r="P1127">
        <f>COUNTIF($B:$B,B1127)</f>
        <v>7</v>
      </c>
      <c r="Q1127">
        <f>SUMIF($C:$C,C1127,$L:$L)</f>
        <v>13711.558999999999</v>
      </c>
    </row>
    <row r="1128" spans="1:17" x14ac:dyDescent="0.25">
      <c r="A1128" t="s">
        <v>5076</v>
      </c>
      <c r="B1128" t="s">
        <v>505</v>
      </c>
      <c r="C1128" t="s">
        <v>3248</v>
      </c>
      <c r="D1128" t="s">
        <v>3093</v>
      </c>
      <c r="E1128" t="s">
        <v>19503</v>
      </c>
      <c r="F1128" t="s">
        <v>5077</v>
      </c>
      <c r="G1128" t="s">
        <v>3095</v>
      </c>
      <c r="H1128">
        <f ca="1">_xlfn.XLOOKUP('Master Data'!$B:$B,PatientsMaster!$A:$A,PatientsMaster!$F:$F)</f>
        <v>35</v>
      </c>
      <c r="I1128" t="str">
        <f ca="1">_xlfn.XLOOKUP('Master Data'!$B:$B,PatientsMaster!$A:$A,PatientsMaster!$G:$G)</f>
        <v>Young Adult</v>
      </c>
      <c r="J1128" t="str">
        <f>_xlfn.XLOOKUP($C:$C,ProvidersMaster!$A:$A,ProvidersMaster!$C:$C)</f>
        <v>Cardiology</v>
      </c>
      <c r="K1128">
        <f>_xlfn.XLOOKUP($A:$A,Charges!$B:$B,Charges!$D:$D)</f>
        <v>135.88</v>
      </c>
      <c r="L1128">
        <f>_xlfn.XLOOKUP($E:$E,InsuranceClaims!$A:$A,InsuranceClaims!$E:$E)</f>
        <v>189.76</v>
      </c>
      <c r="M1128" t="str">
        <f>_xlfn.XLOOKUP($A:$A,Diagnoses!$B:$B,Diagnoses!$D:$D)</f>
        <v>Gastro-esophageal reflux disease without esophagitis</v>
      </c>
      <c r="N1128" t="str">
        <f t="shared" si="34"/>
        <v>2025-Jun</v>
      </c>
      <c r="O1128" t="str">
        <f t="shared" si="35"/>
        <v>Standard</v>
      </c>
      <c r="P1128">
        <f>COUNTIF($B:$B,B1128)</f>
        <v>10</v>
      </c>
      <c r="Q1128">
        <f>SUMIF($C:$C,C1128,$L:$L)</f>
        <v>20392.786800000002</v>
      </c>
    </row>
    <row r="1129" spans="1:17" x14ac:dyDescent="0.25">
      <c r="A1129" t="s">
        <v>5078</v>
      </c>
      <c r="B1129" t="s">
        <v>505</v>
      </c>
      <c r="C1129" t="s">
        <v>3148</v>
      </c>
      <c r="D1129" t="s">
        <v>3088</v>
      </c>
      <c r="E1129" t="s">
        <v>19504</v>
      </c>
      <c r="F1129" t="s">
        <v>5079</v>
      </c>
      <c r="G1129" t="s">
        <v>3090</v>
      </c>
      <c r="H1129">
        <f ca="1">_xlfn.XLOOKUP('Master Data'!$B:$B,PatientsMaster!$A:$A,PatientsMaster!$F:$F)</f>
        <v>35</v>
      </c>
      <c r="I1129" t="str">
        <f ca="1">_xlfn.XLOOKUP('Master Data'!$B:$B,PatientsMaster!$A:$A,PatientsMaster!$G:$G)</f>
        <v>Young Adult</v>
      </c>
      <c r="J1129" t="str">
        <f>_xlfn.XLOOKUP($C:$C,ProvidersMaster!$A:$A,ProvidersMaster!$C:$C)</f>
        <v>Gastroenterology</v>
      </c>
      <c r="K1129">
        <f>_xlfn.XLOOKUP($A:$A,Charges!$B:$B,Charges!$D:$D)</f>
        <v>430.35</v>
      </c>
      <c r="L1129">
        <f>_xlfn.XLOOKUP($E:$E,InsuranceClaims!$A:$A,InsuranceClaims!$E:$E)</f>
        <v>129.19499999999999</v>
      </c>
      <c r="M1129" t="str">
        <f>_xlfn.XLOOKUP($A:$A,Diagnoses!$B:$B,Diagnoses!$D:$D)</f>
        <v>Type 2 diabetes mellitus without complications</v>
      </c>
      <c r="N1129" t="str">
        <f t="shared" si="34"/>
        <v>2025-Aug</v>
      </c>
      <c r="O1129" t="str">
        <f t="shared" si="35"/>
        <v>High Cost</v>
      </c>
      <c r="P1129">
        <f>COUNTIF($B:$B,B1129)</f>
        <v>10</v>
      </c>
      <c r="Q1129">
        <f>SUMIF($C:$C,C1129,$L:$L)</f>
        <v>19833.441100000004</v>
      </c>
    </row>
    <row r="1130" spans="1:17" x14ac:dyDescent="0.25">
      <c r="A1130" t="s">
        <v>5080</v>
      </c>
      <c r="B1130" t="s">
        <v>505</v>
      </c>
      <c r="C1130" t="s">
        <v>3265</v>
      </c>
      <c r="D1130" t="s">
        <v>3088</v>
      </c>
      <c r="E1130" t="s">
        <v>19505</v>
      </c>
      <c r="F1130" t="s">
        <v>5081</v>
      </c>
      <c r="G1130" t="s">
        <v>3102</v>
      </c>
      <c r="H1130">
        <f ca="1">_xlfn.XLOOKUP('Master Data'!$B:$B,PatientsMaster!$A:$A,PatientsMaster!$F:$F)</f>
        <v>35</v>
      </c>
      <c r="I1130" t="str">
        <f ca="1">_xlfn.XLOOKUP('Master Data'!$B:$B,PatientsMaster!$A:$A,PatientsMaster!$G:$G)</f>
        <v>Young Adult</v>
      </c>
      <c r="J1130" t="str">
        <f>_xlfn.XLOOKUP($C:$C,ProvidersMaster!$A:$A,ProvidersMaster!$C:$C)</f>
        <v>Neurology</v>
      </c>
      <c r="K1130">
        <f>_xlfn.XLOOKUP($A:$A,Charges!$B:$B,Charges!$D:$D)</f>
        <v>337.7</v>
      </c>
      <c r="L1130">
        <f>_xlfn.XLOOKUP($E:$E,InsuranceClaims!$A:$A,InsuranceClaims!$E:$E)</f>
        <v>214.995</v>
      </c>
      <c r="M1130" t="str">
        <f>_xlfn.XLOOKUP($A:$A,Diagnoses!$B:$B,Diagnoses!$D:$D)</f>
        <v>Essential (primary) hypertension</v>
      </c>
      <c r="N1130" t="str">
        <f t="shared" si="34"/>
        <v>2024-Apr</v>
      </c>
      <c r="O1130" t="str">
        <f t="shared" si="35"/>
        <v>Standard</v>
      </c>
      <c r="P1130">
        <f>COUNTIF($B:$B,B1130)</f>
        <v>10</v>
      </c>
      <c r="Q1130">
        <f>SUMIF($C:$C,C1130,$L:$L)</f>
        <v>17482.5101</v>
      </c>
    </row>
    <row r="1131" spans="1:17" x14ac:dyDescent="0.25">
      <c r="A1131" t="s">
        <v>5082</v>
      </c>
      <c r="B1131" t="s">
        <v>505</v>
      </c>
      <c r="C1131" t="s">
        <v>3118</v>
      </c>
      <c r="D1131" t="s">
        <v>3088</v>
      </c>
      <c r="E1131" t="s">
        <v>19506</v>
      </c>
      <c r="F1131" t="s">
        <v>4855</v>
      </c>
      <c r="G1131" t="s">
        <v>3106</v>
      </c>
      <c r="H1131">
        <f ca="1">_xlfn.XLOOKUP('Master Data'!$B:$B,PatientsMaster!$A:$A,PatientsMaster!$F:$F)</f>
        <v>35</v>
      </c>
      <c r="I1131" t="str">
        <f ca="1">_xlfn.XLOOKUP('Master Data'!$B:$B,PatientsMaster!$A:$A,PatientsMaster!$G:$G)</f>
        <v>Young Adult</v>
      </c>
      <c r="J1131" t="str">
        <f>_xlfn.XLOOKUP($C:$C,ProvidersMaster!$A:$A,ProvidersMaster!$C:$C)</f>
        <v>Cardiology</v>
      </c>
      <c r="K1131">
        <f>_xlfn.XLOOKUP($A:$A,Charges!$B:$B,Charges!$D:$D)</f>
        <v>157.15</v>
      </c>
      <c r="L1131">
        <f>_xlfn.XLOOKUP($E:$E,InsuranceClaims!$A:$A,InsuranceClaims!$E:$E)</f>
        <v>299.02359999999999</v>
      </c>
      <c r="M1131" t="str">
        <f>_xlfn.XLOOKUP($A:$A,Diagnoses!$B:$B,Diagnoses!$D:$D)</f>
        <v>Gastro-esophageal reflux disease without esophagitis</v>
      </c>
      <c r="N1131" t="str">
        <f t="shared" si="34"/>
        <v>2024-Jan</v>
      </c>
      <c r="O1131" t="str">
        <f t="shared" si="35"/>
        <v>Standard</v>
      </c>
      <c r="P1131">
        <f>COUNTIF($B:$B,B1131)</f>
        <v>10</v>
      </c>
      <c r="Q1131">
        <f>SUMIF($C:$C,C1131,$L:$L)</f>
        <v>19335.334599999998</v>
      </c>
    </row>
    <row r="1132" spans="1:17" x14ac:dyDescent="0.25">
      <c r="A1132" t="s">
        <v>5083</v>
      </c>
      <c r="B1132" t="s">
        <v>505</v>
      </c>
      <c r="C1132" t="s">
        <v>3108</v>
      </c>
      <c r="D1132" t="s">
        <v>3088</v>
      </c>
      <c r="E1132" t="s">
        <v>19507</v>
      </c>
      <c r="F1132" t="s">
        <v>4971</v>
      </c>
      <c r="G1132" t="s">
        <v>3095</v>
      </c>
      <c r="H1132">
        <f ca="1">_xlfn.XLOOKUP('Master Data'!$B:$B,PatientsMaster!$A:$A,PatientsMaster!$F:$F)</f>
        <v>35</v>
      </c>
      <c r="I1132" t="str">
        <f ca="1">_xlfn.XLOOKUP('Master Data'!$B:$B,PatientsMaster!$A:$A,PatientsMaster!$G:$G)</f>
        <v>Young Adult</v>
      </c>
      <c r="J1132" t="str">
        <f>_xlfn.XLOOKUP($C:$C,ProvidersMaster!$A:$A,ProvidersMaster!$C:$C)</f>
        <v>Pediatrics</v>
      </c>
      <c r="K1132">
        <f>_xlfn.XLOOKUP($A:$A,Charges!$B:$B,Charges!$D:$D)</f>
        <v>138.97</v>
      </c>
      <c r="L1132">
        <f>_xlfn.XLOOKUP($E:$E,InsuranceClaims!$A:$A,InsuranceClaims!$E:$E)</f>
        <v>314.08249999999998</v>
      </c>
      <c r="M1132" t="str">
        <f>_xlfn.XLOOKUP($A:$A,Diagnoses!$B:$B,Diagnoses!$D:$D)</f>
        <v>Essential (primary) hypertension</v>
      </c>
      <c r="N1132" t="str">
        <f t="shared" si="34"/>
        <v>2026-May</v>
      </c>
      <c r="O1132" t="str">
        <f t="shared" si="35"/>
        <v>Standard</v>
      </c>
      <c r="P1132">
        <f>COUNTIF($B:$B,B1132)</f>
        <v>10</v>
      </c>
      <c r="Q1132">
        <f>SUMIF($C:$C,C1132,$L:$L)</f>
        <v>19337.123900000002</v>
      </c>
    </row>
    <row r="1133" spans="1:17" x14ac:dyDescent="0.25">
      <c r="A1133" t="s">
        <v>5084</v>
      </c>
      <c r="B1133" t="s">
        <v>505</v>
      </c>
      <c r="C1133" t="s">
        <v>3196</v>
      </c>
      <c r="D1133" t="s">
        <v>3088</v>
      </c>
      <c r="E1133" t="s">
        <v>19508</v>
      </c>
      <c r="F1133" t="s">
        <v>5085</v>
      </c>
      <c r="G1133" t="s">
        <v>3102</v>
      </c>
      <c r="H1133">
        <f ca="1">_xlfn.XLOOKUP('Master Data'!$B:$B,PatientsMaster!$A:$A,PatientsMaster!$F:$F)</f>
        <v>35</v>
      </c>
      <c r="I1133" t="str">
        <f ca="1">_xlfn.XLOOKUP('Master Data'!$B:$B,PatientsMaster!$A:$A,PatientsMaster!$G:$G)</f>
        <v>Young Adult</v>
      </c>
      <c r="J1133" t="str">
        <f>_xlfn.XLOOKUP($C:$C,ProvidersMaster!$A:$A,ProvidersMaster!$C:$C)</f>
        <v>Gastroenterology</v>
      </c>
      <c r="K1133">
        <f>_xlfn.XLOOKUP($A:$A,Charges!$B:$B,Charges!$D:$D)</f>
        <v>190.01</v>
      </c>
      <c r="L1133">
        <f>_xlfn.XLOOKUP($E:$E,InsuranceClaims!$A:$A,InsuranceClaims!$E:$E)</f>
        <v>140.08500000000001</v>
      </c>
      <c r="M1133" t="str">
        <f>_xlfn.XLOOKUP($A:$A,Diagnoses!$B:$B,Diagnoses!$D:$D)</f>
        <v>Gastro-esophageal reflux disease without esophagitis</v>
      </c>
      <c r="N1133" t="str">
        <f t="shared" si="34"/>
        <v>2024-Oct</v>
      </c>
      <c r="O1133" t="str">
        <f t="shared" si="35"/>
        <v>Standard</v>
      </c>
      <c r="P1133">
        <f>COUNTIF($B:$B,B1133)</f>
        <v>10</v>
      </c>
      <c r="Q1133">
        <f>SUMIF($C:$C,C1133,$L:$L)</f>
        <v>13711.558999999999</v>
      </c>
    </row>
    <row r="1134" spans="1:17" x14ac:dyDescent="0.25">
      <c r="A1134" t="s">
        <v>5086</v>
      </c>
      <c r="B1134" t="s">
        <v>505</v>
      </c>
      <c r="C1134" t="s">
        <v>3180</v>
      </c>
      <c r="D1134" t="s">
        <v>3093</v>
      </c>
      <c r="E1134" t="s">
        <v>19509</v>
      </c>
      <c r="F1134" t="s">
        <v>5087</v>
      </c>
      <c r="G1134" t="s">
        <v>3090</v>
      </c>
      <c r="H1134">
        <f ca="1">_xlfn.XLOOKUP('Master Data'!$B:$B,PatientsMaster!$A:$A,PatientsMaster!$F:$F)</f>
        <v>35</v>
      </c>
      <c r="I1134" t="str">
        <f ca="1">_xlfn.XLOOKUP('Master Data'!$B:$B,PatientsMaster!$A:$A,PatientsMaster!$G:$G)</f>
        <v>Young Adult</v>
      </c>
      <c r="J1134" t="str">
        <f>_xlfn.XLOOKUP($C:$C,ProvidersMaster!$A:$A,ProvidersMaster!$C:$C)</f>
        <v>Gastroenterology</v>
      </c>
      <c r="K1134">
        <f>_xlfn.XLOOKUP($A:$A,Charges!$B:$B,Charges!$D:$D)</f>
        <v>314.2</v>
      </c>
      <c r="L1134">
        <f>_xlfn.XLOOKUP($E:$E,InsuranceClaims!$A:$A,InsuranceClaims!$E:$E)</f>
        <v>80.485200000000006</v>
      </c>
      <c r="M1134" t="str">
        <f>_xlfn.XLOOKUP($A:$A,Diagnoses!$B:$B,Diagnoses!$D:$D)</f>
        <v>Gastro-esophageal reflux disease without esophagitis</v>
      </c>
      <c r="N1134" t="str">
        <f t="shared" si="34"/>
        <v>2022-Aug</v>
      </c>
      <c r="O1134" t="str">
        <f t="shared" si="35"/>
        <v>Standard</v>
      </c>
      <c r="P1134">
        <f>COUNTIF($B:$B,B1134)</f>
        <v>10</v>
      </c>
      <c r="Q1134">
        <f>SUMIF($C:$C,C1134,$L:$L)</f>
        <v>19110.715800000002</v>
      </c>
    </row>
    <row r="1135" spans="1:17" x14ac:dyDescent="0.25">
      <c r="A1135" t="s">
        <v>5088</v>
      </c>
      <c r="B1135" t="s">
        <v>505</v>
      </c>
      <c r="C1135" t="s">
        <v>3180</v>
      </c>
      <c r="D1135" t="s">
        <v>3093</v>
      </c>
      <c r="E1135" t="s">
        <v>19510</v>
      </c>
      <c r="F1135" t="s">
        <v>5089</v>
      </c>
      <c r="G1135" t="s">
        <v>3095</v>
      </c>
      <c r="H1135">
        <f ca="1">_xlfn.XLOOKUP('Master Data'!$B:$B,PatientsMaster!$A:$A,PatientsMaster!$F:$F)</f>
        <v>35</v>
      </c>
      <c r="I1135" t="str">
        <f ca="1">_xlfn.XLOOKUP('Master Data'!$B:$B,PatientsMaster!$A:$A,PatientsMaster!$G:$G)</f>
        <v>Young Adult</v>
      </c>
      <c r="J1135" t="str">
        <f>_xlfn.XLOOKUP($C:$C,ProvidersMaster!$A:$A,ProvidersMaster!$C:$C)</f>
        <v>Gastroenterology</v>
      </c>
      <c r="K1135">
        <f>_xlfn.XLOOKUP($A:$A,Charges!$B:$B,Charges!$D:$D)</f>
        <v>369.11</v>
      </c>
      <c r="L1135">
        <f>_xlfn.XLOOKUP($E:$E,InsuranceClaims!$A:$A,InsuranceClaims!$E:$E)</f>
        <v>343.89420000000001</v>
      </c>
      <c r="M1135" t="str">
        <f>_xlfn.XLOOKUP($A:$A,Diagnoses!$B:$B,Diagnoses!$D:$D)</f>
        <v>Gastro-esophageal reflux disease without esophagitis</v>
      </c>
      <c r="N1135" t="str">
        <f t="shared" si="34"/>
        <v>2026-Jul</v>
      </c>
      <c r="O1135" t="str">
        <f t="shared" si="35"/>
        <v>High Cost</v>
      </c>
      <c r="P1135">
        <f>COUNTIF($B:$B,B1135)</f>
        <v>10</v>
      </c>
      <c r="Q1135">
        <f>SUMIF($C:$C,C1135,$L:$L)</f>
        <v>19110.715800000002</v>
      </c>
    </row>
    <row r="1136" spans="1:17" x14ac:dyDescent="0.25">
      <c r="A1136" t="s">
        <v>5090</v>
      </c>
      <c r="B1136" t="s">
        <v>505</v>
      </c>
      <c r="C1136" t="s">
        <v>3108</v>
      </c>
      <c r="D1136" t="s">
        <v>3093</v>
      </c>
      <c r="E1136" t="s">
        <v>19511</v>
      </c>
      <c r="F1136" t="s">
        <v>3852</v>
      </c>
      <c r="G1136" t="s">
        <v>3106</v>
      </c>
      <c r="H1136">
        <f ca="1">_xlfn.XLOOKUP('Master Data'!$B:$B,PatientsMaster!$A:$A,PatientsMaster!$F:$F)</f>
        <v>35</v>
      </c>
      <c r="I1136" t="str">
        <f ca="1">_xlfn.XLOOKUP('Master Data'!$B:$B,PatientsMaster!$A:$A,PatientsMaster!$G:$G)</f>
        <v>Young Adult</v>
      </c>
      <c r="J1136" t="str">
        <f>_xlfn.XLOOKUP($C:$C,ProvidersMaster!$A:$A,ProvidersMaster!$C:$C)</f>
        <v>Pediatrics</v>
      </c>
      <c r="K1136">
        <f>_xlfn.XLOOKUP($A:$A,Charges!$B:$B,Charges!$D:$D)</f>
        <v>192.73</v>
      </c>
      <c r="L1136">
        <f>_xlfn.XLOOKUP($E:$E,InsuranceClaims!$A:$A,InsuranceClaims!$E:$E)</f>
        <v>164.76800000000003</v>
      </c>
      <c r="M1136" t="str">
        <f>_xlfn.XLOOKUP($A:$A,Diagnoses!$B:$B,Diagnoses!$D:$D)</f>
        <v>Essential (primary) hypertension</v>
      </c>
      <c r="N1136" t="str">
        <f t="shared" si="34"/>
        <v>2025-Sep</v>
      </c>
      <c r="O1136" t="str">
        <f t="shared" si="35"/>
        <v>Standard</v>
      </c>
      <c r="P1136">
        <f>COUNTIF($B:$B,B1136)</f>
        <v>10</v>
      </c>
      <c r="Q1136">
        <f>SUMIF($C:$C,C1136,$L:$L)</f>
        <v>19337.123900000002</v>
      </c>
    </row>
    <row r="1137" spans="1:17" x14ac:dyDescent="0.25">
      <c r="A1137" t="s">
        <v>5091</v>
      </c>
      <c r="B1137" t="s">
        <v>505</v>
      </c>
      <c r="C1137" t="s">
        <v>3125</v>
      </c>
      <c r="D1137" t="s">
        <v>3093</v>
      </c>
      <c r="E1137" t="s">
        <v>19512</v>
      </c>
      <c r="F1137" t="s">
        <v>5092</v>
      </c>
      <c r="G1137" t="s">
        <v>3102</v>
      </c>
      <c r="H1137">
        <f ca="1">_xlfn.XLOOKUP('Master Data'!$B:$B,PatientsMaster!$A:$A,PatientsMaster!$F:$F)</f>
        <v>35</v>
      </c>
      <c r="I1137" t="str">
        <f ca="1">_xlfn.XLOOKUP('Master Data'!$B:$B,PatientsMaster!$A:$A,PatientsMaster!$G:$G)</f>
        <v>Young Adult</v>
      </c>
      <c r="J1137" t="str">
        <f>_xlfn.XLOOKUP($C:$C,ProvidersMaster!$A:$A,ProvidersMaster!$C:$C)</f>
        <v>Dermatology</v>
      </c>
      <c r="K1137">
        <f>_xlfn.XLOOKUP($A:$A,Charges!$B:$B,Charges!$D:$D)</f>
        <v>291.14999999999998</v>
      </c>
      <c r="L1137">
        <f>_xlfn.XLOOKUP($E:$E,InsuranceClaims!$A:$A,InsuranceClaims!$E:$E)</f>
        <v>294.31</v>
      </c>
      <c r="M1137" t="str">
        <f>_xlfn.XLOOKUP($A:$A,Diagnoses!$B:$B,Diagnoses!$D:$D)</f>
        <v>Essential (primary) hypertension</v>
      </c>
      <c r="N1137" t="str">
        <f t="shared" si="34"/>
        <v>2025-Dec</v>
      </c>
      <c r="O1137" t="str">
        <f t="shared" si="35"/>
        <v>Standard</v>
      </c>
      <c r="P1137">
        <f>COUNTIF($B:$B,B1137)</f>
        <v>10</v>
      </c>
      <c r="Q1137">
        <f>SUMIF($C:$C,C1137,$L:$L)</f>
        <v>11666.590100000001</v>
      </c>
    </row>
    <row r="1138" spans="1:17" x14ac:dyDescent="0.25">
      <c r="A1138" t="s">
        <v>5093</v>
      </c>
      <c r="B1138" t="s">
        <v>507</v>
      </c>
      <c r="C1138" t="s">
        <v>3104</v>
      </c>
      <c r="D1138" t="s">
        <v>3088</v>
      </c>
      <c r="E1138" t="s">
        <v>19513</v>
      </c>
      <c r="F1138" t="s">
        <v>4738</v>
      </c>
      <c r="G1138" t="s">
        <v>3095</v>
      </c>
      <c r="H1138">
        <f ca="1">_xlfn.XLOOKUP('Master Data'!$B:$B,PatientsMaster!$A:$A,PatientsMaster!$F:$F)</f>
        <v>42</v>
      </c>
      <c r="I1138" t="str">
        <f ca="1">_xlfn.XLOOKUP('Master Data'!$B:$B,PatientsMaster!$A:$A,PatientsMaster!$G:$G)</f>
        <v>Young Adult</v>
      </c>
      <c r="J1138" t="str">
        <f>_xlfn.XLOOKUP($C:$C,ProvidersMaster!$A:$A,ProvidersMaster!$C:$C)</f>
        <v>Pediatrics</v>
      </c>
      <c r="K1138">
        <f>_xlfn.XLOOKUP($A:$A,Charges!$B:$B,Charges!$D:$D)</f>
        <v>202.91</v>
      </c>
      <c r="L1138">
        <f>_xlfn.XLOOKUP($E:$E,InsuranceClaims!$A:$A,InsuranceClaims!$E:$E)</f>
        <v>149.84800000000001</v>
      </c>
      <c r="M1138" t="str">
        <f>_xlfn.XLOOKUP($A:$A,Diagnoses!$B:$B,Diagnoses!$D:$D)</f>
        <v>Low back pain</v>
      </c>
      <c r="N1138" t="str">
        <f t="shared" si="34"/>
        <v>2025-Sep</v>
      </c>
      <c r="O1138" t="str">
        <f t="shared" si="35"/>
        <v>Standard</v>
      </c>
      <c r="P1138">
        <f>COUNTIF($B:$B,B1138)</f>
        <v>8</v>
      </c>
      <c r="Q1138">
        <f>SUMIF($C:$C,C1138,$L:$L)</f>
        <v>19656.943599999999</v>
      </c>
    </row>
    <row r="1139" spans="1:17" x14ac:dyDescent="0.25">
      <c r="A1139" t="s">
        <v>5094</v>
      </c>
      <c r="B1139" t="s">
        <v>507</v>
      </c>
      <c r="C1139" t="s">
        <v>3199</v>
      </c>
      <c r="D1139" t="s">
        <v>3093</v>
      </c>
      <c r="E1139" t="s">
        <v>19514</v>
      </c>
      <c r="F1139" t="s">
        <v>5095</v>
      </c>
      <c r="G1139" t="s">
        <v>3106</v>
      </c>
      <c r="H1139">
        <f ca="1">_xlfn.XLOOKUP('Master Data'!$B:$B,PatientsMaster!$A:$A,PatientsMaster!$F:$F)</f>
        <v>42</v>
      </c>
      <c r="I1139" t="str">
        <f ca="1">_xlfn.XLOOKUP('Master Data'!$B:$B,PatientsMaster!$A:$A,PatientsMaster!$G:$G)</f>
        <v>Young Adult</v>
      </c>
      <c r="J1139" t="str">
        <f>_xlfn.XLOOKUP($C:$C,ProvidersMaster!$A:$A,ProvidersMaster!$C:$C)</f>
        <v>Gastroenterology</v>
      </c>
      <c r="K1139">
        <f>_xlfn.XLOOKUP($A:$A,Charges!$B:$B,Charges!$D:$D)</f>
        <v>474.76</v>
      </c>
      <c r="L1139">
        <f>_xlfn.XLOOKUP($E:$E,InsuranceClaims!$A:$A,InsuranceClaims!$E:$E)</f>
        <v>294.12800000000004</v>
      </c>
      <c r="M1139" t="str">
        <f>_xlfn.XLOOKUP($A:$A,Diagnoses!$B:$B,Diagnoses!$D:$D)</f>
        <v>Essential (primary) hypertension</v>
      </c>
      <c r="N1139" t="str">
        <f t="shared" si="34"/>
        <v>2026-May</v>
      </c>
      <c r="O1139" t="str">
        <f t="shared" si="35"/>
        <v>High Cost</v>
      </c>
      <c r="P1139">
        <f>COUNTIF($B:$B,B1139)</f>
        <v>8</v>
      </c>
      <c r="Q1139">
        <f>SUMIF($C:$C,C1139,$L:$L)</f>
        <v>19674.320500000005</v>
      </c>
    </row>
    <row r="1140" spans="1:17" x14ac:dyDescent="0.25">
      <c r="A1140" t="s">
        <v>5096</v>
      </c>
      <c r="B1140" t="s">
        <v>507</v>
      </c>
      <c r="C1140" t="s">
        <v>3199</v>
      </c>
      <c r="D1140" t="s">
        <v>3088</v>
      </c>
      <c r="E1140" t="s">
        <v>19515</v>
      </c>
      <c r="F1140" t="s">
        <v>5097</v>
      </c>
      <c r="G1140" t="s">
        <v>3102</v>
      </c>
      <c r="H1140">
        <f ca="1">_xlfn.XLOOKUP('Master Data'!$B:$B,PatientsMaster!$A:$A,PatientsMaster!$F:$F)</f>
        <v>42</v>
      </c>
      <c r="I1140" t="str">
        <f ca="1">_xlfn.XLOOKUP('Master Data'!$B:$B,PatientsMaster!$A:$A,PatientsMaster!$G:$G)</f>
        <v>Young Adult</v>
      </c>
      <c r="J1140" t="str">
        <f>_xlfn.XLOOKUP($C:$C,ProvidersMaster!$A:$A,ProvidersMaster!$C:$C)</f>
        <v>Gastroenterology</v>
      </c>
      <c r="K1140">
        <f>_xlfn.XLOOKUP($A:$A,Charges!$B:$B,Charges!$D:$D)</f>
        <v>109.9</v>
      </c>
      <c r="L1140">
        <f>_xlfn.XLOOKUP($E:$E,InsuranceClaims!$A:$A,InsuranceClaims!$E:$E)</f>
        <v>373.33920000000001</v>
      </c>
      <c r="M1140" t="str">
        <f>_xlfn.XLOOKUP($A:$A,Diagnoses!$B:$B,Diagnoses!$D:$D)</f>
        <v>Low back pain</v>
      </c>
      <c r="N1140" t="str">
        <f t="shared" si="34"/>
        <v>2022-Jul</v>
      </c>
      <c r="O1140" t="str">
        <f t="shared" si="35"/>
        <v>Standard</v>
      </c>
      <c r="P1140">
        <f>COUNTIF($B:$B,B1140)</f>
        <v>8</v>
      </c>
      <c r="Q1140">
        <f>SUMIF($C:$C,C1140,$L:$L)</f>
        <v>19674.320500000005</v>
      </c>
    </row>
    <row r="1141" spans="1:17" x14ac:dyDescent="0.25">
      <c r="A1141" t="s">
        <v>5098</v>
      </c>
      <c r="B1141" t="s">
        <v>507</v>
      </c>
      <c r="C1141" t="s">
        <v>3108</v>
      </c>
      <c r="D1141" t="s">
        <v>3093</v>
      </c>
      <c r="E1141" t="s">
        <v>19516</v>
      </c>
      <c r="F1141" t="s">
        <v>5099</v>
      </c>
      <c r="G1141" t="s">
        <v>3095</v>
      </c>
      <c r="H1141">
        <f ca="1">_xlfn.XLOOKUP('Master Data'!$B:$B,PatientsMaster!$A:$A,PatientsMaster!$F:$F)</f>
        <v>42</v>
      </c>
      <c r="I1141" t="str">
        <f ca="1">_xlfn.XLOOKUP('Master Data'!$B:$B,PatientsMaster!$A:$A,PatientsMaster!$G:$G)</f>
        <v>Young Adult</v>
      </c>
      <c r="J1141" t="str">
        <f>_xlfn.XLOOKUP($C:$C,ProvidersMaster!$A:$A,ProvidersMaster!$C:$C)</f>
        <v>Pediatrics</v>
      </c>
      <c r="K1141">
        <f>_xlfn.XLOOKUP($A:$A,Charges!$B:$B,Charges!$D:$D)</f>
        <v>189.98</v>
      </c>
      <c r="L1141">
        <f>_xlfn.XLOOKUP($E:$E,InsuranceClaims!$A:$A,InsuranceClaims!$E:$E)</f>
        <v>66.975999999999999</v>
      </c>
      <c r="M1141" t="str">
        <f>_xlfn.XLOOKUP($A:$A,Diagnoses!$B:$B,Diagnoses!$D:$D)</f>
        <v>Gastro-esophageal reflux disease without esophagitis</v>
      </c>
      <c r="N1141" t="str">
        <f t="shared" si="34"/>
        <v>2026-Jan</v>
      </c>
      <c r="O1141" t="str">
        <f t="shared" si="35"/>
        <v>Standard</v>
      </c>
      <c r="P1141">
        <f>COUNTIF($B:$B,B1141)</f>
        <v>8</v>
      </c>
      <c r="Q1141">
        <f>SUMIF($C:$C,C1141,$L:$L)</f>
        <v>19337.123900000002</v>
      </c>
    </row>
    <row r="1142" spans="1:17" x14ac:dyDescent="0.25">
      <c r="A1142" t="s">
        <v>5100</v>
      </c>
      <c r="B1142" t="s">
        <v>507</v>
      </c>
      <c r="C1142" t="s">
        <v>3125</v>
      </c>
      <c r="D1142" t="s">
        <v>3093</v>
      </c>
      <c r="E1142" t="s">
        <v>19517</v>
      </c>
      <c r="F1142" t="s">
        <v>4490</v>
      </c>
      <c r="G1142" t="s">
        <v>3090</v>
      </c>
      <c r="H1142">
        <f ca="1">_xlfn.XLOOKUP('Master Data'!$B:$B,PatientsMaster!$A:$A,PatientsMaster!$F:$F)</f>
        <v>42</v>
      </c>
      <c r="I1142" t="str">
        <f ca="1">_xlfn.XLOOKUP('Master Data'!$B:$B,PatientsMaster!$A:$A,PatientsMaster!$G:$G)</f>
        <v>Young Adult</v>
      </c>
      <c r="J1142" t="str">
        <f>_xlfn.XLOOKUP($C:$C,ProvidersMaster!$A:$A,ProvidersMaster!$C:$C)</f>
        <v>Dermatology</v>
      </c>
      <c r="K1142">
        <f>_xlfn.XLOOKUP($A:$A,Charges!$B:$B,Charges!$D:$D)</f>
        <v>89.54</v>
      </c>
      <c r="L1142">
        <f>_xlfn.XLOOKUP($E:$E,InsuranceClaims!$A:$A,InsuranceClaims!$E:$E)</f>
        <v>79.874499999999998</v>
      </c>
      <c r="M1142" t="str">
        <f>_xlfn.XLOOKUP($A:$A,Diagnoses!$B:$B,Diagnoses!$D:$D)</f>
        <v>Essential (primary) hypertension</v>
      </c>
      <c r="N1142" t="str">
        <f t="shared" si="34"/>
        <v>2022-Mar</v>
      </c>
      <c r="O1142" t="str">
        <f t="shared" si="35"/>
        <v>Standard</v>
      </c>
      <c r="P1142">
        <f>COUNTIF($B:$B,B1142)</f>
        <v>8</v>
      </c>
      <c r="Q1142">
        <f>SUMIF($C:$C,C1142,$L:$L)</f>
        <v>11666.590100000001</v>
      </c>
    </row>
    <row r="1143" spans="1:17" x14ac:dyDescent="0.25">
      <c r="A1143" t="s">
        <v>5101</v>
      </c>
      <c r="B1143" t="s">
        <v>507</v>
      </c>
      <c r="C1143" t="s">
        <v>3172</v>
      </c>
      <c r="D1143" t="s">
        <v>3088</v>
      </c>
      <c r="E1143" t="s">
        <v>19518</v>
      </c>
      <c r="F1143" t="s">
        <v>5102</v>
      </c>
      <c r="G1143" t="s">
        <v>3090</v>
      </c>
      <c r="H1143">
        <f ca="1">_xlfn.XLOOKUP('Master Data'!$B:$B,PatientsMaster!$A:$A,PatientsMaster!$F:$F)</f>
        <v>42</v>
      </c>
      <c r="I1143" t="str">
        <f ca="1">_xlfn.XLOOKUP('Master Data'!$B:$B,PatientsMaster!$A:$A,PatientsMaster!$G:$G)</f>
        <v>Young Adult</v>
      </c>
      <c r="J1143" t="str">
        <f>_xlfn.XLOOKUP($C:$C,ProvidersMaster!$A:$A,ProvidersMaster!$C:$C)</f>
        <v>Gastroenterology</v>
      </c>
      <c r="K1143">
        <f>_xlfn.XLOOKUP($A:$A,Charges!$B:$B,Charges!$D:$D)</f>
        <v>92.25</v>
      </c>
      <c r="L1143">
        <f>_xlfn.XLOOKUP($E:$E,InsuranceClaims!$A:$A,InsuranceClaims!$E:$E)</f>
        <v>81.927999999999997</v>
      </c>
      <c r="M1143" t="str">
        <f>_xlfn.XLOOKUP($A:$A,Diagnoses!$B:$B,Diagnoses!$D:$D)</f>
        <v>Acute upper respiratory infection, unspecified</v>
      </c>
      <c r="N1143" t="str">
        <f t="shared" si="34"/>
        <v>2026-Jun</v>
      </c>
      <c r="O1143" t="str">
        <f t="shared" si="35"/>
        <v>Standard</v>
      </c>
      <c r="P1143">
        <f>COUNTIF($B:$B,B1143)</f>
        <v>8</v>
      </c>
      <c r="Q1143">
        <f>SUMIF($C:$C,C1143,$L:$L)</f>
        <v>17502.678000000004</v>
      </c>
    </row>
    <row r="1144" spans="1:17" x14ac:dyDescent="0.25">
      <c r="A1144" t="s">
        <v>5103</v>
      </c>
      <c r="B1144" t="s">
        <v>507</v>
      </c>
      <c r="C1144" t="s">
        <v>3097</v>
      </c>
      <c r="D1144" t="s">
        <v>3093</v>
      </c>
      <c r="E1144" t="s">
        <v>19519</v>
      </c>
      <c r="F1144" t="s">
        <v>3741</v>
      </c>
      <c r="G1144" t="s">
        <v>3095</v>
      </c>
      <c r="H1144">
        <f ca="1">_xlfn.XLOOKUP('Master Data'!$B:$B,PatientsMaster!$A:$A,PatientsMaster!$F:$F)</f>
        <v>42</v>
      </c>
      <c r="I1144" t="str">
        <f ca="1">_xlfn.XLOOKUP('Master Data'!$B:$B,PatientsMaster!$A:$A,PatientsMaster!$G:$G)</f>
        <v>Young Adult</v>
      </c>
      <c r="J1144" t="str">
        <f>_xlfn.XLOOKUP($C:$C,ProvidersMaster!$A:$A,ProvidersMaster!$C:$C)</f>
        <v>Cardiology</v>
      </c>
      <c r="K1144">
        <f>_xlfn.XLOOKUP($A:$A,Charges!$B:$B,Charges!$D:$D)</f>
        <v>405.87</v>
      </c>
      <c r="L1144">
        <f>_xlfn.XLOOKUP($E:$E,InsuranceClaims!$A:$A,InsuranceClaims!$E:$E)</f>
        <v>73.425000000000011</v>
      </c>
      <c r="M1144" t="str">
        <f>_xlfn.XLOOKUP($A:$A,Diagnoses!$B:$B,Diagnoses!$D:$D)</f>
        <v>Type 2 diabetes mellitus without complications</v>
      </c>
      <c r="N1144" t="str">
        <f t="shared" si="34"/>
        <v>2026-Jan</v>
      </c>
      <c r="O1144" t="str">
        <f t="shared" si="35"/>
        <v>High Cost</v>
      </c>
      <c r="P1144">
        <f>COUNTIF($B:$B,B1144)</f>
        <v>8</v>
      </c>
      <c r="Q1144">
        <f>SUMIF($C:$C,C1144,$L:$L)</f>
        <v>19482.340599999985</v>
      </c>
    </row>
    <row r="1145" spans="1:17" x14ac:dyDescent="0.25">
      <c r="A1145" t="s">
        <v>5104</v>
      </c>
      <c r="B1145" t="s">
        <v>507</v>
      </c>
      <c r="C1145" t="s">
        <v>3100</v>
      </c>
      <c r="D1145" t="s">
        <v>3093</v>
      </c>
      <c r="E1145" t="s">
        <v>19520</v>
      </c>
      <c r="F1145" t="s">
        <v>5105</v>
      </c>
      <c r="G1145" t="s">
        <v>3102</v>
      </c>
      <c r="H1145">
        <f ca="1">_xlfn.XLOOKUP('Master Data'!$B:$B,PatientsMaster!$A:$A,PatientsMaster!$F:$F)</f>
        <v>42</v>
      </c>
      <c r="I1145" t="str">
        <f ca="1">_xlfn.XLOOKUP('Master Data'!$B:$B,PatientsMaster!$A:$A,PatientsMaster!$G:$G)</f>
        <v>Young Adult</v>
      </c>
      <c r="J1145" t="str">
        <f>_xlfn.XLOOKUP($C:$C,ProvidersMaster!$A:$A,ProvidersMaster!$C:$C)</f>
        <v>Gastroenterology</v>
      </c>
      <c r="K1145">
        <f>_xlfn.XLOOKUP($A:$A,Charges!$B:$B,Charges!$D:$D)</f>
        <v>247.41</v>
      </c>
      <c r="L1145">
        <f>_xlfn.XLOOKUP($E:$E,InsuranceClaims!$A:$A,InsuranceClaims!$E:$E)</f>
        <v>110.11779999999999</v>
      </c>
      <c r="M1145" t="str">
        <f>_xlfn.XLOOKUP($A:$A,Diagnoses!$B:$B,Diagnoses!$D:$D)</f>
        <v>Type 2 diabetes mellitus without complications</v>
      </c>
      <c r="N1145" t="str">
        <f t="shared" si="34"/>
        <v>2025-Oct</v>
      </c>
      <c r="O1145" t="str">
        <f t="shared" si="35"/>
        <v>Standard</v>
      </c>
      <c r="P1145">
        <f>COUNTIF($B:$B,B1145)</f>
        <v>8</v>
      </c>
      <c r="Q1145">
        <f>SUMIF($C:$C,C1145,$L:$L)</f>
        <v>18930.286999999997</v>
      </c>
    </row>
    <row r="1146" spans="1:17" x14ac:dyDescent="0.25">
      <c r="A1146" t="s">
        <v>5106</v>
      </c>
      <c r="B1146" t="s">
        <v>509</v>
      </c>
      <c r="C1146" t="s">
        <v>3217</v>
      </c>
      <c r="D1146" t="s">
        <v>3093</v>
      </c>
      <c r="E1146" t="s">
        <v>19521</v>
      </c>
      <c r="F1146" t="s">
        <v>3133</v>
      </c>
      <c r="G1146" t="s">
        <v>3102</v>
      </c>
      <c r="H1146">
        <f ca="1">_xlfn.XLOOKUP('Master Data'!$B:$B,PatientsMaster!$A:$A,PatientsMaster!$F:$F)</f>
        <v>36</v>
      </c>
      <c r="I1146" t="str">
        <f ca="1">_xlfn.XLOOKUP('Master Data'!$B:$B,PatientsMaster!$A:$A,PatientsMaster!$G:$G)</f>
        <v>Young Adult</v>
      </c>
      <c r="J1146" t="str">
        <f>_xlfn.XLOOKUP($C:$C,ProvidersMaster!$A:$A,ProvidersMaster!$C:$C)</f>
        <v>Cardiology</v>
      </c>
      <c r="K1146">
        <f>_xlfn.XLOOKUP($A:$A,Charges!$B:$B,Charges!$D:$D)</f>
        <v>139.38</v>
      </c>
      <c r="L1146">
        <f>_xlfn.XLOOKUP($E:$E,InsuranceClaims!$A:$A,InsuranceClaims!$E:$E)</f>
        <v>306.14639999999997</v>
      </c>
      <c r="M1146" t="str">
        <f>_xlfn.XLOOKUP($A:$A,Diagnoses!$B:$B,Diagnoses!$D:$D)</f>
        <v>Essential (primary) hypertension</v>
      </c>
      <c r="N1146" t="str">
        <f t="shared" si="34"/>
        <v>2024-Jul</v>
      </c>
      <c r="O1146" t="str">
        <f t="shared" si="35"/>
        <v>Standard</v>
      </c>
      <c r="P1146">
        <f>COUNTIF($B:$B,B1146)</f>
        <v>4</v>
      </c>
      <c r="Q1146">
        <f>SUMIF($C:$C,C1146,$L:$L)</f>
        <v>16325.449900000001</v>
      </c>
    </row>
    <row r="1147" spans="1:17" x14ac:dyDescent="0.25">
      <c r="A1147" t="s">
        <v>5107</v>
      </c>
      <c r="B1147" t="s">
        <v>509</v>
      </c>
      <c r="C1147" t="s">
        <v>3161</v>
      </c>
      <c r="D1147" t="s">
        <v>3088</v>
      </c>
      <c r="E1147" t="s">
        <v>19522</v>
      </c>
      <c r="F1147" t="s">
        <v>3956</v>
      </c>
      <c r="G1147" t="s">
        <v>3095</v>
      </c>
      <c r="H1147">
        <f ca="1">_xlfn.XLOOKUP('Master Data'!$B:$B,PatientsMaster!$A:$A,PatientsMaster!$F:$F)</f>
        <v>36</v>
      </c>
      <c r="I1147" t="str">
        <f ca="1">_xlfn.XLOOKUP('Master Data'!$B:$B,PatientsMaster!$A:$A,PatientsMaster!$G:$G)</f>
        <v>Young Adult</v>
      </c>
      <c r="J1147" t="str">
        <f>_xlfn.XLOOKUP($C:$C,ProvidersMaster!$A:$A,ProvidersMaster!$C:$C)</f>
        <v>Gastroenterology</v>
      </c>
      <c r="K1147">
        <f>_xlfn.XLOOKUP($A:$A,Charges!$B:$B,Charges!$D:$D)</f>
        <v>371.1</v>
      </c>
      <c r="L1147">
        <f>_xlfn.XLOOKUP($E:$E,InsuranceClaims!$A:$A,InsuranceClaims!$E:$E)</f>
        <v>285.5283</v>
      </c>
      <c r="M1147" t="str">
        <f>_xlfn.XLOOKUP($A:$A,Diagnoses!$B:$B,Diagnoses!$D:$D)</f>
        <v>Essential (primary) hypertension</v>
      </c>
      <c r="N1147" t="str">
        <f t="shared" si="34"/>
        <v>2022-Oct</v>
      </c>
      <c r="O1147" t="str">
        <f t="shared" si="35"/>
        <v>High Cost</v>
      </c>
      <c r="P1147">
        <f>COUNTIF($B:$B,B1147)</f>
        <v>4</v>
      </c>
      <c r="Q1147">
        <f>SUMIF($C:$C,C1147,$L:$L)</f>
        <v>20657.172699999996</v>
      </c>
    </row>
    <row r="1148" spans="1:17" x14ac:dyDescent="0.25">
      <c r="A1148" t="s">
        <v>5108</v>
      </c>
      <c r="B1148" t="s">
        <v>509</v>
      </c>
      <c r="C1148" t="s">
        <v>3104</v>
      </c>
      <c r="D1148" t="s">
        <v>3093</v>
      </c>
      <c r="E1148" t="s">
        <v>19523</v>
      </c>
      <c r="F1148" t="s">
        <v>4775</v>
      </c>
      <c r="G1148" t="s">
        <v>3095</v>
      </c>
      <c r="H1148">
        <f ca="1">_xlfn.XLOOKUP('Master Data'!$B:$B,PatientsMaster!$A:$A,PatientsMaster!$F:$F)</f>
        <v>36</v>
      </c>
      <c r="I1148" t="str">
        <f ca="1">_xlfn.XLOOKUP('Master Data'!$B:$B,PatientsMaster!$A:$A,PatientsMaster!$G:$G)</f>
        <v>Young Adult</v>
      </c>
      <c r="J1148" t="str">
        <f>_xlfn.XLOOKUP($C:$C,ProvidersMaster!$A:$A,ProvidersMaster!$C:$C)</f>
        <v>Pediatrics</v>
      </c>
      <c r="K1148">
        <f>_xlfn.XLOOKUP($A:$A,Charges!$B:$B,Charges!$D:$D)</f>
        <v>324.81</v>
      </c>
      <c r="L1148">
        <f>_xlfn.XLOOKUP($E:$E,InsuranceClaims!$A:$A,InsuranceClaims!$E:$E)</f>
        <v>225.80250000000001</v>
      </c>
      <c r="M1148" t="str">
        <f>_xlfn.XLOOKUP($A:$A,Diagnoses!$B:$B,Diagnoses!$D:$D)</f>
        <v>Essential (primary) hypertension</v>
      </c>
      <c r="N1148" t="str">
        <f t="shared" si="34"/>
        <v>2025-Oct</v>
      </c>
      <c r="O1148" t="str">
        <f t="shared" si="35"/>
        <v>Standard</v>
      </c>
      <c r="P1148">
        <f>COUNTIF($B:$B,B1148)</f>
        <v>4</v>
      </c>
      <c r="Q1148">
        <f>SUMIF($C:$C,C1148,$L:$L)</f>
        <v>19656.943599999999</v>
      </c>
    </row>
    <row r="1149" spans="1:17" x14ac:dyDescent="0.25">
      <c r="A1149" t="s">
        <v>5109</v>
      </c>
      <c r="B1149" t="s">
        <v>509</v>
      </c>
      <c r="C1149" t="s">
        <v>3148</v>
      </c>
      <c r="D1149" t="s">
        <v>3093</v>
      </c>
      <c r="E1149" t="s">
        <v>19524</v>
      </c>
      <c r="F1149" t="s">
        <v>4320</v>
      </c>
      <c r="G1149" t="s">
        <v>3106</v>
      </c>
      <c r="H1149">
        <f ca="1">_xlfn.XLOOKUP('Master Data'!$B:$B,PatientsMaster!$A:$A,PatientsMaster!$F:$F)</f>
        <v>36</v>
      </c>
      <c r="I1149" t="str">
        <f ca="1">_xlfn.XLOOKUP('Master Data'!$B:$B,PatientsMaster!$A:$A,PatientsMaster!$G:$G)</f>
        <v>Young Adult</v>
      </c>
      <c r="J1149" t="str">
        <f>_xlfn.XLOOKUP($C:$C,ProvidersMaster!$A:$A,ProvidersMaster!$C:$C)</f>
        <v>Gastroenterology</v>
      </c>
      <c r="K1149">
        <f>_xlfn.XLOOKUP($A:$A,Charges!$B:$B,Charges!$D:$D)</f>
        <v>416.35</v>
      </c>
      <c r="L1149">
        <f>_xlfn.XLOOKUP($E:$E,InsuranceClaims!$A:$A,InsuranceClaims!$E:$E)</f>
        <v>366.26769999999999</v>
      </c>
      <c r="M1149" t="str">
        <f>_xlfn.XLOOKUP($A:$A,Diagnoses!$B:$B,Diagnoses!$D:$D)</f>
        <v>Low back pain</v>
      </c>
      <c r="N1149" t="str">
        <f t="shared" si="34"/>
        <v>2024-Jul</v>
      </c>
      <c r="O1149" t="str">
        <f t="shared" si="35"/>
        <v>High Cost</v>
      </c>
      <c r="P1149">
        <f>COUNTIF($B:$B,B1149)</f>
        <v>4</v>
      </c>
      <c r="Q1149">
        <f>SUMIF($C:$C,C1149,$L:$L)</f>
        <v>19833.441100000004</v>
      </c>
    </row>
    <row r="1150" spans="1:17" x14ac:dyDescent="0.25">
      <c r="A1150" t="s">
        <v>5110</v>
      </c>
      <c r="B1150" t="s">
        <v>511</v>
      </c>
      <c r="C1150" t="s">
        <v>3100</v>
      </c>
      <c r="D1150" t="s">
        <v>3088</v>
      </c>
      <c r="E1150" t="s">
        <v>19525</v>
      </c>
      <c r="F1150" t="s">
        <v>3332</v>
      </c>
      <c r="G1150" t="s">
        <v>3090</v>
      </c>
      <c r="H1150">
        <f ca="1">_xlfn.XLOOKUP('Master Data'!$B:$B,PatientsMaster!$A:$A,PatientsMaster!$F:$F)</f>
        <v>42</v>
      </c>
      <c r="I1150" t="str">
        <f ca="1">_xlfn.XLOOKUP('Master Data'!$B:$B,PatientsMaster!$A:$A,PatientsMaster!$G:$G)</f>
        <v>Young Adult</v>
      </c>
      <c r="J1150" t="str">
        <f>_xlfn.XLOOKUP($C:$C,ProvidersMaster!$A:$A,ProvidersMaster!$C:$C)</f>
        <v>Gastroenterology</v>
      </c>
      <c r="K1150">
        <f>_xlfn.XLOOKUP($A:$A,Charges!$B:$B,Charges!$D:$D)</f>
        <v>382.66</v>
      </c>
      <c r="L1150">
        <f>_xlfn.XLOOKUP($E:$E,InsuranceClaims!$A:$A,InsuranceClaims!$E:$E)</f>
        <v>248.02440000000001</v>
      </c>
      <c r="M1150" t="str">
        <f>_xlfn.XLOOKUP($A:$A,Diagnoses!$B:$B,Diagnoses!$D:$D)</f>
        <v>Acute upper respiratory infection, unspecified</v>
      </c>
      <c r="N1150" t="str">
        <f t="shared" si="34"/>
        <v>2023-Jun</v>
      </c>
      <c r="O1150" t="str">
        <f t="shared" si="35"/>
        <v>High Cost</v>
      </c>
      <c r="P1150">
        <f>COUNTIF($B:$B,B1150)</f>
        <v>7</v>
      </c>
      <c r="Q1150">
        <f>SUMIF($C:$C,C1150,$L:$L)</f>
        <v>18930.286999999997</v>
      </c>
    </row>
    <row r="1151" spans="1:17" x14ac:dyDescent="0.25">
      <c r="A1151" t="s">
        <v>5111</v>
      </c>
      <c r="B1151" t="s">
        <v>511</v>
      </c>
      <c r="C1151" t="s">
        <v>3196</v>
      </c>
      <c r="D1151" t="s">
        <v>3093</v>
      </c>
      <c r="E1151" t="s">
        <v>19526</v>
      </c>
      <c r="F1151" t="s">
        <v>5112</v>
      </c>
      <c r="G1151" t="s">
        <v>3095</v>
      </c>
      <c r="H1151">
        <f ca="1">_xlfn.XLOOKUP('Master Data'!$B:$B,PatientsMaster!$A:$A,PatientsMaster!$F:$F)</f>
        <v>42</v>
      </c>
      <c r="I1151" t="str">
        <f ca="1">_xlfn.XLOOKUP('Master Data'!$B:$B,PatientsMaster!$A:$A,PatientsMaster!$G:$G)</f>
        <v>Young Adult</v>
      </c>
      <c r="J1151" t="str">
        <f>_xlfn.XLOOKUP($C:$C,ProvidersMaster!$A:$A,ProvidersMaster!$C:$C)</f>
        <v>Gastroenterology</v>
      </c>
      <c r="K1151">
        <f>_xlfn.XLOOKUP($A:$A,Charges!$B:$B,Charges!$D:$D)</f>
        <v>444.88</v>
      </c>
      <c r="L1151">
        <f>_xlfn.XLOOKUP($E:$E,InsuranceClaims!$A:$A,InsuranceClaims!$E:$E)</f>
        <v>42.997500000000002</v>
      </c>
      <c r="M1151" t="str">
        <f>_xlfn.XLOOKUP($A:$A,Diagnoses!$B:$B,Diagnoses!$D:$D)</f>
        <v>Gastro-esophageal reflux disease without esophagitis</v>
      </c>
      <c r="N1151" t="str">
        <f t="shared" si="34"/>
        <v>2024-Dec</v>
      </c>
      <c r="O1151" t="str">
        <f t="shared" si="35"/>
        <v>High Cost</v>
      </c>
      <c r="P1151">
        <f>COUNTIF($B:$B,B1151)</f>
        <v>7</v>
      </c>
      <c r="Q1151">
        <f>SUMIF($C:$C,C1151,$L:$L)</f>
        <v>13711.558999999999</v>
      </c>
    </row>
    <row r="1152" spans="1:17" x14ac:dyDescent="0.25">
      <c r="A1152" t="s">
        <v>5113</v>
      </c>
      <c r="B1152" t="s">
        <v>511</v>
      </c>
      <c r="C1152" t="s">
        <v>3202</v>
      </c>
      <c r="D1152" t="s">
        <v>3093</v>
      </c>
      <c r="E1152" t="s">
        <v>19527</v>
      </c>
      <c r="F1152" t="s">
        <v>4413</v>
      </c>
      <c r="G1152" t="s">
        <v>3090</v>
      </c>
      <c r="H1152">
        <f ca="1">_xlfn.XLOOKUP('Master Data'!$B:$B,PatientsMaster!$A:$A,PatientsMaster!$F:$F)</f>
        <v>42</v>
      </c>
      <c r="I1152" t="str">
        <f ca="1">_xlfn.XLOOKUP('Master Data'!$B:$B,PatientsMaster!$A:$A,PatientsMaster!$G:$G)</f>
        <v>Young Adult</v>
      </c>
      <c r="J1152" t="str">
        <f>_xlfn.XLOOKUP($C:$C,ProvidersMaster!$A:$A,ProvidersMaster!$C:$C)</f>
        <v>General Practice</v>
      </c>
      <c r="K1152">
        <f>_xlfn.XLOOKUP($A:$A,Charges!$B:$B,Charges!$D:$D)</f>
        <v>124.37</v>
      </c>
      <c r="L1152">
        <f>_xlfn.XLOOKUP($E:$E,InsuranceClaims!$A:$A,InsuranceClaims!$E:$E)</f>
        <v>65.664000000000001</v>
      </c>
      <c r="M1152" t="str">
        <f>_xlfn.XLOOKUP($A:$A,Diagnoses!$B:$B,Diagnoses!$D:$D)</f>
        <v>Acute upper respiratory infection, unspecified</v>
      </c>
      <c r="N1152" t="str">
        <f t="shared" si="34"/>
        <v>2022-May</v>
      </c>
      <c r="O1152" t="str">
        <f t="shared" si="35"/>
        <v>Standard</v>
      </c>
      <c r="P1152">
        <f>COUNTIF($B:$B,B1152)</f>
        <v>7</v>
      </c>
      <c r="Q1152">
        <f>SUMIF($C:$C,C1152,$L:$L)</f>
        <v>16195.449599999994</v>
      </c>
    </row>
    <row r="1153" spans="1:17" x14ac:dyDescent="0.25">
      <c r="A1153" t="s">
        <v>5114</v>
      </c>
      <c r="B1153" t="s">
        <v>511</v>
      </c>
      <c r="C1153" t="s">
        <v>3175</v>
      </c>
      <c r="D1153" t="s">
        <v>3093</v>
      </c>
      <c r="E1153" t="s">
        <v>19528</v>
      </c>
      <c r="F1153" t="s">
        <v>3406</v>
      </c>
      <c r="G1153" t="s">
        <v>3090</v>
      </c>
      <c r="H1153">
        <f ca="1">_xlfn.XLOOKUP('Master Data'!$B:$B,PatientsMaster!$A:$A,PatientsMaster!$F:$F)</f>
        <v>42</v>
      </c>
      <c r="I1153" t="str">
        <f ca="1">_xlfn.XLOOKUP('Master Data'!$B:$B,PatientsMaster!$A:$A,PatientsMaster!$G:$G)</f>
        <v>Young Adult</v>
      </c>
      <c r="J1153" t="str">
        <f>_xlfn.XLOOKUP($C:$C,ProvidersMaster!$A:$A,ProvidersMaster!$C:$C)</f>
        <v>Pediatrics</v>
      </c>
      <c r="K1153">
        <f>_xlfn.XLOOKUP($A:$A,Charges!$B:$B,Charges!$D:$D)</f>
        <v>435.26</v>
      </c>
      <c r="L1153">
        <f>_xlfn.XLOOKUP($E:$E,InsuranceClaims!$A:$A,InsuranceClaims!$E:$E)</f>
        <v>294.69600000000003</v>
      </c>
      <c r="M1153" t="str">
        <f>_xlfn.XLOOKUP($A:$A,Diagnoses!$B:$B,Diagnoses!$D:$D)</f>
        <v>Type 2 diabetes mellitus without complications</v>
      </c>
      <c r="N1153" t="str">
        <f t="shared" si="34"/>
        <v>2026-Apr</v>
      </c>
      <c r="O1153" t="str">
        <f t="shared" si="35"/>
        <v>High Cost</v>
      </c>
      <c r="P1153">
        <f>COUNTIF($B:$B,B1153)</f>
        <v>7</v>
      </c>
      <c r="Q1153">
        <f>SUMIF($C:$C,C1153,$L:$L)</f>
        <v>18866.657099999993</v>
      </c>
    </row>
    <row r="1154" spans="1:17" x14ac:dyDescent="0.25">
      <c r="A1154" t="s">
        <v>5115</v>
      </c>
      <c r="B1154" t="s">
        <v>511</v>
      </c>
      <c r="C1154" t="s">
        <v>3151</v>
      </c>
      <c r="D1154" t="s">
        <v>3093</v>
      </c>
      <c r="E1154" t="s">
        <v>19529</v>
      </c>
      <c r="F1154" t="s">
        <v>3526</v>
      </c>
      <c r="G1154" t="s">
        <v>3095</v>
      </c>
      <c r="H1154">
        <f ca="1">_xlfn.XLOOKUP('Master Data'!$B:$B,PatientsMaster!$A:$A,PatientsMaster!$F:$F)</f>
        <v>42</v>
      </c>
      <c r="I1154" t="str">
        <f ca="1">_xlfn.XLOOKUP('Master Data'!$B:$B,PatientsMaster!$A:$A,PatientsMaster!$G:$G)</f>
        <v>Young Adult</v>
      </c>
      <c r="J1154" t="str">
        <f>_xlfn.XLOOKUP($C:$C,ProvidersMaster!$A:$A,ProvidersMaster!$C:$C)</f>
        <v>Gastroenterology</v>
      </c>
      <c r="K1154">
        <f>_xlfn.XLOOKUP($A:$A,Charges!$B:$B,Charges!$D:$D)</f>
        <v>383.59</v>
      </c>
      <c r="L1154">
        <f>_xlfn.XLOOKUP($E:$E,InsuranceClaims!$A:$A,InsuranceClaims!$E:$E)</f>
        <v>209.63460000000001</v>
      </c>
      <c r="M1154" t="str">
        <f>_xlfn.XLOOKUP($A:$A,Diagnoses!$B:$B,Diagnoses!$D:$D)</f>
        <v>Essential (primary) hypertension</v>
      </c>
      <c r="N1154" t="str">
        <f t="shared" si="34"/>
        <v>2025-May</v>
      </c>
      <c r="O1154" t="str">
        <f t="shared" si="35"/>
        <v>High Cost</v>
      </c>
      <c r="P1154">
        <f>COUNTIF($B:$B,B1154)</f>
        <v>7</v>
      </c>
      <c r="Q1154">
        <f>SUMIF($C:$C,C1154,$L:$L)</f>
        <v>21413.642499999994</v>
      </c>
    </row>
    <row r="1155" spans="1:17" x14ac:dyDescent="0.25">
      <c r="A1155" t="s">
        <v>5116</v>
      </c>
      <c r="B1155" t="s">
        <v>511</v>
      </c>
      <c r="C1155" t="s">
        <v>3118</v>
      </c>
      <c r="D1155" t="s">
        <v>3088</v>
      </c>
      <c r="E1155" t="s">
        <v>19530</v>
      </c>
      <c r="F1155" t="s">
        <v>5117</v>
      </c>
      <c r="G1155" t="s">
        <v>3102</v>
      </c>
      <c r="H1155">
        <f ca="1">_xlfn.XLOOKUP('Master Data'!$B:$B,PatientsMaster!$A:$A,PatientsMaster!$F:$F)</f>
        <v>42</v>
      </c>
      <c r="I1155" t="str">
        <f ca="1">_xlfn.XLOOKUP('Master Data'!$B:$B,PatientsMaster!$A:$A,PatientsMaster!$G:$G)</f>
        <v>Young Adult</v>
      </c>
      <c r="J1155" t="str">
        <f>_xlfn.XLOOKUP($C:$C,ProvidersMaster!$A:$A,ProvidersMaster!$C:$C)</f>
        <v>Cardiology</v>
      </c>
      <c r="K1155">
        <f>_xlfn.XLOOKUP($A:$A,Charges!$B:$B,Charges!$D:$D)</f>
        <v>307.5</v>
      </c>
      <c r="L1155">
        <f>_xlfn.XLOOKUP($E:$E,InsuranceClaims!$A:$A,InsuranceClaims!$E:$E)</f>
        <v>171.83199999999999</v>
      </c>
      <c r="M1155" t="str">
        <f>_xlfn.XLOOKUP($A:$A,Diagnoses!$B:$B,Diagnoses!$D:$D)</f>
        <v>Type 2 diabetes mellitus without complications</v>
      </c>
      <c r="N1155" t="str">
        <f t="shared" ref="N1155:N1218" si="36">TEXT($F:$F,"yyyy-mmm")</f>
        <v>2024-Oct</v>
      </c>
      <c r="O1155" t="str">
        <f t="shared" ref="O1155:O1218" si="37">IF(K1155&gt;350,"High Cost","Standard")</f>
        <v>Standard</v>
      </c>
      <c r="P1155">
        <f>COUNTIF($B:$B,B1155)</f>
        <v>7</v>
      </c>
      <c r="Q1155">
        <f>SUMIF($C:$C,C1155,$L:$L)</f>
        <v>19335.334599999998</v>
      </c>
    </row>
    <row r="1156" spans="1:17" x14ac:dyDescent="0.25">
      <c r="A1156" t="s">
        <v>5118</v>
      </c>
      <c r="B1156" t="s">
        <v>511</v>
      </c>
      <c r="C1156" t="s">
        <v>3187</v>
      </c>
      <c r="D1156" t="s">
        <v>3088</v>
      </c>
      <c r="E1156" t="s">
        <v>19531</v>
      </c>
      <c r="F1156" t="s">
        <v>4849</v>
      </c>
      <c r="G1156" t="s">
        <v>3090</v>
      </c>
      <c r="H1156">
        <f ca="1">_xlfn.XLOOKUP('Master Data'!$B:$B,PatientsMaster!$A:$A,PatientsMaster!$F:$F)</f>
        <v>42</v>
      </c>
      <c r="I1156" t="str">
        <f ca="1">_xlfn.XLOOKUP('Master Data'!$B:$B,PatientsMaster!$A:$A,PatientsMaster!$G:$G)</f>
        <v>Young Adult</v>
      </c>
      <c r="J1156" t="str">
        <f>_xlfn.XLOOKUP($C:$C,ProvidersMaster!$A:$A,ProvidersMaster!$C:$C)</f>
        <v>Cardiology</v>
      </c>
      <c r="K1156">
        <f>_xlfn.XLOOKUP($A:$A,Charges!$B:$B,Charges!$D:$D)</f>
        <v>453.42</v>
      </c>
      <c r="L1156">
        <f>_xlfn.XLOOKUP($E:$E,InsuranceClaims!$A:$A,InsuranceClaims!$E:$E)</f>
        <v>75.210399999999993</v>
      </c>
      <c r="M1156" t="str">
        <f>_xlfn.XLOOKUP($A:$A,Diagnoses!$B:$B,Diagnoses!$D:$D)</f>
        <v>Gastro-esophageal reflux disease without esophagitis</v>
      </c>
      <c r="N1156" t="str">
        <f t="shared" si="36"/>
        <v>2025-Jun</v>
      </c>
      <c r="O1156" t="str">
        <f t="shared" si="37"/>
        <v>High Cost</v>
      </c>
      <c r="P1156">
        <f>COUNTIF($B:$B,B1156)</f>
        <v>7</v>
      </c>
      <c r="Q1156">
        <f>SUMIF($C:$C,C1156,$L:$L)</f>
        <v>16655.636999999995</v>
      </c>
    </row>
    <row r="1157" spans="1:17" x14ac:dyDescent="0.25">
      <c r="A1157" t="s">
        <v>5119</v>
      </c>
      <c r="B1157" t="s">
        <v>513</v>
      </c>
      <c r="C1157" t="s">
        <v>3208</v>
      </c>
      <c r="D1157" t="s">
        <v>3088</v>
      </c>
      <c r="E1157" t="s">
        <v>19532</v>
      </c>
      <c r="F1157" t="s">
        <v>5120</v>
      </c>
      <c r="G1157" t="s">
        <v>3106</v>
      </c>
      <c r="H1157">
        <f ca="1">_xlfn.XLOOKUP('Master Data'!$B:$B,PatientsMaster!$A:$A,PatientsMaster!$F:$F)</f>
        <v>45</v>
      </c>
      <c r="I1157" t="str">
        <f ca="1">_xlfn.XLOOKUP('Master Data'!$B:$B,PatientsMaster!$A:$A,PatientsMaster!$G:$G)</f>
        <v>Young Adult</v>
      </c>
      <c r="J1157" t="str">
        <f>_xlfn.XLOOKUP($C:$C,ProvidersMaster!$A:$A,ProvidersMaster!$C:$C)</f>
        <v>Cardiology</v>
      </c>
      <c r="K1157">
        <f>_xlfn.XLOOKUP($A:$A,Charges!$B:$B,Charges!$D:$D)</f>
        <v>361.79</v>
      </c>
      <c r="L1157">
        <f>_xlfn.XLOOKUP($E:$E,InsuranceClaims!$A:$A,InsuranceClaims!$E:$E)</f>
        <v>251.21929999999998</v>
      </c>
      <c r="M1157" t="str">
        <f>_xlfn.XLOOKUP($A:$A,Diagnoses!$B:$B,Diagnoses!$D:$D)</f>
        <v>Gastro-esophageal reflux disease without esophagitis</v>
      </c>
      <c r="N1157" t="str">
        <f t="shared" si="36"/>
        <v>2022-Jul</v>
      </c>
      <c r="O1157" t="str">
        <f t="shared" si="37"/>
        <v>High Cost</v>
      </c>
      <c r="P1157">
        <f>COUNTIF($B:$B,B1157)</f>
        <v>6</v>
      </c>
      <c r="Q1157">
        <f>SUMIF($C:$C,C1157,$L:$L)</f>
        <v>17205.856699999993</v>
      </c>
    </row>
    <row r="1158" spans="1:17" x14ac:dyDescent="0.25">
      <c r="A1158" t="s">
        <v>5121</v>
      </c>
      <c r="B1158" t="s">
        <v>513</v>
      </c>
      <c r="C1158" t="s">
        <v>3161</v>
      </c>
      <c r="D1158" t="s">
        <v>3088</v>
      </c>
      <c r="E1158" t="s">
        <v>19533</v>
      </c>
      <c r="F1158" t="s">
        <v>4758</v>
      </c>
      <c r="G1158" t="s">
        <v>3102</v>
      </c>
      <c r="H1158">
        <f ca="1">_xlfn.XLOOKUP('Master Data'!$B:$B,PatientsMaster!$A:$A,PatientsMaster!$F:$F)</f>
        <v>45</v>
      </c>
      <c r="I1158" t="str">
        <f ca="1">_xlfn.XLOOKUP('Master Data'!$B:$B,PatientsMaster!$A:$A,PatientsMaster!$G:$G)</f>
        <v>Young Adult</v>
      </c>
      <c r="J1158" t="str">
        <f>_xlfn.XLOOKUP($C:$C,ProvidersMaster!$A:$A,ProvidersMaster!$C:$C)</f>
        <v>Gastroenterology</v>
      </c>
      <c r="K1158">
        <f>_xlfn.XLOOKUP($A:$A,Charges!$B:$B,Charges!$D:$D)</f>
        <v>344.96</v>
      </c>
      <c r="L1158">
        <f>_xlfn.XLOOKUP($E:$E,InsuranceClaims!$A:$A,InsuranceClaims!$E:$E)</f>
        <v>240.11260000000001</v>
      </c>
      <c r="M1158" t="str">
        <f>_xlfn.XLOOKUP($A:$A,Diagnoses!$B:$B,Diagnoses!$D:$D)</f>
        <v>Acute upper respiratory infection, unspecified</v>
      </c>
      <c r="N1158" t="str">
        <f t="shared" si="36"/>
        <v>2026-Sep</v>
      </c>
      <c r="O1158" t="str">
        <f t="shared" si="37"/>
        <v>Standard</v>
      </c>
      <c r="P1158">
        <f>COUNTIF($B:$B,B1158)</f>
        <v>6</v>
      </c>
      <c r="Q1158">
        <f>SUMIF($C:$C,C1158,$L:$L)</f>
        <v>20657.172699999996</v>
      </c>
    </row>
    <row r="1159" spans="1:17" x14ac:dyDescent="0.25">
      <c r="A1159" t="s">
        <v>5122</v>
      </c>
      <c r="B1159" t="s">
        <v>513</v>
      </c>
      <c r="C1159" t="s">
        <v>3118</v>
      </c>
      <c r="D1159" t="s">
        <v>3093</v>
      </c>
      <c r="E1159" t="s">
        <v>19534</v>
      </c>
      <c r="F1159" t="s">
        <v>3344</v>
      </c>
      <c r="G1159" t="s">
        <v>3090</v>
      </c>
      <c r="H1159">
        <f ca="1">_xlfn.XLOOKUP('Master Data'!$B:$B,PatientsMaster!$A:$A,PatientsMaster!$F:$F)</f>
        <v>45</v>
      </c>
      <c r="I1159" t="str">
        <f ca="1">_xlfn.XLOOKUP('Master Data'!$B:$B,PatientsMaster!$A:$A,PatientsMaster!$G:$G)</f>
        <v>Young Adult</v>
      </c>
      <c r="J1159" t="str">
        <f>_xlfn.XLOOKUP($C:$C,ProvidersMaster!$A:$A,ProvidersMaster!$C:$C)</f>
        <v>Cardiology</v>
      </c>
      <c r="K1159">
        <f>_xlfn.XLOOKUP($A:$A,Charges!$B:$B,Charges!$D:$D)</f>
        <v>498.09</v>
      </c>
      <c r="L1159">
        <f>_xlfn.XLOOKUP($E:$E,InsuranceClaims!$A:$A,InsuranceClaims!$E:$E)</f>
        <v>242.31799999999998</v>
      </c>
      <c r="M1159" t="str">
        <f>_xlfn.XLOOKUP($A:$A,Diagnoses!$B:$B,Diagnoses!$D:$D)</f>
        <v>Type 2 diabetes mellitus without complications</v>
      </c>
      <c r="N1159" t="str">
        <f t="shared" si="36"/>
        <v>2024-Oct</v>
      </c>
      <c r="O1159" t="str">
        <f t="shared" si="37"/>
        <v>High Cost</v>
      </c>
      <c r="P1159">
        <f>COUNTIF($B:$B,B1159)</f>
        <v>6</v>
      </c>
      <c r="Q1159">
        <f>SUMIF($C:$C,C1159,$L:$L)</f>
        <v>19335.334599999998</v>
      </c>
    </row>
    <row r="1160" spans="1:17" x14ac:dyDescent="0.25">
      <c r="A1160" t="s">
        <v>5123</v>
      </c>
      <c r="B1160" t="s">
        <v>513</v>
      </c>
      <c r="C1160" t="s">
        <v>3254</v>
      </c>
      <c r="D1160" t="s">
        <v>3093</v>
      </c>
      <c r="E1160" t="s">
        <v>19535</v>
      </c>
      <c r="F1160" t="s">
        <v>5124</v>
      </c>
      <c r="G1160" t="s">
        <v>3090</v>
      </c>
      <c r="H1160">
        <f ca="1">_xlfn.XLOOKUP('Master Data'!$B:$B,PatientsMaster!$A:$A,PatientsMaster!$F:$F)</f>
        <v>45</v>
      </c>
      <c r="I1160" t="str">
        <f ca="1">_xlfn.XLOOKUP('Master Data'!$B:$B,PatientsMaster!$A:$A,PatientsMaster!$G:$G)</f>
        <v>Young Adult</v>
      </c>
      <c r="J1160" t="str">
        <f>_xlfn.XLOOKUP($C:$C,ProvidersMaster!$A:$A,ProvidersMaster!$C:$C)</f>
        <v>General Practice</v>
      </c>
      <c r="K1160">
        <f>_xlfn.XLOOKUP($A:$A,Charges!$B:$B,Charges!$D:$D)</f>
        <v>239.39</v>
      </c>
      <c r="L1160">
        <f>_xlfn.XLOOKUP($E:$E,InsuranceClaims!$A:$A,InsuranceClaims!$E:$E)</f>
        <v>58.092999999999996</v>
      </c>
      <c r="M1160" t="str">
        <f>_xlfn.XLOOKUP($A:$A,Diagnoses!$B:$B,Diagnoses!$D:$D)</f>
        <v>Essential (primary) hypertension</v>
      </c>
      <c r="N1160" t="str">
        <f t="shared" si="36"/>
        <v>2022-May</v>
      </c>
      <c r="O1160" t="str">
        <f t="shared" si="37"/>
        <v>Standard</v>
      </c>
      <c r="P1160">
        <f>COUNTIF($B:$B,B1160)</f>
        <v>6</v>
      </c>
      <c r="Q1160">
        <f>SUMIF($C:$C,C1160,$L:$L)</f>
        <v>20459.456599999998</v>
      </c>
    </row>
    <row r="1161" spans="1:17" x14ac:dyDescent="0.25">
      <c r="A1161" t="s">
        <v>5125</v>
      </c>
      <c r="B1161" t="s">
        <v>513</v>
      </c>
      <c r="C1161" t="s">
        <v>3248</v>
      </c>
      <c r="D1161" t="s">
        <v>3093</v>
      </c>
      <c r="E1161" t="s">
        <v>19536</v>
      </c>
      <c r="F1161" t="s">
        <v>4254</v>
      </c>
      <c r="G1161" t="s">
        <v>3095</v>
      </c>
      <c r="H1161">
        <f ca="1">_xlfn.XLOOKUP('Master Data'!$B:$B,PatientsMaster!$A:$A,PatientsMaster!$F:$F)</f>
        <v>45</v>
      </c>
      <c r="I1161" t="str">
        <f ca="1">_xlfn.XLOOKUP('Master Data'!$B:$B,PatientsMaster!$A:$A,PatientsMaster!$G:$G)</f>
        <v>Young Adult</v>
      </c>
      <c r="J1161" t="str">
        <f>_xlfn.XLOOKUP($C:$C,ProvidersMaster!$A:$A,ProvidersMaster!$C:$C)</f>
        <v>Cardiology</v>
      </c>
      <c r="K1161">
        <f>_xlfn.XLOOKUP($A:$A,Charges!$B:$B,Charges!$D:$D)</f>
        <v>465.08</v>
      </c>
      <c r="L1161">
        <f>_xlfn.XLOOKUP($E:$E,InsuranceClaims!$A:$A,InsuranceClaims!$E:$E)</f>
        <v>216.5993</v>
      </c>
      <c r="M1161" t="str">
        <f>_xlfn.XLOOKUP($A:$A,Diagnoses!$B:$B,Diagnoses!$D:$D)</f>
        <v>Gastro-esophageal reflux disease without esophagitis</v>
      </c>
      <c r="N1161" t="str">
        <f t="shared" si="36"/>
        <v>2022-May</v>
      </c>
      <c r="O1161" t="str">
        <f t="shared" si="37"/>
        <v>High Cost</v>
      </c>
      <c r="P1161">
        <f>COUNTIF($B:$B,B1161)</f>
        <v>6</v>
      </c>
      <c r="Q1161">
        <f>SUMIF($C:$C,C1161,$L:$L)</f>
        <v>20392.786800000002</v>
      </c>
    </row>
    <row r="1162" spans="1:17" x14ac:dyDescent="0.25">
      <c r="A1162" t="s">
        <v>5126</v>
      </c>
      <c r="B1162" t="s">
        <v>513</v>
      </c>
      <c r="C1162" t="s">
        <v>3208</v>
      </c>
      <c r="D1162" t="s">
        <v>3093</v>
      </c>
      <c r="E1162" t="s">
        <v>19537</v>
      </c>
      <c r="F1162" t="s">
        <v>5127</v>
      </c>
      <c r="G1162" t="s">
        <v>3102</v>
      </c>
      <c r="H1162">
        <f ca="1">_xlfn.XLOOKUP('Master Data'!$B:$B,PatientsMaster!$A:$A,PatientsMaster!$F:$F)</f>
        <v>45</v>
      </c>
      <c r="I1162" t="str">
        <f ca="1">_xlfn.XLOOKUP('Master Data'!$B:$B,PatientsMaster!$A:$A,PatientsMaster!$G:$G)</f>
        <v>Young Adult</v>
      </c>
      <c r="J1162" t="str">
        <f>_xlfn.XLOOKUP($C:$C,ProvidersMaster!$A:$A,ProvidersMaster!$C:$C)</f>
        <v>Cardiology</v>
      </c>
      <c r="K1162">
        <f>_xlfn.XLOOKUP($A:$A,Charges!$B:$B,Charges!$D:$D)</f>
        <v>236.48</v>
      </c>
      <c r="L1162">
        <f>_xlfn.XLOOKUP($E:$E,InsuranceClaims!$A:$A,InsuranceClaims!$E:$E)</f>
        <v>280.99710000000005</v>
      </c>
      <c r="M1162" t="str">
        <f>_xlfn.XLOOKUP($A:$A,Diagnoses!$B:$B,Diagnoses!$D:$D)</f>
        <v>Essential (primary) hypertension</v>
      </c>
      <c r="N1162" t="str">
        <f t="shared" si="36"/>
        <v>2024-Jun</v>
      </c>
      <c r="O1162" t="str">
        <f t="shared" si="37"/>
        <v>Standard</v>
      </c>
      <c r="P1162">
        <f>COUNTIF($B:$B,B1162)</f>
        <v>6</v>
      </c>
      <c r="Q1162">
        <f>SUMIF($C:$C,C1162,$L:$L)</f>
        <v>17205.856699999993</v>
      </c>
    </row>
    <row r="1163" spans="1:17" x14ac:dyDescent="0.25">
      <c r="A1163" t="s">
        <v>5128</v>
      </c>
      <c r="B1163" t="s">
        <v>515</v>
      </c>
      <c r="C1163" t="s">
        <v>3092</v>
      </c>
      <c r="D1163" t="s">
        <v>3093</v>
      </c>
      <c r="E1163" t="s">
        <v>19538</v>
      </c>
      <c r="F1163" t="s">
        <v>5129</v>
      </c>
      <c r="G1163" t="s">
        <v>3095</v>
      </c>
      <c r="H1163">
        <f ca="1">_xlfn.XLOOKUP('Master Data'!$B:$B,PatientsMaster!$A:$A,PatientsMaster!$F:$F)</f>
        <v>33</v>
      </c>
      <c r="I1163" t="str">
        <f ca="1">_xlfn.XLOOKUP('Master Data'!$B:$B,PatientsMaster!$A:$A,PatientsMaster!$G:$G)</f>
        <v>Young Adult</v>
      </c>
      <c r="J1163" t="str">
        <f>_xlfn.XLOOKUP($C:$C,ProvidersMaster!$A:$A,ProvidersMaster!$C:$C)</f>
        <v>Oncology</v>
      </c>
      <c r="K1163">
        <f>_xlfn.XLOOKUP($A:$A,Charges!$B:$B,Charges!$D:$D)</f>
        <v>314.58999999999997</v>
      </c>
      <c r="L1163">
        <f>_xlfn.XLOOKUP($E:$E,InsuranceClaims!$A:$A,InsuranceClaims!$E:$E)</f>
        <v>328.25600000000003</v>
      </c>
      <c r="M1163" t="str">
        <f>_xlfn.XLOOKUP($A:$A,Diagnoses!$B:$B,Diagnoses!$D:$D)</f>
        <v>Essential (primary) hypertension</v>
      </c>
      <c r="N1163" t="str">
        <f t="shared" si="36"/>
        <v>2024-Jan</v>
      </c>
      <c r="O1163" t="str">
        <f t="shared" si="37"/>
        <v>Standard</v>
      </c>
      <c r="P1163">
        <f>COUNTIF($B:$B,B1163)</f>
        <v>2</v>
      </c>
      <c r="Q1163">
        <f>SUMIF($C:$C,C1163,$L:$L)</f>
        <v>16713.101299999998</v>
      </c>
    </row>
    <row r="1164" spans="1:17" x14ac:dyDescent="0.25">
      <c r="A1164" t="s">
        <v>5130</v>
      </c>
      <c r="B1164" t="s">
        <v>515</v>
      </c>
      <c r="C1164" t="s">
        <v>3329</v>
      </c>
      <c r="D1164" t="s">
        <v>3093</v>
      </c>
      <c r="E1164" t="s">
        <v>19539</v>
      </c>
      <c r="F1164" t="s">
        <v>4363</v>
      </c>
      <c r="G1164" t="s">
        <v>3106</v>
      </c>
      <c r="H1164">
        <f ca="1">_xlfn.XLOOKUP('Master Data'!$B:$B,PatientsMaster!$A:$A,PatientsMaster!$F:$F)</f>
        <v>33</v>
      </c>
      <c r="I1164" t="str">
        <f ca="1">_xlfn.XLOOKUP('Master Data'!$B:$B,PatientsMaster!$A:$A,PatientsMaster!$G:$G)</f>
        <v>Young Adult</v>
      </c>
      <c r="J1164" t="str">
        <f>_xlfn.XLOOKUP($C:$C,ProvidersMaster!$A:$A,ProvidersMaster!$C:$C)</f>
        <v>Oncology</v>
      </c>
      <c r="K1164">
        <f>_xlfn.XLOOKUP($A:$A,Charges!$B:$B,Charges!$D:$D)</f>
        <v>415.08</v>
      </c>
      <c r="L1164">
        <f>_xlfn.XLOOKUP($E:$E,InsuranceClaims!$A:$A,InsuranceClaims!$E:$E)</f>
        <v>387.44639999999998</v>
      </c>
      <c r="M1164" t="str">
        <f>_xlfn.XLOOKUP($A:$A,Diagnoses!$B:$B,Diagnoses!$D:$D)</f>
        <v>Type 2 diabetes mellitus without complications</v>
      </c>
      <c r="N1164" t="str">
        <f t="shared" si="36"/>
        <v>2025-Aug</v>
      </c>
      <c r="O1164" t="str">
        <f t="shared" si="37"/>
        <v>High Cost</v>
      </c>
      <c r="P1164">
        <f>COUNTIF($B:$B,B1164)</f>
        <v>2</v>
      </c>
      <c r="Q1164">
        <f>SUMIF($C:$C,C1164,$L:$L)</f>
        <v>21059.359400000005</v>
      </c>
    </row>
    <row r="1165" spans="1:17" x14ac:dyDescent="0.25">
      <c r="A1165" t="s">
        <v>5131</v>
      </c>
      <c r="B1165" t="s">
        <v>517</v>
      </c>
      <c r="C1165" t="s">
        <v>3087</v>
      </c>
      <c r="D1165" t="s">
        <v>3093</v>
      </c>
      <c r="E1165" t="s">
        <v>19540</v>
      </c>
      <c r="F1165" t="s">
        <v>3947</v>
      </c>
      <c r="G1165" t="s">
        <v>3090</v>
      </c>
      <c r="H1165">
        <f ca="1">_xlfn.XLOOKUP('Master Data'!$B:$B,PatientsMaster!$A:$A,PatientsMaster!$F:$F)</f>
        <v>76</v>
      </c>
      <c r="I1165" t="str">
        <f ca="1">_xlfn.XLOOKUP('Master Data'!$B:$B,PatientsMaster!$A:$A,PatientsMaster!$G:$G)</f>
        <v>Young Adult</v>
      </c>
      <c r="J1165" t="str">
        <f>_xlfn.XLOOKUP($C:$C,ProvidersMaster!$A:$A,ProvidersMaster!$C:$C)</f>
        <v>Cardiology</v>
      </c>
      <c r="K1165">
        <f>_xlfn.XLOOKUP($A:$A,Charges!$B:$B,Charges!$D:$D)</f>
        <v>255.85</v>
      </c>
      <c r="L1165">
        <f>_xlfn.XLOOKUP($E:$E,InsuranceClaims!$A:$A,InsuranceClaims!$E:$E)</f>
        <v>391.84000000000003</v>
      </c>
      <c r="M1165" t="str">
        <f>_xlfn.XLOOKUP($A:$A,Diagnoses!$B:$B,Diagnoses!$D:$D)</f>
        <v>Gastro-esophageal reflux disease without esophagitis</v>
      </c>
      <c r="N1165" t="str">
        <f t="shared" si="36"/>
        <v>2022-Oct</v>
      </c>
      <c r="O1165" t="str">
        <f t="shared" si="37"/>
        <v>Standard</v>
      </c>
      <c r="P1165">
        <f>COUNTIF($B:$B,B1165)</f>
        <v>2</v>
      </c>
      <c r="Q1165">
        <f>SUMIF($C:$C,C1165,$L:$L)</f>
        <v>16589.7353</v>
      </c>
    </row>
    <row r="1166" spans="1:17" x14ac:dyDescent="0.25">
      <c r="A1166" t="s">
        <v>5132</v>
      </c>
      <c r="B1166" t="s">
        <v>517</v>
      </c>
      <c r="C1166" t="s">
        <v>3248</v>
      </c>
      <c r="D1166" t="s">
        <v>3088</v>
      </c>
      <c r="E1166" t="s">
        <v>19541</v>
      </c>
      <c r="F1166" t="s">
        <v>3133</v>
      </c>
      <c r="G1166" t="s">
        <v>3090</v>
      </c>
      <c r="H1166">
        <f ca="1">_xlfn.XLOOKUP('Master Data'!$B:$B,PatientsMaster!$A:$A,PatientsMaster!$F:$F)</f>
        <v>76</v>
      </c>
      <c r="I1166" t="str">
        <f ca="1">_xlfn.XLOOKUP('Master Data'!$B:$B,PatientsMaster!$A:$A,PatientsMaster!$G:$G)</f>
        <v>Young Adult</v>
      </c>
      <c r="J1166" t="str">
        <f>_xlfn.XLOOKUP($C:$C,ProvidersMaster!$A:$A,ProvidersMaster!$C:$C)</f>
        <v>Cardiology</v>
      </c>
      <c r="K1166">
        <f>_xlfn.XLOOKUP($A:$A,Charges!$B:$B,Charges!$D:$D)</f>
        <v>455.71</v>
      </c>
      <c r="L1166">
        <f>_xlfn.XLOOKUP($E:$E,InsuranceClaims!$A:$A,InsuranceClaims!$E:$E)</f>
        <v>258.29239999999999</v>
      </c>
      <c r="M1166" t="str">
        <f>_xlfn.XLOOKUP($A:$A,Diagnoses!$B:$B,Diagnoses!$D:$D)</f>
        <v>Essential (primary) hypertension</v>
      </c>
      <c r="N1166" t="str">
        <f t="shared" si="36"/>
        <v>2024-Jul</v>
      </c>
      <c r="O1166" t="str">
        <f t="shared" si="37"/>
        <v>High Cost</v>
      </c>
      <c r="P1166">
        <f>COUNTIF($B:$B,B1166)</f>
        <v>2</v>
      </c>
      <c r="Q1166">
        <f>SUMIF($C:$C,C1166,$L:$L)</f>
        <v>20392.786800000002</v>
      </c>
    </row>
    <row r="1167" spans="1:17" x14ac:dyDescent="0.25">
      <c r="A1167" t="s">
        <v>5133</v>
      </c>
      <c r="B1167" t="s">
        <v>520</v>
      </c>
      <c r="C1167" t="s">
        <v>3199</v>
      </c>
      <c r="D1167" t="s">
        <v>3088</v>
      </c>
      <c r="E1167" t="s">
        <v>19542</v>
      </c>
      <c r="F1167" t="s">
        <v>5134</v>
      </c>
      <c r="G1167" t="s">
        <v>3106</v>
      </c>
      <c r="H1167">
        <f ca="1">_xlfn.XLOOKUP('Master Data'!$B:$B,PatientsMaster!$A:$A,PatientsMaster!$F:$F)</f>
        <v>86</v>
      </c>
      <c r="I1167" t="str">
        <f ca="1">_xlfn.XLOOKUP('Master Data'!$B:$B,PatientsMaster!$A:$A,PatientsMaster!$G:$G)</f>
        <v>Young Adult</v>
      </c>
      <c r="J1167" t="str">
        <f>_xlfn.XLOOKUP($C:$C,ProvidersMaster!$A:$A,ProvidersMaster!$C:$C)</f>
        <v>Gastroenterology</v>
      </c>
      <c r="K1167">
        <f>_xlfn.XLOOKUP($A:$A,Charges!$B:$B,Charges!$D:$D)</f>
        <v>283.66000000000003</v>
      </c>
      <c r="L1167">
        <f>_xlfn.XLOOKUP($E:$E,InsuranceClaims!$A:$A,InsuranceClaims!$E:$E)</f>
        <v>197.33700000000002</v>
      </c>
      <c r="M1167" t="str">
        <f>_xlfn.XLOOKUP($A:$A,Diagnoses!$B:$B,Diagnoses!$D:$D)</f>
        <v>Acute upper respiratory infection, unspecified</v>
      </c>
      <c r="N1167" t="str">
        <f t="shared" si="36"/>
        <v>2025-Nov</v>
      </c>
      <c r="O1167" t="str">
        <f t="shared" si="37"/>
        <v>Standard</v>
      </c>
      <c r="P1167">
        <f>COUNTIF($B:$B,B1167)</f>
        <v>4</v>
      </c>
      <c r="Q1167">
        <f>SUMIF($C:$C,C1167,$L:$L)</f>
        <v>19674.320500000005</v>
      </c>
    </row>
    <row r="1168" spans="1:17" x14ac:dyDescent="0.25">
      <c r="A1168" t="s">
        <v>5135</v>
      </c>
      <c r="B1168" t="s">
        <v>520</v>
      </c>
      <c r="C1168" t="s">
        <v>3156</v>
      </c>
      <c r="D1168" t="s">
        <v>3088</v>
      </c>
      <c r="E1168" t="s">
        <v>19543</v>
      </c>
      <c r="F1168" t="s">
        <v>5136</v>
      </c>
      <c r="G1168" t="s">
        <v>3102</v>
      </c>
      <c r="H1168">
        <f ca="1">_xlfn.XLOOKUP('Master Data'!$B:$B,PatientsMaster!$A:$A,PatientsMaster!$F:$F)</f>
        <v>86</v>
      </c>
      <c r="I1168" t="str">
        <f ca="1">_xlfn.XLOOKUP('Master Data'!$B:$B,PatientsMaster!$A:$A,PatientsMaster!$G:$G)</f>
        <v>Young Adult</v>
      </c>
      <c r="J1168" t="str">
        <f>_xlfn.XLOOKUP($C:$C,ProvidersMaster!$A:$A,ProvidersMaster!$C:$C)</f>
        <v>Neurology</v>
      </c>
      <c r="K1168">
        <f>_xlfn.XLOOKUP($A:$A,Charges!$B:$B,Charges!$D:$D)</f>
        <v>428.05</v>
      </c>
      <c r="L1168">
        <f>_xlfn.XLOOKUP($E:$E,InsuranceClaims!$A:$A,InsuranceClaims!$E:$E)</f>
        <v>311.74</v>
      </c>
      <c r="M1168" t="str">
        <f>_xlfn.XLOOKUP($A:$A,Diagnoses!$B:$B,Diagnoses!$D:$D)</f>
        <v>Gastro-esophageal reflux disease without esophagitis</v>
      </c>
      <c r="N1168" t="str">
        <f t="shared" si="36"/>
        <v>2024-Dec</v>
      </c>
      <c r="O1168" t="str">
        <f t="shared" si="37"/>
        <v>High Cost</v>
      </c>
      <c r="P1168">
        <f>COUNTIF($B:$B,B1168)</f>
        <v>4</v>
      </c>
      <c r="Q1168">
        <f>SUMIF($C:$C,C1168,$L:$L)</f>
        <v>25676.765600000006</v>
      </c>
    </row>
    <row r="1169" spans="1:17" x14ac:dyDescent="0.25">
      <c r="A1169" t="s">
        <v>5137</v>
      </c>
      <c r="B1169" t="s">
        <v>520</v>
      </c>
      <c r="C1169" t="s">
        <v>3196</v>
      </c>
      <c r="D1169" t="s">
        <v>3088</v>
      </c>
      <c r="E1169" t="s">
        <v>19544</v>
      </c>
      <c r="F1169" t="s">
        <v>5138</v>
      </c>
      <c r="G1169" t="s">
        <v>3090</v>
      </c>
      <c r="H1169">
        <f ca="1">_xlfn.XLOOKUP('Master Data'!$B:$B,PatientsMaster!$A:$A,PatientsMaster!$F:$F)</f>
        <v>86</v>
      </c>
      <c r="I1169" t="str">
        <f ca="1">_xlfn.XLOOKUP('Master Data'!$B:$B,PatientsMaster!$A:$A,PatientsMaster!$G:$G)</f>
        <v>Young Adult</v>
      </c>
      <c r="J1169" t="str">
        <f>_xlfn.XLOOKUP($C:$C,ProvidersMaster!$A:$A,ProvidersMaster!$C:$C)</f>
        <v>Gastroenterology</v>
      </c>
      <c r="K1169">
        <f>_xlfn.XLOOKUP($A:$A,Charges!$B:$B,Charges!$D:$D)</f>
        <v>402.28</v>
      </c>
      <c r="L1169">
        <f>_xlfn.XLOOKUP($E:$E,InsuranceClaims!$A:$A,InsuranceClaims!$E:$E)</f>
        <v>318.91079999999999</v>
      </c>
      <c r="M1169" t="str">
        <f>_xlfn.XLOOKUP($A:$A,Diagnoses!$B:$B,Diagnoses!$D:$D)</f>
        <v>Gastro-esophageal reflux disease without esophagitis</v>
      </c>
      <c r="N1169" t="str">
        <f t="shared" si="36"/>
        <v>2022-Jun</v>
      </c>
      <c r="O1169" t="str">
        <f t="shared" si="37"/>
        <v>High Cost</v>
      </c>
      <c r="P1169">
        <f>COUNTIF($B:$B,B1169)</f>
        <v>4</v>
      </c>
      <c r="Q1169">
        <f>SUMIF($C:$C,C1169,$L:$L)</f>
        <v>13711.558999999999</v>
      </c>
    </row>
    <row r="1170" spans="1:17" x14ac:dyDescent="0.25">
      <c r="A1170" t="s">
        <v>5139</v>
      </c>
      <c r="B1170" t="s">
        <v>520</v>
      </c>
      <c r="C1170" t="s">
        <v>3108</v>
      </c>
      <c r="D1170" t="s">
        <v>3093</v>
      </c>
      <c r="E1170" t="s">
        <v>19545</v>
      </c>
      <c r="F1170" t="s">
        <v>5127</v>
      </c>
      <c r="G1170" t="s">
        <v>3106</v>
      </c>
      <c r="H1170">
        <f ca="1">_xlfn.XLOOKUP('Master Data'!$B:$B,PatientsMaster!$A:$A,PatientsMaster!$F:$F)</f>
        <v>86</v>
      </c>
      <c r="I1170" t="str">
        <f ca="1">_xlfn.XLOOKUP('Master Data'!$B:$B,PatientsMaster!$A:$A,PatientsMaster!$G:$G)</f>
        <v>Young Adult</v>
      </c>
      <c r="J1170" t="str">
        <f>_xlfn.XLOOKUP($C:$C,ProvidersMaster!$A:$A,ProvidersMaster!$C:$C)</f>
        <v>Pediatrics</v>
      </c>
      <c r="K1170">
        <f>_xlfn.XLOOKUP($A:$A,Charges!$B:$B,Charges!$D:$D)</f>
        <v>379.23</v>
      </c>
      <c r="L1170">
        <f>_xlfn.XLOOKUP($E:$E,InsuranceClaims!$A:$A,InsuranceClaims!$E:$E)</f>
        <v>271.41730000000001</v>
      </c>
      <c r="M1170" t="str">
        <f>_xlfn.XLOOKUP($A:$A,Diagnoses!$B:$B,Diagnoses!$D:$D)</f>
        <v>Acute upper respiratory infection, unspecified</v>
      </c>
      <c r="N1170" t="str">
        <f t="shared" si="36"/>
        <v>2024-Jun</v>
      </c>
      <c r="O1170" t="str">
        <f t="shared" si="37"/>
        <v>High Cost</v>
      </c>
      <c r="P1170">
        <f>COUNTIF($B:$B,B1170)</f>
        <v>4</v>
      </c>
      <c r="Q1170">
        <f>SUMIF($C:$C,C1170,$L:$L)</f>
        <v>19337.123900000002</v>
      </c>
    </row>
    <row r="1171" spans="1:17" x14ac:dyDescent="0.25">
      <c r="A1171" t="s">
        <v>5140</v>
      </c>
      <c r="B1171" t="s">
        <v>523</v>
      </c>
      <c r="C1171" t="s">
        <v>3248</v>
      </c>
      <c r="D1171" t="s">
        <v>3093</v>
      </c>
      <c r="E1171" t="s">
        <v>19546</v>
      </c>
      <c r="F1171" t="s">
        <v>5141</v>
      </c>
      <c r="G1171" t="s">
        <v>3090</v>
      </c>
      <c r="H1171">
        <f ca="1">_xlfn.XLOOKUP('Master Data'!$B:$B,PatientsMaster!$A:$A,PatientsMaster!$F:$F)</f>
        <v>82</v>
      </c>
      <c r="I1171" t="str">
        <f ca="1">_xlfn.XLOOKUP('Master Data'!$B:$B,PatientsMaster!$A:$A,PatientsMaster!$G:$G)</f>
        <v>Young Adult</v>
      </c>
      <c r="J1171" t="str">
        <f>_xlfn.XLOOKUP($C:$C,ProvidersMaster!$A:$A,ProvidersMaster!$C:$C)</f>
        <v>Cardiology</v>
      </c>
      <c r="K1171">
        <f>_xlfn.XLOOKUP($A:$A,Charges!$B:$B,Charges!$D:$D)</f>
        <v>94.06</v>
      </c>
      <c r="L1171">
        <f>_xlfn.XLOOKUP($E:$E,InsuranceClaims!$A:$A,InsuranceClaims!$E:$E)</f>
        <v>318.85559999999998</v>
      </c>
      <c r="M1171" t="str">
        <f>_xlfn.XLOOKUP($A:$A,Diagnoses!$B:$B,Diagnoses!$D:$D)</f>
        <v>Low back pain</v>
      </c>
      <c r="N1171" t="str">
        <f t="shared" si="36"/>
        <v>2024-Mar</v>
      </c>
      <c r="O1171" t="str">
        <f t="shared" si="37"/>
        <v>Standard</v>
      </c>
      <c r="P1171">
        <f>COUNTIF($B:$B,B1171)</f>
        <v>2</v>
      </c>
      <c r="Q1171">
        <f>SUMIF($C:$C,C1171,$L:$L)</f>
        <v>20392.786800000002</v>
      </c>
    </row>
    <row r="1172" spans="1:17" x14ac:dyDescent="0.25">
      <c r="A1172" t="s">
        <v>5142</v>
      </c>
      <c r="B1172" t="s">
        <v>523</v>
      </c>
      <c r="C1172" t="s">
        <v>3151</v>
      </c>
      <c r="D1172" t="s">
        <v>3088</v>
      </c>
      <c r="E1172" t="s">
        <v>19547</v>
      </c>
      <c r="F1172" t="s">
        <v>5143</v>
      </c>
      <c r="G1172" t="s">
        <v>3106</v>
      </c>
      <c r="H1172">
        <f ca="1">_xlfn.XLOOKUP('Master Data'!$B:$B,PatientsMaster!$A:$A,PatientsMaster!$F:$F)</f>
        <v>82</v>
      </c>
      <c r="I1172" t="str">
        <f ca="1">_xlfn.XLOOKUP('Master Data'!$B:$B,PatientsMaster!$A:$A,PatientsMaster!$G:$G)</f>
        <v>Young Adult</v>
      </c>
      <c r="J1172" t="str">
        <f>_xlfn.XLOOKUP($C:$C,ProvidersMaster!$A:$A,ProvidersMaster!$C:$C)</f>
        <v>Gastroenterology</v>
      </c>
      <c r="K1172">
        <f>_xlfn.XLOOKUP($A:$A,Charges!$B:$B,Charges!$D:$D)</f>
        <v>87.58</v>
      </c>
      <c r="L1172">
        <f>_xlfn.XLOOKUP($E:$E,InsuranceClaims!$A:$A,InsuranceClaims!$E:$E)</f>
        <v>153.14329999999998</v>
      </c>
      <c r="M1172" t="str">
        <f>_xlfn.XLOOKUP($A:$A,Diagnoses!$B:$B,Diagnoses!$D:$D)</f>
        <v>Acute upper respiratory infection, unspecified</v>
      </c>
      <c r="N1172" t="str">
        <f t="shared" si="36"/>
        <v>2026-Aug</v>
      </c>
      <c r="O1172" t="str">
        <f t="shared" si="37"/>
        <v>Standard</v>
      </c>
      <c r="P1172">
        <f>COUNTIF($B:$B,B1172)</f>
        <v>2</v>
      </c>
      <c r="Q1172">
        <f>SUMIF($C:$C,C1172,$L:$L)</f>
        <v>21413.642499999994</v>
      </c>
    </row>
    <row r="1173" spans="1:17" x14ac:dyDescent="0.25">
      <c r="A1173" t="s">
        <v>5144</v>
      </c>
      <c r="B1173" t="s">
        <v>525</v>
      </c>
      <c r="C1173" t="s">
        <v>3145</v>
      </c>
      <c r="D1173" t="s">
        <v>3093</v>
      </c>
      <c r="E1173" t="s">
        <v>19548</v>
      </c>
      <c r="F1173" t="s">
        <v>3436</v>
      </c>
      <c r="G1173" t="s">
        <v>3090</v>
      </c>
      <c r="H1173">
        <f ca="1">_xlfn.XLOOKUP('Master Data'!$B:$B,PatientsMaster!$A:$A,PatientsMaster!$F:$F)</f>
        <v>48</v>
      </c>
      <c r="I1173" t="str">
        <f ca="1">_xlfn.XLOOKUP('Master Data'!$B:$B,PatientsMaster!$A:$A,PatientsMaster!$G:$G)</f>
        <v>Young Adult</v>
      </c>
      <c r="J1173" t="str">
        <f>_xlfn.XLOOKUP($C:$C,ProvidersMaster!$A:$A,ProvidersMaster!$C:$C)</f>
        <v>Cardiology</v>
      </c>
      <c r="K1173">
        <f>_xlfn.XLOOKUP($A:$A,Charges!$B:$B,Charges!$D:$D)</f>
        <v>253.66</v>
      </c>
      <c r="L1173">
        <f>_xlfn.XLOOKUP($E:$E,InsuranceClaims!$A:$A,InsuranceClaims!$E:$E)</f>
        <v>218.64780000000002</v>
      </c>
      <c r="M1173" t="str">
        <f>_xlfn.XLOOKUP($A:$A,Diagnoses!$B:$B,Diagnoses!$D:$D)</f>
        <v>Acute upper respiratory infection, unspecified</v>
      </c>
      <c r="N1173" t="str">
        <f t="shared" si="36"/>
        <v>2023-Feb</v>
      </c>
      <c r="O1173" t="str">
        <f t="shared" si="37"/>
        <v>Standard</v>
      </c>
      <c r="P1173">
        <f>COUNTIF($B:$B,B1173)</f>
        <v>3</v>
      </c>
      <c r="Q1173">
        <f>SUMIF($C:$C,C1173,$L:$L)</f>
        <v>16957.942200000001</v>
      </c>
    </row>
    <row r="1174" spans="1:17" x14ac:dyDescent="0.25">
      <c r="A1174" t="s">
        <v>5145</v>
      </c>
      <c r="B1174" t="s">
        <v>525</v>
      </c>
      <c r="C1174" t="s">
        <v>3130</v>
      </c>
      <c r="D1174" t="s">
        <v>3093</v>
      </c>
      <c r="E1174" t="s">
        <v>19549</v>
      </c>
      <c r="F1174" t="s">
        <v>4422</v>
      </c>
      <c r="G1174" t="s">
        <v>3106</v>
      </c>
      <c r="H1174">
        <f ca="1">_xlfn.XLOOKUP('Master Data'!$B:$B,PatientsMaster!$A:$A,PatientsMaster!$F:$F)</f>
        <v>48</v>
      </c>
      <c r="I1174" t="str">
        <f ca="1">_xlfn.XLOOKUP('Master Data'!$B:$B,PatientsMaster!$A:$A,PatientsMaster!$G:$G)</f>
        <v>Young Adult</v>
      </c>
      <c r="J1174" t="str">
        <f>_xlfn.XLOOKUP($C:$C,ProvidersMaster!$A:$A,ProvidersMaster!$C:$C)</f>
        <v>Pediatrics</v>
      </c>
      <c r="K1174">
        <f>_xlfn.XLOOKUP($A:$A,Charges!$B:$B,Charges!$D:$D)</f>
        <v>151.31</v>
      </c>
      <c r="L1174">
        <f>_xlfn.XLOOKUP($E:$E,InsuranceClaims!$A:$A,InsuranceClaims!$E:$E)</f>
        <v>230.49600000000001</v>
      </c>
      <c r="M1174" t="str">
        <f>_xlfn.XLOOKUP($A:$A,Diagnoses!$B:$B,Diagnoses!$D:$D)</f>
        <v>Gastro-esophageal reflux disease without esophagitis</v>
      </c>
      <c r="N1174" t="str">
        <f t="shared" si="36"/>
        <v>2024-Jun</v>
      </c>
      <c r="O1174" t="str">
        <f t="shared" si="37"/>
        <v>Standard</v>
      </c>
      <c r="P1174">
        <f>COUNTIF($B:$B,B1174)</f>
        <v>3</v>
      </c>
      <c r="Q1174">
        <f>SUMIF($C:$C,C1174,$L:$L)</f>
        <v>15966.304299999994</v>
      </c>
    </row>
    <row r="1175" spans="1:17" x14ac:dyDescent="0.25">
      <c r="A1175" t="s">
        <v>5146</v>
      </c>
      <c r="B1175" t="s">
        <v>525</v>
      </c>
      <c r="C1175" t="s">
        <v>3217</v>
      </c>
      <c r="D1175" t="s">
        <v>3093</v>
      </c>
      <c r="E1175" t="s">
        <v>19550</v>
      </c>
      <c r="F1175" t="s">
        <v>3320</v>
      </c>
      <c r="G1175" t="s">
        <v>3102</v>
      </c>
      <c r="H1175">
        <f ca="1">_xlfn.XLOOKUP('Master Data'!$B:$B,PatientsMaster!$A:$A,PatientsMaster!$F:$F)</f>
        <v>48</v>
      </c>
      <c r="I1175" t="str">
        <f ca="1">_xlfn.XLOOKUP('Master Data'!$B:$B,PatientsMaster!$A:$A,PatientsMaster!$G:$G)</f>
        <v>Young Adult</v>
      </c>
      <c r="J1175" t="str">
        <f>_xlfn.XLOOKUP($C:$C,ProvidersMaster!$A:$A,ProvidersMaster!$C:$C)</f>
        <v>Cardiology</v>
      </c>
      <c r="K1175">
        <f>_xlfn.XLOOKUP($A:$A,Charges!$B:$B,Charges!$D:$D)</f>
        <v>117.07</v>
      </c>
      <c r="L1175">
        <f>_xlfn.XLOOKUP($E:$E,InsuranceClaims!$A:$A,InsuranceClaims!$E:$E)</f>
        <v>40.824999999999996</v>
      </c>
      <c r="M1175" t="str">
        <f>_xlfn.XLOOKUP($A:$A,Diagnoses!$B:$B,Diagnoses!$D:$D)</f>
        <v>Gastro-esophageal reflux disease without esophagitis</v>
      </c>
      <c r="N1175" t="str">
        <f t="shared" si="36"/>
        <v>2022-May</v>
      </c>
      <c r="O1175" t="str">
        <f t="shared" si="37"/>
        <v>Standard</v>
      </c>
      <c r="P1175">
        <f>COUNTIF($B:$B,B1175)</f>
        <v>3</v>
      </c>
      <c r="Q1175">
        <f>SUMIF($C:$C,C1175,$L:$L)</f>
        <v>16325.449900000001</v>
      </c>
    </row>
    <row r="1176" spans="1:17" x14ac:dyDescent="0.25">
      <c r="A1176" t="s">
        <v>5147</v>
      </c>
      <c r="B1176" t="s">
        <v>527</v>
      </c>
      <c r="C1176" t="s">
        <v>3156</v>
      </c>
      <c r="D1176" t="s">
        <v>3093</v>
      </c>
      <c r="E1176" t="s">
        <v>19551</v>
      </c>
      <c r="F1176" t="s">
        <v>4482</v>
      </c>
      <c r="G1176" t="s">
        <v>3095</v>
      </c>
      <c r="H1176">
        <f ca="1">_xlfn.XLOOKUP('Master Data'!$B:$B,PatientsMaster!$A:$A,PatientsMaster!$F:$F)</f>
        <v>60</v>
      </c>
      <c r="I1176" t="str">
        <f ca="1">_xlfn.XLOOKUP('Master Data'!$B:$B,PatientsMaster!$A:$A,PatientsMaster!$G:$G)</f>
        <v>Young Adult</v>
      </c>
      <c r="J1176" t="str">
        <f>_xlfn.XLOOKUP($C:$C,ProvidersMaster!$A:$A,ProvidersMaster!$C:$C)</f>
        <v>Neurology</v>
      </c>
      <c r="K1176">
        <f>_xlfn.XLOOKUP($A:$A,Charges!$B:$B,Charges!$D:$D)</f>
        <v>105.2</v>
      </c>
      <c r="L1176">
        <f>_xlfn.XLOOKUP($E:$E,InsuranceClaims!$A:$A,InsuranceClaims!$E:$E)</f>
        <v>392.44379999999995</v>
      </c>
      <c r="M1176" t="str">
        <f>_xlfn.XLOOKUP($A:$A,Diagnoses!$B:$B,Diagnoses!$D:$D)</f>
        <v>Acute upper respiratory infection, unspecified</v>
      </c>
      <c r="N1176" t="str">
        <f t="shared" si="36"/>
        <v>2023-Sep</v>
      </c>
      <c r="O1176" t="str">
        <f t="shared" si="37"/>
        <v>Standard</v>
      </c>
      <c r="P1176">
        <f>COUNTIF($B:$B,B1176)</f>
        <v>1</v>
      </c>
      <c r="Q1176">
        <f>SUMIF($C:$C,C1176,$L:$L)</f>
        <v>25676.765600000006</v>
      </c>
    </row>
    <row r="1177" spans="1:17" x14ac:dyDescent="0.25">
      <c r="A1177" t="s">
        <v>5148</v>
      </c>
      <c r="B1177" t="s">
        <v>529</v>
      </c>
      <c r="C1177" t="s">
        <v>3199</v>
      </c>
      <c r="D1177" t="s">
        <v>3088</v>
      </c>
      <c r="E1177" t="s">
        <v>19552</v>
      </c>
      <c r="F1177" t="s">
        <v>4603</v>
      </c>
      <c r="G1177" t="s">
        <v>3090</v>
      </c>
      <c r="H1177">
        <f ca="1">_xlfn.XLOOKUP('Master Data'!$B:$B,PatientsMaster!$A:$A,PatientsMaster!$F:$F)</f>
        <v>83</v>
      </c>
      <c r="I1177" t="str">
        <f ca="1">_xlfn.XLOOKUP('Master Data'!$B:$B,PatientsMaster!$A:$A,PatientsMaster!$G:$G)</f>
        <v>Young Adult</v>
      </c>
      <c r="J1177" t="str">
        <f>_xlfn.XLOOKUP($C:$C,ProvidersMaster!$A:$A,ProvidersMaster!$C:$C)</f>
        <v>Gastroenterology</v>
      </c>
      <c r="K1177">
        <f>_xlfn.XLOOKUP($A:$A,Charges!$B:$B,Charges!$D:$D)</f>
        <v>417.92</v>
      </c>
      <c r="L1177">
        <f>_xlfn.XLOOKUP($E:$E,InsuranceClaims!$A:$A,InsuranceClaims!$E:$E)</f>
        <v>229.53209999999999</v>
      </c>
      <c r="M1177" t="str">
        <f>_xlfn.XLOOKUP($A:$A,Diagnoses!$B:$B,Diagnoses!$D:$D)</f>
        <v>Gastro-esophageal reflux disease without esophagitis</v>
      </c>
      <c r="N1177" t="str">
        <f t="shared" si="36"/>
        <v>2022-Jun</v>
      </c>
      <c r="O1177" t="str">
        <f t="shared" si="37"/>
        <v>High Cost</v>
      </c>
      <c r="P1177">
        <f>COUNTIF($B:$B,B1177)</f>
        <v>10</v>
      </c>
      <c r="Q1177">
        <f>SUMIF($C:$C,C1177,$L:$L)</f>
        <v>19674.320500000005</v>
      </c>
    </row>
    <row r="1178" spans="1:17" x14ac:dyDescent="0.25">
      <c r="A1178" t="s">
        <v>5149</v>
      </c>
      <c r="B1178" t="s">
        <v>529</v>
      </c>
      <c r="C1178" t="s">
        <v>3111</v>
      </c>
      <c r="D1178" t="s">
        <v>3093</v>
      </c>
      <c r="E1178" t="s">
        <v>19553</v>
      </c>
      <c r="F1178" t="s">
        <v>5032</v>
      </c>
      <c r="G1178" t="s">
        <v>3102</v>
      </c>
      <c r="H1178">
        <f ca="1">_xlfn.XLOOKUP('Master Data'!$B:$B,PatientsMaster!$A:$A,PatientsMaster!$F:$F)</f>
        <v>83</v>
      </c>
      <c r="I1178" t="str">
        <f ca="1">_xlfn.XLOOKUP('Master Data'!$B:$B,PatientsMaster!$A:$A,PatientsMaster!$G:$G)</f>
        <v>Young Adult</v>
      </c>
      <c r="J1178" t="str">
        <f>_xlfn.XLOOKUP($C:$C,ProvidersMaster!$A:$A,ProvidersMaster!$C:$C)</f>
        <v>Gastroenterology</v>
      </c>
      <c r="K1178">
        <f>_xlfn.XLOOKUP($A:$A,Charges!$B:$B,Charges!$D:$D)</f>
        <v>498.07</v>
      </c>
      <c r="L1178">
        <f>_xlfn.XLOOKUP($E:$E,InsuranceClaims!$A:$A,InsuranceClaims!$E:$E)</f>
        <v>79.1721</v>
      </c>
      <c r="M1178" t="str">
        <f>_xlfn.XLOOKUP($A:$A,Diagnoses!$B:$B,Diagnoses!$D:$D)</f>
        <v>Acute upper respiratory infection, unspecified</v>
      </c>
      <c r="N1178" t="str">
        <f t="shared" si="36"/>
        <v>2024-Dec</v>
      </c>
      <c r="O1178" t="str">
        <f t="shared" si="37"/>
        <v>High Cost</v>
      </c>
      <c r="P1178">
        <f>COUNTIF($B:$B,B1178)</f>
        <v>10</v>
      </c>
      <c r="Q1178">
        <f>SUMIF($C:$C,C1178,$L:$L)</f>
        <v>20345.553199999988</v>
      </c>
    </row>
    <row r="1179" spans="1:17" x14ac:dyDescent="0.25">
      <c r="A1179" t="s">
        <v>5150</v>
      </c>
      <c r="B1179" t="s">
        <v>529</v>
      </c>
      <c r="C1179" t="s">
        <v>3097</v>
      </c>
      <c r="D1179" t="s">
        <v>3093</v>
      </c>
      <c r="E1179" t="s">
        <v>19554</v>
      </c>
      <c r="F1179" t="s">
        <v>5151</v>
      </c>
      <c r="G1179" t="s">
        <v>3106</v>
      </c>
      <c r="H1179">
        <f ca="1">_xlfn.XLOOKUP('Master Data'!$B:$B,PatientsMaster!$A:$A,PatientsMaster!$F:$F)</f>
        <v>83</v>
      </c>
      <c r="I1179" t="str">
        <f ca="1">_xlfn.XLOOKUP('Master Data'!$B:$B,PatientsMaster!$A:$A,PatientsMaster!$G:$G)</f>
        <v>Young Adult</v>
      </c>
      <c r="J1179" t="str">
        <f>_xlfn.XLOOKUP($C:$C,ProvidersMaster!$A:$A,ProvidersMaster!$C:$C)</f>
        <v>Cardiology</v>
      </c>
      <c r="K1179">
        <f>_xlfn.XLOOKUP($A:$A,Charges!$B:$B,Charges!$D:$D)</f>
        <v>310.17</v>
      </c>
      <c r="L1179">
        <f>_xlfn.XLOOKUP($E:$E,InsuranceClaims!$A:$A,InsuranceClaims!$E:$E)</f>
        <v>341.7568</v>
      </c>
      <c r="M1179" t="str">
        <f>_xlfn.XLOOKUP($A:$A,Diagnoses!$B:$B,Diagnoses!$D:$D)</f>
        <v>Low back pain</v>
      </c>
      <c r="N1179" t="str">
        <f t="shared" si="36"/>
        <v>2024-Jul</v>
      </c>
      <c r="O1179" t="str">
        <f t="shared" si="37"/>
        <v>Standard</v>
      </c>
      <c r="P1179">
        <f>COUNTIF($B:$B,B1179)</f>
        <v>10</v>
      </c>
      <c r="Q1179">
        <f>SUMIF($C:$C,C1179,$L:$L)</f>
        <v>19482.340599999985</v>
      </c>
    </row>
    <row r="1180" spans="1:17" x14ac:dyDescent="0.25">
      <c r="A1180" t="s">
        <v>5152</v>
      </c>
      <c r="B1180" t="s">
        <v>529</v>
      </c>
      <c r="C1180" t="s">
        <v>3108</v>
      </c>
      <c r="D1180" t="s">
        <v>3093</v>
      </c>
      <c r="E1180" t="s">
        <v>19555</v>
      </c>
      <c r="F1180" t="s">
        <v>3190</v>
      </c>
      <c r="G1180" t="s">
        <v>3090</v>
      </c>
      <c r="H1180">
        <f ca="1">_xlfn.XLOOKUP('Master Data'!$B:$B,PatientsMaster!$A:$A,PatientsMaster!$F:$F)</f>
        <v>83</v>
      </c>
      <c r="I1180" t="str">
        <f ca="1">_xlfn.XLOOKUP('Master Data'!$B:$B,PatientsMaster!$A:$A,PatientsMaster!$G:$G)</f>
        <v>Young Adult</v>
      </c>
      <c r="J1180" t="str">
        <f>_xlfn.XLOOKUP($C:$C,ProvidersMaster!$A:$A,ProvidersMaster!$C:$C)</f>
        <v>Pediatrics</v>
      </c>
      <c r="K1180">
        <f>_xlfn.XLOOKUP($A:$A,Charges!$B:$B,Charges!$D:$D)</f>
        <v>75.59</v>
      </c>
      <c r="L1180">
        <f>_xlfn.XLOOKUP($E:$E,InsuranceClaims!$A:$A,InsuranceClaims!$E:$E)</f>
        <v>363.5659</v>
      </c>
      <c r="M1180" t="str">
        <f>_xlfn.XLOOKUP($A:$A,Diagnoses!$B:$B,Diagnoses!$D:$D)</f>
        <v>Acute upper respiratory infection, unspecified</v>
      </c>
      <c r="N1180" t="str">
        <f t="shared" si="36"/>
        <v>2023-Jan</v>
      </c>
      <c r="O1180" t="str">
        <f t="shared" si="37"/>
        <v>Standard</v>
      </c>
      <c r="P1180">
        <f>COUNTIF($B:$B,B1180)</f>
        <v>10</v>
      </c>
      <c r="Q1180">
        <f>SUMIF($C:$C,C1180,$L:$L)</f>
        <v>19337.123900000002</v>
      </c>
    </row>
    <row r="1181" spans="1:17" x14ac:dyDescent="0.25">
      <c r="A1181" t="s">
        <v>5153</v>
      </c>
      <c r="B1181" t="s">
        <v>529</v>
      </c>
      <c r="C1181" t="s">
        <v>3180</v>
      </c>
      <c r="D1181" t="s">
        <v>3088</v>
      </c>
      <c r="E1181" t="s">
        <v>19556</v>
      </c>
      <c r="F1181" t="s">
        <v>5154</v>
      </c>
      <c r="G1181" t="s">
        <v>3095</v>
      </c>
      <c r="H1181">
        <f ca="1">_xlfn.XLOOKUP('Master Data'!$B:$B,PatientsMaster!$A:$A,PatientsMaster!$F:$F)</f>
        <v>83</v>
      </c>
      <c r="I1181" t="str">
        <f ca="1">_xlfn.XLOOKUP('Master Data'!$B:$B,PatientsMaster!$A:$A,PatientsMaster!$G:$G)</f>
        <v>Young Adult</v>
      </c>
      <c r="J1181" t="str">
        <f>_xlfn.XLOOKUP($C:$C,ProvidersMaster!$A:$A,ProvidersMaster!$C:$C)</f>
        <v>Gastroenterology</v>
      </c>
      <c r="K1181">
        <f>_xlfn.XLOOKUP($A:$A,Charges!$B:$B,Charges!$D:$D)</f>
        <v>80.89</v>
      </c>
      <c r="L1181">
        <f>_xlfn.XLOOKUP($E:$E,InsuranceClaims!$A:$A,InsuranceClaims!$E:$E)</f>
        <v>303.2106</v>
      </c>
      <c r="M1181" t="str">
        <f>_xlfn.XLOOKUP($A:$A,Diagnoses!$B:$B,Diagnoses!$D:$D)</f>
        <v>Type 2 diabetes mellitus without complications</v>
      </c>
      <c r="N1181" t="str">
        <f t="shared" si="36"/>
        <v>2026-Jul</v>
      </c>
      <c r="O1181" t="str">
        <f t="shared" si="37"/>
        <v>Standard</v>
      </c>
      <c r="P1181">
        <f>COUNTIF($B:$B,B1181)</f>
        <v>10</v>
      </c>
      <c r="Q1181">
        <f>SUMIF($C:$C,C1181,$L:$L)</f>
        <v>19110.715800000002</v>
      </c>
    </row>
    <row r="1182" spans="1:17" x14ac:dyDescent="0.25">
      <c r="A1182" t="s">
        <v>5155</v>
      </c>
      <c r="B1182" t="s">
        <v>529</v>
      </c>
      <c r="C1182" t="s">
        <v>3202</v>
      </c>
      <c r="D1182" t="s">
        <v>3093</v>
      </c>
      <c r="E1182" t="s">
        <v>19557</v>
      </c>
      <c r="F1182" t="s">
        <v>4141</v>
      </c>
      <c r="G1182" t="s">
        <v>3102</v>
      </c>
      <c r="H1182">
        <f ca="1">_xlfn.XLOOKUP('Master Data'!$B:$B,PatientsMaster!$A:$A,PatientsMaster!$F:$F)</f>
        <v>83</v>
      </c>
      <c r="I1182" t="str">
        <f ca="1">_xlfn.XLOOKUP('Master Data'!$B:$B,PatientsMaster!$A:$A,PatientsMaster!$G:$G)</f>
        <v>Young Adult</v>
      </c>
      <c r="J1182" t="str">
        <f>_xlfn.XLOOKUP($C:$C,ProvidersMaster!$A:$A,ProvidersMaster!$C:$C)</f>
        <v>General Practice</v>
      </c>
      <c r="K1182">
        <f>_xlfn.XLOOKUP($A:$A,Charges!$B:$B,Charges!$D:$D)</f>
        <v>310.73</v>
      </c>
      <c r="L1182">
        <f>_xlfn.XLOOKUP($E:$E,InsuranceClaims!$A:$A,InsuranceClaims!$E:$E)</f>
        <v>57.936000000000007</v>
      </c>
      <c r="M1182" t="str">
        <f>_xlfn.XLOOKUP($A:$A,Diagnoses!$B:$B,Diagnoses!$D:$D)</f>
        <v>Essential (primary) hypertension</v>
      </c>
      <c r="N1182" t="str">
        <f t="shared" si="36"/>
        <v>2023-Jun</v>
      </c>
      <c r="O1182" t="str">
        <f t="shared" si="37"/>
        <v>Standard</v>
      </c>
      <c r="P1182">
        <f>COUNTIF($B:$B,B1182)</f>
        <v>10</v>
      </c>
      <c r="Q1182">
        <f>SUMIF($C:$C,C1182,$L:$L)</f>
        <v>16195.449599999994</v>
      </c>
    </row>
    <row r="1183" spans="1:17" x14ac:dyDescent="0.25">
      <c r="A1183" t="s">
        <v>5156</v>
      </c>
      <c r="B1183" t="s">
        <v>529</v>
      </c>
      <c r="C1183" t="s">
        <v>3248</v>
      </c>
      <c r="D1183" t="s">
        <v>3088</v>
      </c>
      <c r="E1183" t="s">
        <v>19558</v>
      </c>
      <c r="F1183" t="s">
        <v>3531</v>
      </c>
      <c r="G1183" t="s">
        <v>3090</v>
      </c>
      <c r="H1183">
        <f ca="1">_xlfn.XLOOKUP('Master Data'!$B:$B,PatientsMaster!$A:$A,PatientsMaster!$F:$F)</f>
        <v>83</v>
      </c>
      <c r="I1183" t="str">
        <f ca="1">_xlfn.XLOOKUP('Master Data'!$B:$B,PatientsMaster!$A:$A,PatientsMaster!$G:$G)</f>
        <v>Young Adult</v>
      </c>
      <c r="J1183" t="str">
        <f>_xlfn.XLOOKUP($C:$C,ProvidersMaster!$A:$A,ProvidersMaster!$C:$C)</f>
        <v>Cardiology</v>
      </c>
      <c r="K1183">
        <f>_xlfn.XLOOKUP($A:$A,Charges!$B:$B,Charges!$D:$D)</f>
        <v>347.88</v>
      </c>
      <c r="L1183">
        <f>_xlfn.XLOOKUP($E:$E,InsuranceClaims!$A:$A,InsuranceClaims!$E:$E)</f>
        <v>387.36860000000001</v>
      </c>
      <c r="M1183" t="str">
        <f>_xlfn.XLOOKUP($A:$A,Diagnoses!$B:$B,Diagnoses!$D:$D)</f>
        <v>Essential (primary) hypertension</v>
      </c>
      <c r="N1183" t="str">
        <f t="shared" si="36"/>
        <v>2025-Sep</v>
      </c>
      <c r="O1183" t="str">
        <f t="shared" si="37"/>
        <v>Standard</v>
      </c>
      <c r="P1183">
        <f>COUNTIF($B:$B,B1183)</f>
        <v>10</v>
      </c>
      <c r="Q1183">
        <f>SUMIF($C:$C,C1183,$L:$L)</f>
        <v>20392.786800000002</v>
      </c>
    </row>
    <row r="1184" spans="1:17" x14ac:dyDescent="0.25">
      <c r="A1184" t="s">
        <v>5157</v>
      </c>
      <c r="B1184" t="s">
        <v>529</v>
      </c>
      <c r="C1184" t="s">
        <v>3175</v>
      </c>
      <c r="D1184" t="s">
        <v>3093</v>
      </c>
      <c r="E1184" t="s">
        <v>19559</v>
      </c>
      <c r="F1184" t="s">
        <v>5158</v>
      </c>
      <c r="G1184" t="s">
        <v>3102</v>
      </c>
      <c r="H1184">
        <f ca="1">_xlfn.XLOOKUP('Master Data'!$B:$B,PatientsMaster!$A:$A,PatientsMaster!$F:$F)</f>
        <v>83</v>
      </c>
      <c r="I1184" t="str">
        <f ca="1">_xlfn.XLOOKUP('Master Data'!$B:$B,PatientsMaster!$A:$A,PatientsMaster!$G:$G)</f>
        <v>Young Adult</v>
      </c>
      <c r="J1184" t="str">
        <f>_xlfn.XLOOKUP($C:$C,ProvidersMaster!$A:$A,ProvidersMaster!$C:$C)</f>
        <v>Pediatrics</v>
      </c>
      <c r="K1184">
        <f>_xlfn.XLOOKUP($A:$A,Charges!$B:$B,Charges!$D:$D)</f>
        <v>275.44</v>
      </c>
      <c r="L1184">
        <f>_xlfn.XLOOKUP($E:$E,InsuranceClaims!$A:$A,InsuranceClaims!$E:$E)</f>
        <v>297.88079999999997</v>
      </c>
      <c r="M1184" t="str">
        <f>_xlfn.XLOOKUP($A:$A,Diagnoses!$B:$B,Diagnoses!$D:$D)</f>
        <v>Acute upper respiratory infection, unspecified</v>
      </c>
      <c r="N1184" t="str">
        <f t="shared" si="36"/>
        <v>2024-Jan</v>
      </c>
      <c r="O1184" t="str">
        <f t="shared" si="37"/>
        <v>Standard</v>
      </c>
      <c r="P1184">
        <f>COUNTIF($B:$B,B1184)</f>
        <v>10</v>
      </c>
      <c r="Q1184">
        <f>SUMIF($C:$C,C1184,$L:$L)</f>
        <v>18866.657099999993</v>
      </c>
    </row>
    <row r="1185" spans="1:17" x14ac:dyDescent="0.25">
      <c r="A1185" t="s">
        <v>5159</v>
      </c>
      <c r="B1185" t="s">
        <v>529</v>
      </c>
      <c r="C1185" t="s">
        <v>3248</v>
      </c>
      <c r="D1185" t="s">
        <v>3088</v>
      </c>
      <c r="E1185" t="s">
        <v>19560</v>
      </c>
      <c r="F1185" t="s">
        <v>5160</v>
      </c>
      <c r="G1185" t="s">
        <v>3102</v>
      </c>
      <c r="H1185">
        <f ca="1">_xlfn.XLOOKUP('Master Data'!$B:$B,PatientsMaster!$A:$A,PatientsMaster!$F:$F)</f>
        <v>83</v>
      </c>
      <c r="I1185" t="str">
        <f ca="1">_xlfn.XLOOKUP('Master Data'!$B:$B,PatientsMaster!$A:$A,PatientsMaster!$G:$G)</f>
        <v>Young Adult</v>
      </c>
      <c r="J1185" t="str">
        <f>_xlfn.XLOOKUP($C:$C,ProvidersMaster!$A:$A,ProvidersMaster!$C:$C)</f>
        <v>Cardiology</v>
      </c>
      <c r="K1185">
        <f>_xlfn.XLOOKUP($A:$A,Charges!$B:$B,Charges!$D:$D)</f>
        <v>163.69</v>
      </c>
      <c r="L1185">
        <f>_xlfn.XLOOKUP($E:$E,InsuranceClaims!$A:$A,InsuranceClaims!$E:$E)</f>
        <v>69.1678</v>
      </c>
      <c r="M1185" t="str">
        <f>_xlfn.XLOOKUP($A:$A,Diagnoses!$B:$B,Diagnoses!$D:$D)</f>
        <v>Acute upper respiratory infection, unspecified</v>
      </c>
      <c r="N1185" t="str">
        <f t="shared" si="36"/>
        <v>2023-Aug</v>
      </c>
      <c r="O1185" t="str">
        <f t="shared" si="37"/>
        <v>Standard</v>
      </c>
      <c r="P1185">
        <f>COUNTIF($B:$B,B1185)</f>
        <v>10</v>
      </c>
      <c r="Q1185">
        <f>SUMIF($C:$C,C1185,$L:$L)</f>
        <v>20392.786800000002</v>
      </c>
    </row>
    <row r="1186" spans="1:17" x14ac:dyDescent="0.25">
      <c r="A1186" t="s">
        <v>5161</v>
      </c>
      <c r="B1186" t="s">
        <v>529</v>
      </c>
      <c r="C1186" t="s">
        <v>3196</v>
      </c>
      <c r="D1186" t="s">
        <v>3088</v>
      </c>
      <c r="E1186" t="s">
        <v>19561</v>
      </c>
      <c r="F1186" t="s">
        <v>5162</v>
      </c>
      <c r="G1186" t="s">
        <v>3106</v>
      </c>
      <c r="H1186">
        <f ca="1">_xlfn.XLOOKUP('Master Data'!$B:$B,PatientsMaster!$A:$A,PatientsMaster!$F:$F)</f>
        <v>83</v>
      </c>
      <c r="I1186" t="str">
        <f ca="1">_xlfn.XLOOKUP('Master Data'!$B:$B,PatientsMaster!$A:$A,PatientsMaster!$G:$G)</f>
        <v>Young Adult</v>
      </c>
      <c r="J1186" t="str">
        <f>_xlfn.XLOOKUP($C:$C,ProvidersMaster!$A:$A,ProvidersMaster!$C:$C)</f>
        <v>Gastroenterology</v>
      </c>
      <c r="K1186">
        <f>_xlfn.XLOOKUP($A:$A,Charges!$B:$B,Charges!$D:$D)</f>
        <v>453.62</v>
      </c>
      <c r="L1186">
        <f>_xlfn.XLOOKUP($E:$E,InsuranceClaims!$A:$A,InsuranceClaims!$E:$E)</f>
        <v>178.3134</v>
      </c>
      <c r="M1186" t="str">
        <f>_xlfn.XLOOKUP($A:$A,Diagnoses!$B:$B,Diagnoses!$D:$D)</f>
        <v>Essential (primary) hypertension</v>
      </c>
      <c r="N1186" t="str">
        <f t="shared" si="36"/>
        <v>2023-Feb</v>
      </c>
      <c r="O1186" t="str">
        <f t="shared" si="37"/>
        <v>High Cost</v>
      </c>
      <c r="P1186">
        <f>COUNTIF($B:$B,B1186)</f>
        <v>10</v>
      </c>
      <c r="Q1186">
        <f>SUMIF($C:$C,C1186,$L:$L)</f>
        <v>13711.558999999999</v>
      </c>
    </row>
    <row r="1187" spans="1:17" x14ac:dyDescent="0.25">
      <c r="A1187" t="s">
        <v>5163</v>
      </c>
      <c r="B1187" t="s">
        <v>531</v>
      </c>
      <c r="C1187" t="s">
        <v>3161</v>
      </c>
      <c r="D1187" t="s">
        <v>3093</v>
      </c>
      <c r="E1187" t="s">
        <v>19562</v>
      </c>
      <c r="F1187" t="s">
        <v>3972</v>
      </c>
      <c r="G1187" t="s">
        <v>3102</v>
      </c>
      <c r="H1187">
        <f ca="1">_xlfn.XLOOKUP('Master Data'!$B:$B,PatientsMaster!$A:$A,PatientsMaster!$F:$F)</f>
        <v>45</v>
      </c>
      <c r="I1187" t="str">
        <f ca="1">_xlfn.XLOOKUP('Master Data'!$B:$B,PatientsMaster!$A:$A,PatientsMaster!$G:$G)</f>
        <v>Young Adult</v>
      </c>
      <c r="J1187" t="str">
        <f>_xlfn.XLOOKUP($C:$C,ProvidersMaster!$A:$A,ProvidersMaster!$C:$C)</f>
        <v>Gastroenterology</v>
      </c>
      <c r="K1187">
        <f>_xlfn.XLOOKUP($A:$A,Charges!$B:$B,Charges!$D:$D)</f>
        <v>355.85</v>
      </c>
      <c r="L1187">
        <f>_xlfn.XLOOKUP($E:$E,InsuranceClaims!$A:$A,InsuranceClaims!$E:$E)</f>
        <v>183.33749999999998</v>
      </c>
      <c r="M1187" t="str">
        <f>_xlfn.XLOOKUP($A:$A,Diagnoses!$B:$B,Diagnoses!$D:$D)</f>
        <v>Essential (primary) hypertension</v>
      </c>
      <c r="N1187" t="str">
        <f t="shared" si="36"/>
        <v>2022-Oct</v>
      </c>
      <c r="O1187" t="str">
        <f t="shared" si="37"/>
        <v>High Cost</v>
      </c>
      <c r="P1187">
        <f>COUNTIF($B:$B,B1187)</f>
        <v>6</v>
      </c>
      <c r="Q1187">
        <f>SUMIF($C:$C,C1187,$L:$L)</f>
        <v>20657.172699999996</v>
      </c>
    </row>
    <row r="1188" spans="1:17" x14ac:dyDescent="0.25">
      <c r="A1188" t="s">
        <v>5164</v>
      </c>
      <c r="B1188" t="s">
        <v>531</v>
      </c>
      <c r="C1188" t="s">
        <v>3180</v>
      </c>
      <c r="D1188" t="s">
        <v>3093</v>
      </c>
      <c r="E1188" t="s">
        <v>19563</v>
      </c>
      <c r="F1188" t="s">
        <v>3320</v>
      </c>
      <c r="G1188" t="s">
        <v>3090</v>
      </c>
      <c r="H1188">
        <f ca="1">_xlfn.XLOOKUP('Master Data'!$B:$B,PatientsMaster!$A:$A,PatientsMaster!$F:$F)</f>
        <v>45</v>
      </c>
      <c r="I1188" t="str">
        <f ca="1">_xlfn.XLOOKUP('Master Data'!$B:$B,PatientsMaster!$A:$A,PatientsMaster!$G:$G)</f>
        <v>Young Adult</v>
      </c>
      <c r="J1188" t="str">
        <f>_xlfn.XLOOKUP($C:$C,ProvidersMaster!$A:$A,ProvidersMaster!$C:$C)</f>
        <v>Gastroenterology</v>
      </c>
      <c r="K1188">
        <f>_xlfn.XLOOKUP($A:$A,Charges!$B:$B,Charges!$D:$D)</f>
        <v>372.8</v>
      </c>
      <c r="L1188">
        <f>_xlfn.XLOOKUP($E:$E,InsuranceClaims!$A:$A,InsuranceClaims!$E:$E)</f>
        <v>404.42579999999998</v>
      </c>
      <c r="M1188" t="str">
        <f>_xlfn.XLOOKUP($A:$A,Diagnoses!$B:$B,Diagnoses!$D:$D)</f>
        <v>Low back pain</v>
      </c>
      <c r="N1188" t="str">
        <f t="shared" si="36"/>
        <v>2022-May</v>
      </c>
      <c r="O1188" t="str">
        <f t="shared" si="37"/>
        <v>High Cost</v>
      </c>
      <c r="P1188">
        <f>COUNTIF($B:$B,B1188)</f>
        <v>6</v>
      </c>
      <c r="Q1188">
        <f>SUMIF($C:$C,C1188,$L:$L)</f>
        <v>19110.715800000002</v>
      </c>
    </row>
    <row r="1189" spans="1:17" x14ac:dyDescent="0.25">
      <c r="A1189" t="s">
        <v>5165</v>
      </c>
      <c r="B1189" t="s">
        <v>531</v>
      </c>
      <c r="C1189" t="s">
        <v>3248</v>
      </c>
      <c r="D1189" t="s">
        <v>3093</v>
      </c>
      <c r="E1189" t="s">
        <v>19564</v>
      </c>
      <c r="F1189" t="s">
        <v>3259</v>
      </c>
      <c r="G1189" t="s">
        <v>3102</v>
      </c>
      <c r="H1189">
        <f ca="1">_xlfn.XLOOKUP('Master Data'!$B:$B,PatientsMaster!$A:$A,PatientsMaster!$F:$F)</f>
        <v>45</v>
      </c>
      <c r="I1189" t="str">
        <f ca="1">_xlfn.XLOOKUP('Master Data'!$B:$B,PatientsMaster!$A:$A,PatientsMaster!$G:$G)</f>
        <v>Young Adult</v>
      </c>
      <c r="J1189" t="str">
        <f>_xlfn.XLOOKUP($C:$C,ProvidersMaster!$A:$A,ProvidersMaster!$C:$C)</f>
        <v>Cardiology</v>
      </c>
      <c r="K1189">
        <f>_xlfn.XLOOKUP($A:$A,Charges!$B:$B,Charges!$D:$D)</f>
        <v>213.53</v>
      </c>
      <c r="L1189">
        <f>_xlfn.XLOOKUP($E:$E,InsuranceClaims!$A:$A,InsuranceClaims!$E:$E)</f>
        <v>239.19399999999999</v>
      </c>
      <c r="M1189" t="str">
        <f>_xlfn.XLOOKUP($A:$A,Diagnoses!$B:$B,Diagnoses!$D:$D)</f>
        <v>Type 2 diabetes mellitus without complications</v>
      </c>
      <c r="N1189" t="str">
        <f t="shared" si="36"/>
        <v>2023-Dec</v>
      </c>
      <c r="O1189" t="str">
        <f t="shared" si="37"/>
        <v>Standard</v>
      </c>
      <c r="P1189">
        <f>COUNTIF($B:$B,B1189)</f>
        <v>6</v>
      </c>
      <c r="Q1189">
        <f>SUMIF($C:$C,C1189,$L:$L)</f>
        <v>20392.786800000002</v>
      </c>
    </row>
    <row r="1190" spans="1:17" x14ac:dyDescent="0.25">
      <c r="A1190" t="s">
        <v>5166</v>
      </c>
      <c r="B1190" t="s">
        <v>531</v>
      </c>
      <c r="C1190" t="s">
        <v>3180</v>
      </c>
      <c r="D1190" t="s">
        <v>3088</v>
      </c>
      <c r="E1190" t="s">
        <v>19565</v>
      </c>
      <c r="F1190" t="s">
        <v>5167</v>
      </c>
      <c r="G1190" t="s">
        <v>3090</v>
      </c>
      <c r="H1190">
        <f ca="1">_xlfn.XLOOKUP('Master Data'!$B:$B,PatientsMaster!$A:$A,PatientsMaster!$F:$F)</f>
        <v>45</v>
      </c>
      <c r="I1190" t="str">
        <f ca="1">_xlfn.XLOOKUP('Master Data'!$B:$B,PatientsMaster!$A:$A,PatientsMaster!$G:$G)</f>
        <v>Young Adult</v>
      </c>
      <c r="J1190" t="str">
        <f>_xlfn.XLOOKUP($C:$C,ProvidersMaster!$A:$A,ProvidersMaster!$C:$C)</f>
        <v>Gastroenterology</v>
      </c>
      <c r="K1190">
        <f>_xlfn.XLOOKUP($A:$A,Charges!$B:$B,Charges!$D:$D)</f>
        <v>358.43</v>
      </c>
      <c r="L1190">
        <f>_xlfn.XLOOKUP($E:$E,InsuranceClaims!$A:$A,InsuranceClaims!$E:$E)</f>
        <v>198.792</v>
      </c>
      <c r="M1190" t="str">
        <f>_xlfn.XLOOKUP($A:$A,Diagnoses!$B:$B,Diagnoses!$D:$D)</f>
        <v>Low back pain</v>
      </c>
      <c r="N1190" t="str">
        <f t="shared" si="36"/>
        <v>2024-Jul</v>
      </c>
      <c r="O1190" t="str">
        <f t="shared" si="37"/>
        <v>High Cost</v>
      </c>
      <c r="P1190">
        <f>COUNTIF($B:$B,B1190)</f>
        <v>6</v>
      </c>
      <c r="Q1190">
        <f>SUMIF($C:$C,C1190,$L:$L)</f>
        <v>19110.715800000002</v>
      </c>
    </row>
    <row r="1191" spans="1:17" x14ac:dyDescent="0.25">
      <c r="A1191" t="s">
        <v>5168</v>
      </c>
      <c r="B1191" t="s">
        <v>531</v>
      </c>
      <c r="C1191" t="s">
        <v>3208</v>
      </c>
      <c r="D1191" t="s">
        <v>3088</v>
      </c>
      <c r="E1191" t="s">
        <v>19566</v>
      </c>
      <c r="F1191" t="s">
        <v>4315</v>
      </c>
      <c r="G1191" t="s">
        <v>3090</v>
      </c>
      <c r="H1191">
        <f ca="1">_xlfn.XLOOKUP('Master Data'!$B:$B,PatientsMaster!$A:$A,PatientsMaster!$F:$F)</f>
        <v>45</v>
      </c>
      <c r="I1191" t="str">
        <f ca="1">_xlfn.XLOOKUP('Master Data'!$B:$B,PatientsMaster!$A:$A,PatientsMaster!$G:$G)</f>
        <v>Young Adult</v>
      </c>
      <c r="J1191" t="str">
        <f>_xlfn.XLOOKUP($C:$C,ProvidersMaster!$A:$A,ProvidersMaster!$C:$C)</f>
        <v>Cardiology</v>
      </c>
      <c r="K1191">
        <f>_xlfn.XLOOKUP($A:$A,Charges!$B:$B,Charges!$D:$D)</f>
        <v>168.04</v>
      </c>
      <c r="L1191">
        <f>_xlfn.XLOOKUP($E:$E,InsuranceClaims!$A:$A,InsuranceClaims!$E:$E)</f>
        <v>130.1696</v>
      </c>
      <c r="M1191" t="str">
        <f>_xlfn.XLOOKUP($A:$A,Diagnoses!$B:$B,Diagnoses!$D:$D)</f>
        <v>Low back pain</v>
      </c>
      <c r="N1191" t="str">
        <f t="shared" si="36"/>
        <v>2024-May</v>
      </c>
      <c r="O1191" t="str">
        <f t="shared" si="37"/>
        <v>Standard</v>
      </c>
      <c r="P1191">
        <f>COUNTIF($B:$B,B1191)</f>
        <v>6</v>
      </c>
      <c r="Q1191">
        <f>SUMIF($C:$C,C1191,$L:$L)</f>
        <v>17205.856699999993</v>
      </c>
    </row>
    <row r="1192" spans="1:17" x14ac:dyDescent="0.25">
      <c r="A1192" t="s">
        <v>5169</v>
      </c>
      <c r="B1192" t="s">
        <v>531</v>
      </c>
      <c r="C1192" t="s">
        <v>3148</v>
      </c>
      <c r="D1192" t="s">
        <v>3093</v>
      </c>
      <c r="E1192" t="s">
        <v>19567</v>
      </c>
      <c r="F1192" t="s">
        <v>5170</v>
      </c>
      <c r="G1192" t="s">
        <v>3090</v>
      </c>
      <c r="H1192">
        <f ca="1">_xlfn.XLOOKUP('Master Data'!$B:$B,PatientsMaster!$A:$A,PatientsMaster!$F:$F)</f>
        <v>45</v>
      </c>
      <c r="I1192" t="str">
        <f ca="1">_xlfn.XLOOKUP('Master Data'!$B:$B,PatientsMaster!$A:$A,PatientsMaster!$G:$G)</f>
        <v>Young Adult</v>
      </c>
      <c r="J1192" t="str">
        <f>_xlfn.XLOOKUP($C:$C,ProvidersMaster!$A:$A,ProvidersMaster!$C:$C)</f>
        <v>Gastroenterology</v>
      </c>
      <c r="K1192">
        <f>_xlfn.XLOOKUP($A:$A,Charges!$B:$B,Charges!$D:$D)</f>
        <v>240.16</v>
      </c>
      <c r="L1192">
        <f>_xlfn.XLOOKUP($E:$E,InsuranceClaims!$A:$A,InsuranceClaims!$E:$E)</f>
        <v>141.78750000000002</v>
      </c>
      <c r="M1192" t="str">
        <f>_xlfn.XLOOKUP($A:$A,Diagnoses!$B:$B,Diagnoses!$D:$D)</f>
        <v>Acute upper respiratory infection, unspecified</v>
      </c>
      <c r="N1192" t="str">
        <f t="shared" si="36"/>
        <v>2024-Nov</v>
      </c>
      <c r="O1192" t="str">
        <f t="shared" si="37"/>
        <v>Standard</v>
      </c>
      <c r="P1192">
        <f>COUNTIF($B:$B,B1192)</f>
        <v>6</v>
      </c>
      <c r="Q1192">
        <f>SUMIF($C:$C,C1192,$L:$L)</f>
        <v>19833.441100000004</v>
      </c>
    </row>
    <row r="1193" spans="1:17" x14ac:dyDescent="0.25">
      <c r="A1193" t="s">
        <v>5171</v>
      </c>
      <c r="B1193" t="s">
        <v>533</v>
      </c>
      <c r="C1193" t="s">
        <v>3248</v>
      </c>
      <c r="D1193" t="s">
        <v>3093</v>
      </c>
      <c r="E1193" t="s">
        <v>19568</v>
      </c>
      <c r="F1193" t="s">
        <v>5172</v>
      </c>
      <c r="G1193" t="s">
        <v>3106</v>
      </c>
      <c r="H1193">
        <f ca="1">_xlfn.XLOOKUP('Master Data'!$B:$B,PatientsMaster!$A:$A,PatientsMaster!$F:$F)</f>
        <v>62</v>
      </c>
      <c r="I1193" t="str">
        <f ca="1">_xlfn.XLOOKUP('Master Data'!$B:$B,PatientsMaster!$A:$A,PatientsMaster!$G:$G)</f>
        <v>Young Adult</v>
      </c>
      <c r="J1193" t="str">
        <f>_xlfn.XLOOKUP($C:$C,ProvidersMaster!$A:$A,ProvidersMaster!$C:$C)</f>
        <v>Cardiology</v>
      </c>
      <c r="K1193">
        <f>_xlfn.XLOOKUP($A:$A,Charges!$B:$B,Charges!$D:$D)</f>
        <v>330.61</v>
      </c>
      <c r="L1193">
        <f>_xlfn.XLOOKUP($E:$E,InsuranceClaims!$A:$A,InsuranceClaims!$E:$E)</f>
        <v>169.32240000000002</v>
      </c>
      <c r="M1193" t="str">
        <f>_xlfn.XLOOKUP($A:$A,Diagnoses!$B:$B,Diagnoses!$D:$D)</f>
        <v>Essential (primary) hypertension</v>
      </c>
      <c r="N1193" t="str">
        <f t="shared" si="36"/>
        <v>2024-Mar</v>
      </c>
      <c r="O1193" t="str">
        <f t="shared" si="37"/>
        <v>Standard</v>
      </c>
      <c r="P1193">
        <f>COUNTIF($B:$B,B1193)</f>
        <v>5</v>
      </c>
      <c r="Q1193">
        <f>SUMIF($C:$C,C1193,$L:$L)</f>
        <v>20392.786800000002</v>
      </c>
    </row>
    <row r="1194" spans="1:17" x14ac:dyDescent="0.25">
      <c r="A1194" t="s">
        <v>5173</v>
      </c>
      <c r="B1194" t="s">
        <v>533</v>
      </c>
      <c r="C1194" t="s">
        <v>3202</v>
      </c>
      <c r="D1194" t="s">
        <v>3093</v>
      </c>
      <c r="E1194" t="s">
        <v>19569</v>
      </c>
      <c r="F1194" t="s">
        <v>5174</v>
      </c>
      <c r="G1194" t="s">
        <v>3102</v>
      </c>
      <c r="H1194">
        <f ca="1">_xlfn.XLOOKUP('Master Data'!$B:$B,PatientsMaster!$A:$A,PatientsMaster!$F:$F)</f>
        <v>62</v>
      </c>
      <c r="I1194" t="str">
        <f ca="1">_xlfn.XLOOKUP('Master Data'!$B:$B,PatientsMaster!$A:$A,PatientsMaster!$G:$G)</f>
        <v>Young Adult</v>
      </c>
      <c r="J1194" t="str">
        <f>_xlfn.XLOOKUP($C:$C,ProvidersMaster!$A:$A,ProvidersMaster!$C:$C)</f>
        <v>General Practice</v>
      </c>
      <c r="K1194">
        <f>_xlfn.XLOOKUP($A:$A,Charges!$B:$B,Charges!$D:$D)</f>
        <v>385.58</v>
      </c>
      <c r="L1194">
        <f>_xlfn.XLOOKUP($E:$E,InsuranceClaims!$A:$A,InsuranceClaims!$E:$E)</f>
        <v>335.51220000000001</v>
      </c>
      <c r="M1194" t="str">
        <f>_xlfn.XLOOKUP($A:$A,Diagnoses!$B:$B,Diagnoses!$D:$D)</f>
        <v>Acute upper respiratory infection, unspecified</v>
      </c>
      <c r="N1194" t="str">
        <f t="shared" si="36"/>
        <v>2023-Apr</v>
      </c>
      <c r="O1194" t="str">
        <f t="shared" si="37"/>
        <v>High Cost</v>
      </c>
      <c r="P1194">
        <f>COUNTIF($B:$B,B1194)</f>
        <v>5</v>
      </c>
      <c r="Q1194">
        <f>SUMIF($C:$C,C1194,$L:$L)</f>
        <v>16195.449599999994</v>
      </c>
    </row>
    <row r="1195" spans="1:17" x14ac:dyDescent="0.25">
      <c r="A1195" t="s">
        <v>5175</v>
      </c>
      <c r="B1195" t="s">
        <v>533</v>
      </c>
      <c r="C1195" t="s">
        <v>3118</v>
      </c>
      <c r="D1195" t="s">
        <v>3093</v>
      </c>
      <c r="E1195" t="s">
        <v>19570</v>
      </c>
      <c r="F1195" t="s">
        <v>5176</v>
      </c>
      <c r="G1195" t="s">
        <v>3106</v>
      </c>
      <c r="H1195">
        <f ca="1">_xlfn.XLOOKUP('Master Data'!$B:$B,PatientsMaster!$A:$A,PatientsMaster!$F:$F)</f>
        <v>62</v>
      </c>
      <c r="I1195" t="str">
        <f ca="1">_xlfn.XLOOKUP('Master Data'!$B:$B,PatientsMaster!$A:$A,PatientsMaster!$G:$G)</f>
        <v>Young Adult</v>
      </c>
      <c r="J1195" t="str">
        <f>_xlfn.XLOOKUP($C:$C,ProvidersMaster!$A:$A,ProvidersMaster!$C:$C)</f>
        <v>Cardiology</v>
      </c>
      <c r="K1195">
        <f>_xlfn.XLOOKUP($A:$A,Charges!$B:$B,Charges!$D:$D)</f>
        <v>220.73</v>
      </c>
      <c r="L1195">
        <f>_xlfn.XLOOKUP($E:$E,InsuranceClaims!$A:$A,InsuranceClaims!$E:$E)</f>
        <v>305.27870000000001</v>
      </c>
      <c r="M1195" t="str">
        <f>_xlfn.XLOOKUP($A:$A,Diagnoses!$B:$B,Diagnoses!$D:$D)</f>
        <v>Acute upper respiratory infection, unspecified</v>
      </c>
      <c r="N1195" t="str">
        <f t="shared" si="36"/>
        <v>2022-Dec</v>
      </c>
      <c r="O1195" t="str">
        <f t="shared" si="37"/>
        <v>Standard</v>
      </c>
      <c r="P1195">
        <f>COUNTIF($B:$B,B1195)</f>
        <v>5</v>
      </c>
      <c r="Q1195">
        <f>SUMIF($C:$C,C1195,$L:$L)</f>
        <v>19335.334599999998</v>
      </c>
    </row>
    <row r="1196" spans="1:17" x14ac:dyDescent="0.25">
      <c r="A1196" t="s">
        <v>5177</v>
      </c>
      <c r="B1196" t="s">
        <v>533</v>
      </c>
      <c r="C1196" t="s">
        <v>3254</v>
      </c>
      <c r="D1196" t="s">
        <v>3093</v>
      </c>
      <c r="E1196" t="s">
        <v>19571</v>
      </c>
      <c r="F1196" t="s">
        <v>3674</v>
      </c>
      <c r="G1196" t="s">
        <v>3106</v>
      </c>
      <c r="H1196">
        <f ca="1">_xlfn.XLOOKUP('Master Data'!$B:$B,PatientsMaster!$A:$A,PatientsMaster!$F:$F)</f>
        <v>62</v>
      </c>
      <c r="I1196" t="str">
        <f ca="1">_xlfn.XLOOKUP('Master Data'!$B:$B,PatientsMaster!$A:$A,PatientsMaster!$G:$G)</f>
        <v>Young Adult</v>
      </c>
      <c r="J1196" t="str">
        <f>_xlfn.XLOOKUP($C:$C,ProvidersMaster!$A:$A,ProvidersMaster!$C:$C)</f>
        <v>General Practice</v>
      </c>
      <c r="K1196">
        <f>_xlfn.XLOOKUP($A:$A,Charges!$B:$B,Charges!$D:$D)</f>
        <v>116.91</v>
      </c>
      <c r="L1196">
        <f>_xlfn.XLOOKUP($E:$E,InsuranceClaims!$A:$A,InsuranceClaims!$E:$E)</f>
        <v>372.31119999999999</v>
      </c>
      <c r="M1196" t="str">
        <f>_xlfn.XLOOKUP($A:$A,Diagnoses!$B:$B,Diagnoses!$D:$D)</f>
        <v>Acute upper respiratory infection, unspecified</v>
      </c>
      <c r="N1196" t="str">
        <f t="shared" si="36"/>
        <v>2024-Jul</v>
      </c>
      <c r="O1196" t="str">
        <f t="shared" si="37"/>
        <v>Standard</v>
      </c>
      <c r="P1196">
        <f>COUNTIF($B:$B,B1196)</f>
        <v>5</v>
      </c>
      <c r="Q1196">
        <f>SUMIF($C:$C,C1196,$L:$L)</f>
        <v>20459.456599999998</v>
      </c>
    </row>
    <row r="1197" spans="1:17" x14ac:dyDescent="0.25">
      <c r="A1197" t="s">
        <v>5178</v>
      </c>
      <c r="B1197" t="s">
        <v>533</v>
      </c>
      <c r="C1197" t="s">
        <v>3254</v>
      </c>
      <c r="D1197" t="s">
        <v>3088</v>
      </c>
      <c r="E1197" t="s">
        <v>19572</v>
      </c>
      <c r="F1197" t="s">
        <v>4968</v>
      </c>
      <c r="G1197" t="s">
        <v>3095</v>
      </c>
      <c r="H1197">
        <f ca="1">_xlfn.XLOOKUP('Master Data'!$B:$B,PatientsMaster!$A:$A,PatientsMaster!$F:$F)</f>
        <v>62</v>
      </c>
      <c r="I1197" t="str">
        <f ca="1">_xlfn.XLOOKUP('Master Data'!$B:$B,PatientsMaster!$A:$A,PatientsMaster!$G:$G)</f>
        <v>Young Adult</v>
      </c>
      <c r="J1197" t="str">
        <f>_xlfn.XLOOKUP($C:$C,ProvidersMaster!$A:$A,ProvidersMaster!$C:$C)</f>
        <v>General Practice</v>
      </c>
      <c r="K1197">
        <f>_xlfn.XLOOKUP($A:$A,Charges!$B:$B,Charges!$D:$D)</f>
        <v>448.38</v>
      </c>
      <c r="L1197">
        <f>_xlfn.XLOOKUP($E:$E,InsuranceClaims!$A:$A,InsuranceClaims!$E:$E)</f>
        <v>323.62880000000001</v>
      </c>
      <c r="M1197" t="str">
        <f>_xlfn.XLOOKUP($A:$A,Diagnoses!$B:$B,Diagnoses!$D:$D)</f>
        <v>Acute upper respiratory infection, unspecified</v>
      </c>
      <c r="N1197" t="str">
        <f t="shared" si="36"/>
        <v>2023-Nov</v>
      </c>
      <c r="O1197" t="str">
        <f t="shared" si="37"/>
        <v>High Cost</v>
      </c>
      <c r="P1197">
        <f>COUNTIF($B:$B,B1197)</f>
        <v>5</v>
      </c>
      <c r="Q1197">
        <f>SUMIF($C:$C,C1197,$L:$L)</f>
        <v>20459.456599999998</v>
      </c>
    </row>
    <row r="1198" spans="1:17" x14ac:dyDescent="0.25">
      <c r="A1198" t="s">
        <v>5179</v>
      </c>
      <c r="B1198" t="s">
        <v>535</v>
      </c>
      <c r="C1198" t="s">
        <v>3145</v>
      </c>
      <c r="D1198" t="s">
        <v>3093</v>
      </c>
      <c r="E1198" t="s">
        <v>19573</v>
      </c>
      <c r="F1198" t="s">
        <v>5099</v>
      </c>
      <c r="G1198" t="s">
        <v>3102</v>
      </c>
      <c r="H1198">
        <f ca="1">_xlfn.XLOOKUP('Master Data'!$B:$B,PatientsMaster!$A:$A,PatientsMaster!$F:$F)</f>
        <v>64</v>
      </c>
      <c r="I1198" t="str">
        <f ca="1">_xlfn.XLOOKUP('Master Data'!$B:$B,PatientsMaster!$A:$A,PatientsMaster!$G:$G)</f>
        <v>Young Adult</v>
      </c>
      <c r="J1198" t="str">
        <f>_xlfn.XLOOKUP($C:$C,ProvidersMaster!$A:$A,ProvidersMaster!$C:$C)</f>
        <v>Cardiology</v>
      </c>
      <c r="K1198">
        <f>_xlfn.XLOOKUP($A:$A,Charges!$B:$B,Charges!$D:$D)</f>
        <v>136.35</v>
      </c>
      <c r="L1198">
        <f>_xlfn.XLOOKUP($E:$E,InsuranceClaims!$A:$A,InsuranceClaims!$E:$E)</f>
        <v>76.632000000000005</v>
      </c>
      <c r="M1198" t="str">
        <f>_xlfn.XLOOKUP($A:$A,Diagnoses!$B:$B,Diagnoses!$D:$D)</f>
        <v>Acute upper respiratory infection, unspecified</v>
      </c>
      <c r="N1198" t="str">
        <f t="shared" si="36"/>
        <v>2026-Jan</v>
      </c>
      <c r="O1198" t="str">
        <f t="shared" si="37"/>
        <v>Standard</v>
      </c>
      <c r="P1198">
        <f>COUNTIF($B:$B,B1198)</f>
        <v>4</v>
      </c>
      <c r="Q1198">
        <f>SUMIF($C:$C,C1198,$L:$L)</f>
        <v>16957.942200000001</v>
      </c>
    </row>
    <row r="1199" spans="1:17" x14ac:dyDescent="0.25">
      <c r="A1199" t="s">
        <v>5180</v>
      </c>
      <c r="B1199" t="s">
        <v>535</v>
      </c>
      <c r="C1199" t="s">
        <v>3208</v>
      </c>
      <c r="D1199" t="s">
        <v>3093</v>
      </c>
      <c r="E1199" t="s">
        <v>19574</v>
      </c>
      <c r="F1199" t="s">
        <v>4829</v>
      </c>
      <c r="G1199" t="s">
        <v>3106</v>
      </c>
      <c r="H1199">
        <f ca="1">_xlfn.XLOOKUP('Master Data'!$B:$B,PatientsMaster!$A:$A,PatientsMaster!$F:$F)</f>
        <v>64</v>
      </c>
      <c r="I1199" t="str">
        <f ca="1">_xlfn.XLOOKUP('Master Data'!$B:$B,PatientsMaster!$A:$A,PatientsMaster!$G:$G)</f>
        <v>Young Adult</v>
      </c>
      <c r="J1199" t="str">
        <f>_xlfn.XLOOKUP($C:$C,ProvidersMaster!$A:$A,ProvidersMaster!$C:$C)</f>
        <v>Cardiology</v>
      </c>
      <c r="K1199">
        <f>_xlfn.XLOOKUP($A:$A,Charges!$B:$B,Charges!$D:$D)</f>
        <v>499.47</v>
      </c>
      <c r="L1199">
        <f>_xlfn.XLOOKUP($E:$E,InsuranceClaims!$A:$A,InsuranceClaims!$E:$E)</f>
        <v>191.41229999999999</v>
      </c>
      <c r="M1199" t="str">
        <f>_xlfn.XLOOKUP($A:$A,Diagnoses!$B:$B,Diagnoses!$D:$D)</f>
        <v>Gastro-esophageal reflux disease without esophagitis</v>
      </c>
      <c r="N1199" t="str">
        <f t="shared" si="36"/>
        <v>2025-Aug</v>
      </c>
      <c r="O1199" t="str">
        <f t="shared" si="37"/>
        <v>High Cost</v>
      </c>
      <c r="P1199">
        <f>COUNTIF($B:$B,B1199)</f>
        <v>4</v>
      </c>
      <c r="Q1199">
        <f>SUMIF($C:$C,C1199,$L:$L)</f>
        <v>17205.856699999993</v>
      </c>
    </row>
    <row r="1200" spans="1:17" x14ac:dyDescent="0.25">
      <c r="A1200" t="s">
        <v>5181</v>
      </c>
      <c r="B1200" t="s">
        <v>535</v>
      </c>
      <c r="C1200" t="s">
        <v>3156</v>
      </c>
      <c r="D1200" t="s">
        <v>3088</v>
      </c>
      <c r="E1200" t="s">
        <v>19575</v>
      </c>
      <c r="F1200" t="s">
        <v>5182</v>
      </c>
      <c r="G1200" t="s">
        <v>3106</v>
      </c>
      <c r="H1200">
        <f ca="1">_xlfn.XLOOKUP('Master Data'!$B:$B,PatientsMaster!$A:$A,PatientsMaster!$F:$F)</f>
        <v>64</v>
      </c>
      <c r="I1200" t="str">
        <f ca="1">_xlfn.XLOOKUP('Master Data'!$B:$B,PatientsMaster!$A:$A,PatientsMaster!$G:$G)</f>
        <v>Young Adult</v>
      </c>
      <c r="J1200" t="str">
        <f>_xlfn.XLOOKUP($C:$C,ProvidersMaster!$A:$A,ProvidersMaster!$C:$C)</f>
        <v>Neurology</v>
      </c>
      <c r="K1200">
        <f>_xlfn.XLOOKUP($A:$A,Charges!$B:$B,Charges!$D:$D)</f>
        <v>176.95</v>
      </c>
      <c r="L1200">
        <f>_xlfn.XLOOKUP($E:$E,InsuranceClaims!$A:$A,InsuranceClaims!$E:$E)</f>
        <v>151.77199999999999</v>
      </c>
      <c r="M1200" t="str">
        <f>_xlfn.XLOOKUP($A:$A,Diagnoses!$B:$B,Diagnoses!$D:$D)</f>
        <v>Acute upper respiratory infection, unspecified</v>
      </c>
      <c r="N1200" t="str">
        <f t="shared" si="36"/>
        <v>2024-Apr</v>
      </c>
      <c r="O1200" t="str">
        <f t="shared" si="37"/>
        <v>Standard</v>
      </c>
      <c r="P1200">
        <f>COUNTIF($B:$B,B1200)</f>
        <v>4</v>
      </c>
      <c r="Q1200">
        <f>SUMIF($C:$C,C1200,$L:$L)</f>
        <v>25676.765600000006</v>
      </c>
    </row>
    <row r="1201" spans="1:17" x14ac:dyDescent="0.25">
      <c r="A1201" t="s">
        <v>5183</v>
      </c>
      <c r="B1201" t="s">
        <v>535</v>
      </c>
      <c r="C1201" t="s">
        <v>3151</v>
      </c>
      <c r="D1201" t="s">
        <v>3088</v>
      </c>
      <c r="E1201" t="s">
        <v>19576</v>
      </c>
      <c r="F1201" t="s">
        <v>3584</v>
      </c>
      <c r="G1201" t="s">
        <v>3090</v>
      </c>
      <c r="H1201">
        <f ca="1">_xlfn.XLOOKUP('Master Data'!$B:$B,PatientsMaster!$A:$A,PatientsMaster!$F:$F)</f>
        <v>64</v>
      </c>
      <c r="I1201" t="str">
        <f ca="1">_xlfn.XLOOKUP('Master Data'!$B:$B,PatientsMaster!$A:$A,PatientsMaster!$G:$G)</f>
        <v>Young Adult</v>
      </c>
      <c r="J1201" t="str">
        <f>_xlfn.XLOOKUP($C:$C,ProvidersMaster!$A:$A,ProvidersMaster!$C:$C)</f>
        <v>Gastroenterology</v>
      </c>
      <c r="K1201">
        <f>_xlfn.XLOOKUP($A:$A,Charges!$B:$B,Charges!$D:$D)</f>
        <v>323.19</v>
      </c>
      <c r="L1201">
        <f>_xlfn.XLOOKUP($E:$E,InsuranceClaims!$A:$A,InsuranceClaims!$E:$E)</f>
        <v>256.39060000000001</v>
      </c>
      <c r="M1201" t="str">
        <f>_xlfn.XLOOKUP($A:$A,Diagnoses!$B:$B,Diagnoses!$D:$D)</f>
        <v>Essential (primary) hypertension</v>
      </c>
      <c r="N1201" t="str">
        <f t="shared" si="36"/>
        <v>2026-Sep</v>
      </c>
      <c r="O1201" t="str">
        <f t="shared" si="37"/>
        <v>Standard</v>
      </c>
      <c r="P1201">
        <f>COUNTIF($B:$B,B1201)</f>
        <v>4</v>
      </c>
      <c r="Q1201">
        <f>SUMIF($C:$C,C1201,$L:$L)</f>
        <v>21413.642499999994</v>
      </c>
    </row>
    <row r="1202" spans="1:17" x14ac:dyDescent="0.25">
      <c r="A1202" t="s">
        <v>5184</v>
      </c>
      <c r="B1202" t="s">
        <v>537</v>
      </c>
      <c r="C1202" t="s">
        <v>3156</v>
      </c>
      <c r="D1202" t="s">
        <v>3088</v>
      </c>
      <c r="E1202" t="s">
        <v>19577</v>
      </c>
      <c r="F1202" t="s">
        <v>4920</v>
      </c>
      <c r="G1202" t="s">
        <v>3106</v>
      </c>
      <c r="H1202">
        <f ca="1">_xlfn.XLOOKUP('Master Data'!$B:$B,PatientsMaster!$A:$A,PatientsMaster!$F:$F)</f>
        <v>41</v>
      </c>
      <c r="I1202" t="str">
        <f ca="1">_xlfn.XLOOKUP('Master Data'!$B:$B,PatientsMaster!$A:$A,PatientsMaster!$G:$G)</f>
        <v>Young Adult</v>
      </c>
      <c r="J1202" t="str">
        <f>_xlfn.XLOOKUP($C:$C,ProvidersMaster!$A:$A,ProvidersMaster!$C:$C)</f>
        <v>Neurology</v>
      </c>
      <c r="K1202">
        <f>_xlfn.XLOOKUP($A:$A,Charges!$B:$B,Charges!$D:$D)</f>
        <v>420.33</v>
      </c>
      <c r="L1202">
        <f>_xlfn.XLOOKUP($E:$E,InsuranceClaims!$A:$A,InsuranceClaims!$E:$E)</f>
        <v>164.53449999999998</v>
      </c>
      <c r="M1202" t="str">
        <f>_xlfn.XLOOKUP($A:$A,Diagnoses!$B:$B,Diagnoses!$D:$D)</f>
        <v>Acute upper respiratory infection, unspecified</v>
      </c>
      <c r="N1202" t="str">
        <f t="shared" si="36"/>
        <v>2025-Jun</v>
      </c>
      <c r="O1202" t="str">
        <f t="shared" si="37"/>
        <v>High Cost</v>
      </c>
      <c r="P1202">
        <f>COUNTIF($B:$B,B1202)</f>
        <v>1</v>
      </c>
      <c r="Q1202">
        <f>SUMIF($C:$C,C1202,$L:$L)</f>
        <v>25676.765600000006</v>
      </c>
    </row>
    <row r="1203" spans="1:17" x14ac:dyDescent="0.25">
      <c r="A1203" t="s">
        <v>5185</v>
      </c>
      <c r="B1203" t="s">
        <v>539</v>
      </c>
      <c r="C1203" t="s">
        <v>3092</v>
      </c>
      <c r="D1203" t="s">
        <v>3088</v>
      </c>
      <c r="E1203" t="s">
        <v>19578</v>
      </c>
      <c r="F1203" t="s">
        <v>5186</v>
      </c>
      <c r="G1203" t="s">
        <v>3102</v>
      </c>
      <c r="H1203">
        <f ca="1">_xlfn.XLOOKUP('Master Data'!$B:$B,PatientsMaster!$A:$A,PatientsMaster!$F:$F)</f>
        <v>79</v>
      </c>
      <c r="I1203" t="str">
        <f ca="1">_xlfn.XLOOKUP('Master Data'!$B:$B,PatientsMaster!$A:$A,PatientsMaster!$G:$G)</f>
        <v>Young Adult</v>
      </c>
      <c r="J1203" t="str">
        <f>_xlfn.XLOOKUP($C:$C,ProvidersMaster!$A:$A,ProvidersMaster!$C:$C)</f>
        <v>Oncology</v>
      </c>
      <c r="K1203">
        <f>_xlfn.XLOOKUP($A:$A,Charges!$B:$B,Charges!$D:$D)</f>
        <v>259.33999999999997</v>
      </c>
      <c r="L1203">
        <f>_xlfn.XLOOKUP($E:$E,InsuranceClaims!$A:$A,InsuranceClaims!$E:$E)</f>
        <v>246.02160000000001</v>
      </c>
      <c r="M1203" t="str">
        <f>_xlfn.XLOOKUP($A:$A,Diagnoses!$B:$B,Diagnoses!$D:$D)</f>
        <v>Gastro-esophageal reflux disease without esophagitis</v>
      </c>
      <c r="N1203" t="str">
        <f t="shared" si="36"/>
        <v>2022-Nov</v>
      </c>
      <c r="O1203" t="str">
        <f t="shared" si="37"/>
        <v>Standard</v>
      </c>
      <c r="P1203">
        <f>COUNTIF($B:$B,B1203)</f>
        <v>4</v>
      </c>
      <c r="Q1203">
        <f>SUMIF($C:$C,C1203,$L:$L)</f>
        <v>16713.101299999998</v>
      </c>
    </row>
    <row r="1204" spans="1:17" x14ac:dyDescent="0.25">
      <c r="A1204" t="s">
        <v>5187</v>
      </c>
      <c r="B1204" t="s">
        <v>539</v>
      </c>
      <c r="C1204" t="s">
        <v>3329</v>
      </c>
      <c r="D1204" t="s">
        <v>3088</v>
      </c>
      <c r="E1204" t="s">
        <v>19579</v>
      </c>
      <c r="F1204" t="s">
        <v>5188</v>
      </c>
      <c r="G1204" t="s">
        <v>3090</v>
      </c>
      <c r="H1204">
        <f ca="1">_xlfn.XLOOKUP('Master Data'!$B:$B,PatientsMaster!$A:$A,PatientsMaster!$F:$F)</f>
        <v>79</v>
      </c>
      <c r="I1204" t="str">
        <f ca="1">_xlfn.XLOOKUP('Master Data'!$B:$B,PatientsMaster!$A:$A,PatientsMaster!$G:$G)</f>
        <v>Young Adult</v>
      </c>
      <c r="J1204" t="str">
        <f>_xlfn.XLOOKUP($C:$C,ProvidersMaster!$A:$A,ProvidersMaster!$C:$C)</f>
        <v>Oncology</v>
      </c>
      <c r="K1204">
        <f>_xlfn.XLOOKUP($A:$A,Charges!$B:$B,Charges!$D:$D)</f>
        <v>340.52</v>
      </c>
      <c r="L1204">
        <f>_xlfn.XLOOKUP($E:$E,InsuranceClaims!$A:$A,InsuranceClaims!$E:$E)</f>
        <v>72.150000000000006</v>
      </c>
      <c r="M1204" t="str">
        <f>_xlfn.XLOOKUP($A:$A,Diagnoses!$B:$B,Diagnoses!$D:$D)</f>
        <v>Type 2 diabetes mellitus without complications</v>
      </c>
      <c r="N1204" t="str">
        <f t="shared" si="36"/>
        <v>2024-Aug</v>
      </c>
      <c r="O1204" t="str">
        <f t="shared" si="37"/>
        <v>Standard</v>
      </c>
      <c r="P1204">
        <f>COUNTIF($B:$B,B1204)</f>
        <v>4</v>
      </c>
      <c r="Q1204">
        <f>SUMIF($C:$C,C1204,$L:$L)</f>
        <v>21059.359400000005</v>
      </c>
    </row>
    <row r="1205" spans="1:17" x14ac:dyDescent="0.25">
      <c r="A1205" t="s">
        <v>5189</v>
      </c>
      <c r="B1205" t="s">
        <v>539</v>
      </c>
      <c r="C1205" t="s">
        <v>3135</v>
      </c>
      <c r="D1205" t="s">
        <v>3093</v>
      </c>
      <c r="E1205" t="s">
        <v>19580</v>
      </c>
      <c r="F1205" t="s">
        <v>5020</v>
      </c>
      <c r="G1205" t="s">
        <v>3106</v>
      </c>
      <c r="H1205">
        <f ca="1">_xlfn.XLOOKUP('Master Data'!$B:$B,PatientsMaster!$A:$A,PatientsMaster!$F:$F)</f>
        <v>79</v>
      </c>
      <c r="I1205" t="str">
        <f ca="1">_xlfn.XLOOKUP('Master Data'!$B:$B,PatientsMaster!$A:$A,PatientsMaster!$G:$G)</f>
        <v>Young Adult</v>
      </c>
      <c r="J1205" t="str">
        <f>_xlfn.XLOOKUP($C:$C,ProvidersMaster!$A:$A,ProvidersMaster!$C:$C)</f>
        <v>Pediatrics</v>
      </c>
      <c r="K1205">
        <f>_xlfn.XLOOKUP($A:$A,Charges!$B:$B,Charges!$D:$D)</f>
        <v>200.2</v>
      </c>
      <c r="L1205">
        <f>_xlfn.XLOOKUP($E:$E,InsuranceClaims!$A:$A,InsuranceClaims!$E:$E)</f>
        <v>331.37100000000004</v>
      </c>
      <c r="M1205" t="str">
        <f>_xlfn.XLOOKUP($A:$A,Diagnoses!$B:$B,Diagnoses!$D:$D)</f>
        <v>Essential (primary) hypertension</v>
      </c>
      <c r="N1205" t="str">
        <f t="shared" si="36"/>
        <v>2022-Dec</v>
      </c>
      <c r="O1205" t="str">
        <f t="shared" si="37"/>
        <v>Standard</v>
      </c>
      <c r="P1205">
        <f>COUNTIF($B:$B,B1205)</f>
        <v>4</v>
      </c>
      <c r="Q1205">
        <f>SUMIF($C:$C,C1205,$L:$L)</f>
        <v>24472.873299999996</v>
      </c>
    </row>
    <row r="1206" spans="1:17" x14ac:dyDescent="0.25">
      <c r="A1206" t="s">
        <v>5190</v>
      </c>
      <c r="B1206" t="s">
        <v>539</v>
      </c>
      <c r="C1206" t="s">
        <v>3265</v>
      </c>
      <c r="D1206" t="s">
        <v>3093</v>
      </c>
      <c r="E1206" t="s">
        <v>19581</v>
      </c>
      <c r="F1206" t="s">
        <v>5191</v>
      </c>
      <c r="G1206" t="s">
        <v>3090</v>
      </c>
      <c r="H1206">
        <f ca="1">_xlfn.XLOOKUP('Master Data'!$B:$B,PatientsMaster!$A:$A,PatientsMaster!$F:$F)</f>
        <v>79</v>
      </c>
      <c r="I1206" t="str">
        <f ca="1">_xlfn.XLOOKUP('Master Data'!$B:$B,PatientsMaster!$A:$A,PatientsMaster!$G:$G)</f>
        <v>Young Adult</v>
      </c>
      <c r="J1206" t="str">
        <f>_xlfn.XLOOKUP($C:$C,ProvidersMaster!$A:$A,ProvidersMaster!$C:$C)</f>
        <v>Neurology</v>
      </c>
      <c r="K1206">
        <f>_xlfn.XLOOKUP($A:$A,Charges!$B:$B,Charges!$D:$D)</f>
        <v>139.86000000000001</v>
      </c>
      <c r="L1206">
        <f>_xlfn.XLOOKUP($E:$E,InsuranceClaims!$A:$A,InsuranceClaims!$E:$E)</f>
        <v>334.6515</v>
      </c>
      <c r="M1206" t="str">
        <f>_xlfn.XLOOKUP($A:$A,Diagnoses!$B:$B,Diagnoses!$D:$D)</f>
        <v>Low back pain</v>
      </c>
      <c r="N1206" t="str">
        <f t="shared" si="36"/>
        <v>2024-Feb</v>
      </c>
      <c r="O1206" t="str">
        <f t="shared" si="37"/>
        <v>Standard</v>
      </c>
      <c r="P1206">
        <f>COUNTIF($B:$B,B1206)</f>
        <v>4</v>
      </c>
      <c r="Q1206">
        <f>SUMIF($C:$C,C1206,$L:$L)</f>
        <v>17482.5101</v>
      </c>
    </row>
    <row r="1207" spans="1:17" x14ac:dyDescent="0.25">
      <c r="A1207" t="s">
        <v>5192</v>
      </c>
      <c r="B1207" t="s">
        <v>541</v>
      </c>
      <c r="C1207" t="s">
        <v>3130</v>
      </c>
      <c r="D1207" t="s">
        <v>3093</v>
      </c>
      <c r="E1207" t="s">
        <v>19582</v>
      </c>
      <c r="F1207" t="s">
        <v>5193</v>
      </c>
      <c r="G1207" t="s">
        <v>3106</v>
      </c>
      <c r="H1207">
        <f ca="1">_xlfn.XLOOKUP('Master Data'!$B:$B,PatientsMaster!$A:$A,PatientsMaster!$F:$F)</f>
        <v>66</v>
      </c>
      <c r="I1207" t="str">
        <f ca="1">_xlfn.XLOOKUP('Master Data'!$B:$B,PatientsMaster!$A:$A,PatientsMaster!$G:$G)</f>
        <v>Young Adult</v>
      </c>
      <c r="J1207" t="str">
        <f>_xlfn.XLOOKUP($C:$C,ProvidersMaster!$A:$A,ProvidersMaster!$C:$C)</f>
        <v>Pediatrics</v>
      </c>
      <c r="K1207">
        <f>_xlfn.XLOOKUP($A:$A,Charges!$B:$B,Charges!$D:$D)</f>
        <v>89</v>
      </c>
      <c r="L1207">
        <f>_xlfn.XLOOKUP($E:$E,InsuranceClaims!$A:$A,InsuranceClaims!$E:$E)</f>
        <v>159.22829999999999</v>
      </c>
      <c r="M1207" t="str">
        <f>_xlfn.XLOOKUP($A:$A,Diagnoses!$B:$B,Diagnoses!$D:$D)</f>
        <v>Type 2 diabetes mellitus without complications</v>
      </c>
      <c r="N1207" t="str">
        <f t="shared" si="36"/>
        <v>2025-Jan</v>
      </c>
      <c r="O1207" t="str">
        <f t="shared" si="37"/>
        <v>Standard</v>
      </c>
      <c r="P1207">
        <f>COUNTIF($B:$B,B1207)</f>
        <v>7</v>
      </c>
      <c r="Q1207">
        <f>SUMIF($C:$C,C1207,$L:$L)</f>
        <v>15966.304299999994</v>
      </c>
    </row>
    <row r="1208" spans="1:17" x14ac:dyDescent="0.25">
      <c r="A1208" t="s">
        <v>5194</v>
      </c>
      <c r="B1208" t="s">
        <v>541</v>
      </c>
      <c r="C1208" t="s">
        <v>3125</v>
      </c>
      <c r="D1208" t="s">
        <v>3088</v>
      </c>
      <c r="E1208" t="s">
        <v>19583</v>
      </c>
      <c r="F1208" t="s">
        <v>5195</v>
      </c>
      <c r="G1208" t="s">
        <v>3090</v>
      </c>
      <c r="H1208">
        <f ca="1">_xlfn.XLOOKUP('Master Data'!$B:$B,PatientsMaster!$A:$A,PatientsMaster!$F:$F)</f>
        <v>66</v>
      </c>
      <c r="I1208" t="str">
        <f ca="1">_xlfn.XLOOKUP('Master Data'!$B:$B,PatientsMaster!$A:$A,PatientsMaster!$G:$G)</f>
        <v>Young Adult</v>
      </c>
      <c r="J1208" t="str">
        <f>_xlfn.XLOOKUP($C:$C,ProvidersMaster!$A:$A,ProvidersMaster!$C:$C)</f>
        <v>Dermatology</v>
      </c>
      <c r="K1208">
        <f>_xlfn.XLOOKUP($A:$A,Charges!$B:$B,Charges!$D:$D)</f>
        <v>331.08</v>
      </c>
      <c r="L1208">
        <f>_xlfn.XLOOKUP($E:$E,InsuranceClaims!$A:$A,InsuranceClaims!$E:$E)</f>
        <v>84.992599999999996</v>
      </c>
      <c r="M1208" t="str">
        <f>_xlfn.XLOOKUP($A:$A,Diagnoses!$B:$B,Diagnoses!$D:$D)</f>
        <v>Type 2 diabetes mellitus without complications</v>
      </c>
      <c r="N1208" t="str">
        <f t="shared" si="36"/>
        <v>2022-Apr</v>
      </c>
      <c r="O1208" t="str">
        <f t="shared" si="37"/>
        <v>Standard</v>
      </c>
      <c r="P1208">
        <f>COUNTIF($B:$B,B1208)</f>
        <v>7</v>
      </c>
      <c r="Q1208">
        <f>SUMIF($C:$C,C1208,$L:$L)</f>
        <v>11666.590100000001</v>
      </c>
    </row>
    <row r="1209" spans="1:17" x14ac:dyDescent="0.25">
      <c r="A1209" t="s">
        <v>5196</v>
      </c>
      <c r="B1209" t="s">
        <v>541</v>
      </c>
      <c r="C1209" t="s">
        <v>3118</v>
      </c>
      <c r="D1209" t="s">
        <v>3088</v>
      </c>
      <c r="E1209" t="s">
        <v>19584</v>
      </c>
      <c r="F1209" t="s">
        <v>5197</v>
      </c>
      <c r="G1209" t="s">
        <v>3090</v>
      </c>
      <c r="H1209">
        <f ca="1">_xlfn.XLOOKUP('Master Data'!$B:$B,PatientsMaster!$A:$A,PatientsMaster!$F:$F)</f>
        <v>66</v>
      </c>
      <c r="I1209" t="str">
        <f ca="1">_xlfn.XLOOKUP('Master Data'!$B:$B,PatientsMaster!$A:$A,PatientsMaster!$G:$G)</f>
        <v>Young Adult</v>
      </c>
      <c r="J1209" t="str">
        <f>_xlfn.XLOOKUP($C:$C,ProvidersMaster!$A:$A,ProvidersMaster!$C:$C)</f>
        <v>Cardiology</v>
      </c>
      <c r="K1209">
        <f>_xlfn.XLOOKUP($A:$A,Charges!$B:$B,Charges!$D:$D)</f>
        <v>395.29</v>
      </c>
      <c r="L1209">
        <f>_xlfn.XLOOKUP($E:$E,InsuranceClaims!$A:$A,InsuranceClaims!$E:$E)</f>
        <v>233.34230000000002</v>
      </c>
      <c r="M1209" t="str">
        <f>_xlfn.XLOOKUP($A:$A,Diagnoses!$B:$B,Diagnoses!$D:$D)</f>
        <v>Low back pain</v>
      </c>
      <c r="N1209" t="str">
        <f t="shared" si="36"/>
        <v>2024-Nov</v>
      </c>
      <c r="O1209" t="str">
        <f t="shared" si="37"/>
        <v>High Cost</v>
      </c>
      <c r="P1209">
        <f>COUNTIF($B:$B,B1209)</f>
        <v>7</v>
      </c>
      <c r="Q1209">
        <f>SUMIF($C:$C,C1209,$L:$L)</f>
        <v>19335.334599999998</v>
      </c>
    </row>
    <row r="1210" spans="1:17" x14ac:dyDescent="0.25">
      <c r="A1210" t="s">
        <v>5198</v>
      </c>
      <c r="B1210" t="s">
        <v>541</v>
      </c>
      <c r="C1210" t="s">
        <v>3125</v>
      </c>
      <c r="D1210" t="s">
        <v>3093</v>
      </c>
      <c r="E1210" t="s">
        <v>19585</v>
      </c>
      <c r="F1210" t="s">
        <v>5199</v>
      </c>
      <c r="G1210" t="s">
        <v>3106</v>
      </c>
      <c r="H1210">
        <f ca="1">_xlfn.XLOOKUP('Master Data'!$B:$B,PatientsMaster!$A:$A,PatientsMaster!$F:$F)</f>
        <v>66</v>
      </c>
      <c r="I1210" t="str">
        <f ca="1">_xlfn.XLOOKUP('Master Data'!$B:$B,PatientsMaster!$A:$A,PatientsMaster!$G:$G)</f>
        <v>Young Adult</v>
      </c>
      <c r="J1210" t="str">
        <f>_xlfn.XLOOKUP($C:$C,ProvidersMaster!$A:$A,ProvidersMaster!$C:$C)</f>
        <v>Dermatology</v>
      </c>
      <c r="K1210">
        <f>_xlfn.XLOOKUP($A:$A,Charges!$B:$B,Charges!$D:$D)</f>
        <v>230.71</v>
      </c>
      <c r="L1210">
        <f>_xlfn.XLOOKUP($E:$E,InsuranceClaims!$A:$A,InsuranceClaims!$E:$E)</f>
        <v>170.54989999999998</v>
      </c>
      <c r="M1210" t="str">
        <f>_xlfn.XLOOKUP($A:$A,Diagnoses!$B:$B,Diagnoses!$D:$D)</f>
        <v>Low back pain</v>
      </c>
      <c r="N1210" t="str">
        <f t="shared" si="36"/>
        <v>2024-Jun</v>
      </c>
      <c r="O1210" t="str">
        <f t="shared" si="37"/>
        <v>Standard</v>
      </c>
      <c r="P1210">
        <f>COUNTIF($B:$B,B1210)</f>
        <v>7</v>
      </c>
      <c r="Q1210">
        <f>SUMIF($C:$C,C1210,$L:$L)</f>
        <v>11666.590100000001</v>
      </c>
    </row>
    <row r="1211" spans="1:17" x14ac:dyDescent="0.25">
      <c r="A1211" t="s">
        <v>5200</v>
      </c>
      <c r="B1211" t="s">
        <v>541</v>
      </c>
      <c r="C1211" t="s">
        <v>3097</v>
      </c>
      <c r="D1211" t="s">
        <v>3088</v>
      </c>
      <c r="E1211" t="s">
        <v>19586</v>
      </c>
      <c r="F1211" t="s">
        <v>4482</v>
      </c>
      <c r="G1211" t="s">
        <v>3095</v>
      </c>
      <c r="H1211">
        <f ca="1">_xlfn.XLOOKUP('Master Data'!$B:$B,PatientsMaster!$A:$A,PatientsMaster!$F:$F)</f>
        <v>66</v>
      </c>
      <c r="I1211" t="str">
        <f ca="1">_xlfn.XLOOKUP('Master Data'!$B:$B,PatientsMaster!$A:$A,PatientsMaster!$G:$G)</f>
        <v>Young Adult</v>
      </c>
      <c r="J1211" t="str">
        <f>_xlfn.XLOOKUP($C:$C,ProvidersMaster!$A:$A,ProvidersMaster!$C:$C)</f>
        <v>Cardiology</v>
      </c>
      <c r="K1211">
        <f>_xlfn.XLOOKUP($A:$A,Charges!$B:$B,Charges!$D:$D)</f>
        <v>121.72</v>
      </c>
      <c r="L1211">
        <f>_xlfn.XLOOKUP($E:$E,InsuranceClaims!$A:$A,InsuranceClaims!$E:$E)</f>
        <v>279.25920000000002</v>
      </c>
      <c r="M1211" t="str">
        <f>_xlfn.XLOOKUP($A:$A,Diagnoses!$B:$B,Diagnoses!$D:$D)</f>
        <v>Type 2 diabetes mellitus without complications</v>
      </c>
      <c r="N1211" t="str">
        <f t="shared" si="36"/>
        <v>2023-Sep</v>
      </c>
      <c r="O1211" t="str">
        <f t="shared" si="37"/>
        <v>Standard</v>
      </c>
      <c r="P1211">
        <f>COUNTIF($B:$B,B1211)</f>
        <v>7</v>
      </c>
      <c r="Q1211">
        <f>SUMIF($C:$C,C1211,$L:$L)</f>
        <v>19482.340599999985</v>
      </c>
    </row>
    <row r="1212" spans="1:17" x14ac:dyDescent="0.25">
      <c r="A1212" t="s">
        <v>5201</v>
      </c>
      <c r="B1212" t="s">
        <v>541</v>
      </c>
      <c r="C1212" t="s">
        <v>3180</v>
      </c>
      <c r="D1212" t="s">
        <v>3093</v>
      </c>
      <c r="E1212" t="s">
        <v>19587</v>
      </c>
      <c r="F1212" t="s">
        <v>4543</v>
      </c>
      <c r="G1212" t="s">
        <v>3106</v>
      </c>
      <c r="H1212">
        <f ca="1">_xlfn.XLOOKUP('Master Data'!$B:$B,PatientsMaster!$A:$A,PatientsMaster!$F:$F)</f>
        <v>66</v>
      </c>
      <c r="I1212" t="str">
        <f ca="1">_xlfn.XLOOKUP('Master Data'!$B:$B,PatientsMaster!$A:$A,PatientsMaster!$G:$G)</f>
        <v>Young Adult</v>
      </c>
      <c r="J1212" t="str">
        <f>_xlfn.XLOOKUP($C:$C,ProvidersMaster!$A:$A,ProvidersMaster!$C:$C)</f>
        <v>Gastroenterology</v>
      </c>
      <c r="K1212">
        <f>_xlfn.XLOOKUP($A:$A,Charges!$B:$B,Charges!$D:$D)</f>
        <v>318.39999999999998</v>
      </c>
      <c r="L1212">
        <f>_xlfn.XLOOKUP($E:$E,InsuranceClaims!$A:$A,InsuranceClaims!$E:$E)</f>
        <v>389.23740000000004</v>
      </c>
      <c r="M1212" t="str">
        <f>_xlfn.XLOOKUP($A:$A,Diagnoses!$B:$B,Diagnoses!$D:$D)</f>
        <v>Acute upper respiratory infection, unspecified</v>
      </c>
      <c r="N1212" t="str">
        <f t="shared" si="36"/>
        <v>2025-Feb</v>
      </c>
      <c r="O1212" t="str">
        <f t="shared" si="37"/>
        <v>Standard</v>
      </c>
      <c r="P1212">
        <f>COUNTIF($B:$B,B1212)</f>
        <v>7</v>
      </c>
      <c r="Q1212">
        <f>SUMIF($C:$C,C1212,$L:$L)</f>
        <v>19110.715800000002</v>
      </c>
    </row>
    <row r="1213" spans="1:17" x14ac:dyDescent="0.25">
      <c r="A1213" t="s">
        <v>5202</v>
      </c>
      <c r="B1213" t="s">
        <v>541</v>
      </c>
      <c r="C1213" t="s">
        <v>3148</v>
      </c>
      <c r="D1213" t="s">
        <v>3088</v>
      </c>
      <c r="E1213" t="s">
        <v>19588</v>
      </c>
      <c r="F1213" t="s">
        <v>4763</v>
      </c>
      <c r="G1213" t="s">
        <v>3095</v>
      </c>
      <c r="H1213">
        <f ca="1">_xlfn.XLOOKUP('Master Data'!$B:$B,PatientsMaster!$A:$A,PatientsMaster!$F:$F)</f>
        <v>66</v>
      </c>
      <c r="I1213" t="str">
        <f ca="1">_xlfn.XLOOKUP('Master Data'!$B:$B,PatientsMaster!$A:$A,PatientsMaster!$G:$G)</f>
        <v>Young Adult</v>
      </c>
      <c r="J1213" t="str">
        <f>_xlfn.XLOOKUP($C:$C,ProvidersMaster!$A:$A,ProvidersMaster!$C:$C)</f>
        <v>Gastroenterology</v>
      </c>
      <c r="K1213">
        <f>_xlfn.XLOOKUP($A:$A,Charges!$B:$B,Charges!$D:$D)</f>
        <v>169.9</v>
      </c>
      <c r="L1213">
        <f>_xlfn.XLOOKUP($E:$E,InsuranceClaims!$A:$A,InsuranceClaims!$E:$E)</f>
        <v>443.62049999999999</v>
      </c>
      <c r="M1213" t="str">
        <f>_xlfn.XLOOKUP($A:$A,Diagnoses!$B:$B,Diagnoses!$D:$D)</f>
        <v>Essential (primary) hypertension</v>
      </c>
      <c r="N1213" t="str">
        <f t="shared" si="36"/>
        <v>2025-Dec</v>
      </c>
      <c r="O1213" t="str">
        <f t="shared" si="37"/>
        <v>Standard</v>
      </c>
      <c r="P1213">
        <f>COUNTIF($B:$B,B1213)</f>
        <v>7</v>
      </c>
      <c r="Q1213">
        <f>SUMIF($C:$C,C1213,$L:$L)</f>
        <v>19833.441100000004</v>
      </c>
    </row>
    <row r="1214" spans="1:17" x14ac:dyDescent="0.25">
      <c r="A1214" t="s">
        <v>5203</v>
      </c>
      <c r="B1214" t="s">
        <v>544</v>
      </c>
      <c r="C1214" t="s">
        <v>3199</v>
      </c>
      <c r="D1214" t="s">
        <v>3088</v>
      </c>
      <c r="E1214" t="s">
        <v>19589</v>
      </c>
      <c r="F1214" t="s">
        <v>4041</v>
      </c>
      <c r="G1214" t="s">
        <v>3090</v>
      </c>
      <c r="H1214">
        <f ca="1">_xlfn.XLOOKUP('Master Data'!$B:$B,PatientsMaster!$A:$A,PatientsMaster!$F:$F)</f>
        <v>25</v>
      </c>
      <c r="I1214" t="str">
        <f ca="1">_xlfn.XLOOKUP('Master Data'!$B:$B,PatientsMaster!$A:$A,PatientsMaster!$G:$G)</f>
        <v>Young Adult</v>
      </c>
      <c r="J1214" t="str">
        <f>_xlfn.XLOOKUP($C:$C,ProvidersMaster!$A:$A,ProvidersMaster!$C:$C)</f>
        <v>Gastroenterology</v>
      </c>
      <c r="K1214">
        <f>_xlfn.XLOOKUP($A:$A,Charges!$B:$B,Charges!$D:$D)</f>
        <v>340.62</v>
      </c>
      <c r="L1214">
        <f>_xlfn.XLOOKUP($E:$E,InsuranceClaims!$A:$A,InsuranceClaims!$E:$E)</f>
        <v>301.24850000000004</v>
      </c>
      <c r="M1214" t="str">
        <f>_xlfn.XLOOKUP($A:$A,Diagnoses!$B:$B,Diagnoses!$D:$D)</f>
        <v>Essential (primary) hypertension</v>
      </c>
      <c r="N1214" t="str">
        <f t="shared" si="36"/>
        <v>2026-Feb</v>
      </c>
      <c r="O1214" t="str">
        <f t="shared" si="37"/>
        <v>Standard</v>
      </c>
      <c r="P1214">
        <f>COUNTIF($B:$B,B1214)</f>
        <v>1</v>
      </c>
      <c r="Q1214">
        <f>SUMIF($C:$C,C1214,$L:$L)</f>
        <v>19674.320500000005</v>
      </c>
    </row>
    <row r="1215" spans="1:17" x14ac:dyDescent="0.25">
      <c r="A1215" t="s">
        <v>5204</v>
      </c>
      <c r="B1215" t="s">
        <v>546</v>
      </c>
      <c r="C1215" t="s">
        <v>3217</v>
      </c>
      <c r="D1215" t="s">
        <v>3088</v>
      </c>
      <c r="E1215" t="s">
        <v>19590</v>
      </c>
      <c r="F1215" t="s">
        <v>5205</v>
      </c>
      <c r="G1215" t="s">
        <v>3095</v>
      </c>
      <c r="H1215">
        <f ca="1">_xlfn.XLOOKUP('Master Data'!$B:$B,PatientsMaster!$A:$A,PatientsMaster!$F:$F)</f>
        <v>65</v>
      </c>
      <c r="I1215" t="str">
        <f ca="1">_xlfn.XLOOKUP('Master Data'!$B:$B,PatientsMaster!$A:$A,PatientsMaster!$G:$G)</f>
        <v>Young Adult</v>
      </c>
      <c r="J1215" t="str">
        <f>_xlfn.XLOOKUP($C:$C,ProvidersMaster!$A:$A,ProvidersMaster!$C:$C)</f>
        <v>Cardiology</v>
      </c>
      <c r="K1215">
        <f>_xlfn.XLOOKUP($A:$A,Charges!$B:$B,Charges!$D:$D)</f>
        <v>126.71</v>
      </c>
      <c r="L1215">
        <f>_xlfn.XLOOKUP($E:$E,InsuranceClaims!$A:$A,InsuranceClaims!$E:$E)</f>
        <v>230.45039999999997</v>
      </c>
      <c r="M1215" t="str">
        <f>_xlfn.XLOOKUP($A:$A,Diagnoses!$B:$B,Diagnoses!$D:$D)</f>
        <v>Gastro-esophageal reflux disease without esophagitis</v>
      </c>
      <c r="N1215" t="str">
        <f t="shared" si="36"/>
        <v>2023-Jun</v>
      </c>
      <c r="O1215" t="str">
        <f t="shared" si="37"/>
        <v>Standard</v>
      </c>
      <c r="P1215">
        <f>COUNTIF($B:$B,B1215)</f>
        <v>6</v>
      </c>
      <c r="Q1215">
        <f>SUMIF($C:$C,C1215,$L:$L)</f>
        <v>16325.449900000001</v>
      </c>
    </row>
    <row r="1216" spans="1:17" x14ac:dyDescent="0.25">
      <c r="A1216" t="s">
        <v>5206</v>
      </c>
      <c r="B1216" t="s">
        <v>546</v>
      </c>
      <c r="C1216" t="s">
        <v>3172</v>
      </c>
      <c r="D1216" t="s">
        <v>3088</v>
      </c>
      <c r="E1216" t="s">
        <v>19591</v>
      </c>
      <c r="F1216" t="s">
        <v>5207</v>
      </c>
      <c r="G1216" t="s">
        <v>3095</v>
      </c>
      <c r="H1216">
        <f ca="1">_xlfn.XLOOKUP('Master Data'!$B:$B,PatientsMaster!$A:$A,PatientsMaster!$F:$F)</f>
        <v>65</v>
      </c>
      <c r="I1216" t="str">
        <f ca="1">_xlfn.XLOOKUP('Master Data'!$B:$B,PatientsMaster!$A:$A,PatientsMaster!$G:$G)</f>
        <v>Young Adult</v>
      </c>
      <c r="J1216" t="str">
        <f>_xlfn.XLOOKUP($C:$C,ProvidersMaster!$A:$A,ProvidersMaster!$C:$C)</f>
        <v>Gastroenterology</v>
      </c>
      <c r="K1216">
        <f>_xlfn.XLOOKUP($A:$A,Charges!$B:$B,Charges!$D:$D)</f>
        <v>323.47000000000003</v>
      </c>
      <c r="L1216">
        <f>_xlfn.XLOOKUP($E:$E,InsuranceClaims!$A:$A,InsuranceClaims!$E:$E)</f>
        <v>206.352</v>
      </c>
      <c r="M1216" t="str">
        <f>_xlfn.XLOOKUP($A:$A,Diagnoses!$B:$B,Diagnoses!$D:$D)</f>
        <v>Acute upper respiratory infection, unspecified</v>
      </c>
      <c r="N1216" t="str">
        <f t="shared" si="36"/>
        <v>2025-Jul</v>
      </c>
      <c r="O1216" t="str">
        <f t="shared" si="37"/>
        <v>Standard</v>
      </c>
      <c r="P1216">
        <f>COUNTIF($B:$B,B1216)</f>
        <v>6</v>
      </c>
      <c r="Q1216">
        <f>SUMIF($C:$C,C1216,$L:$L)</f>
        <v>17502.678000000004</v>
      </c>
    </row>
    <row r="1217" spans="1:17" x14ac:dyDescent="0.25">
      <c r="A1217" t="s">
        <v>5208</v>
      </c>
      <c r="B1217" t="s">
        <v>546</v>
      </c>
      <c r="C1217" t="s">
        <v>3151</v>
      </c>
      <c r="D1217" t="s">
        <v>3093</v>
      </c>
      <c r="E1217" t="s">
        <v>19592</v>
      </c>
      <c r="F1217" t="s">
        <v>4638</v>
      </c>
      <c r="G1217" t="s">
        <v>3106</v>
      </c>
      <c r="H1217">
        <f ca="1">_xlfn.XLOOKUP('Master Data'!$B:$B,PatientsMaster!$A:$A,PatientsMaster!$F:$F)</f>
        <v>65</v>
      </c>
      <c r="I1217" t="str">
        <f ca="1">_xlfn.XLOOKUP('Master Data'!$B:$B,PatientsMaster!$A:$A,PatientsMaster!$G:$G)</f>
        <v>Young Adult</v>
      </c>
      <c r="J1217" t="str">
        <f>_xlfn.XLOOKUP($C:$C,ProvidersMaster!$A:$A,ProvidersMaster!$C:$C)</f>
        <v>Gastroenterology</v>
      </c>
      <c r="K1217">
        <f>_xlfn.XLOOKUP($A:$A,Charges!$B:$B,Charges!$D:$D)</f>
        <v>430.21</v>
      </c>
      <c r="L1217">
        <f>_xlfn.XLOOKUP($E:$E,InsuranceClaims!$A:$A,InsuranceClaims!$E:$E)</f>
        <v>158.31899999999999</v>
      </c>
      <c r="M1217" t="str">
        <f>_xlfn.XLOOKUP($A:$A,Diagnoses!$B:$B,Diagnoses!$D:$D)</f>
        <v>Type 2 diabetes mellitus without complications</v>
      </c>
      <c r="N1217" t="str">
        <f t="shared" si="36"/>
        <v>2025-Nov</v>
      </c>
      <c r="O1217" t="str">
        <f t="shared" si="37"/>
        <v>High Cost</v>
      </c>
      <c r="P1217">
        <f>COUNTIF($B:$B,B1217)</f>
        <v>6</v>
      </c>
      <c r="Q1217">
        <f>SUMIF($C:$C,C1217,$L:$L)</f>
        <v>21413.642499999994</v>
      </c>
    </row>
    <row r="1218" spans="1:17" x14ac:dyDescent="0.25">
      <c r="A1218" t="s">
        <v>5209</v>
      </c>
      <c r="B1218" t="s">
        <v>546</v>
      </c>
      <c r="C1218" t="s">
        <v>3217</v>
      </c>
      <c r="D1218" t="s">
        <v>3088</v>
      </c>
      <c r="E1218" t="s">
        <v>19593</v>
      </c>
      <c r="F1218" t="s">
        <v>4563</v>
      </c>
      <c r="G1218" t="s">
        <v>3090</v>
      </c>
      <c r="H1218">
        <f ca="1">_xlfn.XLOOKUP('Master Data'!$B:$B,PatientsMaster!$A:$A,PatientsMaster!$F:$F)</f>
        <v>65</v>
      </c>
      <c r="I1218" t="str">
        <f ca="1">_xlfn.XLOOKUP('Master Data'!$B:$B,PatientsMaster!$A:$A,PatientsMaster!$G:$G)</f>
        <v>Young Adult</v>
      </c>
      <c r="J1218" t="str">
        <f>_xlfn.XLOOKUP($C:$C,ProvidersMaster!$A:$A,ProvidersMaster!$C:$C)</f>
        <v>Cardiology</v>
      </c>
      <c r="K1218">
        <f>_xlfn.XLOOKUP($A:$A,Charges!$B:$B,Charges!$D:$D)</f>
        <v>462.2</v>
      </c>
      <c r="L1218">
        <f>_xlfn.XLOOKUP($E:$E,InsuranceClaims!$A:$A,InsuranceClaims!$E:$E)</f>
        <v>190.80159999999998</v>
      </c>
      <c r="M1218" t="str">
        <f>_xlfn.XLOOKUP($A:$A,Diagnoses!$B:$B,Diagnoses!$D:$D)</f>
        <v>Gastro-esophageal reflux disease without esophagitis</v>
      </c>
      <c r="N1218" t="str">
        <f t="shared" si="36"/>
        <v>2023-Oct</v>
      </c>
      <c r="O1218" t="str">
        <f t="shared" si="37"/>
        <v>High Cost</v>
      </c>
      <c r="P1218">
        <f>COUNTIF($B:$B,B1218)</f>
        <v>6</v>
      </c>
      <c r="Q1218">
        <f>SUMIF($C:$C,C1218,$L:$L)</f>
        <v>16325.449900000001</v>
      </c>
    </row>
    <row r="1219" spans="1:17" x14ac:dyDescent="0.25">
      <c r="A1219" t="s">
        <v>5210</v>
      </c>
      <c r="B1219" t="s">
        <v>546</v>
      </c>
      <c r="C1219" t="s">
        <v>3180</v>
      </c>
      <c r="D1219" t="s">
        <v>3093</v>
      </c>
      <c r="E1219" t="s">
        <v>19594</v>
      </c>
      <c r="F1219" t="s">
        <v>5211</v>
      </c>
      <c r="G1219" t="s">
        <v>3090</v>
      </c>
      <c r="H1219">
        <f ca="1">_xlfn.XLOOKUP('Master Data'!$B:$B,PatientsMaster!$A:$A,PatientsMaster!$F:$F)</f>
        <v>65</v>
      </c>
      <c r="I1219" t="str">
        <f ca="1">_xlfn.XLOOKUP('Master Data'!$B:$B,PatientsMaster!$A:$A,PatientsMaster!$G:$G)</f>
        <v>Young Adult</v>
      </c>
      <c r="J1219" t="str">
        <f>_xlfn.XLOOKUP($C:$C,ProvidersMaster!$A:$A,ProvidersMaster!$C:$C)</f>
        <v>Gastroenterology</v>
      </c>
      <c r="K1219">
        <f>_xlfn.XLOOKUP($A:$A,Charges!$B:$B,Charges!$D:$D)</f>
        <v>241.09</v>
      </c>
      <c r="L1219">
        <f>_xlfn.XLOOKUP($E:$E,InsuranceClaims!$A:$A,InsuranceClaims!$E:$E)</f>
        <v>82.401300000000006</v>
      </c>
      <c r="M1219" t="str">
        <f>_xlfn.XLOOKUP($A:$A,Diagnoses!$B:$B,Diagnoses!$D:$D)</f>
        <v>Gastro-esophageal reflux disease without esophagitis</v>
      </c>
      <c r="N1219" t="str">
        <f t="shared" ref="N1219:N1282" si="38">TEXT($F:$F,"yyyy-mmm")</f>
        <v>2024-Sep</v>
      </c>
      <c r="O1219" t="str">
        <f t="shared" ref="O1219:O1282" si="39">IF(K1219&gt;350,"High Cost","Standard")</f>
        <v>Standard</v>
      </c>
      <c r="P1219">
        <f>COUNTIF($B:$B,B1219)</f>
        <v>6</v>
      </c>
      <c r="Q1219">
        <f>SUMIF($C:$C,C1219,$L:$L)</f>
        <v>19110.715800000002</v>
      </c>
    </row>
    <row r="1220" spans="1:17" x14ac:dyDescent="0.25">
      <c r="A1220" t="s">
        <v>5212</v>
      </c>
      <c r="B1220" t="s">
        <v>546</v>
      </c>
      <c r="C1220" t="s">
        <v>3265</v>
      </c>
      <c r="D1220" t="s">
        <v>3088</v>
      </c>
      <c r="E1220" t="s">
        <v>19595</v>
      </c>
      <c r="F1220" t="s">
        <v>5213</v>
      </c>
      <c r="G1220" t="s">
        <v>3102</v>
      </c>
      <c r="H1220">
        <f ca="1">_xlfn.XLOOKUP('Master Data'!$B:$B,PatientsMaster!$A:$A,PatientsMaster!$F:$F)</f>
        <v>65</v>
      </c>
      <c r="I1220" t="str">
        <f ca="1">_xlfn.XLOOKUP('Master Data'!$B:$B,PatientsMaster!$A:$A,PatientsMaster!$G:$G)</f>
        <v>Young Adult</v>
      </c>
      <c r="J1220" t="str">
        <f>_xlfn.XLOOKUP($C:$C,ProvidersMaster!$A:$A,ProvidersMaster!$C:$C)</f>
        <v>Neurology</v>
      </c>
      <c r="K1220">
        <f>_xlfn.XLOOKUP($A:$A,Charges!$B:$B,Charges!$D:$D)</f>
        <v>343</v>
      </c>
      <c r="L1220">
        <f>_xlfn.XLOOKUP($E:$E,InsuranceClaims!$A:$A,InsuranceClaims!$E:$E)</f>
        <v>298.27069999999998</v>
      </c>
      <c r="M1220" t="str">
        <f>_xlfn.XLOOKUP($A:$A,Diagnoses!$B:$B,Diagnoses!$D:$D)</f>
        <v>Gastro-esophageal reflux disease without esophagitis</v>
      </c>
      <c r="N1220" t="str">
        <f t="shared" si="38"/>
        <v>2023-Sep</v>
      </c>
      <c r="O1220" t="str">
        <f t="shared" si="39"/>
        <v>Standard</v>
      </c>
      <c r="P1220">
        <f>COUNTIF($B:$B,B1220)</f>
        <v>6</v>
      </c>
      <c r="Q1220">
        <f>SUMIF($C:$C,C1220,$L:$L)</f>
        <v>17482.5101</v>
      </c>
    </row>
    <row r="1221" spans="1:17" x14ac:dyDescent="0.25">
      <c r="A1221" t="s">
        <v>5214</v>
      </c>
      <c r="B1221" t="s">
        <v>548</v>
      </c>
      <c r="C1221" t="s">
        <v>3092</v>
      </c>
      <c r="D1221" t="s">
        <v>3088</v>
      </c>
      <c r="E1221" t="s">
        <v>19596</v>
      </c>
      <c r="F1221" t="s">
        <v>5215</v>
      </c>
      <c r="G1221" t="s">
        <v>3106</v>
      </c>
      <c r="H1221">
        <f ca="1">_xlfn.XLOOKUP('Master Data'!$B:$B,PatientsMaster!$A:$A,PatientsMaster!$F:$F)</f>
        <v>66</v>
      </c>
      <c r="I1221" t="str">
        <f ca="1">_xlfn.XLOOKUP('Master Data'!$B:$B,PatientsMaster!$A:$A,PatientsMaster!$G:$G)</f>
        <v>Young Adult</v>
      </c>
      <c r="J1221" t="str">
        <f>_xlfn.XLOOKUP($C:$C,ProvidersMaster!$A:$A,ProvidersMaster!$C:$C)</f>
        <v>Oncology</v>
      </c>
      <c r="K1221">
        <f>_xlfn.XLOOKUP($A:$A,Charges!$B:$B,Charges!$D:$D)</f>
        <v>376.93</v>
      </c>
      <c r="L1221">
        <f>_xlfn.XLOOKUP($E:$E,InsuranceClaims!$A:$A,InsuranceClaims!$E:$E)</f>
        <v>384.62199999999996</v>
      </c>
      <c r="M1221" t="str">
        <f>_xlfn.XLOOKUP($A:$A,Diagnoses!$B:$B,Diagnoses!$D:$D)</f>
        <v>Acute upper respiratory infection, unspecified</v>
      </c>
      <c r="N1221" t="str">
        <f t="shared" si="38"/>
        <v>2024-Jul</v>
      </c>
      <c r="O1221" t="str">
        <f t="shared" si="39"/>
        <v>High Cost</v>
      </c>
      <c r="P1221">
        <f>COUNTIF($B:$B,B1221)</f>
        <v>4</v>
      </c>
      <c r="Q1221">
        <f>SUMIF($C:$C,C1221,$L:$L)</f>
        <v>16713.101299999998</v>
      </c>
    </row>
    <row r="1222" spans="1:17" x14ac:dyDescent="0.25">
      <c r="A1222" t="s">
        <v>5216</v>
      </c>
      <c r="B1222" t="s">
        <v>548</v>
      </c>
      <c r="C1222" t="s">
        <v>3148</v>
      </c>
      <c r="D1222" t="s">
        <v>3088</v>
      </c>
      <c r="E1222" t="s">
        <v>19597</v>
      </c>
      <c r="F1222" t="s">
        <v>3881</v>
      </c>
      <c r="G1222" t="s">
        <v>3102</v>
      </c>
      <c r="H1222">
        <f ca="1">_xlfn.XLOOKUP('Master Data'!$B:$B,PatientsMaster!$A:$A,PatientsMaster!$F:$F)</f>
        <v>66</v>
      </c>
      <c r="I1222" t="str">
        <f ca="1">_xlfn.XLOOKUP('Master Data'!$B:$B,PatientsMaster!$A:$A,PatientsMaster!$G:$G)</f>
        <v>Young Adult</v>
      </c>
      <c r="J1222" t="str">
        <f>_xlfn.XLOOKUP($C:$C,ProvidersMaster!$A:$A,ProvidersMaster!$C:$C)</f>
        <v>Gastroenterology</v>
      </c>
      <c r="K1222">
        <f>_xlfn.XLOOKUP($A:$A,Charges!$B:$B,Charges!$D:$D)</f>
        <v>341.96</v>
      </c>
      <c r="L1222">
        <f>_xlfn.XLOOKUP($E:$E,InsuranceClaims!$A:$A,InsuranceClaims!$E:$E)</f>
        <v>198.63839999999999</v>
      </c>
      <c r="M1222" t="str">
        <f>_xlfn.XLOOKUP($A:$A,Diagnoses!$B:$B,Diagnoses!$D:$D)</f>
        <v>Gastro-esophageal reflux disease without esophagitis</v>
      </c>
      <c r="N1222" t="str">
        <f t="shared" si="38"/>
        <v>2024-Jun</v>
      </c>
      <c r="O1222" t="str">
        <f t="shared" si="39"/>
        <v>Standard</v>
      </c>
      <c r="P1222">
        <f>COUNTIF($B:$B,B1222)</f>
        <v>4</v>
      </c>
      <c r="Q1222">
        <f>SUMIF($C:$C,C1222,$L:$L)</f>
        <v>19833.441100000004</v>
      </c>
    </row>
    <row r="1223" spans="1:17" x14ac:dyDescent="0.25">
      <c r="A1223" t="s">
        <v>5217</v>
      </c>
      <c r="B1223" t="s">
        <v>548</v>
      </c>
      <c r="C1223" t="s">
        <v>3199</v>
      </c>
      <c r="D1223" t="s">
        <v>3093</v>
      </c>
      <c r="E1223" t="s">
        <v>19598</v>
      </c>
      <c r="F1223" t="s">
        <v>4809</v>
      </c>
      <c r="G1223" t="s">
        <v>3095</v>
      </c>
      <c r="H1223">
        <f ca="1">_xlfn.XLOOKUP('Master Data'!$B:$B,PatientsMaster!$A:$A,PatientsMaster!$F:$F)</f>
        <v>66</v>
      </c>
      <c r="I1223" t="str">
        <f ca="1">_xlfn.XLOOKUP('Master Data'!$B:$B,PatientsMaster!$A:$A,PatientsMaster!$G:$G)</f>
        <v>Young Adult</v>
      </c>
      <c r="J1223" t="str">
        <f>_xlfn.XLOOKUP($C:$C,ProvidersMaster!$A:$A,ProvidersMaster!$C:$C)</f>
        <v>Gastroenterology</v>
      </c>
      <c r="K1223">
        <f>_xlfn.XLOOKUP($A:$A,Charges!$B:$B,Charges!$D:$D)</f>
        <v>108.21</v>
      </c>
      <c r="L1223">
        <f>_xlfn.XLOOKUP($E:$E,InsuranceClaims!$A:$A,InsuranceClaims!$E:$E)</f>
        <v>402.30929999999995</v>
      </c>
      <c r="M1223" t="str">
        <f>_xlfn.XLOOKUP($A:$A,Diagnoses!$B:$B,Diagnoses!$D:$D)</f>
        <v>Gastro-esophageal reflux disease without esophagitis</v>
      </c>
      <c r="N1223" t="str">
        <f t="shared" si="38"/>
        <v>2026-Mar</v>
      </c>
      <c r="O1223" t="str">
        <f t="shared" si="39"/>
        <v>Standard</v>
      </c>
      <c r="P1223">
        <f>COUNTIF($B:$B,B1223)</f>
        <v>4</v>
      </c>
      <c r="Q1223">
        <f>SUMIF($C:$C,C1223,$L:$L)</f>
        <v>19674.320500000005</v>
      </c>
    </row>
    <row r="1224" spans="1:17" x14ac:dyDescent="0.25">
      <c r="A1224" t="s">
        <v>5218</v>
      </c>
      <c r="B1224" t="s">
        <v>548</v>
      </c>
      <c r="C1224" t="s">
        <v>3172</v>
      </c>
      <c r="D1224" t="s">
        <v>3093</v>
      </c>
      <c r="E1224" t="s">
        <v>19599</v>
      </c>
      <c r="F1224" t="s">
        <v>5219</v>
      </c>
      <c r="G1224" t="s">
        <v>3106</v>
      </c>
      <c r="H1224">
        <f ca="1">_xlfn.XLOOKUP('Master Data'!$B:$B,PatientsMaster!$A:$A,PatientsMaster!$F:$F)</f>
        <v>66</v>
      </c>
      <c r="I1224" t="str">
        <f ca="1">_xlfn.XLOOKUP('Master Data'!$B:$B,PatientsMaster!$A:$A,PatientsMaster!$G:$G)</f>
        <v>Young Adult</v>
      </c>
      <c r="J1224" t="str">
        <f>_xlfn.XLOOKUP($C:$C,ProvidersMaster!$A:$A,ProvidersMaster!$C:$C)</f>
        <v>Gastroenterology</v>
      </c>
      <c r="K1224">
        <f>_xlfn.XLOOKUP($A:$A,Charges!$B:$B,Charges!$D:$D)</f>
        <v>122.9</v>
      </c>
      <c r="L1224">
        <f>_xlfn.XLOOKUP($E:$E,InsuranceClaims!$A:$A,InsuranceClaims!$E:$E)</f>
        <v>335.79200000000003</v>
      </c>
      <c r="M1224" t="str">
        <f>_xlfn.XLOOKUP($A:$A,Diagnoses!$B:$B,Diagnoses!$D:$D)</f>
        <v>Gastro-esophageal reflux disease without esophagitis</v>
      </c>
      <c r="N1224" t="str">
        <f t="shared" si="38"/>
        <v>2022-Dec</v>
      </c>
      <c r="O1224" t="str">
        <f t="shared" si="39"/>
        <v>Standard</v>
      </c>
      <c r="P1224">
        <f>COUNTIF($B:$B,B1224)</f>
        <v>4</v>
      </c>
      <c r="Q1224">
        <f>SUMIF($C:$C,C1224,$L:$L)</f>
        <v>17502.678000000004</v>
      </c>
    </row>
    <row r="1225" spans="1:17" x14ac:dyDescent="0.25">
      <c r="A1225" t="s">
        <v>5220</v>
      </c>
      <c r="B1225" t="s">
        <v>550</v>
      </c>
      <c r="C1225" t="s">
        <v>3156</v>
      </c>
      <c r="D1225" t="s">
        <v>3088</v>
      </c>
      <c r="E1225" t="s">
        <v>19600</v>
      </c>
      <c r="F1225" t="s">
        <v>3249</v>
      </c>
      <c r="G1225" t="s">
        <v>3102</v>
      </c>
      <c r="H1225">
        <f ca="1">_xlfn.XLOOKUP('Master Data'!$B:$B,PatientsMaster!$A:$A,PatientsMaster!$F:$F)</f>
        <v>37</v>
      </c>
      <c r="I1225" t="str">
        <f ca="1">_xlfn.XLOOKUP('Master Data'!$B:$B,PatientsMaster!$A:$A,PatientsMaster!$G:$G)</f>
        <v>Young Adult</v>
      </c>
      <c r="J1225" t="str">
        <f>_xlfn.XLOOKUP($C:$C,ProvidersMaster!$A:$A,ProvidersMaster!$C:$C)</f>
        <v>Neurology</v>
      </c>
      <c r="K1225">
        <f>_xlfn.XLOOKUP($A:$A,Charges!$B:$B,Charges!$D:$D)</f>
        <v>476.6</v>
      </c>
      <c r="L1225">
        <f>_xlfn.XLOOKUP($E:$E,InsuranceClaims!$A:$A,InsuranceClaims!$E:$E)</f>
        <v>109.32000000000001</v>
      </c>
      <c r="M1225" t="str">
        <f>_xlfn.XLOOKUP($A:$A,Diagnoses!$B:$B,Diagnoses!$D:$D)</f>
        <v>Gastro-esophageal reflux disease without esophagitis</v>
      </c>
      <c r="N1225" t="str">
        <f t="shared" si="38"/>
        <v>2026-Jun</v>
      </c>
      <c r="O1225" t="str">
        <f t="shared" si="39"/>
        <v>High Cost</v>
      </c>
      <c r="P1225">
        <f>COUNTIF($B:$B,B1225)</f>
        <v>9</v>
      </c>
      <c r="Q1225">
        <f>SUMIF($C:$C,C1225,$L:$L)</f>
        <v>25676.765600000006</v>
      </c>
    </row>
    <row r="1226" spans="1:17" x14ac:dyDescent="0.25">
      <c r="A1226" t="s">
        <v>5221</v>
      </c>
      <c r="B1226" t="s">
        <v>550</v>
      </c>
      <c r="C1226" t="s">
        <v>3202</v>
      </c>
      <c r="D1226" t="s">
        <v>3093</v>
      </c>
      <c r="E1226" t="s">
        <v>19601</v>
      </c>
      <c r="F1226" t="s">
        <v>4347</v>
      </c>
      <c r="G1226" t="s">
        <v>3090</v>
      </c>
      <c r="H1226">
        <f ca="1">_xlfn.XLOOKUP('Master Data'!$B:$B,PatientsMaster!$A:$A,PatientsMaster!$F:$F)</f>
        <v>37</v>
      </c>
      <c r="I1226" t="str">
        <f ca="1">_xlfn.XLOOKUP('Master Data'!$B:$B,PatientsMaster!$A:$A,PatientsMaster!$G:$G)</f>
        <v>Young Adult</v>
      </c>
      <c r="J1226" t="str">
        <f>_xlfn.XLOOKUP($C:$C,ProvidersMaster!$A:$A,ProvidersMaster!$C:$C)</f>
        <v>General Practice</v>
      </c>
      <c r="K1226">
        <f>_xlfn.XLOOKUP($A:$A,Charges!$B:$B,Charges!$D:$D)</f>
        <v>347.18</v>
      </c>
      <c r="L1226">
        <f>_xlfn.XLOOKUP($E:$E,InsuranceClaims!$A:$A,InsuranceClaims!$E:$E)</f>
        <v>138.358</v>
      </c>
      <c r="M1226" t="str">
        <f>_xlfn.XLOOKUP($A:$A,Diagnoses!$B:$B,Diagnoses!$D:$D)</f>
        <v>Gastro-esophageal reflux disease without esophagitis</v>
      </c>
      <c r="N1226" t="str">
        <f t="shared" si="38"/>
        <v>2022-May</v>
      </c>
      <c r="O1226" t="str">
        <f t="shared" si="39"/>
        <v>Standard</v>
      </c>
      <c r="P1226">
        <f>COUNTIF($B:$B,B1226)</f>
        <v>9</v>
      </c>
      <c r="Q1226">
        <f>SUMIF($C:$C,C1226,$L:$L)</f>
        <v>16195.449599999994</v>
      </c>
    </row>
    <row r="1227" spans="1:17" x14ac:dyDescent="0.25">
      <c r="A1227" t="s">
        <v>5222</v>
      </c>
      <c r="B1227" t="s">
        <v>550</v>
      </c>
      <c r="C1227" t="s">
        <v>3187</v>
      </c>
      <c r="D1227" t="s">
        <v>3088</v>
      </c>
      <c r="E1227" t="s">
        <v>19602</v>
      </c>
      <c r="F1227" t="s">
        <v>4256</v>
      </c>
      <c r="G1227" t="s">
        <v>3090</v>
      </c>
      <c r="H1227">
        <f ca="1">_xlfn.XLOOKUP('Master Data'!$B:$B,PatientsMaster!$A:$A,PatientsMaster!$F:$F)</f>
        <v>37</v>
      </c>
      <c r="I1227" t="str">
        <f ca="1">_xlfn.XLOOKUP('Master Data'!$B:$B,PatientsMaster!$A:$A,PatientsMaster!$G:$G)</f>
        <v>Young Adult</v>
      </c>
      <c r="J1227" t="str">
        <f>_xlfn.XLOOKUP($C:$C,ProvidersMaster!$A:$A,ProvidersMaster!$C:$C)</f>
        <v>Cardiology</v>
      </c>
      <c r="K1227">
        <f>_xlfn.XLOOKUP($A:$A,Charges!$B:$B,Charges!$D:$D)</f>
        <v>70.39</v>
      </c>
      <c r="L1227">
        <f>_xlfn.XLOOKUP($E:$E,InsuranceClaims!$A:$A,InsuranceClaims!$E:$E)</f>
        <v>63.351399999999998</v>
      </c>
      <c r="M1227" t="str">
        <f>_xlfn.XLOOKUP($A:$A,Diagnoses!$B:$B,Diagnoses!$D:$D)</f>
        <v>Essential (primary) hypertension</v>
      </c>
      <c r="N1227" t="str">
        <f t="shared" si="38"/>
        <v>2022-Jul</v>
      </c>
      <c r="O1227" t="str">
        <f t="shared" si="39"/>
        <v>Standard</v>
      </c>
      <c r="P1227">
        <f>COUNTIF($B:$B,B1227)</f>
        <v>9</v>
      </c>
      <c r="Q1227">
        <f>SUMIF($C:$C,C1227,$L:$L)</f>
        <v>16655.636999999995</v>
      </c>
    </row>
    <row r="1228" spans="1:17" x14ac:dyDescent="0.25">
      <c r="A1228" t="s">
        <v>5223</v>
      </c>
      <c r="B1228" t="s">
        <v>550</v>
      </c>
      <c r="C1228" t="s">
        <v>3199</v>
      </c>
      <c r="D1228" t="s">
        <v>3093</v>
      </c>
      <c r="E1228" t="s">
        <v>19603</v>
      </c>
      <c r="F1228" t="s">
        <v>4996</v>
      </c>
      <c r="G1228" t="s">
        <v>3095</v>
      </c>
      <c r="H1228">
        <f ca="1">_xlfn.XLOOKUP('Master Data'!$B:$B,PatientsMaster!$A:$A,PatientsMaster!$F:$F)</f>
        <v>37</v>
      </c>
      <c r="I1228" t="str">
        <f ca="1">_xlfn.XLOOKUP('Master Data'!$B:$B,PatientsMaster!$A:$A,PatientsMaster!$G:$G)</f>
        <v>Young Adult</v>
      </c>
      <c r="J1228" t="str">
        <f>_xlfn.XLOOKUP($C:$C,ProvidersMaster!$A:$A,ProvidersMaster!$C:$C)</f>
        <v>Gastroenterology</v>
      </c>
      <c r="K1228">
        <f>_xlfn.XLOOKUP($A:$A,Charges!$B:$B,Charges!$D:$D)</f>
        <v>360.93</v>
      </c>
      <c r="L1228">
        <f>_xlfn.XLOOKUP($E:$E,InsuranceClaims!$A:$A,InsuranceClaims!$E:$E)</f>
        <v>332.48599999999999</v>
      </c>
      <c r="M1228" t="str">
        <f>_xlfn.XLOOKUP($A:$A,Diagnoses!$B:$B,Diagnoses!$D:$D)</f>
        <v>Essential (primary) hypertension</v>
      </c>
      <c r="N1228" t="str">
        <f t="shared" si="38"/>
        <v>2025-Jul</v>
      </c>
      <c r="O1228" t="str">
        <f t="shared" si="39"/>
        <v>High Cost</v>
      </c>
      <c r="P1228">
        <f>COUNTIF($B:$B,B1228)</f>
        <v>9</v>
      </c>
      <c r="Q1228">
        <f>SUMIF($C:$C,C1228,$L:$L)</f>
        <v>19674.320500000005</v>
      </c>
    </row>
    <row r="1229" spans="1:17" x14ac:dyDescent="0.25">
      <c r="A1229" t="s">
        <v>5224</v>
      </c>
      <c r="B1229" t="s">
        <v>550</v>
      </c>
      <c r="C1229" t="s">
        <v>3104</v>
      </c>
      <c r="D1229" t="s">
        <v>3088</v>
      </c>
      <c r="E1229" t="s">
        <v>19604</v>
      </c>
      <c r="F1229" t="s">
        <v>5225</v>
      </c>
      <c r="G1229" t="s">
        <v>3095</v>
      </c>
      <c r="H1229">
        <f ca="1">_xlfn.XLOOKUP('Master Data'!$B:$B,PatientsMaster!$A:$A,PatientsMaster!$F:$F)</f>
        <v>37</v>
      </c>
      <c r="I1229" t="str">
        <f ca="1">_xlfn.XLOOKUP('Master Data'!$B:$B,PatientsMaster!$A:$A,PatientsMaster!$G:$G)</f>
        <v>Young Adult</v>
      </c>
      <c r="J1229" t="str">
        <f>_xlfn.XLOOKUP($C:$C,ProvidersMaster!$A:$A,ProvidersMaster!$C:$C)</f>
        <v>Pediatrics</v>
      </c>
      <c r="K1229">
        <f>_xlfn.XLOOKUP($A:$A,Charges!$B:$B,Charges!$D:$D)</f>
        <v>54.3</v>
      </c>
      <c r="L1229">
        <f>_xlfn.XLOOKUP($E:$E,InsuranceClaims!$A:$A,InsuranceClaims!$E:$E)</f>
        <v>104.94400000000002</v>
      </c>
      <c r="M1229" t="str">
        <f>_xlfn.XLOOKUP($A:$A,Diagnoses!$B:$B,Diagnoses!$D:$D)</f>
        <v>Type 2 diabetes mellitus without complications</v>
      </c>
      <c r="N1229" t="str">
        <f t="shared" si="38"/>
        <v>2024-May</v>
      </c>
      <c r="O1229" t="str">
        <f t="shared" si="39"/>
        <v>Standard</v>
      </c>
      <c r="P1229">
        <f>COUNTIF($B:$B,B1229)</f>
        <v>9</v>
      </c>
      <c r="Q1229">
        <f>SUMIF($C:$C,C1229,$L:$L)</f>
        <v>19656.943599999999</v>
      </c>
    </row>
    <row r="1230" spans="1:17" x14ac:dyDescent="0.25">
      <c r="A1230" t="s">
        <v>5226</v>
      </c>
      <c r="B1230" t="s">
        <v>550</v>
      </c>
      <c r="C1230" t="s">
        <v>3125</v>
      </c>
      <c r="D1230" t="s">
        <v>3088</v>
      </c>
      <c r="E1230" t="s">
        <v>19605</v>
      </c>
      <c r="F1230" t="s">
        <v>3574</v>
      </c>
      <c r="G1230" t="s">
        <v>3090</v>
      </c>
      <c r="H1230">
        <f ca="1">_xlfn.XLOOKUP('Master Data'!$B:$B,PatientsMaster!$A:$A,PatientsMaster!$F:$F)</f>
        <v>37</v>
      </c>
      <c r="I1230" t="str">
        <f ca="1">_xlfn.XLOOKUP('Master Data'!$B:$B,PatientsMaster!$A:$A,PatientsMaster!$G:$G)</f>
        <v>Young Adult</v>
      </c>
      <c r="J1230" t="str">
        <f>_xlfn.XLOOKUP($C:$C,ProvidersMaster!$A:$A,ProvidersMaster!$C:$C)</f>
        <v>Dermatology</v>
      </c>
      <c r="K1230">
        <f>_xlfn.XLOOKUP($A:$A,Charges!$B:$B,Charges!$D:$D)</f>
        <v>423.53</v>
      </c>
      <c r="L1230">
        <f>_xlfn.XLOOKUP($E:$E,InsuranceClaims!$A:$A,InsuranceClaims!$E:$E)</f>
        <v>193.928</v>
      </c>
      <c r="M1230" t="str">
        <f>_xlfn.XLOOKUP($A:$A,Diagnoses!$B:$B,Diagnoses!$D:$D)</f>
        <v>Acute upper respiratory infection, unspecified</v>
      </c>
      <c r="N1230" t="str">
        <f t="shared" si="38"/>
        <v>2022-Jun</v>
      </c>
      <c r="O1230" t="str">
        <f t="shared" si="39"/>
        <v>High Cost</v>
      </c>
      <c r="P1230">
        <f>COUNTIF($B:$B,B1230)</f>
        <v>9</v>
      </c>
      <c r="Q1230">
        <f>SUMIF($C:$C,C1230,$L:$L)</f>
        <v>11666.590100000001</v>
      </c>
    </row>
    <row r="1231" spans="1:17" x14ac:dyDescent="0.25">
      <c r="A1231" t="s">
        <v>5227</v>
      </c>
      <c r="B1231" t="s">
        <v>550</v>
      </c>
      <c r="C1231" t="s">
        <v>3130</v>
      </c>
      <c r="D1231" t="s">
        <v>3093</v>
      </c>
      <c r="E1231" t="s">
        <v>19606</v>
      </c>
      <c r="F1231" t="s">
        <v>4248</v>
      </c>
      <c r="G1231" t="s">
        <v>3106</v>
      </c>
      <c r="H1231">
        <f ca="1">_xlfn.XLOOKUP('Master Data'!$B:$B,PatientsMaster!$A:$A,PatientsMaster!$F:$F)</f>
        <v>37</v>
      </c>
      <c r="I1231" t="str">
        <f ca="1">_xlfn.XLOOKUP('Master Data'!$B:$B,PatientsMaster!$A:$A,PatientsMaster!$G:$G)</f>
        <v>Young Adult</v>
      </c>
      <c r="J1231" t="str">
        <f>_xlfn.XLOOKUP($C:$C,ProvidersMaster!$A:$A,ProvidersMaster!$C:$C)</f>
        <v>Pediatrics</v>
      </c>
      <c r="K1231">
        <f>_xlfn.XLOOKUP($A:$A,Charges!$B:$B,Charges!$D:$D)</f>
        <v>236.55</v>
      </c>
      <c r="L1231">
        <f>_xlfn.XLOOKUP($E:$E,InsuranceClaims!$A:$A,InsuranceClaims!$E:$E)</f>
        <v>322.84699999999998</v>
      </c>
      <c r="M1231" t="str">
        <f>_xlfn.XLOOKUP($A:$A,Diagnoses!$B:$B,Diagnoses!$D:$D)</f>
        <v>Type 2 diabetes mellitus without complications</v>
      </c>
      <c r="N1231" t="str">
        <f t="shared" si="38"/>
        <v>2022-Aug</v>
      </c>
      <c r="O1231" t="str">
        <f t="shared" si="39"/>
        <v>Standard</v>
      </c>
      <c r="P1231">
        <f>COUNTIF($B:$B,B1231)</f>
        <v>9</v>
      </c>
      <c r="Q1231">
        <f>SUMIF($C:$C,C1231,$L:$L)</f>
        <v>15966.304299999994</v>
      </c>
    </row>
    <row r="1232" spans="1:17" x14ac:dyDescent="0.25">
      <c r="A1232" t="s">
        <v>5228</v>
      </c>
      <c r="B1232" t="s">
        <v>550</v>
      </c>
      <c r="C1232" t="s">
        <v>3138</v>
      </c>
      <c r="D1232" t="s">
        <v>3093</v>
      </c>
      <c r="E1232" t="s">
        <v>19607</v>
      </c>
      <c r="F1232" t="s">
        <v>5229</v>
      </c>
      <c r="G1232" t="s">
        <v>3090</v>
      </c>
      <c r="H1232">
        <f ca="1">_xlfn.XLOOKUP('Master Data'!$B:$B,PatientsMaster!$A:$A,PatientsMaster!$F:$F)</f>
        <v>37</v>
      </c>
      <c r="I1232" t="str">
        <f ca="1">_xlfn.XLOOKUP('Master Data'!$B:$B,PatientsMaster!$A:$A,PatientsMaster!$G:$G)</f>
        <v>Young Adult</v>
      </c>
      <c r="J1232" t="str">
        <f>_xlfn.XLOOKUP($C:$C,ProvidersMaster!$A:$A,ProvidersMaster!$C:$C)</f>
        <v>Dermatology</v>
      </c>
      <c r="K1232">
        <f>_xlfn.XLOOKUP($A:$A,Charges!$B:$B,Charges!$D:$D)</f>
        <v>313.33999999999997</v>
      </c>
      <c r="L1232">
        <f>_xlfn.XLOOKUP($E:$E,InsuranceClaims!$A:$A,InsuranceClaims!$E:$E)</f>
        <v>286.995</v>
      </c>
      <c r="M1232" t="str">
        <f>_xlfn.XLOOKUP($A:$A,Diagnoses!$B:$B,Diagnoses!$D:$D)</f>
        <v>Acute upper respiratory infection, unspecified</v>
      </c>
      <c r="N1232" t="str">
        <f t="shared" si="38"/>
        <v>2025-Nov</v>
      </c>
      <c r="O1232" t="str">
        <f t="shared" si="39"/>
        <v>Standard</v>
      </c>
      <c r="P1232">
        <f>COUNTIF($B:$B,B1232)</f>
        <v>9</v>
      </c>
      <c r="Q1232">
        <f>SUMIF($C:$C,C1232,$L:$L)</f>
        <v>16320.415199999998</v>
      </c>
    </row>
    <row r="1233" spans="1:17" x14ac:dyDescent="0.25">
      <c r="A1233" t="s">
        <v>5230</v>
      </c>
      <c r="B1233" t="s">
        <v>550</v>
      </c>
      <c r="C1233" t="s">
        <v>3135</v>
      </c>
      <c r="D1233" t="s">
        <v>3088</v>
      </c>
      <c r="E1233" t="s">
        <v>19608</v>
      </c>
      <c r="F1233" t="s">
        <v>5231</v>
      </c>
      <c r="G1233" t="s">
        <v>3106</v>
      </c>
      <c r="H1233">
        <f ca="1">_xlfn.XLOOKUP('Master Data'!$B:$B,PatientsMaster!$A:$A,PatientsMaster!$F:$F)</f>
        <v>37</v>
      </c>
      <c r="I1233" t="str">
        <f ca="1">_xlfn.XLOOKUP('Master Data'!$B:$B,PatientsMaster!$A:$A,PatientsMaster!$G:$G)</f>
        <v>Young Adult</v>
      </c>
      <c r="J1233" t="str">
        <f>_xlfn.XLOOKUP($C:$C,ProvidersMaster!$A:$A,ProvidersMaster!$C:$C)</f>
        <v>Pediatrics</v>
      </c>
      <c r="K1233">
        <f>_xlfn.XLOOKUP($A:$A,Charges!$B:$B,Charges!$D:$D)</f>
        <v>178.32</v>
      </c>
      <c r="L1233">
        <f>_xlfn.XLOOKUP($E:$E,InsuranceClaims!$A:$A,InsuranceClaims!$E:$E)</f>
        <v>263.84800000000001</v>
      </c>
      <c r="M1233" t="str">
        <f>_xlfn.XLOOKUP($A:$A,Diagnoses!$B:$B,Diagnoses!$D:$D)</f>
        <v>Acute upper respiratory infection, unspecified</v>
      </c>
      <c r="N1233" t="str">
        <f t="shared" si="38"/>
        <v>2025-Sep</v>
      </c>
      <c r="O1233" t="str">
        <f t="shared" si="39"/>
        <v>Standard</v>
      </c>
      <c r="P1233">
        <f>COUNTIF($B:$B,B1233)</f>
        <v>9</v>
      </c>
      <c r="Q1233">
        <f>SUMIF($C:$C,C1233,$L:$L)</f>
        <v>24472.873299999996</v>
      </c>
    </row>
    <row r="1234" spans="1:17" x14ac:dyDescent="0.25">
      <c r="A1234" t="s">
        <v>5232</v>
      </c>
      <c r="B1234" t="s">
        <v>552</v>
      </c>
      <c r="C1234" t="s">
        <v>3156</v>
      </c>
      <c r="D1234" t="s">
        <v>3093</v>
      </c>
      <c r="E1234" t="s">
        <v>19609</v>
      </c>
      <c r="F1234" t="s">
        <v>4692</v>
      </c>
      <c r="G1234" t="s">
        <v>3090</v>
      </c>
      <c r="H1234">
        <f ca="1">_xlfn.XLOOKUP('Master Data'!$B:$B,PatientsMaster!$A:$A,PatientsMaster!$F:$F)</f>
        <v>81</v>
      </c>
      <c r="I1234" t="str">
        <f ca="1">_xlfn.XLOOKUP('Master Data'!$B:$B,PatientsMaster!$A:$A,PatientsMaster!$G:$G)</f>
        <v>Young Adult</v>
      </c>
      <c r="J1234" t="str">
        <f>_xlfn.XLOOKUP($C:$C,ProvidersMaster!$A:$A,ProvidersMaster!$C:$C)</f>
        <v>Neurology</v>
      </c>
      <c r="K1234">
        <f>_xlfn.XLOOKUP($A:$A,Charges!$B:$B,Charges!$D:$D)</f>
        <v>265.64</v>
      </c>
      <c r="L1234">
        <f>_xlfn.XLOOKUP($E:$E,InsuranceClaims!$A:$A,InsuranceClaims!$E:$E)</f>
        <v>150.83010000000002</v>
      </c>
      <c r="M1234" t="str">
        <f>_xlfn.XLOOKUP($A:$A,Diagnoses!$B:$B,Diagnoses!$D:$D)</f>
        <v>Gastro-esophageal reflux disease without esophagitis</v>
      </c>
      <c r="N1234" t="str">
        <f t="shared" si="38"/>
        <v>2022-Feb</v>
      </c>
      <c r="O1234" t="str">
        <f t="shared" si="39"/>
        <v>Standard</v>
      </c>
      <c r="P1234">
        <f>COUNTIF($B:$B,B1234)</f>
        <v>7</v>
      </c>
      <c r="Q1234">
        <f>SUMIF($C:$C,C1234,$L:$L)</f>
        <v>25676.765600000006</v>
      </c>
    </row>
    <row r="1235" spans="1:17" x14ac:dyDescent="0.25">
      <c r="A1235" t="s">
        <v>5233</v>
      </c>
      <c r="B1235" t="s">
        <v>552</v>
      </c>
      <c r="C1235" t="s">
        <v>3202</v>
      </c>
      <c r="D1235" t="s">
        <v>3093</v>
      </c>
      <c r="E1235" t="s">
        <v>19610</v>
      </c>
      <c r="F1235" t="s">
        <v>3280</v>
      </c>
      <c r="G1235" t="s">
        <v>3090</v>
      </c>
      <c r="H1235">
        <f ca="1">_xlfn.XLOOKUP('Master Data'!$B:$B,PatientsMaster!$A:$A,PatientsMaster!$F:$F)</f>
        <v>81</v>
      </c>
      <c r="I1235" t="str">
        <f ca="1">_xlfn.XLOOKUP('Master Data'!$B:$B,PatientsMaster!$A:$A,PatientsMaster!$G:$G)</f>
        <v>Young Adult</v>
      </c>
      <c r="J1235" t="str">
        <f>_xlfn.XLOOKUP($C:$C,ProvidersMaster!$A:$A,ProvidersMaster!$C:$C)</f>
        <v>General Practice</v>
      </c>
      <c r="K1235">
        <f>_xlfn.XLOOKUP($A:$A,Charges!$B:$B,Charges!$D:$D)</f>
        <v>326.43</v>
      </c>
      <c r="L1235">
        <f>_xlfn.XLOOKUP($E:$E,InsuranceClaims!$A:$A,InsuranceClaims!$E:$E)</f>
        <v>372.988</v>
      </c>
      <c r="M1235" t="str">
        <f>_xlfn.XLOOKUP($A:$A,Diagnoses!$B:$B,Diagnoses!$D:$D)</f>
        <v>Type 2 diabetes mellitus without complications</v>
      </c>
      <c r="N1235" t="str">
        <f t="shared" si="38"/>
        <v>2023-Sep</v>
      </c>
      <c r="O1235" t="str">
        <f t="shared" si="39"/>
        <v>Standard</v>
      </c>
      <c r="P1235">
        <f>COUNTIF($B:$B,B1235)</f>
        <v>7</v>
      </c>
      <c r="Q1235">
        <f>SUMIF($C:$C,C1235,$L:$L)</f>
        <v>16195.449599999994</v>
      </c>
    </row>
    <row r="1236" spans="1:17" x14ac:dyDescent="0.25">
      <c r="A1236" t="s">
        <v>5234</v>
      </c>
      <c r="B1236" t="s">
        <v>552</v>
      </c>
      <c r="C1236" t="s">
        <v>3172</v>
      </c>
      <c r="D1236" t="s">
        <v>3088</v>
      </c>
      <c r="E1236" t="s">
        <v>19611</v>
      </c>
      <c r="F1236" t="s">
        <v>5235</v>
      </c>
      <c r="G1236" t="s">
        <v>3090</v>
      </c>
      <c r="H1236">
        <f ca="1">_xlfn.XLOOKUP('Master Data'!$B:$B,PatientsMaster!$A:$A,PatientsMaster!$F:$F)</f>
        <v>81</v>
      </c>
      <c r="I1236" t="str">
        <f ca="1">_xlfn.XLOOKUP('Master Data'!$B:$B,PatientsMaster!$A:$A,PatientsMaster!$G:$G)</f>
        <v>Young Adult</v>
      </c>
      <c r="J1236" t="str">
        <f>_xlfn.XLOOKUP($C:$C,ProvidersMaster!$A:$A,ProvidersMaster!$C:$C)</f>
        <v>Gastroenterology</v>
      </c>
      <c r="K1236">
        <f>_xlfn.XLOOKUP($A:$A,Charges!$B:$B,Charges!$D:$D)</f>
        <v>327.69</v>
      </c>
      <c r="L1236">
        <f>_xlfn.XLOOKUP($E:$E,InsuranceClaims!$A:$A,InsuranceClaims!$E:$E)</f>
        <v>317.41919999999999</v>
      </c>
      <c r="M1236" t="str">
        <f>_xlfn.XLOOKUP($A:$A,Diagnoses!$B:$B,Diagnoses!$D:$D)</f>
        <v>Type 2 diabetes mellitus without complications</v>
      </c>
      <c r="N1236" t="str">
        <f t="shared" si="38"/>
        <v>2022-Mar</v>
      </c>
      <c r="O1236" t="str">
        <f t="shared" si="39"/>
        <v>Standard</v>
      </c>
      <c r="P1236">
        <f>COUNTIF($B:$B,B1236)</f>
        <v>7</v>
      </c>
      <c r="Q1236">
        <f>SUMIF($C:$C,C1236,$L:$L)</f>
        <v>17502.678000000004</v>
      </c>
    </row>
    <row r="1237" spans="1:17" x14ac:dyDescent="0.25">
      <c r="A1237" t="s">
        <v>5236</v>
      </c>
      <c r="B1237" t="s">
        <v>552</v>
      </c>
      <c r="C1237" t="s">
        <v>3156</v>
      </c>
      <c r="D1237" t="s">
        <v>3093</v>
      </c>
      <c r="E1237" t="s">
        <v>19612</v>
      </c>
      <c r="F1237" t="s">
        <v>3546</v>
      </c>
      <c r="G1237" t="s">
        <v>3102</v>
      </c>
      <c r="H1237">
        <f ca="1">_xlfn.XLOOKUP('Master Data'!$B:$B,PatientsMaster!$A:$A,PatientsMaster!$F:$F)</f>
        <v>81</v>
      </c>
      <c r="I1237" t="str">
        <f ca="1">_xlfn.XLOOKUP('Master Data'!$B:$B,PatientsMaster!$A:$A,PatientsMaster!$G:$G)</f>
        <v>Young Adult</v>
      </c>
      <c r="J1237" t="str">
        <f>_xlfn.XLOOKUP($C:$C,ProvidersMaster!$A:$A,ProvidersMaster!$C:$C)</f>
        <v>Neurology</v>
      </c>
      <c r="K1237">
        <f>_xlfn.XLOOKUP($A:$A,Charges!$B:$B,Charges!$D:$D)</f>
        <v>133.82</v>
      </c>
      <c r="L1237">
        <f>_xlfn.XLOOKUP($E:$E,InsuranceClaims!$A:$A,InsuranceClaims!$E:$E)</f>
        <v>171.56039999999999</v>
      </c>
      <c r="M1237" t="str">
        <f>_xlfn.XLOOKUP($A:$A,Diagnoses!$B:$B,Diagnoses!$D:$D)</f>
        <v>Essential (primary) hypertension</v>
      </c>
      <c r="N1237" t="str">
        <f t="shared" si="38"/>
        <v>2025-Oct</v>
      </c>
      <c r="O1237" t="str">
        <f t="shared" si="39"/>
        <v>Standard</v>
      </c>
      <c r="P1237">
        <f>COUNTIF($B:$B,B1237)</f>
        <v>7</v>
      </c>
      <c r="Q1237">
        <f>SUMIF($C:$C,C1237,$L:$L)</f>
        <v>25676.765600000006</v>
      </c>
    </row>
    <row r="1238" spans="1:17" x14ac:dyDescent="0.25">
      <c r="A1238" t="s">
        <v>5237</v>
      </c>
      <c r="B1238" t="s">
        <v>552</v>
      </c>
      <c r="C1238" t="s">
        <v>3138</v>
      </c>
      <c r="D1238" t="s">
        <v>3093</v>
      </c>
      <c r="E1238" t="s">
        <v>19613</v>
      </c>
      <c r="F1238" t="s">
        <v>3988</v>
      </c>
      <c r="G1238" t="s">
        <v>3106</v>
      </c>
      <c r="H1238">
        <f ca="1">_xlfn.XLOOKUP('Master Data'!$B:$B,PatientsMaster!$A:$A,PatientsMaster!$F:$F)</f>
        <v>81</v>
      </c>
      <c r="I1238" t="str">
        <f ca="1">_xlfn.XLOOKUP('Master Data'!$B:$B,PatientsMaster!$A:$A,PatientsMaster!$G:$G)</f>
        <v>Young Adult</v>
      </c>
      <c r="J1238" t="str">
        <f>_xlfn.XLOOKUP($C:$C,ProvidersMaster!$A:$A,ProvidersMaster!$C:$C)</f>
        <v>Dermatology</v>
      </c>
      <c r="K1238">
        <f>_xlfn.XLOOKUP($A:$A,Charges!$B:$B,Charges!$D:$D)</f>
        <v>92.85</v>
      </c>
      <c r="L1238">
        <f>_xlfn.XLOOKUP($E:$E,InsuranceClaims!$A:$A,InsuranceClaims!$E:$E)</f>
        <v>214.44649999999999</v>
      </c>
      <c r="M1238" t="str">
        <f>_xlfn.XLOOKUP($A:$A,Diagnoses!$B:$B,Diagnoses!$D:$D)</f>
        <v>Type 2 diabetes mellitus without complications</v>
      </c>
      <c r="N1238" t="str">
        <f t="shared" si="38"/>
        <v>2024-Jul</v>
      </c>
      <c r="O1238" t="str">
        <f t="shared" si="39"/>
        <v>Standard</v>
      </c>
      <c r="P1238">
        <f>COUNTIF($B:$B,B1238)</f>
        <v>7</v>
      </c>
      <c r="Q1238">
        <f>SUMIF($C:$C,C1238,$L:$L)</f>
        <v>16320.415199999998</v>
      </c>
    </row>
    <row r="1239" spans="1:17" x14ac:dyDescent="0.25">
      <c r="A1239" t="s">
        <v>5238</v>
      </c>
      <c r="B1239" t="s">
        <v>552</v>
      </c>
      <c r="C1239" t="s">
        <v>3208</v>
      </c>
      <c r="D1239" t="s">
        <v>3088</v>
      </c>
      <c r="E1239" t="s">
        <v>19614</v>
      </c>
      <c r="F1239" t="s">
        <v>4265</v>
      </c>
      <c r="G1239" t="s">
        <v>3102</v>
      </c>
      <c r="H1239">
        <f ca="1">_xlfn.XLOOKUP('Master Data'!$B:$B,PatientsMaster!$A:$A,PatientsMaster!$F:$F)</f>
        <v>81</v>
      </c>
      <c r="I1239" t="str">
        <f ca="1">_xlfn.XLOOKUP('Master Data'!$B:$B,PatientsMaster!$A:$A,PatientsMaster!$G:$G)</f>
        <v>Young Adult</v>
      </c>
      <c r="J1239" t="str">
        <f>_xlfn.XLOOKUP($C:$C,ProvidersMaster!$A:$A,ProvidersMaster!$C:$C)</f>
        <v>Cardiology</v>
      </c>
      <c r="K1239">
        <f>_xlfn.XLOOKUP($A:$A,Charges!$B:$B,Charges!$D:$D)</f>
        <v>402.34</v>
      </c>
      <c r="L1239">
        <f>_xlfn.XLOOKUP($E:$E,InsuranceClaims!$A:$A,InsuranceClaims!$E:$E)</f>
        <v>322.87639999999999</v>
      </c>
      <c r="M1239" t="str">
        <f>_xlfn.XLOOKUP($A:$A,Diagnoses!$B:$B,Diagnoses!$D:$D)</f>
        <v>Gastro-esophageal reflux disease without esophagitis</v>
      </c>
      <c r="N1239" t="str">
        <f t="shared" si="38"/>
        <v>2022-Nov</v>
      </c>
      <c r="O1239" t="str">
        <f t="shared" si="39"/>
        <v>High Cost</v>
      </c>
      <c r="P1239">
        <f>COUNTIF($B:$B,B1239)</f>
        <v>7</v>
      </c>
      <c r="Q1239">
        <f>SUMIF($C:$C,C1239,$L:$L)</f>
        <v>17205.856699999993</v>
      </c>
    </row>
    <row r="1240" spans="1:17" x14ac:dyDescent="0.25">
      <c r="A1240" t="s">
        <v>5239</v>
      </c>
      <c r="B1240" t="s">
        <v>552</v>
      </c>
      <c r="C1240" t="s">
        <v>3135</v>
      </c>
      <c r="D1240" t="s">
        <v>3093</v>
      </c>
      <c r="E1240" t="s">
        <v>19615</v>
      </c>
      <c r="F1240" t="s">
        <v>5240</v>
      </c>
      <c r="G1240" t="s">
        <v>3090</v>
      </c>
      <c r="H1240">
        <f ca="1">_xlfn.XLOOKUP('Master Data'!$B:$B,PatientsMaster!$A:$A,PatientsMaster!$F:$F)</f>
        <v>81</v>
      </c>
      <c r="I1240" t="str">
        <f ca="1">_xlfn.XLOOKUP('Master Data'!$B:$B,PatientsMaster!$A:$A,PatientsMaster!$G:$G)</f>
        <v>Young Adult</v>
      </c>
      <c r="J1240" t="str">
        <f>_xlfn.XLOOKUP($C:$C,ProvidersMaster!$A:$A,ProvidersMaster!$C:$C)</f>
        <v>Pediatrics</v>
      </c>
      <c r="K1240">
        <f>_xlfn.XLOOKUP($A:$A,Charges!$B:$B,Charges!$D:$D)</f>
        <v>496.86</v>
      </c>
      <c r="L1240">
        <f>_xlfn.XLOOKUP($E:$E,InsuranceClaims!$A:$A,InsuranceClaims!$E:$E)</f>
        <v>185.196</v>
      </c>
      <c r="M1240" t="str">
        <f>_xlfn.XLOOKUP($A:$A,Diagnoses!$B:$B,Diagnoses!$D:$D)</f>
        <v>Essential (primary) hypertension</v>
      </c>
      <c r="N1240" t="str">
        <f t="shared" si="38"/>
        <v>2022-Dec</v>
      </c>
      <c r="O1240" t="str">
        <f t="shared" si="39"/>
        <v>High Cost</v>
      </c>
      <c r="P1240">
        <f>COUNTIF($B:$B,B1240)</f>
        <v>7</v>
      </c>
      <c r="Q1240">
        <f>SUMIF($C:$C,C1240,$L:$L)</f>
        <v>24472.873299999996</v>
      </c>
    </row>
    <row r="1241" spans="1:17" x14ac:dyDescent="0.25">
      <c r="A1241" t="s">
        <v>5241</v>
      </c>
      <c r="B1241" t="s">
        <v>554</v>
      </c>
      <c r="C1241" t="s">
        <v>3196</v>
      </c>
      <c r="D1241" t="s">
        <v>3088</v>
      </c>
      <c r="E1241" t="s">
        <v>19616</v>
      </c>
      <c r="F1241" t="s">
        <v>3554</v>
      </c>
      <c r="G1241" t="s">
        <v>3095</v>
      </c>
      <c r="H1241">
        <f ca="1">_xlfn.XLOOKUP('Master Data'!$B:$B,PatientsMaster!$A:$A,PatientsMaster!$F:$F)</f>
        <v>39</v>
      </c>
      <c r="I1241" t="str">
        <f ca="1">_xlfn.XLOOKUP('Master Data'!$B:$B,PatientsMaster!$A:$A,PatientsMaster!$G:$G)</f>
        <v>Young Adult</v>
      </c>
      <c r="J1241" t="str">
        <f>_xlfn.XLOOKUP($C:$C,ProvidersMaster!$A:$A,ProvidersMaster!$C:$C)</f>
        <v>Gastroenterology</v>
      </c>
      <c r="K1241">
        <f>_xlfn.XLOOKUP($A:$A,Charges!$B:$B,Charges!$D:$D)</f>
        <v>445.56</v>
      </c>
      <c r="L1241">
        <f>_xlfn.XLOOKUP($E:$E,InsuranceClaims!$A:$A,InsuranceClaims!$E:$E)</f>
        <v>48.592799999999997</v>
      </c>
      <c r="M1241" t="str">
        <f>_xlfn.XLOOKUP($A:$A,Diagnoses!$B:$B,Diagnoses!$D:$D)</f>
        <v>Acute upper respiratory infection, unspecified</v>
      </c>
      <c r="N1241" t="str">
        <f t="shared" si="38"/>
        <v>2026-Feb</v>
      </c>
      <c r="O1241" t="str">
        <f t="shared" si="39"/>
        <v>High Cost</v>
      </c>
      <c r="P1241">
        <f>COUNTIF($B:$B,B1241)</f>
        <v>6</v>
      </c>
      <c r="Q1241">
        <f>SUMIF($C:$C,C1241,$L:$L)</f>
        <v>13711.558999999999</v>
      </c>
    </row>
    <row r="1242" spans="1:17" x14ac:dyDescent="0.25">
      <c r="A1242" t="s">
        <v>5242</v>
      </c>
      <c r="B1242" t="s">
        <v>554</v>
      </c>
      <c r="C1242" t="s">
        <v>3148</v>
      </c>
      <c r="D1242" t="s">
        <v>3088</v>
      </c>
      <c r="E1242" t="s">
        <v>19617</v>
      </c>
      <c r="F1242" t="s">
        <v>5243</v>
      </c>
      <c r="G1242" t="s">
        <v>3090</v>
      </c>
      <c r="H1242">
        <f ca="1">_xlfn.XLOOKUP('Master Data'!$B:$B,PatientsMaster!$A:$A,PatientsMaster!$F:$F)</f>
        <v>39</v>
      </c>
      <c r="I1242" t="str">
        <f ca="1">_xlfn.XLOOKUP('Master Data'!$B:$B,PatientsMaster!$A:$A,PatientsMaster!$G:$G)</f>
        <v>Young Adult</v>
      </c>
      <c r="J1242" t="str">
        <f>_xlfn.XLOOKUP($C:$C,ProvidersMaster!$A:$A,ProvidersMaster!$C:$C)</f>
        <v>Gastroenterology</v>
      </c>
      <c r="K1242">
        <f>_xlfn.XLOOKUP($A:$A,Charges!$B:$B,Charges!$D:$D)</f>
        <v>150.34</v>
      </c>
      <c r="L1242">
        <f>_xlfn.XLOOKUP($E:$E,InsuranceClaims!$A:$A,InsuranceClaims!$E:$E)</f>
        <v>436.71410000000003</v>
      </c>
      <c r="M1242" t="str">
        <f>_xlfn.XLOOKUP($A:$A,Diagnoses!$B:$B,Diagnoses!$D:$D)</f>
        <v>Acute upper respiratory infection, unspecified</v>
      </c>
      <c r="N1242" t="str">
        <f t="shared" si="38"/>
        <v>2024-Aug</v>
      </c>
      <c r="O1242" t="str">
        <f t="shared" si="39"/>
        <v>Standard</v>
      </c>
      <c r="P1242">
        <f>COUNTIF($B:$B,B1242)</f>
        <v>6</v>
      </c>
      <c r="Q1242">
        <f>SUMIF($C:$C,C1242,$L:$L)</f>
        <v>19833.441100000004</v>
      </c>
    </row>
    <row r="1243" spans="1:17" x14ac:dyDescent="0.25">
      <c r="A1243" t="s">
        <v>5244</v>
      </c>
      <c r="B1243" t="s">
        <v>554</v>
      </c>
      <c r="C1243" t="s">
        <v>3118</v>
      </c>
      <c r="D1243" t="s">
        <v>3093</v>
      </c>
      <c r="E1243" t="s">
        <v>19618</v>
      </c>
      <c r="F1243" t="s">
        <v>5245</v>
      </c>
      <c r="G1243" t="s">
        <v>3090</v>
      </c>
      <c r="H1243">
        <f ca="1">_xlfn.XLOOKUP('Master Data'!$B:$B,PatientsMaster!$A:$A,PatientsMaster!$F:$F)</f>
        <v>39</v>
      </c>
      <c r="I1243" t="str">
        <f ca="1">_xlfn.XLOOKUP('Master Data'!$B:$B,PatientsMaster!$A:$A,PatientsMaster!$G:$G)</f>
        <v>Young Adult</v>
      </c>
      <c r="J1243" t="str">
        <f>_xlfn.XLOOKUP($C:$C,ProvidersMaster!$A:$A,ProvidersMaster!$C:$C)</f>
        <v>Cardiology</v>
      </c>
      <c r="K1243">
        <f>_xlfn.XLOOKUP($A:$A,Charges!$B:$B,Charges!$D:$D)</f>
        <v>396.16</v>
      </c>
      <c r="L1243">
        <f>_xlfn.XLOOKUP($E:$E,InsuranceClaims!$A:$A,InsuranceClaims!$E:$E)</f>
        <v>178.41589999999999</v>
      </c>
      <c r="M1243" t="str">
        <f>_xlfn.XLOOKUP($A:$A,Diagnoses!$B:$B,Diagnoses!$D:$D)</f>
        <v>Type 2 diabetes mellitus without complications</v>
      </c>
      <c r="N1243" t="str">
        <f t="shared" si="38"/>
        <v>2023-Sep</v>
      </c>
      <c r="O1243" t="str">
        <f t="shared" si="39"/>
        <v>High Cost</v>
      </c>
      <c r="P1243">
        <f>COUNTIF($B:$B,B1243)</f>
        <v>6</v>
      </c>
      <c r="Q1243">
        <f>SUMIF($C:$C,C1243,$L:$L)</f>
        <v>19335.334599999998</v>
      </c>
    </row>
    <row r="1244" spans="1:17" x14ac:dyDescent="0.25">
      <c r="A1244" t="s">
        <v>5246</v>
      </c>
      <c r="B1244" t="s">
        <v>554</v>
      </c>
      <c r="C1244" t="s">
        <v>3092</v>
      </c>
      <c r="D1244" t="s">
        <v>3093</v>
      </c>
      <c r="E1244" t="s">
        <v>19619</v>
      </c>
      <c r="F1244" t="s">
        <v>4469</v>
      </c>
      <c r="G1244" t="s">
        <v>3095</v>
      </c>
      <c r="H1244">
        <f ca="1">_xlfn.XLOOKUP('Master Data'!$B:$B,PatientsMaster!$A:$A,PatientsMaster!$F:$F)</f>
        <v>39</v>
      </c>
      <c r="I1244" t="str">
        <f ca="1">_xlfn.XLOOKUP('Master Data'!$B:$B,PatientsMaster!$A:$A,PatientsMaster!$G:$G)</f>
        <v>Young Adult</v>
      </c>
      <c r="J1244" t="str">
        <f>_xlfn.XLOOKUP($C:$C,ProvidersMaster!$A:$A,ProvidersMaster!$C:$C)</f>
        <v>Oncology</v>
      </c>
      <c r="K1244">
        <f>_xlfn.XLOOKUP($A:$A,Charges!$B:$B,Charges!$D:$D)</f>
        <v>266.79000000000002</v>
      </c>
      <c r="L1244">
        <f>_xlfn.XLOOKUP($E:$E,InsuranceClaims!$A:$A,InsuranceClaims!$E:$E)</f>
        <v>309.42</v>
      </c>
      <c r="M1244" t="str">
        <f>_xlfn.XLOOKUP($A:$A,Diagnoses!$B:$B,Diagnoses!$D:$D)</f>
        <v>Low back pain</v>
      </c>
      <c r="N1244" t="str">
        <f t="shared" si="38"/>
        <v>2024-Oct</v>
      </c>
      <c r="O1244" t="str">
        <f t="shared" si="39"/>
        <v>Standard</v>
      </c>
      <c r="P1244">
        <f>COUNTIF($B:$B,B1244)</f>
        <v>6</v>
      </c>
      <c r="Q1244">
        <f>SUMIF($C:$C,C1244,$L:$L)</f>
        <v>16713.101299999998</v>
      </c>
    </row>
    <row r="1245" spans="1:17" x14ac:dyDescent="0.25">
      <c r="A1245" t="s">
        <v>5247</v>
      </c>
      <c r="B1245" t="s">
        <v>554</v>
      </c>
      <c r="C1245" t="s">
        <v>3196</v>
      </c>
      <c r="D1245" t="s">
        <v>3093</v>
      </c>
      <c r="E1245" t="s">
        <v>19620</v>
      </c>
      <c r="F1245" t="s">
        <v>3218</v>
      </c>
      <c r="G1245" t="s">
        <v>3090</v>
      </c>
      <c r="H1245">
        <f ca="1">_xlfn.XLOOKUP('Master Data'!$B:$B,PatientsMaster!$A:$A,PatientsMaster!$F:$F)</f>
        <v>39</v>
      </c>
      <c r="I1245" t="str">
        <f ca="1">_xlfn.XLOOKUP('Master Data'!$B:$B,PatientsMaster!$A:$A,PatientsMaster!$G:$G)</f>
        <v>Young Adult</v>
      </c>
      <c r="J1245" t="str">
        <f>_xlfn.XLOOKUP($C:$C,ProvidersMaster!$A:$A,ProvidersMaster!$C:$C)</f>
        <v>Gastroenterology</v>
      </c>
      <c r="K1245">
        <f>_xlfn.XLOOKUP($A:$A,Charges!$B:$B,Charges!$D:$D)</f>
        <v>479.67</v>
      </c>
      <c r="L1245">
        <f>_xlfn.XLOOKUP($E:$E,InsuranceClaims!$A:$A,InsuranceClaims!$E:$E)</f>
        <v>279.52250000000004</v>
      </c>
      <c r="M1245" t="str">
        <f>_xlfn.XLOOKUP($A:$A,Diagnoses!$B:$B,Diagnoses!$D:$D)</f>
        <v>Type 2 diabetes mellitus without complications</v>
      </c>
      <c r="N1245" t="str">
        <f t="shared" si="38"/>
        <v>2025-Mar</v>
      </c>
      <c r="O1245" t="str">
        <f t="shared" si="39"/>
        <v>High Cost</v>
      </c>
      <c r="P1245">
        <f>COUNTIF($B:$B,B1245)</f>
        <v>6</v>
      </c>
      <c r="Q1245">
        <f>SUMIF($C:$C,C1245,$L:$L)</f>
        <v>13711.558999999999</v>
      </c>
    </row>
    <row r="1246" spans="1:17" x14ac:dyDescent="0.25">
      <c r="A1246" t="s">
        <v>5248</v>
      </c>
      <c r="B1246" t="s">
        <v>554</v>
      </c>
      <c r="C1246" t="s">
        <v>3087</v>
      </c>
      <c r="D1246" t="s">
        <v>3093</v>
      </c>
      <c r="E1246" t="s">
        <v>19621</v>
      </c>
      <c r="F1246" t="s">
        <v>5249</v>
      </c>
      <c r="G1246" t="s">
        <v>3090</v>
      </c>
      <c r="H1246">
        <f ca="1">_xlfn.XLOOKUP('Master Data'!$B:$B,PatientsMaster!$A:$A,PatientsMaster!$F:$F)</f>
        <v>39</v>
      </c>
      <c r="I1246" t="str">
        <f ca="1">_xlfn.XLOOKUP('Master Data'!$B:$B,PatientsMaster!$A:$A,PatientsMaster!$G:$G)</f>
        <v>Young Adult</v>
      </c>
      <c r="J1246" t="str">
        <f>_xlfn.XLOOKUP($C:$C,ProvidersMaster!$A:$A,ProvidersMaster!$C:$C)</f>
        <v>Cardiology</v>
      </c>
      <c r="K1246">
        <f>_xlfn.XLOOKUP($A:$A,Charges!$B:$B,Charges!$D:$D)</f>
        <v>466.02</v>
      </c>
      <c r="L1246">
        <f>_xlfn.XLOOKUP($E:$E,InsuranceClaims!$A:$A,InsuranceClaims!$E:$E)</f>
        <v>37.310299999999998</v>
      </c>
      <c r="M1246" t="str">
        <f>_xlfn.XLOOKUP($A:$A,Diagnoses!$B:$B,Diagnoses!$D:$D)</f>
        <v>Acute upper respiratory infection, unspecified</v>
      </c>
      <c r="N1246" t="str">
        <f t="shared" si="38"/>
        <v>2022-Jul</v>
      </c>
      <c r="O1246" t="str">
        <f t="shared" si="39"/>
        <v>High Cost</v>
      </c>
      <c r="P1246">
        <f>COUNTIF($B:$B,B1246)</f>
        <v>6</v>
      </c>
      <c r="Q1246">
        <f>SUMIF($C:$C,C1246,$L:$L)</f>
        <v>16589.7353</v>
      </c>
    </row>
    <row r="1247" spans="1:17" x14ac:dyDescent="0.25">
      <c r="A1247" t="s">
        <v>5250</v>
      </c>
      <c r="B1247" t="s">
        <v>556</v>
      </c>
      <c r="C1247" t="s">
        <v>3196</v>
      </c>
      <c r="D1247" t="s">
        <v>3093</v>
      </c>
      <c r="E1247" t="s">
        <v>19622</v>
      </c>
      <c r="F1247" t="s">
        <v>3806</v>
      </c>
      <c r="G1247" t="s">
        <v>3090</v>
      </c>
      <c r="H1247">
        <f ca="1">_xlfn.XLOOKUP('Master Data'!$B:$B,PatientsMaster!$A:$A,PatientsMaster!$F:$F)</f>
        <v>36</v>
      </c>
      <c r="I1247" t="str">
        <f ca="1">_xlfn.XLOOKUP('Master Data'!$B:$B,PatientsMaster!$A:$A,PatientsMaster!$G:$G)</f>
        <v>Young Adult</v>
      </c>
      <c r="J1247" t="str">
        <f>_xlfn.XLOOKUP($C:$C,ProvidersMaster!$A:$A,ProvidersMaster!$C:$C)</f>
        <v>Gastroenterology</v>
      </c>
      <c r="K1247">
        <f>_xlfn.XLOOKUP($A:$A,Charges!$B:$B,Charges!$D:$D)</f>
        <v>471.69</v>
      </c>
      <c r="L1247">
        <f>_xlfn.XLOOKUP($E:$E,InsuranceClaims!$A:$A,InsuranceClaims!$E:$E)</f>
        <v>295.58539999999999</v>
      </c>
      <c r="M1247" t="str">
        <f>_xlfn.XLOOKUP($A:$A,Diagnoses!$B:$B,Diagnoses!$D:$D)</f>
        <v>Gastro-esophageal reflux disease without esophagitis</v>
      </c>
      <c r="N1247" t="str">
        <f t="shared" si="38"/>
        <v>2026-Jan</v>
      </c>
      <c r="O1247" t="str">
        <f t="shared" si="39"/>
        <v>High Cost</v>
      </c>
      <c r="P1247">
        <f>COUNTIF($B:$B,B1247)</f>
        <v>1</v>
      </c>
      <c r="Q1247">
        <f>SUMIF($C:$C,C1247,$L:$L)</f>
        <v>13711.558999999999</v>
      </c>
    </row>
    <row r="1248" spans="1:17" x14ac:dyDescent="0.25">
      <c r="A1248" t="s">
        <v>5251</v>
      </c>
      <c r="B1248" t="s">
        <v>558</v>
      </c>
      <c r="C1248" t="s">
        <v>3151</v>
      </c>
      <c r="D1248" t="s">
        <v>3093</v>
      </c>
      <c r="E1248" t="s">
        <v>19623</v>
      </c>
      <c r="F1248" t="s">
        <v>5252</v>
      </c>
      <c r="G1248" t="s">
        <v>3102</v>
      </c>
      <c r="H1248">
        <f ca="1">_xlfn.XLOOKUP('Master Data'!$B:$B,PatientsMaster!$A:$A,PatientsMaster!$F:$F)</f>
        <v>85</v>
      </c>
      <c r="I1248" t="str">
        <f ca="1">_xlfn.XLOOKUP('Master Data'!$B:$B,PatientsMaster!$A:$A,PatientsMaster!$G:$G)</f>
        <v>Young Adult</v>
      </c>
      <c r="J1248" t="str">
        <f>_xlfn.XLOOKUP($C:$C,ProvidersMaster!$A:$A,ProvidersMaster!$C:$C)</f>
        <v>Gastroenterology</v>
      </c>
      <c r="K1248">
        <f>_xlfn.XLOOKUP($A:$A,Charges!$B:$B,Charges!$D:$D)</f>
        <v>475.47</v>
      </c>
      <c r="L1248">
        <f>_xlfn.XLOOKUP($E:$E,InsuranceClaims!$A:$A,InsuranceClaims!$E:$E)</f>
        <v>288.483</v>
      </c>
      <c r="M1248" t="str">
        <f>_xlfn.XLOOKUP($A:$A,Diagnoses!$B:$B,Diagnoses!$D:$D)</f>
        <v>Type 2 diabetes mellitus without complications</v>
      </c>
      <c r="N1248" t="str">
        <f t="shared" si="38"/>
        <v>2023-Jul</v>
      </c>
      <c r="O1248" t="str">
        <f t="shared" si="39"/>
        <v>High Cost</v>
      </c>
      <c r="P1248">
        <f>COUNTIF($B:$B,B1248)</f>
        <v>9</v>
      </c>
      <c r="Q1248">
        <f>SUMIF($C:$C,C1248,$L:$L)</f>
        <v>21413.642499999994</v>
      </c>
    </row>
    <row r="1249" spans="1:17" x14ac:dyDescent="0.25">
      <c r="A1249" t="s">
        <v>5253</v>
      </c>
      <c r="B1249" t="s">
        <v>558</v>
      </c>
      <c r="C1249" t="s">
        <v>3104</v>
      </c>
      <c r="D1249" t="s">
        <v>3088</v>
      </c>
      <c r="E1249" t="s">
        <v>19624</v>
      </c>
      <c r="F1249" t="s">
        <v>5254</v>
      </c>
      <c r="G1249" t="s">
        <v>3090</v>
      </c>
      <c r="H1249">
        <f ca="1">_xlfn.XLOOKUP('Master Data'!$B:$B,PatientsMaster!$A:$A,PatientsMaster!$F:$F)</f>
        <v>85</v>
      </c>
      <c r="I1249" t="str">
        <f ca="1">_xlfn.XLOOKUP('Master Data'!$B:$B,PatientsMaster!$A:$A,PatientsMaster!$G:$G)</f>
        <v>Young Adult</v>
      </c>
      <c r="J1249" t="str">
        <f>_xlfn.XLOOKUP($C:$C,ProvidersMaster!$A:$A,ProvidersMaster!$C:$C)</f>
        <v>Pediatrics</v>
      </c>
      <c r="K1249">
        <f>_xlfn.XLOOKUP($A:$A,Charges!$B:$B,Charges!$D:$D)</f>
        <v>436.15</v>
      </c>
      <c r="L1249">
        <f>_xlfn.XLOOKUP($E:$E,InsuranceClaims!$A:$A,InsuranceClaims!$E:$E)</f>
        <v>236.208</v>
      </c>
      <c r="M1249" t="str">
        <f>_xlfn.XLOOKUP($A:$A,Diagnoses!$B:$B,Diagnoses!$D:$D)</f>
        <v>Acute upper respiratory infection, unspecified</v>
      </c>
      <c r="N1249" t="str">
        <f t="shared" si="38"/>
        <v>2024-Mar</v>
      </c>
      <c r="O1249" t="str">
        <f t="shared" si="39"/>
        <v>High Cost</v>
      </c>
      <c r="P1249">
        <f>COUNTIF($B:$B,B1249)</f>
        <v>9</v>
      </c>
      <c r="Q1249">
        <f>SUMIF($C:$C,C1249,$L:$L)</f>
        <v>19656.943599999999</v>
      </c>
    </row>
    <row r="1250" spans="1:17" x14ac:dyDescent="0.25">
      <c r="A1250" t="s">
        <v>5255</v>
      </c>
      <c r="B1250" t="s">
        <v>558</v>
      </c>
      <c r="C1250" t="s">
        <v>3329</v>
      </c>
      <c r="D1250" t="s">
        <v>3093</v>
      </c>
      <c r="E1250" t="s">
        <v>19625</v>
      </c>
      <c r="F1250" t="s">
        <v>5256</v>
      </c>
      <c r="G1250" t="s">
        <v>3095</v>
      </c>
      <c r="H1250">
        <f ca="1">_xlfn.XLOOKUP('Master Data'!$B:$B,PatientsMaster!$A:$A,PatientsMaster!$F:$F)</f>
        <v>85</v>
      </c>
      <c r="I1250" t="str">
        <f ca="1">_xlfn.XLOOKUP('Master Data'!$B:$B,PatientsMaster!$A:$A,PatientsMaster!$G:$G)</f>
        <v>Young Adult</v>
      </c>
      <c r="J1250" t="str">
        <f>_xlfn.XLOOKUP($C:$C,ProvidersMaster!$A:$A,ProvidersMaster!$C:$C)</f>
        <v>Oncology</v>
      </c>
      <c r="K1250">
        <f>_xlfn.XLOOKUP($A:$A,Charges!$B:$B,Charges!$D:$D)</f>
        <v>253.33</v>
      </c>
      <c r="L1250">
        <f>_xlfn.XLOOKUP($E:$E,InsuranceClaims!$A:$A,InsuranceClaims!$E:$E)</f>
        <v>124.0745</v>
      </c>
      <c r="M1250" t="str">
        <f>_xlfn.XLOOKUP($A:$A,Diagnoses!$B:$B,Diagnoses!$D:$D)</f>
        <v>Low back pain</v>
      </c>
      <c r="N1250" t="str">
        <f t="shared" si="38"/>
        <v>2024-Dec</v>
      </c>
      <c r="O1250" t="str">
        <f t="shared" si="39"/>
        <v>Standard</v>
      </c>
      <c r="P1250">
        <f>COUNTIF($B:$B,B1250)</f>
        <v>9</v>
      </c>
      <c r="Q1250">
        <f>SUMIF($C:$C,C1250,$L:$L)</f>
        <v>21059.359400000005</v>
      </c>
    </row>
    <row r="1251" spans="1:17" x14ac:dyDescent="0.25">
      <c r="A1251" t="s">
        <v>5257</v>
      </c>
      <c r="B1251" t="s">
        <v>558</v>
      </c>
      <c r="C1251" t="s">
        <v>3138</v>
      </c>
      <c r="D1251" t="s">
        <v>3088</v>
      </c>
      <c r="E1251" t="s">
        <v>19626</v>
      </c>
      <c r="F1251" t="s">
        <v>5258</v>
      </c>
      <c r="G1251" t="s">
        <v>3095</v>
      </c>
      <c r="H1251">
        <f ca="1">_xlfn.XLOOKUP('Master Data'!$B:$B,PatientsMaster!$A:$A,PatientsMaster!$F:$F)</f>
        <v>85</v>
      </c>
      <c r="I1251" t="str">
        <f ca="1">_xlfn.XLOOKUP('Master Data'!$B:$B,PatientsMaster!$A:$A,PatientsMaster!$G:$G)</f>
        <v>Young Adult</v>
      </c>
      <c r="J1251" t="str">
        <f>_xlfn.XLOOKUP($C:$C,ProvidersMaster!$A:$A,ProvidersMaster!$C:$C)</f>
        <v>Dermatology</v>
      </c>
      <c r="K1251">
        <f>_xlfn.XLOOKUP($A:$A,Charges!$B:$B,Charges!$D:$D)</f>
        <v>271.08</v>
      </c>
      <c r="L1251">
        <f>_xlfn.XLOOKUP($E:$E,InsuranceClaims!$A:$A,InsuranceClaims!$E:$E)</f>
        <v>147.32580000000002</v>
      </c>
      <c r="M1251" t="str">
        <f>_xlfn.XLOOKUP($A:$A,Diagnoses!$B:$B,Diagnoses!$D:$D)</f>
        <v>Low back pain</v>
      </c>
      <c r="N1251" t="str">
        <f t="shared" si="38"/>
        <v>2022-Nov</v>
      </c>
      <c r="O1251" t="str">
        <f t="shared" si="39"/>
        <v>Standard</v>
      </c>
      <c r="P1251">
        <f>COUNTIF($B:$B,B1251)</f>
        <v>9</v>
      </c>
      <c r="Q1251">
        <f>SUMIF($C:$C,C1251,$L:$L)</f>
        <v>16320.415199999998</v>
      </c>
    </row>
    <row r="1252" spans="1:17" x14ac:dyDescent="0.25">
      <c r="A1252" t="s">
        <v>5259</v>
      </c>
      <c r="B1252" t="s">
        <v>558</v>
      </c>
      <c r="C1252" t="s">
        <v>3254</v>
      </c>
      <c r="D1252" t="s">
        <v>3088</v>
      </c>
      <c r="E1252" t="s">
        <v>19627</v>
      </c>
      <c r="F1252" t="s">
        <v>5260</v>
      </c>
      <c r="G1252" t="s">
        <v>3106</v>
      </c>
      <c r="H1252">
        <f ca="1">_xlfn.XLOOKUP('Master Data'!$B:$B,PatientsMaster!$A:$A,PatientsMaster!$F:$F)</f>
        <v>85</v>
      </c>
      <c r="I1252" t="str">
        <f ca="1">_xlfn.XLOOKUP('Master Data'!$B:$B,PatientsMaster!$A:$A,PatientsMaster!$G:$G)</f>
        <v>Young Adult</v>
      </c>
      <c r="J1252" t="str">
        <f>_xlfn.XLOOKUP($C:$C,ProvidersMaster!$A:$A,ProvidersMaster!$C:$C)</f>
        <v>General Practice</v>
      </c>
      <c r="K1252">
        <f>_xlfn.XLOOKUP($A:$A,Charges!$B:$B,Charges!$D:$D)</f>
        <v>403.32</v>
      </c>
      <c r="L1252">
        <f>_xlfn.XLOOKUP($E:$E,InsuranceClaims!$A:$A,InsuranceClaims!$E:$E)</f>
        <v>220.83030000000002</v>
      </c>
      <c r="M1252" t="str">
        <f>_xlfn.XLOOKUP($A:$A,Diagnoses!$B:$B,Diagnoses!$D:$D)</f>
        <v>Gastro-esophageal reflux disease without esophagitis</v>
      </c>
      <c r="N1252" t="str">
        <f t="shared" si="38"/>
        <v>2026-Mar</v>
      </c>
      <c r="O1252" t="str">
        <f t="shared" si="39"/>
        <v>High Cost</v>
      </c>
      <c r="P1252">
        <f>COUNTIF($B:$B,B1252)</f>
        <v>9</v>
      </c>
      <c r="Q1252">
        <f>SUMIF($C:$C,C1252,$L:$L)</f>
        <v>20459.456599999998</v>
      </c>
    </row>
    <row r="1253" spans="1:17" x14ac:dyDescent="0.25">
      <c r="A1253" t="s">
        <v>5261</v>
      </c>
      <c r="B1253" t="s">
        <v>558</v>
      </c>
      <c r="C1253" t="s">
        <v>3265</v>
      </c>
      <c r="D1253" t="s">
        <v>3088</v>
      </c>
      <c r="E1253" t="s">
        <v>19628</v>
      </c>
      <c r="F1253" t="s">
        <v>5262</v>
      </c>
      <c r="G1253" t="s">
        <v>3102</v>
      </c>
      <c r="H1253">
        <f ca="1">_xlfn.XLOOKUP('Master Data'!$B:$B,PatientsMaster!$A:$A,PatientsMaster!$F:$F)</f>
        <v>85</v>
      </c>
      <c r="I1253" t="str">
        <f ca="1">_xlfn.XLOOKUP('Master Data'!$B:$B,PatientsMaster!$A:$A,PatientsMaster!$G:$G)</f>
        <v>Young Adult</v>
      </c>
      <c r="J1253" t="str">
        <f>_xlfn.XLOOKUP($C:$C,ProvidersMaster!$A:$A,ProvidersMaster!$C:$C)</f>
        <v>Neurology</v>
      </c>
      <c r="K1253">
        <f>_xlfn.XLOOKUP($A:$A,Charges!$B:$B,Charges!$D:$D)</f>
        <v>235.09</v>
      </c>
      <c r="L1253">
        <f>_xlfn.XLOOKUP($E:$E,InsuranceClaims!$A:$A,InsuranceClaims!$E:$E)</f>
        <v>79.539999999999992</v>
      </c>
      <c r="M1253" t="str">
        <f>_xlfn.XLOOKUP($A:$A,Diagnoses!$B:$B,Diagnoses!$D:$D)</f>
        <v>Gastro-esophageal reflux disease without esophagitis</v>
      </c>
      <c r="N1253" t="str">
        <f t="shared" si="38"/>
        <v>2023-Jul</v>
      </c>
      <c r="O1253" t="str">
        <f t="shared" si="39"/>
        <v>Standard</v>
      </c>
      <c r="P1253">
        <f>COUNTIF($B:$B,B1253)</f>
        <v>9</v>
      </c>
      <c r="Q1253">
        <f>SUMIF($C:$C,C1253,$L:$L)</f>
        <v>17482.5101</v>
      </c>
    </row>
    <row r="1254" spans="1:17" x14ac:dyDescent="0.25">
      <c r="A1254" t="s">
        <v>5263</v>
      </c>
      <c r="B1254" t="s">
        <v>558</v>
      </c>
      <c r="C1254" t="s">
        <v>3329</v>
      </c>
      <c r="D1254" t="s">
        <v>3093</v>
      </c>
      <c r="E1254" t="s">
        <v>19629</v>
      </c>
      <c r="F1254" t="s">
        <v>4877</v>
      </c>
      <c r="G1254" t="s">
        <v>3095</v>
      </c>
      <c r="H1254">
        <f ca="1">_xlfn.XLOOKUP('Master Data'!$B:$B,PatientsMaster!$A:$A,PatientsMaster!$F:$F)</f>
        <v>85</v>
      </c>
      <c r="I1254" t="str">
        <f ca="1">_xlfn.XLOOKUP('Master Data'!$B:$B,PatientsMaster!$A:$A,PatientsMaster!$G:$G)</f>
        <v>Young Adult</v>
      </c>
      <c r="J1254" t="str">
        <f>_xlfn.XLOOKUP($C:$C,ProvidersMaster!$A:$A,ProvidersMaster!$C:$C)</f>
        <v>Oncology</v>
      </c>
      <c r="K1254">
        <f>_xlfn.XLOOKUP($A:$A,Charges!$B:$B,Charges!$D:$D)</f>
        <v>486.61</v>
      </c>
      <c r="L1254">
        <f>_xlfn.XLOOKUP($E:$E,InsuranceClaims!$A:$A,InsuranceClaims!$E:$E)</f>
        <v>334.6028</v>
      </c>
      <c r="M1254" t="str">
        <f>_xlfn.XLOOKUP($A:$A,Diagnoses!$B:$B,Diagnoses!$D:$D)</f>
        <v>Acute upper respiratory infection, unspecified</v>
      </c>
      <c r="N1254" t="str">
        <f t="shared" si="38"/>
        <v>2022-Aug</v>
      </c>
      <c r="O1254" t="str">
        <f t="shared" si="39"/>
        <v>High Cost</v>
      </c>
      <c r="P1254">
        <f>COUNTIF($B:$B,B1254)</f>
        <v>9</v>
      </c>
      <c r="Q1254">
        <f>SUMIF($C:$C,C1254,$L:$L)</f>
        <v>21059.359400000005</v>
      </c>
    </row>
    <row r="1255" spans="1:17" x14ac:dyDescent="0.25">
      <c r="A1255" t="s">
        <v>5264</v>
      </c>
      <c r="B1255" t="s">
        <v>558</v>
      </c>
      <c r="C1255" t="s">
        <v>3187</v>
      </c>
      <c r="D1255" t="s">
        <v>3088</v>
      </c>
      <c r="E1255" t="s">
        <v>19630</v>
      </c>
      <c r="F1255" t="s">
        <v>4898</v>
      </c>
      <c r="G1255" t="s">
        <v>3095</v>
      </c>
      <c r="H1255">
        <f ca="1">_xlfn.XLOOKUP('Master Data'!$B:$B,PatientsMaster!$A:$A,PatientsMaster!$F:$F)</f>
        <v>85</v>
      </c>
      <c r="I1255" t="str">
        <f ca="1">_xlfn.XLOOKUP('Master Data'!$B:$B,PatientsMaster!$A:$A,PatientsMaster!$G:$G)</f>
        <v>Young Adult</v>
      </c>
      <c r="J1255" t="str">
        <f>_xlfn.XLOOKUP($C:$C,ProvidersMaster!$A:$A,ProvidersMaster!$C:$C)</f>
        <v>Cardiology</v>
      </c>
      <c r="K1255">
        <f>_xlfn.XLOOKUP($A:$A,Charges!$B:$B,Charges!$D:$D)</f>
        <v>259.19</v>
      </c>
      <c r="L1255">
        <f>_xlfn.XLOOKUP($E:$E,InsuranceClaims!$A:$A,InsuranceClaims!$E:$E)</f>
        <v>53.006800000000005</v>
      </c>
      <c r="M1255" t="str">
        <f>_xlfn.XLOOKUP($A:$A,Diagnoses!$B:$B,Diagnoses!$D:$D)</f>
        <v>Acute upper respiratory infection, unspecified</v>
      </c>
      <c r="N1255" t="str">
        <f t="shared" si="38"/>
        <v>2022-Jul</v>
      </c>
      <c r="O1255" t="str">
        <f t="shared" si="39"/>
        <v>Standard</v>
      </c>
      <c r="P1255">
        <f>COUNTIF($B:$B,B1255)</f>
        <v>9</v>
      </c>
      <c r="Q1255">
        <f>SUMIF($C:$C,C1255,$L:$L)</f>
        <v>16655.636999999995</v>
      </c>
    </row>
    <row r="1256" spans="1:17" x14ac:dyDescent="0.25">
      <c r="A1256" t="s">
        <v>5265</v>
      </c>
      <c r="B1256" t="s">
        <v>558</v>
      </c>
      <c r="C1256" t="s">
        <v>3092</v>
      </c>
      <c r="D1256" t="s">
        <v>3093</v>
      </c>
      <c r="E1256" t="s">
        <v>19631</v>
      </c>
      <c r="F1256" t="s">
        <v>3452</v>
      </c>
      <c r="G1256" t="s">
        <v>3106</v>
      </c>
      <c r="H1256">
        <f ca="1">_xlfn.XLOOKUP('Master Data'!$B:$B,PatientsMaster!$A:$A,PatientsMaster!$F:$F)</f>
        <v>85</v>
      </c>
      <c r="I1256" t="str">
        <f ca="1">_xlfn.XLOOKUP('Master Data'!$B:$B,PatientsMaster!$A:$A,PatientsMaster!$G:$G)</f>
        <v>Young Adult</v>
      </c>
      <c r="J1256" t="str">
        <f>_xlfn.XLOOKUP($C:$C,ProvidersMaster!$A:$A,ProvidersMaster!$C:$C)</f>
        <v>Oncology</v>
      </c>
      <c r="K1256">
        <f>_xlfn.XLOOKUP($A:$A,Charges!$B:$B,Charges!$D:$D)</f>
        <v>101.26</v>
      </c>
      <c r="L1256">
        <f>_xlfn.XLOOKUP($E:$E,InsuranceClaims!$A:$A,InsuranceClaims!$E:$E)</f>
        <v>345.13889999999998</v>
      </c>
      <c r="M1256" t="str">
        <f>_xlfn.XLOOKUP($A:$A,Diagnoses!$B:$B,Diagnoses!$D:$D)</f>
        <v>Acute upper respiratory infection, unspecified</v>
      </c>
      <c r="N1256" t="str">
        <f t="shared" si="38"/>
        <v>2022-Jul</v>
      </c>
      <c r="O1256" t="str">
        <f t="shared" si="39"/>
        <v>Standard</v>
      </c>
      <c r="P1256">
        <f>COUNTIF($B:$B,B1256)</f>
        <v>9</v>
      </c>
      <c r="Q1256">
        <f>SUMIF($C:$C,C1256,$L:$L)</f>
        <v>16713.101299999998</v>
      </c>
    </row>
    <row r="1257" spans="1:17" x14ac:dyDescent="0.25">
      <c r="A1257" t="s">
        <v>5266</v>
      </c>
      <c r="B1257" t="s">
        <v>560</v>
      </c>
      <c r="C1257" t="s">
        <v>3248</v>
      </c>
      <c r="D1257" t="s">
        <v>3088</v>
      </c>
      <c r="E1257" t="s">
        <v>19632</v>
      </c>
      <c r="F1257" t="s">
        <v>3533</v>
      </c>
      <c r="G1257" t="s">
        <v>3095</v>
      </c>
      <c r="H1257">
        <f ca="1">_xlfn.XLOOKUP('Master Data'!$B:$B,PatientsMaster!$A:$A,PatientsMaster!$F:$F)</f>
        <v>76</v>
      </c>
      <c r="I1257" t="str">
        <f ca="1">_xlfn.XLOOKUP('Master Data'!$B:$B,PatientsMaster!$A:$A,PatientsMaster!$G:$G)</f>
        <v>Young Adult</v>
      </c>
      <c r="J1257" t="str">
        <f>_xlfn.XLOOKUP($C:$C,ProvidersMaster!$A:$A,ProvidersMaster!$C:$C)</f>
        <v>Cardiology</v>
      </c>
      <c r="K1257">
        <f>_xlfn.XLOOKUP($A:$A,Charges!$B:$B,Charges!$D:$D)</f>
        <v>386.54</v>
      </c>
      <c r="L1257">
        <f>_xlfn.XLOOKUP($E:$E,InsuranceClaims!$A:$A,InsuranceClaims!$E:$E)</f>
        <v>386.71199999999999</v>
      </c>
      <c r="M1257" t="str">
        <f>_xlfn.XLOOKUP($A:$A,Diagnoses!$B:$B,Diagnoses!$D:$D)</f>
        <v>Gastro-esophageal reflux disease without esophagitis</v>
      </c>
      <c r="N1257" t="str">
        <f t="shared" si="38"/>
        <v>2025-Jul</v>
      </c>
      <c r="O1257" t="str">
        <f t="shared" si="39"/>
        <v>High Cost</v>
      </c>
      <c r="P1257">
        <f>COUNTIF($B:$B,B1257)</f>
        <v>5</v>
      </c>
      <c r="Q1257">
        <f>SUMIF($C:$C,C1257,$L:$L)</f>
        <v>20392.786800000002</v>
      </c>
    </row>
    <row r="1258" spans="1:17" x14ac:dyDescent="0.25">
      <c r="A1258" t="s">
        <v>5267</v>
      </c>
      <c r="B1258" t="s">
        <v>560</v>
      </c>
      <c r="C1258" t="s">
        <v>3104</v>
      </c>
      <c r="D1258" t="s">
        <v>3093</v>
      </c>
      <c r="E1258" t="s">
        <v>19633</v>
      </c>
      <c r="F1258" t="s">
        <v>3170</v>
      </c>
      <c r="G1258" t="s">
        <v>3090</v>
      </c>
      <c r="H1258">
        <f ca="1">_xlfn.XLOOKUP('Master Data'!$B:$B,PatientsMaster!$A:$A,PatientsMaster!$F:$F)</f>
        <v>76</v>
      </c>
      <c r="I1258" t="str">
        <f ca="1">_xlfn.XLOOKUP('Master Data'!$B:$B,PatientsMaster!$A:$A,PatientsMaster!$G:$G)</f>
        <v>Young Adult</v>
      </c>
      <c r="J1258" t="str">
        <f>_xlfn.XLOOKUP($C:$C,ProvidersMaster!$A:$A,ProvidersMaster!$C:$C)</f>
        <v>Pediatrics</v>
      </c>
      <c r="K1258">
        <f>_xlfn.XLOOKUP($A:$A,Charges!$B:$B,Charges!$D:$D)</f>
        <v>408.28</v>
      </c>
      <c r="L1258">
        <f>_xlfn.XLOOKUP($E:$E,InsuranceClaims!$A:$A,InsuranceClaims!$E:$E)</f>
        <v>106.38680000000001</v>
      </c>
      <c r="M1258" t="str">
        <f>_xlfn.XLOOKUP($A:$A,Diagnoses!$B:$B,Diagnoses!$D:$D)</f>
        <v>Essential (primary) hypertension</v>
      </c>
      <c r="N1258" t="str">
        <f t="shared" si="38"/>
        <v>2023-Jun</v>
      </c>
      <c r="O1258" t="str">
        <f t="shared" si="39"/>
        <v>High Cost</v>
      </c>
      <c r="P1258">
        <f>COUNTIF($B:$B,B1258)</f>
        <v>5</v>
      </c>
      <c r="Q1258">
        <f>SUMIF($C:$C,C1258,$L:$L)</f>
        <v>19656.943599999999</v>
      </c>
    </row>
    <row r="1259" spans="1:17" x14ac:dyDescent="0.25">
      <c r="A1259" t="s">
        <v>5268</v>
      </c>
      <c r="B1259" t="s">
        <v>560</v>
      </c>
      <c r="C1259" t="s">
        <v>3217</v>
      </c>
      <c r="D1259" t="s">
        <v>3093</v>
      </c>
      <c r="E1259" t="s">
        <v>19634</v>
      </c>
      <c r="F1259" t="s">
        <v>5269</v>
      </c>
      <c r="G1259" t="s">
        <v>3106</v>
      </c>
      <c r="H1259">
        <f ca="1">_xlfn.XLOOKUP('Master Data'!$B:$B,PatientsMaster!$A:$A,PatientsMaster!$F:$F)</f>
        <v>76</v>
      </c>
      <c r="I1259" t="str">
        <f ca="1">_xlfn.XLOOKUP('Master Data'!$B:$B,PatientsMaster!$A:$A,PatientsMaster!$G:$G)</f>
        <v>Young Adult</v>
      </c>
      <c r="J1259" t="str">
        <f>_xlfn.XLOOKUP($C:$C,ProvidersMaster!$A:$A,ProvidersMaster!$C:$C)</f>
        <v>Cardiology</v>
      </c>
      <c r="K1259">
        <f>_xlfn.XLOOKUP($A:$A,Charges!$B:$B,Charges!$D:$D)</f>
        <v>398.08</v>
      </c>
      <c r="L1259">
        <f>_xlfn.XLOOKUP($E:$E,InsuranceClaims!$A:$A,InsuranceClaims!$E:$E)</f>
        <v>81.004999999999995</v>
      </c>
      <c r="M1259" t="str">
        <f>_xlfn.XLOOKUP($A:$A,Diagnoses!$B:$B,Diagnoses!$D:$D)</f>
        <v>Type 2 diabetes mellitus without complications</v>
      </c>
      <c r="N1259" t="str">
        <f t="shared" si="38"/>
        <v>2024-Jan</v>
      </c>
      <c r="O1259" t="str">
        <f t="shared" si="39"/>
        <v>High Cost</v>
      </c>
      <c r="P1259">
        <f>COUNTIF($B:$B,B1259)</f>
        <v>5</v>
      </c>
      <c r="Q1259">
        <f>SUMIF($C:$C,C1259,$L:$L)</f>
        <v>16325.449900000001</v>
      </c>
    </row>
    <row r="1260" spans="1:17" x14ac:dyDescent="0.25">
      <c r="A1260" t="s">
        <v>5270</v>
      </c>
      <c r="B1260" t="s">
        <v>560</v>
      </c>
      <c r="C1260" t="s">
        <v>3118</v>
      </c>
      <c r="D1260" t="s">
        <v>3093</v>
      </c>
      <c r="E1260" t="s">
        <v>19635</v>
      </c>
      <c r="F1260" t="s">
        <v>3990</v>
      </c>
      <c r="G1260" t="s">
        <v>3095</v>
      </c>
      <c r="H1260">
        <f ca="1">_xlfn.XLOOKUP('Master Data'!$B:$B,PatientsMaster!$A:$A,PatientsMaster!$F:$F)</f>
        <v>76</v>
      </c>
      <c r="I1260" t="str">
        <f ca="1">_xlfn.XLOOKUP('Master Data'!$B:$B,PatientsMaster!$A:$A,PatientsMaster!$G:$G)</f>
        <v>Young Adult</v>
      </c>
      <c r="J1260" t="str">
        <f>_xlfn.XLOOKUP($C:$C,ProvidersMaster!$A:$A,ProvidersMaster!$C:$C)</f>
        <v>Cardiology</v>
      </c>
      <c r="K1260">
        <f>_xlfn.XLOOKUP($A:$A,Charges!$B:$B,Charges!$D:$D)</f>
        <v>237.2</v>
      </c>
      <c r="L1260">
        <f>_xlfn.XLOOKUP($E:$E,InsuranceClaims!$A:$A,InsuranceClaims!$E:$E)</f>
        <v>86.539200000000008</v>
      </c>
      <c r="M1260" t="str">
        <f>_xlfn.XLOOKUP($A:$A,Diagnoses!$B:$B,Diagnoses!$D:$D)</f>
        <v>Essential (primary) hypertension</v>
      </c>
      <c r="N1260" t="str">
        <f t="shared" si="38"/>
        <v>2022-May</v>
      </c>
      <c r="O1260" t="str">
        <f t="shared" si="39"/>
        <v>Standard</v>
      </c>
      <c r="P1260">
        <f>COUNTIF($B:$B,B1260)</f>
        <v>5</v>
      </c>
      <c r="Q1260">
        <f>SUMIF($C:$C,C1260,$L:$L)</f>
        <v>19335.334599999998</v>
      </c>
    </row>
    <row r="1261" spans="1:17" x14ac:dyDescent="0.25">
      <c r="A1261" t="s">
        <v>5271</v>
      </c>
      <c r="B1261" t="s">
        <v>560</v>
      </c>
      <c r="C1261" t="s">
        <v>3135</v>
      </c>
      <c r="D1261" t="s">
        <v>3093</v>
      </c>
      <c r="E1261" t="s">
        <v>19636</v>
      </c>
      <c r="F1261" t="s">
        <v>5272</v>
      </c>
      <c r="G1261" t="s">
        <v>3106</v>
      </c>
      <c r="H1261">
        <f ca="1">_xlfn.XLOOKUP('Master Data'!$B:$B,PatientsMaster!$A:$A,PatientsMaster!$F:$F)</f>
        <v>76</v>
      </c>
      <c r="I1261" t="str">
        <f ca="1">_xlfn.XLOOKUP('Master Data'!$B:$B,PatientsMaster!$A:$A,PatientsMaster!$G:$G)</f>
        <v>Young Adult</v>
      </c>
      <c r="J1261" t="str">
        <f>_xlfn.XLOOKUP($C:$C,ProvidersMaster!$A:$A,ProvidersMaster!$C:$C)</f>
        <v>Pediatrics</v>
      </c>
      <c r="K1261">
        <f>_xlfn.XLOOKUP($A:$A,Charges!$B:$B,Charges!$D:$D)</f>
        <v>172.26</v>
      </c>
      <c r="L1261">
        <f>_xlfn.XLOOKUP($E:$E,InsuranceClaims!$A:$A,InsuranceClaims!$E:$E)</f>
        <v>201.94990000000001</v>
      </c>
      <c r="M1261" t="str">
        <f>_xlfn.XLOOKUP($A:$A,Diagnoses!$B:$B,Diagnoses!$D:$D)</f>
        <v>Acute upper respiratory infection, unspecified</v>
      </c>
      <c r="N1261" t="str">
        <f t="shared" si="38"/>
        <v>2026-Jan</v>
      </c>
      <c r="O1261" t="str">
        <f t="shared" si="39"/>
        <v>Standard</v>
      </c>
      <c r="P1261">
        <f>COUNTIF($B:$B,B1261)</f>
        <v>5</v>
      </c>
      <c r="Q1261">
        <f>SUMIF($C:$C,C1261,$L:$L)</f>
        <v>24472.873299999996</v>
      </c>
    </row>
    <row r="1262" spans="1:17" x14ac:dyDescent="0.25">
      <c r="A1262" t="s">
        <v>5273</v>
      </c>
      <c r="B1262" t="s">
        <v>562</v>
      </c>
      <c r="C1262" t="s">
        <v>3111</v>
      </c>
      <c r="D1262" t="s">
        <v>3088</v>
      </c>
      <c r="E1262" t="s">
        <v>19637</v>
      </c>
      <c r="F1262" t="s">
        <v>5274</v>
      </c>
      <c r="G1262" t="s">
        <v>3095</v>
      </c>
      <c r="H1262">
        <f ca="1">_xlfn.XLOOKUP('Master Data'!$B:$B,PatientsMaster!$A:$A,PatientsMaster!$F:$F)</f>
        <v>32</v>
      </c>
      <c r="I1262" t="str">
        <f ca="1">_xlfn.XLOOKUP('Master Data'!$B:$B,PatientsMaster!$A:$A,PatientsMaster!$G:$G)</f>
        <v>Young Adult</v>
      </c>
      <c r="J1262" t="str">
        <f>_xlfn.XLOOKUP($C:$C,ProvidersMaster!$A:$A,ProvidersMaster!$C:$C)</f>
        <v>Gastroenterology</v>
      </c>
      <c r="K1262">
        <f>_xlfn.XLOOKUP($A:$A,Charges!$B:$B,Charges!$D:$D)</f>
        <v>286.66000000000003</v>
      </c>
      <c r="L1262">
        <f>_xlfn.XLOOKUP($E:$E,InsuranceClaims!$A:$A,InsuranceClaims!$E:$E)</f>
        <v>327.88800000000003</v>
      </c>
      <c r="M1262" t="str">
        <f>_xlfn.XLOOKUP($A:$A,Diagnoses!$B:$B,Diagnoses!$D:$D)</f>
        <v>Low back pain</v>
      </c>
      <c r="N1262" t="str">
        <f t="shared" si="38"/>
        <v>2023-Jan</v>
      </c>
      <c r="O1262" t="str">
        <f t="shared" si="39"/>
        <v>Standard</v>
      </c>
      <c r="P1262">
        <f>COUNTIF($B:$B,B1262)</f>
        <v>4</v>
      </c>
      <c r="Q1262">
        <f>SUMIF($C:$C,C1262,$L:$L)</f>
        <v>20345.553199999988</v>
      </c>
    </row>
    <row r="1263" spans="1:17" x14ac:dyDescent="0.25">
      <c r="A1263" t="s">
        <v>5275</v>
      </c>
      <c r="B1263" t="s">
        <v>562</v>
      </c>
      <c r="C1263" t="s">
        <v>3172</v>
      </c>
      <c r="D1263" t="s">
        <v>3088</v>
      </c>
      <c r="E1263" t="s">
        <v>19638</v>
      </c>
      <c r="F1263" t="s">
        <v>4667</v>
      </c>
      <c r="G1263" t="s">
        <v>3090</v>
      </c>
      <c r="H1263">
        <f ca="1">_xlfn.XLOOKUP('Master Data'!$B:$B,PatientsMaster!$A:$A,PatientsMaster!$F:$F)</f>
        <v>32</v>
      </c>
      <c r="I1263" t="str">
        <f ca="1">_xlfn.XLOOKUP('Master Data'!$B:$B,PatientsMaster!$A:$A,PatientsMaster!$G:$G)</f>
        <v>Young Adult</v>
      </c>
      <c r="J1263" t="str">
        <f>_xlfn.XLOOKUP($C:$C,ProvidersMaster!$A:$A,ProvidersMaster!$C:$C)</f>
        <v>Gastroenterology</v>
      </c>
      <c r="K1263">
        <f>_xlfn.XLOOKUP($A:$A,Charges!$B:$B,Charges!$D:$D)</f>
        <v>421.16</v>
      </c>
      <c r="L1263">
        <f>_xlfn.XLOOKUP($E:$E,InsuranceClaims!$A:$A,InsuranceClaims!$E:$E)</f>
        <v>173.0342</v>
      </c>
      <c r="M1263" t="str">
        <f>_xlfn.XLOOKUP($A:$A,Diagnoses!$B:$B,Diagnoses!$D:$D)</f>
        <v>Type 2 diabetes mellitus without complications</v>
      </c>
      <c r="N1263" t="str">
        <f t="shared" si="38"/>
        <v>2024-Jan</v>
      </c>
      <c r="O1263" t="str">
        <f t="shared" si="39"/>
        <v>High Cost</v>
      </c>
      <c r="P1263">
        <f>COUNTIF($B:$B,B1263)</f>
        <v>4</v>
      </c>
      <c r="Q1263">
        <f>SUMIF($C:$C,C1263,$L:$L)</f>
        <v>17502.678000000004</v>
      </c>
    </row>
    <row r="1264" spans="1:17" x14ac:dyDescent="0.25">
      <c r="A1264" t="s">
        <v>5276</v>
      </c>
      <c r="B1264" t="s">
        <v>562</v>
      </c>
      <c r="C1264" t="s">
        <v>3265</v>
      </c>
      <c r="D1264" t="s">
        <v>3093</v>
      </c>
      <c r="E1264" t="s">
        <v>19639</v>
      </c>
      <c r="F1264" t="s">
        <v>4538</v>
      </c>
      <c r="G1264" t="s">
        <v>3090</v>
      </c>
      <c r="H1264">
        <f ca="1">_xlfn.XLOOKUP('Master Data'!$B:$B,PatientsMaster!$A:$A,PatientsMaster!$F:$F)</f>
        <v>32</v>
      </c>
      <c r="I1264" t="str">
        <f ca="1">_xlfn.XLOOKUP('Master Data'!$B:$B,PatientsMaster!$A:$A,PatientsMaster!$G:$G)</f>
        <v>Young Adult</v>
      </c>
      <c r="J1264" t="str">
        <f>_xlfn.XLOOKUP($C:$C,ProvidersMaster!$A:$A,ProvidersMaster!$C:$C)</f>
        <v>Neurology</v>
      </c>
      <c r="K1264">
        <f>_xlfn.XLOOKUP($A:$A,Charges!$B:$B,Charges!$D:$D)</f>
        <v>430.25</v>
      </c>
      <c r="L1264">
        <f>_xlfn.XLOOKUP($E:$E,InsuranceClaims!$A:$A,InsuranceClaims!$E:$E)</f>
        <v>167.1096</v>
      </c>
      <c r="M1264" t="str">
        <f>_xlfn.XLOOKUP($A:$A,Diagnoses!$B:$B,Diagnoses!$D:$D)</f>
        <v>Essential (primary) hypertension</v>
      </c>
      <c r="N1264" t="str">
        <f t="shared" si="38"/>
        <v>2024-Jul</v>
      </c>
      <c r="O1264" t="str">
        <f t="shared" si="39"/>
        <v>High Cost</v>
      </c>
      <c r="P1264">
        <f>COUNTIF($B:$B,B1264)</f>
        <v>4</v>
      </c>
      <c r="Q1264">
        <f>SUMIF($C:$C,C1264,$L:$L)</f>
        <v>17482.5101</v>
      </c>
    </row>
    <row r="1265" spans="1:17" x14ac:dyDescent="0.25">
      <c r="A1265" t="s">
        <v>5277</v>
      </c>
      <c r="B1265" t="s">
        <v>562</v>
      </c>
      <c r="C1265" t="s">
        <v>3100</v>
      </c>
      <c r="D1265" t="s">
        <v>3093</v>
      </c>
      <c r="E1265" t="s">
        <v>19640</v>
      </c>
      <c r="F1265" t="s">
        <v>5278</v>
      </c>
      <c r="G1265" t="s">
        <v>3095</v>
      </c>
      <c r="H1265">
        <f ca="1">_xlfn.XLOOKUP('Master Data'!$B:$B,PatientsMaster!$A:$A,PatientsMaster!$F:$F)</f>
        <v>32</v>
      </c>
      <c r="I1265" t="str">
        <f ca="1">_xlfn.XLOOKUP('Master Data'!$B:$B,PatientsMaster!$A:$A,PatientsMaster!$G:$G)</f>
        <v>Young Adult</v>
      </c>
      <c r="J1265" t="str">
        <f>_xlfn.XLOOKUP($C:$C,ProvidersMaster!$A:$A,ProvidersMaster!$C:$C)</f>
        <v>Gastroenterology</v>
      </c>
      <c r="K1265">
        <f>_xlfn.XLOOKUP($A:$A,Charges!$B:$B,Charges!$D:$D)</f>
        <v>155.65</v>
      </c>
      <c r="L1265">
        <f>_xlfn.XLOOKUP($E:$E,InsuranceClaims!$A:$A,InsuranceClaims!$E:$E)</f>
        <v>170.8707</v>
      </c>
      <c r="M1265" t="str">
        <f>_xlfn.XLOOKUP($A:$A,Diagnoses!$B:$B,Diagnoses!$D:$D)</f>
        <v>Acute upper respiratory infection, unspecified</v>
      </c>
      <c r="N1265" t="str">
        <f t="shared" si="38"/>
        <v>2022-Aug</v>
      </c>
      <c r="O1265" t="str">
        <f t="shared" si="39"/>
        <v>Standard</v>
      </c>
      <c r="P1265">
        <f>COUNTIF($B:$B,B1265)</f>
        <v>4</v>
      </c>
      <c r="Q1265">
        <f>SUMIF($C:$C,C1265,$L:$L)</f>
        <v>18930.286999999997</v>
      </c>
    </row>
    <row r="1266" spans="1:17" x14ac:dyDescent="0.25">
      <c r="A1266" t="s">
        <v>5279</v>
      </c>
      <c r="B1266" t="s">
        <v>564</v>
      </c>
      <c r="C1266" t="s">
        <v>3148</v>
      </c>
      <c r="D1266" t="s">
        <v>3088</v>
      </c>
      <c r="E1266" t="s">
        <v>19641</v>
      </c>
      <c r="F1266" t="s">
        <v>5046</v>
      </c>
      <c r="G1266" t="s">
        <v>3102</v>
      </c>
      <c r="H1266">
        <f ca="1">_xlfn.XLOOKUP('Master Data'!$B:$B,PatientsMaster!$A:$A,PatientsMaster!$F:$F)</f>
        <v>78</v>
      </c>
      <c r="I1266" t="str">
        <f ca="1">_xlfn.XLOOKUP('Master Data'!$B:$B,PatientsMaster!$A:$A,PatientsMaster!$G:$G)</f>
        <v>Young Adult</v>
      </c>
      <c r="J1266" t="str">
        <f>_xlfn.XLOOKUP($C:$C,ProvidersMaster!$A:$A,ProvidersMaster!$C:$C)</f>
        <v>Gastroenterology</v>
      </c>
      <c r="K1266">
        <f>_xlfn.XLOOKUP($A:$A,Charges!$B:$B,Charges!$D:$D)</f>
        <v>101.88</v>
      </c>
      <c r="L1266">
        <f>_xlfn.XLOOKUP($E:$E,InsuranceClaims!$A:$A,InsuranceClaims!$E:$E)</f>
        <v>317.08199999999999</v>
      </c>
      <c r="M1266" t="str">
        <f>_xlfn.XLOOKUP($A:$A,Diagnoses!$B:$B,Diagnoses!$D:$D)</f>
        <v>Low back pain</v>
      </c>
      <c r="N1266" t="str">
        <f t="shared" si="38"/>
        <v>2026-Jul</v>
      </c>
      <c r="O1266" t="str">
        <f t="shared" si="39"/>
        <v>Standard</v>
      </c>
      <c r="P1266">
        <f>COUNTIF($B:$B,B1266)</f>
        <v>7</v>
      </c>
      <c r="Q1266">
        <f>SUMIF($C:$C,C1266,$L:$L)</f>
        <v>19833.441100000004</v>
      </c>
    </row>
    <row r="1267" spans="1:17" x14ac:dyDescent="0.25">
      <c r="A1267" t="s">
        <v>5280</v>
      </c>
      <c r="B1267" t="s">
        <v>564</v>
      </c>
      <c r="C1267" t="s">
        <v>3156</v>
      </c>
      <c r="D1267" t="s">
        <v>3088</v>
      </c>
      <c r="E1267" t="s">
        <v>19642</v>
      </c>
      <c r="F1267" t="s">
        <v>3252</v>
      </c>
      <c r="G1267" t="s">
        <v>3102</v>
      </c>
      <c r="H1267">
        <f ca="1">_xlfn.XLOOKUP('Master Data'!$B:$B,PatientsMaster!$A:$A,PatientsMaster!$F:$F)</f>
        <v>78</v>
      </c>
      <c r="I1267" t="str">
        <f ca="1">_xlfn.XLOOKUP('Master Data'!$B:$B,PatientsMaster!$A:$A,PatientsMaster!$G:$G)</f>
        <v>Young Adult</v>
      </c>
      <c r="J1267" t="str">
        <f>_xlfn.XLOOKUP($C:$C,ProvidersMaster!$A:$A,ProvidersMaster!$C:$C)</f>
        <v>Neurology</v>
      </c>
      <c r="K1267">
        <f>_xlfn.XLOOKUP($A:$A,Charges!$B:$B,Charges!$D:$D)</f>
        <v>440.89</v>
      </c>
      <c r="L1267">
        <f>_xlfn.XLOOKUP($E:$E,InsuranceClaims!$A:$A,InsuranceClaims!$E:$E)</f>
        <v>198.30420000000001</v>
      </c>
      <c r="M1267" t="str">
        <f>_xlfn.XLOOKUP($A:$A,Diagnoses!$B:$B,Diagnoses!$D:$D)</f>
        <v>Acute upper respiratory infection, unspecified</v>
      </c>
      <c r="N1267" t="str">
        <f t="shared" si="38"/>
        <v>2022-Aug</v>
      </c>
      <c r="O1267" t="str">
        <f t="shared" si="39"/>
        <v>High Cost</v>
      </c>
      <c r="P1267">
        <f>COUNTIF($B:$B,B1267)</f>
        <v>7</v>
      </c>
      <c r="Q1267">
        <f>SUMIF($C:$C,C1267,$L:$L)</f>
        <v>25676.765600000006</v>
      </c>
    </row>
    <row r="1268" spans="1:17" x14ac:dyDescent="0.25">
      <c r="A1268" t="s">
        <v>5281</v>
      </c>
      <c r="B1268" t="s">
        <v>564</v>
      </c>
      <c r="C1268" t="s">
        <v>3125</v>
      </c>
      <c r="D1268" t="s">
        <v>3088</v>
      </c>
      <c r="E1268" t="s">
        <v>19643</v>
      </c>
      <c r="F1268" t="s">
        <v>5282</v>
      </c>
      <c r="G1268" t="s">
        <v>3090</v>
      </c>
      <c r="H1268">
        <f ca="1">_xlfn.XLOOKUP('Master Data'!$B:$B,PatientsMaster!$A:$A,PatientsMaster!$F:$F)</f>
        <v>78</v>
      </c>
      <c r="I1268" t="str">
        <f ca="1">_xlfn.XLOOKUP('Master Data'!$B:$B,PatientsMaster!$A:$A,PatientsMaster!$G:$G)</f>
        <v>Young Adult</v>
      </c>
      <c r="J1268" t="str">
        <f>_xlfn.XLOOKUP($C:$C,ProvidersMaster!$A:$A,ProvidersMaster!$C:$C)</f>
        <v>Dermatology</v>
      </c>
      <c r="K1268">
        <f>_xlfn.XLOOKUP($A:$A,Charges!$B:$B,Charges!$D:$D)</f>
        <v>205.96</v>
      </c>
      <c r="L1268">
        <f>_xlfn.XLOOKUP($E:$E,InsuranceClaims!$A:$A,InsuranceClaims!$E:$E)</f>
        <v>70.685999999999993</v>
      </c>
      <c r="M1268" t="str">
        <f>_xlfn.XLOOKUP($A:$A,Diagnoses!$B:$B,Diagnoses!$D:$D)</f>
        <v>Type 2 diabetes mellitus without complications</v>
      </c>
      <c r="N1268" t="str">
        <f t="shared" si="38"/>
        <v>2022-Jul</v>
      </c>
      <c r="O1268" t="str">
        <f t="shared" si="39"/>
        <v>Standard</v>
      </c>
      <c r="P1268">
        <f>COUNTIF($B:$B,B1268)</f>
        <v>7</v>
      </c>
      <c r="Q1268">
        <f>SUMIF($C:$C,C1268,$L:$L)</f>
        <v>11666.590100000001</v>
      </c>
    </row>
    <row r="1269" spans="1:17" x14ac:dyDescent="0.25">
      <c r="A1269" t="s">
        <v>5283</v>
      </c>
      <c r="B1269" t="s">
        <v>564</v>
      </c>
      <c r="C1269" t="s">
        <v>3172</v>
      </c>
      <c r="D1269" t="s">
        <v>3088</v>
      </c>
      <c r="E1269" t="s">
        <v>19644</v>
      </c>
      <c r="F1269" t="s">
        <v>5284</v>
      </c>
      <c r="G1269" t="s">
        <v>3090</v>
      </c>
      <c r="H1269">
        <f ca="1">_xlfn.XLOOKUP('Master Data'!$B:$B,PatientsMaster!$A:$A,PatientsMaster!$F:$F)</f>
        <v>78</v>
      </c>
      <c r="I1269" t="str">
        <f ca="1">_xlfn.XLOOKUP('Master Data'!$B:$B,PatientsMaster!$A:$A,PatientsMaster!$G:$G)</f>
        <v>Young Adult</v>
      </c>
      <c r="J1269" t="str">
        <f>_xlfn.XLOOKUP($C:$C,ProvidersMaster!$A:$A,ProvidersMaster!$C:$C)</f>
        <v>Gastroenterology</v>
      </c>
      <c r="K1269">
        <f>_xlfn.XLOOKUP($A:$A,Charges!$B:$B,Charges!$D:$D)</f>
        <v>387.25</v>
      </c>
      <c r="L1269">
        <f>_xlfn.XLOOKUP($E:$E,InsuranceClaims!$A:$A,InsuranceClaims!$E:$E)</f>
        <v>239.26319999999998</v>
      </c>
      <c r="M1269" t="str">
        <f>_xlfn.XLOOKUP($A:$A,Diagnoses!$B:$B,Diagnoses!$D:$D)</f>
        <v>Acute upper respiratory infection, unspecified</v>
      </c>
      <c r="N1269" t="str">
        <f t="shared" si="38"/>
        <v>2024-Nov</v>
      </c>
      <c r="O1269" t="str">
        <f t="shared" si="39"/>
        <v>High Cost</v>
      </c>
      <c r="P1269">
        <f>COUNTIF($B:$B,B1269)</f>
        <v>7</v>
      </c>
      <c r="Q1269">
        <f>SUMIF($C:$C,C1269,$L:$L)</f>
        <v>17502.678000000004</v>
      </c>
    </row>
    <row r="1270" spans="1:17" x14ac:dyDescent="0.25">
      <c r="A1270" t="s">
        <v>5285</v>
      </c>
      <c r="B1270" t="s">
        <v>564</v>
      </c>
      <c r="C1270" t="s">
        <v>3092</v>
      </c>
      <c r="D1270" t="s">
        <v>3093</v>
      </c>
      <c r="E1270" t="s">
        <v>19645</v>
      </c>
      <c r="F1270" t="s">
        <v>4100</v>
      </c>
      <c r="G1270" t="s">
        <v>3095</v>
      </c>
      <c r="H1270">
        <f ca="1">_xlfn.XLOOKUP('Master Data'!$B:$B,PatientsMaster!$A:$A,PatientsMaster!$F:$F)</f>
        <v>78</v>
      </c>
      <c r="I1270" t="str">
        <f ca="1">_xlfn.XLOOKUP('Master Data'!$B:$B,PatientsMaster!$A:$A,PatientsMaster!$G:$G)</f>
        <v>Young Adult</v>
      </c>
      <c r="J1270" t="str">
        <f>_xlfn.XLOOKUP($C:$C,ProvidersMaster!$A:$A,ProvidersMaster!$C:$C)</f>
        <v>Oncology</v>
      </c>
      <c r="K1270">
        <f>_xlfn.XLOOKUP($A:$A,Charges!$B:$B,Charges!$D:$D)</f>
        <v>187.31</v>
      </c>
      <c r="L1270">
        <f>_xlfn.XLOOKUP($E:$E,InsuranceClaims!$A:$A,InsuranceClaims!$E:$E)</f>
        <v>130.1696</v>
      </c>
      <c r="M1270" t="str">
        <f>_xlfn.XLOOKUP($A:$A,Diagnoses!$B:$B,Diagnoses!$D:$D)</f>
        <v>Gastro-esophageal reflux disease without esophagitis</v>
      </c>
      <c r="N1270" t="str">
        <f t="shared" si="38"/>
        <v>2022-Jun</v>
      </c>
      <c r="O1270" t="str">
        <f t="shared" si="39"/>
        <v>Standard</v>
      </c>
      <c r="P1270">
        <f>COUNTIF($B:$B,B1270)</f>
        <v>7</v>
      </c>
      <c r="Q1270">
        <f>SUMIF($C:$C,C1270,$L:$L)</f>
        <v>16713.101299999998</v>
      </c>
    </row>
    <row r="1271" spans="1:17" x14ac:dyDescent="0.25">
      <c r="A1271" t="s">
        <v>5286</v>
      </c>
      <c r="B1271" t="s">
        <v>564</v>
      </c>
      <c r="C1271" t="s">
        <v>3217</v>
      </c>
      <c r="D1271" t="s">
        <v>3088</v>
      </c>
      <c r="E1271" t="s">
        <v>19646</v>
      </c>
      <c r="F1271" t="s">
        <v>5287</v>
      </c>
      <c r="G1271" t="s">
        <v>3106</v>
      </c>
      <c r="H1271">
        <f ca="1">_xlfn.XLOOKUP('Master Data'!$B:$B,PatientsMaster!$A:$A,PatientsMaster!$F:$F)</f>
        <v>78</v>
      </c>
      <c r="I1271" t="str">
        <f ca="1">_xlfn.XLOOKUP('Master Data'!$B:$B,PatientsMaster!$A:$A,PatientsMaster!$G:$G)</f>
        <v>Young Adult</v>
      </c>
      <c r="J1271" t="str">
        <f>_xlfn.XLOOKUP($C:$C,ProvidersMaster!$A:$A,ProvidersMaster!$C:$C)</f>
        <v>Cardiology</v>
      </c>
      <c r="K1271">
        <f>_xlfn.XLOOKUP($A:$A,Charges!$B:$B,Charges!$D:$D)</f>
        <v>367.66</v>
      </c>
      <c r="L1271">
        <f>_xlfn.XLOOKUP($E:$E,InsuranceClaims!$A:$A,InsuranceClaims!$E:$E)</f>
        <v>241.7337</v>
      </c>
      <c r="M1271" t="str">
        <f>_xlfn.XLOOKUP($A:$A,Diagnoses!$B:$B,Diagnoses!$D:$D)</f>
        <v>Type 2 diabetes mellitus without complications</v>
      </c>
      <c r="N1271" t="str">
        <f t="shared" si="38"/>
        <v>2024-Apr</v>
      </c>
      <c r="O1271" t="str">
        <f t="shared" si="39"/>
        <v>High Cost</v>
      </c>
      <c r="P1271">
        <f>COUNTIF($B:$B,B1271)</f>
        <v>7</v>
      </c>
      <c r="Q1271">
        <f>SUMIF($C:$C,C1271,$L:$L)</f>
        <v>16325.449900000001</v>
      </c>
    </row>
    <row r="1272" spans="1:17" x14ac:dyDescent="0.25">
      <c r="A1272" t="s">
        <v>5288</v>
      </c>
      <c r="B1272" t="s">
        <v>564</v>
      </c>
      <c r="C1272" t="s">
        <v>3254</v>
      </c>
      <c r="D1272" t="s">
        <v>3093</v>
      </c>
      <c r="E1272" t="s">
        <v>19647</v>
      </c>
      <c r="F1272" t="s">
        <v>4530</v>
      </c>
      <c r="G1272" t="s">
        <v>3095</v>
      </c>
      <c r="H1272">
        <f ca="1">_xlfn.XLOOKUP('Master Data'!$B:$B,PatientsMaster!$A:$A,PatientsMaster!$F:$F)</f>
        <v>78</v>
      </c>
      <c r="I1272" t="str">
        <f ca="1">_xlfn.XLOOKUP('Master Data'!$B:$B,PatientsMaster!$A:$A,PatientsMaster!$G:$G)</f>
        <v>Young Adult</v>
      </c>
      <c r="J1272" t="str">
        <f>_xlfn.XLOOKUP($C:$C,ProvidersMaster!$A:$A,ProvidersMaster!$C:$C)</f>
        <v>General Practice</v>
      </c>
      <c r="K1272">
        <f>_xlfn.XLOOKUP($A:$A,Charges!$B:$B,Charges!$D:$D)</f>
        <v>478.64</v>
      </c>
      <c r="L1272">
        <f>_xlfn.XLOOKUP($E:$E,InsuranceClaims!$A:$A,InsuranceClaims!$E:$E)</f>
        <v>381.66239999999999</v>
      </c>
      <c r="M1272" t="str">
        <f>_xlfn.XLOOKUP($A:$A,Diagnoses!$B:$B,Diagnoses!$D:$D)</f>
        <v>Acute upper respiratory infection, unspecified</v>
      </c>
      <c r="N1272" t="str">
        <f t="shared" si="38"/>
        <v>2024-Apr</v>
      </c>
      <c r="O1272" t="str">
        <f t="shared" si="39"/>
        <v>High Cost</v>
      </c>
      <c r="P1272">
        <f>COUNTIF($B:$B,B1272)</f>
        <v>7</v>
      </c>
      <c r="Q1272">
        <f>SUMIF($C:$C,C1272,$L:$L)</f>
        <v>20459.456599999998</v>
      </c>
    </row>
    <row r="1273" spans="1:17" x14ac:dyDescent="0.25">
      <c r="A1273" t="s">
        <v>5289</v>
      </c>
      <c r="B1273" t="s">
        <v>566</v>
      </c>
      <c r="C1273" t="s">
        <v>3138</v>
      </c>
      <c r="D1273" t="s">
        <v>3088</v>
      </c>
      <c r="E1273" t="s">
        <v>19648</v>
      </c>
      <c r="F1273" t="s">
        <v>5290</v>
      </c>
      <c r="G1273" t="s">
        <v>3090</v>
      </c>
      <c r="H1273">
        <f ca="1">_xlfn.XLOOKUP('Master Data'!$B:$B,PatientsMaster!$A:$A,PatientsMaster!$F:$F)</f>
        <v>21</v>
      </c>
      <c r="I1273" t="str">
        <f ca="1">_xlfn.XLOOKUP('Master Data'!$B:$B,PatientsMaster!$A:$A,PatientsMaster!$G:$G)</f>
        <v>Young Adult</v>
      </c>
      <c r="J1273" t="str">
        <f>_xlfn.XLOOKUP($C:$C,ProvidersMaster!$A:$A,ProvidersMaster!$C:$C)</f>
        <v>Dermatology</v>
      </c>
      <c r="K1273">
        <f>_xlfn.XLOOKUP($A:$A,Charges!$B:$B,Charges!$D:$D)</f>
        <v>95.68</v>
      </c>
      <c r="L1273">
        <f>_xlfn.XLOOKUP($E:$E,InsuranceClaims!$A:$A,InsuranceClaims!$E:$E)</f>
        <v>291.94639999999998</v>
      </c>
      <c r="M1273" t="str">
        <f>_xlfn.XLOOKUP($A:$A,Diagnoses!$B:$B,Diagnoses!$D:$D)</f>
        <v>Acute upper respiratory infection, unspecified</v>
      </c>
      <c r="N1273" t="str">
        <f t="shared" si="38"/>
        <v>2023-Jan</v>
      </c>
      <c r="O1273" t="str">
        <f t="shared" si="39"/>
        <v>Standard</v>
      </c>
      <c r="P1273">
        <f>COUNTIF($B:$B,B1273)</f>
        <v>5</v>
      </c>
      <c r="Q1273">
        <f>SUMIF($C:$C,C1273,$L:$L)</f>
        <v>16320.415199999998</v>
      </c>
    </row>
    <row r="1274" spans="1:17" x14ac:dyDescent="0.25">
      <c r="A1274" t="s">
        <v>5291</v>
      </c>
      <c r="B1274" t="s">
        <v>566</v>
      </c>
      <c r="C1274" t="s">
        <v>3248</v>
      </c>
      <c r="D1274" t="s">
        <v>3088</v>
      </c>
      <c r="E1274" t="s">
        <v>19649</v>
      </c>
      <c r="F1274" t="s">
        <v>5292</v>
      </c>
      <c r="G1274" t="s">
        <v>3106</v>
      </c>
      <c r="H1274">
        <f ca="1">_xlfn.XLOOKUP('Master Data'!$B:$B,PatientsMaster!$A:$A,PatientsMaster!$F:$F)</f>
        <v>21</v>
      </c>
      <c r="I1274" t="str">
        <f ca="1">_xlfn.XLOOKUP('Master Data'!$B:$B,PatientsMaster!$A:$A,PatientsMaster!$G:$G)</f>
        <v>Young Adult</v>
      </c>
      <c r="J1274" t="str">
        <f>_xlfn.XLOOKUP($C:$C,ProvidersMaster!$A:$A,ProvidersMaster!$C:$C)</f>
        <v>Cardiology</v>
      </c>
      <c r="K1274">
        <f>_xlfn.XLOOKUP($A:$A,Charges!$B:$B,Charges!$D:$D)</f>
        <v>93.97</v>
      </c>
      <c r="L1274">
        <f>_xlfn.XLOOKUP($E:$E,InsuranceClaims!$A:$A,InsuranceClaims!$E:$E)</f>
        <v>117.13679999999999</v>
      </c>
      <c r="M1274" t="str">
        <f>_xlfn.XLOOKUP($A:$A,Diagnoses!$B:$B,Diagnoses!$D:$D)</f>
        <v>Gastro-esophageal reflux disease without esophagitis</v>
      </c>
      <c r="N1274" t="str">
        <f t="shared" si="38"/>
        <v>2026-Aug</v>
      </c>
      <c r="O1274" t="str">
        <f t="shared" si="39"/>
        <v>Standard</v>
      </c>
      <c r="P1274">
        <f>COUNTIF($B:$B,B1274)</f>
        <v>5</v>
      </c>
      <c r="Q1274">
        <f>SUMIF($C:$C,C1274,$L:$L)</f>
        <v>20392.786800000002</v>
      </c>
    </row>
    <row r="1275" spans="1:17" x14ac:dyDescent="0.25">
      <c r="A1275" t="s">
        <v>5293</v>
      </c>
      <c r="B1275" t="s">
        <v>566</v>
      </c>
      <c r="C1275" t="s">
        <v>3180</v>
      </c>
      <c r="D1275" t="s">
        <v>3093</v>
      </c>
      <c r="E1275" t="s">
        <v>19650</v>
      </c>
      <c r="F1275" t="s">
        <v>5294</v>
      </c>
      <c r="G1275" t="s">
        <v>3090</v>
      </c>
      <c r="H1275">
        <f ca="1">_xlfn.XLOOKUP('Master Data'!$B:$B,PatientsMaster!$A:$A,PatientsMaster!$F:$F)</f>
        <v>21</v>
      </c>
      <c r="I1275" t="str">
        <f ca="1">_xlfn.XLOOKUP('Master Data'!$B:$B,PatientsMaster!$A:$A,PatientsMaster!$G:$G)</f>
        <v>Young Adult</v>
      </c>
      <c r="J1275" t="str">
        <f>_xlfn.XLOOKUP($C:$C,ProvidersMaster!$A:$A,ProvidersMaster!$C:$C)</f>
        <v>Gastroenterology</v>
      </c>
      <c r="K1275">
        <f>_xlfn.XLOOKUP($A:$A,Charges!$B:$B,Charges!$D:$D)</f>
        <v>107.8</v>
      </c>
      <c r="L1275">
        <f>_xlfn.XLOOKUP($E:$E,InsuranceClaims!$A:$A,InsuranceClaims!$E:$E)</f>
        <v>162.18999999999997</v>
      </c>
      <c r="M1275" t="str">
        <f>_xlfn.XLOOKUP($A:$A,Diagnoses!$B:$B,Diagnoses!$D:$D)</f>
        <v>Acute upper respiratory infection, unspecified</v>
      </c>
      <c r="N1275" t="str">
        <f t="shared" si="38"/>
        <v>2025-Apr</v>
      </c>
      <c r="O1275" t="str">
        <f t="shared" si="39"/>
        <v>Standard</v>
      </c>
      <c r="P1275">
        <f>COUNTIF($B:$B,B1275)</f>
        <v>5</v>
      </c>
      <c r="Q1275">
        <f>SUMIF($C:$C,C1275,$L:$L)</f>
        <v>19110.715800000002</v>
      </c>
    </row>
    <row r="1276" spans="1:17" x14ac:dyDescent="0.25">
      <c r="A1276" t="s">
        <v>5295</v>
      </c>
      <c r="B1276" t="s">
        <v>566</v>
      </c>
      <c r="C1276" t="s">
        <v>3156</v>
      </c>
      <c r="D1276" t="s">
        <v>3093</v>
      </c>
      <c r="E1276" t="s">
        <v>19651</v>
      </c>
      <c r="F1276" t="s">
        <v>5296</v>
      </c>
      <c r="G1276" t="s">
        <v>3102</v>
      </c>
      <c r="H1276">
        <f ca="1">_xlfn.XLOOKUP('Master Data'!$B:$B,PatientsMaster!$A:$A,PatientsMaster!$F:$F)</f>
        <v>21</v>
      </c>
      <c r="I1276" t="str">
        <f ca="1">_xlfn.XLOOKUP('Master Data'!$B:$B,PatientsMaster!$A:$A,PatientsMaster!$G:$G)</f>
        <v>Young Adult</v>
      </c>
      <c r="J1276" t="str">
        <f>_xlfn.XLOOKUP($C:$C,ProvidersMaster!$A:$A,ProvidersMaster!$C:$C)</f>
        <v>Neurology</v>
      </c>
      <c r="K1276">
        <f>_xlfn.XLOOKUP($A:$A,Charges!$B:$B,Charges!$D:$D)</f>
        <v>97.9</v>
      </c>
      <c r="L1276">
        <f>_xlfn.XLOOKUP($E:$E,InsuranceClaims!$A:$A,InsuranceClaims!$E:$E)</f>
        <v>213.80519999999999</v>
      </c>
      <c r="M1276" t="str">
        <f>_xlfn.XLOOKUP($A:$A,Diagnoses!$B:$B,Diagnoses!$D:$D)</f>
        <v>Low back pain</v>
      </c>
      <c r="N1276" t="str">
        <f t="shared" si="38"/>
        <v>2023-May</v>
      </c>
      <c r="O1276" t="str">
        <f t="shared" si="39"/>
        <v>Standard</v>
      </c>
      <c r="P1276">
        <f>COUNTIF($B:$B,B1276)</f>
        <v>5</v>
      </c>
      <c r="Q1276">
        <f>SUMIF($C:$C,C1276,$L:$L)</f>
        <v>25676.765600000006</v>
      </c>
    </row>
    <row r="1277" spans="1:17" x14ac:dyDescent="0.25">
      <c r="A1277" t="s">
        <v>5297</v>
      </c>
      <c r="B1277" t="s">
        <v>566</v>
      </c>
      <c r="C1277" t="s">
        <v>3135</v>
      </c>
      <c r="D1277" t="s">
        <v>3093</v>
      </c>
      <c r="E1277" t="s">
        <v>19652</v>
      </c>
      <c r="F1277" t="s">
        <v>5298</v>
      </c>
      <c r="G1277" t="s">
        <v>3102</v>
      </c>
      <c r="H1277">
        <f ca="1">_xlfn.XLOOKUP('Master Data'!$B:$B,PatientsMaster!$A:$A,PatientsMaster!$F:$F)</f>
        <v>21</v>
      </c>
      <c r="I1277" t="str">
        <f ca="1">_xlfn.XLOOKUP('Master Data'!$B:$B,PatientsMaster!$A:$A,PatientsMaster!$G:$G)</f>
        <v>Young Adult</v>
      </c>
      <c r="J1277" t="str">
        <f>_xlfn.XLOOKUP($C:$C,ProvidersMaster!$A:$A,ProvidersMaster!$C:$C)</f>
        <v>Pediatrics</v>
      </c>
      <c r="K1277">
        <f>_xlfn.XLOOKUP($A:$A,Charges!$B:$B,Charges!$D:$D)</f>
        <v>134.29</v>
      </c>
      <c r="L1277">
        <f>_xlfn.XLOOKUP($E:$E,InsuranceClaims!$A:$A,InsuranceClaims!$E:$E)</f>
        <v>127.37180000000001</v>
      </c>
      <c r="M1277" t="str">
        <f>_xlfn.XLOOKUP($A:$A,Diagnoses!$B:$B,Diagnoses!$D:$D)</f>
        <v>Essential (primary) hypertension</v>
      </c>
      <c r="N1277" t="str">
        <f t="shared" si="38"/>
        <v>2026-Feb</v>
      </c>
      <c r="O1277" t="str">
        <f t="shared" si="39"/>
        <v>Standard</v>
      </c>
      <c r="P1277">
        <f>COUNTIF($B:$B,B1277)</f>
        <v>5</v>
      </c>
      <c r="Q1277">
        <f>SUMIF($C:$C,C1277,$L:$L)</f>
        <v>24472.873299999996</v>
      </c>
    </row>
    <row r="1278" spans="1:17" x14ac:dyDescent="0.25">
      <c r="A1278" t="s">
        <v>5299</v>
      </c>
      <c r="B1278" t="s">
        <v>568</v>
      </c>
      <c r="C1278" t="s">
        <v>3135</v>
      </c>
      <c r="D1278" t="s">
        <v>3088</v>
      </c>
      <c r="E1278" t="s">
        <v>19653</v>
      </c>
      <c r="F1278" t="s">
        <v>3262</v>
      </c>
      <c r="G1278" t="s">
        <v>3090</v>
      </c>
      <c r="H1278">
        <f ca="1">_xlfn.XLOOKUP('Master Data'!$B:$B,PatientsMaster!$A:$A,PatientsMaster!$F:$F)</f>
        <v>57</v>
      </c>
      <c r="I1278" t="str">
        <f ca="1">_xlfn.XLOOKUP('Master Data'!$B:$B,PatientsMaster!$A:$A,PatientsMaster!$G:$G)</f>
        <v>Young Adult</v>
      </c>
      <c r="J1278" t="str">
        <f>_xlfn.XLOOKUP($C:$C,ProvidersMaster!$A:$A,ProvidersMaster!$C:$C)</f>
        <v>Pediatrics</v>
      </c>
      <c r="K1278">
        <f>_xlfn.XLOOKUP($A:$A,Charges!$B:$B,Charges!$D:$D)</f>
        <v>364.46</v>
      </c>
      <c r="L1278">
        <f>_xlfn.XLOOKUP($E:$E,InsuranceClaims!$A:$A,InsuranceClaims!$E:$E)</f>
        <v>331.97600000000006</v>
      </c>
      <c r="M1278" t="str">
        <f>_xlfn.XLOOKUP($A:$A,Diagnoses!$B:$B,Diagnoses!$D:$D)</f>
        <v>Type 2 diabetes mellitus without complications</v>
      </c>
      <c r="N1278" t="str">
        <f t="shared" si="38"/>
        <v>2023-Nov</v>
      </c>
      <c r="O1278" t="str">
        <f t="shared" si="39"/>
        <v>High Cost</v>
      </c>
      <c r="P1278">
        <f>COUNTIF($B:$B,B1278)</f>
        <v>10</v>
      </c>
      <c r="Q1278">
        <f>SUMIF($C:$C,C1278,$L:$L)</f>
        <v>24472.873299999996</v>
      </c>
    </row>
    <row r="1279" spans="1:17" x14ac:dyDescent="0.25">
      <c r="A1279" t="s">
        <v>5300</v>
      </c>
      <c r="B1279" t="s">
        <v>568</v>
      </c>
      <c r="C1279" t="s">
        <v>3172</v>
      </c>
      <c r="D1279" t="s">
        <v>3088</v>
      </c>
      <c r="E1279" t="s">
        <v>19654</v>
      </c>
      <c r="F1279" t="s">
        <v>5301</v>
      </c>
      <c r="G1279" t="s">
        <v>3095</v>
      </c>
      <c r="H1279">
        <f ca="1">_xlfn.XLOOKUP('Master Data'!$B:$B,PatientsMaster!$A:$A,PatientsMaster!$F:$F)</f>
        <v>57</v>
      </c>
      <c r="I1279" t="str">
        <f ca="1">_xlfn.XLOOKUP('Master Data'!$B:$B,PatientsMaster!$A:$A,PatientsMaster!$G:$G)</f>
        <v>Young Adult</v>
      </c>
      <c r="J1279" t="str">
        <f>_xlfn.XLOOKUP($C:$C,ProvidersMaster!$A:$A,ProvidersMaster!$C:$C)</f>
        <v>Gastroenterology</v>
      </c>
      <c r="K1279">
        <f>_xlfn.XLOOKUP($A:$A,Charges!$B:$B,Charges!$D:$D)</f>
        <v>344.01</v>
      </c>
      <c r="L1279">
        <f>_xlfn.XLOOKUP($E:$E,InsuranceClaims!$A:$A,InsuranceClaims!$E:$E)</f>
        <v>49.252200000000002</v>
      </c>
      <c r="M1279" t="str">
        <f>_xlfn.XLOOKUP($A:$A,Diagnoses!$B:$B,Diagnoses!$D:$D)</f>
        <v>Low back pain</v>
      </c>
      <c r="N1279" t="str">
        <f t="shared" si="38"/>
        <v>2025-Apr</v>
      </c>
      <c r="O1279" t="str">
        <f t="shared" si="39"/>
        <v>Standard</v>
      </c>
      <c r="P1279">
        <f>COUNTIF($B:$B,B1279)</f>
        <v>10</v>
      </c>
      <c r="Q1279">
        <f>SUMIF($C:$C,C1279,$L:$L)</f>
        <v>17502.678000000004</v>
      </c>
    </row>
    <row r="1280" spans="1:17" x14ac:dyDescent="0.25">
      <c r="A1280" t="s">
        <v>5302</v>
      </c>
      <c r="B1280" t="s">
        <v>568</v>
      </c>
      <c r="C1280" t="s">
        <v>3104</v>
      </c>
      <c r="D1280" t="s">
        <v>3088</v>
      </c>
      <c r="E1280" t="s">
        <v>19655</v>
      </c>
      <c r="F1280" t="s">
        <v>3770</v>
      </c>
      <c r="G1280" t="s">
        <v>3106</v>
      </c>
      <c r="H1280">
        <f ca="1">_xlfn.XLOOKUP('Master Data'!$B:$B,PatientsMaster!$A:$A,PatientsMaster!$F:$F)</f>
        <v>57</v>
      </c>
      <c r="I1280" t="str">
        <f ca="1">_xlfn.XLOOKUP('Master Data'!$B:$B,PatientsMaster!$A:$A,PatientsMaster!$G:$G)</f>
        <v>Young Adult</v>
      </c>
      <c r="J1280" t="str">
        <f>_xlfn.XLOOKUP($C:$C,ProvidersMaster!$A:$A,ProvidersMaster!$C:$C)</f>
        <v>Pediatrics</v>
      </c>
      <c r="K1280">
        <f>_xlfn.XLOOKUP($A:$A,Charges!$B:$B,Charges!$D:$D)</f>
        <v>293.25</v>
      </c>
      <c r="L1280">
        <f>_xlfn.XLOOKUP($E:$E,InsuranceClaims!$A:$A,InsuranceClaims!$E:$E)</f>
        <v>362.6574</v>
      </c>
      <c r="M1280" t="str">
        <f>_xlfn.XLOOKUP($A:$A,Diagnoses!$B:$B,Diagnoses!$D:$D)</f>
        <v>Essential (primary) hypertension</v>
      </c>
      <c r="N1280" t="str">
        <f t="shared" si="38"/>
        <v>2024-Nov</v>
      </c>
      <c r="O1280" t="str">
        <f t="shared" si="39"/>
        <v>Standard</v>
      </c>
      <c r="P1280">
        <f>COUNTIF($B:$B,B1280)</f>
        <v>10</v>
      </c>
      <c r="Q1280">
        <f>SUMIF($C:$C,C1280,$L:$L)</f>
        <v>19656.943599999999</v>
      </c>
    </row>
    <row r="1281" spans="1:17" x14ac:dyDescent="0.25">
      <c r="A1281" t="s">
        <v>5303</v>
      </c>
      <c r="B1281" t="s">
        <v>568</v>
      </c>
      <c r="C1281" t="s">
        <v>3254</v>
      </c>
      <c r="D1281" t="s">
        <v>3088</v>
      </c>
      <c r="E1281" t="s">
        <v>19656</v>
      </c>
      <c r="F1281" t="s">
        <v>5304</v>
      </c>
      <c r="G1281" t="s">
        <v>3102</v>
      </c>
      <c r="H1281">
        <f ca="1">_xlfn.XLOOKUP('Master Data'!$B:$B,PatientsMaster!$A:$A,PatientsMaster!$F:$F)</f>
        <v>57</v>
      </c>
      <c r="I1281" t="str">
        <f ca="1">_xlfn.XLOOKUP('Master Data'!$B:$B,PatientsMaster!$A:$A,PatientsMaster!$G:$G)</f>
        <v>Young Adult</v>
      </c>
      <c r="J1281" t="str">
        <f>_xlfn.XLOOKUP($C:$C,ProvidersMaster!$A:$A,ProvidersMaster!$C:$C)</f>
        <v>General Practice</v>
      </c>
      <c r="K1281">
        <f>_xlfn.XLOOKUP($A:$A,Charges!$B:$B,Charges!$D:$D)</f>
        <v>463.63</v>
      </c>
      <c r="L1281">
        <f>_xlfn.XLOOKUP($E:$E,InsuranceClaims!$A:$A,InsuranceClaims!$E:$E)</f>
        <v>320.49920000000003</v>
      </c>
      <c r="M1281" t="str">
        <f>_xlfn.XLOOKUP($A:$A,Diagnoses!$B:$B,Diagnoses!$D:$D)</f>
        <v>Gastro-esophageal reflux disease without esophagitis</v>
      </c>
      <c r="N1281" t="str">
        <f t="shared" si="38"/>
        <v>2023-Dec</v>
      </c>
      <c r="O1281" t="str">
        <f t="shared" si="39"/>
        <v>High Cost</v>
      </c>
      <c r="P1281">
        <f>COUNTIF($B:$B,B1281)</f>
        <v>10</v>
      </c>
      <c r="Q1281">
        <f>SUMIF($C:$C,C1281,$L:$L)</f>
        <v>20459.456599999998</v>
      </c>
    </row>
    <row r="1282" spans="1:17" x14ac:dyDescent="0.25">
      <c r="A1282" t="s">
        <v>5305</v>
      </c>
      <c r="B1282" t="s">
        <v>568</v>
      </c>
      <c r="C1282" t="s">
        <v>3156</v>
      </c>
      <c r="D1282" t="s">
        <v>3093</v>
      </c>
      <c r="E1282" t="s">
        <v>19657</v>
      </c>
      <c r="F1282" t="s">
        <v>5306</v>
      </c>
      <c r="G1282" t="s">
        <v>3102</v>
      </c>
      <c r="H1282">
        <f ca="1">_xlfn.XLOOKUP('Master Data'!$B:$B,PatientsMaster!$A:$A,PatientsMaster!$F:$F)</f>
        <v>57</v>
      </c>
      <c r="I1282" t="str">
        <f ca="1">_xlfn.XLOOKUP('Master Data'!$B:$B,PatientsMaster!$A:$A,PatientsMaster!$G:$G)</f>
        <v>Young Adult</v>
      </c>
      <c r="J1282" t="str">
        <f>_xlfn.XLOOKUP($C:$C,ProvidersMaster!$A:$A,ProvidersMaster!$C:$C)</f>
        <v>Neurology</v>
      </c>
      <c r="K1282">
        <f>_xlfn.XLOOKUP($A:$A,Charges!$B:$B,Charges!$D:$D)</f>
        <v>317.98</v>
      </c>
      <c r="L1282">
        <f>_xlfn.XLOOKUP($E:$E,InsuranceClaims!$A:$A,InsuranceClaims!$E:$E)</f>
        <v>151.4546</v>
      </c>
      <c r="M1282" t="str">
        <f>_xlfn.XLOOKUP($A:$A,Diagnoses!$B:$B,Diagnoses!$D:$D)</f>
        <v>Acute upper respiratory infection, unspecified</v>
      </c>
      <c r="N1282" t="str">
        <f t="shared" si="38"/>
        <v>2022-Dec</v>
      </c>
      <c r="O1282" t="str">
        <f t="shared" si="39"/>
        <v>Standard</v>
      </c>
      <c r="P1282">
        <f>COUNTIF($B:$B,B1282)</f>
        <v>10</v>
      </c>
      <c r="Q1282">
        <f>SUMIF($C:$C,C1282,$L:$L)</f>
        <v>25676.765600000006</v>
      </c>
    </row>
    <row r="1283" spans="1:17" x14ac:dyDescent="0.25">
      <c r="A1283" t="s">
        <v>5307</v>
      </c>
      <c r="B1283" t="s">
        <v>568</v>
      </c>
      <c r="C1283" t="s">
        <v>3097</v>
      </c>
      <c r="D1283" t="s">
        <v>3093</v>
      </c>
      <c r="E1283" t="s">
        <v>19658</v>
      </c>
      <c r="F1283" t="s">
        <v>5308</v>
      </c>
      <c r="G1283" t="s">
        <v>3106</v>
      </c>
      <c r="H1283">
        <f ca="1">_xlfn.XLOOKUP('Master Data'!$B:$B,PatientsMaster!$A:$A,PatientsMaster!$F:$F)</f>
        <v>57</v>
      </c>
      <c r="I1283" t="str">
        <f ca="1">_xlfn.XLOOKUP('Master Data'!$B:$B,PatientsMaster!$A:$A,PatientsMaster!$G:$G)</f>
        <v>Young Adult</v>
      </c>
      <c r="J1283" t="str">
        <f>_xlfn.XLOOKUP($C:$C,ProvidersMaster!$A:$A,ProvidersMaster!$C:$C)</f>
        <v>Cardiology</v>
      </c>
      <c r="K1283">
        <f>_xlfn.XLOOKUP($A:$A,Charges!$B:$B,Charges!$D:$D)</f>
        <v>57.33</v>
      </c>
      <c r="L1283">
        <f>_xlfn.XLOOKUP($E:$E,InsuranceClaims!$A:$A,InsuranceClaims!$E:$E)</f>
        <v>279.298</v>
      </c>
      <c r="M1283" t="str">
        <f>_xlfn.XLOOKUP($A:$A,Diagnoses!$B:$B,Diagnoses!$D:$D)</f>
        <v>Gastro-esophageal reflux disease without esophagitis</v>
      </c>
      <c r="N1283" t="str">
        <f t="shared" ref="N1283:N1346" si="40">TEXT($F:$F,"yyyy-mmm")</f>
        <v>2023-Jul</v>
      </c>
      <c r="O1283" t="str">
        <f t="shared" ref="O1283:O1346" si="41">IF(K1283&gt;350,"High Cost","Standard")</f>
        <v>Standard</v>
      </c>
      <c r="P1283">
        <f>COUNTIF($B:$B,B1283)</f>
        <v>10</v>
      </c>
      <c r="Q1283">
        <f>SUMIF($C:$C,C1283,$L:$L)</f>
        <v>19482.340599999985</v>
      </c>
    </row>
    <row r="1284" spans="1:17" x14ac:dyDescent="0.25">
      <c r="A1284" t="s">
        <v>5309</v>
      </c>
      <c r="B1284" t="s">
        <v>568</v>
      </c>
      <c r="C1284" t="s">
        <v>3172</v>
      </c>
      <c r="D1284" t="s">
        <v>3093</v>
      </c>
      <c r="E1284" t="s">
        <v>19659</v>
      </c>
      <c r="F1284" t="s">
        <v>3881</v>
      </c>
      <c r="G1284" t="s">
        <v>3090</v>
      </c>
      <c r="H1284">
        <f ca="1">_xlfn.XLOOKUP('Master Data'!$B:$B,PatientsMaster!$A:$A,PatientsMaster!$F:$F)</f>
        <v>57</v>
      </c>
      <c r="I1284" t="str">
        <f ca="1">_xlfn.XLOOKUP('Master Data'!$B:$B,PatientsMaster!$A:$A,PatientsMaster!$G:$G)</f>
        <v>Young Adult</v>
      </c>
      <c r="J1284" t="str">
        <f>_xlfn.XLOOKUP($C:$C,ProvidersMaster!$A:$A,ProvidersMaster!$C:$C)</f>
        <v>Gastroenterology</v>
      </c>
      <c r="K1284">
        <f>_xlfn.XLOOKUP($A:$A,Charges!$B:$B,Charges!$D:$D)</f>
        <v>86.4</v>
      </c>
      <c r="L1284">
        <f>_xlfn.XLOOKUP($E:$E,InsuranceClaims!$A:$A,InsuranceClaims!$E:$E)</f>
        <v>134.14170000000001</v>
      </c>
      <c r="M1284" t="str">
        <f>_xlfn.XLOOKUP($A:$A,Diagnoses!$B:$B,Diagnoses!$D:$D)</f>
        <v>Low back pain</v>
      </c>
      <c r="N1284" t="str">
        <f t="shared" si="40"/>
        <v>2024-Jun</v>
      </c>
      <c r="O1284" t="str">
        <f t="shared" si="41"/>
        <v>Standard</v>
      </c>
      <c r="P1284">
        <f>COUNTIF($B:$B,B1284)</f>
        <v>10</v>
      </c>
      <c r="Q1284">
        <f>SUMIF($C:$C,C1284,$L:$L)</f>
        <v>17502.678000000004</v>
      </c>
    </row>
    <row r="1285" spans="1:17" x14ac:dyDescent="0.25">
      <c r="A1285" t="s">
        <v>5310</v>
      </c>
      <c r="B1285" t="s">
        <v>568</v>
      </c>
      <c r="C1285" t="s">
        <v>3104</v>
      </c>
      <c r="D1285" t="s">
        <v>3088</v>
      </c>
      <c r="E1285" t="s">
        <v>19660</v>
      </c>
      <c r="F1285" t="s">
        <v>5311</v>
      </c>
      <c r="G1285" t="s">
        <v>3095</v>
      </c>
      <c r="H1285">
        <f ca="1">_xlfn.XLOOKUP('Master Data'!$B:$B,PatientsMaster!$A:$A,PatientsMaster!$F:$F)</f>
        <v>57</v>
      </c>
      <c r="I1285" t="str">
        <f ca="1">_xlfn.XLOOKUP('Master Data'!$B:$B,PatientsMaster!$A:$A,PatientsMaster!$G:$G)</f>
        <v>Young Adult</v>
      </c>
      <c r="J1285" t="str">
        <f>_xlfn.XLOOKUP($C:$C,ProvidersMaster!$A:$A,ProvidersMaster!$C:$C)</f>
        <v>Pediatrics</v>
      </c>
      <c r="K1285">
        <f>_xlfn.XLOOKUP($A:$A,Charges!$B:$B,Charges!$D:$D)</f>
        <v>368.37</v>
      </c>
      <c r="L1285">
        <f>_xlfn.XLOOKUP($E:$E,InsuranceClaims!$A:$A,InsuranceClaims!$E:$E)</f>
        <v>77.29679999999999</v>
      </c>
      <c r="M1285" t="str">
        <f>_xlfn.XLOOKUP($A:$A,Diagnoses!$B:$B,Diagnoses!$D:$D)</f>
        <v>Acute upper respiratory infection, unspecified</v>
      </c>
      <c r="N1285" t="str">
        <f t="shared" si="40"/>
        <v>2025-Aug</v>
      </c>
      <c r="O1285" t="str">
        <f t="shared" si="41"/>
        <v>High Cost</v>
      </c>
      <c r="P1285">
        <f>COUNTIF($B:$B,B1285)</f>
        <v>10</v>
      </c>
      <c r="Q1285">
        <f>SUMIF($C:$C,C1285,$L:$L)</f>
        <v>19656.943599999999</v>
      </c>
    </row>
    <row r="1286" spans="1:17" x14ac:dyDescent="0.25">
      <c r="A1286" t="s">
        <v>5312</v>
      </c>
      <c r="B1286" t="s">
        <v>568</v>
      </c>
      <c r="C1286" t="s">
        <v>3151</v>
      </c>
      <c r="D1286" t="s">
        <v>3088</v>
      </c>
      <c r="E1286" t="s">
        <v>19661</v>
      </c>
      <c r="F1286" t="s">
        <v>3858</v>
      </c>
      <c r="G1286" t="s">
        <v>3095</v>
      </c>
      <c r="H1286">
        <f ca="1">_xlfn.XLOOKUP('Master Data'!$B:$B,PatientsMaster!$A:$A,PatientsMaster!$F:$F)</f>
        <v>57</v>
      </c>
      <c r="I1286" t="str">
        <f ca="1">_xlfn.XLOOKUP('Master Data'!$B:$B,PatientsMaster!$A:$A,PatientsMaster!$G:$G)</f>
        <v>Young Adult</v>
      </c>
      <c r="J1286" t="str">
        <f>_xlfn.XLOOKUP($C:$C,ProvidersMaster!$A:$A,ProvidersMaster!$C:$C)</f>
        <v>Gastroenterology</v>
      </c>
      <c r="K1286">
        <f>_xlfn.XLOOKUP($A:$A,Charges!$B:$B,Charges!$D:$D)</f>
        <v>283.29000000000002</v>
      </c>
      <c r="L1286">
        <f>_xlfn.XLOOKUP($E:$E,InsuranceClaims!$A:$A,InsuranceClaims!$E:$E)</f>
        <v>239.34630000000004</v>
      </c>
      <c r="M1286" t="str">
        <f>_xlfn.XLOOKUP($A:$A,Diagnoses!$B:$B,Diagnoses!$D:$D)</f>
        <v>Essential (primary) hypertension</v>
      </c>
      <c r="N1286" t="str">
        <f t="shared" si="40"/>
        <v>2022-Mar</v>
      </c>
      <c r="O1286" t="str">
        <f t="shared" si="41"/>
        <v>Standard</v>
      </c>
      <c r="P1286">
        <f>COUNTIF($B:$B,B1286)</f>
        <v>10</v>
      </c>
      <c r="Q1286">
        <f>SUMIF($C:$C,C1286,$L:$L)</f>
        <v>21413.642499999994</v>
      </c>
    </row>
    <row r="1287" spans="1:17" x14ac:dyDescent="0.25">
      <c r="A1287" t="s">
        <v>5313</v>
      </c>
      <c r="B1287" t="s">
        <v>568</v>
      </c>
      <c r="C1287" t="s">
        <v>3092</v>
      </c>
      <c r="D1287" t="s">
        <v>3088</v>
      </c>
      <c r="E1287" t="s">
        <v>19662</v>
      </c>
      <c r="F1287" t="s">
        <v>3464</v>
      </c>
      <c r="G1287" t="s">
        <v>3090</v>
      </c>
      <c r="H1287">
        <f ca="1">_xlfn.XLOOKUP('Master Data'!$B:$B,PatientsMaster!$A:$A,PatientsMaster!$F:$F)</f>
        <v>57</v>
      </c>
      <c r="I1287" t="str">
        <f ca="1">_xlfn.XLOOKUP('Master Data'!$B:$B,PatientsMaster!$A:$A,PatientsMaster!$G:$G)</f>
        <v>Young Adult</v>
      </c>
      <c r="J1287" t="str">
        <f>_xlfn.XLOOKUP($C:$C,ProvidersMaster!$A:$A,ProvidersMaster!$C:$C)</f>
        <v>Oncology</v>
      </c>
      <c r="K1287">
        <f>_xlfn.XLOOKUP($A:$A,Charges!$B:$B,Charges!$D:$D)</f>
        <v>214.79</v>
      </c>
      <c r="L1287">
        <f>_xlfn.XLOOKUP($E:$E,InsuranceClaims!$A:$A,InsuranceClaims!$E:$E)</f>
        <v>336.45780000000002</v>
      </c>
      <c r="M1287" t="str">
        <f>_xlfn.XLOOKUP($A:$A,Diagnoses!$B:$B,Diagnoses!$D:$D)</f>
        <v>Essential (primary) hypertension</v>
      </c>
      <c r="N1287" t="str">
        <f t="shared" si="40"/>
        <v>2025-Mar</v>
      </c>
      <c r="O1287" t="str">
        <f t="shared" si="41"/>
        <v>Standard</v>
      </c>
      <c r="P1287">
        <f>COUNTIF($B:$B,B1287)</f>
        <v>10</v>
      </c>
      <c r="Q1287">
        <f>SUMIF($C:$C,C1287,$L:$L)</f>
        <v>16713.101299999998</v>
      </c>
    </row>
    <row r="1288" spans="1:17" x14ac:dyDescent="0.25">
      <c r="A1288" t="s">
        <v>5314</v>
      </c>
      <c r="B1288" t="s">
        <v>570</v>
      </c>
      <c r="C1288" t="s">
        <v>3108</v>
      </c>
      <c r="D1288" t="s">
        <v>3093</v>
      </c>
      <c r="E1288" t="s">
        <v>19663</v>
      </c>
      <c r="F1288" t="s">
        <v>5315</v>
      </c>
      <c r="G1288" t="s">
        <v>3095</v>
      </c>
      <c r="H1288">
        <f ca="1">_xlfn.XLOOKUP('Master Data'!$B:$B,PatientsMaster!$A:$A,PatientsMaster!$F:$F)</f>
        <v>23</v>
      </c>
      <c r="I1288" t="str">
        <f ca="1">_xlfn.XLOOKUP('Master Data'!$B:$B,PatientsMaster!$A:$A,PatientsMaster!$G:$G)</f>
        <v>Young Adult</v>
      </c>
      <c r="J1288" t="str">
        <f>_xlfn.XLOOKUP($C:$C,ProvidersMaster!$A:$A,ProvidersMaster!$C:$C)</f>
        <v>Pediatrics</v>
      </c>
      <c r="K1288">
        <f>_xlfn.XLOOKUP($A:$A,Charges!$B:$B,Charges!$D:$D)</f>
        <v>91.72</v>
      </c>
      <c r="L1288">
        <f>_xlfn.XLOOKUP($E:$E,InsuranceClaims!$A:$A,InsuranceClaims!$E:$E)</f>
        <v>254.58349999999999</v>
      </c>
      <c r="M1288" t="str">
        <f>_xlfn.XLOOKUP($A:$A,Diagnoses!$B:$B,Diagnoses!$D:$D)</f>
        <v>Gastro-esophageal reflux disease without esophagitis</v>
      </c>
      <c r="N1288" t="str">
        <f t="shared" si="40"/>
        <v>2023-Dec</v>
      </c>
      <c r="O1288" t="str">
        <f t="shared" si="41"/>
        <v>Standard</v>
      </c>
      <c r="P1288">
        <f>COUNTIF($B:$B,B1288)</f>
        <v>1</v>
      </c>
      <c r="Q1288">
        <f>SUMIF($C:$C,C1288,$L:$L)</f>
        <v>19337.123900000002</v>
      </c>
    </row>
    <row r="1289" spans="1:17" x14ac:dyDescent="0.25">
      <c r="A1289" t="s">
        <v>5316</v>
      </c>
      <c r="B1289" t="s">
        <v>572</v>
      </c>
      <c r="C1289" t="s">
        <v>3148</v>
      </c>
      <c r="D1289" t="s">
        <v>3093</v>
      </c>
      <c r="E1289" t="s">
        <v>19664</v>
      </c>
      <c r="F1289" t="s">
        <v>5317</v>
      </c>
      <c r="G1289" t="s">
        <v>3095</v>
      </c>
      <c r="H1289">
        <f ca="1">_xlfn.XLOOKUP('Master Data'!$B:$B,PatientsMaster!$A:$A,PatientsMaster!$F:$F)</f>
        <v>69</v>
      </c>
      <c r="I1289" t="str">
        <f ca="1">_xlfn.XLOOKUP('Master Data'!$B:$B,PatientsMaster!$A:$A,PatientsMaster!$G:$G)</f>
        <v>Young Adult</v>
      </c>
      <c r="J1289" t="str">
        <f>_xlfn.XLOOKUP($C:$C,ProvidersMaster!$A:$A,ProvidersMaster!$C:$C)</f>
        <v>Gastroenterology</v>
      </c>
      <c r="K1289">
        <f>_xlfn.XLOOKUP($A:$A,Charges!$B:$B,Charges!$D:$D)</f>
        <v>353.83</v>
      </c>
      <c r="L1289">
        <f>_xlfn.XLOOKUP($E:$E,InsuranceClaims!$A:$A,InsuranceClaims!$E:$E)</f>
        <v>273.32639999999998</v>
      </c>
      <c r="M1289" t="str">
        <f>_xlfn.XLOOKUP($A:$A,Diagnoses!$B:$B,Diagnoses!$D:$D)</f>
        <v>Essential (primary) hypertension</v>
      </c>
      <c r="N1289" t="str">
        <f t="shared" si="40"/>
        <v>2022-Jul</v>
      </c>
      <c r="O1289" t="str">
        <f t="shared" si="41"/>
        <v>High Cost</v>
      </c>
      <c r="P1289">
        <f>COUNTIF($B:$B,B1289)</f>
        <v>7</v>
      </c>
      <c r="Q1289">
        <f>SUMIF($C:$C,C1289,$L:$L)</f>
        <v>19833.441100000004</v>
      </c>
    </row>
    <row r="1290" spans="1:17" x14ac:dyDescent="0.25">
      <c r="A1290" t="s">
        <v>5318</v>
      </c>
      <c r="B1290" t="s">
        <v>572</v>
      </c>
      <c r="C1290" t="s">
        <v>3135</v>
      </c>
      <c r="D1290" t="s">
        <v>3093</v>
      </c>
      <c r="E1290" t="s">
        <v>19665</v>
      </c>
      <c r="F1290" t="s">
        <v>5319</v>
      </c>
      <c r="G1290" t="s">
        <v>3102</v>
      </c>
      <c r="H1290">
        <f ca="1">_xlfn.XLOOKUP('Master Data'!$B:$B,PatientsMaster!$A:$A,PatientsMaster!$F:$F)</f>
        <v>69</v>
      </c>
      <c r="I1290" t="str">
        <f ca="1">_xlfn.XLOOKUP('Master Data'!$B:$B,PatientsMaster!$A:$A,PatientsMaster!$G:$G)</f>
        <v>Young Adult</v>
      </c>
      <c r="J1290" t="str">
        <f>_xlfn.XLOOKUP($C:$C,ProvidersMaster!$A:$A,ProvidersMaster!$C:$C)</f>
        <v>Pediatrics</v>
      </c>
      <c r="K1290">
        <f>_xlfn.XLOOKUP($A:$A,Charges!$B:$B,Charges!$D:$D)</f>
        <v>303.94</v>
      </c>
      <c r="L1290">
        <f>_xlfn.XLOOKUP($E:$E,InsuranceClaims!$A:$A,InsuranceClaims!$E:$E)</f>
        <v>109.07399999999998</v>
      </c>
      <c r="M1290" t="str">
        <f>_xlfn.XLOOKUP($A:$A,Diagnoses!$B:$B,Diagnoses!$D:$D)</f>
        <v>Low back pain</v>
      </c>
      <c r="N1290" t="str">
        <f t="shared" si="40"/>
        <v>2024-Jul</v>
      </c>
      <c r="O1290" t="str">
        <f t="shared" si="41"/>
        <v>Standard</v>
      </c>
      <c r="P1290">
        <f>COUNTIF($B:$B,B1290)</f>
        <v>7</v>
      </c>
      <c r="Q1290">
        <f>SUMIF($C:$C,C1290,$L:$L)</f>
        <v>24472.873299999996</v>
      </c>
    </row>
    <row r="1291" spans="1:17" x14ac:dyDescent="0.25">
      <c r="A1291" t="s">
        <v>5320</v>
      </c>
      <c r="B1291" t="s">
        <v>572</v>
      </c>
      <c r="C1291" t="s">
        <v>3217</v>
      </c>
      <c r="D1291" t="s">
        <v>3093</v>
      </c>
      <c r="E1291" t="s">
        <v>19666</v>
      </c>
      <c r="F1291" t="s">
        <v>5321</v>
      </c>
      <c r="G1291" t="s">
        <v>3102</v>
      </c>
      <c r="H1291">
        <f ca="1">_xlfn.XLOOKUP('Master Data'!$B:$B,PatientsMaster!$A:$A,PatientsMaster!$F:$F)</f>
        <v>69</v>
      </c>
      <c r="I1291" t="str">
        <f ca="1">_xlfn.XLOOKUP('Master Data'!$B:$B,PatientsMaster!$A:$A,PatientsMaster!$G:$G)</f>
        <v>Young Adult</v>
      </c>
      <c r="J1291" t="str">
        <f>_xlfn.XLOOKUP($C:$C,ProvidersMaster!$A:$A,ProvidersMaster!$C:$C)</f>
        <v>Cardiology</v>
      </c>
      <c r="K1291">
        <f>_xlfn.XLOOKUP($A:$A,Charges!$B:$B,Charges!$D:$D)</f>
        <v>285.08</v>
      </c>
      <c r="L1291">
        <f>_xlfn.XLOOKUP($E:$E,InsuranceClaims!$A:$A,InsuranceClaims!$E:$E)</f>
        <v>143.58170000000001</v>
      </c>
      <c r="M1291" t="str">
        <f>_xlfn.XLOOKUP($A:$A,Diagnoses!$B:$B,Diagnoses!$D:$D)</f>
        <v>Type 2 diabetes mellitus without complications</v>
      </c>
      <c r="N1291" t="str">
        <f t="shared" si="40"/>
        <v>2023-Aug</v>
      </c>
      <c r="O1291" t="str">
        <f t="shared" si="41"/>
        <v>Standard</v>
      </c>
      <c r="P1291">
        <f>COUNTIF($B:$B,B1291)</f>
        <v>7</v>
      </c>
      <c r="Q1291">
        <f>SUMIF($C:$C,C1291,$L:$L)</f>
        <v>16325.449900000001</v>
      </c>
    </row>
    <row r="1292" spans="1:17" x14ac:dyDescent="0.25">
      <c r="A1292" t="s">
        <v>5322</v>
      </c>
      <c r="B1292" t="s">
        <v>572</v>
      </c>
      <c r="C1292" t="s">
        <v>3111</v>
      </c>
      <c r="D1292" t="s">
        <v>3093</v>
      </c>
      <c r="E1292" t="s">
        <v>19667</v>
      </c>
      <c r="F1292" t="s">
        <v>5323</v>
      </c>
      <c r="G1292" t="s">
        <v>3090</v>
      </c>
      <c r="H1292">
        <f ca="1">_xlfn.XLOOKUP('Master Data'!$B:$B,PatientsMaster!$A:$A,PatientsMaster!$F:$F)</f>
        <v>69</v>
      </c>
      <c r="I1292" t="str">
        <f ca="1">_xlfn.XLOOKUP('Master Data'!$B:$B,PatientsMaster!$A:$A,PatientsMaster!$G:$G)</f>
        <v>Young Adult</v>
      </c>
      <c r="J1292" t="str">
        <f>_xlfn.XLOOKUP($C:$C,ProvidersMaster!$A:$A,ProvidersMaster!$C:$C)</f>
        <v>Gastroenterology</v>
      </c>
      <c r="K1292">
        <f>_xlfn.XLOOKUP($A:$A,Charges!$B:$B,Charges!$D:$D)</f>
        <v>67.55</v>
      </c>
      <c r="L1292">
        <f>_xlfn.XLOOKUP($E:$E,InsuranceClaims!$A:$A,InsuranceClaims!$E:$E)</f>
        <v>43.522999999999996</v>
      </c>
      <c r="M1292" t="str">
        <f>_xlfn.XLOOKUP($A:$A,Diagnoses!$B:$B,Diagnoses!$D:$D)</f>
        <v>Acute upper respiratory infection, unspecified</v>
      </c>
      <c r="N1292" t="str">
        <f t="shared" si="40"/>
        <v>2024-Sep</v>
      </c>
      <c r="O1292" t="str">
        <f t="shared" si="41"/>
        <v>Standard</v>
      </c>
      <c r="P1292">
        <f>COUNTIF($B:$B,B1292)</f>
        <v>7</v>
      </c>
      <c r="Q1292">
        <f>SUMIF($C:$C,C1292,$L:$L)</f>
        <v>20345.553199999988</v>
      </c>
    </row>
    <row r="1293" spans="1:17" x14ac:dyDescent="0.25">
      <c r="A1293" t="s">
        <v>5324</v>
      </c>
      <c r="B1293" t="s">
        <v>572</v>
      </c>
      <c r="C1293" t="s">
        <v>3145</v>
      </c>
      <c r="D1293" t="s">
        <v>3093</v>
      </c>
      <c r="E1293" t="s">
        <v>19668</v>
      </c>
      <c r="F1293" t="s">
        <v>5325</v>
      </c>
      <c r="G1293" t="s">
        <v>3102</v>
      </c>
      <c r="H1293">
        <f ca="1">_xlfn.XLOOKUP('Master Data'!$B:$B,PatientsMaster!$A:$A,PatientsMaster!$F:$F)</f>
        <v>69</v>
      </c>
      <c r="I1293" t="str">
        <f ca="1">_xlfn.XLOOKUP('Master Data'!$B:$B,PatientsMaster!$A:$A,PatientsMaster!$G:$G)</f>
        <v>Young Adult</v>
      </c>
      <c r="J1293" t="str">
        <f>_xlfn.XLOOKUP($C:$C,ProvidersMaster!$A:$A,ProvidersMaster!$C:$C)</f>
        <v>Cardiology</v>
      </c>
      <c r="K1293">
        <f>_xlfn.XLOOKUP($A:$A,Charges!$B:$B,Charges!$D:$D)</f>
        <v>243.37</v>
      </c>
      <c r="L1293">
        <f>_xlfn.XLOOKUP($E:$E,InsuranceClaims!$A:$A,InsuranceClaims!$E:$E)</f>
        <v>294.5052</v>
      </c>
      <c r="M1293" t="str">
        <f>_xlfn.XLOOKUP($A:$A,Diagnoses!$B:$B,Diagnoses!$D:$D)</f>
        <v>Type 2 diabetes mellitus without complications</v>
      </c>
      <c r="N1293" t="str">
        <f t="shared" si="40"/>
        <v>2025-Mar</v>
      </c>
      <c r="O1293" t="str">
        <f t="shared" si="41"/>
        <v>Standard</v>
      </c>
      <c r="P1293">
        <f>COUNTIF($B:$B,B1293)</f>
        <v>7</v>
      </c>
      <c r="Q1293">
        <f>SUMIF($C:$C,C1293,$L:$L)</f>
        <v>16957.942200000001</v>
      </c>
    </row>
    <row r="1294" spans="1:17" x14ac:dyDescent="0.25">
      <c r="A1294" t="s">
        <v>5326</v>
      </c>
      <c r="B1294" t="s">
        <v>572</v>
      </c>
      <c r="C1294" t="s">
        <v>3138</v>
      </c>
      <c r="D1294" t="s">
        <v>3088</v>
      </c>
      <c r="E1294" t="s">
        <v>19669</v>
      </c>
      <c r="F1294" t="s">
        <v>5327</v>
      </c>
      <c r="G1294" t="s">
        <v>3090</v>
      </c>
      <c r="H1294">
        <f ca="1">_xlfn.XLOOKUP('Master Data'!$B:$B,PatientsMaster!$A:$A,PatientsMaster!$F:$F)</f>
        <v>69</v>
      </c>
      <c r="I1294" t="str">
        <f ca="1">_xlfn.XLOOKUP('Master Data'!$B:$B,PatientsMaster!$A:$A,PatientsMaster!$G:$G)</f>
        <v>Young Adult</v>
      </c>
      <c r="J1294" t="str">
        <f>_xlfn.XLOOKUP($C:$C,ProvidersMaster!$A:$A,ProvidersMaster!$C:$C)</f>
        <v>Dermatology</v>
      </c>
      <c r="K1294">
        <f>_xlfn.XLOOKUP($A:$A,Charges!$B:$B,Charges!$D:$D)</f>
        <v>346.91</v>
      </c>
      <c r="L1294">
        <f>_xlfn.XLOOKUP($E:$E,InsuranceClaims!$A:$A,InsuranceClaims!$E:$E)</f>
        <v>65.751099999999994</v>
      </c>
      <c r="M1294" t="str">
        <f>_xlfn.XLOOKUP($A:$A,Diagnoses!$B:$B,Diagnoses!$D:$D)</f>
        <v>Low back pain</v>
      </c>
      <c r="N1294" t="str">
        <f t="shared" si="40"/>
        <v>2025-Jun</v>
      </c>
      <c r="O1294" t="str">
        <f t="shared" si="41"/>
        <v>Standard</v>
      </c>
      <c r="P1294">
        <f>COUNTIF($B:$B,B1294)</f>
        <v>7</v>
      </c>
      <c r="Q1294">
        <f>SUMIF($C:$C,C1294,$L:$L)</f>
        <v>16320.415199999998</v>
      </c>
    </row>
    <row r="1295" spans="1:17" x14ac:dyDescent="0.25">
      <c r="A1295" t="s">
        <v>5328</v>
      </c>
      <c r="B1295" t="s">
        <v>572</v>
      </c>
      <c r="C1295" t="s">
        <v>3138</v>
      </c>
      <c r="D1295" t="s">
        <v>3088</v>
      </c>
      <c r="E1295" t="s">
        <v>19670</v>
      </c>
      <c r="F1295" t="s">
        <v>4189</v>
      </c>
      <c r="G1295" t="s">
        <v>3102</v>
      </c>
      <c r="H1295">
        <f ca="1">_xlfn.XLOOKUP('Master Data'!$B:$B,PatientsMaster!$A:$A,PatientsMaster!$F:$F)</f>
        <v>69</v>
      </c>
      <c r="I1295" t="str">
        <f ca="1">_xlfn.XLOOKUP('Master Data'!$B:$B,PatientsMaster!$A:$A,PatientsMaster!$G:$G)</f>
        <v>Young Adult</v>
      </c>
      <c r="J1295" t="str">
        <f>_xlfn.XLOOKUP($C:$C,ProvidersMaster!$A:$A,ProvidersMaster!$C:$C)</f>
        <v>Dermatology</v>
      </c>
      <c r="K1295">
        <f>_xlfn.XLOOKUP($A:$A,Charges!$B:$B,Charges!$D:$D)</f>
        <v>410.32</v>
      </c>
      <c r="L1295">
        <f>_xlfn.XLOOKUP($E:$E,InsuranceClaims!$A:$A,InsuranceClaims!$E:$E)</f>
        <v>42.748800000000003</v>
      </c>
      <c r="M1295" t="str">
        <f>_xlfn.XLOOKUP($A:$A,Diagnoses!$B:$B,Diagnoses!$D:$D)</f>
        <v>Gastro-esophageal reflux disease without esophagitis</v>
      </c>
      <c r="N1295" t="str">
        <f t="shared" si="40"/>
        <v>2023-Jan</v>
      </c>
      <c r="O1295" t="str">
        <f t="shared" si="41"/>
        <v>High Cost</v>
      </c>
      <c r="P1295">
        <f>COUNTIF($B:$B,B1295)</f>
        <v>7</v>
      </c>
      <c r="Q1295">
        <f>SUMIF($C:$C,C1295,$L:$L)</f>
        <v>16320.415199999998</v>
      </c>
    </row>
    <row r="1296" spans="1:17" x14ac:dyDescent="0.25">
      <c r="A1296" t="s">
        <v>5329</v>
      </c>
      <c r="B1296" t="s">
        <v>574</v>
      </c>
      <c r="C1296" t="s">
        <v>3108</v>
      </c>
      <c r="D1296" t="s">
        <v>3088</v>
      </c>
      <c r="E1296" t="s">
        <v>19671</v>
      </c>
      <c r="F1296" t="s">
        <v>5330</v>
      </c>
      <c r="G1296" t="s">
        <v>3090</v>
      </c>
      <c r="H1296">
        <f ca="1">_xlfn.XLOOKUP('Master Data'!$B:$B,PatientsMaster!$A:$A,PatientsMaster!$F:$F)</f>
        <v>52</v>
      </c>
      <c r="I1296" t="str">
        <f ca="1">_xlfn.XLOOKUP('Master Data'!$B:$B,PatientsMaster!$A:$A,PatientsMaster!$G:$G)</f>
        <v>Young Adult</v>
      </c>
      <c r="J1296" t="str">
        <f>_xlfn.XLOOKUP($C:$C,ProvidersMaster!$A:$A,ProvidersMaster!$C:$C)</f>
        <v>Pediatrics</v>
      </c>
      <c r="K1296">
        <f>_xlfn.XLOOKUP($A:$A,Charges!$B:$B,Charges!$D:$D)</f>
        <v>440.28</v>
      </c>
      <c r="L1296">
        <f>_xlfn.XLOOKUP($E:$E,InsuranceClaims!$A:$A,InsuranceClaims!$E:$E)</f>
        <v>373.54240000000004</v>
      </c>
      <c r="M1296" t="str">
        <f>_xlfn.XLOOKUP($A:$A,Diagnoses!$B:$B,Diagnoses!$D:$D)</f>
        <v>Low back pain</v>
      </c>
      <c r="N1296" t="str">
        <f t="shared" si="40"/>
        <v>2022-Jan</v>
      </c>
      <c r="O1296" t="str">
        <f t="shared" si="41"/>
        <v>High Cost</v>
      </c>
      <c r="P1296">
        <f>COUNTIF($B:$B,B1296)</f>
        <v>3</v>
      </c>
      <c r="Q1296">
        <f>SUMIF($C:$C,C1296,$L:$L)</f>
        <v>19337.123900000002</v>
      </c>
    </row>
    <row r="1297" spans="1:17" x14ac:dyDescent="0.25">
      <c r="A1297" t="s">
        <v>5331</v>
      </c>
      <c r="B1297" t="s">
        <v>574</v>
      </c>
      <c r="C1297" t="s">
        <v>3097</v>
      </c>
      <c r="D1297" t="s">
        <v>3093</v>
      </c>
      <c r="E1297" t="s">
        <v>19672</v>
      </c>
      <c r="F1297" t="s">
        <v>4513</v>
      </c>
      <c r="G1297" t="s">
        <v>3095</v>
      </c>
      <c r="H1297">
        <f ca="1">_xlfn.XLOOKUP('Master Data'!$B:$B,PatientsMaster!$A:$A,PatientsMaster!$F:$F)</f>
        <v>52</v>
      </c>
      <c r="I1297" t="str">
        <f ca="1">_xlfn.XLOOKUP('Master Data'!$B:$B,PatientsMaster!$A:$A,PatientsMaster!$G:$G)</f>
        <v>Young Adult</v>
      </c>
      <c r="J1297" t="str">
        <f>_xlfn.XLOOKUP($C:$C,ProvidersMaster!$A:$A,ProvidersMaster!$C:$C)</f>
        <v>Cardiology</v>
      </c>
      <c r="K1297">
        <f>_xlfn.XLOOKUP($A:$A,Charges!$B:$B,Charges!$D:$D)</f>
        <v>496</v>
      </c>
      <c r="L1297">
        <f>_xlfn.XLOOKUP($E:$E,InsuranceClaims!$A:$A,InsuranceClaims!$E:$E)</f>
        <v>63.540399999999998</v>
      </c>
      <c r="M1297" t="str">
        <f>_xlfn.XLOOKUP($A:$A,Diagnoses!$B:$B,Diagnoses!$D:$D)</f>
        <v>Type 2 diabetes mellitus without complications</v>
      </c>
      <c r="N1297" t="str">
        <f t="shared" si="40"/>
        <v>2022-Jan</v>
      </c>
      <c r="O1297" t="str">
        <f t="shared" si="41"/>
        <v>High Cost</v>
      </c>
      <c r="P1297">
        <f>COUNTIF($B:$B,B1297)</f>
        <v>3</v>
      </c>
      <c r="Q1297">
        <f>SUMIF($C:$C,C1297,$L:$L)</f>
        <v>19482.340599999985</v>
      </c>
    </row>
    <row r="1298" spans="1:17" x14ac:dyDescent="0.25">
      <c r="A1298" t="s">
        <v>5332</v>
      </c>
      <c r="B1298" t="s">
        <v>574</v>
      </c>
      <c r="C1298" t="s">
        <v>3329</v>
      </c>
      <c r="D1298" t="s">
        <v>3088</v>
      </c>
      <c r="E1298" t="s">
        <v>19673</v>
      </c>
      <c r="F1298" t="s">
        <v>5333</v>
      </c>
      <c r="G1298" t="s">
        <v>3102</v>
      </c>
      <c r="H1298">
        <f ca="1">_xlfn.XLOOKUP('Master Data'!$B:$B,PatientsMaster!$A:$A,PatientsMaster!$F:$F)</f>
        <v>52</v>
      </c>
      <c r="I1298" t="str">
        <f ca="1">_xlfn.XLOOKUP('Master Data'!$B:$B,PatientsMaster!$A:$A,PatientsMaster!$G:$G)</f>
        <v>Young Adult</v>
      </c>
      <c r="J1298" t="str">
        <f>_xlfn.XLOOKUP($C:$C,ProvidersMaster!$A:$A,ProvidersMaster!$C:$C)</f>
        <v>Oncology</v>
      </c>
      <c r="K1298">
        <f>_xlfn.XLOOKUP($A:$A,Charges!$B:$B,Charges!$D:$D)</f>
        <v>300.33999999999997</v>
      </c>
      <c r="L1298">
        <f>_xlfn.XLOOKUP($E:$E,InsuranceClaims!$A:$A,InsuranceClaims!$E:$E)</f>
        <v>91.463099999999997</v>
      </c>
      <c r="M1298" t="str">
        <f>_xlfn.XLOOKUP($A:$A,Diagnoses!$B:$B,Diagnoses!$D:$D)</f>
        <v>Low back pain</v>
      </c>
      <c r="N1298" t="str">
        <f t="shared" si="40"/>
        <v>2026-Aug</v>
      </c>
      <c r="O1298" t="str">
        <f t="shared" si="41"/>
        <v>Standard</v>
      </c>
      <c r="P1298">
        <f>COUNTIF($B:$B,B1298)</f>
        <v>3</v>
      </c>
      <c r="Q1298">
        <f>SUMIF($C:$C,C1298,$L:$L)</f>
        <v>21059.359400000005</v>
      </c>
    </row>
    <row r="1299" spans="1:17" x14ac:dyDescent="0.25">
      <c r="A1299" t="s">
        <v>5334</v>
      </c>
      <c r="B1299" t="s">
        <v>576</v>
      </c>
      <c r="C1299" t="s">
        <v>3156</v>
      </c>
      <c r="D1299" t="s">
        <v>3093</v>
      </c>
      <c r="E1299" t="s">
        <v>19674</v>
      </c>
      <c r="F1299" t="s">
        <v>5335</v>
      </c>
      <c r="G1299" t="s">
        <v>3102</v>
      </c>
      <c r="H1299">
        <f ca="1">_xlfn.XLOOKUP('Master Data'!$B:$B,PatientsMaster!$A:$A,PatientsMaster!$F:$F)</f>
        <v>51</v>
      </c>
      <c r="I1299" t="str">
        <f ca="1">_xlfn.XLOOKUP('Master Data'!$B:$B,PatientsMaster!$A:$A,PatientsMaster!$G:$G)</f>
        <v>Young Adult</v>
      </c>
      <c r="J1299" t="str">
        <f>_xlfn.XLOOKUP($C:$C,ProvidersMaster!$A:$A,ProvidersMaster!$C:$C)</f>
        <v>Neurology</v>
      </c>
      <c r="K1299">
        <f>_xlfn.XLOOKUP($A:$A,Charges!$B:$B,Charges!$D:$D)</f>
        <v>281.91000000000003</v>
      </c>
      <c r="L1299">
        <f>_xlfn.XLOOKUP($E:$E,InsuranceClaims!$A:$A,InsuranceClaims!$E:$E)</f>
        <v>387.7552</v>
      </c>
      <c r="M1299" t="str">
        <f>_xlfn.XLOOKUP($A:$A,Diagnoses!$B:$B,Diagnoses!$D:$D)</f>
        <v>Low back pain</v>
      </c>
      <c r="N1299" t="str">
        <f t="shared" si="40"/>
        <v>2025-Dec</v>
      </c>
      <c r="O1299" t="str">
        <f t="shared" si="41"/>
        <v>Standard</v>
      </c>
      <c r="P1299">
        <f>COUNTIF($B:$B,B1299)</f>
        <v>3</v>
      </c>
      <c r="Q1299">
        <f>SUMIF($C:$C,C1299,$L:$L)</f>
        <v>25676.765600000006</v>
      </c>
    </row>
    <row r="1300" spans="1:17" x14ac:dyDescent="0.25">
      <c r="A1300" t="s">
        <v>5336</v>
      </c>
      <c r="B1300" t="s">
        <v>576</v>
      </c>
      <c r="C1300" t="s">
        <v>3217</v>
      </c>
      <c r="D1300" t="s">
        <v>3093</v>
      </c>
      <c r="E1300" t="s">
        <v>19675</v>
      </c>
      <c r="F1300" t="s">
        <v>5337</v>
      </c>
      <c r="G1300" t="s">
        <v>3095</v>
      </c>
      <c r="H1300">
        <f ca="1">_xlfn.XLOOKUP('Master Data'!$B:$B,PatientsMaster!$A:$A,PatientsMaster!$F:$F)</f>
        <v>51</v>
      </c>
      <c r="I1300" t="str">
        <f ca="1">_xlfn.XLOOKUP('Master Data'!$B:$B,PatientsMaster!$A:$A,PatientsMaster!$G:$G)</f>
        <v>Young Adult</v>
      </c>
      <c r="J1300" t="str">
        <f>_xlfn.XLOOKUP($C:$C,ProvidersMaster!$A:$A,ProvidersMaster!$C:$C)</f>
        <v>Cardiology</v>
      </c>
      <c r="K1300">
        <f>_xlfn.XLOOKUP($A:$A,Charges!$B:$B,Charges!$D:$D)</f>
        <v>354.25</v>
      </c>
      <c r="L1300">
        <f>_xlfn.XLOOKUP($E:$E,InsuranceClaims!$A:$A,InsuranceClaims!$E:$E)</f>
        <v>216.1808</v>
      </c>
      <c r="M1300" t="str">
        <f>_xlfn.XLOOKUP($A:$A,Diagnoses!$B:$B,Diagnoses!$D:$D)</f>
        <v>Low back pain</v>
      </c>
      <c r="N1300" t="str">
        <f t="shared" si="40"/>
        <v>2023-Apr</v>
      </c>
      <c r="O1300" t="str">
        <f t="shared" si="41"/>
        <v>High Cost</v>
      </c>
      <c r="P1300">
        <f>COUNTIF($B:$B,B1300)</f>
        <v>3</v>
      </c>
      <c r="Q1300">
        <f>SUMIF($C:$C,C1300,$L:$L)</f>
        <v>16325.449900000001</v>
      </c>
    </row>
    <row r="1301" spans="1:17" x14ac:dyDescent="0.25">
      <c r="A1301" t="s">
        <v>5338</v>
      </c>
      <c r="B1301" t="s">
        <v>576</v>
      </c>
      <c r="C1301" t="s">
        <v>3138</v>
      </c>
      <c r="D1301" t="s">
        <v>3093</v>
      </c>
      <c r="E1301" t="s">
        <v>19676</v>
      </c>
      <c r="F1301" t="s">
        <v>5339</v>
      </c>
      <c r="G1301" t="s">
        <v>3106</v>
      </c>
      <c r="H1301">
        <f ca="1">_xlfn.XLOOKUP('Master Data'!$B:$B,PatientsMaster!$A:$A,PatientsMaster!$F:$F)</f>
        <v>51</v>
      </c>
      <c r="I1301" t="str">
        <f ca="1">_xlfn.XLOOKUP('Master Data'!$B:$B,PatientsMaster!$A:$A,PatientsMaster!$G:$G)</f>
        <v>Young Adult</v>
      </c>
      <c r="J1301" t="str">
        <f>_xlfn.XLOOKUP($C:$C,ProvidersMaster!$A:$A,ProvidersMaster!$C:$C)</f>
        <v>Dermatology</v>
      </c>
      <c r="K1301">
        <f>_xlfn.XLOOKUP($A:$A,Charges!$B:$B,Charges!$D:$D)</f>
        <v>408.86</v>
      </c>
      <c r="L1301">
        <f>_xlfn.XLOOKUP($E:$E,InsuranceClaims!$A:$A,InsuranceClaims!$E:$E)</f>
        <v>331.00800000000004</v>
      </c>
      <c r="M1301" t="str">
        <f>_xlfn.XLOOKUP($A:$A,Diagnoses!$B:$B,Diagnoses!$D:$D)</f>
        <v>Essential (primary) hypertension</v>
      </c>
      <c r="N1301" t="str">
        <f t="shared" si="40"/>
        <v>2022-Jan</v>
      </c>
      <c r="O1301" t="str">
        <f t="shared" si="41"/>
        <v>High Cost</v>
      </c>
      <c r="P1301">
        <f>COUNTIF($B:$B,B1301)</f>
        <v>3</v>
      </c>
      <c r="Q1301">
        <f>SUMIF($C:$C,C1301,$L:$L)</f>
        <v>16320.415199999998</v>
      </c>
    </row>
    <row r="1302" spans="1:17" x14ac:dyDescent="0.25">
      <c r="A1302" t="s">
        <v>5340</v>
      </c>
      <c r="B1302" t="s">
        <v>578</v>
      </c>
      <c r="C1302" t="s">
        <v>3087</v>
      </c>
      <c r="D1302" t="s">
        <v>3093</v>
      </c>
      <c r="E1302" t="s">
        <v>19677</v>
      </c>
      <c r="F1302" t="s">
        <v>3556</v>
      </c>
      <c r="G1302" t="s">
        <v>3102</v>
      </c>
      <c r="H1302">
        <f ca="1">_xlfn.XLOOKUP('Master Data'!$B:$B,PatientsMaster!$A:$A,PatientsMaster!$F:$F)</f>
        <v>37</v>
      </c>
      <c r="I1302" t="str">
        <f ca="1">_xlfn.XLOOKUP('Master Data'!$B:$B,PatientsMaster!$A:$A,PatientsMaster!$G:$G)</f>
        <v>Young Adult</v>
      </c>
      <c r="J1302" t="str">
        <f>_xlfn.XLOOKUP($C:$C,ProvidersMaster!$A:$A,ProvidersMaster!$C:$C)</f>
        <v>Cardiology</v>
      </c>
      <c r="K1302">
        <f>_xlfn.XLOOKUP($A:$A,Charges!$B:$B,Charges!$D:$D)</f>
        <v>352.49</v>
      </c>
      <c r="L1302">
        <f>_xlfn.XLOOKUP($E:$E,InsuranceClaims!$A:$A,InsuranceClaims!$E:$E)</f>
        <v>152.0376</v>
      </c>
      <c r="M1302" t="str">
        <f>_xlfn.XLOOKUP($A:$A,Diagnoses!$B:$B,Diagnoses!$D:$D)</f>
        <v>Type 2 diabetes mellitus without complications</v>
      </c>
      <c r="N1302" t="str">
        <f t="shared" si="40"/>
        <v>2023-Nov</v>
      </c>
      <c r="O1302" t="str">
        <f t="shared" si="41"/>
        <v>High Cost</v>
      </c>
      <c r="P1302">
        <f>COUNTIF($B:$B,B1302)</f>
        <v>3</v>
      </c>
      <c r="Q1302">
        <f>SUMIF($C:$C,C1302,$L:$L)</f>
        <v>16589.7353</v>
      </c>
    </row>
    <row r="1303" spans="1:17" x14ac:dyDescent="0.25">
      <c r="A1303" t="s">
        <v>5341</v>
      </c>
      <c r="B1303" t="s">
        <v>578</v>
      </c>
      <c r="C1303" t="s">
        <v>3100</v>
      </c>
      <c r="D1303" t="s">
        <v>3088</v>
      </c>
      <c r="E1303" t="s">
        <v>19678</v>
      </c>
      <c r="F1303" t="s">
        <v>3236</v>
      </c>
      <c r="G1303" t="s">
        <v>3095</v>
      </c>
      <c r="H1303">
        <f ca="1">_xlfn.XLOOKUP('Master Data'!$B:$B,PatientsMaster!$A:$A,PatientsMaster!$F:$F)</f>
        <v>37</v>
      </c>
      <c r="I1303" t="str">
        <f ca="1">_xlfn.XLOOKUP('Master Data'!$B:$B,PatientsMaster!$A:$A,PatientsMaster!$G:$G)</f>
        <v>Young Adult</v>
      </c>
      <c r="J1303" t="str">
        <f>_xlfn.XLOOKUP($C:$C,ProvidersMaster!$A:$A,ProvidersMaster!$C:$C)</f>
        <v>Gastroenterology</v>
      </c>
      <c r="K1303">
        <f>_xlfn.XLOOKUP($A:$A,Charges!$B:$B,Charges!$D:$D)</f>
        <v>379.59</v>
      </c>
      <c r="L1303">
        <f>_xlfn.XLOOKUP($E:$E,InsuranceClaims!$A:$A,InsuranceClaims!$E:$E)</f>
        <v>188.3664</v>
      </c>
      <c r="M1303" t="str">
        <f>_xlfn.XLOOKUP($A:$A,Diagnoses!$B:$B,Diagnoses!$D:$D)</f>
        <v>Gastro-esophageal reflux disease without esophagitis</v>
      </c>
      <c r="N1303" t="str">
        <f t="shared" si="40"/>
        <v>2025-Jan</v>
      </c>
      <c r="O1303" t="str">
        <f t="shared" si="41"/>
        <v>High Cost</v>
      </c>
      <c r="P1303">
        <f>COUNTIF($B:$B,B1303)</f>
        <v>3</v>
      </c>
      <c r="Q1303">
        <f>SUMIF($C:$C,C1303,$L:$L)</f>
        <v>18930.286999999997</v>
      </c>
    </row>
    <row r="1304" spans="1:17" x14ac:dyDescent="0.25">
      <c r="A1304" t="s">
        <v>5342</v>
      </c>
      <c r="B1304" t="s">
        <v>578</v>
      </c>
      <c r="C1304" t="s">
        <v>3172</v>
      </c>
      <c r="D1304" t="s">
        <v>3088</v>
      </c>
      <c r="E1304" t="s">
        <v>19679</v>
      </c>
      <c r="F1304" t="s">
        <v>3146</v>
      </c>
      <c r="G1304" t="s">
        <v>3090</v>
      </c>
      <c r="H1304">
        <f ca="1">_xlfn.XLOOKUP('Master Data'!$B:$B,PatientsMaster!$A:$A,PatientsMaster!$F:$F)</f>
        <v>37</v>
      </c>
      <c r="I1304" t="str">
        <f ca="1">_xlfn.XLOOKUP('Master Data'!$B:$B,PatientsMaster!$A:$A,PatientsMaster!$G:$G)</f>
        <v>Young Adult</v>
      </c>
      <c r="J1304" t="str">
        <f>_xlfn.XLOOKUP($C:$C,ProvidersMaster!$A:$A,ProvidersMaster!$C:$C)</f>
        <v>Gastroenterology</v>
      </c>
      <c r="K1304">
        <f>_xlfn.XLOOKUP($A:$A,Charges!$B:$B,Charges!$D:$D)</f>
        <v>184.51</v>
      </c>
      <c r="L1304">
        <f>_xlfn.XLOOKUP($E:$E,InsuranceClaims!$A:$A,InsuranceClaims!$E:$E)</f>
        <v>301.71690000000001</v>
      </c>
      <c r="M1304" t="str">
        <f>_xlfn.XLOOKUP($A:$A,Diagnoses!$B:$B,Diagnoses!$D:$D)</f>
        <v>Gastro-esophageal reflux disease without esophagitis</v>
      </c>
      <c r="N1304" t="str">
        <f t="shared" si="40"/>
        <v>2023-Jan</v>
      </c>
      <c r="O1304" t="str">
        <f t="shared" si="41"/>
        <v>Standard</v>
      </c>
      <c r="P1304">
        <f>COUNTIF($B:$B,B1304)</f>
        <v>3</v>
      </c>
      <c r="Q1304">
        <f>SUMIF($C:$C,C1304,$L:$L)</f>
        <v>17502.678000000004</v>
      </c>
    </row>
    <row r="1305" spans="1:17" x14ac:dyDescent="0.25">
      <c r="A1305" t="s">
        <v>5343</v>
      </c>
      <c r="B1305" t="s">
        <v>580</v>
      </c>
      <c r="C1305" t="s">
        <v>3118</v>
      </c>
      <c r="D1305" t="s">
        <v>3088</v>
      </c>
      <c r="E1305" t="s">
        <v>19680</v>
      </c>
      <c r="F1305" t="s">
        <v>5344</v>
      </c>
      <c r="G1305" t="s">
        <v>3090</v>
      </c>
      <c r="H1305">
        <f ca="1">_xlfn.XLOOKUP('Master Data'!$B:$B,PatientsMaster!$A:$A,PatientsMaster!$F:$F)</f>
        <v>66</v>
      </c>
      <c r="I1305" t="str">
        <f ca="1">_xlfn.XLOOKUP('Master Data'!$B:$B,PatientsMaster!$A:$A,PatientsMaster!$G:$G)</f>
        <v>Young Adult</v>
      </c>
      <c r="J1305" t="str">
        <f>_xlfn.XLOOKUP($C:$C,ProvidersMaster!$A:$A,ProvidersMaster!$C:$C)</f>
        <v>Cardiology</v>
      </c>
      <c r="K1305">
        <f>_xlfn.XLOOKUP($A:$A,Charges!$B:$B,Charges!$D:$D)</f>
        <v>295.47000000000003</v>
      </c>
      <c r="L1305">
        <f>_xlfn.XLOOKUP($E:$E,InsuranceClaims!$A:$A,InsuranceClaims!$E:$E)</f>
        <v>148.73400000000001</v>
      </c>
      <c r="M1305" t="str">
        <f>_xlfn.XLOOKUP($A:$A,Diagnoses!$B:$B,Diagnoses!$D:$D)</f>
        <v>Acute upper respiratory infection, unspecified</v>
      </c>
      <c r="N1305" t="str">
        <f t="shared" si="40"/>
        <v>2023-May</v>
      </c>
      <c r="O1305" t="str">
        <f t="shared" si="41"/>
        <v>Standard</v>
      </c>
      <c r="P1305">
        <f>COUNTIF($B:$B,B1305)</f>
        <v>10</v>
      </c>
      <c r="Q1305">
        <f>SUMIF($C:$C,C1305,$L:$L)</f>
        <v>19335.334599999998</v>
      </c>
    </row>
    <row r="1306" spans="1:17" x14ac:dyDescent="0.25">
      <c r="A1306" t="s">
        <v>5345</v>
      </c>
      <c r="B1306" t="s">
        <v>580</v>
      </c>
      <c r="C1306" t="s">
        <v>3108</v>
      </c>
      <c r="D1306" t="s">
        <v>3088</v>
      </c>
      <c r="E1306" t="s">
        <v>19681</v>
      </c>
      <c r="F1306" t="s">
        <v>5346</v>
      </c>
      <c r="G1306" t="s">
        <v>3095</v>
      </c>
      <c r="H1306">
        <f ca="1">_xlfn.XLOOKUP('Master Data'!$B:$B,PatientsMaster!$A:$A,PatientsMaster!$F:$F)</f>
        <v>66</v>
      </c>
      <c r="I1306" t="str">
        <f ca="1">_xlfn.XLOOKUP('Master Data'!$B:$B,PatientsMaster!$A:$A,PatientsMaster!$G:$G)</f>
        <v>Young Adult</v>
      </c>
      <c r="J1306" t="str">
        <f>_xlfn.XLOOKUP($C:$C,ProvidersMaster!$A:$A,ProvidersMaster!$C:$C)</f>
        <v>Pediatrics</v>
      </c>
      <c r="K1306">
        <f>_xlfn.XLOOKUP($A:$A,Charges!$B:$B,Charges!$D:$D)</f>
        <v>288.12</v>
      </c>
      <c r="L1306">
        <f>_xlfn.XLOOKUP($E:$E,InsuranceClaims!$A:$A,InsuranceClaims!$E:$E)</f>
        <v>354.63480000000004</v>
      </c>
      <c r="M1306" t="str">
        <f>_xlfn.XLOOKUP($A:$A,Diagnoses!$B:$B,Diagnoses!$D:$D)</f>
        <v>Low back pain</v>
      </c>
      <c r="N1306" t="str">
        <f t="shared" si="40"/>
        <v>2025-Sep</v>
      </c>
      <c r="O1306" t="str">
        <f t="shared" si="41"/>
        <v>Standard</v>
      </c>
      <c r="P1306">
        <f>COUNTIF($B:$B,B1306)</f>
        <v>10</v>
      </c>
      <c r="Q1306">
        <f>SUMIF($C:$C,C1306,$L:$L)</f>
        <v>19337.123900000002</v>
      </c>
    </row>
    <row r="1307" spans="1:17" x14ac:dyDescent="0.25">
      <c r="A1307" t="s">
        <v>5347</v>
      </c>
      <c r="B1307" t="s">
        <v>580</v>
      </c>
      <c r="C1307" t="s">
        <v>3265</v>
      </c>
      <c r="D1307" t="s">
        <v>3093</v>
      </c>
      <c r="E1307" t="s">
        <v>19682</v>
      </c>
      <c r="F1307" t="s">
        <v>3566</v>
      </c>
      <c r="G1307" t="s">
        <v>3106</v>
      </c>
      <c r="H1307">
        <f ca="1">_xlfn.XLOOKUP('Master Data'!$B:$B,PatientsMaster!$A:$A,PatientsMaster!$F:$F)</f>
        <v>66</v>
      </c>
      <c r="I1307" t="str">
        <f ca="1">_xlfn.XLOOKUP('Master Data'!$B:$B,PatientsMaster!$A:$A,PatientsMaster!$G:$G)</f>
        <v>Young Adult</v>
      </c>
      <c r="J1307" t="str">
        <f>_xlfn.XLOOKUP($C:$C,ProvidersMaster!$A:$A,ProvidersMaster!$C:$C)</f>
        <v>Neurology</v>
      </c>
      <c r="K1307">
        <f>_xlfn.XLOOKUP($A:$A,Charges!$B:$B,Charges!$D:$D)</f>
        <v>57.5</v>
      </c>
      <c r="L1307">
        <f>_xlfn.XLOOKUP($E:$E,InsuranceClaims!$A:$A,InsuranceClaims!$E:$E)</f>
        <v>408.42639999999994</v>
      </c>
      <c r="M1307" t="str">
        <f>_xlfn.XLOOKUP($A:$A,Diagnoses!$B:$B,Diagnoses!$D:$D)</f>
        <v>Low back pain</v>
      </c>
      <c r="N1307" t="str">
        <f t="shared" si="40"/>
        <v>2022-Jun</v>
      </c>
      <c r="O1307" t="str">
        <f t="shared" si="41"/>
        <v>Standard</v>
      </c>
      <c r="P1307">
        <f>COUNTIF($B:$B,B1307)</f>
        <v>10</v>
      </c>
      <c r="Q1307">
        <f>SUMIF($C:$C,C1307,$L:$L)</f>
        <v>17482.5101</v>
      </c>
    </row>
    <row r="1308" spans="1:17" x14ac:dyDescent="0.25">
      <c r="A1308" t="s">
        <v>5348</v>
      </c>
      <c r="B1308" t="s">
        <v>580</v>
      </c>
      <c r="C1308" t="s">
        <v>3187</v>
      </c>
      <c r="D1308" t="s">
        <v>3088</v>
      </c>
      <c r="E1308" t="s">
        <v>19683</v>
      </c>
      <c r="F1308" t="s">
        <v>3157</v>
      </c>
      <c r="G1308" t="s">
        <v>3106</v>
      </c>
      <c r="H1308">
        <f ca="1">_xlfn.XLOOKUP('Master Data'!$B:$B,PatientsMaster!$A:$A,PatientsMaster!$F:$F)</f>
        <v>66</v>
      </c>
      <c r="I1308" t="str">
        <f ca="1">_xlfn.XLOOKUP('Master Data'!$B:$B,PatientsMaster!$A:$A,PatientsMaster!$G:$G)</f>
        <v>Young Adult</v>
      </c>
      <c r="J1308" t="str">
        <f>_xlfn.XLOOKUP($C:$C,ProvidersMaster!$A:$A,ProvidersMaster!$C:$C)</f>
        <v>Cardiology</v>
      </c>
      <c r="K1308">
        <f>_xlfn.XLOOKUP($A:$A,Charges!$B:$B,Charges!$D:$D)</f>
        <v>478.59</v>
      </c>
      <c r="L1308">
        <f>_xlfn.XLOOKUP($E:$E,InsuranceClaims!$A:$A,InsuranceClaims!$E:$E)</f>
        <v>46.664000000000001</v>
      </c>
      <c r="M1308" t="str">
        <f>_xlfn.XLOOKUP($A:$A,Diagnoses!$B:$B,Diagnoses!$D:$D)</f>
        <v>Low back pain</v>
      </c>
      <c r="N1308" t="str">
        <f t="shared" si="40"/>
        <v>2022-Aug</v>
      </c>
      <c r="O1308" t="str">
        <f t="shared" si="41"/>
        <v>High Cost</v>
      </c>
      <c r="P1308">
        <f>COUNTIF($B:$B,B1308)</f>
        <v>10</v>
      </c>
      <c r="Q1308">
        <f>SUMIF($C:$C,C1308,$L:$L)</f>
        <v>16655.636999999995</v>
      </c>
    </row>
    <row r="1309" spans="1:17" x14ac:dyDescent="0.25">
      <c r="A1309" t="s">
        <v>5349</v>
      </c>
      <c r="B1309" t="s">
        <v>580</v>
      </c>
      <c r="C1309" t="s">
        <v>3202</v>
      </c>
      <c r="D1309" t="s">
        <v>3093</v>
      </c>
      <c r="E1309" t="s">
        <v>19684</v>
      </c>
      <c r="F1309" t="s">
        <v>5350</v>
      </c>
      <c r="G1309" t="s">
        <v>3106</v>
      </c>
      <c r="H1309">
        <f ca="1">_xlfn.XLOOKUP('Master Data'!$B:$B,PatientsMaster!$A:$A,PatientsMaster!$F:$F)</f>
        <v>66</v>
      </c>
      <c r="I1309" t="str">
        <f ca="1">_xlfn.XLOOKUP('Master Data'!$B:$B,PatientsMaster!$A:$A,PatientsMaster!$G:$G)</f>
        <v>Young Adult</v>
      </c>
      <c r="J1309" t="str">
        <f>_xlfn.XLOOKUP($C:$C,ProvidersMaster!$A:$A,ProvidersMaster!$C:$C)</f>
        <v>General Practice</v>
      </c>
      <c r="K1309">
        <f>_xlfn.XLOOKUP($A:$A,Charges!$B:$B,Charges!$D:$D)</f>
        <v>263.83</v>
      </c>
      <c r="L1309">
        <f>_xlfn.XLOOKUP($E:$E,InsuranceClaims!$A:$A,InsuranceClaims!$E:$E)</f>
        <v>154.45599999999999</v>
      </c>
      <c r="M1309" t="str">
        <f>_xlfn.XLOOKUP($A:$A,Diagnoses!$B:$B,Diagnoses!$D:$D)</f>
        <v>Gastro-esophageal reflux disease without esophagitis</v>
      </c>
      <c r="N1309" t="str">
        <f t="shared" si="40"/>
        <v>2023-Aug</v>
      </c>
      <c r="O1309" t="str">
        <f t="shared" si="41"/>
        <v>Standard</v>
      </c>
      <c r="P1309">
        <f>COUNTIF($B:$B,B1309)</f>
        <v>10</v>
      </c>
      <c r="Q1309">
        <f>SUMIF($C:$C,C1309,$L:$L)</f>
        <v>16195.449599999994</v>
      </c>
    </row>
    <row r="1310" spans="1:17" x14ac:dyDescent="0.25">
      <c r="A1310" t="s">
        <v>5351</v>
      </c>
      <c r="B1310" t="s">
        <v>580</v>
      </c>
      <c r="C1310" t="s">
        <v>3187</v>
      </c>
      <c r="D1310" t="s">
        <v>3088</v>
      </c>
      <c r="E1310" t="s">
        <v>19685</v>
      </c>
      <c r="F1310" t="s">
        <v>5352</v>
      </c>
      <c r="G1310" t="s">
        <v>3095</v>
      </c>
      <c r="H1310">
        <f ca="1">_xlfn.XLOOKUP('Master Data'!$B:$B,PatientsMaster!$A:$A,PatientsMaster!$F:$F)</f>
        <v>66</v>
      </c>
      <c r="I1310" t="str">
        <f ca="1">_xlfn.XLOOKUP('Master Data'!$B:$B,PatientsMaster!$A:$A,PatientsMaster!$G:$G)</f>
        <v>Young Adult</v>
      </c>
      <c r="J1310" t="str">
        <f>_xlfn.XLOOKUP($C:$C,ProvidersMaster!$A:$A,ProvidersMaster!$C:$C)</f>
        <v>Cardiology</v>
      </c>
      <c r="K1310">
        <f>_xlfn.XLOOKUP($A:$A,Charges!$B:$B,Charges!$D:$D)</f>
        <v>111.51</v>
      </c>
      <c r="L1310">
        <f>_xlfn.XLOOKUP($E:$E,InsuranceClaims!$A:$A,InsuranceClaims!$E:$E)</f>
        <v>91.892399999999995</v>
      </c>
      <c r="M1310" t="str">
        <f>_xlfn.XLOOKUP($A:$A,Diagnoses!$B:$B,Diagnoses!$D:$D)</f>
        <v>Essential (primary) hypertension</v>
      </c>
      <c r="N1310" t="str">
        <f t="shared" si="40"/>
        <v>2024-Sep</v>
      </c>
      <c r="O1310" t="str">
        <f t="shared" si="41"/>
        <v>Standard</v>
      </c>
      <c r="P1310">
        <f>COUNTIF($B:$B,B1310)</f>
        <v>10</v>
      </c>
      <c r="Q1310">
        <f>SUMIF($C:$C,C1310,$L:$L)</f>
        <v>16655.636999999995</v>
      </c>
    </row>
    <row r="1311" spans="1:17" x14ac:dyDescent="0.25">
      <c r="A1311" t="s">
        <v>5353</v>
      </c>
      <c r="B1311" t="s">
        <v>580</v>
      </c>
      <c r="C1311" t="s">
        <v>3087</v>
      </c>
      <c r="D1311" t="s">
        <v>3088</v>
      </c>
      <c r="E1311" t="s">
        <v>19686</v>
      </c>
      <c r="F1311" t="s">
        <v>3416</v>
      </c>
      <c r="G1311" t="s">
        <v>3102</v>
      </c>
      <c r="H1311">
        <f ca="1">_xlfn.XLOOKUP('Master Data'!$B:$B,PatientsMaster!$A:$A,PatientsMaster!$F:$F)</f>
        <v>66</v>
      </c>
      <c r="I1311" t="str">
        <f ca="1">_xlfn.XLOOKUP('Master Data'!$B:$B,PatientsMaster!$A:$A,PatientsMaster!$G:$G)</f>
        <v>Young Adult</v>
      </c>
      <c r="J1311" t="str">
        <f>_xlfn.XLOOKUP($C:$C,ProvidersMaster!$A:$A,ProvidersMaster!$C:$C)</f>
        <v>Cardiology</v>
      </c>
      <c r="K1311">
        <f>_xlfn.XLOOKUP($A:$A,Charges!$B:$B,Charges!$D:$D)</f>
        <v>63.89</v>
      </c>
      <c r="L1311">
        <f>_xlfn.XLOOKUP($E:$E,InsuranceClaims!$A:$A,InsuranceClaims!$E:$E)</f>
        <v>156.48480000000001</v>
      </c>
      <c r="M1311" t="str">
        <f>_xlfn.XLOOKUP($A:$A,Diagnoses!$B:$B,Diagnoses!$D:$D)</f>
        <v>Acute upper respiratory infection, unspecified</v>
      </c>
      <c r="N1311" t="str">
        <f t="shared" si="40"/>
        <v>2025-Jan</v>
      </c>
      <c r="O1311" t="str">
        <f t="shared" si="41"/>
        <v>Standard</v>
      </c>
      <c r="P1311">
        <f>COUNTIF($B:$B,B1311)</f>
        <v>10</v>
      </c>
      <c r="Q1311">
        <f>SUMIF($C:$C,C1311,$L:$L)</f>
        <v>16589.7353</v>
      </c>
    </row>
    <row r="1312" spans="1:17" x14ac:dyDescent="0.25">
      <c r="A1312" t="s">
        <v>5354</v>
      </c>
      <c r="B1312" t="s">
        <v>580</v>
      </c>
      <c r="C1312" t="s">
        <v>3161</v>
      </c>
      <c r="D1312" t="s">
        <v>3088</v>
      </c>
      <c r="E1312" t="s">
        <v>19687</v>
      </c>
      <c r="F1312" t="s">
        <v>5355</v>
      </c>
      <c r="G1312" t="s">
        <v>3095</v>
      </c>
      <c r="H1312">
        <f ca="1">_xlfn.XLOOKUP('Master Data'!$B:$B,PatientsMaster!$A:$A,PatientsMaster!$F:$F)</f>
        <v>66</v>
      </c>
      <c r="I1312" t="str">
        <f ca="1">_xlfn.XLOOKUP('Master Data'!$B:$B,PatientsMaster!$A:$A,PatientsMaster!$G:$G)</f>
        <v>Young Adult</v>
      </c>
      <c r="J1312" t="str">
        <f>_xlfn.XLOOKUP($C:$C,ProvidersMaster!$A:$A,ProvidersMaster!$C:$C)</f>
        <v>Gastroenterology</v>
      </c>
      <c r="K1312">
        <f>_xlfn.XLOOKUP($A:$A,Charges!$B:$B,Charges!$D:$D)</f>
        <v>468.16</v>
      </c>
      <c r="L1312">
        <f>_xlfn.XLOOKUP($E:$E,InsuranceClaims!$A:$A,InsuranceClaims!$E:$E)</f>
        <v>324.37400000000002</v>
      </c>
      <c r="M1312" t="str">
        <f>_xlfn.XLOOKUP($A:$A,Diagnoses!$B:$B,Diagnoses!$D:$D)</f>
        <v>Gastro-esophageal reflux disease without esophagitis</v>
      </c>
      <c r="N1312" t="str">
        <f t="shared" si="40"/>
        <v>2023-Oct</v>
      </c>
      <c r="O1312" t="str">
        <f t="shared" si="41"/>
        <v>High Cost</v>
      </c>
      <c r="P1312">
        <f>COUNTIF($B:$B,B1312)</f>
        <v>10</v>
      </c>
      <c r="Q1312">
        <f>SUMIF($C:$C,C1312,$L:$L)</f>
        <v>20657.172699999996</v>
      </c>
    </row>
    <row r="1313" spans="1:17" x14ac:dyDescent="0.25">
      <c r="A1313" t="s">
        <v>5356</v>
      </c>
      <c r="B1313" t="s">
        <v>580</v>
      </c>
      <c r="C1313" t="s">
        <v>3104</v>
      </c>
      <c r="D1313" t="s">
        <v>3093</v>
      </c>
      <c r="E1313" t="s">
        <v>19688</v>
      </c>
      <c r="F1313" t="s">
        <v>5357</v>
      </c>
      <c r="G1313" t="s">
        <v>3095</v>
      </c>
      <c r="H1313">
        <f ca="1">_xlfn.XLOOKUP('Master Data'!$B:$B,PatientsMaster!$A:$A,PatientsMaster!$F:$F)</f>
        <v>66</v>
      </c>
      <c r="I1313" t="str">
        <f ca="1">_xlfn.XLOOKUP('Master Data'!$B:$B,PatientsMaster!$A:$A,PatientsMaster!$G:$G)</f>
        <v>Young Adult</v>
      </c>
      <c r="J1313" t="str">
        <f>_xlfn.XLOOKUP($C:$C,ProvidersMaster!$A:$A,ProvidersMaster!$C:$C)</f>
        <v>Pediatrics</v>
      </c>
      <c r="K1313">
        <f>_xlfn.XLOOKUP($A:$A,Charges!$B:$B,Charges!$D:$D)</f>
        <v>460.21</v>
      </c>
      <c r="L1313">
        <f>_xlfn.XLOOKUP($E:$E,InsuranceClaims!$A:$A,InsuranceClaims!$E:$E)</f>
        <v>355.52440000000001</v>
      </c>
      <c r="M1313" t="str">
        <f>_xlfn.XLOOKUP($A:$A,Diagnoses!$B:$B,Diagnoses!$D:$D)</f>
        <v>Gastro-esophageal reflux disease without esophagitis</v>
      </c>
      <c r="N1313" t="str">
        <f t="shared" si="40"/>
        <v>2025-Jun</v>
      </c>
      <c r="O1313" t="str">
        <f t="shared" si="41"/>
        <v>High Cost</v>
      </c>
      <c r="P1313">
        <f>COUNTIF($B:$B,B1313)</f>
        <v>10</v>
      </c>
      <c r="Q1313">
        <f>SUMIF($C:$C,C1313,$L:$L)</f>
        <v>19656.943599999999</v>
      </c>
    </row>
    <row r="1314" spans="1:17" x14ac:dyDescent="0.25">
      <c r="A1314" t="s">
        <v>5358</v>
      </c>
      <c r="B1314" t="s">
        <v>580</v>
      </c>
      <c r="C1314" t="s">
        <v>3097</v>
      </c>
      <c r="D1314" t="s">
        <v>3093</v>
      </c>
      <c r="E1314" t="s">
        <v>19689</v>
      </c>
      <c r="F1314" t="s">
        <v>3704</v>
      </c>
      <c r="G1314" t="s">
        <v>3095</v>
      </c>
      <c r="H1314">
        <f ca="1">_xlfn.XLOOKUP('Master Data'!$B:$B,PatientsMaster!$A:$A,PatientsMaster!$F:$F)</f>
        <v>66</v>
      </c>
      <c r="I1314" t="str">
        <f ca="1">_xlfn.XLOOKUP('Master Data'!$B:$B,PatientsMaster!$A:$A,PatientsMaster!$G:$G)</f>
        <v>Young Adult</v>
      </c>
      <c r="J1314" t="str">
        <f>_xlfn.XLOOKUP($C:$C,ProvidersMaster!$A:$A,ProvidersMaster!$C:$C)</f>
        <v>Cardiology</v>
      </c>
      <c r="K1314">
        <f>_xlfn.XLOOKUP($A:$A,Charges!$B:$B,Charges!$D:$D)</f>
        <v>393.78</v>
      </c>
      <c r="L1314">
        <f>_xlfn.XLOOKUP($E:$E,InsuranceClaims!$A:$A,InsuranceClaims!$E:$E)</f>
        <v>132.89660000000001</v>
      </c>
      <c r="M1314" t="str">
        <f>_xlfn.XLOOKUP($A:$A,Diagnoses!$B:$B,Diagnoses!$D:$D)</f>
        <v>Low back pain</v>
      </c>
      <c r="N1314" t="str">
        <f t="shared" si="40"/>
        <v>2024-Nov</v>
      </c>
      <c r="O1314" t="str">
        <f t="shared" si="41"/>
        <v>High Cost</v>
      </c>
      <c r="P1314">
        <f>COUNTIF($B:$B,B1314)</f>
        <v>10</v>
      </c>
      <c r="Q1314">
        <f>SUMIF($C:$C,C1314,$L:$L)</f>
        <v>19482.340599999985</v>
      </c>
    </row>
    <row r="1315" spans="1:17" x14ac:dyDescent="0.25">
      <c r="A1315" t="s">
        <v>5359</v>
      </c>
      <c r="B1315" t="s">
        <v>582</v>
      </c>
      <c r="C1315" t="s">
        <v>3151</v>
      </c>
      <c r="D1315" t="s">
        <v>3093</v>
      </c>
      <c r="E1315" t="s">
        <v>19690</v>
      </c>
      <c r="F1315" t="s">
        <v>3487</v>
      </c>
      <c r="G1315" t="s">
        <v>3106</v>
      </c>
      <c r="H1315">
        <f ca="1">_xlfn.XLOOKUP('Master Data'!$B:$B,PatientsMaster!$A:$A,PatientsMaster!$F:$F)</f>
        <v>20</v>
      </c>
      <c r="I1315" t="str">
        <f ca="1">_xlfn.XLOOKUP('Master Data'!$B:$B,PatientsMaster!$A:$A,PatientsMaster!$G:$G)</f>
        <v>Young Adult</v>
      </c>
      <c r="J1315" t="str">
        <f>_xlfn.XLOOKUP($C:$C,ProvidersMaster!$A:$A,ProvidersMaster!$C:$C)</f>
        <v>Gastroenterology</v>
      </c>
      <c r="K1315">
        <f>_xlfn.XLOOKUP($A:$A,Charges!$B:$B,Charges!$D:$D)</f>
        <v>72.42</v>
      </c>
      <c r="L1315">
        <f>_xlfn.XLOOKUP($E:$E,InsuranceClaims!$A:$A,InsuranceClaims!$E:$E)</f>
        <v>338.75519999999995</v>
      </c>
      <c r="M1315" t="str">
        <f>_xlfn.XLOOKUP($A:$A,Diagnoses!$B:$B,Diagnoses!$D:$D)</f>
        <v>Type 2 diabetes mellitus without complications</v>
      </c>
      <c r="N1315" t="str">
        <f t="shared" si="40"/>
        <v>2026-Jul</v>
      </c>
      <c r="O1315" t="str">
        <f t="shared" si="41"/>
        <v>Standard</v>
      </c>
      <c r="P1315">
        <f>COUNTIF($B:$B,B1315)</f>
        <v>3</v>
      </c>
      <c r="Q1315">
        <f>SUMIF($C:$C,C1315,$L:$L)</f>
        <v>21413.642499999994</v>
      </c>
    </row>
    <row r="1316" spans="1:17" x14ac:dyDescent="0.25">
      <c r="A1316" t="s">
        <v>5360</v>
      </c>
      <c r="B1316" t="s">
        <v>582</v>
      </c>
      <c r="C1316" t="s">
        <v>3254</v>
      </c>
      <c r="D1316" t="s">
        <v>3093</v>
      </c>
      <c r="E1316" t="s">
        <v>19691</v>
      </c>
      <c r="F1316" t="s">
        <v>5361</v>
      </c>
      <c r="G1316" t="s">
        <v>3102</v>
      </c>
      <c r="H1316">
        <f ca="1">_xlfn.XLOOKUP('Master Data'!$B:$B,PatientsMaster!$A:$A,PatientsMaster!$F:$F)</f>
        <v>20</v>
      </c>
      <c r="I1316" t="str">
        <f ca="1">_xlfn.XLOOKUP('Master Data'!$B:$B,PatientsMaster!$A:$A,PatientsMaster!$G:$G)</f>
        <v>Young Adult</v>
      </c>
      <c r="J1316" t="str">
        <f>_xlfn.XLOOKUP($C:$C,ProvidersMaster!$A:$A,ProvidersMaster!$C:$C)</f>
        <v>General Practice</v>
      </c>
      <c r="K1316">
        <f>_xlfn.XLOOKUP($A:$A,Charges!$B:$B,Charges!$D:$D)</f>
        <v>490.34</v>
      </c>
      <c r="L1316">
        <f>_xlfn.XLOOKUP($E:$E,InsuranceClaims!$A:$A,InsuranceClaims!$E:$E)</f>
        <v>400.66910000000001</v>
      </c>
      <c r="M1316" t="str">
        <f>_xlfn.XLOOKUP($A:$A,Diagnoses!$B:$B,Diagnoses!$D:$D)</f>
        <v>Low back pain</v>
      </c>
      <c r="N1316" t="str">
        <f t="shared" si="40"/>
        <v>2026-May</v>
      </c>
      <c r="O1316" t="str">
        <f t="shared" si="41"/>
        <v>High Cost</v>
      </c>
      <c r="P1316">
        <f>COUNTIF($B:$B,B1316)</f>
        <v>3</v>
      </c>
      <c r="Q1316">
        <f>SUMIF($C:$C,C1316,$L:$L)</f>
        <v>20459.456599999998</v>
      </c>
    </row>
    <row r="1317" spans="1:17" x14ac:dyDescent="0.25">
      <c r="A1317" t="s">
        <v>5362</v>
      </c>
      <c r="B1317" t="s">
        <v>582</v>
      </c>
      <c r="C1317" t="s">
        <v>3161</v>
      </c>
      <c r="D1317" t="s">
        <v>3093</v>
      </c>
      <c r="E1317" t="s">
        <v>19692</v>
      </c>
      <c r="F1317" t="s">
        <v>5085</v>
      </c>
      <c r="G1317" t="s">
        <v>3090</v>
      </c>
      <c r="H1317">
        <f ca="1">_xlfn.XLOOKUP('Master Data'!$B:$B,PatientsMaster!$A:$A,PatientsMaster!$F:$F)</f>
        <v>20</v>
      </c>
      <c r="I1317" t="str">
        <f ca="1">_xlfn.XLOOKUP('Master Data'!$B:$B,PatientsMaster!$A:$A,PatientsMaster!$G:$G)</f>
        <v>Young Adult</v>
      </c>
      <c r="J1317" t="str">
        <f>_xlfn.XLOOKUP($C:$C,ProvidersMaster!$A:$A,ProvidersMaster!$C:$C)</f>
        <v>Gastroenterology</v>
      </c>
      <c r="K1317">
        <f>_xlfn.XLOOKUP($A:$A,Charges!$B:$B,Charges!$D:$D)</f>
        <v>354.62</v>
      </c>
      <c r="L1317">
        <f>_xlfn.XLOOKUP($E:$E,InsuranceClaims!$A:$A,InsuranceClaims!$E:$E)</f>
        <v>194.71199999999999</v>
      </c>
      <c r="M1317" t="str">
        <f>_xlfn.XLOOKUP($A:$A,Diagnoses!$B:$B,Diagnoses!$D:$D)</f>
        <v>Type 2 diabetes mellitus without complications</v>
      </c>
      <c r="N1317" t="str">
        <f t="shared" si="40"/>
        <v>2024-Oct</v>
      </c>
      <c r="O1317" t="str">
        <f t="shared" si="41"/>
        <v>High Cost</v>
      </c>
      <c r="P1317">
        <f>COUNTIF($B:$B,B1317)</f>
        <v>3</v>
      </c>
      <c r="Q1317">
        <f>SUMIF($C:$C,C1317,$L:$L)</f>
        <v>20657.172699999996</v>
      </c>
    </row>
    <row r="1318" spans="1:17" x14ac:dyDescent="0.25">
      <c r="A1318" t="s">
        <v>5363</v>
      </c>
      <c r="B1318" t="s">
        <v>584</v>
      </c>
      <c r="C1318" t="s">
        <v>3104</v>
      </c>
      <c r="D1318" t="s">
        <v>3093</v>
      </c>
      <c r="E1318" t="s">
        <v>19693</v>
      </c>
      <c r="F1318" t="s">
        <v>5284</v>
      </c>
      <c r="G1318" t="s">
        <v>3090</v>
      </c>
      <c r="H1318">
        <f ca="1">_xlfn.XLOOKUP('Master Data'!$B:$B,PatientsMaster!$A:$A,PatientsMaster!$F:$F)</f>
        <v>48</v>
      </c>
      <c r="I1318" t="str">
        <f ca="1">_xlfn.XLOOKUP('Master Data'!$B:$B,PatientsMaster!$A:$A,PatientsMaster!$G:$G)</f>
        <v>Young Adult</v>
      </c>
      <c r="J1318" t="str">
        <f>_xlfn.XLOOKUP($C:$C,ProvidersMaster!$A:$A,ProvidersMaster!$C:$C)</f>
        <v>Pediatrics</v>
      </c>
      <c r="K1318">
        <f>_xlfn.XLOOKUP($A:$A,Charges!$B:$B,Charges!$D:$D)</f>
        <v>93.47</v>
      </c>
      <c r="L1318">
        <f>_xlfn.XLOOKUP($E:$E,InsuranceClaims!$A:$A,InsuranceClaims!$E:$E)</f>
        <v>269.85839999999996</v>
      </c>
      <c r="M1318" t="str">
        <f>_xlfn.XLOOKUP($A:$A,Diagnoses!$B:$B,Diagnoses!$D:$D)</f>
        <v>Acute upper respiratory infection, unspecified</v>
      </c>
      <c r="N1318" t="str">
        <f t="shared" si="40"/>
        <v>2024-Nov</v>
      </c>
      <c r="O1318" t="str">
        <f t="shared" si="41"/>
        <v>Standard</v>
      </c>
      <c r="P1318">
        <f>COUNTIF($B:$B,B1318)</f>
        <v>2</v>
      </c>
      <c r="Q1318">
        <f>SUMIF($C:$C,C1318,$L:$L)</f>
        <v>19656.943599999999</v>
      </c>
    </row>
    <row r="1319" spans="1:17" x14ac:dyDescent="0.25">
      <c r="A1319" t="s">
        <v>5364</v>
      </c>
      <c r="B1319" t="s">
        <v>584</v>
      </c>
      <c r="C1319" t="s">
        <v>3172</v>
      </c>
      <c r="D1319" t="s">
        <v>3093</v>
      </c>
      <c r="E1319" t="s">
        <v>19694</v>
      </c>
      <c r="F1319" t="s">
        <v>5365</v>
      </c>
      <c r="G1319" t="s">
        <v>3095</v>
      </c>
      <c r="H1319">
        <f ca="1">_xlfn.XLOOKUP('Master Data'!$B:$B,PatientsMaster!$A:$A,PatientsMaster!$F:$F)</f>
        <v>48</v>
      </c>
      <c r="I1319" t="str">
        <f ca="1">_xlfn.XLOOKUP('Master Data'!$B:$B,PatientsMaster!$A:$A,PatientsMaster!$G:$G)</f>
        <v>Young Adult</v>
      </c>
      <c r="J1319" t="str">
        <f>_xlfn.XLOOKUP($C:$C,ProvidersMaster!$A:$A,ProvidersMaster!$C:$C)</f>
        <v>Gastroenterology</v>
      </c>
      <c r="K1319">
        <f>_xlfn.XLOOKUP($A:$A,Charges!$B:$B,Charges!$D:$D)</f>
        <v>211.72</v>
      </c>
      <c r="L1319">
        <f>_xlfn.XLOOKUP($E:$E,InsuranceClaims!$A:$A,InsuranceClaims!$E:$E)</f>
        <v>61.439400000000006</v>
      </c>
      <c r="M1319" t="str">
        <f>_xlfn.XLOOKUP($A:$A,Diagnoses!$B:$B,Diagnoses!$D:$D)</f>
        <v>Gastro-esophageal reflux disease without esophagitis</v>
      </c>
      <c r="N1319" t="str">
        <f t="shared" si="40"/>
        <v>2022-Sep</v>
      </c>
      <c r="O1319" t="str">
        <f t="shared" si="41"/>
        <v>Standard</v>
      </c>
      <c r="P1319">
        <f>COUNTIF($B:$B,B1319)</f>
        <v>2</v>
      </c>
      <c r="Q1319">
        <f>SUMIF($C:$C,C1319,$L:$L)</f>
        <v>17502.678000000004</v>
      </c>
    </row>
    <row r="1320" spans="1:17" x14ac:dyDescent="0.25">
      <c r="A1320" t="s">
        <v>5366</v>
      </c>
      <c r="B1320" t="s">
        <v>586</v>
      </c>
      <c r="C1320" t="s">
        <v>3111</v>
      </c>
      <c r="D1320" t="s">
        <v>3093</v>
      </c>
      <c r="E1320" t="s">
        <v>19695</v>
      </c>
      <c r="F1320" t="s">
        <v>5367</v>
      </c>
      <c r="G1320" t="s">
        <v>3095</v>
      </c>
      <c r="H1320">
        <f ca="1">_xlfn.XLOOKUP('Master Data'!$B:$B,PatientsMaster!$A:$A,PatientsMaster!$F:$F)</f>
        <v>53</v>
      </c>
      <c r="I1320" t="str">
        <f ca="1">_xlfn.XLOOKUP('Master Data'!$B:$B,PatientsMaster!$A:$A,PatientsMaster!$G:$G)</f>
        <v>Young Adult</v>
      </c>
      <c r="J1320" t="str">
        <f>_xlfn.XLOOKUP($C:$C,ProvidersMaster!$A:$A,ProvidersMaster!$C:$C)</f>
        <v>Gastroenterology</v>
      </c>
      <c r="K1320">
        <f>_xlfn.XLOOKUP($A:$A,Charges!$B:$B,Charges!$D:$D)</f>
        <v>220.14</v>
      </c>
      <c r="L1320">
        <f>_xlfn.XLOOKUP($E:$E,InsuranceClaims!$A:$A,InsuranceClaims!$E:$E)</f>
        <v>146.06659999999999</v>
      </c>
      <c r="M1320" t="str">
        <f>_xlfn.XLOOKUP($A:$A,Diagnoses!$B:$B,Diagnoses!$D:$D)</f>
        <v>Essential (primary) hypertension</v>
      </c>
      <c r="N1320" t="str">
        <f t="shared" si="40"/>
        <v>2024-Jun</v>
      </c>
      <c r="O1320" t="str">
        <f t="shared" si="41"/>
        <v>Standard</v>
      </c>
      <c r="P1320">
        <f>COUNTIF($B:$B,B1320)</f>
        <v>5</v>
      </c>
      <c r="Q1320">
        <f>SUMIF($C:$C,C1320,$L:$L)</f>
        <v>20345.553199999988</v>
      </c>
    </row>
    <row r="1321" spans="1:17" x14ac:dyDescent="0.25">
      <c r="A1321" t="s">
        <v>5368</v>
      </c>
      <c r="B1321" t="s">
        <v>586</v>
      </c>
      <c r="C1321" t="s">
        <v>3187</v>
      </c>
      <c r="D1321" t="s">
        <v>3093</v>
      </c>
      <c r="E1321" t="s">
        <v>19696</v>
      </c>
      <c r="F1321" t="s">
        <v>4626</v>
      </c>
      <c r="G1321" t="s">
        <v>3102</v>
      </c>
      <c r="H1321">
        <f ca="1">_xlfn.XLOOKUP('Master Data'!$B:$B,PatientsMaster!$A:$A,PatientsMaster!$F:$F)</f>
        <v>53</v>
      </c>
      <c r="I1321" t="str">
        <f ca="1">_xlfn.XLOOKUP('Master Data'!$B:$B,PatientsMaster!$A:$A,PatientsMaster!$G:$G)</f>
        <v>Young Adult</v>
      </c>
      <c r="J1321" t="str">
        <f>_xlfn.XLOOKUP($C:$C,ProvidersMaster!$A:$A,ProvidersMaster!$C:$C)</f>
        <v>Cardiology</v>
      </c>
      <c r="K1321">
        <f>_xlfn.XLOOKUP($A:$A,Charges!$B:$B,Charges!$D:$D)</f>
        <v>244.45</v>
      </c>
      <c r="L1321">
        <f>_xlfn.XLOOKUP($E:$E,InsuranceClaims!$A:$A,InsuranceClaims!$E:$E)</f>
        <v>331.00200000000001</v>
      </c>
      <c r="M1321" t="str">
        <f>_xlfn.XLOOKUP($A:$A,Diagnoses!$B:$B,Diagnoses!$D:$D)</f>
        <v>Type 2 diabetes mellitus without complications</v>
      </c>
      <c r="N1321" t="str">
        <f t="shared" si="40"/>
        <v>2025-Sep</v>
      </c>
      <c r="O1321" t="str">
        <f t="shared" si="41"/>
        <v>Standard</v>
      </c>
      <c r="P1321">
        <f>COUNTIF($B:$B,B1321)</f>
        <v>5</v>
      </c>
      <c r="Q1321">
        <f>SUMIF($C:$C,C1321,$L:$L)</f>
        <v>16655.636999999995</v>
      </c>
    </row>
    <row r="1322" spans="1:17" x14ac:dyDescent="0.25">
      <c r="A1322" t="s">
        <v>5369</v>
      </c>
      <c r="B1322" t="s">
        <v>586</v>
      </c>
      <c r="C1322" t="s">
        <v>3248</v>
      </c>
      <c r="D1322" t="s">
        <v>3093</v>
      </c>
      <c r="E1322" t="s">
        <v>19697</v>
      </c>
      <c r="F1322" t="s">
        <v>3209</v>
      </c>
      <c r="G1322" t="s">
        <v>3090</v>
      </c>
      <c r="H1322">
        <f ca="1">_xlfn.XLOOKUP('Master Data'!$B:$B,PatientsMaster!$A:$A,PatientsMaster!$F:$F)</f>
        <v>53</v>
      </c>
      <c r="I1322" t="str">
        <f ca="1">_xlfn.XLOOKUP('Master Data'!$B:$B,PatientsMaster!$A:$A,PatientsMaster!$G:$G)</f>
        <v>Young Adult</v>
      </c>
      <c r="J1322" t="str">
        <f>_xlfn.XLOOKUP($C:$C,ProvidersMaster!$A:$A,ProvidersMaster!$C:$C)</f>
        <v>Cardiology</v>
      </c>
      <c r="K1322">
        <f>_xlfn.XLOOKUP($A:$A,Charges!$B:$B,Charges!$D:$D)</f>
        <v>487.26</v>
      </c>
      <c r="L1322">
        <f>_xlfn.XLOOKUP($E:$E,InsuranceClaims!$A:$A,InsuranceClaims!$E:$E)</f>
        <v>176.60159999999999</v>
      </c>
      <c r="M1322" t="str">
        <f>_xlfn.XLOOKUP($A:$A,Diagnoses!$B:$B,Diagnoses!$D:$D)</f>
        <v>Type 2 diabetes mellitus without complications</v>
      </c>
      <c r="N1322" t="str">
        <f t="shared" si="40"/>
        <v>2026-Feb</v>
      </c>
      <c r="O1322" t="str">
        <f t="shared" si="41"/>
        <v>High Cost</v>
      </c>
      <c r="P1322">
        <f>COUNTIF($B:$B,B1322)</f>
        <v>5</v>
      </c>
      <c r="Q1322">
        <f>SUMIF($C:$C,C1322,$L:$L)</f>
        <v>20392.786800000002</v>
      </c>
    </row>
    <row r="1323" spans="1:17" x14ac:dyDescent="0.25">
      <c r="A1323" t="s">
        <v>5370</v>
      </c>
      <c r="B1323" t="s">
        <v>586</v>
      </c>
      <c r="C1323" t="s">
        <v>3156</v>
      </c>
      <c r="D1323" t="s">
        <v>3088</v>
      </c>
      <c r="E1323" t="s">
        <v>19698</v>
      </c>
      <c r="F1323" t="s">
        <v>5079</v>
      </c>
      <c r="G1323" t="s">
        <v>3106</v>
      </c>
      <c r="H1323">
        <f ca="1">_xlfn.XLOOKUP('Master Data'!$B:$B,PatientsMaster!$A:$A,PatientsMaster!$F:$F)</f>
        <v>53</v>
      </c>
      <c r="I1323" t="str">
        <f ca="1">_xlfn.XLOOKUP('Master Data'!$B:$B,PatientsMaster!$A:$A,PatientsMaster!$G:$G)</f>
        <v>Young Adult</v>
      </c>
      <c r="J1323" t="str">
        <f>_xlfn.XLOOKUP($C:$C,ProvidersMaster!$A:$A,ProvidersMaster!$C:$C)</f>
        <v>Neurology</v>
      </c>
      <c r="K1323">
        <f>_xlfn.XLOOKUP($A:$A,Charges!$B:$B,Charges!$D:$D)</f>
        <v>291.7</v>
      </c>
      <c r="L1323">
        <f>_xlfn.XLOOKUP($E:$E,InsuranceClaims!$A:$A,InsuranceClaims!$E:$E)</f>
        <v>383.48</v>
      </c>
      <c r="M1323" t="str">
        <f>_xlfn.XLOOKUP($A:$A,Diagnoses!$B:$B,Diagnoses!$D:$D)</f>
        <v>Gastro-esophageal reflux disease without esophagitis</v>
      </c>
      <c r="N1323" t="str">
        <f t="shared" si="40"/>
        <v>2025-Aug</v>
      </c>
      <c r="O1323" t="str">
        <f t="shared" si="41"/>
        <v>Standard</v>
      </c>
      <c r="P1323">
        <f>COUNTIF($B:$B,B1323)</f>
        <v>5</v>
      </c>
      <c r="Q1323">
        <f>SUMIF($C:$C,C1323,$L:$L)</f>
        <v>25676.765600000006</v>
      </c>
    </row>
    <row r="1324" spans="1:17" x14ac:dyDescent="0.25">
      <c r="A1324" t="s">
        <v>5371</v>
      </c>
      <c r="B1324" t="s">
        <v>586</v>
      </c>
      <c r="C1324" t="s">
        <v>3254</v>
      </c>
      <c r="D1324" t="s">
        <v>3093</v>
      </c>
      <c r="E1324" t="s">
        <v>19699</v>
      </c>
      <c r="F1324" t="s">
        <v>3722</v>
      </c>
      <c r="G1324" t="s">
        <v>3090</v>
      </c>
      <c r="H1324">
        <f ca="1">_xlfn.XLOOKUP('Master Data'!$B:$B,PatientsMaster!$A:$A,PatientsMaster!$F:$F)</f>
        <v>53</v>
      </c>
      <c r="I1324" t="str">
        <f ca="1">_xlfn.XLOOKUP('Master Data'!$B:$B,PatientsMaster!$A:$A,PatientsMaster!$G:$G)</f>
        <v>Young Adult</v>
      </c>
      <c r="J1324" t="str">
        <f>_xlfn.XLOOKUP($C:$C,ProvidersMaster!$A:$A,ProvidersMaster!$C:$C)</f>
        <v>General Practice</v>
      </c>
      <c r="K1324">
        <f>_xlfn.XLOOKUP($A:$A,Charges!$B:$B,Charges!$D:$D)</f>
        <v>276.10000000000002</v>
      </c>
      <c r="L1324">
        <f>_xlfn.XLOOKUP($E:$E,InsuranceClaims!$A:$A,InsuranceClaims!$E:$E)</f>
        <v>346.3193</v>
      </c>
      <c r="M1324" t="str">
        <f>_xlfn.XLOOKUP($A:$A,Diagnoses!$B:$B,Diagnoses!$D:$D)</f>
        <v>Low back pain</v>
      </c>
      <c r="N1324" t="str">
        <f t="shared" si="40"/>
        <v>2023-Nov</v>
      </c>
      <c r="O1324" t="str">
        <f t="shared" si="41"/>
        <v>Standard</v>
      </c>
      <c r="P1324">
        <f>COUNTIF($B:$B,B1324)</f>
        <v>5</v>
      </c>
      <c r="Q1324">
        <f>SUMIF($C:$C,C1324,$L:$L)</f>
        <v>20459.456599999998</v>
      </c>
    </row>
    <row r="1325" spans="1:17" x14ac:dyDescent="0.25">
      <c r="A1325" t="s">
        <v>5372</v>
      </c>
      <c r="B1325" t="s">
        <v>587</v>
      </c>
      <c r="C1325" t="s">
        <v>3100</v>
      </c>
      <c r="D1325" t="s">
        <v>3093</v>
      </c>
      <c r="E1325" t="s">
        <v>19700</v>
      </c>
      <c r="F1325" t="s">
        <v>4049</v>
      </c>
      <c r="G1325" t="s">
        <v>3095</v>
      </c>
      <c r="H1325">
        <f ca="1">_xlfn.XLOOKUP('Master Data'!$B:$B,PatientsMaster!$A:$A,PatientsMaster!$F:$F)</f>
        <v>28</v>
      </c>
      <c r="I1325" t="str">
        <f ca="1">_xlfn.XLOOKUP('Master Data'!$B:$B,PatientsMaster!$A:$A,PatientsMaster!$G:$G)</f>
        <v>Young Adult</v>
      </c>
      <c r="J1325" t="str">
        <f>_xlfn.XLOOKUP($C:$C,ProvidersMaster!$A:$A,ProvidersMaster!$C:$C)</f>
        <v>Gastroenterology</v>
      </c>
      <c r="K1325">
        <f>_xlfn.XLOOKUP($A:$A,Charges!$B:$B,Charges!$D:$D)</f>
        <v>151.36000000000001</v>
      </c>
      <c r="L1325">
        <f>_xlfn.XLOOKUP($E:$E,InsuranceClaims!$A:$A,InsuranceClaims!$E:$E)</f>
        <v>91.454399999999993</v>
      </c>
      <c r="M1325" t="str">
        <f>_xlfn.XLOOKUP($A:$A,Diagnoses!$B:$B,Diagnoses!$D:$D)</f>
        <v>Essential (primary) hypertension</v>
      </c>
      <c r="N1325" t="str">
        <f t="shared" si="40"/>
        <v>2026-Jan</v>
      </c>
      <c r="O1325" t="str">
        <f t="shared" si="41"/>
        <v>Standard</v>
      </c>
      <c r="P1325">
        <f>COUNTIF($B:$B,B1325)</f>
        <v>1</v>
      </c>
      <c r="Q1325">
        <f>SUMIF($C:$C,C1325,$L:$L)</f>
        <v>18930.286999999997</v>
      </c>
    </row>
    <row r="1326" spans="1:17" x14ac:dyDescent="0.25">
      <c r="A1326" t="s">
        <v>5373</v>
      </c>
      <c r="B1326" t="s">
        <v>590</v>
      </c>
      <c r="C1326" t="s">
        <v>3135</v>
      </c>
      <c r="D1326" t="s">
        <v>3088</v>
      </c>
      <c r="E1326" t="s">
        <v>19701</v>
      </c>
      <c r="F1326" t="s">
        <v>3871</v>
      </c>
      <c r="G1326" t="s">
        <v>3102</v>
      </c>
      <c r="H1326">
        <f ca="1">_xlfn.XLOOKUP('Master Data'!$B:$B,PatientsMaster!$A:$A,PatientsMaster!$F:$F)</f>
        <v>62</v>
      </c>
      <c r="I1326" t="str">
        <f ca="1">_xlfn.XLOOKUP('Master Data'!$B:$B,PatientsMaster!$A:$A,PatientsMaster!$G:$G)</f>
        <v>Young Adult</v>
      </c>
      <c r="J1326" t="str">
        <f>_xlfn.XLOOKUP($C:$C,ProvidersMaster!$A:$A,ProvidersMaster!$C:$C)</f>
        <v>Pediatrics</v>
      </c>
      <c r="K1326">
        <f>_xlfn.XLOOKUP($A:$A,Charges!$B:$B,Charges!$D:$D)</f>
        <v>189.05</v>
      </c>
      <c r="L1326">
        <f>_xlfn.XLOOKUP($E:$E,InsuranceClaims!$A:$A,InsuranceClaims!$E:$E)</f>
        <v>389.0025</v>
      </c>
      <c r="M1326" t="str">
        <f>_xlfn.XLOOKUP($A:$A,Diagnoses!$B:$B,Diagnoses!$D:$D)</f>
        <v>Low back pain</v>
      </c>
      <c r="N1326" t="str">
        <f t="shared" si="40"/>
        <v>2022-Jun</v>
      </c>
      <c r="O1326" t="str">
        <f t="shared" si="41"/>
        <v>Standard</v>
      </c>
      <c r="P1326">
        <f>COUNTIF($B:$B,B1326)</f>
        <v>9</v>
      </c>
      <c r="Q1326">
        <f>SUMIF($C:$C,C1326,$L:$L)</f>
        <v>24472.873299999996</v>
      </c>
    </row>
    <row r="1327" spans="1:17" x14ac:dyDescent="0.25">
      <c r="A1327" t="s">
        <v>5374</v>
      </c>
      <c r="B1327" t="s">
        <v>590</v>
      </c>
      <c r="C1327" t="s">
        <v>3087</v>
      </c>
      <c r="D1327" t="s">
        <v>3093</v>
      </c>
      <c r="E1327" t="s">
        <v>19702</v>
      </c>
      <c r="F1327" t="s">
        <v>5375</v>
      </c>
      <c r="G1327" t="s">
        <v>3106</v>
      </c>
      <c r="H1327">
        <f ca="1">_xlfn.XLOOKUP('Master Data'!$B:$B,PatientsMaster!$A:$A,PatientsMaster!$F:$F)</f>
        <v>62</v>
      </c>
      <c r="I1327" t="str">
        <f ca="1">_xlfn.XLOOKUP('Master Data'!$B:$B,PatientsMaster!$A:$A,PatientsMaster!$G:$G)</f>
        <v>Young Adult</v>
      </c>
      <c r="J1327" t="str">
        <f>_xlfn.XLOOKUP($C:$C,ProvidersMaster!$A:$A,ProvidersMaster!$C:$C)</f>
        <v>Cardiology</v>
      </c>
      <c r="K1327">
        <f>_xlfn.XLOOKUP($A:$A,Charges!$B:$B,Charges!$D:$D)</f>
        <v>217.08</v>
      </c>
      <c r="L1327">
        <f>_xlfn.XLOOKUP($E:$E,InsuranceClaims!$A:$A,InsuranceClaims!$E:$E)</f>
        <v>160.3664</v>
      </c>
      <c r="M1327" t="str">
        <f>_xlfn.XLOOKUP($A:$A,Diagnoses!$B:$B,Diagnoses!$D:$D)</f>
        <v>Type 2 diabetes mellitus without complications</v>
      </c>
      <c r="N1327" t="str">
        <f t="shared" si="40"/>
        <v>2022-Jul</v>
      </c>
      <c r="O1327" t="str">
        <f t="shared" si="41"/>
        <v>Standard</v>
      </c>
      <c r="P1327">
        <f>COUNTIF($B:$B,B1327)</f>
        <v>9</v>
      </c>
      <c r="Q1327">
        <f>SUMIF($C:$C,C1327,$L:$L)</f>
        <v>16589.7353</v>
      </c>
    </row>
    <row r="1328" spans="1:17" x14ac:dyDescent="0.25">
      <c r="A1328" t="s">
        <v>5376</v>
      </c>
      <c r="B1328" t="s">
        <v>590</v>
      </c>
      <c r="C1328" t="s">
        <v>3199</v>
      </c>
      <c r="D1328" t="s">
        <v>3093</v>
      </c>
      <c r="E1328" t="s">
        <v>19703</v>
      </c>
      <c r="F1328" t="s">
        <v>5377</v>
      </c>
      <c r="G1328" t="s">
        <v>3102</v>
      </c>
      <c r="H1328">
        <f ca="1">_xlfn.XLOOKUP('Master Data'!$B:$B,PatientsMaster!$A:$A,PatientsMaster!$F:$F)</f>
        <v>62</v>
      </c>
      <c r="I1328" t="str">
        <f ca="1">_xlfn.XLOOKUP('Master Data'!$B:$B,PatientsMaster!$A:$A,PatientsMaster!$G:$G)</f>
        <v>Young Adult</v>
      </c>
      <c r="J1328" t="str">
        <f>_xlfn.XLOOKUP($C:$C,ProvidersMaster!$A:$A,ProvidersMaster!$C:$C)</f>
        <v>Gastroenterology</v>
      </c>
      <c r="K1328">
        <f>_xlfn.XLOOKUP($A:$A,Charges!$B:$B,Charges!$D:$D)</f>
        <v>376.98</v>
      </c>
      <c r="L1328">
        <f>_xlfn.XLOOKUP($E:$E,InsuranceClaims!$A:$A,InsuranceClaims!$E:$E)</f>
        <v>198.12020000000001</v>
      </c>
      <c r="M1328" t="str">
        <f>_xlfn.XLOOKUP($A:$A,Diagnoses!$B:$B,Diagnoses!$D:$D)</f>
        <v>Essential (primary) hypertension</v>
      </c>
      <c r="N1328" t="str">
        <f t="shared" si="40"/>
        <v>2022-Sep</v>
      </c>
      <c r="O1328" t="str">
        <f t="shared" si="41"/>
        <v>High Cost</v>
      </c>
      <c r="P1328">
        <f>COUNTIF($B:$B,B1328)</f>
        <v>9</v>
      </c>
      <c r="Q1328">
        <f>SUMIF($C:$C,C1328,$L:$L)</f>
        <v>19674.320500000005</v>
      </c>
    </row>
    <row r="1329" spans="1:17" x14ac:dyDescent="0.25">
      <c r="A1329" t="s">
        <v>5378</v>
      </c>
      <c r="B1329" t="s">
        <v>590</v>
      </c>
      <c r="C1329" t="s">
        <v>3202</v>
      </c>
      <c r="D1329" t="s">
        <v>3093</v>
      </c>
      <c r="E1329" t="s">
        <v>19704</v>
      </c>
      <c r="F1329" t="s">
        <v>5379</v>
      </c>
      <c r="G1329" t="s">
        <v>3106</v>
      </c>
      <c r="H1329">
        <f ca="1">_xlfn.XLOOKUP('Master Data'!$B:$B,PatientsMaster!$A:$A,PatientsMaster!$F:$F)</f>
        <v>62</v>
      </c>
      <c r="I1329" t="str">
        <f ca="1">_xlfn.XLOOKUP('Master Data'!$B:$B,PatientsMaster!$A:$A,PatientsMaster!$G:$G)</f>
        <v>Young Adult</v>
      </c>
      <c r="J1329" t="str">
        <f>_xlfn.XLOOKUP($C:$C,ProvidersMaster!$A:$A,ProvidersMaster!$C:$C)</f>
        <v>General Practice</v>
      </c>
      <c r="K1329">
        <f>_xlfn.XLOOKUP($A:$A,Charges!$B:$B,Charges!$D:$D)</f>
        <v>418.19</v>
      </c>
      <c r="L1329">
        <f>_xlfn.XLOOKUP($E:$E,InsuranceClaims!$A:$A,InsuranceClaims!$E:$E)</f>
        <v>188.20000000000002</v>
      </c>
      <c r="M1329" t="str">
        <f>_xlfn.XLOOKUP($A:$A,Diagnoses!$B:$B,Diagnoses!$D:$D)</f>
        <v>Type 2 diabetes mellitus without complications</v>
      </c>
      <c r="N1329" t="str">
        <f t="shared" si="40"/>
        <v>2025-Jan</v>
      </c>
      <c r="O1329" t="str">
        <f t="shared" si="41"/>
        <v>High Cost</v>
      </c>
      <c r="P1329">
        <f>COUNTIF($B:$B,B1329)</f>
        <v>9</v>
      </c>
      <c r="Q1329">
        <f>SUMIF($C:$C,C1329,$L:$L)</f>
        <v>16195.449599999994</v>
      </c>
    </row>
    <row r="1330" spans="1:17" x14ac:dyDescent="0.25">
      <c r="A1330" t="s">
        <v>5380</v>
      </c>
      <c r="B1330" t="s">
        <v>590</v>
      </c>
      <c r="C1330" t="s">
        <v>3111</v>
      </c>
      <c r="D1330" t="s">
        <v>3093</v>
      </c>
      <c r="E1330" t="s">
        <v>19705</v>
      </c>
      <c r="F1330" t="s">
        <v>4775</v>
      </c>
      <c r="G1330" t="s">
        <v>3102</v>
      </c>
      <c r="H1330">
        <f ca="1">_xlfn.XLOOKUP('Master Data'!$B:$B,PatientsMaster!$A:$A,PatientsMaster!$F:$F)</f>
        <v>62</v>
      </c>
      <c r="I1330" t="str">
        <f ca="1">_xlfn.XLOOKUP('Master Data'!$B:$B,PatientsMaster!$A:$A,PatientsMaster!$G:$G)</f>
        <v>Young Adult</v>
      </c>
      <c r="J1330" t="str">
        <f>_xlfn.XLOOKUP($C:$C,ProvidersMaster!$A:$A,ProvidersMaster!$C:$C)</f>
        <v>Gastroenterology</v>
      </c>
      <c r="K1330">
        <f>_xlfn.XLOOKUP($A:$A,Charges!$B:$B,Charges!$D:$D)</f>
        <v>471.28</v>
      </c>
      <c r="L1330">
        <f>_xlfn.XLOOKUP($E:$E,InsuranceClaims!$A:$A,InsuranceClaims!$E:$E)</f>
        <v>56.24</v>
      </c>
      <c r="M1330" t="str">
        <f>_xlfn.XLOOKUP($A:$A,Diagnoses!$B:$B,Diagnoses!$D:$D)</f>
        <v>Acute upper respiratory infection, unspecified</v>
      </c>
      <c r="N1330" t="str">
        <f t="shared" si="40"/>
        <v>2025-Oct</v>
      </c>
      <c r="O1330" t="str">
        <f t="shared" si="41"/>
        <v>High Cost</v>
      </c>
      <c r="P1330">
        <f>COUNTIF($B:$B,B1330)</f>
        <v>9</v>
      </c>
      <c r="Q1330">
        <f>SUMIF($C:$C,C1330,$L:$L)</f>
        <v>20345.553199999988</v>
      </c>
    </row>
    <row r="1331" spans="1:17" x14ac:dyDescent="0.25">
      <c r="A1331" t="s">
        <v>5381</v>
      </c>
      <c r="B1331" t="s">
        <v>590</v>
      </c>
      <c r="C1331" t="s">
        <v>3151</v>
      </c>
      <c r="D1331" t="s">
        <v>3088</v>
      </c>
      <c r="E1331" t="s">
        <v>19706</v>
      </c>
      <c r="F1331" t="s">
        <v>4831</v>
      </c>
      <c r="G1331" t="s">
        <v>3090</v>
      </c>
      <c r="H1331">
        <f ca="1">_xlfn.XLOOKUP('Master Data'!$B:$B,PatientsMaster!$A:$A,PatientsMaster!$F:$F)</f>
        <v>62</v>
      </c>
      <c r="I1331" t="str">
        <f ca="1">_xlfn.XLOOKUP('Master Data'!$B:$B,PatientsMaster!$A:$A,PatientsMaster!$G:$G)</f>
        <v>Young Adult</v>
      </c>
      <c r="J1331" t="str">
        <f>_xlfn.XLOOKUP($C:$C,ProvidersMaster!$A:$A,ProvidersMaster!$C:$C)</f>
        <v>Gastroenterology</v>
      </c>
      <c r="K1331">
        <f>_xlfn.XLOOKUP($A:$A,Charges!$B:$B,Charges!$D:$D)</f>
        <v>367.76</v>
      </c>
      <c r="L1331">
        <f>_xlfn.XLOOKUP($E:$E,InsuranceClaims!$A:$A,InsuranceClaims!$E:$E)</f>
        <v>340.43349999999998</v>
      </c>
      <c r="M1331" t="str">
        <f>_xlfn.XLOOKUP($A:$A,Diagnoses!$B:$B,Diagnoses!$D:$D)</f>
        <v>Low back pain</v>
      </c>
      <c r="N1331" t="str">
        <f t="shared" si="40"/>
        <v>2024-Dec</v>
      </c>
      <c r="O1331" t="str">
        <f t="shared" si="41"/>
        <v>High Cost</v>
      </c>
      <c r="P1331">
        <f>COUNTIF($B:$B,B1331)</f>
        <v>9</v>
      </c>
      <c r="Q1331">
        <f>SUMIF($C:$C,C1331,$L:$L)</f>
        <v>21413.642499999994</v>
      </c>
    </row>
    <row r="1332" spans="1:17" x14ac:dyDescent="0.25">
      <c r="A1332" t="s">
        <v>5382</v>
      </c>
      <c r="B1332" t="s">
        <v>590</v>
      </c>
      <c r="C1332" t="s">
        <v>3148</v>
      </c>
      <c r="D1332" t="s">
        <v>3093</v>
      </c>
      <c r="E1332" t="s">
        <v>19707</v>
      </c>
      <c r="F1332" t="s">
        <v>4299</v>
      </c>
      <c r="G1332" t="s">
        <v>3095</v>
      </c>
      <c r="H1332">
        <f ca="1">_xlfn.XLOOKUP('Master Data'!$B:$B,PatientsMaster!$A:$A,PatientsMaster!$F:$F)</f>
        <v>62</v>
      </c>
      <c r="I1332" t="str">
        <f ca="1">_xlfn.XLOOKUP('Master Data'!$B:$B,PatientsMaster!$A:$A,PatientsMaster!$G:$G)</f>
        <v>Young Adult</v>
      </c>
      <c r="J1332" t="str">
        <f>_xlfn.XLOOKUP($C:$C,ProvidersMaster!$A:$A,ProvidersMaster!$C:$C)</f>
        <v>Gastroenterology</v>
      </c>
      <c r="K1332">
        <f>_xlfn.XLOOKUP($A:$A,Charges!$B:$B,Charges!$D:$D)</f>
        <v>95.79</v>
      </c>
      <c r="L1332">
        <f>_xlfn.XLOOKUP($E:$E,InsuranceClaims!$A:$A,InsuranceClaims!$E:$E)</f>
        <v>217.1251</v>
      </c>
      <c r="M1332" t="str">
        <f>_xlfn.XLOOKUP($A:$A,Diagnoses!$B:$B,Diagnoses!$D:$D)</f>
        <v>Gastro-esophageal reflux disease without esophagitis</v>
      </c>
      <c r="N1332" t="str">
        <f t="shared" si="40"/>
        <v>2023-Jan</v>
      </c>
      <c r="O1332" t="str">
        <f t="shared" si="41"/>
        <v>Standard</v>
      </c>
      <c r="P1332">
        <f>COUNTIF($B:$B,B1332)</f>
        <v>9</v>
      </c>
      <c r="Q1332">
        <f>SUMIF($C:$C,C1332,$L:$L)</f>
        <v>19833.441100000004</v>
      </c>
    </row>
    <row r="1333" spans="1:17" x14ac:dyDescent="0.25">
      <c r="A1333" t="s">
        <v>5383</v>
      </c>
      <c r="B1333" t="s">
        <v>590</v>
      </c>
      <c r="C1333" t="s">
        <v>3172</v>
      </c>
      <c r="D1333" t="s">
        <v>3093</v>
      </c>
      <c r="E1333" t="s">
        <v>19708</v>
      </c>
      <c r="F1333" t="s">
        <v>5384</v>
      </c>
      <c r="G1333" t="s">
        <v>3090</v>
      </c>
      <c r="H1333">
        <f ca="1">_xlfn.XLOOKUP('Master Data'!$B:$B,PatientsMaster!$A:$A,PatientsMaster!$F:$F)</f>
        <v>62</v>
      </c>
      <c r="I1333" t="str">
        <f ca="1">_xlfn.XLOOKUP('Master Data'!$B:$B,PatientsMaster!$A:$A,PatientsMaster!$G:$G)</f>
        <v>Young Adult</v>
      </c>
      <c r="J1333" t="str">
        <f>_xlfn.XLOOKUP($C:$C,ProvidersMaster!$A:$A,ProvidersMaster!$C:$C)</f>
        <v>Gastroenterology</v>
      </c>
      <c r="K1333">
        <f>_xlfn.XLOOKUP($A:$A,Charges!$B:$B,Charges!$D:$D)</f>
        <v>215.07</v>
      </c>
      <c r="L1333">
        <f>_xlfn.XLOOKUP($E:$E,InsuranceClaims!$A:$A,InsuranceClaims!$E:$E)</f>
        <v>361.79340000000002</v>
      </c>
      <c r="M1333" t="str">
        <f>_xlfn.XLOOKUP($A:$A,Diagnoses!$B:$B,Diagnoses!$D:$D)</f>
        <v>Acute upper respiratory infection, unspecified</v>
      </c>
      <c r="N1333" t="str">
        <f t="shared" si="40"/>
        <v>2024-Jun</v>
      </c>
      <c r="O1333" t="str">
        <f t="shared" si="41"/>
        <v>Standard</v>
      </c>
      <c r="P1333">
        <f>COUNTIF($B:$B,B1333)</f>
        <v>9</v>
      </c>
      <c r="Q1333">
        <f>SUMIF($C:$C,C1333,$L:$L)</f>
        <v>17502.678000000004</v>
      </c>
    </row>
    <row r="1334" spans="1:17" x14ac:dyDescent="0.25">
      <c r="A1334" t="s">
        <v>5385</v>
      </c>
      <c r="B1334" t="s">
        <v>590</v>
      </c>
      <c r="C1334" t="s">
        <v>3172</v>
      </c>
      <c r="D1334" t="s">
        <v>3093</v>
      </c>
      <c r="E1334" t="s">
        <v>19709</v>
      </c>
      <c r="F1334" t="s">
        <v>3667</v>
      </c>
      <c r="G1334" t="s">
        <v>3095</v>
      </c>
      <c r="H1334">
        <f ca="1">_xlfn.XLOOKUP('Master Data'!$B:$B,PatientsMaster!$A:$A,PatientsMaster!$F:$F)</f>
        <v>62</v>
      </c>
      <c r="I1334" t="str">
        <f ca="1">_xlfn.XLOOKUP('Master Data'!$B:$B,PatientsMaster!$A:$A,PatientsMaster!$G:$G)</f>
        <v>Young Adult</v>
      </c>
      <c r="J1334" t="str">
        <f>_xlfn.XLOOKUP($C:$C,ProvidersMaster!$A:$A,ProvidersMaster!$C:$C)</f>
        <v>Gastroenterology</v>
      </c>
      <c r="K1334">
        <f>_xlfn.XLOOKUP($A:$A,Charges!$B:$B,Charges!$D:$D)</f>
        <v>199.7</v>
      </c>
      <c r="L1334">
        <f>_xlfn.XLOOKUP($E:$E,InsuranceClaims!$A:$A,InsuranceClaims!$E:$E)</f>
        <v>325.75839999999999</v>
      </c>
      <c r="M1334" t="str">
        <f>_xlfn.XLOOKUP($A:$A,Diagnoses!$B:$B,Diagnoses!$D:$D)</f>
        <v>Type 2 diabetes mellitus without complications</v>
      </c>
      <c r="N1334" t="str">
        <f t="shared" si="40"/>
        <v>2023-Feb</v>
      </c>
      <c r="O1334" t="str">
        <f t="shared" si="41"/>
        <v>Standard</v>
      </c>
      <c r="P1334">
        <f>COUNTIF($B:$B,B1334)</f>
        <v>9</v>
      </c>
      <c r="Q1334">
        <f>SUMIF($C:$C,C1334,$L:$L)</f>
        <v>17502.678000000004</v>
      </c>
    </row>
    <row r="1335" spans="1:17" x14ac:dyDescent="0.25">
      <c r="A1335" t="s">
        <v>5386</v>
      </c>
      <c r="B1335" t="s">
        <v>592</v>
      </c>
      <c r="C1335" t="s">
        <v>3161</v>
      </c>
      <c r="D1335" t="s">
        <v>3093</v>
      </c>
      <c r="E1335" t="s">
        <v>19710</v>
      </c>
      <c r="F1335" t="s">
        <v>5387</v>
      </c>
      <c r="G1335" t="s">
        <v>3106</v>
      </c>
      <c r="H1335">
        <f ca="1">_xlfn.XLOOKUP('Master Data'!$B:$B,PatientsMaster!$A:$A,PatientsMaster!$F:$F)</f>
        <v>75</v>
      </c>
      <c r="I1335" t="str">
        <f ca="1">_xlfn.XLOOKUP('Master Data'!$B:$B,PatientsMaster!$A:$A,PatientsMaster!$G:$G)</f>
        <v>Young Adult</v>
      </c>
      <c r="J1335" t="str">
        <f>_xlfn.XLOOKUP($C:$C,ProvidersMaster!$A:$A,ProvidersMaster!$C:$C)</f>
        <v>Gastroenterology</v>
      </c>
      <c r="K1335">
        <f>_xlfn.XLOOKUP($A:$A,Charges!$B:$B,Charges!$D:$D)</f>
        <v>463.54</v>
      </c>
      <c r="L1335">
        <f>_xlfn.XLOOKUP($E:$E,InsuranceClaims!$A:$A,InsuranceClaims!$E:$E)</f>
        <v>235.02500000000001</v>
      </c>
      <c r="M1335" t="str">
        <f>_xlfn.XLOOKUP($A:$A,Diagnoses!$B:$B,Diagnoses!$D:$D)</f>
        <v>Type 2 diabetes mellitus without complications</v>
      </c>
      <c r="N1335" t="str">
        <f t="shared" si="40"/>
        <v>2024-Oct</v>
      </c>
      <c r="O1335" t="str">
        <f t="shared" si="41"/>
        <v>High Cost</v>
      </c>
      <c r="P1335">
        <f>COUNTIF($B:$B,B1335)</f>
        <v>6</v>
      </c>
      <c r="Q1335">
        <f>SUMIF($C:$C,C1335,$L:$L)</f>
        <v>20657.172699999996</v>
      </c>
    </row>
    <row r="1336" spans="1:17" x14ac:dyDescent="0.25">
      <c r="A1336" t="s">
        <v>5388</v>
      </c>
      <c r="B1336" t="s">
        <v>592</v>
      </c>
      <c r="C1336" t="s">
        <v>3156</v>
      </c>
      <c r="D1336" t="s">
        <v>3088</v>
      </c>
      <c r="E1336" t="s">
        <v>19711</v>
      </c>
      <c r="F1336" t="s">
        <v>3972</v>
      </c>
      <c r="G1336" t="s">
        <v>3090</v>
      </c>
      <c r="H1336">
        <f ca="1">_xlfn.XLOOKUP('Master Data'!$B:$B,PatientsMaster!$A:$A,PatientsMaster!$F:$F)</f>
        <v>75</v>
      </c>
      <c r="I1336" t="str">
        <f ca="1">_xlfn.XLOOKUP('Master Data'!$B:$B,PatientsMaster!$A:$A,PatientsMaster!$G:$G)</f>
        <v>Young Adult</v>
      </c>
      <c r="J1336" t="str">
        <f>_xlfn.XLOOKUP($C:$C,ProvidersMaster!$A:$A,ProvidersMaster!$C:$C)</f>
        <v>Neurology</v>
      </c>
      <c r="K1336">
        <f>_xlfn.XLOOKUP($A:$A,Charges!$B:$B,Charges!$D:$D)</f>
        <v>351.22</v>
      </c>
      <c r="L1336">
        <f>_xlfn.XLOOKUP($E:$E,InsuranceClaims!$A:$A,InsuranceClaims!$E:$E)</f>
        <v>306.98379999999997</v>
      </c>
      <c r="M1336" t="str">
        <f>_xlfn.XLOOKUP($A:$A,Diagnoses!$B:$B,Diagnoses!$D:$D)</f>
        <v>Type 2 diabetes mellitus without complications</v>
      </c>
      <c r="N1336" t="str">
        <f t="shared" si="40"/>
        <v>2022-Oct</v>
      </c>
      <c r="O1336" t="str">
        <f t="shared" si="41"/>
        <v>High Cost</v>
      </c>
      <c r="P1336">
        <f>COUNTIF($B:$B,B1336)</f>
        <v>6</v>
      </c>
      <c r="Q1336">
        <f>SUMIF($C:$C,C1336,$L:$L)</f>
        <v>25676.765600000006</v>
      </c>
    </row>
    <row r="1337" spans="1:17" x14ac:dyDescent="0.25">
      <c r="A1337" t="s">
        <v>5389</v>
      </c>
      <c r="B1337" t="s">
        <v>592</v>
      </c>
      <c r="C1337" t="s">
        <v>3135</v>
      </c>
      <c r="D1337" t="s">
        <v>3093</v>
      </c>
      <c r="E1337" t="s">
        <v>19712</v>
      </c>
      <c r="F1337" t="s">
        <v>5245</v>
      </c>
      <c r="G1337" t="s">
        <v>3102</v>
      </c>
      <c r="H1337">
        <f ca="1">_xlfn.XLOOKUP('Master Data'!$B:$B,PatientsMaster!$A:$A,PatientsMaster!$F:$F)</f>
        <v>75</v>
      </c>
      <c r="I1337" t="str">
        <f ca="1">_xlfn.XLOOKUP('Master Data'!$B:$B,PatientsMaster!$A:$A,PatientsMaster!$G:$G)</f>
        <v>Young Adult</v>
      </c>
      <c r="J1337" t="str">
        <f>_xlfn.XLOOKUP($C:$C,ProvidersMaster!$A:$A,ProvidersMaster!$C:$C)</f>
        <v>Pediatrics</v>
      </c>
      <c r="K1337">
        <f>_xlfn.XLOOKUP($A:$A,Charges!$B:$B,Charges!$D:$D)</f>
        <v>452.78</v>
      </c>
      <c r="L1337">
        <f>_xlfn.XLOOKUP($E:$E,InsuranceClaims!$A:$A,InsuranceClaims!$E:$E)</f>
        <v>335.9418</v>
      </c>
      <c r="M1337" t="str">
        <f>_xlfn.XLOOKUP($A:$A,Diagnoses!$B:$B,Diagnoses!$D:$D)</f>
        <v>Type 2 diabetes mellitus without complications</v>
      </c>
      <c r="N1337" t="str">
        <f t="shared" si="40"/>
        <v>2023-Sep</v>
      </c>
      <c r="O1337" t="str">
        <f t="shared" si="41"/>
        <v>High Cost</v>
      </c>
      <c r="P1337">
        <f>COUNTIF($B:$B,B1337)</f>
        <v>6</v>
      </c>
      <c r="Q1337">
        <f>SUMIF($C:$C,C1337,$L:$L)</f>
        <v>24472.873299999996</v>
      </c>
    </row>
    <row r="1338" spans="1:17" x14ac:dyDescent="0.25">
      <c r="A1338" t="s">
        <v>5390</v>
      </c>
      <c r="B1338" t="s">
        <v>592</v>
      </c>
      <c r="C1338" t="s">
        <v>3104</v>
      </c>
      <c r="D1338" t="s">
        <v>3088</v>
      </c>
      <c r="E1338" t="s">
        <v>19713</v>
      </c>
      <c r="F1338" t="s">
        <v>5391</v>
      </c>
      <c r="G1338" t="s">
        <v>3102</v>
      </c>
      <c r="H1338">
        <f ca="1">_xlfn.XLOOKUP('Master Data'!$B:$B,PatientsMaster!$A:$A,PatientsMaster!$F:$F)</f>
        <v>75</v>
      </c>
      <c r="I1338" t="str">
        <f ca="1">_xlfn.XLOOKUP('Master Data'!$B:$B,PatientsMaster!$A:$A,PatientsMaster!$G:$G)</f>
        <v>Young Adult</v>
      </c>
      <c r="J1338" t="str">
        <f>_xlfn.XLOOKUP($C:$C,ProvidersMaster!$A:$A,ProvidersMaster!$C:$C)</f>
        <v>Pediatrics</v>
      </c>
      <c r="K1338">
        <f>_xlfn.XLOOKUP($A:$A,Charges!$B:$B,Charges!$D:$D)</f>
        <v>193.57</v>
      </c>
      <c r="L1338">
        <f>_xlfn.XLOOKUP($E:$E,InsuranceClaims!$A:$A,InsuranceClaims!$E:$E)</f>
        <v>298.00830000000002</v>
      </c>
      <c r="M1338" t="str">
        <f>_xlfn.XLOOKUP($A:$A,Diagnoses!$B:$B,Diagnoses!$D:$D)</f>
        <v>Type 2 diabetes mellitus without complications</v>
      </c>
      <c r="N1338" t="str">
        <f t="shared" si="40"/>
        <v>2024-Dec</v>
      </c>
      <c r="O1338" t="str">
        <f t="shared" si="41"/>
        <v>Standard</v>
      </c>
      <c r="P1338">
        <f>COUNTIF($B:$B,B1338)</f>
        <v>6</v>
      </c>
      <c r="Q1338">
        <f>SUMIF($C:$C,C1338,$L:$L)</f>
        <v>19656.943599999999</v>
      </c>
    </row>
    <row r="1339" spans="1:17" x14ac:dyDescent="0.25">
      <c r="A1339" t="s">
        <v>5392</v>
      </c>
      <c r="B1339" t="s">
        <v>592</v>
      </c>
      <c r="C1339" t="s">
        <v>3187</v>
      </c>
      <c r="D1339" t="s">
        <v>3093</v>
      </c>
      <c r="E1339" t="s">
        <v>19714</v>
      </c>
      <c r="F1339" t="s">
        <v>5393</v>
      </c>
      <c r="G1339" t="s">
        <v>3102</v>
      </c>
      <c r="H1339">
        <f ca="1">_xlfn.XLOOKUP('Master Data'!$B:$B,PatientsMaster!$A:$A,PatientsMaster!$F:$F)</f>
        <v>75</v>
      </c>
      <c r="I1339" t="str">
        <f ca="1">_xlfn.XLOOKUP('Master Data'!$B:$B,PatientsMaster!$A:$A,PatientsMaster!$G:$G)</f>
        <v>Young Adult</v>
      </c>
      <c r="J1339" t="str">
        <f>_xlfn.XLOOKUP($C:$C,ProvidersMaster!$A:$A,ProvidersMaster!$C:$C)</f>
        <v>Cardiology</v>
      </c>
      <c r="K1339">
        <f>_xlfn.XLOOKUP($A:$A,Charges!$B:$B,Charges!$D:$D)</f>
        <v>279.57</v>
      </c>
      <c r="L1339">
        <f>_xlfn.XLOOKUP($E:$E,InsuranceClaims!$A:$A,InsuranceClaims!$E:$E)</f>
        <v>426.1644</v>
      </c>
      <c r="M1339" t="str">
        <f>_xlfn.XLOOKUP($A:$A,Diagnoses!$B:$B,Diagnoses!$D:$D)</f>
        <v>Type 2 diabetes mellitus without complications</v>
      </c>
      <c r="N1339" t="str">
        <f t="shared" si="40"/>
        <v>2026-Apr</v>
      </c>
      <c r="O1339" t="str">
        <f t="shared" si="41"/>
        <v>Standard</v>
      </c>
      <c r="P1339">
        <f>COUNTIF($B:$B,B1339)</f>
        <v>6</v>
      </c>
      <c r="Q1339">
        <f>SUMIF($C:$C,C1339,$L:$L)</f>
        <v>16655.636999999995</v>
      </c>
    </row>
    <row r="1340" spans="1:17" x14ac:dyDescent="0.25">
      <c r="A1340" t="s">
        <v>5394</v>
      </c>
      <c r="B1340" t="s">
        <v>592</v>
      </c>
      <c r="C1340" t="s">
        <v>3092</v>
      </c>
      <c r="D1340" t="s">
        <v>3088</v>
      </c>
      <c r="E1340" t="s">
        <v>19715</v>
      </c>
      <c r="F1340" t="s">
        <v>5395</v>
      </c>
      <c r="G1340" t="s">
        <v>3090</v>
      </c>
      <c r="H1340">
        <f ca="1">_xlfn.XLOOKUP('Master Data'!$B:$B,PatientsMaster!$A:$A,PatientsMaster!$F:$F)</f>
        <v>75</v>
      </c>
      <c r="I1340" t="str">
        <f ca="1">_xlfn.XLOOKUP('Master Data'!$B:$B,PatientsMaster!$A:$A,PatientsMaster!$G:$G)</f>
        <v>Young Adult</v>
      </c>
      <c r="J1340" t="str">
        <f>_xlfn.XLOOKUP($C:$C,ProvidersMaster!$A:$A,ProvidersMaster!$C:$C)</f>
        <v>Oncology</v>
      </c>
      <c r="K1340">
        <f>_xlfn.XLOOKUP($A:$A,Charges!$B:$B,Charges!$D:$D)</f>
        <v>97.5</v>
      </c>
      <c r="L1340">
        <f>_xlfn.XLOOKUP($E:$E,InsuranceClaims!$A:$A,InsuranceClaims!$E:$E)</f>
        <v>173.53440000000001</v>
      </c>
      <c r="M1340" t="str">
        <f>_xlfn.XLOOKUP($A:$A,Diagnoses!$B:$B,Diagnoses!$D:$D)</f>
        <v>Low back pain</v>
      </c>
      <c r="N1340" t="str">
        <f t="shared" si="40"/>
        <v>2024-Jun</v>
      </c>
      <c r="O1340" t="str">
        <f t="shared" si="41"/>
        <v>Standard</v>
      </c>
      <c r="P1340">
        <f>COUNTIF($B:$B,B1340)</f>
        <v>6</v>
      </c>
      <c r="Q1340">
        <f>SUMIF($C:$C,C1340,$L:$L)</f>
        <v>16713.101299999998</v>
      </c>
    </row>
    <row r="1341" spans="1:17" x14ac:dyDescent="0.25">
      <c r="A1341" t="s">
        <v>5396</v>
      </c>
      <c r="B1341" t="s">
        <v>594</v>
      </c>
      <c r="C1341" t="s">
        <v>3151</v>
      </c>
      <c r="D1341" t="s">
        <v>3093</v>
      </c>
      <c r="E1341" t="s">
        <v>19716</v>
      </c>
      <c r="F1341" t="s">
        <v>5008</v>
      </c>
      <c r="G1341" t="s">
        <v>3102</v>
      </c>
      <c r="H1341">
        <f ca="1">_xlfn.XLOOKUP('Master Data'!$B:$B,PatientsMaster!$A:$A,PatientsMaster!$F:$F)</f>
        <v>65</v>
      </c>
      <c r="I1341" t="str">
        <f ca="1">_xlfn.XLOOKUP('Master Data'!$B:$B,PatientsMaster!$A:$A,PatientsMaster!$G:$G)</f>
        <v>Young Adult</v>
      </c>
      <c r="J1341" t="str">
        <f>_xlfn.XLOOKUP($C:$C,ProvidersMaster!$A:$A,ProvidersMaster!$C:$C)</f>
        <v>Gastroenterology</v>
      </c>
      <c r="K1341">
        <f>_xlfn.XLOOKUP($A:$A,Charges!$B:$B,Charges!$D:$D)</f>
        <v>409.1</v>
      </c>
      <c r="L1341">
        <f>_xlfn.XLOOKUP($E:$E,InsuranceClaims!$A:$A,InsuranceClaims!$E:$E)</f>
        <v>215.4152</v>
      </c>
      <c r="M1341" t="str">
        <f>_xlfn.XLOOKUP($A:$A,Diagnoses!$B:$B,Diagnoses!$D:$D)</f>
        <v>Low back pain</v>
      </c>
      <c r="N1341" t="str">
        <f t="shared" si="40"/>
        <v>2026-Apr</v>
      </c>
      <c r="O1341" t="str">
        <f t="shared" si="41"/>
        <v>High Cost</v>
      </c>
      <c r="P1341">
        <f>COUNTIF($B:$B,B1341)</f>
        <v>4</v>
      </c>
      <c r="Q1341">
        <f>SUMIF($C:$C,C1341,$L:$L)</f>
        <v>21413.642499999994</v>
      </c>
    </row>
    <row r="1342" spans="1:17" x14ac:dyDescent="0.25">
      <c r="A1342" t="s">
        <v>5397</v>
      </c>
      <c r="B1342" t="s">
        <v>594</v>
      </c>
      <c r="C1342" t="s">
        <v>3092</v>
      </c>
      <c r="D1342" t="s">
        <v>3088</v>
      </c>
      <c r="E1342" t="s">
        <v>19717</v>
      </c>
      <c r="F1342" t="s">
        <v>4495</v>
      </c>
      <c r="G1342" t="s">
        <v>3102</v>
      </c>
      <c r="H1342">
        <f ca="1">_xlfn.XLOOKUP('Master Data'!$B:$B,PatientsMaster!$A:$A,PatientsMaster!$F:$F)</f>
        <v>65</v>
      </c>
      <c r="I1342" t="str">
        <f ca="1">_xlfn.XLOOKUP('Master Data'!$B:$B,PatientsMaster!$A:$A,PatientsMaster!$G:$G)</f>
        <v>Young Adult</v>
      </c>
      <c r="J1342" t="str">
        <f>_xlfn.XLOOKUP($C:$C,ProvidersMaster!$A:$A,ProvidersMaster!$C:$C)</f>
        <v>Oncology</v>
      </c>
      <c r="K1342">
        <f>_xlfn.XLOOKUP($A:$A,Charges!$B:$B,Charges!$D:$D)</f>
        <v>413.15</v>
      </c>
      <c r="L1342">
        <f>_xlfn.XLOOKUP($E:$E,InsuranceClaims!$A:$A,InsuranceClaims!$E:$E)</f>
        <v>72.878999999999991</v>
      </c>
      <c r="M1342" t="str">
        <f>_xlfn.XLOOKUP($A:$A,Diagnoses!$B:$B,Diagnoses!$D:$D)</f>
        <v>Essential (primary) hypertension</v>
      </c>
      <c r="N1342" t="str">
        <f t="shared" si="40"/>
        <v>2025-Jul</v>
      </c>
      <c r="O1342" t="str">
        <f t="shared" si="41"/>
        <v>High Cost</v>
      </c>
      <c r="P1342">
        <f>COUNTIF($B:$B,B1342)</f>
        <v>4</v>
      </c>
      <c r="Q1342">
        <f>SUMIF($C:$C,C1342,$L:$L)</f>
        <v>16713.101299999998</v>
      </c>
    </row>
    <row r="1343" spans="1:17" x14ac:dyDescent="0.25">
      <c r="A1343" t="s">
        <v>5398</v>
      </c>
      <c r="B1343" t="s">
        <v>594</v>
      </c>
      <c r="C1343" t="s">
        <v>3092</v>
      </c>
      <c r="D1343" t="s">
        <v>3088</v>
      </c>
      <c r="E1343" t="s">
        <v>19718</v>
      </c>
      <c r="F1343" t="s">
        <v>3746</v>
      </c>
      <c r="G1343" t="s">
        <v>3102</v>
      </c>
      <c r="H1343">
        <f ca="1">_xlfn.XLOOKUP('Master Data'!$B:$B,PatientsMaster!$A:$A,PatientsMaster!$F:$F)</f>
        <v>65</v>
      </c>
      <c r="I1343" t="str">
        <f ca="1">_xlfn.XLOOKUP('Master Data'!$B:$B,PatientsMaster!$A:$A,PatientsMaster!$G:$G)</f>
        <v>Young Adult</v>
      </c>
      <c r="J1343" t="str">
        <f>_xlfn.XLOOKUP($C:$C,ProvidersMaster!$A:$A,ProvidersMaster!$C:$C)</f>
        <v>Oncology</v>
      </c>
      <c r="K1343">
        <f>_xlfn.XLOOKUP($A:$A,Charges!$B:$B,Charges!$D:$D)</f>
        <v>73.62</v>
      </c>
      <c r="L1343">
        <f>_xlfn.XLOOKUP($E:$E,InsuranceClaims!$A:$A,InsuranceClaims!$E:$E)</f>
        <v>60.228000000000002</v>
      </c>
      <c r="M1343" t="str">
        <f>_xlfn.XLOOKUP($A:$A,Diagnoses!$B:$B,Diagnoses!$D:$D)</f>
        <v>Low back pain</v>
      </c>
      <c r="N1343" t="str">
        <f t="shared" si="40"/>
        <v>2026-Aug</v>
      </c>
      <c r="O1343" t="str">
        <f t="shared" si="41"/>
        <v>Standard</v>
      </c>
      <c r="P1343">
        <f>COUNTIF($B:$B,B1343)</f>
        <v>4</v>
      </c>
      <c r="Q1343">
        <f>SUMIF($C:$C,C1343,$L:$L)</f>
        <v>16713.101299999998</v>
      </c>
    </row>
    <row r="1344" spans="1:17" x14ac:dyDescent="0.25">
      <c r="A1344" t="s">
        <v>5399</v>
      </c>
      <c r="B1344" t="s">
        <v>594</v>
      </c>
      <c r="C1344" t="s">
        <v>3092</v>
      </c>
      <c r="D1344" t="s">
        <v>3093</v>
      </c>
      <c r="E1344" t="s">
        <v>19719</v>
      </c>
      <c r="F1344" t="s">
        <v>3980</v>
      </c>
      <c r="G1344" t="s">
        <v>3102</v>
      </c>
      <c r="H1344">
        <f ca="1">_xlfn.XLOOKUP('Master Data'!$B:$B,PatientsMaster!$A:$A,PatientsMaster!$F:$F)</f>
        <v>65</v>
      </c>
      <c r="I1344" t="str">
        <f ca="1">_xlfn.XLOOKUP('Master Data'!$B:$B,PatientsMaster!$A:$A,PatientsMaster!$G:$G)</f>
        <v>Young Adult</v>
      </c>
      <c r="J1344" t="str">
        <f>_xlfn.XLOOKUP($C:$C,ProvidersMaster!$A:$A,ProvidersMaster!$C:$C)</f>
        <v>Oncology</v>
      </c>
      <c r="K1344">
        <f>_xlfn.XLOOKUP($A:$A,Charges!$B:$B,Charges!$D:$D)</f>
        <v>206.79</v>
      </c>
      <c r="L1344">
        <f>_xlfn.XLOOKUP($E:$E,InsuranceClaims!$A:$A,InsuranceClaims!$E:$E)</f>
        <v>94.01039999999999</v>
      </c>
      <c r="M1344" t="str">
        <f>_xlfn.XLOOKUP($A:$A,Diagnoses!$B:$B,Diagnoses!$D:$D)</f>
        <v>Low back pain</v>
      </c>
      <c r="N1344" t="str">
        <f t="shared" si="40"/>
        <v>2024-May</v>
      </c>
      <c r="O1344" t="str">
        <f t="shared" si="41"/>
        <v>Standard</v>
      </c>
      <c r="P1344">
        <f>COUNTIF($B:$B,B1344)</f>
        <v>4</v>
      </c>
      <c r="Q1344">
        <f>SUMIF($C:$C,C1344,$L:$L)</f>
        <v>16713.101299999998</v>
      </c>
    </row>
    <row r="1345" spans="1:17" x14ac:dyDescent="0.25">
      <c r="A1345" t="s">
        <v>5400</v>
      </c>
      <c r="B1345" t="s">
        <v>596</v>
      </c>
      <c r="C1345" t="s">
        <v>3135</v>
      </c>
      <c r="D1345" t="s">
        <v>3093</v>
      </c>
      <c r="E1345" t="s">
        <v>19720</v>
      </c>
      <c r="F1345" t="s">
        <v>5401</v>
      </c>
      <c r="G1345" t="s">
        <v>3106</v>
      </c>
      <c r="H1345">
        <f ca="1">_xlfn.XLOOKUP('Master Data'!$B:$B,PatientsMaster!$A:$A,PatientsMaster!$F:$F)</f>
        <v>61</v>
      </c>
      <c r="I1345" t="str">
        <f ca="1">_xlfn.XLOOKUP('Master Data'!$B:$B,PatientsMaster!$A:$A,PatientsMaster!$G:$G)</f>
        <v>Young Adult</v>
      </c>
      <c r="J1345" t="str">
        <f>_xlfn.XLOOKUP($C:$C,ProvidersMaster!$A:$A,ProvidersMaster!$C:$C)</f>
        <v>Pediatrics</v>
      </c>
      <c r="K1345">
        <f>_xlfn.XLOOKUP($A:$A,Charges!$B:$B,Charges!$D:$D)</f>
        <v>110.38</v>
      </c>
      <c r="L1345">
        <f>_xlfn.XLOOKUP($E:$E,InsuranceClaims!$A:$A,InsuranceClaims!$E:$E)</f>
        <v>399.06240000000003</v>
      </c>
      <c r="M1345" t="str">
        <f>_xlfn.XLOOKUP($A:$A,Diagnoses!$B:$B,Diagnoses!$D:$D)</f>
        <v>Essential (primary) hypertension</v>
      </c>
      <c r="N1345" t="str">
        <f t="shared" si="40"/>
        <v>2024-Aug</v>
      </c>
      <c r="O1345" t="str">
        <f t="shared" si="41"/>
        <v>Standard</v>
      </c>
      <c r="P1345">
        <f>COUNTIF($B:$B,B1345)</f>
        <v>6</v>
      </c>
      <c r="Q1345">
        <f>SUMIF($C:$C,C1345,$L:$L)</f>
        <v>24472.873299999996</v>
      </c>
    </row>
    <row r="1346" spans="1:17" x14ac:dyDescent="0.25">
      <c r="A1346" t="s">
        <v>5402</v>
      </c>
      <c r="B1346" t="s">
        <v>596</v>
      </c>
      <c r="C1346" t="s">
        <v>3097</v>
      </c>
      <c r="D1346" t="s">
        <v>3093</v>
      </c>
      <c r="E1346" t="s">
        <v>19721</v>
      </c>
      <c r="F1346" t="s">
        <v>5403</v>
      </c>
      <c r="G1346" t="s">
        <v>3102</v>
      </c>
      <c r="H1346">
        <f ca="1">_xlfn.XLOOKUP('Master Data'!$B:$B,PatientsMaster!$A:$A,PatientsMaster!$F:$F)</f>
        <v>61</v>
      </c>
      <c r="I1346" t="str">
        <f ca="1">_xlfn.XLOOKUP('Master Data'!$B:$B,PatientsMaster!$A:$A,PatientsMaster!$G:$G)</f>
        <v>Young Adult</v>
      </c>
      <c r="J1346" t="str">
        <f>_xlfn.XLOOKUP($C:$C,ProvidersMaster!$A:$A,ProvidersMaster!$C:$C)</f>
        <v>Cardiology</v>
      </c>
      <c r="K1346">
        <f>_xlfn.XLOOKUP($A:$A,Charges!$B:$B,Charges!$D:$D)</f>
        <v>295.37</v>
      </c>
      <c r="L1346">
        <f>_xlfn.XLOOKUP($E:$E,InsuranceClaims!$A:$A,InsuranceClaims!$E:$E)</f>
        <v>183.24800000000002</v>
      </c>
      <c r="M1346" t="str">
        <f>_xlfn.XLOOKUP($A:$A,Diagnoses!$B:$B,Diagnoses!$D:$D)</f>
        <v>Acute upper respiratory infection, unspecified</v>
      </c>
      <c r="N1346" t="str">
        <f t="shared" si="40"/>
        <v>2025-Mar</v>
      </c>
      <c r="O1346" t="str">
        <f t="shared" si="41"/>
        <v>Standard</v>
      </c>
      <c r="P1346">
        <f>COUNTIF($B:$B,B1346)</f>
        <v>6</v>
      </c>
      <c r="Q1346">
        <f>SUMIF($C:$C,C1346,$L:$L)</f>
        <v>19482.340599999985</v>
      </c>
    </row>
    <row r="1347" spans="1:17" x14ac:dyDescent="0.25">
      <c r="A1347" t="s">
        <v>5404</v>
      </c>
      <c r="B1347" t="s">
        <v>596</v>
      </c>
      <c r="C1347" t="s">
        <v>3329</v>
      </c>
      <c r="D1347" t="s">
        <v>3093</v>
      </c>
      <c r="E1347" t="s">
        <v>19722</v>
      </c>
      <c r="F1347" t="s">
        <v>5029</v>
      </c>
      <c r="G1347" t="s">
        <v>3090</v>
      </c>
      <c r="H1347">
        <f ca="1">_xlfn.XLOOKUP('Master Data'!$B:$B,PatientsMaster!$A:$A,PatientsMaster!$F:$F)</f>
        <v>61</v>
      </c>
      <c r="I1347" t="str">
        <f ca="1">_xlfn.XLOOKUP('Master Data'!$B:$B,PatientsMaster!$A:$A,PatientsMaster!$G:$G)</f>
        <v>Young Adult</v>
      </c>
      <c r="J1347" t="str">
        <f>_xlfn.XLOOKUP($C:$C,ProvidersMaster!$A:$A,ProvidersMaster!$C:$C)</f>
        <v>Oncology</v>
      </c>
      <c r="K1347">
        <f>_xlfn.XLOOKUP($A:$A,Charges!$B:$B,Charges!$D:$D)</f>
        <v>233.63</v>
      </c>
      <c r="L1347">
        <f>_xlfn.XLOOKUP($E:$E,InsuranceClaims!$A:$A,InsuranceClaims!$E:$E)</f>
        <v>170.54400000000001</v>
      </c>
      <c r="M1347" t="str">
        <f>_xlfn.XLOOKUP($A:$A,Diagnoses!$B:$B,Diagnoses!$D:$D)</f>
        <v>Acute upper respiratory infection, unspecified</v>
      </c>
      <c r="N1347" t="str">
        <f t="shared" ref="N1347:N1410" si="42">TEXT($F:$F,"yyyy-mmm")</f>
        <v>2025-Mar</v>
      </c>
      <c r="O1347" t="str">
        <f t="shared" ref="O1347:O1410" si="43">IF(K1347&gt;350,"High Cost","Standard")</f>
        <v>Standard</v>
      </c>
      <c r="P1347">
        <f>COUNTIF($B:$B,B1347)</f>
        <v>6</v>
      </c>
      <c r="Q1347">
        <f>SUMIF($C:$C,C1347,$L:$L)</f>
        <v>21059.359400000005</v>
      </c>
    </row>
    <row r="1348" spans="1:17" x14ac:dyDescent="0.25">
      <c r="A1348" t="s">
        <v>5405</v>
      </c>
      <c r="B1348" t="s">
        <v>596</v>
      </c>
      <c r="C1348" t="s">
        <v>3202</v>
      </c>
      <c r="D1348" t="s">
        <v>3093</v>
      </c>
      <c r="E1348" t="s">
        <v>19723</v>
      </c>
      <c r="F1348" t="s">
        <v>5406</v>
      </c>
      <c r="G1348" t="s">
        <v>3102</v>
      </c>
      <c r="H1348">
        <f ca="1">_xlfn.XLOOKUP('Master Data'!$B:$B,PatientsMaster!$A:$A,PatientsMaster!$F:$F)</f>
        <v>61</v>
      </c>
      <c r="I1348" t="str">
        <f ca="1">_xlfn.XLOOKUP('Master Data'!$B:$B,PatientsMaster!$A:$A,PatientsMaster!$G:$G)</f>
        <v>Young Adult</v>
      </c>
      <c r="J1348" t="str">
        <f>_xlfn.XLOOKUP($C:$C,ProvidersMaster!$A:$A,ProvidersMaster!$C:$C)</f>
        <v>General Practice</v>
      </c>
      <c r="K1348">
        <f>_xlfn.XLOOKUP($A:$A,Charges!$B:$B,Charges!$D:$D)</f>
        <v>101.04</v>
      </c>
      <c r="L1348">
        <f>_xlfn.XLOOKUP($E:$E,InsuranceClaims!$A:$A,InsuranceClaims!$E:$E)</f>
        <v>99.867800000000003</v>
      </c>
      <c r="M1348" t="str">
        <f>_xlfn.XLOOKUP($A:$A,Diagnoses!$B:$B,Diagnoses!$D:$D)</f>
        <v>Type 2 diabetes mellitus without complications</v>
      </c>
      <c r="N1348" t="str">
        <f t="shared" si="42"/>
        <v>2024-Jun</v>
      </c>
      <c r="O1348" t="str">
        <f t="shared" si="43"/>
        <v>Standard</v>
      </c>
      <c r="P1348">
        <f>COUNTIF($B:$B,B1348)</f>
        <v>6</v>
      </c>
      <c r="Q1348">
        <f>SUMIF($C:$C,C1348,$L:$L)</f>
        <v>16195.449599999994</v>
      </c>
    </row>
    <row r="1349" spans="1:17" x14ac:dyDescent="0.25">
      <c r="A1349" t="s">
        <v>5407</v>
      </c>
      <c r="B1349" t="s">
        <v>596</v>
      </c>
      <c r="C1349" t="s">
        <v>3100</v>
      </c>
      <c r="D1349" t="s">
        <v>3093</v>
      </c>
      <c r="E1349" t="s">
        <v>19724</v>
      </c>
      <c r="F1349" t="s">
        <v>4789</v>
      </c>
      <c r="G1349" t="s">
        <v>3095</v>
      </c>
      <c r="H1349">
        <f ca="1">_xlfn.XLOOKUP('Master Data'!$B:$B,PatientsMaster!$A:$A,PatientsMaster!$F:$F)</f>
        <v>61</v>
      </c>
      <c r="I1349" t="str">
        <f ca="1">_xlfn.XLOOKUP('Master Data'!$B:$B,PatientsMaster!$A:$A,PatientsMaster!$G:$G)</f>
        <v>Young Adult</v>
      </c>
      <c r="J1349" t="str">
        <f>_xlfn.XLOOKUP($C:$C,ProvidersMaster!$A:$A,ProvidersMaster!$C:$C)</f>
        <v>Gastroenterology</v>
      </c>
      <c r="K1349">
        <f>_xlfn.XLOOKUP($A:$A,Charges!$B:$B,Charges!$D:$D)</f>
        <v>476.7</v>
      </c>
      <c r="L1349">
        <f>_xlfn.XLOOKUP($E:$E,InsuranceClaims!$A:$A,InsuranceClaims!$E:$E)</f>
        <v>391.53480000000002</v>
      </c>
      <c r="M1349" t="str">
        <f>_xlfn.XLOOKUP($A:$A,Diagnoses!$B:$B,Diagnoses!$D:$D)</f>
        <v>Acute upper respiratory infection, unspecified</v>
      </c>
      <c r="N1349" t="str">
        <f t="shared" si="42"/>
        <v>2024-Mar</v>
      </c>
      <c r="O1349" t="str">
        <f t="shared" si="43"/>
        <v>High Cost</v>
      </c>
      <c r="P1349">
        <f>COUNTIF($B:$B,B1349)</f>
        <v>6</v>
      </c>
      <c r="Q1349">
        <f>SUMIF($C:$C,C1349,$L:$L)</f>
        <v>18930.286999999997</v>
      </c>
    </row>
    <row r="1350" spans="1:17" x14ac:dyDescent="0.25">
      <c r="A1350" t="s">
        <v>5408</v>
      </c>
      <c r="B1350" t="s">
        <v>596</v>
      </c>
      <c r="C1350" t="s">
        <v>3175</v>
      </c>
      <c r="D1350" t="s">
        <v>3088</v>
      </c>
      <c r="E1350" t="s">
        <v>19725</v>
      </c>
      <c r="F1350" t="s">
        <v>4161</v>
      </c>
      <c r="G1350" t="s">
        <v>3090</v>
      </c>
      <c r="H1350">
        <f ca="1">_xlfn.XLOOKUP('Master Data'!$B:$B,PatientsMaster!$A:$A,PatientsMaster!$F:$F)</f>
        <v>61</v>
      </c>
      <c r="I1350" t="str">
        <f ca="1">_xlfn.XLOOKUP('Master Data'!$B:$B,PatientsMaster!$A:$A,PatientsMaster!$G:$G)</f>
        <v>Young Adult</v>
      </c>
      <c r="J1350" t="str">
        <f>_xlfn.XLOOKUP($C:$C,ProvidersMaster!$A:$A,ProvidersMaster!$C:$C)</f>
        <v>Pediatrics</v>
      </c>
      <c r="K1350">
        <f>_xlfn.XLOOKUP($A:$A,Charges!$B:$B,Charges!$D:$D)</f>
        <v>387.86</v>
      </c>
      <c r="L1350">
        <f>_xlfn.XLOOKUP($E:$E,InsuranceClaims!$A:$A,InsuranceClaims!$E:$E)</f>
        <v>341.36259999999999</v>
      </c>
      <c r="M1350" t="str">
        <f>_xlfn.XLOOKUP($A:$A,Diagnoses!$B:$B,Diagnoses!$D:$D)</f>
        <v>Type 2 diabetes mellitus without complications</v>
      </c>
      <c r="N1350" t="str">
        <f t="shared" si="42"/>
        <v>2023-Jul</v>
      </c>
      <c r="O1350" t="str">
        <f t="shared" si="43"/>
        <v>High Cost</v>
      </c>
      <c r="P1350">
        <f>COUNTIF($B:$B,B1350)</f>
        <v>6</v>
      </c>
      <c r="Q1350">
        <f>SUMIF($C:$C,C1350,$L:$L)</f>
        <v>18866.657099999993</v>
      </c>
    </row>
    <row r="1351" spans="1:17" x14ac:dyDescent="0.25">
      <c r="A1351" t="s">
        <v>5409</v>
      </c>
      <c r="B1351" t="s">
        <v>598</v>
      </c>
      <c r="C1351" t="s">
        <v>3118</v>
      </c>
      <c r="D1351" t="s">
        <v>3093</v>
      </c>
      <c r="E1351" t="s">
        <v>19726</v>
      </c>
      <c r="F1351" t="s">
        <v>5410</v>
      </c>
      <c r="G1351" t="s">
        <v>3102</v>
      </c>
      <c r="H1351">
        <f ca="1">_xlfn.XLOOKUP('Master Data'!$B:$B,PatientsMaster!$A:$A,PatientsMaster!$F:$F)</f>
        <v>31</v>
      </c>
      <c r="I1351" t="str">
        <f ca="1">_xlfn.XLOOKUP('Master Data'!$B:$B,PatientsMaster!$A:$A,PatientsMaster!$G:$G)</f>
        <v>Young Adult</v>
      </c>
      <c r="J1351" t="str">
        <f>_xlfn.XLOOKUP($C:$C,ProvidersMaster!$A:$A,ProvidersMaster!$C:$C)</f>
        <v>Cardiology</v>
      </c>
      <c r="K1351">
        <f>_xlfn.XLOOKUP($A:$A,Charges!$B:$B,Charges!$D:$D)</f>
        <v>480.54</v>
      </c>
      <c r="L1351">
        <f>_xlfn.XLOOKUP($E:$E,InsuranceClaims!$A:$A,InsuranceClaims!$E:$E)</f>
        <v>164.709</v>
      </c>
      <c r="M1351" t="str">
        <f>_xlfn.XLOOKUP($A:$A,Diagnoses!$B:$B,Diagnoses!$D:$D)</f>
        <v>Essential (primary) hypertension</v>
      </c>
      <c r="N1351" t="str">
        <f t="shared" si="42"/>
        <v>2024-May</v>
      </c>
      <c r="O1351" t="str">
        <f t="shared" si="43"/>
        <v>High Cost</v>
      </c>
      <c r="P1351">
        <f>COUNTIF($B:$B,B1351)</f>
        <v>4</v>
      </c>
      <c r="Q1351">
        <f>SUMIF($C:$C,C1351,$L:$L)</f>
        <v>19335.334599999998</v>
      </c>
    </row>
    <row r="1352" spans="1:17" x14ac:dyDescent="0.25">
      <c r="A1352" t="s">
        <v>5411</v>
      </c>
      <c r="B1352" t="s">
        <v>598</v>
      </c>
      <c r="C1352" t="s">
        <v>3145</v>
      </c>
      <c r="D1352" t="s">
        <v>3093</v>
      </c>
      <c r="E1352" t="s">
        <v>19727</v>
      </c>
      <c r="F1352" t="s">
        <v>4827</v>
      </c>
      <c r="G1352" t="s">
        <v>3090</v>
      </c>
      <c r="H1352">
        <f ca="1">_xlfn.XLOOKUP('Master Data'!$B:$B,PatientsMaster!$A:$A,PatientsMaster!$F:$F)</f>
        <v>31</v>
      </c>
      <c r="I1352" t="str">
        <f ca="1">_xlfn.XLOOKUP('Master Data'!$B:$B,PatientsMaster!$A:$A,PatientsMaster!$G:$G)</f>
        <v>Young Adult</v>
      </c>
      <c r="J1352" t="str">
        <f>_xlfn.XLOOKUP($C:$C,ProvidersMaster!$A:$A,ProvidersMaster!$C:$C)</f>
        <v>Cardiology</v>
      </c>
      <c r="K1352">
        <f>_xlfn.XLOOKUP($A:$A,Charges!$B:$B,Charges!$D:$D)</f>
        <v>440.92</v>
      </c>
      <c r="L1352">
        <f>_xlfn.XLOOKUP($E:$E,InsuranceClaims!$A:$A,InsuranceClaims!$E:$E)</f>
        <v>151.49700000000001</v>
      </c>
      <c r="M1352" t="str">
        <f>_xlfn.XLOOKUP($A:$A,Diagnoses!$B:$B,Diagnoses!$D:$D)</f>
        <v>Gastro-esophageal reflux disease without esophagitis</v>
      </c>
      <c r="N1352" t="str">
        <f t="shared" si="42"/>
        <v>2023-Apr</v>
      </c>
      <c r="O1352" t="str">
        <f t="shared" si="43"/>
        <v>High Cost</v>
      </c>
      <c r="P1352">
        <f>COUNTIF($B:$B,B1352)</f>
        <v>4</v>
      </c>
      <c r="Q1352">
        <f>SUMIF($C:$C,C1352,$L:$L)</f>
        <v>16957.942200000001</v>
      </c>
    </row>
    <row r="1353" spans="1:17" x14ac:dyDescent="0.25">
      <c r="A1353" t="s">
        <v>5412</v>
      </c>
      <c r="B1353" t="s">
        <v>598</v>
      </c>
      <c r="C1353" t="s">
        <v>3172</v>
      </c>
      <c r="D1353" t="s">
        <v>3093</v>
      </c>
      <c r="E1353" t="s">
        <v>19728</v>
      </c>
      <c r="F1353" t="s">
        <v>5413</v>
      </c>
      <c r="G1353" t="s">
        <v>3090</v>
      </c>
      <c r="H1353">
        <f ca="1">_xlfn.XLOOKUP('Master Data'!$B:$B,PatientsMaster!$A:$A,PatientsMaster!$F:$F)</f>
        <v>31</v>
      </c>
      <c r="I1353" t="str">
        <f ca="1">_xlfn.XLOOKUP('Master Data'!$B:$B,PatientsMaster!$A:$A,PatientsMaster!$G:$G)</f>
        <v>Young Adult</v>
      </c>
      <c r="J1353" t="str">
        <f>_xlfn.XLOOKUP($C:$C,ProvidersMaster!$A:$A,ProvidersMaster!$C:$C)</f>
        <v>Gastroenterology</v>
      </c>
      <c r="K1353">
        <f>_xlfn.XLOOKUP($A:$A,Charges!$B:$B,Charges!$D:$D)</f>
        <v>498.45</v>
      </c>
      <c r="L1353">
        <f>_xlfn.XLOOKUP($E:$E,InsuranceClaims!$A:$A,InsuranceClaims!$E:$E)</f>
        <v>110.67749999999999</v>
      </c>
      <c r="M1353" t="str">
        <f>_xlfn.XLOOKUP($A:$A,Diagnoses!$B:$B,Diagnoses!$D:$D)</f>
        <v>Essential (primary) hypertension</v>
      </c>
      <c r="N1353" t="str">
        <f t="shared" si="42"/>
        <v>2024-Sep</v>
      </c>
      <c r="O1353" t="str">
        <f t="shared" si="43"/>
        <v>High Cost</v>
      </c>
      <c r="P1353">
        <f>COUNTIF($B:$B,B1353)</f>
        <v>4</v>
      </c>
      <c r="Q1353">
        <f>SUMIF($C:$C,C1353,$L:$L)</f>
        <v>17502.678000000004</v>
      </c>
    </row>
    <row r="1354" spans="1:17" x14ac:dyDescent="0.25">
      <c r="A1354" t="s">
        <v>5414</v>
      </c>
      <c r="B1354" t="s">
        <v>598</v>
      </c>
      <c r="C1354" t="s">
        <v>3161</v>
      </c>
      <c r="D1354" t="s">
        <v>3088</v>
      </c>
      <c r="E1354" t="s">
        <v>19729</v>
      </c>
      <c r="F1354" t="s">
        <v>5415</v>
      </c>
      <c r="G1354" t="s">
        <v>3090</v>
      </c>
      <c r="H1354">
        <f ca="1">_xlfn.XLOOKUP('Master Data'!$B:$B,PatientsMaster!$A:$A,PatientsMaster!$F:$F)</f>
        <v>31</v>
      </c>
      <c r="I1354" t="str">
        <f ca="1">_xlfn.XLOOKUP('Master Data'!$B:$B,PatientsMaster!$A:$A,PatientsMaster!$G:$G)</f>
        <v>Young Adult</v>
      </c>
      <c r="J1354" t="str">
        <f>_xlfn.XLOOKUP($C:$C,ProvidersMaster!$A:$A,ProvidersMaster!$C:$C)</f>
        <v>Gastroenterology</v>
      </c>
      <c r="K1354">
        <f>_xlfn.XLOOKUP($A:$A,Charges!$B:$B,Charges!$D:$D)</f>
        <v>354.41</v>
      </c>
      <c r="L1354">
        <f>_xlfn.XLOOKUP($E:$E,InsuranceClaims!$A:$A,InsuranceClaims!$E:$E)</f>
        <v>231.65099999999998</v>
      </c>
      <c r="M1354" t="str">
        <f>_xlfn.XLOOKUP($A:$A,Diagnoses!$B:$B,Diagnoses!$D:$D)</f>
        <v>Essential (primary) hypertension</v>
      </c>
      <c r="N1354" t="str">
        <f t="shared" si="42"/>
        <v>2022-Mar</v>
      </c>
      <c r="O1354" t="str">
        <f t="shared" si="43"/>
        <v>High Cost</v>
      </c>
      <c r="P1354">
        <f>COUNTIF($B:$B,B1354)</f>
        <v>4</v>
      </c>
      <c r="Q1354">
        <f>SUMIF($C:$C,C1354,$L:$L)</f>
        <v>20657.172699999996</v>
      </c>
    </row>
    <row r="1355" spans="1:17" x14ac:dyDescent="0.25">
      <c r="A1355" t="s">
        <v>5416</v>
      </c>
      <c r="B1355" t="s">
        <v>600</v>
      </c>
      <c r="C1355" t="s">
        <v>3172</v>
      </c>
      <c r="D1355" t="s">
        <v>3093</v>
      </c>
      <c r="E1355" t="s">
        <v>19730</v>
      </c>
      <c r="F1355" t="s">
        <v>3576</v>
      </c>
      <c r="G1355" t="s">
        <v>3102</v>
      </c>
      <c r="H1355">
        <f ca="1">_xlfn.XLOOKUP('Master Data'!$B:$B,PatientsMaster!$A:$A,PatientsMaster!$F:$F)</f>
        <v>58</v>
      </c>
      <c r="I1355" t="str">
        <f ca="1">_xlfn.XLOOKUP('Master Data'!$B:$B,PatientsMaster!$A:$A,PatientsMaster!$G:$G)</f>
        <v>Young Adult</v>
      </c>
      <c r="J1355" t="str">
        <f>_xlfn.XLOOKUP($C:$C,ProvidersMaster!$A:$A,ProvidersMaster!$C:$C)</f>
        <v>Gastroenterology</v>
      </c>
      <c r="K1355">
        <f>_xlfn.XLOOKUP($A:$A,Charges!$B:$B,Charges!$D:$D)</f>
        <v>320.07</v>
      </c>
      <c r="L1355">
        <f>_xlfn.XLOOKUP($E:$E,InsuranceClaims!$A:$A,InsuranceClaims!$E:$E)</f>
        <v>96.711999999999989</v>
      </c>
      <c r="M1355" t="str">
        <f>_xlfn.XLOOKUP($A:$A,Diagnoses!$B:$B,Diagnoses!$D:$D)</f>
        <v>Type 2 diabetes mellitus without complications</v>
      </c>
      <c r="N1355" t="str">
        <f t="shared" si="42"/>
        <v>2023-Jul</v>
      </c>
      <c r="O1355" t="str">
        <f t="shared" si="43"/>
        <v>Standard</v>
      </c>
      <c r="P1355">
        <f>COUNTIF($B:$B,B1355)</f>
        <v>8</v>
      </c>
      <c r="Q1355">
        <f>SUMIF($C:$C,C1355,$L:$L)</f>
        <v>17502.678000000004</v>
      </c>
    </row>
    <row r="1356" spans="1:17" x14ac:dyDescent="0.25">
      <c r="A1356" t="s">
        <v>5417</v>
      </c>
      <c r="B1356" t="s">
        <v>600</v>
      </c>
      <c r="C1356" t="s">
        <v>3196</v>
      </c>
      <c r="D1356" t="s">
        <v>3088</v>
      </c>
      <c r="E1356" t="s">
        <v>19731</v>
      </c>
      <c r="F1356" t="s">
        <v>5418</v>
      </c>
      <c r="G1356" t="s">
        <v>3095</v>
      </c>
      <c r="H1356">
        <f ca="1">_xlfn.XLOOKUP('Master Data'!$B:$B,PatientsMaster!$A:$A,PatientsMaster!$F:$F)</f>
        <v>58</v>
      </c>
      <c r="I1356" t="str">
        <f ca="1">_xlfn.XLOOKUP('Master Data'!$B:$B,PatientsMaster!$A:$A,PatientsMaster!$G:$G)</f>
        <v>Young Adult</v>
      </c>
      <c r="J1356" t="str">
        <f>_xlfn.XLOOKUP($C:$C,ProvidersMaster!$A:$A,ProvidersMaster!$C:$C)</f>
        <v>Gastroenterology</v>
      </c>
      <c r="K1356">
        <f>_xlfn.XLOOKUP($A:$A,Charges!$B:$B,Charges!$D:$D)</f>
        <v>206.4</v>
      </c>
      <c r="L1356">
        <f>_xlfn.XLOOKUP($E:$E,InsuranceClaims!$A:$A,InsuranceClaims!$E:$E)</f>
        <v>116.8475</v>
      </c>
      <c r="M1356" t="str">
        <f>_xlfn.XLOOKUP($A:$A,Diagnoses!$B:$B,Diagnoses!$D:$D)</f>
        <v>Gastro-esophageal reflux disease without esophagitis</v>
      </c>
      <c r="N1356" t="str">
        <f t="shared" si="42"/>
        <v>2024-Feb</v>
      </c>
      <c r="O1356" t="str">
        <f t="shared" si="43"/>
        <v>Standard</v>
      </c>
      <c r="P1356">
        <f>COUNTIF($B:$B,B1356)</f>
        <v>8</v>
      </c>
      <c r="Q1356">
        <f>SUMIF($C:$C,C1356,$L:$L)</f>
        <v>13711.558999999999</v>
      </c>
    </row>
    <row r="1357" spans="1:17" x14ac:dyDescent="0.25">
      <c r="A1357" t="s">
        <v>5419</v>
      </c>
      <c r="B1357" t="s">
        <v>600</v>
      </c>
      <c r="C1357" t="s">
        <v>3161</v>
      </c>
      <c r="D1357" t="s">
        <v>3088</v>
      </c>
      <c r="E1357" t="s">
        <v>19732</v>
      </c>
      <c r="F1357" t="s">
        <v>3410</v>
      </c>
      <c r="G1357" t="s">
        <v>3095</v>
      </c>
      <c r="H1357">
        <f ca="1">_xlfn.XLOOKUP('Master Data'!$B:$B,PatientsMaster!$A:$A,PatientsMaster!$F:$F)</f>
        <v>58</v>
      </c>
      <c r="I1357" t="str">
        <f ca="1">_xlfn.XLOOKUP('Master Data'!$B:$B,PatientsMaster!$A:$A,PatientsMaster!$G:$G)</f>
        <v>Young Adult</v>
      </c>
      <c r="J1357" t="str">
        <f>_xlfn.XLOOKUP($C:$C,ProvidersMaster!$A:$A,ProvidersMaster!$C:$C)</f>
        <v>Gastroenterology</v>
      </c>
      <c r="K1357">
        <f>_xlfn.XLOOKUP($A:$A,Charges!$B:$B,Charges!$D:$D)</f>
        <v>257.94</v>
      </c>
      <c r="L1357">
        <f>_xlfn.XLOOKUP($E:$E,InsuranceClaims!$A:$A,InsuranceClaims!$E:$E)</f>
        <v>299.34399999999999</v>
      </c>
      <c r="M1357" t="str">
        <f>_xlfn.XLOOKUP($A:$A,Diagnoses!$B:$B,Diagnoses!$D:$D)</f>
        <v>Low back pain</v>
      </c>
      <c r="N1357" t="str">
        <f t="shared" si="42"/>
        <v>2026-Mar</v>
      </c>
      <c r="O1357" t="str">
        <f t="shared" si="43"/>
        <v>Standard</v>
      </c>
      <c r="P1357">
        <f>COUNTIF($B:$B,B1357)</f>
        <v>8</v>
      </c>
      <c r="Q1357">
        <f>SUMIF($C:$C,C1357,$L:$L)</f>
        <v>20657.172699999996</v>
      </c>
    </row>
    <row r="1358" spans="1:17" x14ac:dyDescent="0.25">
      <c r="A1358" t="s">
        <v>5420</v>
      </c>
      <c r="B1358" t="s">
        <v>600</v>
      </c>
      <c r="C1358" t="s">
        <v>3329</v>
      </c>
      <c r="D1358" t="s">
        <v>3088</v>
      </c>
      <c r="E1358" t="s">
        <v>19733</v>
      </c>
      <c r="F1358" t="s">
        <v>5421</v>
      </c>
      <c r="G1358" t="s">
        <v>3090</v>
      </c>
      <c r="H1358">
        <f ca="1">_xlfn.XLOOKUP('Master Data'!$B:$B,PatientsMaster!$A:$A,PatientsMaster!$F:$F)</f>
        <v>58</v>
      </c>
      <c r="I1358" t="str">
        <f ca="1">_xlfn.XLOOKUP('Master Data'!$B:$B,PatientsMaster!$A:$A,PatientsMaster!$G:$G)</f>
        <v>Young Adult</v>
      </c>
      <c r="J1358" t="str">
        <f>_xlfn.XLOOKUP($C:$C,ProvidersMaster!$A:$A,ProvidersMaster!$C:$C)</f>
        <v>Oncology</v>
      </c>
      <c r="K1358">
        <f>_xlfn.XLOOKUP($A:$A,Charges!$B:$B,Charges!$D:$D)</f>
        <v>175.91</v>
      </c>
      <c r="L1358">
        <f>_xlfn.XLOOKUP($E:$E,InsuranceClaims!$A:$A,InsuranceClaims!$E:$E)</f>
        <v>74.793899999999994</v>
      </c>
      <c r="M1358" t="str">
        <f>_xlfn.XLOOKUP($A:$A,Diagnoses!$B:$B,Diagnoses!$D:$D)</f>
        <v>Gastro-esophageal reflux disease without esophagitis</v>
      </c>
      <c r="N1358" t="str">
        <f t="shared" si="42"/>
        <v>2023-Nov</v>
      </c>
      <c r="O1358" t="str">
        <f t="shared" si="43"/>
        <v>Standard</v>
      </c>
      <c r="P1358">
        <f>COUNTIF($B:$B,B1358)</f>
        <v>8</v>
      </c>
      <c r="Q1358">
        <f>SUMIF($C:$C,C1358,$L:$L)</f>
        <v>21059.359400000005</v>
      </c>
    </row>
    <row r="1359" spans="1:17" x14ac:dyDescent="0.25">
      <c r="A1359" t="s">
        <v>5422</v>
      </c>
      <c r="B1359" t="s">
        <v>600</v>
      </c>
      <c r="C1359" t="s">
        <v>3130</v>
      </c>
      <c r="D1359" t="s">
        <v>3088</v>
      </c>
      <c r="E1359" t="s">
        <v>19734</v>
      </c>
      <c r="F1359" t="s">
        <v>5423</v>
      </c>
      <c r="G1359" t="s">
        <v>3102</v>
      </c>
      <c r="H1359">
        <f ca="1">_xlfn.XLOOKUP('Master Data'!$B:$B,PatientsMaster!$A:$A,PatientsMaster!$F:$F)</f>
        <v>58</v>
      </c>
      <c r="I1359" t="str">
        <f ca="1">_xlfn.XLOOKUP('Master Data'!$B:$B,PatientsMaster!$A:$A,PatientsMaster!$G:$G)</f>
        <v>Young Adult</v>
      </c>
      <c r="J1359" t="str">
        <f>_xlfn.XLOOKUP($C:$C,ProvidersMaster!$A:$A,ProvidersMaster!$C:$C)</f>
        <v>Pediatrics</v>
      </c>
      <c r="K1359">
        <f>_xlfn.XLOOKUP($A:$A,Charges!$B:$B,Charges!$D:$D)</f>
        <v>123.4</v>
      </c>
      <c r="L1359">
        <f>_xlfn.XLOOKUP($E:$E,InsuranceClaims!$A:$A,InsuranceClaims!$E:$E)</f>
        <v>366.55540000000002</v>
      </c>
      <c r="M1359" t="str">
        <f>_xlfn.XLOOKUP($A:$A,Diagnoses!$B:$B,Diagnoses!$D:$D)</f>
        <v>Essential (primary) hypertension</v>
      </c>
      <c r="N1359" t="str">
        <f t="shared" si="42"/>
        <v>2024-Apr</v>
      </c>
      <c r="O1359" t="str">
        <f t="shared" si="43"/>
        <v>Standard</v>
      </c>
      <c r="P1359">
        <f>COUNTIF($B:$B,B1359)</f>
        <v>8</v>
      </c>
      <c r="Q1359">
        <f>SUMIF($C:$C,C1359,$L:$L)</f>
        <v>15966.304299999994</v>
      </c>
    </row>
    <row r="1360" spans="1:17" x14ac:dyDescent="0.25">
      <c r="A1360" t="s">
        <v>5424</v>
      </c>
      <c r="B1360" t="s">
        <v>600</v>
      </c>
      <c r="C1360" t="s">
        <v>3087</v>
      </c>
      <c r="D1360" t="s">
        <v>3088</v>
      </c>
      <c r="E1360" t="s">
        <v>19735</v>
      </c>
      <c r="F1360" t="s">
        <v>5425</v>
      </c>
      <c r="G1360" t="s">
        <v>3090</v>
      </c>
      <c r="H1360">
        <f ca="1">_xlfn.XLOOKUP('Master Data'!$B:$B,PatientsMaster!$A:$A,PatientsMaster!$F:$F)</f>
        <v>58</v>
      </c>
      <c r="I1360" t="str">
        <f ca="1">_xlfn.XLOOKUP('Master Data'!$B:$B,PatientsMaster!$A:$A,PatientsMaster!$G:$G)</f>
        <v>Young Adult</v>
      </c>
      <c r="J1360" t="str">
        <f>_xlfn.XLOOKUP($C:$C,ProvidersMaster!$A:$A,ProvidersMaster!$C:$C)</f>
        <v>Cardiology</v>
      </c>
      <c r="K1360">
        <f>_xlfn.XLOOKUP($A:$A,Charges!$B:$B,Charges!$D:$D)</f>
        <v>257.83999999999997</v>
      </c>
      <c r="L1360">
        <f>_xlfn.XLOOKUP($E:$E,InsuranceClaims!$A:$A,InsuranceClaims!$E:$E)</f>
        <v>189.04</v>
      </c>
      <c r="M1360" t="str">
        <f>_xlfn.XLOOKUP($A:$A,Diagnoses!$B:$B,Diagnoses!$D:$D)</f>
        <v>Low back pain</v>
      </c>
      <c r="N1360" t="str">
        <f t="shared" si="42"/>
        <v>2025-Aug</v>
      </c>
      <c r="O1360" t="str">
        <f t="shared" si="43"/>
        <v>Standard</v>
      </c>
      <c r="P1360">
        <f>COUNTIF($B:$B,B1360)</f>
        <v>8</v>
      </c>
      <c r="Q1360">
        <f>SUMIF($C:$C,C1360,$L:$L)</f>
        <v>16589.7353</v>
      </c>
    </row>
    <row r="1361" spans="1:17" x14ac:dyDescent="0.25">
      <c r="A1361" t="s">
        <v>5426</v>
      </c>
      <c r="B1361" t="s">
        <v>600</v>
      </c>
      <c r="C1361" t="s">
        <v>3108</v>
      </c>
      <c r="D1361" t="s">
        <v>3093</v>
      </c>
      <c r="E1361" t="s">
        <v>19736</v>
      </c>
      <c r="F1361" t="s">
        <v>3369</v>
      </c>
      <c r="G1361" t="s">
        <v>3090</v>
      </c>
      <c r="H1361">
        <f ca="1">_xlfn.XLOOKUP('Master Data'!$B:$B,PatientsMaster!$A:$A,PatientsMaster!$F:$F)</f>
        <v>58</v>
      </c>
      <c r="I1361" t="str">
        <f ca="1">_xlfn.XLOOKUP('Master Data'!$B:$B,PatientsMaster!$A:$A,PatientsMaster!$G:$G)</f>
        <v>Young Adult</v>
      </c>
      <c r="J1361" t="str">
        <f>_xlfn.XLOOKUP($C:$C,ProvidersMaster!$A:$A,ProvidersMaster!$C:$C)</f>
        <v>Pediatrics</v>
      </c>
      <c r="K1361">
        <f>_xlfn.XLOOKUP($A:$A,Charges!$B:$B,Charges!$D:$D)</f>
        <v>101.73</v>
      </c>
      <c r="L1361">
        <f>_xlfn.XLOOKUP($E:$E,InsuranceClaims!$A:$A,InsuranceClaims!$E:$E)</f>
        <v>248.68459999999999</v>
      </c>
      <c r="M1361" t="str">
        <f>_xlfn.XLOOKUP($A:$A,Diagnoses!$B:$B,Diagnoses!$D:$D)</f>
        <v>Low back pain</v>
      </c>
      <c r="N1361" t="str">
        <f t="shared" si="42"/>
        <v>2024-Oct</v>
      </c>
      <c r="O1361" t="str">
        <f t="shared" si="43"/>
        <v>Standard</v>
      </c>
      <c r="P1361">
        <f>COUNTIF($B:$B,B1361)</f>
        <v>8</v>
      </c>
      <c r="Q1361">
        <f>SUMIF($C:$C,C1361,$L:$L)</f>
        <v>19337.123900000002</v>
      </c>
    </row>
    <row r="1362" spans="1:17" x14ac:dyDescent="0.25">
      <c r="A1362" t="s">
        <v>5427</v>
      </c>
      <c r="B1362" t="s">
        <v>600</v>
      </c>
      <c r="C1362" t="s">
        <v>3097</v>
      </c>
      <c r="D1362" t="s">
        <v>3088</v>
      </c>
      <c r="E1362" t="s">
        <v>19737</v>
      </c>
      <c r="F1362" t="s">
        <v>5172</v>
      </c>
      <c r="G1362" t="s">
        <v>3102</v>
      </c>
      <c r="H1362">
        <f ca="1">_xlfn.XLOOKUP('Master Data'!$B:$B,PatientsMaster!$A:$A,PatientsMaster!$F:$F)</f>
        <v>58</v>
      </c>
      <c r="I1362" t="str">
        <f ca="1">_xlfn.XLOOKUP('Master Data'!$B:$B,PatientsMaster!$A:$A,PatientsMaster!$G:$G)</f>
        <v>Young Adult</v>
      </c>
      <c r="J1362" t="str">
        <f>_xlfn.XLOOKUP($C:$C,ProvidersMaster!$A:$A,ProvidersMaster!$C:$C)</f>
        <v>Cardiology</v>
      </c>
      <c r="K1362">
        <f>_xlfn.XLOOKUP($A:$A,Charges!$B:$B,Charges!$D:$D)</f>
        <v>408.59</v>
      </c>
      <c r="L1362">
        <f>_xlfn.XLOOKUP($E:$E,InsuranceClaims!$A:$A,InsuranceClaims!$E:$E)</f>
        <v>384.56880000000001</v>
      </c>
      <c r="M1362" t="str">
        <f>_xlfn.XLOOKUP($A:$A,Diagnoses!$B:$B,Diagnoses!$D:$D)</f>
        <v>Low back pain</v>
      </c>
      <c r="N1362" t="str">
        <f t="shared" si="42"/>
        <v>2024-Mar</v>
      </c>
      <c r="O1362" t="str">
        <f t="shared" si="43"/>
        <v>High Cost</v>
      </c>
      <c r="P1362">
        <f>COUNTIF($B:$B,B1362)</f>
        <v>8</v>
      </c>
      <c r="Q1362">
        <f>SUMIF($C:$C,C1362,$L:$L)</f>
        <v>19482.340599999985</v>
      </c>
    </row>
    <row r="1363" spans="1:17" x14ac:dyDescent="0.25">
      <c r="A1363" t="s">
        <v>5428</v>
      </c>
      <c r="B1363" t="s">
        <v>602</v>
      </c>
      <c r="C1363" t="s">
        <v>3265</v>
      </c>
      <c r="D1363" t="s">
        <v>3088</v>
      </c>
      <c r="E1363" t="s">
        <v>19738</v>
      </c>
      <c r="F1363" t="s">
        <v>5429</v>
      </c>
      <c r="G1363" t="s">
        <v>3090</v>
      </c>
      <c r="H1363">
        <f ca="1">_xlfn.XLOOKUP('Master Data'!$B:$B,PatientsMaster!$A:$A,PatientsMaster!$F:$F)</f>
        <v>30</v>
      </c>
      <c r="I1363" t="str">
        <f ca="1">_xlfn.XLOOKUP('Master Data'!$B:$B,PatientsMaster!$A:$A,PatientsMaster!$G:$G)</f>
        <v>Young Adult</v>
      </c>
      <c r="J1363" t="str">
        <f>_xlfn.XLOOKUP($C:$C,ProvidersMaster!$A:$A,ProvidersMaster!$C:$C)</f>
        <v>Neurology</v>
      </c>
      <c r="K1363">
        <f>_xlfn.XLOOKUP($A:$A,Charges!$B:$B,Charges!$D:$D)</f>
        <v>463.4</v>
      </c>
      <c r="L1363">
        <f>_xlfn.XLOOKUP($E:$E,InsuranceClaims!$A:$A,InsuranceClaims!$E:$E)</f>
        <v>172.67160000000001</v>
      </c>
      <c r="M1363" t="str">
        <f>_xlfn.XLOOKUP($A:$A,Diagnoses!$B:$B,Diagnoses!$D:$D)</f>
        <v>Low back pain</v>
      </c>
      <c r="N1363" t="str">
        <f t="shared" si="42"/>
        <v>2022-Mar</v>
      </c>
      <c r="O1363" t="str">
        <f t="shared" si="43"/>
        <v>High Cost</v>
      </c>
      <c r="P1363">
        <f>COUNTIF($B:$B,B1363)</f>
        <v>2</v>
      </c>
      <c r="Q1363">
        <f>SUMIF($C:$C,C1363,$L:$L)</f>
        <v>17482.5101</v>
      </c>
    </row>
    <row r="1364" spans="1:17" x14ac:dyDescent="0.25">
      <c r="A1364" t="s">
        <v>5430</v>
      </c>
      <c r="B1364" t="s">
        <v>602</v>
      </c>
      <c r="C1364" t="s">
        <v>3248</v>
      </c>
      <c r="D1364" t="s">
        <v>3093</v>
      </c>
      <c r="E1364" t="s">
        <v>19739</v>
      </c>
      <c r="F1364" t="s">
        <v>5431</v>
      </c>
      <c r="G1364" t="s">
        <v>3106</v>
      </c>
      <c r="H1364">
        <f ca="1">_xlfn.XLOOKUP('Master Data'!$B:$B,PatientsMaster!$A:$A,PatientsMaster!$F:$F)</f>
        <v>30</v>
      </c>
      <c r="I1364" t="str">
        <f ca="1">_xlfn.XLOOKUP('Master Data'!$B:$B,PatientsMaster!$A:$A,PatientsMaster!$G:$G)</f>
        <v>Young Adult</v>
      </c>
      <c r="J1364" t="str">
        <f>_xlfn.XLOOKUP($C:$C,ProvidersMaster!$A:$A,ProvidersMaster!$C:$C)</f>
        <v>Cardiology</v>
      </c>
      <c r="K1364">
        <f>_xlfn.XLOOKUP($A:$A,Charges!$B:$B,Charges!$D:$D)</f>
        <v>228.32</v>
      </c>
      <c r="L1364">
        <f>_xlfn.XLOOKUP($E:$E,InsuranceClaims!$A:$A,InsuranceClaims!$E:$E)</f>
        <v>307.91250000000002</v>
      </c>
      <c r="M1364" t="str">
        <f>_xlfn.XLOOKUP($A:$A,Diagnoses!$B:$B,Diagnoses!$D:$D)</f>
        <v>Essential (primary) hypertension</v>
      </c>
      <c r="N1364" t="str">
        <f t="shared" si="42"/>
        <v>2022-May</v>
      </c>
      <c r="O1364" t="str">
        <f t="shared" si="43"/>
        <v>Standard</v>
      </c>
      <c r="P1364">
        <f>COUNTIF($B:$B,B1364)</f>
        <v>2</v>
      </c>
      <c r="Q1364">
        <f>SUMIF($C:$C,C1364,$L:$L)</f>
        <v>20392.786800000002</v>
      </c>
    </row>
    <row r="1365" spans="1:17" x14ac:dyDescent="0.25">
      <c r="A1365" t="s">
        <v>5432</v>
      </c>
      <c r="B1365" t="s">
        <v>604</v>
      </c>
      <c r="C1365" t="s">
        <v>3125</v>
      </c>
      <c r="D1365" t="s">
        <v>3093</v>
      </c>
      <c r="E1365" t="s">
        <v>19740</v>
      </c>
      <c r="F1365" t="s">
        <v>5433</v>
      </c>
      <c r="G1365" t="s">
        <v>3095</v>
      </c>
      <c r="H1365">
        <f ca="1">_xlfn.XLOOKUP('Master Data'!$B:$B,PatientsMaster!$A:$A,PatientsMaster!$F:$F)</f>
        <v>67</v>
      </c>
      <c r="I1365" t="str">
        <f ca="1">_xlfn.XLOOKUP('Master Data'!$B:$B,PatientsMaster!$A:$A,PatientsMaster!$G:$G)</f>
        <v>Young Adult</v>
      </c>
      <c r="J1365" t="str">
        <f>_xlfn.XLOOKUP($C:$C,ProvidersMaster!$A:$A,ProvidersMaster!$C:$C)</f>
        <v>Dermatology</v>
      </c>
      <c r="K1365">
        <f>_xlfn.XLOOKUP($A:$A,Charges!$B:$B,Charges!$D:$D)</f>
        <v>484.71</v>
      </c>
      <c r="L1365">
        <f>_xlfn.XLOOKUP($E:$E,InsuranceClaims!$A:$A,InsuranceClaims!$E:$E)</f>
        <v>324.82749999999999</v>
      </c>
      <c r="M1365" t="str">
        <f>_xlfn.XLOOKUP($A:$A,Diagnoses!$B:$B,Diagnoses!$D:$D)</f>
        <v>Type 2 diabetes mellitus without complications</v>
      </c>
      <c r="N1365" t="str">
        <f t="shared" si="42"/>
        <v>2022-Aug</v>
      </c>
      <c r="O1365" t="str">
        <f t="shared" si="43"/>
        <v>High Cost</v>
      </c>
      <c r="P1365">
        <f>COUNTIF($B:$B,B1365)</f>
        <v>5</v>
      </c>
      <c r="Q1365">
        <f>SUMIF($C:$C,C1365,$L:$L)</f>
        <v>11666.590100000001</v>
      </c>
    </row>
    <row r="1366" spans="1:17" x14ac:dyDescent="0.25">
      <c r="A1366" t="s">
        <v>5434</v>
      </c>
      <c r="B1366" t="s">
        <v>604</v>
      </c>
      <c r="C1366" t="s">
        <v>3202</v>
      </c>
      <c r="D1366" t="s">
        <v>3088</v>
      </c>
      <c r="E1366" t="s">
        <v>19741</v>
      </c>
      <c r="F1366" t="s">
        <v>4926</v>
      </c>
      <c r="G1366" t="s">
        <v>3090</v>
      </c>
      <c r="H1366">
        <f ca="1">_xlfn.XLOOKUP('Master Data'!$B:$B,PatientsMaster!$A:$A,PatientsMaster!$F:$F)</f>
        <v>67</v>
      </c>
      <c r="I1366" t="str">
        <f ca="1">_xlfn.XLOOKUP('Master Data'!$B:$B,PatientsMaster!$A:$A,PatientsMaster!$G:$G)</f>
        <v>Young Adult</v>
      </c>
      <c r="J1366" t="str">
        <f>_xlfn.XLOOKUP($C:$C,ProvidersMaster!$A:$A,ProvidersMaster!$C:$C)</f>
        <v>General Practice</v>
      </c>
      <c r="K1366">
        <f>_xlfn.XLOOKUP($A:$A,Charges!$B:$B,Charges!$D:$D)</f>
        <v>419.74</v>
      </c>
      <c r="L1366">
        <f>_xlfn.XLOOKUP($E:$E,InsuranceClaims!$A:$A,InsuranceClaims!$E:$E)</f>
        <v>227.56950000000001</v>
      </c>
      <c r="M1366" t="str">
        <f>_xlfn.XLOOKUP($A:$A,Diagnoses!$B:$B,Diagnoses!$D:$D)</f>
        <v>Type 2 diabetes mellitus without complications</v>
      </c>
      <c r="N1366" t="str">
        <f t="shared" si="42"/>
        <v>2026-May</v>
      </c>
      <c r="O1366" t="str">
        <f t="shared" si="43"/>
        <v>High Cost</v>
      </c>
      <c r="P1366">
        <f>COUNTIF($B:$B,B1366)</f>
        <v>5</v>
      </c>
      <c r="Q1366">
        <f>SUMIF($C:$C,C1366,$L:$L)</f>
        <v>16195.449599999994</v>
      </c>
    </row>
    <row r="1367" spans="1:17" x14ac:dyDescent="0.25">
      <c r="A1367" t="s">
        <v>5435</v>
      </c>
      <c r="B1367" t="s">
        <v>604</v>
      </c>
      <c r="C1367" t="s">
        <v>3180</v>
      </c>
      <c r="D1367" t="s">
        <v>3093</v>
      </c>
      <c r="E1367" t="s">
        <v>19742</v>
      </c>
      <c r="F1367" t="s">
        <v>5436</v>
      </c>
      <c r="G1367" t="s">
        <v>3102</v>
      </c>
      <c r="H1367">
        <f ca="1">_xlfn.XLOOKUP('Master Data'!$B:$B,PatientsMaster!$A:$A,PatientsMaster!$F:$F)</f>
        <v>67</v>
      </c>
      <c r="I1367" t="str">
        <f ca="1">_xlfn.XLOOKUP('Master Data'!$B:$B,PatientsMaster!$A:$A,PatientsMaster!$G:$G)</f>
        <v>Young Adult</v>
      </c>
      <c r="J1367" t="str">
        <f>_xlfn.XLOOKUP($C:$C,ProvidersMaster!$A:$A,ProvidersMaster!$C:$C)</f>
        <v>Gastroenterology</v>
      </c>
      <c r="K1367">
        <f>_xlfn.XLOOKUP($A:$A,Charges!$B:$B,Charges!$D:$D)</f>
        <v>172.23</v>
      </c>
      <c r="L1367">
        <f>_xlfn.XLOOKUP($E:$E,InsuranceClaims!$A:$A,InsuranceClaims!$E:$E)</f>
        <v>217.89359999999999</v>
      </c>
      <c r="M1367" t="str">
        <f>_xlfn.XLOOKUP($A:$A,Diagnoses!$B:$B,Diagnoses!$D:$D)</f>
        <v>Essential (primary) hypertension</v>
      </c>
      <c r="N1367" t="str">
        <f t="shared" si="42"/>
        <v>2026-Mar</v>
      </c>
      <c r="O1367" t="str">
        <f t="shared" si="43"/>
        <v>Standard</v>
      </c>
      <c r="P1367">
        <f>COUNTIF($B:$B,B1367)</f>
        <v>5</v>
      </c>
      <c r="Q1367">
        <f>SUMIF($C:$C,C1367,$L:$L)</f>
        <v>19110.715800000002</v>
      </c>
    </row>
    <row r="1368" spans="1:17" x14ac:dyDescent="0.25">
      <c r="A1368" t="s">
        <v>5437</v>
      </c>
      <c r="B1368" t="s">
        <v>604</v>
      </c>
      <c r="C1368" t="s">
        <v>3151</v>
      </c>
      <c r="D1368" t="s">
        <v>3093</v>
      </c>
      <c r="E1368" t="s">
        <v>19743</v>
      </c>
      <c r="F1368" t="s">
        <v>5438</v>
      </c>
      <c r="G1368" t="s">
        <v>3090</v>
      </c>
      <c r="H1368">
        <f ca="1">_xlfn.XLOOKUP('Master Data'!$B:$B,PatientsMaster!$A:$A,PatientsMaster!$F:$F)</f>
        <v>67</v>
      </c>
      <c r="I1368" t="str">
        <f ca="1">_xlfn.XLOOKUP('Master Data'!$B:$B,PatientsMaster!$A:$A,PatientsMaster!$G:$G)</f>
        <v>Young Adult</v>
      </c>
      <c r="J1368" t="str">
        <f>_xlfn.XLOOKUP($C:$C,ProvidersMaster!$A:$A,ProvidersMaster!$C:$C)</f>
        <v>Gastroenterology</v>
      </c>
      <c r="K1368">
        <f>_xlfn.XLOOKUP($A:$A,Charges!$B:$B,Charges!$D:$D)</f>
        <v>136.65</v>
      </c>
      <c r="L1368">
        <f>_xlfn.XLOOKUP($E:$E,InsuranceClaims!$A:$A,InsuranceClaims!$E:$E)</f>
        <v>225.18200000000002</v>
      </c>
      <c r="M1368" t="str">
        <f>_xlfn.XLOOKUP($A:$A,Diagnoses!$B:$B,Diagnoses!$D:$D)</f>
        <v>Essential (primary) hypertension</v>
      </c>
      <c r="N1368" t="str">
        <f t="shared" si="42"/>
        <v>2025-Apr</v>
      </c>
      <c r="O1368" t="str">
        <f t="shared" si="43"/>
        <v>Standard</v>
      </c>
      <c r="P1368">
        <f>COUNTIF($B:$B,B1368)</f>
        <v>5</v>
      </c>
      <c r="Q1368">
        <f>SUMIF($C:$C,C1368,$L:$L)</f>
        <v>21413.642499999994</v>
      </c>
    </row>
    <row r="1369" spans="1:17" x14ac:dyDescent="0.25">
      <c r="A1369" t="s">
        <v>5439</v>
      </c>
      <c r="B1369" t="s">
        <v>604</v>
      </c>
      <c r="C1369" t="s">
        <v>3108</v>
      </c>
      <c r="D1369" t="s">
        <v>3088</v>
      </c>
      <c r="E1369" t="s">
        <v>19744</v>
      </c>
      <c r="F1369" t="s">
        <v>4626</v>
      </c>
      <c r="G1369" t="s">
        <v>3095</v>
      </c>
      <c r="H1369">
        <f ca="1">_xlfn.XLOOKUP('Master Data'!$B:$B,PatientsMaster!$A:$A,PatientsMaster!$F:$F)</f>
        <v>67</v>
      </c>
      <c r="I1369" t="str">
        <f ca="1">_xlfn.XLOOKUP('Master Data'!$B:$B,PatientsMaster!$A:$A,PatientsMaster!$G:$G)</f>
        <v>Young Adult</v>
      </c>
      <c r="J1369" t="str">
        <f>_xlfn.XLOOKUP($C:$C,ProvidersMaster!$A:$A,ProvidersMaster!$C:$C)</f>
        <v>Pediatrics</v>
      </c>
      <c r="K1369">
        <f>_xlfn.XLOOKUP($A:$A,Charges!$B:$B,Charges!$D:$D)</f>
        <v>182.05</v>
      </c>
      <c r="L1369">
        <f>_xlfn.XLOOKUP($E:$E,InsuranceClaims!$A:$A,InsuranceClaims!$E:$E)</f>
        <v>281.33480000000003</v>
      </c>
      <c r="M1369" t="str">
        <f>_xlfn.XLOOKUP($A:$A,Diagnoses!$B:$B,Diagnoses!$D:$D)</f>
        <v>Acute upper respiratory infection, unspecified</v>
      </c>
      <c r="N1369" t="str">
        <f t="shared" si="42"/>
        <v>2025-Sep</v>
      </c>
      <c r="O1369" t="str">
        <f t="shared" si="43"/>
        <v>Standard</v>
      </c>
      <c r="P1369">
        <f>COUNTIF($B:$B,B1369)</f>
        <v>5</v>
      </c>
      <c r="Q1369">
        <f>SUMIF($C:$C,C1369,$L:$L)</f>
        <v>19337.123900000002</v>
      </c>
    </row>
    <row r="1370" spans="1:17" x14ac:dyDescent="0.25">
      <c r="A1370" t="s">
        <v>5440</v>
      </c>
      <c r="B1370" t="s">
        <v>606</v>
      </c>
      <c r="C1370" t="s">
        <v>3156</v>
      </c>
      <c r="D1370" t="s">
        <v>3088</v>
      </c>
      <c r="E1370" t="s">
        <v>19745</v>
      </c>
      <c r="F1370" t="s">
        <v>4585</v>
      </c>
      <c r="G1370" t="s">
        <v>3095</v>
      </c>
      <c r="H1370">
        <f ca="1">_xlfn.XLOOKUP('Master Data'!$B:$B,PatientsMaster!$A:$A,PatientsMaster!$F:$F)</f>
        <v>58</v>
      </c>
      <c r="I1370" t="str">
        <f ca="1">_xlfn.XLOOKUP('Master Data'!$B:$B,PatientsMaster!$A:$A,PatientsMaster!$G:$G)</f>
        <v>Young Adult</v>
      </c>
      <c r="J1370" t="str">
        <f>_xlfn.XLOOKUP($C:$C,ProvidersMaster!$A:$A,ProvidersMaster!$C:$C)</f>
        <v>Neurology</v>
      </c>
      <c r="K1370">
        <f>_xlfn.XLOOKUP($A:$A,Charges!$B:$B,Charges!$D:$D)</f>
        <v>85.61</v>
      </c>
      <c r="L1370">
        <f>_xlfn.XLOOKUP($E:$E,InsuranceClaims!$A:$A,InsuranceClaims!$E:$E)</f>
        <v>328.97879999999998</v>
      </c>
      <c r="M1370" t="str">
        <f>_xlfn.XLOOKUP($A:$A,Diagnoses!$B:$B,Diagnoses!$D:$D)</f>
        <v>Type 2 diabetes mellitus without complications</v>
      </c>
      <c r="N1370" t="str">
        <f t="shared" si="42"/>
        <v>2023-Jul</v>
      </c>
      <c r="O1370" t="str">
        <f t="shared" si="43"/>
        <v>Standard</v>
      </c>
      <c r="P1370">
        <f>COUNTIF($B:$B,B1370)</f>
        <v>6</v>
      </c>
      <c r="Q1370">
        <f>SUMIF($C:$C,C1370,$L:$L)</f>
        <v>25676.765600000006</v>
      </c>
    </row>
    <row r="1371" spans="1:17" x14ac:dyDescent="0.25">
      <c r="A1371" t="s">
        <v>5441</v>
      </c>
      <c r="B1371" t="s">
        <v>606</v>
      </c>
      <c r="C1371" t="s">
        <v>3248</v>
      </c>
      <c r="D1371" t="s">
        <v>3088</v>
      </c>
      <c r="E1371" t="s">
        <v>19746</v>
      </c>
      <c r="F1371" t="s">
        <v>4587</v>
      </c>
      <c r="G1371" t="s">
        <v>3102</v>
      </c>
      <c r="H1371">
        <f ca="1">_xlfn.XLOOKUP('Master Data'!$B:$B,PatientsMaster!$A:$A,PatientsMaster!$F:$F)</f>
        <v>58</v>
      </c>
      <c r="I1371" t="str">
        <f ca="1">_xlfn.XLOOKUP('Master Data'!$B:$B,PatientsMaster!$A:$A,PatientsMaster!$G:$G)</f>
        <v>Young Adult</v>
      </c>
      <c r="J1371" t="str">
        <f>_xlfn.XLOOKUP($C:$C,ProvidersMaster!$A:$A,ProvidersMaster!$C:$C)</f>
        <v>Cardiology</v>
      </c>
      <c r="K1371">
        <f>_xlfn.XLOOKUP($A:$A,Charges!$B:$B,Charges!$D:$D)</f>
        <v>391.16</v>
      </c>
      <c r="L1371">
        <f>_xlfn.XLOOKUP($E:$E,InsuranceClaims!$A:$A,InsuranceClaims!$E:$E)</f>
        <v>93.139200000000002</v>
      </c>
      <c r="M1371" t="str">
        <f>_xlfn.XLOOKUP($A:$A,Diagnoses!$B:$B,Diagnoses!$D:$D)</f>
        <v>Type 2 diabetes mellitus without complications</v>
      </c>
      <c r="N1371" t="str">
        <f t="shared" si="42"/>
        <v>2024-Nov</v>
      </c>
      <c r="O1371" t="str">
        <f t="shared" si="43"/>
        <v>High Cost</v>
      </c>
      <c r="P1371">
        <f>COUNTIF($B:$B,B1371)</f>
        <v>6</v>
      </c>
      <c r="Q1371">
        <f>SUMIF($C:$C,C1371,$L:$L)</f>
        <v>20392.786800000002</v>
      </c>
    </row>
    <row r="1372" spans="1:17" x14ac:dyDescent="0.25">
      <c r="A1372" t="s">
        <v>5442</v>
      </c>
      <c r="B1372" t="s">
        <v>606</v>
      </c>
      <c r="C1372" t="s">
        <v>3329</v>
      </c>
      <c r="D1372" t="s">
        <v>3093</v>
      </c>
      <c r="E1372" t="s">
        <v>19747</v>
      </c>
      <c r="F1372" t="s">
        <v>3218</v>
      </c>
      <c r="G1372" t="s">
        <v>3090</v>
      </c>
      <c r="H1372">
        <f ca="1">_xlfn.XLOOKUP('Master Data'!$B:$B,PatientsMaster!$A:$A,PatientsMaster!$F:$F)</f>
        <v>58</v>
      </c>
      <c r="I1372" t="str">
        <f ca="1">_xlfn.XLOOKUP('Master Data'!$B:$B,PatientsMaster!$A:$A,PatientsMaster!$G:$G)</f>
        <v>Young Adult</v>
      </c>
      <c r="J1372" t="str">
        <f>_xlfn.XLOOKUP($C:$C,ProvidersMaster!$A:$A,ProvidersMaster!$C:$C)</f>
        <v>Oncology</v>
      </c>
      <c r="K1372">
        <f>_xlfn.XLOOKUP($A:$A,Charges!$B:$B,Charges!$D:$D)</f>
        <v>131.18</v>
      </c>
      <c r="L1372">
        <f>_xlfn.XLOOKUP($E:$E,InsuranceClaims!$A:$A,InsuranceClaims!$E:$E)</f>
        <v>389.81360000000001</v>
      </c>
      <c r="M1372" t="str">
        <f>_xlfn.XLOOKUP($A:$A,Diagnoses!$B:$B,Diagnoses!$D:$D)</f>
        <v>Type 2 diabetes mellitus without complications</v>
      </c>
      <c r="N1372" t="str">
        <f t="shared" si="42"/>
        <v>2025-Mar</v>
      </c>
      <c r="O1372" t="str">
        <f t="shared" si="43"/>
        <v>Standard</v>
      </c>
      <c r="P1372">
        <f>COUNTIF($B:$B,B1372)</f>
        <v>6</v>
      </c>
      <c r="Q1372">
        <f>SUMIF($C:$C,C1372,$L:$L)</f>
        <v>21059.359400000005</v>
      </c>
    </row>
    <row r="1373" spans="1:17" x14ac:dyDescent="0.25">
      <c r="A1373" t="s">
        <v>5443</v>
      </c>
      <c r="B1373" t="s">
        <v>606</v>
      </c>
      <c r="C1373" t="s">
        <v>3248</v>
      </c>
      <c r="D1373" t="s">
        <v>3093</v>
      </c>
      <c r="E1373" t="s">
        <v>19748</v>
      </c>
      <c r="F1373" t="s">
        <v>5081</v>
      </c>
      <c r="G1373" t="s">
        <v>3102</v>
      </c>
      <c r="H1373">
        <f ca="1">_xlfn.XLOOKUP('Master Data'!$B:$B,PatientsMaster!$A:$A,PatientsMaster!$F:$F)</f>
        <v>58</v>
      </c>
      <c r="I1373" t="str">
        <f ca="1">_xlfn.XLOOKUP('Master Data'!$B:$B,PatientsMaster!$A:$A,PatientsMaster!$G:$G)</f>
        <v>Young Adult</v>
      </c>
      <c r="J1373" t="str">
        <f>_xlfn.XLOOKUP($C:$C,ProvidersMaster!$A:$A,ProvidersMaster!$C:$C)</f>
        <v>Cardiology</v>
      </c>
      <c r="K1373">
        <f>_xlfn.XLOOKUP($A:$A,Charges!$B:$B,Charges!$D:$D)</f>
        <v>242.41</v>
      </c>
      <c r="L1373">
        <f>_xlfn.XLOOKUP($E:$E,InsuranceClaims!$A:$A,InsuranceClaims!$E:$E)</f>
        <v>277.90899999999999</v>
      </c>
      <c r="M1373" t="str">
        <f>_xlfn.XLOOKUP($A:$A,Diagnoses!$B:$B,Diagnoses!$D:$D)</f>
        <v>Type 2 diabetes mellitus without complications</v>
      </c>
      <c r="N1373" t="str">
        <f t="shared" si="42"/>
        <v>2024-Apr</v>
      </c>
      <c r="O1373" t="str">
        <f t="shared" si="43"/>
        <v>Standard</v>
      </c>
      <c r="P1373">
        <f>COUNTIF($B:$B,B1373)</f>
        <v>6</v>
      </c>
      <c r="Q1373">
        <f>SUMIF($C:$C,C1373,$L:$L)</f>
        <v>20392.786800000002</v>
      </c>
    </row>
    <row r="1374" spans="1:17" x14ac:dyDescent="0.25">
      <c r="A1374" t="s">
        <v>5444</v>
      </c>
      <c r="B1374" t="s">
        <v>606</v>
      </c>
      <c r="C1374" t="s">
        <v>3108</v>
      </c>
      <c r="D1374" t="s">
        <v>3093</v>
      </c>
      <c r="E1374" t="s">
        <v>19749</v>
      </c>
      <c r="F1374" t="s">
        <v>5445</v>
      </c>
      <c r="G1374" t="s">
        <v>3090</v>
      </c>
      <c r="H1374">
        <f ca="1">_xlfn.XLOOKUP('Master Data'!$B:$B,PatientsMaster!$A:$A,PatientsMaster!$F:$F)</f>
        <v>58</v>
      </c>
      <c r="I1374" t="str">
        <f ca="1">_xlfn.XLOOKUP('Master Data'!$B:$B,PatientsMaster!$A:$A,PatientsMaster!$G:$G)</f>
        <v>Young Adult</v>
      </c>
      <c r="J1374" t="str">
        <f>_xlfn.XLOOKUP($C:$C,ProvidersMaster!$A:$A,ProvidersMaster!$C:$C)</f>
        <v>Pediatrics</v>
      </c>
      <c r="K1374">
        <f>_xlfn.XLOOKUP($A:$A,Charges!$B:$B,Charges!$D:$D)</f>
        <v>379.82</v>
      </c>
      <c r="L1374">
        <f>_xlfn.XLOOKUP($E:$E,InsuranceClaims!$A:$A,InsuranceClaims!$E:$E)</f>
        <v>235.8776</v>
      </c>
      <c r="M1374" t="str">
        <f>_xlfn.XLOOKUP($A:$A,Diagnoses!$B:$B,Diagnoses!$D:$D)</f>
        <v>Gastro-esophageal reflux disease without esophagitis</v>
      </c>
      <c r="N1374" t="str">
        <f t="shared" si="42"/>
        <v>2023-Apr</v>
      </c>
      <c r="O1374" t="str">
        <f t="shared" si="43"/>
        <v>High Cost</v>
      </c>
      <c r="P1374">
        <f>COUNTIF($B:$B,B1374)</f>
        <v>6</v>
      </c>
      <c r="Q1374">
        <f>SUMIF($C:$C,C1374,$L:$L)</f>
        <v>19337.123900000002</v>
      </c>
    </row>
    <row r="1375" spans="1:17" x14ac:dyDescent="0.25">
      <c r="A1375" t="s">
        <v>5446</v>
      </c>
      <c r="B1375" t="s">
        <v>606</v>
      </c>
      <c r="C1375" t="s">
        <v>3172</v>
      </c>
      <c r="D1375" t="s">
        <v>3088</v>
      </c>
      <c r="E1375" t="s">
        <v>19750</v>
      </c>
      <c r="F1375" t="s">
        <v>4661</v>
      </c>
      <c r="G1375" t="s">
        <v>3090</v>
      </c>
      <c r="H1375">
        <f ca="1">_xlfn.XLOOKUP('Master Data'!$B:$B,PatientsMaster!$A:$A,PatientsMaster!$F:$F)</f>
        <v>58</v>
      </c>
      <c r="I1375" t="str">
        <f ca="1">_xlfn.XLOOKUP('Master Data'!$B:$B,PatientsMaster!$A:$A,PatientsMaster!$G:$G)</f>
        <v>Young Adult</v>
      </c>
      <c r="J1375" t="str">
        <f>_xlfn.XLOOKUP($C:$C,ProvidersMaster!$A:$A,ProvidersMaster!$C:$C)</f>
        <v>Gastroenterology</v>
      </c>
      <c r="K1375">
        <f>_xlfn.XLOOKUP($A:$A,Charges!$B:$B,Charges!$D:$D)</f>
        <v>304.62</v>
      </c>
      <c r="L1375">
        <f>_xlfn.XLOOKUP($E:$E,InsuranceClaims!$A:$A,InsuranceClaims!$E:$E)</f>
        <v>346.73249999999996</v>
      </c>
      <c r="M1375" t="str">
        <f>_xlfn.XLOOKUP($A:$A,Diagnoses!$B:$B,Diagnoses!$D:$D)</f>
        <v>Type 2 diabetes mellitus without complications</v>
      </c>
      <c r="N1375" t="str">
        <f t="shared" si="42"/>
        <v>2025-Dec</v>
      </c>
      <c r="O1375" t="str">
        <f t="shared" si="43"/>
        <v>Standard</v>
      </c>
      <c r="P1375">
        <f>COUNTIF($B:$B,B1375)</f>
        <v>6</v>
      </c>
      <c r="Q1375">
        <f>SUMIF($C:$C,C1375,$L:$L)</f>
        <v>17502.678000000004</v>
      </c>
    </row>
    <row r="1376" spans="1:17" x14ac:dyDescent="0.25">
      <c r="A1376" t="s">
        <v>5447</v>
      </c>
      <c r="B1376" t="s">
        <v>608</v>
      </c>
      <c r="C1376" t="s">
        <v>3208</v>
      </c>
      <c r="D1376" t="s">
        <v>3093</v>
      </c>
      <c r="E1376" t="s">
        <v>19751</v>
      </c>
      <c r="F1376" t="s">
        <v>5448</v>
      </c>
      <c r="G1376" t="s">
        <v>3106</v>
      </c>
      <c r="H1376">
        <f ca="1">_xlfn.XLOOKUP('Master Data'!$B:$B,PatientsMaster!$A:$A,PatientsMaster!$F:$F)</f>
        <v>58</v>
      </c>
      <c r="I1376" t="str">
        <f ca="1">_xlfn.XLOOKUP('Master Data'!$B:$B,PatientsMaster!$A:$A,PatientsMaster!$G:$G)</f>
        <v>Young Adult</v>
      </c>
      <c r="J1376" t="str">
        <f>_xlfn.XLOOKUP($C:$C,ProvidersMaster!$A:$A,ProvidersMaster!$C:$C)</f>
        <v>Cardiology</v>
      </c>
      <c r="K1376">
        <f>_xlfn.XLOOKUP($A:$A,Charges!$B:$B,Charges!$D:$D)</f>
        <v>382.66</v>
      </c>
      <c r="L1376">
        <f>_xlfn.XLOOKUP($E:$E,InsuranceClaims!$A:$A,InsuranceClaims!$E:$E)</f>
        <v>329.44480000000004</v>
      </c>
      <c r="M1376" t="str">
        <f>_xlfn.XLOOKUP($A:$A,Diagnoses!$B:$B,Diagnoses!$D:$D)</f>
        <v>Essential (primary) hypertension</v>
      </c>
      <c r="N1376" t="str">
        <f t="shared" si="42"/>
        <v>2024-Feb</v>
      </c>
      <c r="O1376" t="str">
        <f t="shared" si="43"/>
        <v>High Cost</v>
      </c>
      <c r="P1376">
        <f>COUNTIF($B:$B,B1376)</f>
        <v>3</v>
      </c>
      <c r="Q1376">
        <f>SUMIF($C:$C,C1376,$L:$L)</f>
        <v>17205.856699999993</v>
      </c>
    </row>
    <row r="1377" spans="1:17" x14ac:dyDescent="0.25">
      <c r="A1377" t="s">
        <v>5449</v>
      </c>
      <c r="B1377" t="s">
        <v>608</v>
      </c>
      <c r="C1377" t="s">
        <v>3092</v>
      </c>
      <c r="D1377" t="s">
        <v>3093</v>
      </c>
      <c r="E1377" t="s">
        <v>19752</v>
      </c>
      <c r="F1377" t="s">
        <v>5450</v>
      </c>
      <c r="G1377" t="s">
        <v>3095</v>
      </c>
      <c r="H1377">
        <f ca="1">_xlfn.XLOOKUP('Master Data'!$B:$B,PatientsMaster!$A:$A,PatientsMaster!$F:$F)</f>
        <v>58</v>
      </c>
      <c r="I1377" t="str">
        <f ca="1">_xlfn.XLOOKUP('Master Data'!$B:$B,PatientsMaster!$A:$A,PatientsMaster!$G:$G)</f>
        <v>Young Adult</v>
      </c>
      <c r="J1377" t="str">
        <f>_xlfn.XLOOKUP($C:$C,ProvidersMaster!$A:$A,ProvidersMaster!$C:$C)</f>
        <v>Oncology</v>
      </c>
      <c r="K1377">
        <f>_xlfn.XLOOKUP($A:$A,Charges!$B:$B,Charges!$D:$D)</f>
        <v>306.8</v>
      </c>
      <c r="L1377">
        <f>_xlfn.XLOOKUP($E:$E,InsuranceClaims!$A:$A,InsuranceClaims!$E:$E)</f>
        <v>186.07679999999999</v>
      </c>
      <c r="M1377" t="str">
        <f>_xlfn.XLOOKUP($A:$A,Diagnoses!$B:$B,Diagnoses!$D:$D)</f>
        <v>Essential (primary) hypertension</v>
      </c>
      <c r="N1377" t="str">
        <f t="shared" si="42"/>
        <v>2024-Jan</v>
      </c>
      <c r="O1377" t="str">
        <f t="shared" si="43"/>
        <v>Standard</v>
      </c>
      <c r="P1377">
        <f>COUNTIF($B:$B,B1377)</f>
        <v>3</v>
      </c>
      <c r="Q1377">
        <f>SUMIF($C:$C,C1377,$L:$L)</f>
        <v>16713.101299999998</v>
      </c>
    </row>
    <row r="1378" spans="1:17" x14ac:dyDescent="0.25">
      <c r="A1378" t="s">
        <v>5451</v>
      </c>
      <c r="B1378" t="s">
        <v>608</v>
      </c>
      <c r="C1378" t="s">
        <v>3151</v>
      </c>
      <c r="D1378" t="s">
        <v>3093</v>
      </c>
      <c r="E1378" t="s">
        <v>19753</v>
      </c>
      <c r="F1378" t="s">
        <v>3810</v>
      </c>
      <c r="G1378" t="s">
        <v>3090</v>
      </c>
      <c r="H1378">
        <f ca="1">_xlfn.XLOOKUP('Master Data'!$B:$B,PatientsMaster!$A:$A,PatientsMaster!$F:$F)</f>
        <v>58</v>
      </c>
      <c r="I1378" t="str">
        <f ca="1">_xlfn.XLOOKUP('Master Data'!$B:$B,PatientsMaster!$A:$A,PatientsMaster!$G:$G)</f>
        <v>Young Adult</v>
      </c>
      <c r="J1378" t="str">
        <f>_xlfn.XLOOKUP($C:$C,ProvidersMaster!$A:$A,ProvidersMaster!$C:$C)</f>
        <v>Gastroenterology</v>
      </c>
      <c r="K1378">
        <f>_xlfn.XLOOKUP($A:$A,Charges!$B:$B,Charges!$D:$D)</f>
        <v>186.21</v>
      </c>
      <c r="L1378">
        <f>_xlfn.XLOOKUP($E:$E,InsuranceClaims!$A:$A,InsuranceClaims!$E:$E)</f>
        <v>103.42020000000001</v>
      </c>
      <c r="M1378" t="str">
        <f>_xlfn.XLOOKUP($A:$A,Diagnoses!$B:$B,Diagnoses!$D:$D)</f>
        <v>Low back pain</v>
      </c>
      <c r="N1378" t="str">
        <f t="shared" si="42"/>
        <v>2022-Jun</v>
      </c>
      <c r="O1378" t="str">
        <f t="shared" si="43"/>
        <v>Standard</v>
      </c>
      <c r="P1378">
        <f>COUNTIF($B:$B,B1378)</f>
        <v>3</v>
      </c>
      <c r="Q1378">
        <f>SUMIF($C:$C,C1378,$L:$L)</f>
        <v>21413.642499999994</v>
      </c>
    </row>
    <row r="1379" spans="1:17" x14ac:dyDescent="0.25">
      <c r="A1379" t="s">
        <v>5452</v>
      </c>
      <c r="B1379" t="s">
        <v>610</v>
      </c>
      <c r="C1379" t="s">
        <v>3265</v>
      </c>
      <c r="D1379" t="s">
        <v>3088</v>
      </c>
      <c r="E1379" t="s">
        <v>19754</v>
      </c>
      <c r="F1379" t="s">
        <v>3164</v>
      </c>
      <c r="G1379" t="s">
        <v>3106</v>
      </c>
      <c r="H1379">
        <f ca="1">_xlfn.XLOOKUP('Master Data'!$B:$B,PatientsMaster!$A:$A,PatientsMaster!$F:$F)</f>
        <v>65</v>
      </c>
      <c r="I1379" t="str">
        <f ca="1">_xlfn.XLOOKUP('Master Data'!$B:$B,PatientsMaster!$A:$A,PatientsMaster!$G:$G)</f>
        <v>Young Adult</v>
      </c>
      <c r="J1379" t="str">
        <f>_xlfn.XLOOKUP($C:$C,ProvidersMaster!$A:$A,ProvidersMaster!$C:$C)</f>
        <v>Neurology</v>
      </c>
      <c r="K1379">
        <f>_xlfn.XLOOKUP($A:$A,Charges!$B:$B,Charges!$D:$D)</f>
        <v>423.85</v>
      </c>
      <c r="L1379">
        <f>_xlfn.XLOOKUP($E:$E,InsuranceClaims!$A:$A,InsuranceClaims!$E:$E)</f>
        <v>362.26400000000001</v>
      </c>
      <c r="M1379" t="str">
        <f>_xlfn.XLOOKUP($A:$A,Diagnoses!$B:$B,Diagnoses!$D:$D)</f>
        <v>Type 2 diabetes mellitus without complications</v>
      </c>
      <c r="N1379" t="str">
        <f t="shared" si="42"/>
        <v>2024-Aug</v>
      </c>
      <c r="O1379" t="str">
        <f t="shared" si="43"/>
        <v>High Cost</v>
      </c>
      <c r="P1379">
        <f>COUNTIF($B:$B,B1379)</f>
        <v>7</v>
      </c>
      <c r="Q1379">
        <f>SUMIF($C:$C,C1379,$L:$L)</f>
        <v>17482.5101</v>
      </c>
    </row>
    <row r="1380" spans="1:17" x14ac:dyDescent="0.25">
      <c r="A1380" t="s">
        <v>5453</v>
      </c>
      <c r="B1380" t="s">
        <v>610</v>
      </c>
      <c r="C1380" t="s">
        <v>3145</v>
      </c>
      <c r="D1380" t="s">
        <v>3088</v>
      </c>
      <c r="E1380" t="s">
        <v>19755</v>
      </c>
      <c r="F1380" t="s">
        <v>4692</v>
      </c>
      <c r="G1380" t="s">
        <v>3095</v>
      </c>
      <c r="H1380">
        <f ca="1">_xlfn.XLOOKUP('Master Data'!$B:$B,PatientsMaster!$A:$A,PatientsMaster!$F:$F)</f>
        <v>65</v>
      </c>
      <c r="I1380" t="str">
        <f ca="1">_xlfn.XLOOKUP('Master Data'!$B:$B,PatientsMaster!$A:$A,PatientsMaster!$G:$G)</f>
        <v>Young Adult</v>
      </c>
      <c r="J1380" t="str">
        <f>_xlfn.XLOOKUP($C:$C,ProvidersMaster!$A:$A,ProvidersMaster!$C:$C)</f>
        <v>Cardiology</v>
      </c>
      <c r="K1380">
        <f>_xlfn.XLOOKUP($A:$A,Charges!$B:$B,Charges!$D:$D)</f>
        <v>440.86</v>
      </c>
      <c r="L1380">
        <f>_xlfn.XLOOKUP($E:$E,InsuranceClaims!$A:$A,InsuranceClaims!$E:$E)</f>
        <v>319.86559999999997</v>
      </c>
      <c r="M1380" t="str">
        <f>_xlfn.XLOOKUP($A:$A,Diagnoses!$B:$B,Diagnoses!$D:$D)</f>
        <v>Gastro-esophageal reflux disease without esophagitis</v>
      </c>
      <c r="N1380" t="str">
        <f t="shared" si="42"/>
        <v>2022-Feb</v>
      </c>
      <c r="O1380" t="str">
        <f t="shared" si="43"/>
        <v>High Cost</v>
      </c>
      <c r="P1380">
        <f>COUNTIF($B:$B,B1380)</f>
        <v>7</v>
      </c>
      <c r="Q1380">
        <f>SUMIF($C:$C,C1380,$L:$L)</f>
        <v>16957.942200000001</v>
      </c>
    </row>
    <row r="1381" spans="1:17" x14ac:dyDescent="0.25">
      <c r="A1381" t="s">
        <v>5454</v>
      </c>
      <c r="B1381" t="s">
        <v>610</v>
      </c>
      <c r="C1381" t="s">
        <v>3087</v>
      </c>
      <c r="D1381" t="s">
        <v>3093</v>
      </c>
      <c r="E1381" t="s">
        <v>19756</v>
      </c>
      <c r="F1381" t="s">
        <v>4956</v>
      </c>
      <c r="G1381" t="s">
        <v>3102</v>
      </c>
      <c r="H1381">
        <f ca="1">_xlfn.XLOOKUP('Master Data'!$B:$B,PatientsMaster!$A:$A,PatientsMaster!$F:$F)</f>
        <v>65</v>
      </c>
      <c r="I1381" t="str">
        <f ca="1">_xlfn.XLOOKUP('Master Data'!$B:$B,PatientsMaster!$A:$A,PatientsMaster!$G:$G)</f>
        <v>Young Adult</v>
      </c>
      <c r="J1381" t="str">
        <f>_xlfn.XLOOKUP($C:$C,ProvidersMaster!$A:$A,ProvidersMaster!$C:$C)</f>
        <v>Cardiology</v>
      </c>
      <c r="K1381">
        <f>_xlfn.XLOOKUP($A:$A,Charges!$B:$B,Charges!$D:$D)</f>
        <v>209.22</v>
      </c>
      <c r="L1381">
        <f>_xlfn.XLOOKUP($E:$E,InsuranceClaims!$A:$A,InsuranceClaims!$E:$E)</f>
        <v>249.20009999999999</v>
      </c>
      <c r="M1381" t="str">
        <f>_xlfn.XLOOKUP($A:$A,Diagnoses!$B:$B,Diagnoses!$D:$D)</f>
        <v>Essential (primary) hypertension</v>
      </c>
      <c r="N1381" t="str">
        <f t="shared" si="42"/>
        <v>2023-Dec</v>
      </c>
      <c r="O1381" t="str">
        <f t="shared" si="43"/>
        <v>Standard</v>
      </c>
      <c r="P1381">
        <f>COUNTIF($B:$B,B1381)</f>
        <v>7</v>
      </c>
      <c r="Q1381">
        <f>SUMIF($C:$C,C1381,$L:$L)</f>
        <v>16589.7353</v>
      </c>
    </row>
    <row r="1382" spans="1:17" x14ac:dyDescent="0.25">
      <c r="A1382" t="s">
        <v>5455</v>
      </c>
      <c r="B1382" t="s">
        <v>610</v>
      </c>
      <c r="C1382" t="s">
        <v>3130</v>
      </c>
      <c r="D1382" t="s">
        <v>3088</v>
      </c>
      <c r="E1382" t="s">
        <v>19757</v>
      </c>
      <c r="F1382" t="s">
        <v>5456</v>
      </c>
      <c r="G1382" t="s">
        <v>3095</v>
      </c>
      <c r="H1382">
        <f ca="1">_xlfn.XLOOKUP('Master Data'!$B:$B,PatientsMaster!$A:$A,PatientsMaster!$F:$F)</f>
        <v>65</v>
      </c>
      <c r="I1382" t="str">
        <f ca="1">_xlfn.XLOOKUP('Master Data'!$B:$B,PatientsMaster!$A:$A,PatientsMaster!$G:$G)</f>
        <v>Young Adult</v>
      </c>
      <c r="J1382" t="str">
        <f>_xlfn.XLOOKUP($C:$C,ProvidersMaster!$A:$A,ProvidersMaster!$C:$C)</f>
        <v>Pediatrics</v>
      </c>
      <c r="K1382">
        <f>_xlfn.XLOOKUP($A:$A,Charges!$B:$B,Charges!$D:$D)</f>
        <v>402.77</v>
      </c>
      <c r="L1382">
        <f>_xlfn.XLOOKUP($E:$E,InsuranceClaims!$A:$A,InsuranceClaims!$E:$E)</f>
        <v>244.40639999999996</v>
      </c>
      <c r="M1382" t="str">
        <f>_xlfn.XLOOKUP($A:$A,Diagnoses!$B:$B,Diagnoses!$D:$D)</f>
        <v>Essential (primary) hypertension</v>
      </c>
      <c r="N1382" t="str">
        <f t="shared" si="42"/>
        <v>2022-Jun</v>
      </c>
      <c r="O1382" t="str">
        <f t="shared" si="43"/>
        <v>High Cost</v>
      </c>
      <c r="P1382">
        <f>COUNTIF($B:$B,B1382)</f>
        <v>7</v>
      </c>
      <c r="Q1382">
        <f>SUMIF($C:$C,C1382,$L:$L)</f>
        <v>15966.304299999994</v>
      </c>
    </row>
    <row r="1383" spans="1:17" x14ac:dyDescent="0.25">
      <c r="A1383" t="s">
        <v>5457</v>
      </c>
      <c r="B1383" t="s">
        <v>610</v>
      </c>
      <c r="C1383" t="s">
        <v>3254</v>
      </c>
      <c r="D1383" t="s">
        <v>3088</v>
      </c>
      <c r="E1383" t="s">
        <v>19758</v>
      </c>
      <c r="F1383" t="s">
        <v>5458</v>
      </c>
      <c r="G1383" t="s">
        <v>3090</v>
      </c>
      <c r="H1383">
        <f ca="1">_xlfn.XLOOKUP('Master Data'!$B:$B,PatientsMaster!$A:$A,PatientsMaster!$F:$F)</f>
        <v>65</v>
      </c>
      <c r="I1383" t="str">
        <f ca="1">_xlfn.XLOOKUP('Master Data'!$B:$B,PatientsMaster!$A:$A,PatientsMaster!$G:$G)</f>
        <v>Young Adult</v>
      </c>
      <c r="J1383" t="str">
        <f>_xlfn.XLOOKUP($C:$C,ProvidersMaster!$A:$A,ProvidersMaster!$C:$C)</f>
        <v>General Practice</v>
      </c>
      <c r="K1383">
        <f>_xlfn.XLOOKUP($A:$A,Charges!$B:$B,Charges!$D:$D)</f>
        <v>252.29</v>
      </c>
      <c r="L1383">
        <f>_xlfn.XLOOKUP($E:$E,InsuranceClaims!$A:$A,InsuranceClaims!$E:$E)</f>
        <v>90.363</v>
      </c>
      <c r="M1383" t="str">
        <f>_xlfn.XLOOKUP($A:$A,Diagnoses!$B:$B,Diagnoses!$D:$D)</f>
        <v>Essential (primary) hypertension</v>
      </c>
      <c r="N1383" t="str">
        <f t="shared" si="42"/>
        <v>2025-Nov</v>
      </c>
      <c r="O1383" t="str">
        <f t="shared" si="43"/>
        <v>Standard</v>
      </c>
      <c r="P1383">
        <f>COUNTIF($B:$B,B1383)</f>
        <v>7</v>
      </c>
      <c r="Q1383">
        <f>SUMIF($C:$C,C1383,$L:$L)</f>
        <v>20459.456599999998</v>
      </c>
    </row>
    <row r="1384" spans="1:17" x14ac:dyDescent="0.25">
      <c r="A1384" t="s">
        <v>5459</v>
      </c>
      <c r="B1384" t="s">
        <v>610</v>
      </c>
      <c r="C1384" t="s">
        <v>3156</v>
      </c>
      <c r="D1384" t="s">
        <v>3093</v>
      </c>
      <c r="E1384" t="s">
        <v>19759</v>
      </c>
      <c r="F1384" t="s">
        <v>4825</v>
      </c>
      <c r="G1384" t="s">
        <v>3090</v>
      </c>
      <c r="H1384">
        <f ca="1">_xlfn.XLOOKUP('Master Data'!$B:$B,PatientsMaster!$A:$A,PatientsMaster!$F:$F)</f>
        <v>65</v>
      </c>
      <c r="I1384" t="str">
        <f ca="1">_xlfn.XLOOKUP('Master Data'!$B:$B,PatientsMaster!$A:$A,PatientsMaster!$G:$G)</f>
        <v>Young Adult</v>
      </c>
      <c r="J1384" t="str">
        <f>_xlfn.XLOOKUP($C:$C,ProvidersMaster!$A:$A,ProvidersMaster!$C:$C)</f>
        <v>Neurology</v>
      </c>
      <c r="K1384">
        <f>_xlfn.XLOOKUP($A:$A,Charges!$B:$B,Charges!$D:$D)</f>
        <v>72.47</v>
      </c>
      <c r="L1384">
        <f>_xlfn.XLOOKUP($E:$E,InsuranceClaims!$A:$A,InsuranceClaims!$E:$E)</f>
        <v>203.43</v>
      </c>
      <c r="M1384" t="str">
        <f>_xlfn.XLOOKUP($A:$A,Diagnoses!$B:$B,Diagnoses!$D:$D)</f>
        <v>Low back pain</v>
      </c>
      <c r="N1384" t="str">
        <f t="shared" si="42"/>
        <v>2025-Dec</v>
      </c>
      <c r="O1384" t="str">
        <f t="shared" si="43"/>
        <v>Standard</v>
      </c>
      <c r="P1384">
        <f>COUNTIF($B:$B,B1384)</f>
        <v>7</v>
      </c>
      <c r="Q1384">
        <f>SUMIF($C:$C,C1384,$L:$L)</f>
        <v>25676.765600000006</v>
      </c>
    </row>
    <row r="1385" spans="1:17" x14ac:dyDescent="0.25">
      <c r="A1385" t="s">
        <v>5460</v>
      </c>
      <c r="B1385" t="s">
        <v>610</v>
      </c>
      <c r="C1385" t="s">
        <v>3180</v>
      </c>
      <c r="D1385" t="s">
        <v>3093</v>
      </c>
      <c r="E1385" t="s">
        <v>19760</v>
      </c>
      <c r="F1385" t="s">
        <v>4930</v>
      </c>
      <c r="G1385" t="s">
        <v>3102</v>
      </c>
      <c r="H1385">
        <f ca="1">_xlfn.XLOOKUP('Master Data'!$B:$B,PatientsMaster!$A:$A,PatientsMaster!$F:$F)</f>
        <v>65</v>
      </c>
      <c r="I1385" t="str">
        <f ca="1">_xlfn.XLOOKUP('Master Data'!$B:$B,PatientsMaster!$A:$A,PatientsMaster!$G:$G)</f>
        <v>Young Adult</v>
      </c>
      <c r="J1385" t="str">
        <f>_xlfn.XLOOKUP($C:$C,ProvidersMaster!$A:$A,ProvidersMaster!$C:$C)</f>
        <v>Gastroenterology</v>
      </c>
      <c r="K1385">
        <f>_xlfn.XLOOKUP($A:$A,Charges!$B:$B,Charges!$D:$D)</f>
        <v>487.3</v>
      </c>
      <c r="L1385">
        <f>_xlfn.XLOOKUP($E:$E,InsuranceClaims!$A:$A,InsuranceClaims!$E:$E)</f>
        <v>317.8596</v>
      </c>
      <c r="M1385" t="str">
        <f>_xlfn.XLOOKUP($A:$A,Diagnoses!$B:$B,Diagnoses!$D:$D)</f>
        <v>Gastro-esophageal reflux disease without esophagitis</v>
      </c>
      <c r="N1385" t="str">
        <f t="shared" si="42"/>
        <v>2022-Apr</v>
      </c>
      <c r="O1385" t="str">
        <f t="shared" si="43"/>
        <v>High Cost</v>
      </c>
      <c r="P1385">
        <f>COUNTIF($B:$B,B1385)</f>
        <v>7</v>
      </c>
      <c r="Q1385">
        <f>SUMIF($C:$C,C1385,$L:$L)</f>
        <v>19110.715800000002</v>
      </c>
    </row>
    <row r="1386" spans="1:17" x14ac:dyDescent="0.25">
      <c r="A1386" t="s">
        <v>5461</v>
      </c>
      <c r="B1386" t="s">
        <v>612</v>
      </c>
      <c r="C1386" t="s">
        <v>3208</v>
      </c>
      <c r="D1386" t="s">
        <v>3093</v>
      </c>
      <c r="E1386" t="s">
        <v>19761</v>
      </c>
      <c r="F1386" t="s">
        <v>5462</v>
      </c>
      <c r="G1386" t="s">
        <v>3102</v>
      </c>
      <c r="H1386">
        <f ca="1">_xlfn.XLOOKUP('Master Data'!$B:$B,PatientsMaster!$A:$A,PatientsMaster!$F:$F)</f>
        <v>73</v>
      </c>
      <c r="I1386" t="str">
        <f ca="1">_xlfn.XLOOKUP('Master Data'!$B:$B,PatientsMaster!$A:$A,PatientsMaster!$G:$G)</f>
        <v>Young Adult</v>
      </c>
      <c r="J1386" t="str">
        <f>_xlfn.XLOOKUP($C:$C,ProvidersMaster!$A:$A,ProvidersMaster!$C:$C)</f>
        <v>Cardiology</v>
      </c>
      <c r="K1386">
        <f>_xlfn.XLOOKUP($A:$A,Charges!$B:$B,Charges!$D:$D)</f>
        <v>419.32</v>
      </c>
      <c r="L1386">
        <f>_xlfn.XLOOKUP($E:$E,InsuranceClaims!$A:$A,InsuranceClaims!$E:$E)</f>
        <v>281.90800000000002</v>
      </c>
      <c r="M1386" t="str">
        <f>_xlfn.XLOOKUP($A:$A,Diagnoses!$B:$B,Diagnoses!$D:$D)</f>
        <v>Acute upper respiratory infection, unspecified</v>
      </c>
      <c r="N1386" t="str">
        <f t="shared" si="42"/>
        <v>2024-Feb</v>
      </c>
      <c r="O1386" t="str">
        <f t="shared" si="43"/>
        <v>High Cost</v>
      </c>
      <c r="P1386">
        <f>COUNTIF($B:$B,B1386)</f>
        <v>4</v>
      </c>
      <c r="Q1386">
        <f>SUMIF($C:$C,C1386,$L:$L)</f>
        <v>17205.856699999993</v>
      </c>
    </row>
    <row r="1387" spans="1:17" x14ac:dyDescent="0.25">
      <c r="A1387" t="s">
        <v>5463</v>
      </c>
      <c r="B1387" t="s">
        <v>612</v>
      </c>
      <c r="C1387" t="s">
        <v>3254</v>
      </c>
      <c r="D1387" t="s">
        <v>3093</v>
      </c>
      <c r="E1387" t="s">
        <v>19762</v>
      </c>
      <c r="F1387" t="s">
        <v>5464</v>
      </c>
      <c r="G1387" t="s">
        <v>3106</v>
      </c>
      <c r="H1387">
        <f ca="1">_xlfn.XLOOKUP('Master Data'!$B:$B,PatientsMaster!$A:$A,PatientsMaster!$F:$F)</f>
        <v>73</v>
      </c>
      <c r="I1387" t="str">
        <f ca="1">_xlfn.XLOOKUP('Master Data'!$B:$B,PatientsMaster!$A:$A,PatientsMaster!$G:$G)</f>
        <v>Young Adult</v>
      </c>
      <c r="J1387" t="str">
        <f>_xlfn.XLOOKUP($C:$C,ProvidersMaster!$A:$A,ProvidersMaster!$C:$C)</f>
        <v>General Practice</v>
      </c>
      <c r="K1387">
        <f>_xlfn.XLOOKUP($A:$A,Charges!$B:$B,Charges!$D:$D)</f>
        <v>210.45</v>
      </c>
      <c r="L1387">
        <f>_xlfn.XLOOKUP($E:$E,InsuranceClaims!$A:$A,InsuranceClaims!$E:$E)</f>
        <v>310.65089999999998</v>
      </c>
      <c r="M1387" t="str">
        <f>_xlfn.XLOOKUP($A:$A,Diagnoses!$B:$B,Diagnoses!$D:$D)</f>
        <v>Essential (primary) hypertension</v>
      </c>
      <c r="N1387" t="str">
        <f t="shared" si="42"/>
        <v>2022-Jan</v>
      </c>
      <c r="O1387" t="str">
        <f t="shared" si="43"/>
        <v>Standard</v>
      </c>
      <c r="P1387">
        <f>COUNTIF($B:$B,B1387)</f>
        <v>4</v>
      </c>
      <c r="Q1387">
        <f>SUMIF($C:$C,C1387,$L:$L)</f>
        <v>20459.456599999998</v>
      </c>
    </row>
    <row r="1388" spans="1:17" x14ac:dyDescent="0.25">
      <c r="A1388" t="s">
        <v>5465</v>
      </c>
      <c r="B1388" t="s">
        <v>612</v>
      </c>
      <c r="C1388" t="s">
        <v>3329</v>
      </c>
      <c r="D1388" t="s">
        <v>3088</v>
      </c>
      <c r="E1388" t="s">
        <v>19763</v>
      </c>
      <c r="F1388" t="s">
        <v>5466</v>
      </c>
      <c r="G1388" t="s">
        <v>3102</v>
      </c>
      <c r="H1388">
        <f ca="1">_xlfn.XLOOKUP('Master Data'!$B:$B,PatientsMaster!$A:$A,PatientsMaster!$F:$F)</f>
        <v>73</v>
      </c>
      <c r="I1388" t="str">
        <f ca="1">_xlfn.XLOOKUP('Master Data'!$B:$B,PatientsMaster!$A:$A,PatientsMaster!$G:$G)</f>
        <v>Young Adult</v>
      </c>
      <c r="J1388" t="str">
        <f>_xlfn.XLOOKUP($C:$C,ProvidersMaster!$A:$A,ProvidersMaster!$C:$C)</f>
        <v>Oncology</v>
      </c>
      <c r="K1388">
        <f>_xlfn.XLOOKUP($A:$A,Charges!$B:$B,Charges!$D:$D)</f>
        <v>67.489999999999995</v>
      </c>
      <c r="L1388">
        <f>_xlfn.XLOOKUP($E:$E,InsuranceClaims!$A:$A,InsuranceClaims!$E:$E)</f>
        <v>365.92499999999995</v>
      </c>
      <c r="M1388" t="str">
        <f>_xlfn.XLOOKUP($A:$A,Diagnoses!$B:$B,Diagnoses!$D:$D)</f>
        <v>Gastro-esophageal reflux disease without esophagitis</v>
      </c>
      <c r="N1388" t="str">
        <f t="shared" si="42"/>
        <v>2026-Jul</v>
      </c>
      <c r="O1388" t="str">
        <f t="shared" si="43"/>
        <v>Standard</v>
      </c>
      <c r="P1388">
        <f>COUNTIF($B:$B,B1388)</f>
        <v>4</v>
      </c>
      <c r="Q1388">
        <f>SUMIF($C:$C,C1388,$L:$L)</f>
        <v>21059.359400000005</v>
      </c>
    </row>
    <row r="1389" spans="1:17" x14ac:dyDescent="0.25">
      <c r="A1389" t="s">
        <v>5467</v>
      </c>
      <c r="B1389" t="s">
        <v>612</v>
      </c>
      <c r="C1389" t="s">
        <v>3196</v>
      </c>
      <c r="D1389" t="s">
        <v>3088</v>
      </c>
      <c r="E1389" t="s">
        <v>19764</v>
      </c>
      <c r="F1389" t="s">
        <v>5468</v>
      </c>
      <c r="G1389" t="s">
        <v>3102</v>
      </c>
      <c r="H1389">
        <f ca="1">_xlfn.XLOOKUP('Master Data'!$B:$B,PatientsMaster!$A:$A,PatientsMaster!$F:$F)</f>
        <v>73</v>
      </c>
      <c r="I1389" t="str">
        <f ca="1">_xlfn.XLOOKUP('Master Data'!$B:$B,PatientsMaster!$A:$A,PatientsMaster!$G:$G)</f>
        <v>Young Adult</v>
      </c>
      <c r="J1389" t="str">
        <f>_xlfn.XLOOKUP($C:$C,ProvidersMaster!$A:$A,ProvidersMaster!$C:$C)</f>
        <v>Gastroenterology</v>
      </c>
      <c r="K1389">
        <f>_xlfn.XLOOKUP($A:$A,Charges!$B:$B,Charges!$D:$D)</f>
        <v>490.69</v>
      </c>
      <c r="L1389">
        <f>_xlfn.XLOOKUP($E:$E,InsuranceClaims!$A:$A,InsuranceClaims!$E:$E)</f>
        <v>67.205299999999994</v>
      </c>
      <c r="M1389" t="str">
        <f>_xlfn.XLOOKUP($A:$A,Diagnoses!$B:$B,Diagnoses!$D:$D)</f>
        <v>Type 2 diabetes mellitus without complications</v>
      </c>
      <c r="N1389" t="str">
        <f t="shared" si="42"/>
        <v>2024-Apr</v>
      </c>
      <c r="O1389" t="str">
        <f t="shared" si="43"/>
        <v>High Cost</v>
      </c>
      <c r="P1389">
        <f>COUNTIF($B:$B,B1389)</f>
        <v>4</v>
      </c>
      <c r="Q1389">
        <f>SUMIF($C:$C,C1389,$L:$L)</f>
        <v>13711.558999999999</v>
      </c>
    </row>
    <row r="1390" spans="1:17" x14ac:dyDescent="0.25">
      <c r="A1390" t="s">
        <v>5469</v>
      </c>
      <c r="B1390" t="s">
        <v>614</v>
      </c>
      <c r="C1390" t="s">
        <v>3097</v>
      </c>
      <c r="D1390" t="s">
        <v>3088</v>
      </c>
      <c r="E1390" t="s">
        <v>19765</v>
      </c>
      <c r="F1390" t="s">
        <v>3213</v>
      </c>
      <c r="G1390" t="s">
        <v>3090</v>
      </c>
      <c r="H1390">
        <f ca="1">_xlfn.XLOOKUP('Master Data'!$B:$B,PatientsMaster!$A:$A,PatientsMaster!$F:$F)</f>
        <v>61</v>
      </c>
      <c r="I1390" t="str">
        <f ca="1">_xlfn.XLOOKUP('Master Data'!$B:$B,PatientsMaster!$A:$A,PatientsMaster!$G:$G)</f>
        <v>Young Adult</v>
      </c>
      <c r="J1390" t="str">
        <f>_xlfn.XLOOKUP($C:$C,ProvidersMaster!$A:$A,ProvidersMaster!$C:$C)</f>
        <v>Cardiology</v>
      </c>
      <c r="K1390">
        <f>_xlfn.XLOOKUP($A:$A,Charges!$B:$B,Charges!$D:$D)</f>
        <v>251.29</v>
      </c>
      <c r="L1390">
        <f>_xlfn.XLOOKUP($E:$E,InsuranceClaims!$A:$A,InsuranceClaims!$E:$E)</f>
        <v>311.64359999999999</v>
      </c>
      <c r="M1390" t="str">
        <f>_xlfn.XLOOKUP($A:$A,Diagnoses!$B:$B,Diagnoses!$D:$D)</f>
        <v>Type 2 diabetes mellitus without complications</v>
      </c>
      <c r="N1390" t="str">
        <f t="shared" si="42"/>
        <v>2022-May</v>
      </c>
      <c r="O1390" t="str">
        <f t="shared" si="43"/>
        <v>Standard</v>
      </c>
      <c r="P1390">
        <f>COUNTIF($B:$B,B1390)</f>
        <v>10</v>
      </c>
      <c r="Q1390">
        <f>SUMIF($C:$C,C1390,$L:$L)</f>
        <v>19482.340599999985</v>
      </c>
    </row>
    <row r="1391" spans="1:17" x14ac:dyDescent="0.25">
      <c r="A1391" t="s">
        <v>5470</v>
      </c>
      <c r="B1391" t="s">
        <v>614</v>
      </c>
      <c r="C1391" t="s">
        <v>3100</v>
      </c>
      <c r="D1391" t="s">
        <v>3088</v>
      </c>
      <c r="E1391" t="s">
        <v>19766</v>
      </c>
      <c r="F1391" t="s">
        <v>5471</v>
      </c>
      <c r="G1391" t="s">
        <v>3102</v>
      </c>
      <c r="H1391">
        <f ca="1">_xlfn.XLOOKUP('Master Data'!$B:$B,PatientsMaster!$A:$A,PatientsMaster!$F:$F)</f>
        <v>61</v>
      </c>
      <c r="I1391" t="str">
        <f ca="1">_xlfn.XLOOKUP('Master Data'!$B:$B,PatientsMaster!$A:$A,PatientsMaster!$G:$G)</f>
        <v>Young Adult</v>
      </c>
      <c r="J1391" t="str">
        <f>_xlfn.XLOOKUP($C:$C,ProvidersMaster!$A:$A,ProvidersMaster!$C:$C)</f>
        <v>Gastroenterology</v>
      </c>
      <c r="K1391">
        <f>_xlfn.XLOOKUP($A:$A,Charges!$B:$B,Charges!$D:$D)</f>
        <v>382</v>
      </c>
      <c r="L1391">
        <f>_xlfn.XLOOKUP($E:$E,InsuranceClaims!$A:$A,InsuranceClaims!$E:$E)</f>
        <v>74.837199999999996</v>
      </c>
      <c r="M1391" t="str">
        <f>_xlfn.XLOOKUP($A:$A,Diagnoses!$B:$B,Diagnoses!$D:$D)</f>
        <v>Essential (primary) hypertension</v>
      </c>
      <c r="N1391" t="str">
        <f t="shared" si="42"/>
        <v>2023-Apr</v>
      </c>
      <c r="O1391" t="str">
        <f t="shared" si="43"/>
        <v>High Cost</v>
      </c>
      <c r="P1391">
        <f>COUNTIF($B:$B,B1391)</f>
        <v>10</v>
      </c>
      <c r="Q1391">
        <f>SUMIF($C:$C,C1391,$L:$L)</f>
        <v>18930.286999999997</v>
      </c>
    </row>
    <row r="1392" spans="1:17" x14ac:dyDescent="0.25">
      <c r="A1392" t="s">
        <v>5472</v>
      </c>
      <c r="B1392" t="s">
        <v>614</v>
      </c>
      <c r="C1392" t="s">
        <v>3100</v>
      </c>
      <c r="D1392" t="s">
        <v>3088</v>
      </c>
      <c r="E1392" t="s">
        <v>19767</v>
      </c>
      <c r="F1392" t="s">
        <v>4409</v>
      </c>
      <c r="G1392" t="s">
        <v>3106</v>
      </c>
      <c r="H1392">
        <f ca="1">_xlfn.XLOOKUP('Master Data'!$B:$B,PatientsMaster!$A:$A,PatientsMaster!$F:$F)</f>
        <v>61</v>
      </c>
      <c r="I1392" t="str">
        <f ca="1">_xlfn.XLOOKUP('Master Data'!$B:$B,PatientsMaster!$A:$A,PatientsMaster!$G:$G)</f>
        <v>Young Adult</v>
      </c>
      <c r="J1392" t="str">
        <f>_xlfn.XLOOKUP($C:$C,ProvidersMaster!$A:$A,ProvidersMaster!$C:$C)</f>
        <v>Gastroenterology</v>
      </c>
      <c r="K1392">
        <f>_xlfn.XLOOKUP($A:$A,Charges!$B:$B,Charges!$D:$D)</f>
        <v>328.85</v>
      </c>
      <c r="L1392">
        <f>_xlfn.XLOOKUP($E:$E,InsuranceClaims!$A:$A,InsuranceClaims!$E:$E)</f>
        <v>67.6875</v>
      </c>
      <c r="M1392" t="str">
        <f>_xlfn.XLOOKUP($A:$A,Diagnoses!$B:$B,Diagnoses!$D:$D)</f>
        <v>Type 2 diabetes mellitus without complications</v>
      </c>
      <c r="N1392" t="str">
        <f t="shared" si="42"/>
        <v>2022-Jan</v>
      </c>
      <c r="O1392" t="str">
        <f t="shared" si="43"/>
        <v>Standard</v>
      </c>
      <c r="P1392">
        <f>COUNTIF($B:$B,B1392)</f>
        <v>10</v>
      </c>
      <c r="Q1392">
        <f>SUMIF($C:$C,C1392,$L:$L)</f>
        <v>18930.286999999997</v>
      </c>
    </row>
    <row r="1393" spans="1:17" x14ac:dyDescent="0.25">
      <c r="A1393" t="s">
        <v>5473</v>
      </c>
      <c r="B1393" t="s">
        <v>614</v>
      </c>
      <c r="C1393" t="s">
        <v>3108</v>
      </c>
      <c r="D1393" t="s">
        <v>3093</v>
      </c>
      <c r="E1393" t="s">
        <v>19768</v>
      </c>
      <c r="F1393" t="s">
        <v>5474</v>
      </c>
      <c r="G1393" t="s">
        <v>3106</v>
      </c>
      <c r="H1393">
        <f ca="1">_xlfn.XLOOKUP('Master Data'!$B:$B,PatientsMaster!$A:$A,PatientsMaster!$F:$F)</f>
        <v>61</v>
      </c>
      <c r="I1393" t="str">
        <f ca="1">_xlfn.XLOOKUP('Master Data'!$B:$B,PatientsMaster!$A:$A,PatientsMaster!$G:$G)</f>
        <v>Young Adult</v>
      </c>
      <c r="J1393" t="str">
        <f>_xlfn.XLOOKUP($C:$C,ProvidersMaster!$A:$A,ProvidersMaster!$C:$C)</f>
        <v>Pediatrics</v>
      </c>
      <c r="K1393">
        <f>_xlfn.XLOOKUP($A:$A,Charges!$B:$B,Charges!$D:$D)</f>
        <v>51.11</v>
      </c>
      <c r="L1393">
        <f>_xlfn.XLOOKUP($E:$E,InsuranceClaims!$A:$A,InsuranceClaims!$E:$E)</f>
        <v>115.21170000000001</v>
      </c>
      <c r="M1393" t="str">
        <f>_xlfn.XLOOKUP($A:$A,Diagnoses!$B:$B,Diagnoses!$D:$D)</f>
        <v>Low back pain</v>
      </c>
      <c r="N1393" t="str">
        <f t="shared" si="42"/>
        <v>2025-May</v>
      </c>
      <c r="O1393" t="str">
        <f t="shared" si="43"/>
        <v>Standard</v>
      </c>
      <c r="P1393">
        <f>COUNTIF($B:$B,B1393)</f>
        <v>10</v>
      </c>
      <c r="Q1393">
        <f>SUMIF($C:$C,C1393,$L:$L)</f>
        <v>19337.123900000002</v>
      </c>
    </row>
    <row r="1394" spans="1:17" x14ac:dyDescent="0.25">
      <c r="A1394" t="s">
        <v>5475</v>
      </c>
      <c r="B1394" t="s">
        <v>614</v>
      </c>
      <c r="C1394" t="s">
        <v>3180</v>
      </c>
      <c r="D1394" t="s">
        <v>3088</v>
      </c>
      <c r="E1394" t="s">
        <v>19769</v>
      </c>
      <c r="F1394" t="s">
        <v>5476</v>
      </c>
      <c r="G1394" t="s">
        <v>3095</v>
      </c>
      <c r="H1394">
        <f ca="1">_xlfn.XLOOKUP('Master Data'!$B:$B,PatientsMaster!$A:$A,PatientsMaster!$F:$F)</f>
        <v>61</v>
      </c>
      <c r="I1394" t="str">
        <f ca="1">_xlfn.XLOOKUP('Master Data'!$B:$B,PatientsMaster!$A:$A,PatientsMaster!$G:$G)</f>
        <v>Young Adult</v>
      </c>
      <c r="J1394" t="str">
        <f>_xlfn.XLOOKUP($C:$C,ProvidersMaster!$A:$A,ProvidersMaster!$C:$C)</f>
        <v>Gastroenterology</v>
      </c>
      <c r="K1394">
        <f>_xlfn.XLOOKUP($A:$A,Charges!$B:$B,Charges!$D:$D)</f>
        <v>360.47</v>
      </c>
      <c r="L1394">
        <f>_xlfn.XLOOKUP($E:$E,InsuranceClaims!$A:$A,InsuranceClaims!$E:$E)</f>
        <v>196.506</v>
      </c>
      <c r="M1394" t="str">
        <f>_xlfn.XLOOKUP($A:$A,Diagnoses!$B:$B,Diagnoses!$D:$D)</f>
        <v>Acute upper respiratory infection, unspecified</v>
      </c>
      <c r="N1394" t="str">
        <f t="shared" si="42"/>
        <v>2022-Dec</v>
      </c>
      <c r="O1394" t="str">
        <f t="shared" si="43"/>
        <v>High Cost</v>
      </c>
      <c r="P1394">
        <f>COUNTIF($B:$B,B1394)</f>
        <v>10</v>
      </c>
      <c r="Q1394">
        <f>SUMIF($C:$C,C1394,$L:$L)</f>
        <v>19110.715800000002</v>
      </c>
    </row>
    <row r="1395" spans="1:17" x14ac:dyDescent="0.25">
      <c r="A1395" t="s">
        <v>5477</v>
      </c>
      <c r="B1395" t="s">
        <v>614</v>
      </c>
      <c r="C1395" t="s">
        <v>3196</v>
      </c>
      <c r="D1395" t="s">
        <v>3088</v>
      </c>
      <c r="E1395" t="s">
        <v>19770</v>
      </c>
      <c r="F1395" t="s">
        <v>4094</v>
      </c>
      <c r="G1395" t="s">
        <v>3095</v>
      </c>
      <c r="H1395">
        <f ca="1">_xlfn.XLOOKUP('Master Data'!$B:$B,PatientsMaster!$A:$A,PatientsMaster!$F:$F)</f>
        <v>61</v>
      </c>
      <c r="I1395" t="str">
        <f ca="1">_xlfn.XLOOKUP('Master Data'!$B:$B,PatientsMaster!$A:$A,PatientsMaster!$G:$G)</f>
        <v>Young Adult</v>
      </c>
      <c r="J1395" t="str">
        <f>_xlfn.XLOOKUP($C:$C,ProvidersMaster!$A:$A,ProvidersMaster!$C:$C)</f>
        <v>Gastroenterology</v>
      </c>
      <c r="K1395">
        <f>_xlfn.XLOOKUP($A:$A,Charges!$B:$B,Charges!$D:$D)</f>
        <v>369.85</v>
      </c>
      <c r="L1395">
        <f>_xlfn.XLOOKUP($E:$E,InsuranceClaims!$A:$A,InsuranceClaims!$E:$E)</f>
        <v>111.2411</v>
      </c>
      <c r="M1395" t="str">
        <f>_xlfn.XLOOKUP($A:$A,Diagnoses!$B:$B,Diagnoses!$D:$D)</f>
        <v>Gastro-esophageal reflux disease without esophagitis</v>
      </c>
      <c r="N1395" t="str">
        <f t="shared" si="42"/>
        <v>2024-Jul</v>
      </c>
      <c r="O1395" t="str">
        <f t="shared" si="43"/>
        <v>High Cost</v>
      </c>
      <c r="P1395">
        <f>COUNTIF($B:$B,B1395)</f>
        <v>10</v>
      </c>
      <c r="Q1395">
        <f>SUMIF($C:$C,C1395,$L:$L)</f>
        <v>13711.558999999999</v>
      </c>
    </row>
    <row r="1396" spans="1:17" x14ac:dyDescent="0.25">
      <c r="A1396" t="s">
        <v>5478</v>
      </c>
      <c r="B1396" t="s">
        <v>614</v>
      </c>
      <c r="C1396" t="s">
        <v>3100</v>
      </c>
      <c r="D1396" t="s">
        <v>3088</v>
      </c>
      <c r="E1396" t="s">
        <v>19771</v>
      </c>
      <c r="F1396" t="s">
        <v>4888</v>
      </c>
      <c r="G1396" t="s">
        <v>3090</v>
      </c>
      <c r="H1396">
        <f ca="1">_xlfn.XLOOKUP('Master Data'!$B:$B,PatientsMaster!$A:$A,PatientsMaster!$F:$F)</f>
        <v>61</v>
      </c>
      <c r="I1396" t="str">
        <f ca="1">_xlfn.XLOOKUP('Master Data'!$B:$B,PatientsMaster!$A:$A,PatientsMaster!$G:$G)</f>
        <v>Young Adult</v>
      </c>
      <c r="J1396" t="str">
        <f>_xlfn.XLOOKUP($C:$C,ProvidersMaster!$A:$A,ProvidersMaster!$C:$C)</f>
        <v>Gastroenterology</v>
      </c>
      <c r="K1396">
        <f>_xlfn.XLOOKUP($A:$A,Charges!$B:$B,Charges!$D:$D)</f>
        <v>319.2</v>
      </c>
      <c r="L1396">
        <f>_xlfn.XLOOKUP($E:$E,InsuranceClaims!$A:$A,InsuranceClaims!$E:$E)</f>
        <v>239.88800000000003</v>
      </c>
      <c r="M1396" t="str">
        <f>_xlfn.XLOOKUP($A:$A,Diagnoses!$B:$B,Diagnoses!$D:$D)</f>
        <v>Type 2 diabetes mellitus without complications</v>
      </c>
      <c r="N1396" t="str">
        <f t="shared" si="42"/>
        <v>2023-Jan</v>
      </c>
      <c r="O1396" t="str">
        <f t="shared" si="43"/>
        <v>Standard</v>
      </c>
      <c r="P1396">
        <f>COUNTIF($B:$B,B1396)</f>
        <v>10</v>
      </c>
      <c r="Q1396">
        <f>SUMIF($C:$C,C1396,$L:$L)</f>
        <v>18930.286999999997</v>
      </c>
    </row>
    <row r="1397" spans="1:17" x14ac:dyDescent="0.25">
      <c r="A1397" t="s">
        <v>5479</v>
      </c>
      <c r="B1397" t="s">
        <v>614</v>
      </c>
      <c r="C1397" t="s">
        <v>3156</v>
      </c>
      <c r="D1397" t="s">
        <v>3093</v>
      </c>
      <c r="E1397" t="s">
        <v>19772</v>
      </c>
      <c r="F1397" t="s">
        <v>3149</v>
      </c>
      <c r="G1397" t="s">
        <v>3102</v>
      </c>
      <c r="H1397">
        <f ca="1">_xlfn.XLOOKUP('Master Data'!$B:$B,PatientsMaster!$A:$A,PatientsMaster!$F:$F)</f>
        <v>61</v>
      </c>
      <c r="I1397" t="str">
        <f ca="1">_xlfn.XLOOKUP('Master Data'!$B:$B,PatientsMaster!$A:$A,PatientsMaster!$G:$G)</f>
        <v>Young Adult</v>
      </c>
      <c r="J1397" t="str">
        <f>_xlfn.XLOOKUP($C:$C,ProvidersMaster!$A:$A,ProvidersMaster!$C:$C)</f>
        <v>Neurology</v>
      </c>
      <c r="K1397">
        <f>_xlfn.XLOOKUP($A:$A,Charges!$B:$B,Charges!$D:$D)</f>
        <v>145.97</v>
      </c>
      <c r="L1397">
        <f>_xlfn.XLOOKUP($E:$E,InsuranceClaims!$A:$A,InsuranceClaims!$E:$E)</f>
        <v>104.32859999999999</v>
      </c>
      <c r="M1397" t="str">
        <f>_xlfn.XLOOKUP($A:$A,Diagnoses!$B:$B,Diagnoses!$D:$D)</f>
        <v>Gastro-esophageal reflux disease without esophagitis</v>
      </c>
      <c r="N1397" t="str">
        <f t="shared" si="42"/>
        <v>2022-Apr</v>
      </c>
      <c r="O1397" t="str">
        <f t="shared" si="43"/>
        <v>Standard</v>
      </c>
      <c r="P1397">
        <f>COUNTIF($B:$B,B1397)</f>
        <v>10</v>
      </c>
      <c r="Q1397">
        <f>SUMIF($C:$C,C1397,$L:$L)</f>
        <v>25676.765600000006</v>
      </c>
    </row>
    <row r="1398" spans="1:17" x14ac:dyDescent="0.25">
      <c r="A1398" t="s">
        <v>5480</v>
      </c>
      <c r="B1398" t="s">
        <v>614</v>
      </c>
      <c r="C1398" t="s">
        <v>3329</v>
      </c>
      <c r="D1398" t="s">
        <v>3093</v>
      </c>
      <c r="E1398" t="s">
        <v>19773</v>
      </c>
      <c r="F1398" t="s">
        <v>5481</v>
      </c>
      <c r="G1398" t="s">
        <v>3095</v>
      </c>
      <c r="H1398">
        <f ca="1">_xlfn.XLOOKUP('Master Data'!$B:$B,PatientsMaster!$A:$A,PatientsMaster!$F:$F)</f>
        <v>61</v>
      </c>
      <c r="I1398" t="str">
        <f ca="1">_xlfn.XLOOKUP('Master Data'!$B:$B,PatientsMaster!$A:$A,PatientsMaster!$G:$G)</f>
        <v>Young Adult</v>
      </c>
      <c r="J1398" t="str">
        <f>_xlfn.XLOOKUP($C:$C,ProvidersMaster!$A:$A,ProvidersMaster!$C:$C)</f>
        <v>Oncology</v>
      </c>
      <c r="K1398">
        <f>_xlfn.XLOOKUP($A:$A,Charges!$B:$B,Charges!$D:$D)</f>
        <v>169.34</v>
      </c>
      <c r="L1398">
        <f>_xlfn.XLOOKUP($E:$E,InsuranceClaims!$A:$A,InsuranceClaims!$E:$E)</f>
        <v>198.57749999999999</v>
      </c>
      <c r="M1398" t="str">
        <f>_xlfn.XLOOKUP($A:$A,Diagnoses!$B:$B,Diagnoses!$D:$D)</f>
        <v>Acute upper respiratory infection, unspecified</v>
      </c>
      <c r="N1398" t="str">
        <f t="shared" si="42"/>
        <v>2022-Oct</v>
      </c>
      <c r="O1398" t="str">
        <f t="shared" si="43"/>
        <v>Standard</v>
      </c>
      <c r="P1398">
        <f>COUNTIF($B:$B,B1398)</f>
        <v>10</v>
      </c>
      <c r="Q1398">
        <f>SUMIF($C:$C,C1398,$L:$L)</f>
        <v>21059.359400000005</v>
      </c>
    </row>
    <row r="1399" spans="1:17" x14ac:dyDescent="0.25">
      <c r="A1399" t="s">
        <v>5482</v>
      </c>
      <c r="B1399" t="s">
        <v>614</v>
      </c>
      <c r="C1399" t="s">
        <v>3145</v>
      </c>
      <c r="D1399" t="s">
        <v>3093</v>
      </c>
      <c r="E1399" t="s">
        <v>19774</v>
      </c>
      <c r="F1399" t="s">
        <v>4030</v>
      </c>
      <c r="G1399" t="s">
        <v>3090</v>
      </c>
      <c r="H1399">
        <f ca="1">_xlfn.XLOOKUP('Master Data'!$B:$B,PatientsMaster!$A:$A,PatientsMaster!$F:$F)</f>
        <v>61</v>
      </c>
      <c r="I1399" t="str">
        <f ca="1">_xlfn.XLOOKUP('Master Data'!$B:$B,PatientsMaster!$A:$A,PatientsMaster!$G:$G)</f>
        <v>Young Adult</v>
      </c>
      <c r="J1399" t="str">
        <f>_xlfn.XLOOKUP($C:$C,ProvidersMaster!$A:$A,ProvidersMaster!$C:$C)</f>
        <v>Cardiology</v>
      </c>
      <c r="K1399">
        <f>_xlfn.XLOOKUP($A:$A,Charges!$B:$B,Charges!$D:$D)</f>
        <v>272.63</v>
      </c>
      <c r="L1399">
        <f>_xlfn.XLOOKUP($E:$E,InsuranceClaims!$A:$A,InsuranceClaims!$E:$E)</f>
        <v>219.66390000000001</v>
      </c>
      <c r="M1399" t="str">
        <f>_xlfn.XLOOKUP($A:$A,Diagnoses!$B:$B,Diagnoses!$D:$D)</f>
        <v>Acute upper respiratory infection, unspecified</v>
      </c>
      <c r="N1399" t="str">
        <f t="shared" si="42"/>
        <v>2026-Aug</v>
      </c>
      <c r="O1399" t="str">
        <f t="shared" si="43"/>
        <v>Standard</v>
      </c>
      <c r="P1399">
        <f>COUNTIF($B:$B,B1399)</f>
        <v>10</v>
      </c>
      <c r="Q1399">
        <f>SUMIF($C:$C,C1399,$L:$L)</f>
        <v>16957.942200000001</v>
      </c>
    </row>
    <row r="1400" spans="1:17" x14ac:dyDescent="0.25">
      <c r="A1400" t="s">
        <v>5483</v>
      </c>
      <c r="B1400" t="s">
        <v>616</v>
      </c>
      <c r="C1400" t="s">
        <v>3187</v>
      </c>
      <c r="D1400" t="s">
        <v>3093</v>
      </c>
      <c r="E1400" t="s">
        <v>19775</v>
      </c>
      <c r="F1400" t="s">
        <v>3993</v>
      </c>
      <c r="G1400" t="s">
        <v>3095</v>
      </c>
      <c r="H1400">
        <f ca="1">_xlfn.XLOOKUP('Master Data'!$B:$B,PatientsMaster!$A:$A,PatientsMaster!$F:$F)</f>
        <v>66</v>
      </c>
      <c r="I1400" t="str">
        <f ca="1">_xlfn.XLOOKUP('Master Data'!$B:$B,PatientsMaster!$A:$A,PatientsMaster!$G:$G)</f>
        <v>Young Adult</v>
      </c>
      <c r="J1400" t="str">
        <f>_xlfn.XLOOKUP($C:$C,ProvidersMaster!$A:$A,ProvidersMaster!$C:$C)</f>
        <v>Cardiology</v>
      </c>
      <c r="K1400">
        <f>_xlfn.XLOOKUP($A:$A,Charges!$B:$B,Charges!$D:$D)</f>
        <v>97</v>
      </c>
      <c r="L1400">
        <f>_xlfn.XLOOKUP($E:$E,InsuranceClaims!$A:$A,InsuranceClaims!$E:$E)</f>
        <v>138.0016</v>
      </c>
      <c r="M1400" t="str">
        <f>_xlfn.XLOOKUP($A:$A,Diagnoses!$B:$B,Diagnoses!$D:$D)</f>
        <v>Acute upper respiratory infection, unspecified</v>
      </c>
      <c r="N1400" t="str">
        <f t="shared" si="42"/>
        <v>2024-Dec</v>
      </c>
      <c r="O1400" t="str">
        <f t="shared" si="43"/>
        <v>Standard</v>
      </c>
      <c r="P1400">
        <f>COUNTIF($B:$B,B1400)</f>
        <v>5</v>
      </c>
      <c r="Q1400">
        <f>SUMIF($C:$C,C1400,$L:$L)</f>
        <v>16655.636999999995</v>
      </c>
    </row>
    <row r="1401" spans="1:17" x14ac:dyDescent="0.25">
      <c r="A1401" t="s">
        <v>5484</v>
      </c>
      <c r="B1401" t="s">
        <v>616</v>
      </c>
      <c r="C1401" t="s">
        <v>3100</v>
      </c>
      <c r="D1401" t="s">
        <v>3093</v>
      </c>
      <c r="E1401" t="s">
        <v>19776</v>
      </c>
      <c r="F1401" t="s">
        <v>5485</v>
      </c>
      <c r="G1401" t="s">
        <v>3106</v>
      </c>
      <c r="H1401">
        <f ca="1">_xlfn.XLOOKUP('Master Data'!$B:$B,PatientsMaster!$A:$A,PatientsMaster!$F:$F)</f>
        <v>66</v>
      </c>
      <c r="I1401" t="str">
        <f ca="1">_xlfn.XLOOKUP('Master Data'!$B:$B,PatientsMaster!$A:$A,PatientsMaster!$G:$G)</f>
        <v>Young Adult</v>
      </c>
      <c r="J1401" t="str">
        <f>_xlfn.XLOOKUP($C:$C,ProvidersMaster!$A:$A,ProvidersMaster!$C:$C)</f>
        <v>Gastroenterology</v>
      </c>
      <c r="K1401">
        <f>_xlfn.XLOOKUP($A:$A,Charges!$B:$B,Charges!$D:$D)</f>
        <v>458.36</v>
      </c>
      <c r="L1401">
        <f>_xlfn.XLOOKUP($E:$E,InsuranceClaims!$A:$A,InsuranceClaims!$E:$E)</f>
        <v>386.38399999999996</v>
      </c>
      <c r="M1401" t="str">
        <f>_xlfn.XLOOKUP($A:$A,Diagnoses!$B:$B,Diagnoses!$D:$D)</f>
        <v>Acute upper respiratory infection, unspecified</v>
      </c>
      <c r="N1401" t="str">
        <f t="shared" si="42"/>
        <v>2025-Mar</v>
      </c>
      <c r="O1401" t="str">
        <f t="shared" si="43"/>
        <v>High Cost</v>
      </c>
      <c r="P1401">
        <f>COUNTIF($B:$B,B1401)</f>
        <v>5</v>
      </c>
      <c r="Q1401">
        <f>SUMIF($C:$C,C1401,$L:$L)</f>
        <v>18930.286999999997</v>
      </c>
    </row>
    <row r="1402" spans="1:17" x14ac:dyDescent="0.25">
      <c r="A1402" t="s">
        <v>5486</v>
      </c>
      <c r="B1402" t="s">
        <v>616</v>
      </c>
      <c r="C1402" t="s">
        <v>3196</v>
      </c>
      <c r="D1402" t="s">
        <v>3088</v>
      </c>
      <c r="E1402" t="s">
        <v>19777</v>
      </c>
      <c r="F1402" t="s">
        <v>5487</v>
      </c>
      <c r="G1402" t="s">
        <v>3090</v>
      </c>
      <c r="H1402">
        <f ca="1">_xlfn.XLOOKUP('Master Data'!$B:$B,PatientsMaster!$A:$A,PatientsMaster!$F:$F)</f>
        <v>66</v>
      </c>
      <c r="I1402" t="str">
        <f ca="1">_xlfn.XLOOKUP('Master Data'!$B:$B,PatientsMaster!$A:$A,PatientsMaster!$G:$G)</f>
        <v>Young Adult</v>
      </c>
      <c r="J1402" t="str">
        <f>_xlfn.XLOOKUP($C:$C,ProvidersMaster!$A:$A,ProvidersMaster!$C:$C)</f>
        <v>Gastroenterology</v>
      </c>
      <c r="K1402">
        <f>_xlfn.XLOOKUP($A:$A,Charges!$B:$B,Charges!$D:$D)</f>
        <v>68.84</v>
      </c>
      <c r="L1402">
        <f>_xlfn.XLOOKUP($E:$E,InsuranceClaims!$A:$A,InsuranceClaims!$E:$E)</f>
        <v>86.884399999999999</v>
      </c>
      <c r="M1402" t="str">
        <f>_xlfn.XLOOKUP($A:$A,Diagnoses!$B:$B,Diagnoses!$D:$D)</f>
        <v>Acute upper respiratory infection, unspecified</v>
      </c>
      <c r="N1402" t="str">
        <f t="shared" si="42"/>
        <v>2025-Aug</v>
      </c>
      <c r="O1402" t="str">
        <f t="shared" si="43"/>
        <v>Standard</v>
      </c>
      <c r="P1402">
        <f>COUNTIF($B:$B,B1402)</f>
        <v>5</v>
      </c>
      <c r="Q1402">
        <f>SUMIF($C:$C,C1402,$L:$L)</f>
        <v>13711.558999999999</v>
      </c>
    </row>
    <row r="1403" spans="1:17" x14ac:dyDescent="0.25">
      <c r="A1403" t="s">
        <v>5488</v>
      </c>
      <c r="B1403" t="s">
        <v>616</v>
      </c>
      <c r="C1403" t="s">
        <v>3108</v>
      </c>
      <c r="D1403" t="s">
        <v>3088</v>
      </c>
      <c r="E1403" t="s">
        <v>19778</v>
      </c>
      <c r="F1403" t="s">
        <v>5029</v>
      </c>
      <c r="G1403" t="s">
        <v>3090</v>
      </c>
      <c r="H1403">
        <f ca="1">_xlfn.XLOOKUP('Master Data'!$B:$B,PatientsMaster!$A:$A,PatientsMaster!$F:$F)</f>
        <v>66</v>
      </c>
      <c r="I1403" t="str">
        <f ca="1">_xlfn.XLOOKUP('Master Data'!$B:$B,PatientsMaster!$A:$A,PatientsMaster!$G:$G)</f>
        <v>Young Adult</v>
      </c>
      <c r="J1403" t="str">
        <f>_xlfn.XLOOKUP($C:$C,ProvidersMaster!$A:$A,ProvidersMaster!$C:$C)</f>
        <v>Pediatrics</v>
      </c>
      <c r="K1403">
        <f>_xlfn.XLOOKUP($A:$A,Charges!$B:$B,Charges!$D:$D)</f>
        <v>415.83</v>
      </c>
      <c r="L1403">
        <f>_xlfn.XLOOKUP($E:$E,InsuranceClaims!$A:$A,InsuranceClaims!$E:$E)</f>
        <v>147.0393</v>
      </c>
      <c r="M1403" t="str">
        <f>_xlfn.XLOOKUP($A:$A,Diagnoses!$B:$B,Diagnoses!$D:$D)</f>
        <v>Type 2 diabetes mellitus without complications</v>
      </c>
      <c r="N1403" t="str">
        <f t="shared" si="42"/>
        <v>2025-Mar</v>
      </c>
      <c r="O1403" t="str">
        <f t="shared" si="43"/>
        <v>High Cost</v>
      </c>
      <c r="P1403">
        <f>COUNTIF($B:$B,B1403)</f>
        <v>5</v>
      </c>
      <c r="Q1403">
        <f>SUMIF($C:$C,C1403,$L:$L)</f>
        <v>19337.123900000002</v>
      </c>
    </row>
    <row r="1404" spans="1:17" x14ac:dyDescent="0.25">
      <c r="A1404" t="s">
        <v>5489</v>
      </c>
      <c r="B1404" t="s">
        <v>616</v>
      </c>
      <c r="C1404" t="s">
        <v>3196</v>
      </c>
      <c r="D1404" t="s">
        <v>3088</v>
      </c>
      <c r="E1404" t="s">
        <v>19779</v>
      </c>
      <c r="F1404" t="s">
        <v>4861</v>
      </c>
      <c r="G1404" t="s">
        <v>3095</v>
      </c>
      <c r="H1404">
        <f ca="1">_xlfn.XLOOKUP('Master Data'!$B:$B,PatientsMaster!$A:$A,PatientsMaster!$F:$F)</f>
        <v>66</v>
      </c>
      <c r="I1404" t="str">
        <f ca="1">_xlfn.XLOOKUP('Master Data'!$B:$B,PatientsMaster!$A:$A,PatientsMaster!$G:$G)</f>
        <v>Young Adult</v>
      </c>
      <c r="J1404" t="str">
        <f>_xlfn.XLOOKUP($C:$C,ProvidersMaster!$A:$A,ProvidersMaster!$C:$C)</f>
        <v>Gastroenterology</v>
      </c>
      <c r="K1404">
        <f>_xlfn.XLOOKUP($A:$A,Charges!$B:$B,Charges!$D:$D)</f>
        <v>471.6</v>
      </c>
      <c r="L1404">
        <f>_xlfn.XLOOKUP($E:$E,InsuranceClaims!$A:$A,InsuranceClaims!$E:$E)</f>
        <v>344.29919999999998</v>
      </c>
      <c r="M1404" t="str">
        <f>_xlfn.XLOOKUP($A:$A,Diagnoses!$B:$B,Diagnoses!$D:$D)</f>
        <v>Essential (primary) hypertension</v>
      </c>
      <c r="N1404" t="str">
        <f t="shared" si="42"/>
        <v>2024-Jul</v>
      </c>
      <c r="O1404" t="str">
        <f t="shared" si="43"/>
        <v>High Cost</v>
      </c>
      <c r="P1404">
        <f>COUNTIF($B:$B,B1404)</f>
        <v>5</v>
      </c>
      <c r="Q1404">
        <f>SUMIF($C:$C,C1404,$L:$L)</f>
        <v>13711.558999999999</v>
      </c>
    </row>
    <row r="1405" spans="1:17" x14ac:dyDescent="0.25">
      <c r="A1405" t="s">
        <v>5490</v>
      </c>
      <c r="B1405" t="s">
        <v>618</v>
      </c>
      <c r="C1405" t="s">
        <v>3248</v>
      </c>
      <c r="D1405" t="s">
        <v>3088</v>
      </c>
      <c r="E1405" t="s">
        <v>19780</v>
      </c>
      <c r="F1405" t="s">
        <v>4497</v>
      </c>
      <c r="G1405" t="s">
        <v>3090</v>
      </c>
      <c r="H1405">
        <f ca="1">_xlfn.XLOOKUP('Master Data'!$B:$B,PatientsMaster!$A:$A,PatientsMaster!$F:$F)</f>
        <v>53</v>
      </c>
      <c r="I1405" t="str">
        <f ca="1">_xlfn.XLOOKUP('Master Data'!$B:$B,PatientsMaster!$A:$A,PatientsMaster!$G:$G)</f>
        <v>Young Adult</v>
      </c>
      <c r="J1405" t="str">
        <f>_xlfn.XLOOKUP($C:$C,ProvidersMaster!$A:$A,ProvidersMaster!$C:$C)</f>
        <v>Cardiology</v>
      </c>
      <c r="K1405">
        <f>_xlfn.XLOOKUP($A:$A,Charges!$B:$B,Charges!$D:$D)</f>
        <v>129.74</v>
      </c>
      <c r="L1405">
        <f>_xlfn.XLOOKUP($E:$E,InsuranceClaims!$A:$A,InsuranceClaims!$E:$E)</f>
        <v>178.39919999999998</v>
      </c>
      <c r="M1405" t="str">
        <f>_xlfn.XLOOKUP($A:$A,Diagnoses!$B:$B,Diagnoses!$D:$D)</f>
        <v>Low back pain</v>
      </c>
      <c r="N1405" t="str">
        <f t="shared" si="42"/>
        <v>2022-Feb</v>
      </c>
      <c r="O1405" t="str">
        <f t="shared" si="43"/>
        <v>Standard</v>
      </c>
      <c r="P1405">
        <f>COUNTIF($B:$B,B1405)</f>
        <v>7</v>
      </c>
      <c r="Q1405">
        <f>SUMIF($C:$C,C1405,$L:$L)</f>
        <v>20392.786800000002</v>
      </c>
    </row>
    <row r="1406" spans="1:17" x14ac:dyDescent="0.25">
      <c r="A1406" t="s">
        <v>5491</v>
      </c>
      <c r="B1406" t="s">
        <v>618</v>
      </c>
      <c r="C1406" t="s">
        <v>3135</v>
      </c>
      <c r="D1406" t="s">
        <v>3093</v>
      </c>
      <c r="E1406" t="s">
        <v>19781</v>
      </c>
      <c r="F1406" t="s">
        <v>4745</v>
      </c>
      <c r="G1406" t="s">
        <v>3102</v>
      </c>
      <c r="H1406">
        <f ca="1">_xlfn.XLOOKUP('Master Data'!$B:$B,PatientsMaster!$A:$A,PatientsMaster!$F:$F)</f>
        <v>53</v>
      </c>
      <c r="I1406" t="str">
        <f ca="1">_xlfn.XLOOKUP('Master Data'!$B:$B,PatientsMaster!$A:$A,PatientsMaster!$G:$G)</f>
        <v>Young Adult</v>
      </c>
      <c r="J1406" t="str">
        <f>_xlfn.XLOOKUP($C:$C,ProvidersMaster!$A:$A,ProvidersMaster!$C:$C)</f>
        <v>Pediatrics</v>
      </c>
      <c r="K1406">
        <f>_xlfn.XLOOKUP($A:$A,Charges!$B:$B,Charges!$D:$D)</f>
        <v>95.3</v>
      </c>
      <c r="L1406">
        <f>_xlfn.XLOOKUP($E:$E,InsuranceClaims!$A:$A,InsuranceClaims!$E:$E)</f>
        <v>393.28799999999995</v>
      </c>
      <c r="M1406" t="str">
        <f>_xlfn.XLOOKUP($A:$A,Diagnoses!$B:$B,Diagnoses!$D:$D)</f>
        <v>Acute upper respiratory infection, unspecified</v>
      </c>
      <c r="N1406" t="str">
        <f t="shared" si="42"/>
        <v>2023-Jan</v>
      </c>
      <c r="O1406" t="str">
        <f t="shared" si="43"/>
        <v>Standard</v>
      </c>
      <c r="P1406">
        <f>COUNTIF($B:$B,B1406)</f>
        <v>7</v>
      </c>
      <c r="Q1406">
        <f>SUMIF($C:$C,C1406,$L:$L)</f>
        <v>24472.873299999996</v>
      </c>
    </row>
    <row r="1407" spans="1:17" x14ac:dyDescent="0.25">
      <c r="A1407" t="s">
        <v>5492</v>
      </c>
      <c r="B1407" t="s">
        <v>618</v>
      </c>
      <c r="C1407" t="s">
        <v>3138</v>
      </c>
      <c r="D1407" t="s">
        <v>3093</v>
      </c>
      <c r="E1407" t="s">
        <v>19782</v>
      </c>
      <c r="F1407" t="s">
        <v>3369</v>
      </c>
      <c r="G1407" t="s">
        <v>3095</v>
      </c>
      <c r="H1407">
        <f ca="1">_xlfn.XLOOKUP('Master Data'!$B:$B,PatientsMaster!$A:$A,PatientsMaster!$F:$F)</f>
        <v>53</v>
      </c>
      <c r="I1407" t="str">
        <f ca="1">_xlfn.XLOOKUP('Master Data'!$B:$B,PatientsMaster!$A:$A,PatientsMaster!$G:$G)</f>
        <v>Young Adult</v>
      </c>
      <c r="J1407" t="str">
        <f>_xlfn.XLOOKUP($C:$C,ProvidersMaster!$A:$A,ProvidersMaster!$C:$C)</f>
        <v>Dermatology</v>
      </c>
      <c r="K1407">
        <f>_xlfn.XLOOKUP($A:$A,Charges!$B:$B,Charges!$D:$D)</f>
        <v>98.34</v>
      </c>
      <c r="L1407">
        <f>_xlfn.XLOOKUP($E:$E,InsuranceClaims!$A:$A,InsuranceClaims!$E:$E)</f>
        <v>207.27619999999999</v>
      </c>
      <c r="M1407" t="str">
        <f>_xlfn.XLOOKUP($A:$A,Diagnoses!$B:$B,Diagnoses!$D:$D)</f>
        <v>Gastro-esophageal reflux disease without esophagitis</v>
      </c>
      <c r="N1407" t="str">
        <f t="shared" si="42"/>
        <v>2024-Oct</v>
      </c>
      <c r="O1407" t="str">
        <f t="shared" si="43"/>
        <v>Standard</v>
      </c>
      <c r="P1407">
        <f>COUNTIF($B:$B,B1407)</f>
        <v>7</v>
      </c>
      <c r="Q1407">
        <f>SUMIF($C:$C,C1407,$L:$L)</f>
        <v>16320.415199999998</v>
      </c>
    </row>
    <row r="1408" spans="1:17" x14ac:dyDescent="0.25">
      <c r="A1408" t="s">
        <v>5493</v>
      </c>
      <c r="B1408" t="s">
        <v>618</v>
      </c>
      <c r="C1408" t="s">
        <v>3111</v>
      </c>
      <c r="D1408" t="s">
        <v>3093</v>
      </c>
      <c r="E1408" t="s">
        <v>19783</v>
      </c>
      <c r="F1408" t="s">
        <v>5494</v>
      </c>
      <c r="G1408" t="s">
        <v>3090</v>
      </c>
      <c r="H1408">
        <f ca="1">_xlfn.XLOOKUP('Master Data'!$B:$B,PatientsMaster!$A:$A,PatientsMaster!$F:$F)</f>
        <v>53</v>
      </c>
      <c r="I1408" t="str">
        <f ca="1">_xlfn.XLOOKUP('Master Data'!$B:$B,PatientsMaster!$A:$A,PatientsMaster!$G:$G)</f>
        <v>Young Adult</v>
      </c>
      <c r="J1408" t="str">
        <f>_xlfn.XLOOKUP($C:$C,ProvidersMaster!$A:$A,ProvidersMaster!$C:$C)</f>
        <v>Gastroenterology</v>
      </c>
      <c r="K1408">
        <f>_xlfn.XLOOKUP($A:$A,Charges!$B:$B,Charges!$D:$D)</f>
        <v>226.91</v>
      </c>
      <c r="L1408">
        <f>_xlfn.XLOOKUP($E:$E,InsuranceClaims!$A:$A,InsuranceClaims!$E:$E)</f>
        <v>185.7456</v>
      </c>
      <c r="M1408" t="str">
        <f>_xlfn.XLOOKUP($A:$A,Diagnoses!$B:$B,Diagnoses!$D:$D)</f>
        <v>Gastro-esophageal reflux disease without esophagitis</v>
      </c>
      <c r="N1408" t="str">
        <f t="shared" si="42"/>
        <v>2022-Oct</v>
      </c>
      <c r="O1408" t="str">
        <f t="shared" si="43"/>
        <v>Standard</v>
      </c>
      <c r="P1408">
        <f>COUNTIF($B:$B,B1408)</f>
        <v>7</v>
      </c>
      <c r="Q1408">
        <f>SUMIF($C:$C,C1408,$L:$L)</f>
        <v>20345.553199999988</v>
      </c>
    </row>
    <row r="1409" spans="1:17" x14ac:dyDescent="0.25">
      <c r="A1409" t="s">
        <v>5495</v>
      </c>
      <c r="B1409" t="s">
        <v>618</v>
      </c>
      <c r="C1409" t="s">
        <v>3104</v>
      </c>
      <c r="D1409" t="s">
        <v>3088</v>
      </c>
      <c r="E1409" t="s">
        <v>19784</v>
      </c>
      <c r="F1409" t="s">
        <v>5496</v>
      </c>
      <c r="G1409" t="s">
        <v>3102</v>
      </c>
      <c r="H1409">
        <f ca="1">_xlfn.XLOOKUP('Master Data'!$B:$B,PatientsMaster!$A:$A,PatientsMaster!$F:$F)</f>
        <v>53</v>
      </c>
      <c r="I1409" t="str">
        <f ca="1">_xlfn.XLOOKUP('Master Data'!$B:$B,PatientsMaster!$A:$A,PatientsMaster!$G:$G)</f>
        <v>Young Adult</v>
      </c>
      <c r="J1409" t="str">
        <f>_xlfn.XLOOKUP($C:$C,ProvidersMaster!$A:$A,ProvidersMaster!$C:$C)</f>
        <v>Pediatrics</v>
      </c>
      <c r="K1409">
        <f>_xlfn.XLOOKUP($A:$A,Charges!$B:$B,Charges!$D:$D)</f>
        <v>404.8</v>
      </c>
      <c r="L1409">
        <f>_xlfn.XLOOKUP($E:$E,InsuranceClaims!$A:$A,InsuranceClaims!$E:$E)</f>
        <v>148.04900000000001</v>
      </c>
      <c r="M1409" t="str">
        <f>_xlfn.XLOOKUP($A:$A,Diagnoses!$B:$B,Diagnoses!$D:$D)</f>
        <v>Gastro-esophageal reflux disease without esophagitis</v>
      </c>
      <c r="N1409" t="str">
        <f t="shared" si="42"/>
        <v>2022-Mar</v>
      </c>
      <c r="O1409" t="str">
        <f t="shared" si="43"/>
        <v>High Cost</v>
      </c>
      <c r="P1409">
        <f>COUNTIF($B:$B,B1409)</f>
        <v>7</v>
      </c>
      <c r="Q1409">
        <f>SUMIF($C:$C,C1409,$L:$L)</f>
        <v>19656.943599999999</v>
      </c>
    </row>
    <row r="1410" spans="1:17" x14ac:dyDescent="0.25">
      <c r="A1410" t="s">
        <v>5497</v>
      </c>
      <c r="B1410" t="s">
        <v>618</v>
      </c>
      <c r="C1410" t="s">
        <v>3156</v>
      </c>
      <c r="D1410" t="s">
        <v>3088</v>
      </c>
      <c r="E1410" t="s">
        <v>19785</v>
      </c>
      <c r="F1410" t="s">
        <v>3595</v>
      </c>
      <c r="G1410" t="s">
        <v>3095</v>
      </c>
      <c r="H1410">
        <f ca="1">_xlfn.XLOOKUP('Master Data'!$B:$B,PatientsMaster!$A:$A,PatientsMaster!$F:$F)</f>
        <v>53</v>
      </c>
      <c r="I1410" t="str">
        <f ca="1">_xlfn.XLOOKUP('Master Data'!$B:$B,PatientsMaster!$A:$A,PatientsMaster!$G:$G)</f>
        <v>Young Adult</v>
      </c>
      <c r="J1410" t="str">
        <f>_xlfn.XLOOKUP($C:$C,ProvidersMaster!$A:$A,ProvidersMaster!$C:$C)</f>
        <v>Neurology</v>
      </c>
      <c r="K1410">
        <f>_xlfn.XLOOKUP($A:$A,Charges!$B:$B,Charges!$D:$D)</f>
        <v>233.83</v>
      </c>
      <c r="L1410">
        <f>_xlfn.XLOOKUP($E:$E,InsuranceClaims!$A:$A,InsuranceClaims!$E:$E)</f>
        <v>98.722800000000007</v>
      </c>
      <c r="M1410" t="str">
        <f>_xlfn.XLOOKUP($A:$A,Diagnoses!$B:$B,Diagnoses!$D:$D)</f>
        <v>Acute upper respiratory infection, unspecified</v>
      </c>
      <c r="N1410" t="str">
        <f t="shared" si="42"/>
        <v>2022-Jun</v>
      </c>
      <c r="O1410" t="str">
        <f t="shared" si="43"/>
        <v>Standard</v>
      </c>
      <c r="P1410">
        <f>COUNTIF($B:$B,B1410)</f>
        <v>7</v>
      </c>
      <c r="Q1410">
        <f>SUMIF($C:$C,C1410,$L:$L)</f>
        <v>25676.765600000006</v>
      </c>
    </row>
    <row r="1411" spans="1:17" x14ac:dyDescent="0.25">
      <c r="A1411" t="s">
        <v>5498</v>
      </c>
      <c r="B1411" t="s">
        <v>618</v>
      </c>
      <c r="C1411" t="s">
        <v>3254</v>
      </c>
      <c r="D1411" t="s">
        <v>3088</v>
      </c>
      <c r="E1411" t="s">
        <v>19786</v>
      </c>
      <c r="F1411" t="s">
        <v>4601</v>
      </c>
      <c r="G1411" t="s">
        <v>3090</v>
      </c>
      <c r="H1411">
        <f ca="1">_xlfn.XLOOKUP('Master Data'!$B:$B,PatientsMaster!$A:$A,PatientsMaster!$F:$F)</f>
        <v>53</v>
      </c>
      <c r="I1411" t="str">
        <f ca="1">_xlfn.XLOOKUP('Master Data'!$B:$B,PatientsMaster!$A:$A,PatientsMaster!$G:$G)</f>
        <v>Young Adult</v>
      </c>
      <c r="J1411" t="str">
        <f>_xlfn.XLOOKUP($C:$C,ProvidersMaster!$A:$A,ProvidersMaster!$C:$C)</f>
        <v>General Practice</v>
      </c>
      <c r="K1411">
        <f>_xlfn.XLOOKUP($A:$A,Charges!$B:$B,Charges!$D:$D)</f>
        <v>192.08</v>
      </c>
      <c r="L1411">
        <f>_xlfn.XLOOKUP($E:$E,InsuranceClaims!$A:$A,InsuranceClaims!$E:$E)</f>
        <v>99.824400000000011</v>
      </c>
      <c r="M1411" t="str">
        <f>_xlfn.XLOOKUP($A:$A,Diagnoses!$B:$B,Diagnoses!$D:$D)</f>
        <v>Acute upper respiratory infection, unspecified</v>
      </c>
      <c r="N1411" t="str">
        <f t="shared" ref="N1411:N1474" si="44">TEXT($F:$F,"yyyy-mmm")</f>
        <v>2025-Jan</v>
      </c>
      <c r="O1411" t="str">
        <f t="shared" ref="O1411:O1474" si="45">IF(K1411&gt;350,"High Cost","Standard")</f>
        <v>Standard</v>
      </c>
      <c r="P1411">
        <f>COUNTIF($B:$B,B1411)</f>
        <v>7</v>
      </c>
      <c r="Q1411">
        <f>SUMIF($C:$C,C1411,$L:$L)</f>
        <v>20459.456599999998</v>
      </c>
    </row>
    <row r="1412" spans="1:17" x14ac:dyDescent="0.25">
      <c r="A1412" t="s">
        <v>5499</v>
      </c>
      <c r="B1412" t="s">
        <v>619</v>
      </c>
      <c r="C1412" t="s">
        <v>3175</v>
      </c>
      <c r="D1412" t="s">
        <v>3093</v>
      </c>
      <c r="E1412" t="s">
        <v>19787</v>
      </c>
      <c r="F1412" t="s">
        <v>5073</v>
      </c>
      <c r="G1412" t="s">
        <v>3090</v>
      </c>
      <c r="H1412">
        <f ca="1">_xlfn.XLOOKUP('Master Data'!$B:$B,PatientsMaster!$A:$A,PatientsMaster!$F:$F)</f>
        <v>86</v>
      </c>
      <c r="I1412" t="str">
        <f ca="1">_xlfn.XLOOKUP('Master Data'!$B:$B,PatientsMaster!$A:$A,PatientsMaster!$G:$G)</f>
        <v>Young Adult</v>
      </c>
      <c r="J1412" t="str">
        <f>_xlfn.XLOOKUP($C:$C,ProvidersMaster!$A:$A,ProvidersMaster!$C:$C)</f>
        <v>Pediatrics</v>
      </c>
      <c r="K1412">
        <f>_xlfn.XLOOKUP($A:$A,Charges!$B:$B,Charges!$D:$D)</f>
        <v>221.91</v>
      </c>
      <c r="L1412">
        <f>_xlfn.XLOOKUP($E:$E,InsuranceClaims!$A:$A,InsuranceClaims!$E:$E)</f>
        <v>114.25779999999999</v>
      </c>
      <c r="M1412" t="str">
        <f>_xlfn.XLOOKUP($A:$A,Diagnoses!$B:$B,Diagnoses!$D:$D)</f>
        <v>Acute upper respiratory infection, unspecified</v>
      </c>
      <c r="N1412" t="str">
        <f t="shared" si="44"/>
        <v>2022-May</v>
      </c>
      <c r="O1412" t="str">
        <f t="shared" si="45"/>
        <v>Standard</v>
      </c>
      <c r="P1412">
        <f>COUNTIF($B:$B,B1412)</f>
        <v>7</v>
      </c>
      <c r="Q1412">
        <f>SUMIF($C:$C,C1412,$L:$L)</f>
        <v>18866.657099999993</v>
      </c>
    </row>
    <row r="1413" spans="1:17" x14ac:dyDescent="0.25">
      <c r="A1413" t="s">
        <v>5500</v>
      </c>
      <c r="B1413" t="s">
        <v>619</v>
      </c>
      <c r="C1413" t="s">
        <v>3248</v>
      </c>
      <c r="D1413" t="s">
        <v>3093</v>
      </c>
      <c r="E1413" t="s">
        <v>19788</v>
      </c>
      <c r="F1413" t="s">
        <v>5501</v>
      </c>
      <c r="G1413" t="s">
        <v>3095</v>
      </c>
      <c r="H1413">
        <f ca="1">_xlfn.XLOOKUP('Master Data'!$B:$B,PatientsMaster!$A:$A,PatientsMaster!$F:$F)</f>
        <v>86</v>
      </c>
      <c r="I1413" t="str">
        <f ca="1">_xlfn.XLOOKUP('Master Data'!$B:$B,PatientsMaster!$A:$A,PatientsMaster!$G:$G)</f>
        <v>Young Adult</v>
      </c>
      <c r="J1413" t="str">
        <f>_xlfn.XLOOKUP($C:$C,ProvidersMaster!$A:$A,ProvidersMaster!$C:$C)</f>
        <v>Cardiology</v>
      </c>
      <c r="K1413">
        <f>_xlfn.XLOOKUP($A:$A,Charges!$B:$B,Charges!$D:$D)</f>
        <v>368.7</v>
      </c>
      <c r="L1413">
        <f>_xlfn.XLOOKUP($E:$E,InsuranceClaims!$A:$A,InsuranceClaims!$E:$E)</f>
        <v>208.07640000000001</v>
      </c>
      <c r="M1413" t="str">
        <f>_xlfn.XLOOKUP($A:$A,Diagnoses!$B:$B,Diagnoses!$D:$D)</f>
        <v>Essential (primary) hypertension</v>
      </c>
      <c r="N1413" t="str">
        <f t="shared" si="44"/>
        <v>2023-Jun</v>
      </c>
      <c r="O1413" t="str">
        <f t="shared" si="45"/>
        <v>High Cost</v>
      </c>
      <c r="P1413">
        <f>COUNTIF($B:$B,B1413)</f>
        <v>7</v>
      </c>
      <c r="Q1413">
        <f>SUMIF($C:$C,C1413,$L:$L)</f>
        <v>20392.786800000002</v>
      </c>
    </row>
    <row r="1414" spans="1:17" x14ac:dyDescent="0.25">
      <c r="A1414" t="s">
        <v>5502</v>
      </c>
      <c r="B1414" t="s">
        <v>619</v>
      </c>
      <c r="C1414" t="s">
        <v>3145</v>
      </c>
      <c r="D1414" t="s">
        <v>3088</v>
      </c>
      <c r="E1414" t="s">
        <v>19789</v>
      </c>
      <c r="F1414" t="s">
        <v>5503</v>
      </c>
      <c r="G1414" t="s">
        <v>3102</v>
      </c>
      <c r="H1414">
        <f ca="1">_xlfn.XLOOKUP('Master Data'!$B:$B,PatientsMaster!$A:$A,PatientsMaster!$F:$F)</f>
        <v>86</v>
      </c>
      <c r="I1414" t="str">
        <f ca="1">_xlfn.XLOOKUP('Master Data'!$B:$B,PatientsMaster!$A:$A,PatientsMaster!$G:$G)</f>
        <v>Young Adult</v>
      </c>
      <c r="J1414" t="str">
        <f>_xlfn.XLOOKUP($C:$C,ProvidersMaster!$A:$A,ProvidersMaster!$C:$C)</f>
        <v>Cardiology</v>
      </c>
      <c r="K1414">
        <f>_xlfn.XLOOKUP($A:$A,Charges!$B:$B,Charges!$D:$D)</f>
        <v>244.82</v>
      </c>
      <c r="L1414">
        <f>_xlfn.XLOOKUP($E:$E,InsuranceClaims!$A:$A,InsuranceClaims!$E:$E)</f>
        <v>136.57570000000001</v>
      </c>
      <c r="M1414" t="str">
        <f>_xlfn.XLOOKUP($A:$A,Diagnoses!$B:$B,Diagnoses!$D:$D)</f>
        <v>Gastro-esophageal reflux disease without esophagitis</v>
      </c>
      <c r="N1414" t="str">
        <f t="shared" si="44"/>
        <v>2026-Mar</v>
      </c>
      <c r="O1414" t="str">
        <f t="shared" si="45"/>
        <v>Standard</v>
      </c>
      <c r="P1414">
        <f>COUNTIF($B:$B,B1414)</f>
        <v>7</v>
      </c>
      <c r="Q1414">
        <f>SUMIF($C:$C,C1414,$L:$L)</f>
        <v>16957.942200000001</v>
      </c>
    </row>
    <row r="1415" spans="1:17" x14ac:dyDescent="0.25">
      <c r="A1415" t="s">
        <v>5504</v>
      </c>
      <c r="B1415" t="s">
        <v>619</v>
      </c>
      <c r="C1415" t="s">
        <v>3118</v>
      </c>
      <c r="D1415" t="s">
        <v>3088</v>
      </c>
      <c r="E1415" t="s">
        <v>19790</v>
      </c>
      <c r="F1415" t="s">
        <v>5505</v>
      </c>
      <c r="G1415" t="s">
        <v>3106</v>
      </c>
      <c r="H1415">
        <f ca="1">_xlfn.XLOOKUP('Master Data'!$B:$B,PatientsMaster!$A:$A,PatientsMaster!$F:$F)</f>
        <v>86</v>
      </c>
      <c r="I1415" t="str">
        <f ca="1">_xlfn.XLOOKUP('Master Data'!$B:$B,PatientsMaster!$A:$A,PatientsMaster!$G:$G)</f>
        <v>Young Adult</v>
      </c>
      <c r="J1415" t="str">
        <f>_xlfn.XLOOKUP($C:$C,ProvidersMaster!$A:$A,ProvidersMaster!$C:$C)</f>
        <v>Cardiology</v>
      </c>
      <c r="K1415">
        <f>_xlfn.XLOOKUP($A:$A,Charges!$B:$B,Charges!$D:$D)</f>
        <v>83.16</v>
      </c>
      <c r="L1415">
        <f>_xlfn.XLOOKUP($E:$E,InsuranceClaims!$A:$A,InsuranceClaims!$E:$E)</f>
        <v>283.17600000000004</v>
      </c>
      <c r="M1415" t="str">
        <f>_xlfn.XLOOKUP($A:$A,Diagnoses!$B:$B,Diagnoses!$D:$D)</f>
        <v>Acute upper respiratory infection, unspecified</v>
      </c>
      <c r="N1415" t="str">
        <f t="shared" si="44"/>
        <v>2024-Feb</v>
      </c>
      <c r="O1415" t="str">
        <f t="shared" si="45"/>
        <v>Standard</v>
      </c>
      <c r="P1415">
        <f>COUNTIF($B:$B,B1415)</f>
        <v>7</v>
      </c>
      <c r="Q1415">
        <f>SUMIF($C:$C,C1415,$L:$L)</f>
        <v>19335.334599999998</v>
      </c>
    </row>
    <row r="1416" spans="1:17" x14ac:dyDescent="0.25">
      <c r="A1416" t="s">
        <v>5506</v>
      </c>
      <c r="B1416" t="s">
        <v>619</v>
      </c>
      <c r="C1416" t="s">
        <v>3329</v>
      </c>
      <c r="D1416" t="s">
        <v>3088</v>
      </c>
      <c r="E1416" t="s">
        <v>19791</v>
      </c>
      <c r="F1416" t="s">
        <v>4827</v>
      </c>
      <c r="G1416" t="s">
        <v>3090</v>
      </c>
      <c r="H1416">
        <f ca="1">_xlfn.XLOOKUP('Master Data'!$B:$B,PatientsMaster!$A:$A,PatientsMaster!$F:$F)</f>
        <v>86</v>
      </c>
      <c r="I1416" t="str">
        <f ca="1">_xlfn.XLOOKUP('Master Data'!$B:$B,PatientsMaster!$A:$A,PatientsMaster!$G:$G)</f>
        <v>Young Adult</v>
      </c>
      <c r="J1416" t="str">
        <f>_xlfn.XLOOKUP($C:$C,ProvidersMaster!$A:$A,ProvidersMaster!$C:$C)</f>
        <v>Oncology</v>
      </c>
      <c r="K1416">
        <f>_xlfn.XLOOKUP($A:$A,Charges!$B:$B,Charges!$D:$D)</f>
        <v>332.31</v>
      </c>
      <c r="L1416">
        <f>_xlfn.XLOOKUP($E:$E,InsuranceClaims!$A:$A,InsuranceClaims!$E:$E)</f>
        <v>128.55040000000002</v>
      </c>
      <c r="M1416" t="str">
        <f>_xlfn.XLOOKUP($A:$A,Diagnoses!$B:$B,Diagnoses!$D:$D)</f>
        <v>Acute upper respiratory infection, unspecified</v>
      </c>
      <c r="N1416" t="str">
        <f t="shared" si="44"/>
        <v>2023-Apr</v>
      </c>
      <c r="O1416" t="str">
        <f t="shared" si="45"/>
        <v>Standard</v>
      </c>
      <c r="P1416">
        <f>COUNTIF($B:$B,B1416)</f>
        <v>7</v>
      </c>
      <c r="Q1416">
        <f>SUMIF($C:$C,C1416,$L:$L)</f>
        <v>21059.359400000005</v>
      </c>
    </row>
    <row r="1417" spans="1:17" x14ac:dyDescent="0.25">
      <c r="A1417" t="s">
        <v>5507</v>
      </c>
      <c r="B1417" t="s">
        <v>619</v>
      </c>
      <c r="C1417" t="s">
        <v>3329</v>
      </c>
      <c r="D1417" t="s">
        <v>3088</v>
      </c>
      <c r="E1417" t="s">
        <v>19792</v>
      </c>
      <c r="F1417" t="s">
        <v>3612</v>
      </c>
      <c r="G1417" t="s">
        <v>3102</v>
      </c>
      <c r="H1417">
        <f ca="1">_xlfn.XLOOKUP('Master Data'!$B:$B,PatientsMaster!$A:$A,PatientsMaster!$F:$F)</f>
        <v>86</v>
      </c>
      <c r="I1417" t="str">
        <f ca="1">_xlfn.XLOOKUP('Master Data'!$B:$B,PatientsMaster!$A:$A,PatientsMaster!$G:$G)</f>
        <v>Young Adult</v>
      </c>
      <c r="J1417" t="str">
        <f>_xlfn.XLOOKUP($C:$C,ProvidersMaster!$A:$A,ProvidersMaster!$C:$C)</f>
        <v>Oncology</v>
      </c>
      <c r="K1417">
        <f>_xlfn.XLOOKUP($A:$A,Charges!$B:$B,Charges!$D:$D)</f>
        <v>147.91999999999999</v>
      </c>
      <c r="L1417">
        <f>_xlfn.XLOOKUP($E:$E,InsuranceClaims!$A:$A,InsuranceClaims!$E:$E)</f>
        <v>223.88000000000002</v>
      </c>
      <c r="M1417" t="str">
        <f>_xlfn.XLOOKUP($A:$A,Diagnoses!$B:$B,Diagnoses!$D:$D)</f>
        <v>Gastro-esophageal reflux disease without esophagitis</v>
      </c>
      <c r="N1417" t="str">
        <f t="shared" si="44"/>
        <v>2023-Sep</v>
      </c>
      <c r="O1417" t="str">
        <f t="shared" si="45"/>
        <v>Standard</v>
      </c>
      <c r="P1417">
        <f>COUNTIF($B:$B,B1417)</f>
        <v>7</v>
      </c>
      <c r="Q1417">
        <f>SUMIF($C:$C,C1417,$L:$L)</f>
        <v>21059.359400000005</v>
      </c>
    </row>
    <row r="1418" spans="1:17" x14ac:dyDescent="0.25">
      <c r="A1418" t="s">
        <v>5508</v>
      </c>
      <c r="B1418" t="s">
        <v>619</v>
      </c>
      <c r="C1418" t="s">
        <v>3254</v>
      </c>
      <c r="D1418" t="s">
        <v>3088</v>
      </c>
      <c r="E1418" t="s">
        <v>19793</v>
      </c>
      <c r="F1418" t="s">
        <v>3834</v>
      </c>
      <c r="G1418" t="s">
        <v>3106</v>
      </c>
      <c r="H1418">
        <f ca="1">_xlfn.XLOOKUP('Master Data'!$B:$B,PatientsMaster!$A:$A,PatientsMaster!$F:$F)</f>
        <v>86</v>
      </c>
      <c r="I1418" t="str">
        <f ca="1">_xlfn.XLOOKUP('Master Data'!$B:$B,PatientsMaster!$A:$A,PatientsMaster!$G:$G)</f>
        <v>Young Adult</v>
      </c>
      <c r="J1418" t="str">
        <f>_xlfn.XLOOKUP($C:$C,ProvidersMaster!$A:$A,ProvidersMaster!$C:$C)</f>
        <v>General Practice</v>
      </c>
      <c r="K1418">
        <f>_xlfn.XLOOKUP($A:$A,Charges!$B:$B,Charges!$D:$D)</f>
        <v>340.47</v>
      </c>
      <c r="L1418">
        <f>_xlfn.XLOOKUP($E:$E,InsuranceClaims!$A:$A,InsuranceClaims!$E:$E)</f>
        <v>292.68360000000001</v>
      </c>
      <c r="M1418" t="str">
        <f>_xlfn.XLOOKUP($A:$A,Diagnoses!$B:$B,Diagnoses!$D:$D)</f>
        <v>Type 2 diabetes mellitus without complications</v>
      </c>
      <c r="N1418" t="str">
        <f t="shared" si="44"/>
        <v>2022-Feb</v>
      </c>
      <c r="O1418" t="str">
        <f t="shared" si="45"/>
        <v>Standard</v>
      </c>
      <c r="P1418">
        <f>COUNTIF($B:$B,B1418)</f>
        <v>7</v>
      </c>
      <c r="Q1418">
        <f>SUMIF($C:$C,C1418,$L:$L)</f>
        <v>20459.456599999998</v>
      </c>
    </row>
    <row r="1419" spans="1:17" x14ac:dyDescent="0.25">
      <c r="A1419" t="s">
        <v>5509</v>
      </c>
      <c r="B1419" t="s">
        <v>621</v>
      </c>
      <c r="C1419" t="s">
        <v>3175</v>
      </c>
      <c r="D1419" t="s">
        <v>3093</v>
      </c>
      <c r="E1419" t="s">
        <v>19794</v>
      </c>
      <c r="F1419" t="s">
        <v>5510</v>
      </c>
      <c r="G1419" t="s">
        <v>3095</v>
      </c>
      <c r="H1419">
        <f ca="1">_xlfn.XLOOKUP('Master Data'!$B:$B,PatientsMaster!$A:$A,PatientsMaster!$F:$F)</f>
        <v>77</v>
      </c>
      <c r="I1419" t="str">
        <f ca="1">_xlfn.XLOOKUP('Master Data'!$B:$B,PatientsMaster!$A:$A,PatientsMaster!$G:$G)</f>
        <v>Young Adult</v>
      </c>
      <c r="J1419" t="str">
        <f>_xlfn.XLOOKUP($C:$C,ProvidersMaster!$A:$A,ProvidersMaster!$C:$C)</f>
        <v>Pediatrics</v>
      </c>
      <c r="K1419">
        <f>_xlfn.XLOOKUP($A:$A,Charges!$B:$B,Charges!$D:$D)</f>
        <v>454.36</v>
      </c>
      <c r="L1419">
        <f>_xlfn.XLOOKUP($E:$E,InsuranceClaims!$A:$A,InsuranceClaims!$E:$E)</f>
        <v>197.32000000000002</v>
      </c>
      <c r="M1419" t="str">
        <f>_xlfn.XLOOKUP($A:$A,Diagnoses!$B:$B,Diagnoses!$D:$D)</f>
        <v>Gastro-esophageal reflux disease without esophagitis</v>
      </c>
      <c r="N1419" t="str">
        <f t="shared" si="44"/>
        <v>2024-Oct</v>
      </c>
      <c r="O1419" t="str">
        <f t="shared" si="45"/>
        <v>High Cost</v>
      </c>
      <c r="P1419">
        <f>COUNTIF($B:$B,B1419)</f>
        <v>8</v>
      </c>
      <c r="Q1419">
        <f>SUMIF($C:$C,C1419,$L:$L)</f>
        <v>18866.657099999993</v>
      </c>
    </row>
    <row r="1420" spans="1:17" x14ac:dyDescent="0.25">
      <c r="A1420" t="s">
        <v>5511</v>
      </c>
      <c r="B1420" t="s">
        <v>621</v>
      </c>
      <c r="C1420" t="s">
        <v>3254</v>
      </c>
      <c r="D1420" t="s">
        <v>3093</v>
      </c>
      <c r="E1420" t="s">
        <v>19795</v>
      </c>
      <c r="F1420" t="s">
        <v>4387</v>
      </c>
      <c r="G1420" t="s">
        <v>3090</v>
      </c>
      <c r="H1420">
        <f ca="1">_xlfn.XLOOKUP('Master Data'!$B:$B,PatientsMaster!$A:$A,PatientsMaster!$F:$F)</f>
        <v>77</v>
      </c>
      <c r="I1420" t="str">
        <f ca="1">_xlfn.XLOOKUP('Master Data'!$B:$B,PatientsMaster!$A:$A,PatientsMaster!$G:$G)</f>
        <v>Young Adult</v>
      </c>
      <c r="J1420" t="str">
        <f>_xlfn.XLOOKUP($C:$C,ProvidersMaster!$A:$A,ProvidersMaster!$C:$C)</f>
        <v>General Practice</v>
      </c>
      <c r="K1420">
        <f>_xlfn.XLOOKUP($A:$A,Charges!$B:$B,Charges!$D:$D)</f>
        <v>384.14</v>
      </c>
      <c r="L1420">
        <f>_xlfn.XLOOKUP($E:$E,InsuranceClaims!$A:$A,InsuranceClaims!$E:$E)</f>
        <v>75.383800000000008</v>
      </c>
      <c r="M1420" t="str">
        <f>_xlfn.XLOOKUP($A:$A,Diagnoses!$B:$B,Diagnoses!$D:$D)</f>
        <v>Acute upper respiratory infection, unspecified</v>
      </c>
      <c r="N1420" t="str">
        <f t="shared" si="44"/>
        <v>2022-Jun</v>
      </c>
      <c r="O1420" t="str">
        <f t="shared" si="45"/>
        <v>High Cost</v>
      </c>
      <c r="P1420">
        <f>COUNTIF($B:$B,B1420)</f>
        <v>8</v>
      </c>
      <c r="Q1420">
        <f>SUMIF($C:$C,C1420,$L:$L)</f>
        <v>20459.456599999998</v>
      </c>
    </row>
    <row r="1421" spans="1:17" x14ac:dyDescent="0.25">
      <c r="A1421" t="s">
        <v>5512</v>
      </c>
      <c r="B1421" t="s">
        <v>621</v>
      </c>
      <c r="C1421" t="s">
        <v>3254</v>
      </c>
      <c r="D1421" t="s">
        <v>3093</v>
      </c>
      <c r="E1421" t="s">
        <v>19796</v>
      </c>
      <c r="F1421" t="s">
        <v>5513</v>
      </c>
      <c r="G1421" t="s">
        <v>3090</v>
      </c>
      <c r="H1421">
        <f ca="1">_xlfn.XLOOKUP('Master Data'!$B:$B,PatientsMaster!$A:$A,PatientsMaster!$F:$F)</f>
        <v>77</v>
      </c>
      <c r="I1421" t="str">
        <f ca="1">_xlfn.XLOOKUP('Master Data'!$B:$B,PatientsMaster!$A:$A,PatientsMaster!$G:$G)</f>
        <v>Young Adult</v>
      </c>
      <c r="J1421" t="str">
        <f>_xlfn.XLOOKUP($C:$C,ProvidersMaster!$A:$A,ProvidersMaster!$C:$C)</f>
        <v>General Practice</v>
      </c>
      <c r="K1421">
        <f>_xlfn.XLOOKUP($A:$A,Charges!$B:$B,Charges!$D:$D)</f>
        <v>134.63999999999999</v>
      </c>
      <c r="L1421">
        <f>_xlfn.XLOOKUP($E:$E,InsuranceClaims!$A:$A,InsuranceClaims!$E:$E)</f>
        <v>155.11879999999999</v>
      </c>
      <c r="M1421" t="str">
        <f>_xlfn.XLOOKUP($A:$A,Diagnoses!$B:$B,Diagnoses!$D:$D)</f>
        <v>Acute upper respiratory infection, unspecified</v>
      </c>
      <c r="N1421" t="str">
        <f t="shared" si="44"/>
        <v>2025-Jan</v>
      </c>
      <c r="O1421" t="str">
        <f t="shared" si="45"/>
        <v>Standard</v>
      </c>
      <c r="P1421">
        <f>COUNTIF($B:$B,B1421)</f>
        <v>8</v>
      </c>
      <c r="Q1421">
        <f>SUMIF($C:$C,C1421,$L:$L)</f>
        <v>20459.456599999998</v>
      </c>
    </row>
    <row r="1422" spans="1:17" x14ac:dyDescent="0.25">
      <c r="A1422" t="s">
        <v>5514</v>
      </c>
      <c r="B1422" t="s">
        <v>621</v>
      </c>
      <c r="C1422" t="s">
        <v>3118</v>
      </c>
      <c r="D1422" t="s">
        <v>3088</v>
      </c>
      <c r="E1422" t="s">
        <v>19797</v>
      </c>
      <c r="F1422" t="s">
        <v>4383</v>
      </c>
      <c r="G1422" t="s">
        <v>3095</v>
      </c>
      <c r="H1422">
        <f ca="1">_xlfn.XLOOKUP('Master Data'!$B:$B,PatientsMaster!$A:$A,PatientsMaster!$F:$F)</f>
        <v>77</v>
      </c>
      <c r="I1422" t="str">
        <f ca="1">_xlfn.XLOOKUP('Master Data'!$B:$B,PatientsMaster!$A:$A,PatientsMaster!$G:$G)</f>
        <v>Young Adult</v>
      </c>
      <c r="J1422" t="str">
        <f>_xlfn.XLOOKUP($C:$C,ProvidersMaster!$A:$A,ProvidersMaster!$C:$C)</f>
        <v>Cardiology</v>
      </c>
      <c r="K1422">
        <f>_xlfn.XLOOKUP($A:$A,Charges!$B:$B,Charges!$D:$D)</f>
        <v>231.7</v>
      </c>
      <c r="L1422">
        <f>_xlfn.XLOOKUP($E:$E,InsuranceClaims!$A:$A,InsuranceClaims!$E:$E)</f>
        <v>298.70609999999999</v>
      </c>
      <c r="M1422" t="str">
        <f>_xlfn.XLOOKUP($A:$A,Diagnoses!$B:$B,Diagnoses!$D:$D)</f>
        <v>Essential (primary) hypertension</v>
      </c>
      <c r="N1422" t="str">
        <f t="shared" si="44"/>
        <v>2023-Nov</v>
      </c>
      <c r="O1422" t="str">
        <f t="shared" si="45"/>
        <v>Standard</v>
      </c>
      <c r="P1422">
        <f>COUNTIF($B:$B,B1422)</f>
        <v>8</v>
      </c>
      <c r="Q1422">
        <f>SUMIF($C:$C,C1422,$L:$L)</f>
        <v>19335.334599999998</v>
      </c>
    </row>
    <row r="1423" spans="1:17" x14ac:dyDescent="0.25">
      <c r="A1423" t="s">
        <v>5515</v>
      </c>
      <c r="B1423" t="s">
        <v>621</v>
      </c>
      <c r="C1423" t="s">
        <v>3138</v>
      </c>
      <c r="D1423" t="s">
        <v>3088</v>
      </c>
      <c r="E1423" t="s">
        <v>19798</v>
      </c>
      <c r="F1423" t="s">
        <v>5377</v>
      </c>
      <c r="G1423" t="s">
        <v>3102</v>
      </c>
      <c r="H1423">
        <f ca="1">_xlfn.XLOOKUP('Master Data'!$B:$B,PatientsMaster!$A:$A,PatientsMaster!$F:$F)</f>
        <v>77</v>
      </c>
      <c r="I1423" t="str">
        <f ca="1">_xlfn.XLOOKUP('Master Data'!$B:$B,PatientsMaster!$A:$A,PatientsMaster!$G:$G)</f>
        <v>Young Adult</v>
      </c>
      <c r="J1423" t="str">
        <f>_xlfn.XLOOKUP($C:$C,ProvidersMaster!$A:$A,ProvidersMaster!$C:$C)</f>
        <v>Dermatology</v>
      </c>
      <c r="K1423">
        <f>_xlfn.XLOOKUP($A:$A,Charges!$B:$B,Charges!$D:$D)</f>
        <v>254.53</v>
      </c>
      <c r="L1423">
        <f>_xlfn.XLOOKUP($E:$E,InsuranceClaims!$A:$A,InsuranceClaims!$E:$E)</f>
        <v>310.8433</v>
      </c>
      <c r="M1423" t="str">
        <f>_xlfn.XLOOKUP($A:$A,Diagnoses!$B:$B,Diagnoses!$D:$D)</f>
        <v>Gastro-esophageal reflux disease without esophagitis</v>
      </c>
      <c r="N1423" t="str">
        <f t="shared" si="44"/>
        <v>2022-Sep</v>
      </c>
      <c r="O1423" t="str">
        <f t="shared" si="45"/>
        <v>Standard</v>
      </c>
      <c r="P1423">
        <f>COUNTIF($B:$B,B1423)</f>
        <v>8</v>
      </c>
      <c r="Q1423">
        <f>SUMIF($C:$C,C1423,$L:$L)</f>
        <v>16320.415199999998</v>
      </c>
    </row>
    <row r="1424" spans="1:17" x14ac:dyDescent="0.25">
      <c r="A1424" t="s">
        <v>5516</v>
      </c>
      <c r="B1424" t="s">
        <v>621</v>
      </c>
      <c r="C1424" t="s">
        <v>3172</v>
      </c>
      <c r="D1424" t="s">
        <v>3088</v>
      </c>
      <c r="E1424" t="s">
        <v>19799</v>
      </c>
      <c r="F1424" t="s">
        <v>5517</v>
      </c>
      <c r="G1424" t="s">
        <v>3106</v>
      </c>
      <c r="H1424">
        <f ca="1">_xlfn.XLOOKUP('Master Data'!$B:$B,PatientsMaster!$A:$A,PatientsMaster!$F:$F)</f>
        <v>77</v>
      </c>
      <c r="I1424" t="str">
        <f ca="1">_xlfn.XLOOKUP('Master Data'!$B:$B,PatientsMaster!$A:$A,PatientsMaster!$G:$G)</f>
        <v>Young Adult</v>
      </c>
      <c r="J1424" t="str">
        <f>_xlfn.XLOOKUP($C:$C,ProvidersMaster!$A:$A,ProvidersMaster!$C:$C)</f>
        <v>Gastroenterology</v>
      </c>
      <c r="K1424">
        <f>_xlfn.XLOOKUP($A:$A,Charges!$B:$B,Charges!$D:$D)</f>
        <v>153.46</v>
      </c>
      <c r="L1424">
        <f>_xlfn.XLOOKUP($E:$E,InsuranceClaims!$A:$A,InsuranceClaims!$E:$E)</f>
        <v>351.1585</v>
      </c>
      <c r="M1424" t="str">
        <f>_xlfn.XLOOKUP($A:$A,Diagnoses!$B:$B,Diagnoses!$D:$D)</f>
        <v>Essential (primary) hypertension</v>
      </c>
      <c r="N1424" t="str">
        <f t="shared" si="44"/>
        <v>2023-Jan</v>
      </c>
      <c r="O1424" t="str">
        <f t="shared" si="45"/>
        <v>Standard</v>
      </c>
      <c r="P1424">
        <f>COUNTIF($B:$B,B1424)</f>
        <v>8</v>
      </c>
      <c r="Q1424">
        <f>SUMIF($C:$C,C1424,$L:$L)</f>
        <v>17502.678000000004</v>
      </c>
    </row>
    <row r="1425" spans="1:17" x14ac:dyDescent="0.25">
      <c r="A1425" t="s">
        <v>5518</v>
      </c>
      <c r="B1425" t="s">
        <v>621</v>
      </c>
      <c r="C1425" t="s">
        <v>3092</v>
      </c>
      <c r="D1425" t="s">
        <v>3093</v>
      </c>
      <c r="E1425" t="s">
        <v>19800</v>
      </c>
      <c r="F1425" t="s">
        <v>4578</v>
      </c>
      <c r="G1425" t="s">
        <v>3102</v>
      </c>
      <c r="H1425">
        <f ca="1">_xlfn.XLOOKUP('Master Data'!$B:$B,PatientsMaster!$A:$A,PatientsMaster!$F:$F)</f>
        <v>77</v>
      </c>
      <c r="I1425" t="str">
        <f ca="1">_xlfn.XLOOKUP('Master Data'!$B:$B,PatientsMaster!$A:$A,PatientsMaster!$G:$G)</f>
        <v>Young Adult</v>
      </c>
      <c r="J1425" t="str">
        <f>_xlfn.XLOOKUP($C:$C,ProvidersMaster!$A:$A,ProvidersMaster!$C:$C)</f>
        <v>Oncology</v>
      </c>
      <c r="K1425">
        <f>_xlfn.XLOOKUP($A:$A,Charges!$B:$B,Charges!$D:$D)</f>
        <v>414.97</v>
      </c>
      <c r="L1425">
        <f>_xlfn.XLOOKUP($E:$E,InsuranceClaims!$A:$A,InsuranceClaims!$E:$E)</f>
        <v>260.01360000000005</v>
      </c>
      <c r="M1425" t="str">
        <f>_xlfn.XLOOKUP($A:$A,Diagnoses!$B:$B,Diagnoses!$D:$D)</f>
        <v>Gastro-esophageal reflux disease without esophagitis</v>
      </c>
      <c r="N1425" t="str">
        <f t="shared" si="44"/>
        <v>2024-Jul</v>
      </c>
      <c r="O1425" t="str">
        <f t="shared" si="45"/>
        <v>High Cost</v>
      </c>
      <c r="P1425">
        <f>COUNTIF($B:$B,B1425)</f>
        <v>8</v>
      </c>
      <c r="Q1425">
        <f>SUMIF($C:$C,C1425,$L:$L)</f>
        <v>16713.101299999998</v>
      </c>
    </row>
    <row r="1426" spans="1:17" x14ac:dyDescent="0.25">
      <c r="A1426" t="s">
        <v>5519</v>
      </c>
      <c r="B1426" t="s">
        <v>621</v>
      </c>
      <c r="C1426" t="s">
        <v>3180</v>
      </c>
      <c r="D1426" t="s">
        <v>3088</v>
      </c>
      <c r="E1426" t="s">
        <v>19801</v>
      </c>
      <c r="F1426" t="s">
        <v>4311</v>
      </c>
      <c r="G1426" t="s">
        <v>3095</v>
      </c>
      <c r="H1426">
        <f ca="1">_xlfn.XLOOKUP('Master Data'!$B:$B,PatientsMaster!$A:$A,PatientsMaster!$F:$F)</f>
        <v>77</v>
      </c>
      <c r="I1426" t="str">
        <f ca="1">_xlfn.XLOOKUP('Master Data'!$B:$B,PatientsMaster!$A:$A,PatientsMaster!$G:$G)</f>
        <v>Young Adult</v>
      </c>
      <c r="J1426" t="str">
        <f>_xlfn.XLOOKUP($C:$C,ProvidersMaster!$A:$A,ProvidersMaster!$C:$C)</f>
        <v>Gastroenterology</v>
      </c>
      <c r="K1426">
        <f>_xlfn.XLOOKUP($A:$A,Charges!$B:$B,Charges!$D:$D)</f>
        <v>57.27</v>
      </c>
      <c r="L1426">
        <f>_xlfn.XLOOKUP($E:$E,InsuranceClaims!$A:$A,InsuranceClaims!$E:$E)</f>
        <v>85.921400000000006</v>
      </c>
      <c r="M1426" t="str">
        <f>_xlfn.XLOOKUP($A:$A,Diagnoses!$B:$B,Diagnoses!$D:$D)</f>
        <v>Type 2 diabetes mellitus without complications</v>
      </c>
      <c r="N1426" t="str">
        <f t="shared" si="44"/>
        <v>2023-Aug</v>
      </c>
      <c r="O1426" t="str">
        <f t="shared" si="45"/>
        <v>Standard</v>
      </c>
      <c r="P1426">
        <f>COUNTIF($B:$B,B1426)</f>
        <v>8</v>
      </c>
      <c r="Q1426">
        <f>SUMIF($C:$C,C1426,$L:$L)</f>
        <v>19110.715800000002</v>
      </c>
    </row>
    <row r="1427" spans="1:17" x14ac:dyDescent="0.25">
      <c r="A1427" t="s">
        <v>5520</v>
      </c>
      <c r="B1427" t="s">
        <v>623</v>
      </c>
      <c r="C1427" t="s">
        <v>3156</v>
      </c>
      <c r="D1427" t="s">
        <v>3093</v>
      </c>
      <c r="E1427" t="s">
        <v>19802</v>
      </c>
      <c r="F1427" t="s">
        <v>4317</v>
      </c>
      <c r="G1427" t="s">
        <v>3095</v>
      </c>
      <c r="H1427">
        <f ca="1">_xlfn.XLOOKUP('Master Data'!$B:$B,PatientsMaster!$A:$A,PatientsMaster!$F:$F)</f>
        <v>19</v>
      </c>
      <c r="I1427" t="str">
        <f ca="1">_xlfn.XLOOKUP('Master Data'!$B:$B,PatientsMaster!$A:$A,PatientsMaster!$G:$G)</f>
        <v>Young Adult</v>
      </c>
      <c r="J1427" t="str">
        <f>_xlfn.XLOOKUP($C:$C,ProvidersMaster!$A:$A,ProvidersMaster!$C:$C)</f>
        <v>Neurology</v>
      </c>
      <c r="K1427">
        <f>_xlfn.XLOOKUP($A:$A,Charges!$B:$B,Charges!$D:$D)</f>
        <v>459.06</v>
      </c>
      <c r="L1427">
        <f>_xlfn.XLOOKUP($E:$E,InsuranceClaims!$A:$A,InsuranceClaims!$E:$E)</f>
        <v>433.65250000000003</v>
      </c>
      <c r="M1427" t="str">
        <f>_xlfn.XLOOKUP($A:$A,Diagnoses!$B:$B,Diagnoses!$D:$D)</f>
        <v>Acute upper respiratory infection, unspecified</v>
      </c>
      <c r="N1427" t="str">
        <f t="shared" si="44"/>
        <v>2026-Apr</v>
      </c>
      <c r="O1427" t="str">
        <f t="shared" si="45"/>
        <v>High Cost</v>
      </c>
      <c r="P1427">
        <f>COUNTIF($B:$B,B1427)</f>
        <v>1</v>
      </c>
      <c r="Q1427">
        <f>SUMIF($C:$C,C1427,$L:$L)</f>
        <v>25676.765600000006</v>
      </c>
    </row>
    <row r="1428" spans="1:17" x14ac:dyDescent="0.25">
      <c r="A1428" t="s">
        <v>5521</v>
      </c>
      <c r="B1428" t="s">
        <v>625</v>
      </c>
      <c r="C1428" t="s">
        <v>3265</v>
      </c>
      <c r="D1428" t="s">
        <v>3093</v>
      </c>
      <c r="E1428" t="s">
        <v>19803</v>
      </c>
      <c r="F1428" t="s">
        <v>3538</v>
      </c>
      <c r="G1428" t="s">
        <v>3106</v>
      </c>
      <c r="H1428">
        <f ca="1">_xlfn.XLOOKUP('Master Data'!$B:$B,PatientsMaster!$A:$A,PatientsMaster!$F:$F)</f>
        <v>83</v>
      </c>
      <c r="I1428" t="str">
        <f ca="1">_xlfn.XLOOKUP('Master Data'!$B:$B,PatientsMaster!$A:$A,PatientsMaster!$G:$G)</f>
        <v>Young Adult</v>
      </c>
      <c r="J1428" t="str">
        <f>_xlfn.XLOOKUP($C:$C,ProvidersMaster!$A:$A,ProvidersMaster!$C:$C)</f>
        <v>Neurology</v>
      </c>
      <c r="K1428">
        <f>_xlfn.XLOOKUP($A:$A,Charges!$B:$B,Charges!$D:$D)</f>
        <v>439.04</v>
      </c>
      <c r="L1428">
        <f>_xlfn.XLOOKUP($E:$E,InsuranceClaims!$A:$A,InsuranceClaims!$E:$E)</f>
        <v>252.53749999999999</v>
      </c>
      <c r="M1428" t="str">
        <f>_xlfn.XLOOKUP($A:$A,Diagnoses!$B:$B,Diagnoses!$D:$D)</f>
        <v>Acute upper respiratory infection, unspecified</v>
      </c>
      <c r="N1428" t="str">
        <f t="shared" si="44"/>
        <v>2025-Feb</v>
      </c>
      <c r="O1428" t="str">
        <f t="shared" si="45"/>
        <v>High Cost</v>
      </c>
      <c r="P1428">
        <f>COUNTIF($B:$B,B1428)</f>
        <v>6</v>
      </c>
      <c r="Q1428">
        <f>SUMIF($C:$C,C1428,$L:$L)</f>
        <v>17482.5101</v>
      </c>
    </row>
    <row r="1429" spans="1:17" x14ac:dyDescent="0.25">
      <c r="A1429" t="s">
        <v>5522</v>
      </c>
      <c r="B1429" t="s">
        <v>625</v>
      </c>
      <c r="C1429" t="s">
        <v>3199</v>
      </c>
      <c r="D1429" t="s">
        <v>3093</v>
      </c>
      <c r="E1429" t="s">
        <v>19804</v>
      </c>
      <c r="F1429" t="s">
        <v>3572</v>
      </c>
      <c r="G1429" t="s">
        <v>3090</v>
      </c>
      <c r="H1429">
        <f ca="1">_xlfn.XLOOKUP('Master Data'!$B:$B,PatientsMaster!$A:$A,PatientsMaster!$F:$F)</f>
        <v>83</v>
      </c>
      <c r="I1429" t="str">
        <f ca="1">_xlfn.XLOOKUP('Master Data'!$B:$B,PatientsMaster!$A:$A,PatientsMaster!$G:$G)</f>
        <v>Young Adult</v>
      </c>
      <c r="J1429" t="str">
        <f>_xlfn.XLOOKUP($C:$C,ProvidersMaster!$A:$A,ProvidersMaster!$C:$C)</f>
        <v>Gastroenterology</v>
      </c>
      <c r="K1429">
        <f>_xlfn.XLOOKUP($A:$A,Charges!$B:$B,Charges!$D:$D)</f>
        <v>176.11</v>
      </c>
      <c r="L1429">
        <f>_xlfn.XLOOKUP($E:$E,InsuranceClaims!$A:$A,InsuranceClaims!$E:$E)</f>
        <v>280.7552</v>
      </c>
      <c r="M1429" t="str">
        <f>_xlfn.XLOOKUP($A:$A,Diagnoses!$B:$B,Diagnoses!$D:$D)</f>
        <v>Type 2 diabetes mellitus without complications</v>
      </c>
      <c r="N1429" t="str">
        <f t="shared" si="44"/>
        <v>2023-Oct</v>
      </c>
      <c r="O1429" t="str">
        <f t="shared" si="45"/>
        <v>Standard</v>
      </c>
      <c r="P1429">
        <f>COUNTIF($B:$B,B1429)</f>
        <v>6</v>
      </c>
      <c r="Q1429">
        <f>SUMIF($C:$C,C1429,$L:$L)</f>
        <v>19674.320500000005</v>
      </c>
    </row>
    <row r="1430" spans="1:17" x14ac:dyDescent="0.25">
      <c r="A1430" t="s">
        <v>5523</v>
      </c>
      <c r="B1430" t="s">
        <v>625</v>
      </c>
      <c r="C1430" t="s">
        <v>3208</v>
      </c>
      <c r="D1430" t="s">
        <v>3093</v>
      </c>
      <c r="E1430" t="s">
        <v>19805</v>
      </c>
      <c r="F1430" t="s">
        <v>5524</v>
      </c>
      <c r="G1430" t="s">
        <v>3095</v>
      </c>
      <c r="H1430">
        <f ca="1">_xlfn.XLOOKUP('Master Data'!$B:$B,PatientsMaster!$A:$A,PatientsMaster!$F:$F)</f>
        <v>83</v>
      </c>
      <c r="I1430" t="str">
        <f ca="1">_xlfn.XLOOKUP('Master Data'!$B:$B,PatientsMaster!$A:$A,PatientsMaster!$G:$G)</f>
        <v>Young Adult</v>
      </c>
      <c r="J1430" t="str">
        <f>_xlfn.XLOOKUP($C:$C,ProvidersMaster!$A:$A,ProvidersMaster!$C:$C)</f>
        <v>Cardiology</v>
      </c>
      <c r="K1430">
        <f>_xlfn.XLOOKUP($A:$A,Charges!$B:$B,Charges!$D:$D)</f>
        <v>382.6</v>
      </c>
      <c r="L1430">
        <f>_xlfn.XLOOKUP($E:$E,InsuranceClaims!$A:$A,InsuranceClaims!$E:$E)</f>
        <v>376.63200000000001</v>
      </c>
      <c r="M1430" t="str">
        <f>_xlfn.XLOOKUP($A:$A,Diagnoses!$B:$B,Diagnoses!$D:$D)</f>
        <v>Low back pain</v>
      </c>
      <c r="N1430" t="str">
        <f t="shared" si="44"/>
        <v>2022-Jun</v>
      </c>
      <c r="O1430" t="str">
        <f t="shared" si="45"/>
        <v>High Cost</v>
      </c>
      <c r="P1430">
        <f>COUNTIF($B:$B,B1430)</f>
        <v>6</v>
      </c>
      <c r="Q1430">
        <f>SUMIF($C:$C,C1430,$L:$L)</f>
        <v>17205.856699999993</v>
      </c>
    </row>
    <row r="1431" spans="1:17" x14ac:dyDescent="0.25">
      <c r="A1431" t="s">
        <v>5525</v>
      </c>
      <c r="B1431" t="s">
        <v>625</v>
      </c>
      <c r="C1431" t="s">
        <v>3156</v>
      </c>
      <c r="D1431" t="s">
        <v>3088</v>
      </c>
      <c r="E1431" t="s">
        <v>19806</v>
      </c>
      <c r="F1431" t="s">
        <v>3464</v>
      </c>
      <c r="G1431" t="s">
        <v>3095</v>
      </c>
      <c r="H1431">
        <f ca="1">_xlfn.XLOOKUP('Master Data'!$B:$B,PatientsMaster!$A:$A,PatientsMaster!$F:$F)</f>
        <v>83</v>
      </c>
      <c r="I1431" t="str">
        <f ca="1">_xlfn.XLOOKUP('Master Data'!$B:$B,PatientsMaster!$A:$A,PatientsMaster!$G:$G)</f>
        <v>Young Adult</v>
      </c>
      <c r="J1431" t="str">
        <f>_xlfn.XLOOKUP($C:$C,ProvidersMaster!$A:$A,ProvidersMaster!$C:$C)</f>
        <v>Neurology</v>
      </c>
      <c r="K1431">
        <f>_xlfn.XLOOKUP($A:$A,Charges!$B:$B,Charges!$D:$D)</f>
        <v>174.21</v>
      </c>
      <c r="L1431">
        <f>_xlfn.XLOOKUP($E:$E,InsuranceClaims!$A:$A,InsuranceClaims!$E:$E)</f>
        <v>398.59289999999999</v>
      </c>
      <c r="M1431" t="str">
        <f>_xlfn.XLOOKUP($A:$A,Diagnoses!$B:$B,Diagnoses!$D:$D)</f>
        <v>Type 2 diabetes mellitus without complications</v>
      </c>
      <c r="N1431" t="str">
        <f t="shared" si="44"/>
        <v>2025-Mar</v>
      </c>
      <c r="O1431" t="str">
        <f t="shared" si="45"/>
        <v>Standard</v>
      </c>
      <c r="P1431">
        <f>COUNTIF($B:$B,B1431)</f>
        <v>6</v>
      </c>
      <c r="Q1431">
        <f>SUMIF($C:$C,C1431,$L:$L)</f>
        <v>25676.765600000006</v>
      </c>
    </row>
    <row r="1432" spans="1:17" x14ac:dyDescent="0.25">
      <c r="A1432" t="s">
        <v>5526</v>
      </c>
      <c r="B1432" t="s">
        <v>625</v>
      </c>
      <c r="C1432" t="s">
        <v>3138</v>
      </c>
      <c r="D1432" t="s">
        <v>3088</v>
      </c>
      <c r="E1432" t="s">
        <v>19807</v>
      </c>
      <c r="F1432" t="s">
        <v>3842</v>
      </c>
      <c r="G1432" t="s">
        <v>3106</v>
      </c>
      <c r="H1432">
        <f ca="1">_xlfn.XLOOKUP('Master Data'!$B:$B,PatientsMaster!$A:$A,PatientsMaster!$F:$F)</f>
        <v>83</v>
      </c>
      <c r="I1432" t="str">
        <f ca="1">_xlfn.XLOOKUP('Master Data'!$B:$B,PatientsMaster!$A:$A,PatientsMaster!$G:$G)</f>
        <v>Young Adult</v>
      </c>
      <c r="J1432" t="str">
        <f>_xlfn.XLOOKUP($C:$C,ProvidersMaster!$A:$A,ProvidersMaster!$C:$C)</f>
        <v>Dermatology</v>
      </c>
      <c r="K1432">
        <f>_xlfn.XLOOKUP($A:$A,Charges!$B:$B,Charges!$D:$D)</f>
        <v>92.02</v>
      </c>
      <c r="L1432">
        <f>_xlfn.XLOOKUP($E:$E,InsuranceClaims!$A:$A,InsuranceClaims!$E:$E)</f>
        <v>206.12909999999999</v>
      </c>
      <c r="M1432" t="str">
        <f>_xlfn.XLOOKUP($A:$A,Diagnoses!$B:$B,Diagnoses!$D:$D)</f>
        <v>Gastro-esophageal reflux disease without esophagitis</v>
      </c>
      <c r="N1432" t="str">
        <f t="shared" si="44"/>
        <v>2022-Mar</v>
      </c>
      <c r="O1432" t="str">
        <f t="shared" si="45"/>
        <v>Standard</v>
      </c>
      <c r="P1432">
        <f>COUNTIF($B:$B,B1432)</f>
        <v>6</v>
      </c>
      <c r="Q1432">
        <f>SUMIF($C:$C,C1432,$L:$L)</f>
        <v>16320.415199999998</v>
      </c>
    </row>
    <row r="1433" spans="1:17" x14ac:dyDescent="0.25">
      <c r="A1433" t="s">
        <v>5527</v>
      </c>
      <c r="B1433" t="s">
        <v>625</v>
      </c>
      <c r="C1433" t="s">
        <v>3187</v>
      </c>
      <c r="D1433" t="s">
        <v>3093</v>
      </c>
      <c r="E1433" t="s">
        <v>19808</v>
      </c>
      <c r="F1433" t="s">
        <v>4228</v>
      </c>
      <c r="G1433" t="s">
        <v>3090</v>
      </c>
      <c r="H1433">
        <f ca="1">_xlfn.XLOOKUP('Master Data'!$B:$B,PatientsMaster!$A:$A,PatientsMaster!$F:$F)</f>
        <v>83</v>
      </c>
      <c r="I1433" t="str">
        <f ca="1">_xlfn.XLOOKUP('Master Data'!$B:$B,PatientsMaster!$A:$A,PatientsMaster!$G:$G)</f>
        <v>Young Adult</v>
      </c>
      <c r="J1433" t="str">
        <f>_xlfn.XLOOKUP($C:$C,ProvidersMaster!$A:$A,ProvidersMaster!$C:$C)</f>
        <v>Cardiology</v>
      </c>
      <c r="K1433">
        <f>_xlfn.XLOOKUP($A:$A,Charges!$B:$B,Charges!$D:$D)</f>
        <v>302.97000000000003</v>
      </c>
      <c r="L1433">
        <f>_xlfn.XLOOKUP($E:$E,InsuranceClaims!$A:$A,InsuranceClaims!$E:$E)</f>
        <v>269.89120000000003</v>
      </c>
      <c r="M1433" t="str">
        <f>_xlfn.XLOOKUP($A:$A,Diagnoses!$B:$B,Diagnoses!$D:$D)</f>
        <v>Gastro-esophageal reflux disease without esophagitis</v>
      </c>
      <c r="N1433" t="str">
        <f t="shared" si="44"/>
        <v>2026-Feb</v>
      </c>
      <c r="O1433" t="str">
        <f t="shared" si="45"/>
        <v>Standard</v>
      </c>
      <c r="P1433">
        <f>COUNTIF($B:$B,B1433)</f>
        <v>6</v>
      </c>
      <c r="Q1433">
        <f>SUMIF($C:$C,C1433,$L:$L)</f>
        <v>16655.636999999995</v>
      </c>
    </row>
    <row r="1434" spans="1:17" x14ac:dyDescent="0.25">
      <c r="A1434" t="s">
        <v>5528</v>
      </c>
      <c r="B1434" t="s">
        <v>627</v>
      </c>
      <c r="C1434" t="s">
        <v>3151</v>
      </c>
      <c r="D1434" t="s">
        <v>3088</v>
      </c>
      <c r="E1434" t="s">
        <v>19809</v>
      </c>
      <c r="F1434" t="s">
        <v>5529</v>
      </c>
      <c r="G1434" t="s">
        <v>3090</v>
      </c>
      <c r="H1434">
        <f ca="1">_xlfn.XLOOKUP('Master Data'!$B:$B,PatientsMaster!$A:$A,PatientsMaster!$F:$F)</f>
        <v>59</v>
      </c>
      <c r="I1434" t="str">
        <f ca="1">_xlfn.XLOOKUP('Master Data'!$B:$B,PatientsMaster!$A:$A,PatientsMaster!$G:$G)</f>
        <v>Young Adult</v>
      </c>
      <c r="J1434" t="str">
        <f>_xlfn.XLOOKUP($C:$C,ProvidersMaster!$A:$A,ProvidersMaster!$C:$C)</f>
        <v>Gastroenterology</v>
      </c>
      <c r="K1434">
        <f>_xlfn.XLOOKUP($A:$A,Charges!$B:$B,Charges!$D:$D)</f>
        <v>391.23</v>
      </c>
      <c r="L1434">
        <f>_xlfn.XLOOKUP($E:$E,InsuranceClaims!$A:$A,InsuranceClaims!$E:$E)</f>
        <v>276.3605</v>
      </c>
      <c r="M1434" t="str">
        <f>_xlfn.XLOOKUP($A:$A,Diagnoses!$B:$B,Diagnoses!$D:$D)</f>
        <v>Essential (primary) hypertension</v>
      </c>
      <c r="N1434" t="str">
        <f t="shared" si="44"/>
        <v>2022-Sep</v>
      </c>
      <c r="O1434" t="str">
        <f t="shared" si="45"/>
        <v>High Cost</v>
      </c>
      <c r="P1434">
        <f>COUNTIF($B:$B,B1434)</f>
        <v>2</v>
      </c>
      <c r="Q1434">
        <f>SUMIF($C:$C,C1434,$L:$L)</f>
        <v>21413.642499999994</v>
      </c>
    </row>
    <row r="1435" spans="1:17" x14ac:dyDescent="0.25">
      <c r="A1435" t="s">
        <v>5530</v>
      </c>
      <c r="B1435" t="s">
        <v>627</v>
      </c>
      <c r="C1435" t="s">
        <v>3148</v>
      </c>
      <c r="D1435" t="s">
        <v>3093</v>
      </c>
      <c r="E1435" t="s">
        <v>19810</v>
      </c>
      <c r="F1435" t="s">
        <v>3758</v>
      </c>
      <c r="G1435" t="s">
        <v>3090</v>
      </c>
      <c r="H1435">
        <f ca="1">_xlfn.XLOOKUP('Master Data'!$B:$B,PatientsMaster!$A:$A,PatientsMaster!$F:$F)</f>
        <v>59</v>
      </c>
      <c r="I1435" t="str">
        <f ca="1">_xlfn.XLOOKUP('Master Data'!$B:$B,PatientsMaster!$A:$A,PatientsMaster!$G:$G)</f>
        <v>Young Adult</v>
      </c>
      <c r="J1435" t="str">
        <f>_xlfn.XLOOKUP($C:$C,ProvidersMaster!$A:$A,ProvidersMaster!$C:$C)</f>
        <v>Gastroenterology</v>
      </c>
      <c r="K1435">
        <f>_xlfn.XLOOKUP($A:$A,Charges!$B:$B,Charges!$D:$D)</f>
        <v>299.51</v>
      </c>
      <c r="L1435">
        <f>_xlfn.XLOOKUP($E:$E,InsuranceClaims!$A:$A,InsuranceClaims!$E:$E)</f>
        <v>177.1575</v>
      </c>
      <c r="M1435" t="str">
        <f>_xlfn.XLOOKUP($A:$A,Diagnoses!$B:$B,Diagnoses!$D:$D)</f>
        <v>Gastro-esophageal reflux disease without esophagitis</v>
      </c>
      <c r="N1435" t="str">
        <f t="shared" si="44"/>
        <v>2026-Jul</v>
      </c>
      <c r="O1435" t="str">
        <f t="shared" si="45"/>
        <v>Standard</v>
      </c>
      <c r="P1435">
        <f>COUNTIF($B:$B,B1435)</f>
        <v>2</v>
      </c>
      <c r="Q1435">
        <f>SUMIF($C:$C,C1435,$L:$L)</f>
        <v>19833.441100000004</v>
      </c>
    </row>
    <row r="1436" spans="1:17" x14ac:dyDescent="0.25">
      <c r="A1436" t="s">
        <v>5531</v>
      </c>
      <c r="B1436" t="s">
        <v>629</v>
      </c>
      <c r="C1436" t="s">
        <v>3145</v>
      </c>
      <c r="D1436" t="s">
        <v>3093</v>
      </c>
      <c r="E1436" t="s">
        <v>19811</v>
      </c>
      <c r="F1436" t="s">
        <v>3629</v>
      </c>
      <c r="G1436" t="s">
        <v>3095</v>
      </c>
      <c r="H1436">
        <f ca="1">_xlfn.XLOOKUP('Master Data'!$B:$B,PatientsMaster!$A:$A,PatientsMaster!$F:$F)</f>
        <v>56</v>
      </c>
      <c r="I1436" t="str">
        <f ca="1">_xlfn.XLOOKUP('Master Data'!$B:$B,PatientsMaster!$A:$A,PatientsMaster!$G:$G)</f>
        <v>Young Adult</v>
      </c>
      <c r="J1436" t="str">
        <f>_xlfn.XLOOKUP($C:$C,ProvidersMaster!$A:$A,ProvidersMaster!$C:$C)</f>
        <v>Cardiology</v>
      </c>
      <c r="K1436">
        <f>_xlfn.XLOOKUP($A:$A,Charges!$B:$B,Charges!$D:$D)</f>
        <v>359.64</v>
      </c>
      <c r="L1436">
        <f>_xlfn.XLOOKUP($E:$E,InsuranceClaims!$A:$A,InsuranceClaims!$E:$E)</f>
        <v>254.58299999999997</v>
      </c>
      <c r="M1436" t="str">
        <f>_xlfn.XLOOKUP($A:$A,Diagnoses!$B:$B,Diagnoses!$D:$D)</f>
        <v>Essential (primary) hypertension</v>
      </c>
      <c r="N1436" t="str">
        <f t="shared" si="44"/>
        <v>2022-Aug</v>
      </c>
      <c r="O1436" t="str">
        <f t="shared" si="45"/>
        <v>High Cost</v>
      </c>
      <c r="P1436">
        <f>COUNTIF($B:$B,B1436)</f>
        <v>6</v>
      </c>
      <c r="Q1436">
        <f>SUMIF($C:$C,C1436,$L:$L)</f>
        <v>16957.942200000001</v>
      </c>
    </row>
    <row r="1437" spans="1:17" x14ac:dyDescent="0.25">
      <c r="A1437" t="s">
        <v>5532</v>
      </c>
      <c r="B1437" t="s">
        <v>629</v>
      </c>
      <c r="C1437" t="s">
        <v>3138</v>
      </c>
      <c r="D1437" t="s">
        <v>3088</v>
      </c>
      <c r="E1437" t="s">
        <v>19812</v>
      </c>
      <c r="F1437" t="s">
        <v>4570</v>
      </c>
      <c r="G1437" t="s">
        <v>3090</v>
      </c>
      <c r="H1437">
        <f ca="1">_xlfn.XLOOKUP('Master Data'!$B:$B,PatientsMaster!$A:$A,PatientsMaster!$F:$F)</f>
        <v>56</v>
      </c>
      <c r="I1437" t="str">
        <f ca="1">_xlfn.XLOOKUP('Master Data'!$B:$B,PatientsMaster!$A:$A,PatientsMaster!$G:$G)</f>
        <v>Young Adult</v>
      </c>
      <c r="J1437" t="str">
        <f>_xlfn.XLOOKUP($C:$C,ProvidersMaster!$A:$A,ProvidersMaster!$C:$C)</f>
        <v>Dermatology</v>
      </c>
      <c r="K1437">
        <f>_xlfn.XLOOKUP($A:$A,Charges!$B:$B,Charges!$D:$D)</f>
        <v>155.82</v>
      </c>
      <c r="L1437">
        <f>_xlfn.XLOOKUP($E:$E,InsuranceClaims!$A:$A,InsuranceClaims!$E:$E)</f>
        <v>64.101299999999995</v>
      </c>
      <c r="M1437" t="str">
        <f>_xlfn.XLOOKUP($A:$A,Diagnoses!$B:$B,Diagnoses!$D:$D)</f>
        <v>Type 2 diabetes mellitus without complications</v>
      </c>
      <c r="N1437" t="str">
        <f t="shared" si="44"/>
        <v>2023-Apr</v>
      </c>
      <c r="O1437" t="str">
        <f t="shared" si="45"/>
        <v>Standard</v>
      </c>
      <c r="P1437">
        <f>COUNTIF($B:$B,B1437)</f>
        <v>6</v>
      </c>
      <c r="Q1437">
        <f>SUMIF($C:$C,C1437,$L:$L)</f>
        <v>16320.415199999998</v>
      </c>
    </row>
    <row r="1438" spans="1:17" x14ac:dyDescent="0.25">
      <c r="A1438" t="s">
        <v>5533</v>
      </c>
      <c r="B1438" t="s">
        <v>629</v>
      </c>
      <c r="C1438" t="s">
        <v>3254</v>
      </c>
      <c r="D1438" t="s">
        <v>3093</v>
      </c>
      <c r="E1438" t="s">
        <v>19813</v>
      </c>
      <c r="F1438" t="s">
        <v>4092</v>
      </c>
      <c r="G1438" t="s">
        <v>3090</v>
      </c>
      <c r="H1438">
        <f ca="1">_xlfn.XLOOKUP('Master Data'!$B:$B,PatientsMaster!$A:$A,PatientsMaster!$F:$F)</f>
        <v>56</v>
      </c>
      <c r="I1438" t="str">
        <f ca="1">_xlfn.XLOOKUP('Master Data'!$B:$B,PatientsMaster!$A:$A,PatientsMaster!$G:$G)</f>
        <v>Young Adult</v>
      </c>
      <c r="J1438" t="str">
        <f>_xlfn.XLOOKUP($C:$C,ProvidersMaster!$A:$A,ProvidersMaster!$C:$C)</f>
        <v>General Practice</v>
      </c>
      <c r="K1438">
        <f>_xlfn.XLOOKUP($A:$A,Charges!$B:$B,Charges!$D:$D)</f>
        <v>172.99</v>
      </c>
      <c r="L1438">
        <f>_xlfn.XLOOKUP($E:$E,InsuranceClaims!$A:$A,InsuranceClaims!$E:$E)</f>
        <v>292.37119999999999</v>
      </c>
      <c r="M1438" t="str">
        <f>_xlfn.XLOOKUP($A:$A,Diagnoses!$B:$B,Diagnoses!$D:$D)</f>
        <v>Type 2 diabetes mellitus without complications</v>
      </c>
      <c r="N1438" t="str">
        <f t="shared" si="44"/>
        <v>2022-Oct</v>
      </c>
      <c r="O1438" t="str">
        <f t="shared" si="45"/>
        <v>Standard</v>
      </c>
      <c r="P1438">
        <f>COUNTIF($B:$B,B1438)</f>
        <v>6</v>
      </c>
      <c r="Q1438">
        <f>SUMIF($C:$C,C1438,$L:$L)</f>
        <v>20459.456599999998</v>
      </c>
    </row>
    <row r="1439" spans="1:17" x14ac:dyDescent="0.25">
      <c r="A1439" t="s">
        <v>5534</v>
      </c>
      <c r="B1439" t="s">
        <v>629</v>
      </c>
      <c r="C1439" t="s">
        <v>3138</v>
      </c>
      <c r="D1439" t="s">
        <v>3093</v>
      </c>
      <c r="E1439" t="s">
        <v>19814</v>
      </c>
      <c r="F1439" t="s">
        <v>5535</v>
      </c>
      <c r="G1439" t="s">
        <v>3095</v>
      </c>
      <c r="H1439">
        <f ca="1">_xlfn.XLOOKUP('Master Data'!$B:$B,PatientsMaster!$A:$A,PatientsMaster!$F:$F)</f>
        <v>56</v>
      </c>
      <c r="I1439" t="str">
        <f ca="1">_xlfn.XLOOKUP('Master Data'!$B:$B,PatientsMaster!$A:$A,PatientsMaster!$G:$G)</f>
        <v>Young Adult</v>
      </c>
      <c r="J1439" t="str">
        <f>_xlfn.XLOOKUP($C:$C,ProvidersMaster!$A:$A,ProvidersMaster!$C:$C)</f>
        <v>Dermatology</v>
      </c>
      <c r="K1439">
        <f>_xlfn.XLOOKUP($A:$A,Charges!$B:$B,Charges!$D:$D)</f>
        <v>61.3</v>
      </c>
      <c r="L1439">
        <f>_xlfn.XLOOKUP($E:$E,InsuranceClaims!$A:$A,InsuranceClaims!$E:$E)</f>
        <v>333.2527</v>
      </c>
      <c r="M1439" t="str">
        <f>_xlfn.XLOOKUP($A:$A,Diagnoses!$B:$B,Diagnoses!$D:$D)</f>
        <v>Essential (primary) hypertension</v>
      </c>
      <c r="N1439" t="str">
        <f t="shared" si="44"/>
        <v>2023-Feb</v>
      </c>
      <c r="O1439" t="str">
        <f t="shared" si="45"/>
        <v>Standard</v>
      </c>
      <c r="P1439">
        <f>COUNTIF($B:$B,B1439)</f>
        <v>6</v>
      </c>
      <c r="Q1439">
        <f>SUMIF($C:$C,C1439,$L:$L)</f>
        <v>16320.415199999998</v>
      </c>
    </row>
    <row r="1440" spans="1:17" x14ac:dyDescent="0.25">
      <c r="A1440" t="s">
        <v>5536</v>
      </c>
      <c r="B1440" t="s">
        <v>629</v>
      </c>
      <c r="C1440" t="s">
        <v>3202</v>
      </c>
      <c r="D1440" t="s">
        <v>3088</v>
      </c>
      <c r="E1440" t="s">
        <v>19815</v>
      </c>
      <c r="F1440" t="s">
        <v>5537</v>
      </c>
      <c r="G1440" t="s">
        <v>3090</v>
      </c>
      <c r="H1440">
        <f ca="1">_xlfn.XLOOKUP('Master Data'!$B:$B,PatientsMaster!$A:$A,PatientsMaster!$F:$F)</f>
        <v>56</v>
      </c>
      <c r="I1440" t="str">
        <f ca="1">_xlfn.XLOOKUP('Master Data'!$B:$B,PatientsMaster!$A:$A,PatientsMaster!$G:$G)</f>
        <v>Young Adult</v>
      </c>
      <c r="J1440" t="str">
        <f>_xlfn.XLOOKUP($C:$C,ProvidersMaster!$A:$A,ProvidersMaster!$C:$C)</f>
        <v>General Practice</v>
      </c>
      <c r="K1440">
        <f>_xlfn.XLOOKUP($A:$A,Charges!$B:$B,Charges!$D:$D)</f>
        <v>397.98</v>
      </c>
      <c r="L1440">
        <f>_xlfn.XLOOKUP($E:$E,InsuranceClaims!$A:$A,InsuranceClaims!$E:$E)</f>
        <v>235.93900000000002</v>
      </c>
      <c r="M1440" t="str">
        <f>_xlfn.XLOOKUP($A:$A,Diagnoses!$B:$B,Diagnoses!$D:$D)</f>
        <v>Type 2 diabetes mellitus without complications</v>
      </c>
      <c r="N1440" t="str">
        <f t="shared" si="44"/>
        <v>2026-Aug</v>
      </c>
      <c r="O1440" t="str">
        <f t="shared" si="45"/>
        <v>High Cost</v>
      </c>
      <c r="P1440">
        <f>COUNTIF($B:$B,B1440)</f>
        <v>6</v>
      </c>
      <c r="Q1440">
        <f>SUMIF($C:$C,C1440,$L:$L)</f>
        <v>16195.449599999994</v>
      </c>
    </row>
    <row r="1441" spans="1:17" x14ac:dyDescent="0.25">
      <c r="A1441" t="s">
        <v>5538</v>
      </c>
      <c r="B1441" t="s">
        <v>629</v>
      </c>
      <c r="C1441" t="s">
        <v>3118</v>
      </c>
      <c r="D1441" t="s">
        <v>3093</v>
      </c>
      <c r="E1441" t="s">
        <v>19816</v>
      </c>
      <c r="F1441" t="s">
        <v>4083</v>
      </c>
      <c r="G1441" t="s">
        <v>3102</v>
      </c>
      <c r="H1441">
        <f ca="1">_xlfn.XLOOKUP('Master Data'!$B:$B,PatientsMaster!$A:$A,PatientsMaster!$F:$F)</f>
        <v>56</v>
      </c>
      <c r="I1441" t="str">
        <f ca="1">_xlfn.XLOOKUP('Master Data'!$B:$B,PatientsMaster!$A:$A,PatientsMaster!$G:$G)</f>
        <v>Young Adult</v>
      </c>
      <c r="J1441" t="str">
        <f>_xlfn.XLOOKUP($C:$C,ProvidersMaster!$A:$A,ProvidersMaster!$C:$C)</f>
        <v>Cardiology</v>
      </c>
      <c r="K1441">
        <f>_xlfn.XLOOKUP($A:$A,Charges!$B:$B,Charges!$D:$D)</f>
        <v>90.07</v>
      </c>
      <c r="L1441">
        <f>_xlfn.XLOOKUP($E:$E,InsuranceClaims!$A:$A,InsuranceClaims!$E:$E)</f>
        <v>375.45519999999999</v>
      </c>
      <c r="M1441" t="str">
        <f>_xlfn.XLOOKUP($A:$A,Diagnoses!$B:$B,Diagnoses!$D:$D)</f>
        <v>Gastro-esophageal reflux disease without esophagitis</v>
      </c>
      <c r="N1441" t="str">
        <f t="shared" si="44"/>
        <v>2022-Sep</v>
      </c>
      <c r="O1441" t="str">
        <f t="shared" si="45"/>
        <v>Standard</v>
      </c>
      <c r="P1441">
        <f>COUNTIF($B:$B,B1441)</f>
        <v>6</v>
      </c>
      <c r="Q1441">
        <f>SUMIF($C:$C,C1441,$L:$L)</f>
        <v>19335.334599999998</v>
      </c>
    </row>
    <row r="1442" spans="1:17" x14ac:dyDescent="0.25">
      <c r="A1442" t="s">
        <v>5539</v>
      </c>
      <c r="B1442" t="s">
        <v>631</v>
      </c>
      <c r="C1442" t="s">
        <v>3111</v>
      </c>
      <c r="D1442" t="s">
        <v>3093</v>
      </c>
      <c r="E1442" t="s">
        <v>19817</v>
      </c>
      <c r="F1442" t="s">
        <v>3249</v>
      </c>
      <c r="G1442" t="s">
        <v>3095</v>
      </c>
      <c r="H1442">
        <f ca="1">_xlfn.XLOOKUP('Master Data'!$B:$B,PatientsMaster!$A:$A,PatientsMaster!$F:$F)</f>
        <v>57</v>
      </c>
      <c r="I1442" t="str">
        <f ca="1">_xlfn.XLOOKUP('Master Data'!$B:$B,PatientsMaster!$A:$A,PatientsMaster!$G:$G)</f>
        <v>Young Adult</v>
      </c>
      <c r="J1442" t="str">
        <f>_xlfn.XLOOKUP($C:$C,ProvidersMaster!$A:$A,ProvidersMaster!$C:$C)</f>
        <v>Gastroenterology</v>
      </c>
      <c r="K1442">
        <f>_xlfn.XLOOKUP($A:$A,Charges!$B:$B,Charges!$D:$D)</f>
        <v>466.5</v>
      </c>
      <c r="L1442">
        <f>_xlfn.XLOOKUP($E:$E,InsuranceClaims!$A:$A,InsuranceClaims!$E:$E)</f>
        <v>252.49299999999999</v>
      </c>
      <c r="M1442" t="str">
        <f>_xlfn.XLOOKUP($A:$A,Diagnoses!$B:$B,Diagnoses!$D:$D)</f>
        <v>Type 2 diabetes mellitus without complications</v>
      </c>
      <c r="N1442" t="str">
        <f t="shared" si="44"/>
        <v>2026-Jun</v>
      </c>
      <c r="O1442" t="str">
        <f t="shared" si="45"/>
        <v>High Cost</v>
      </c>
      <c r="P1442">
        <f>COUNTIF($B:$B,B1442)</f>
        <v>4</v>
      </c>
      <c r="Q1442">
        <f>SUMIF($C:$C,C1442,$L:$L)</f>
        <v>20345.553199999988</v>
      </c>
    </row>
    <row r="1443" spans="1:17" x14ac:dyDescent="0.25">
      <c r="A1443" t="s">
        <v>5540</v>
      </c>
      <c r="B1443" t="s">
        <v>631</v>
      </c>
      <c r="C1443" t="s">
        <v>3097</v>
      </c>
      <c r="D1443" t="s">
        <v>3088</v>
      </c>
      <c r="E1443" t="s">
        <v>19818</v>
      </c>
      <c r="F1443" t="s">
        <v>5541</v>
      </c>
      <c r="G1443" t="s">
        <v>3102</v>
      </c>
      <c r="H1443">
        <f ca="1">_xlfn.XLOOKUP('Master Data'!$B:$B,PatientsMaster!$A:$A,PatientsMaster!$F:$F)</f>
        <v>57</v>
      </c>
      <c r="I1443" t="str">
        <f ca="1">_xlfn.XLOOKUP('Master Data'!$B:$B,PatientsMaster!$A:$A,PatientsMaster!$G:$G)</f>
        <v>Young Adult</v>
      </c>
      <c r="J1443" t="str">
        <f>_xlfn.XLOOKUP($C:$C,ProvidersMaster!$A:$A,ProvidersMaster!$C:$C)</f>
        <v>Cardiology</v>
      </c>
      <c r="K1443">
        <f>_xlfn.XLOOKUP($A:$A,Charges!$B:$B,Charges!$D:$D)</f>
        <v>58.56</v>
      </c>
      <c r="L1443">
        <f>_xlfn.XLOOKUP($E:$E,InsuranceClaims!$A:$A,InsuranceClaims!$E:$E)</f>
        <v>260.649</v>
      </c>
      <c r="M1443" t="str">
        <f>_xlfn.XLOOKUP($A:$A,Diagnoses!$B:$B,Diagnoses!$D:$D)</f>
        <v>Type 2 diabetes mellitus without complications</v>
      </c>
      <c r="N1443" t="str">
        <f t="shared" si="44"/>
        <v>2025-Sep</v>
      </c>
      <c r="O1443" t="str">
        <f t="shared" si="45"/>
        <v>Standard</v>
      </c>
      <c r="P1443">
        <f>COUNTIF($B:$B,B1443)</f>
        <v>4</v>
      </c>
      <c r="Q1443">
        <f>SUMIF($C:$C,C1443,$L:$L)</f>
        <v>19482.340599999985</v>
      </c>
    </row>
    <row r="1444" spans="1:17" x14ac:dyDescent="0.25">
      <c r="A1444" t="s">
        <v>5542</v>
      </c>
      <c r="B1444" t="s">
        <v>631</v>
      </c>
      <c r="C1444" t="s">
        <v>3254</v>
      </c>
      <c r="D1444" t="s">
        <v>3088</v>
      </c>
      <c r="E1444" t="s">
        <v>19819</v>
      </c>
      <c r="F1444" t="s">
        <v>3686</v>
      </c>
      <c r="G1444" t="s">
        <v>3102</v>
      </c>
      <c r="H1444">
        <f ca="1">_xlfn.XLOOKUP('Master Data'!$B:$B,PatientsMaster!$A:$A,PatientsMaster!$F:$F)</f>
        <v>57</v>
      </c>
      <c r="I1444" t="str">
        <f ca="1">_xlfn.XLOOKUP('Master Data'!$B:$B,PatientsMaster!$A:$A,PatientsMaster!$G:$G)</f>
        <v>Young Adult</v>
      </c>
      <c r="J1444" t="str">
        <f>_xlfn.XLOOKUP($C:$C,ProvidersMaster!$A:$A,ProvidersMaster!$C:$C)</f>
        <v>General Practice</v>
      </c>
      <c r="K1444">
        <f>_xlfn.XLOOKUP($A:$A,Charges!$B:$B,Charges!$D:$D)</f>
        <v>424.48</v>
      </c>
      <c r="L1444">
        <f>_xlfn.XLOOKUP($E:$E,InsuranceClaims!$A:$A,InsuranceClaims!$E:$E)</f>
        <v>72.688499999999991</v>
      </c>
      <c r="M1444" t="str">
        <f>_xlfn.XLOOKUP($A:$A,Diagnoses!$B:$B,Diagnoses!$D:$D)</f>
        <v>Type 2 diabetes mellitus without complications</v>
      </c>
      <c r="N1444" t="str">
        <f t="shared" si="44"/>
        <v>2026-Jun</v>
      </c>
      <c r="O1444" t="str">
        <f t="shared" si="45"/>
        <v>High Cost</v>
      </c>
      <c r="P1444">
        <f>COUNTIF($B:$B,B1444)</f>
        <v>4</v>
      </c>
      <c r="Q1444">
        <f>SUMIF($C:$C,C1444,$L:$L)</f>
        <v>20459.456599999998</v>
      </c>
    </row>
    <row r="1445" spans="1:17" x14ac:dyDescent="0.25">
      <c r="A1445" t="s">
        <v>5543</v>
      </c>
      <c r="B1445" t="s">
        <v>631</v>
      </c>
      <c r="C1445" t="s">
        <v>3151</v>
      </c>
      <c r="D1445" t="s">
        <v>3093</v>
      </c>
      <c r="E1445" t="s">
        <v>19820</v>
      </c>
      <c r="F1445" t="s">
        <v>5544</v>
      </c>
      <c r="G1445" t="s">
        <v>3095</v>
      </c>
      <c r="H1445">
        <f ca="1">_xlfn.XLOOKUP('Master Data'!$B:$B,PatientsMaster!$A:$A,PatientsMaster!$F:$F)</f>
        <v>57</v>
      </c>
      <c r="I1445" t="str">
        <f ca="1">_xlfn.XLOOKUP('Master Data'!$B:$B,PatientsMaster!$A:$A,PatientsMaster!$G:$G)</f>
        <v>Young Adult</v>
      </c>
      <c r="J1445" t="str">
        <f>_xlfn.XLOOKUP($C:$C,ProvidersMaster!$A:$A,ProvidersMaster!$C:$C)</f>
        <v>Gastroenterology</v>
      </c>
      <c r="K1445">
        <f>_xlfn.XLOOKUP($A:$A,Charges!$B:$B,Charges!$D:$D)</f>
        <v>82.52</v>
      </c>
      <c r="L1445">
        <f>_xlfn.XLOOKUP($E:$E,InsuranceClaims!$A:$A,InsuranceClaims!$E:$E)</f>
        <v>362.87080000000003</v>
      </c>
      <c r="M1445" t="str">
        <f>_xlfn.XLOOKUP($A:$A,Diagnoses!$B:$B,Diagnoses!$D:$D)</f>
        <v>Acute upper respiratory infection, unspecified</v>
      </c>
      <c r="N1445" t="str">
        <f t="shared" si="44"/>
        <v>2023-Jun</v>
      </c>
      <c r="O1445" t="str">
        <f t="shared" si="45"/>
        <v>Standard</v>
      </c>
      <c r="P1445">
        <f>COUNTIF($B:$B,B1445)</f>
        <v>4</v>
      </c>
      <c r="Q1445">
        <f>SUMIF($C:$C,C1445,$L:$L)</f>
        <v>21413.642499999994</v>
      </c>
    </row>
    <row r="1446" spans="1:17" x14ac:dyDescent="0.25">
      <c r="A1446" t="s">
        <v>5545</v>
      </c>
      <c r="B1446" t="s">
        <v>633</v>
      </c>
      <c r="C1446" t="s">
        <v>3180</v>
      </c>
      <c r="D1446" t="s">
        <v>3093</v>
      </c>
      <c r="E1446" t="s">
        <v>19821</v>
      </c>
      <c r="F1446" t="s">
        <v>4471</v>
      </c>
      <c r="G1446" t="s">
        <v>3102</v>
      </c>
      <c r="H1446">
        <f ca="1">_xlfn.XLOOKUP('Master Data'!$B:$B,PatientsMaster!$A:$A,PatientsMaster!$F:$F)</f>
        <v>70</v>
      </c>
      <c r="I1446" t="str">
        <f ca="1">_xlfn.XLOOKUP('Master Data'!$B:$B,PatientsMaster!$A:$A,PatientsMaster!$G:$G)</f>
        <v>Young Adult</v>
      </c>
      <c r="J1446" t="str">
        <f>_xlfn.XLOOKUP($C:$C,ProvidersMaster!$A:$A,ProvidersMaster!$C:$C)</f>
        <v>Gastroenterology</v>
      </c>
      <c r="K1446">
        <f>_xlfn.XLOOKUP($A:$A,Charges!$B:$B,Charges!$D:$D)</f>
        <v>105.13</v>
      </c>
      <c r="L1446">
        <f>_xlfn.XLOOKUP($E:$E,InsuranceClaims!$A:$A,InsuranceClaims!$E:$E)</f>
        <v>329.01119999999997</v>
      </c>
      <c r="M1446" t="str">
        <f>_xlfn.XLOOKUP($A:$A,Diagnoses!$B:$B,Diagnoses!$D:$D)</f>
        <v>Gastro-esophageal reflux disease without esophagitis</v>
      </c>
      <c r="N1446" t="str">
        <f t="shared" si="44"/>
        <v>2022-Oct</v>
      </c>
      <c r="O1446" t="str">
        <f t="shared" si="45"/>
        <v>Standard</v>
      </c>
      <c r="P1446">
        <f>COUNTIF($B:$B,B1446)</f>
        <v>8</v>
      </c>
      <c r="Q1446">
        <f>SUMIF($C:$C,C1446,$L:$L)</f>
        <v>19110.715800000002</v>
      </c>
    </row>
    <row r="1447" spans="1:17" x14ac:dyDescent="0.25">
      <c r="A1447" t="s">
        <v>5546</v>
      </c>
      <c r="B1447" t="s">
        <v>633</v>
      </c>
      <c r="C1447" t="s">
        <v>3187</v>
      </c>
      <c r="D1447" t="s">
        <v>3093</v>
      </c>
      <c r="E1447" t="s">
        <v>19822</v>
      </c>
      <c r="F1447" t="s">
        <v>5547</v>
      </c>
      <c r="G1447" t="s">
        <v>3106</v>
      </c>
      <c r="H1447">
        <f ca="1">_xlfn.XLOOKUP('Master Data'!$B:$B,PatientsMaster!$A:$A,PatientsMaster!$F:$F)</f>
        <v>70</v>
      </c>
      <c r="I1447" t="str">
        <f ca="1">_xlfn.XLOOKUP('Master Data'!$B:$B,PatientsMaster!$A:$A,PatientsMaster!$G:$G)</f>
        <v>Young Adult</v>
      </c>
      <c r="J1447" t="str">
        <f>_xlfn.XLOOKUP($C:$C,ProvidersMaster!$A:$A,ProvidersMaster!$C:$C)</f>
        <v>Cardiology</v>
      </c>
      <c r="K1447">
        <f>_xlfn.XLOOKUP($A:$A,Charges!$B:$B,Charges!$D:$D)</f>
        <v>435.68</v>
      </c>
      <c r="L1447">
        <f>_xlfn.XLOOKUP($E:$E,InsuranceClaims!$A:$A,InsuranceClaims!$E:$E)</f>
        <v>131.34960000000001</v>
      </c>
      <c r="M1447" t="str">
        <f>_xlfn.XLOOKUP($A:$A,Diagnoses!$B:$B,Diagnoses!$D:$D)</f>
        <v>Acute upper respiratory infection, unspecified</v>
      </c>
      <c r="N1447" t="str">
        <f t="shared" si="44"/>
        <v>2026-Feb</v>
      </c>
      <c r="O1447" t="str">
        <f t="shared" si="45"/>
        <v>High Cost</v>
      </c>
      <c r="P1447">
        <f>COUNTIF($B:$B,B1447)</f>
        <v>8</v>
      </c>
      <c r="Q1447">
        <f>SUMIF($C:$C,C1447,$L:$L)</f>
        <v>16655.636999999995</v>
      </c>
    </row>
    <row r="1448" spans="1:17" x14ac:dyDescent="0.25">
      <c r="A1448" t="s">
        <v>5548</v>
      </c>
      <c r="B1448" t="s">
        <v>633</v>
      </c>
      <c r="C1448" t="s">
        <v>3161</v>
      </c>
      <c r="D1448" t="s">
        <v>3088</v>
      </c>
      <c r="E1448" t="s">
        <v>19823</v>
      </c>
      <c r="F1448" t="s">
        <v>5256</v>
      </c>
      <c r="G1448" t="s">
        <v>3102</v>
      </c>
      <c r="H1448">
        <f ca="1">_xlfn.XLOOKUP('Master Data'!$B:$B,PatientsMaster!$A:$A,PatientsMaster!$F:$F)</f>
        <v>70</v>
      </c>
      <c r="I1448" t="str">
        <f ca="1">_xlfn.XLOOKUP('Master Data'!$B:$B,PatientsMaster!$A:$A,PatientsMaster!$G:$G)</f>
        <v>Young Adult</v>
      </c>
      <c r="J1448" t="str">
        <f>_xlfn.XLOOKUP($C:$C,ProvidersMaster!$A:$A,ProvidersMaster!$C:$C)</f>
        <v>Gastroenterology</v>
      </c>
      <c r="K1448">
        <f>_xlfn.XLOOKUP($A:$A,Charges!$B:$B,Charges!$D:$D)</f>
        <v>304.48</v>
      </c>
      <c r="L1448">
        <f>_xlfn.XLOOKUP($E:$E,InsuranceClaims!$A:$A,InsuranceClaims!$E:$E)</f>
        <v>295.90019999999998</v>
      </c>
      <c r="M1448" t="str">
        <f>_xlfn.XLOOKUP($A:$A,Diagnoses!$B:$B,Diagnoses!$D:$D)</f>
        <v>Gastro-esophageal reflux disease without esophagitis</v>
      </c>
      <c r="N1448" t="str">
        <f t="shared" si="44"/>
        <v>2024-Dec</v>
      </c>
      <c r="O1448" t="str">
        <f t="shared" si="45"/>
        <v>Standard</v>
      </c>
      <c r="P1448">
        <f>COUNTIF($B:$B,B1448)</f>
        <v>8</v>
      </c>
      <c r="Q1448">
        <f>SUMIF($C:$C,C1448,$L:$L)</f>
        <v>20657.172699999996</v>
      </c>
    </row>
    <row r="1449" spans="1:17" x14ac:dyDescent="0.25">
      <c r="A1449" t="s">
        <v>5549</v>
      </c>
      <c r="B1449" t="s">
        <v>633</v>
      </c>
      <c r="C1449" t="s">
        <v>3151</v>
      </c>
      <c r="D1449" t="s">
        <v>3093</v>
      </c>
      <c r="E1449" t="s">
        <v>19824</v>
      </c>
      <c r="F1449" t="s">
        <v>3354</v>
      </c>
      <c r="G1449" t="s">
        <v>3102</v>
      </c>
      <c r="H1449">
        <f ca="1">_xlfn.XLOOKUP('Master Data'!$B:$B,PatientsMaster!$A:$A,PatientsMaster!$F:$F)</f>
        <v>70</v>
      </c>
      <c r="I1449" t="str">
        <f ca="1">_xlfn.XLOOKUP('Master Data'!$B:$B,PatientsMaster!$A:$A,PatientsMaster!$G:$G)</f>
        <v>Young Adult</v>
      </c>
      <c r="J1449" t="str">
        <f>_xlfn.XLOOKUP($C:$C,ProvidersMaster!$A:$A,ProvidersMaster!$C:$C)</f>
        <v>Gastroenterology</v>
      </c>
      <c r="K1449">
        <f>_xlfn.XLOOKUP($A:$A,Charges!$B:$B,Charges!$D:$D)</f>
        <v>413.76</v>
      </c>
      <c r="L1449">
        <f>_xlfn.XLOOKUP($E:$E,InsuranceClaims!$A:$A,InsuranceClaims!$E:$E)</f>
        <v>301.37369999999999</v>
      </c>
      <c r="M1449" t="str">
        <f>_xlfn.XLOOKUP($A:$A,Diagnoses!$B:$B,Diagnoses!$D:$D)</f>
        <v>Gastro-esophageal reflux disease without esophagitis</v>
      </c>
      <c r="N1449" t="str">
        <f t="shared" si="44"/>
        <v>2022-Jul</v>
      </c>
      <c r="O1449" t="str">
        <f t="shared" si="45"/>
        <v>High Cost</v>
      </c>
      <c r="P1449">
        <f>COUNTIF($B:$B,B1449)</f>
        <v>8</v>
      </c>
      <c r="Q1449">
        <f>SUMIF($C:$C,C1449,$L:$L)</f>
        <v>21413.642499999994</v>
      </c>
    </row>
    <row r="1450" spans="1:17" x14ac:dyDescent="0.25">
      <c r="A1450" t="s">
        <v>5550</v>
      </c>
      <c r="B1450" t="s">
        <v>633</v>
      </c>
      <c r="C1450" t="s">
        <v>3130</v>
      </c>
      <c r="D1450" t="s">
        <v>3088</v>
      </c>
      <c r="E1450" t="s">
        <v>19825</v>
      </c>
      <c r="F1450" t="s">
        <v>3560</v>
      </c>
      <c r="G1450" t="s">
        <v>3095</v>
      </c>
      <c r="H1450">
        <f ca="1">_xlfn.XLOOKUP('Master Data'!$B:$B,PatientsMaster!$A:$A,PatientsMaster!$F:$F)</f>
        <v>70</v>
      </c>
      <c r="I1450" t="str">
        <f ca="1">_xlfn.XLOOKUP('Master Data'!$B:$B,PatientsMaster!$A:$A,PatientsMaster!$G:$G)</f>
        <v>Young Adult</v>
      </c>
      <c r="J1450" t="str">
        <f>_xlfn.XLOOKUP($C:$C,ProvidersMaster!$A:$A,ProvidersMaster!$C:$C)</f>
        <v>Pediatrics</v>
      </c>
      <c r="K1450">
        <f>_xlfn.XLOOKUP($A:$A,Charges!$B:$B,Charges!$D:$D)</f>
        <v>194.92</v>
      </c>
      <c r="L1450">
        <f>_xlfn.XLOOKUP($E:$E,InsuranceClaims!$A:$A,InsuranceClaims!$E:$E)</f>
        <v>228.69699999999997</v>
      </c>
      <c r="M1450" t="str">
        <f>_xlfn.XLOOKUP($A:$A,Diagnoses!$B:$B,Diagnoses!$D:$D)</f>
        <v>Essential (primary) hypertension</v>
      </c>
      <c r="N1450" t="str">
        <f t="shared" si="44"/>
        <v>2024-Aug</v>
      </c>
      <c r="O1450" t="str">
        <f t="shared" si="45"/>
        <v>Standard</v>
      </c>
      <c r="P1450">
        <f>COUNTIF($B:$B,B1450)</f>
        <v>8</v>
      </c>
      <c r="Q1450">
        <f>SUMIF($C:$C,C1450,$L:$L)</f>
        <v>15966.304299999994</v>
      </c>
    </row>
    <row r="1451" spans="1:17" x14ac:dyDescent="0.25">
      <c r="A1451" t="s">
        <v>5551</v>
      </c>
      <c r="B1451" t="s">
        <v>633</v>
      </c>
      <c r="C1451" t="s">
        <v>3265</v>
      </c>
      <c r="D1451" t="s">
        <v>3088</v>
      </c>
      <c r="E1451" t="s">
        <v>19826</v>
      </c>
      <c r="F1451" t="s">
        <v>4948</v>
      </c>
      <c r="G1451" t="s">
        <v>3090</v>
      </c>
      <c r="H1451">
        <f ca="1">_xlfn.XLOOKUP('Master Data'!$B:$B,PatientsMaster!$A:$A,PatientsMaster!$F:$F)</f>
        <v>70</v>
      </c>
      <c r="I1451" t="str">
        <f ca="1">_xlfn.XLOOKUP('Master Data'!$B:$B,PatientsMaster!$A:$A,PatientsMaster!$G:$G)</f>
        <v>Young Adult</v>
      </c>
      <c r="J1451" t="str">
        <f>_xlfn.XLOOKUP($C:$C,ProvidersMaster!$A:$A,ProvidersMaster!$C:$C)</f>
        <v>Neurology</v>
      </c>
      <c r="K1451">
        <f>_xlfn.XLOOKUP($A:$A,Charges!$B:$B,Charges!$D:$D)</f>
        <v>261.62</v>
      </c>
      <c r="L1451">
        <f>_xlfn.XLOOKUP($E:$E,InsuranceClaims!$A:$A,InsuranceClaims!$E:$E)</f>
        <v>286.221</v>
      </c>
      <c r="M1451" t="str">
        <f>_xlfn.XLOOKUP($A:$A,Diagnoses!$B:$B,Diagnoses!$D:$D)</f>
        <v>Essential (primary) hypertension</v>
      </c>
      <c r="N1451" t="str">
        <f t="shared" si="44"/>
        <v>2024-Oct</v>
      </c>
      <c r="O1451" t="str">
        <f t="shared" si="45"/>
        <v>Standard</v>
      </c>
      <c r="P1451">
        <f>COUNTIF($B:$B,B1451)</f>
        <v>8</v>
      </c>
      <c r="Q1451">
        <f>SUMIF($C:$C,C1451,$L:$L)</f>
        <v>17482.5101</v>
      </c>
    </row>
    <row r="1452" spans="1:17" x14ac:dyDescent="0.25">
      <c r="A1452" t="s">
        <v>5552</v>
      </c>
      <c r="B1452" t="s">
        <v>633</v>
      </c>
      <c r="C1452" t="s">
        <v>3092</v>
      </c>
      <c r="D1452" t="s">
        <v>3088</v>
      </c>
      <c r="E1452" t="s">
        <v>19827</v>
      </c>
      <c r="F1452" t="s">
        <v>3472</v>
      </c>
      <c r="G1452" t="s">
        <v>3090</v>
      </c>
      <c r="H1452">
        <f ca="1">_xlfn.XLOOKUP('Master Data'!$B:$B,PatientsMaster!$A:$A,PatientsMaster!$F:$F)</f>
        <v>70</v>
      </c>
      <c r="I1452" t="str">
        <f ca="1">_xlfn.XLOOKUP('Master Data'!$B:$B,PatientsMaster!$A:$A,PatientsMaster!$G:$G)</f>
        <v>Young Adult</v>
      </c>
      <c r="J1452" t="str">
        <f>_xlfn.XLOOKUP($C:$C,ProvidersMaster!$A:$A,ProvidersMaster!$C:$C)</f>
        <v>Oncology</v>
      </c>
      <c r="K1452">
        <f>_xlfn.XLOOKUP($A:$A,Charges!$B:$B,Charges!$D:$D)</f>
        <v>372.49</v>
      </c>
      <c r="L1452">
        <f>_xlfn.XLOOKUP($E:$E,InsuranceClaims!$A:$A,InsuranceClaims!$E:$E)</f>
        <v>45.089999999999996</v>
      </c>
      <c r="M1452" t="str">
        <f>_xlfn.XLOOKUP($A:$A,Diagnoses!$B:$B,Diagnoses!$D:$D)</f>
        <v>Gastro-esophageal reflux disease without esophagitis</v>
      </c>
      <c r="N1452" t="str">
        <f t="shared" si="44"/>
        <v>2022-Dec</v>
      </c>
      <c r="O1452" t="str">
        <f t="shared" si="45"/>
        <v>High Cost</v>
      </c>
      <c r="P1452">
        <f>COUNTIF($B:$B,B1452)</f>
        <v>8</v>
      </c>
      <c r="Q1452">
        <f>SUMIF($C:$C,C1452,$L:$L)</f>
        <v>16713.101299999998</v>
      </c>
    </row>
    <row r="1453" spans="1:17" x14ac:dyDescent="0.25">
      <c r="A1453" t="s">
        <v>5553</v>
      </c>
      <c r="B1453" t="s">
        <v>633</v>
      </c>
      <c r="C1453" t="s">
        <v>3151</v>
      </c>
      <c r="D1453" t="s">
        <v>3088</v>
      </c>
      <c r="E1453" t="s">
        <v>19828</v>
      </c>
      <c r="F1453" t="s">
        <v>4467</v>
      </c>
      <c r="G1453" t="s">
        <v>3106</v>
      </c>
      <c r="H1453">
        <f ca="1">_xlfn.XLOOKUP('Master Data'!$B:$B,PatientsMaster!$A:$A,PatientsMaster!$F:$F)</f>
        <v>70</v>
      </c>
      <c r="I1453" t="str">
        <f ca="1">_xlfn.XLOOKUP('Master Data'!$B:$B,PatientsMaster!$A:$A,PatientsMaster!$G:$G)</f>
        <v>Young Adult</v>
      </c>
      <c r="J1453" t="str">
        <f>_xlfn.XLOOKUP($C:$C,ProvidersMaster!$A:$A,ProvidersMaster!$C:$C)</f>
        <v>Gastroenterology</v>
      </c>
      <c r="K1453">
        <f>_xlfn.XLOOKUP($A:$A,Charges!$B:$B,Charges!$D:$D)</f>
        <v>57.68</v>
      </c>
      <c r="L1453">
        <f>_xlfn.XLOOKUP($E:$E,InsuranceClaims!$A:$A,InsuranceClaims!$E:$E)</f>
        <v>300.58859999999999</v>
      </c>
      <c r="M1453" t="str">
        <f>_xlfn.XLOOKUP($A:$A,Diagnoses!$B:$B,Diagnoses!$D:$D)</f>
        <v>Type 2 diabetes mellitus without complications</v>
      </c>
      <c r="N1453" t="str">
        <f t="shared" si="44"/>
        <v>2023-May</v>
      </c>
      <c r="O1453" t="str">
        <f t="shared" si="45"/>
        <v>Standard</v>
      </c>
      <c r="P1453">
        <f>COUNTIF($B:$B,B1453)</f>
        <v>8</v>
      </c>
      <c r="Q1453">
        <f>SUMIF($C:$C,C1453,$L:$L)</f>
        <v>21413.642499999994</v>
      </c>
    </row>
    <row r="1454" spans="1:17" x14ac:dyDescent="0.25">
      <c r="A1454" t="s">
        <v>5554</v>
      </c>
      <c r="B1454" t="s">
        <v>635</v>
      </c>
      <c r="C1454" t="s">
        <v>3104</v>
      </c>
      <c r="D1454" t="s">
        <v>3093</v>
      </c>
      <c r="E1454" t="s">
        <v>19829</v>
      </c>
      <c r="F1454" t="s">
        <v>5555</v>
      </c>
      <c r="G1454" t="s">
        <v>3090</v>
      </c>
      <c r="H1454">
        <f ca="1">_xlfn.XLOOKUP('Master Data'!$B:$B,PatientsMaster!$A:$A,PatientsMaster!$F:$F)</f>
        <v>18</v>
      </c>
      <c r="I1454" t="str">
        <f ca="1">_xlfn.XLOOKUP('Master Data'!$B:$B,PatientsMaster!$A:$A,PatientsMaster!$G:$G)</f>
        <v>Pediatric</v>
      </c>
      <c r="J1454" t="str">
        <f>_xlfn.XLOOKUP($C:$C,ProvidersMaster!$A:$A,ProvidersMaster!$C:$C)</f>
        <v>Pediatrics</v>
      </c>
      <c r="K1454">
        <f>_xlfn.XLOOKUP($A:$A,Charges!$B:$B,Charges!$D:$D)</f>
        <v>165.26</v>
      </c>
      <c r="L1454">
        <f>_xlfn.XLOOKUP($E:$E,InsuranceClaims!$A:$A,InsuranceClaims!$E:$E)</f>
        <v>265.30500000000001</v>
      </c>
      <c r="M1454" t="str">
        <f>_xlfn.XLOOKUP($A:$A,Diagnoses!$B:$B,Diagnoses!$D:$D)</f>
        <v>Type 2 diabetes mellitus without complications</v>
      </c>
      <c r="N1454" t="str">
        <f t="shared" si="44"/>
        <v>2023-Oct</v>
      </c>
      <c r="O1454" t="str">
        <f t="shared" si="45"/>
        <v>Standard</v>
      </c>
      <c r="P1454">
        <f>COUNTIF($B:$B,B1454)</f>
        <v>7</v>
      </c>
      <c r="Q1454">
        <f>SUMIF($C:$C,C1454,$L:$L)</f>
        <v>19656.943599999999</v>
      </c>
    </row>
    <row r="1455" spans="1:17" x14ac:dyDescent="0.25">
      <c r="A1455" t="s">
        <v>5556</v>
      </c>
      <c r="B1455" t="s">
        <v>635</v>
      </c>
      <c r="C1455" t="s">
        <v>3156</v>
      </c>
      <c r="D1455" t="s">
        <v>3088</v>
      </c>
      <c r="E1455" t="s">
        <v>19830</v>
      </c>
      <c r="F1455" t="s">
        <v>5557</v>
      </c>
      <c r="G1455" t="s">
        <v>3095</v>
      </c>
      <c r="H1455">
        <f ca="1">_xlfn.XLOOKUP('Master Data'!$B:$B,PatientsMaster!$A:$A,PatientsMaster!$F:$F)</f>
        <v>18</v>
      </c>
      <c r="I1455" t="str">
        <f ca="1">_xlfn.XLOOKUP('Master Data'!$B:$B,PatientsMaster!$A:$A,PatientsMaster!$G:$G)</f>
        <v>Pediatric</v>
      </c>
      <c r="J1455" t="str">
        <f>_xlfn.XLOOKUP($C:$C,ProvidersMaster!$A:$A,ProvidersMaster!$C:$C)</f>
        <v>Neurology</v>
      </c>
      <c r="K1455">
        <f>_xlfn.XLOOKUP($A:$A,Charges!$B:$B,Charges!$D:$D)</f>
        <v>454.66</v>
      </c>
      <c r="L1455">
        <f>_xlfn.XLOOKUP($E:$E,InsuranceClaims!$A:$A,InsuranceClaims!$E:$E)</f>
        <v>333.7276</v>
      </c>
      <c r="M1455" t="str">
        <f>_xlfn.XLOOKUP($A:$A,Diagnoses!$B:$B,Diagnoses!$D:$D)</f>
        <v>Essential (primary) hypertension</v>
      </c>
      <c r="N1455" t="str">
        <f t="shared" si="44"/>
        <v>2024-Feb</v>
      </c>
      <c r="O1455" t="str">
        <f t="shared" si="45"/>
        <v>High Cost</v>
      </c>
      <c r="P1455">
        <f>COUNTIF($B:$B,B1455)</f>
        <v>7</v>
      </c>
      <c r="Q1455">
        <f>SUMIF($C:$C,C1455,$L:$L)</f>
        <v>25676.765600000006</v>
      </c>
    </row>
    <row r="1456" spans="1:17" x14ac:dyDescent="0.25">
      <c r="A1456" t="s">
        <v>5558</v>
      </c>
      <c r="B1456" t="s">
        <v>635</v>
      </c>
      <c r="C1456" t="s">
        <v>3329</v>
      </c>
      <c r="D1456" t="s">
        <v>3093</v>
      </c>
      <c r="E1456" t="s">
        <v>19831</v>
      </c>
      <c r="F1456" t="s">
        <v>3131</v>
      </c>
      <c r="G1456" t="s">
        <v>3095</v>
      </c>
      <c r="H1456">
        <f ca="1">_xlfn.XLOOKUP('Master Data'!$B:$B,PatientsMaster!$A:$A,PatientsMaster!$F:$F)</f>
        <v>18</v>
      </c>
      <c r="I1456" t="str">
        <f ca="1">_xlfn.XLOOKUP('Master Data'!$B:$B,PatientsMaster!$A:$A,PatientsMaster!$G:$G)</f>
        <v>Pediatric</v>
      </c>
      <c r="J1456" t="str">
        <f>_xlfn.XLOOKUP($C:$C,ProvidersMaster!$A:$A,ProvidersMaster!$C:$C)</f>
        <v>Oncology</v>
      </c>
      <c r="K1456">
        <f>_xlfn.XLOOKUP($A:$A,Charges!$B:$B,Charges!$D:$D)</f>
        <v>492.08</v>
      </c>
      <c r="L1456">
        <f>_xlfn.XLOOKUP($E:$E,InsuranceClaims!$A:$A,InsuranceClaims!$E:$E)</f>
        <v>160.208</v>
      </c>
      <c r="M1456" t="str">
        <f>_xlfn.XLOOKUP($A:$A,Diagnoses!$B:$B,Diagnoses!$D:$D)</f>
        <v>Acute upper respiratory infection, unspecified</v>
      </c>
      <c r="N1456" t="str">
        <f t="shared" si="44"/>
        <v>2023-Feb</v>
      </c>
      <c r="O1456" t="str">
        <f t="shared" si="45"/>
        <v>High Cost</v>
      </c>
      <c r="P1456">
        <f>COUNTIF($B:$B,B1456)</f>
        <v>7</v>
      </c>
      <c r="Q1456">
        <f>SUMIF($C:$C,C1456,$L:$L)</f>
        <v>21059.359400000005</v>
      </c>
    </row>
    <row r="1457" spans="1:17" x14ac:dyDescent="0.25">
      <c r="A1457" t="s">
        <v>5559</v>
      </c>
      <c r="B1457" t="s">
        <v>635</v>
      </c>
      <c r="C1457" t="s">
        <v>3254</v>
      </c>
      <c r="D1457" t="s">
        <v>3088</v>
      </c>
      <c r="E1457" t="s">
        <v>19832</v>
      </c>
      <c r="F1457" t="s">
        <v>5560</v>
      </c>
      <c r="G1457" t="s">
        <v>3102</v>
      </c>
      <c r="H1457">
        <f ca="1">_xlfn.XLOOKUP('Master Data'!$B:$B,PatientsMaster!$A:$A,PatientsMaster!$F:$F)</f>
        <v>18</v>
      </c>
      <c r="I1457" t="str">
        <f ca="1">_xlfn.XLOOKUP('Master Data'!$B:$B,PatientsMaster!$A:$A,PatientsMaster!$G:$G)</f>
        <v>Pediatric</v>
      </c>
      <c r="J1457" t="str">
        <f>_xlfn.XLOOKUP($C:$C,ProvidersMaster!$A:$A,ProvidersMaster!$C:$C)</f>
        <v>General Practice</v>
      </c>
      <c r="K1457">
        <f>_xlfn.XLOOKUP($A:$A,Charges!$B:$B,Charges!$D:$D)</f>
        <v>58.33</v>
      </c>
      <c r="L1457">
        <f>_xlfn.XLOOKUP($E:$E,InsuranceClaims!$A:$A,InsuranceClaims!$E:$E)</f>
        <v>375.70230000000004</v>
      </c>
      <c r="M1457" t="str">
        <f>_xlfn.XLOOKUP($A:$A,Diagnoses!$B:$B,Diagnoses!$D:$D)</f>
        <v>Gastro-esophageal reflux disease without esophagitis</v>
      </c>
      <c r="N1457" t="str">
        <f t="shared" si="44"/>
        <v>2023-Sep</v>
      </c>
      <c r="O1457" t="str">
        <f t="shared" si="45"/>
        <v>Standard</v>
      </c>
      <c r="P1457">
        <f>COUNTIF($B:$B,B1457)</f>
        <v>7</v>
      </c>
      <c r="Q1457">
        <f>SUMIF($C:$C,C1457,$L:$L)</f>
        <v>20459.456599999998</v>
      </c>
    </row>
    <row r="1458" spans="1:17" x14ac:dyDescent="0.25">
      <c r="A1458" t="s">
        <v>5561</v>
      </c>
      <c r="B1458" t="s">
        <v>635</v>
      </c>
      <c r="C1458" t="s">
        <v>3135</v>
      </c>
      <c r="D1458" t="s">
        <v>3093</v>
      </c>
      <c r="E1458" t="s">
        <v>19833</v>
      </c>
      <c r="F1458" t="s">
        <v>5562</v>
      </c>
      <c r="G1458" t="s">
        <v>3090</v>
      </c>
      <c r="H1458">
        <f ca="1">_xlfn.XLOOKUP('Master Data'!$B:$B,PatientsMaster!$A:$A,PatientsMaster!$F:$F)</f>
        <v>18</v>
      </c>
      <c r="I1458" t="str">
        <f ca="1">_xlfn.XLOOKUP('Master Data'!$B:$B,PatientsMaster!$A:$A,PatientsMaster!$G:$G)</f>
        <v>Pediatric</v>
      </c>
      <c r="J1458" t="str">
        <f>_xlfn.XLOOKUP($C:$C,ProvidersMaster!$A:$A,ProvidersMaster!$C:$C)</f>
        <v>Pediatrics</v>
      </c>
      <c r="K1458">
        <f>_xlfn.XLOOKUP($A:$A,Charges!$B:$B,Charges!$D:$D)</f>
        <v>179.6</v>
      </c>
      <c r="L1458">
        <f>_xlfn.XLOOKUP($E:$E,InsuranceClaims!$A:$A,InsuranceClaims!$E:$E)</f>
        <v>264.93599999999998</v>
      </c>
      <c r="M1458" t="str">
        <f>_xlfn.XLOOKUP($A:$A,Diagnoses!$B:$B,Diagnoses!$D:$D)</f>
        <v>Acute upper respiratory infection, unspecified</v>
      </c>
      <c r="N1458" t="str">
        <f t="shared" si="44"/>
        <v>2025-Oct</v>
      </c>
      <c r="O1458" t="str">
        <f t="shared" si="45"/>
        <v>Standard</v>
      </c>
      <c r="P1458">
        <f>COUNTIF($B:$B,B1458)</f>
        <v>7</v>
      </c>
      <c r="Q1458">
        <f>SUMIF($C:$C,C1458,$L:$L)</f>
        <v>24472.873299999996</v>
      </c>
    </row>
    <row r="1459" spans="1:17" x14ac:dyDescent="0.25">
      <c r="A1459" t="s">
        <v>5563</v>
      </c>
      <c r="B1459" t="s">
        <v>635</v>
      </c>
      <c r="C1459" t="s">
        <v>3180</v>
      </c>
      <c r="D1459" t="s">
        <v>3093</v>
      </c>
      <c r="E1459" t="s">
        <v>19834</v>
      </c>
      <c r="F1459" t="s">
        <v>3244</v>
      </c>
      <c r="G1459" t="s">
        <v>3106</v>
      </c>
      <c r="H1459">
        <f ca="1">_xlfn.XLOOKUP('Master Data'!$B:$B,PatientsMaster!$A:$A,PatientsMaster!$F:$F)</f>
        <v>18</v>
      </c>
      <c r="I1459" t="str">
        <f ca="1">_xlfn.XLOOKUP('Master Data'!$B:$B,PatientsMaster!$A:$A,PatientsMaster!$G:$G)</f>
        <v>Pediatric</v>
      </c>
      <c r="J1459" t="str">
        <f>_xlfn.XLOOKUP($C:$C,ProvidersMaster!$A:$A,ProvidersMaster!$C:$C)</f>
        <v>Gastroenterology</v>
      </c>
      <c r="K1459">
        <f>_xlfn.XLOOKUP($A:$A,Charges!$B:$B,Charges!$D:$D)</f>
        <v>125.88</v>
      </c>
      <c r="L1459">
        <f>_xlfn.XLOOKUP($E:$E,InsuranceClaims!$A:$A,InsuranceClaims!$E:$E)</f>
        <v>323.14939999999996</v>
      </c>
      <c r="M1459" t="str">
        <f>_xlfn.XLOOKUP($A:$A,Diagnoses!$B:$B,Diagnoses!$D:$D)</f>
        <v>Acute upper respiratory infection, unspecified</v>
      </c>
      <c r="N1459" t="str">
        <f t="shared" si="44"/>
        <v>2022-Sep</v>
      </c>
      <c r="O1459" t="str">
        <f t="shared" si="45"/>
        <v>Standard</v>
      </c>
      <c r="P1459">
        <f>COUNTIF($B:$B,B1459)</f>
        <v>7</v>
      </c>
      <c r="Q1459">
        <f>SUMIF($C:$C,C1459,$L:$L)</f>
        <v>19110.715800000002</v>
      </c>
    </row>
    <row r="1460" spans="1:17" x14ac:dyDescent="0.25">
      <c r="A1460" t="s">
        <v>5564</v>
      </c>
      <c r="B1460" t="s">
        <v>635</v>
      </c>
      <c r="C1460" t="s">
        <v>3217</v>
      </c>
      <c r="D1460" t="s">
        <v>3093</v>
      </c>
      <c r="E1460" t="s">
        <v>19835</v>
      </c>
      <c r="F1460" t="s">
        <v>5565</v>
      </c>
      <c r="G1460" t="s">
        <v>3090</v>
      </c>
      <c r="H1460">
        <f ca="1">_xlfn.XLOOKUP('Master Data'!$B:$B,PatientsMaster!$A:$A,PatientsMaster!$F:$F)</f>
        <v>18</v>
      </c>
      <c r="I1460" t="str">
        <f ca="1">_xlfn.XLOOKUP('Master Data'!$B:$B,PatientsMaster!$A:$A,PatientsMaster!$G:$G)</f>
        <v>Pediatric</v>
      </c>
      <c r="J1460" t="str">
        <f>_xlfn.XLOOKUP($C:$C,ProvidersMaster!$A:$A,ProvidersMaster!$C:$C)</f>
        <v>Cardiology</v>
      </c>
      <c r="K1460">
        <f>_xlfn.XLOOKUP($A:$A,Charges!$B:$B,Charges!$D:$D)</f>
        <v>217.34</v>
      </c>
      <c r="L1460">
        <f>_xlfn.XLOOKUP($E:$E,InsuranceClaims!$A:$A,InsuranceClaims!$E:$E)</f>
        <v>391.22999999999996</v>
      </c>
      <c r="M1460" t="str">
        <f>_xlfn.XLOOKUP($A:$A,Diagnoses!$B:$B,Diagnoses!$D:$D)</f>
        <v>Gastro-esophageal reflux disease without esophagitis</v>
      </c>
      <c r="N1460" t="str">
        <f t="shared" si="44"/>
        <v>2025-May</v>
      </c>
      <c r="O1460" t="str">
        <f t="shared" si="45"/>
        <v>Standard</v>
      </c>
      <c r="P1460">
        <f>COUNTIF($B:$B,B1460)</f>
        <v>7</v>
      </c>
      <c r="Q1460">
        <f>SUMIF($C:$C,C1460,$L:$L)</f>
        <v>16325.449900000001</v>
      </c>
    </row>
    <row r="1461" spans="1:17" x14ac:dyDescent="0.25">
      <c r="A1461" t="s">
        <v>5566</v>
      </c>
      <c r="B1461" t="s">
        <v>637</v>
      </c>
      <c r="C1461" t="s">
        <v>3087</v>
      </c>
      <c r="D1461" t="s">
        <v>3088</v>
      </c>
      <c r="E1461" t="s">
        <v>19836</v>
      </c>
      <c r="F1461" t="s">
        <v>5567</v>
      </c>
      <c r="G1461" t="s">
        <v>3095</v>
      </c>
      <c r="H1461">
        <f ca="1">_xlfn.XLOOKUP('Master Data'!$B:$B,PatientsMaster!$A:$A,PatientsMaster!$F:$F)</f>
        <v>45</v>
      </c>
      <c r="I1461" t="str">
        <f ca="1">_xlfn.XLOOKUP('Master Data'!$B:$B,PatientsMaster!$A:$A,PatientsMaster!$G:$G)</f>
        <v>Young Adult</v>
      </c>
      <c r="J1461" t="str">
        <f>_xlfn.XLOOKUP($C:$C,ProvidersMaster!$A:$A,ProvidersMaster!$C:$C)</f>
        <v>Cardiology</v>
      </c>
      <c r="K1461">
        <f>_xlfn.XLOOKUP($A:$A,Charges!$B:$B,Charges!$D:$D)</f>
        <v>410.6</v>
      </c>
      <c r="L1461">
        <f>_xlfn.XLOOKUP($E:$E,InsuranceClaims!$A:$A,InsuranceClaims!$E:$E)</f>
        <v>187.18260000000001</v>
      </c>
      <c r="M1461" t="str">
        <f>_xlfn.XLOOKUP($A:$A,Diagnoses!$B:$B,Diagnoses!$D:$D)</f>
        <v>Essential (primary) hypertension</v>
      </c>
      <c r="N1461" t="str">
        <f t="shared" si="44"/>
        <v>2024-Dec</v>
      </c>
      <c r="O1461" t="str">
        <f t="shared" si="45"/>
        <v>High Cost</v>
      </c>
      <c r="P1461">
        <f>COUNTIF($B:$B,B1461)</f>
        <v>1</v>
      </c>
      <c r="Q1461">
        <f>SUMIF($C:$C,C1461,$L:$L)</f>
        <v>16589.7353</v>
      </c>
    </row>
    <row r="1462" spans="1:17" x14ac:dyDescent="0.25">
      <c r="A1462" t="s">
        <v>5568</v>
      </c>
      <c r="B1462" t="s">
        <v>639</v>
      </c>
      <c r="C1462" t="s">
        <v>3100</v>
      </c>
      <c r="D1462" t="s">
        <v>3093</v>
      </c>
      <c r="E1462" t="s">
        <v>19837</v>
      </c>
      <c r="F1462" t="s">
        <v>5569</v>
      </c>
      <c r="G1462" t="s">
        <v>3106</v>
      </c>
      <c r="H1462">
        <f ca="1">_xlfn.XLOOKUP('Master Data'!$B:$B,PatientsMaster!$A:$A,PatientsMaster!$F:$F)</f>
        <v>84</v>
      </c>
      <c r="I1462" t="str">
        <f ca="1">_xlfn.XLOOKUP('Master Data'!$B:$B,PatientsMaster!$A:$A,PatientsMaster!$G:$G)</f>
        <v>Young Adult</v>
      </c>
      <c r="J1462" t="str">
        <f>_xlfn.XLOOKUP($C:$C,ProvidersMaster!$A:$A,ProvidersMaster!$C:$C)</f>
        <v>Gastroenterology</v>
      </c>
      <c r="K1462">
        <f>_xlfn.XLOOKUP($A:$A,Charges!$B:$B,Charges!$D:$D)</f>
        <v>461.72</v>
      </c>
      <c r="L1462">
        <f>_xlfn.XLOOKUP($E:$E,InsuranceClaims!$A:$A,InsuranceClaims!$E:$E)</f>
        <v>120.98079999999999</v>
      </c>
      <c r="M1462" t="str">
        <f>_xlfn.XLOOKUP($A:$A,Diagnoses!$B:$B,Diagnoses!$D:$D)</f>
        <v>Type 2 diabetes mellitus without complications</v>
      </c>
      <c r="N1462" t="str">
        <f t="shared" si="44"/>
        <v>2026-Jul</v>
      </c>
      <c r="O1462" t="str">
        <f t="shared" si="45"/>
        <v>High Cost</v>
      </c>
      <c r="P1462">
        <f>COUNTIF($B:$B,B1462)</f>
        <v>4</v>
      </c>
      <c r="Q1462">
        <f>SUMIF($C:$C,C1462,$L:$L)</f>
        <v>18930.286999999997</v>
      </c>
    </row>
    <row r="1463" spans="1:17" x14ac:dyDescent="0.25">
      <c r="A1463" t="s">
        <v>5570</v>
      </c>
      <c r="B1463" t="s">
        <v>639</v>
      </c>
      <c r="C1463" t="s">
        <v>3100</v>
      </c>
      <c r="D1463" t="s">
        <v>3093</v>
      </c>
      <c r="E1463" t="s">
        <v>19838</v>
      </c>
      <c r="F1463" t="s">
        <v>3244</v>
      </c>
      <c r="G1463" t="s">
        <v>3106</v>
      </c>
      <c r="H1463">
        <f ca="1">_xlfn.XLOOKUP('Master Data'!$B:$B,PatientsMaster!$A:$A,PatientsMaster!$F:$F)</f>
        <v>84</v>
      </c>
      <c r="I1463" t="str">
        <f ca="1">_xlfn.XLOOKUP('Master Data'!$B:$B,PatientsMaster!$A:$A,PatientsMaster!$G:$G)</f>
        <v>Young Adult</v>
      </c>
      <c r="J1463" t="str">
        <f>_xlfn.XLOOKUP($C:$C,ProvidersMaster!$A:$A,ProvidersMaster!$C:$C)</f>
        <v>Gastroenterology</v>
      </c>
      <c r="K1463">
        <f>_xlfn.XLOOKUP($A:$A,Charges!$B:$B,Charges!$D:$D)</f>
        <v>179.59</v>
      </c>
      <c r="L1463">
        <f>_xlfn.XLOOKUP($E:$E,InsuranceClaims!$A:$A,InsuranceClaims!$E:$E)</f>
        <v>312.97500000000002</v>
      </c>
      <c r="M1463" t="str">
        <f>_xlfn.XLOOKUP($A:$A,Diagnoses!$B:$B,Diagnoses!$D:$D)</f>
        <v>Gastro-esophageal reflux disease without esophagitis</v>
      </c>
      <c r="N1463" t="str">
        <f t="shared" si="44"/>
        <v>2022-Sep</v>
      </c>
      <c r="O1463" t="str">
        <f t="shared" si="45"/>
        <v>Standard</v>
      </c>
      <c r="P1463">
        <f>COUNTIF($B:$B,B1463)</f>
        <v>4</v>
      </c>
      <c r="Q1463">
        <f>SUMIF($C:$C,C1463,$L:$L)</f>
        <v>18930.286999999997</v>
      </c>
    </row>
    <row r="1464" spans="1:17" x14ac:dyDescent="0.25">
      <c r="A1464" t="s">
        <v>5571</v>
      </c>
      <c r="B1464" t="s">
        <v>639</v>
      </c>
      <c r="C1464" t="s">
        <v>3248</v>
      </c>
      <c r="D1464" t="s">
        <v>3088</v>
      </c>
      <c r="E1464" t="s">
        <v>19839</v>
      </c>
      <c r="F1464" t="s">
        <v>5572</v>
      </c>
      <c r="G1464" t="s">
        <v>3090</v>
      </c>
      <c r="H1464">
        <f ca="1">_xlfn.XLOOKUP('Master Data'!$B:$B,PatientsMaster!$A:$A,PatientsMaster!$F:$F)</f>
        <v>84</v>
      </c>
      <c r="I1464" t="str">
        <f ca="1">_xlfn.XLOOKUP('Master Data'!$B:$B,PatientsMaster!$A:$A,PatientsMaster!$G:$G)</f>
        <v>Young Adult</v>
      </c>
      <c r="J1464" t="str">
        <f>_xlfn.XLOOKUP($C:$C,ProvidersMaster!$A:$A,ProvidersMaster!$C:$C)</f>
        <v>Cardiology</v>
      </c>
      <c r="K1464">
        <f>_xlfn.XLOOKUP($A:$A,Charges!$B:$B,Charges!$D:$D)</f>
        <v>403.28</v>
      </c>
      <c r="L1464">
        <f>_xlfn.XLOOKUP($E:$E,InsuranceClaims!$A:$A,InsuranceClaims!$E:$E)</f>
        <v>247.30430000000001</v>
      </c>
      <c r="M1464" t="str">
        <f>_xlfn.XLOOKUP($A:$A,Diagnoses!$B:$B,Diagnoses!$D:$D)</f>
        <v>Acute upper respiratory infection, unspecified</v>
      </c>
      <c r="N1464" t="str">
        <f t="shared" si="44"/>
        <v>2022-Oct</v>
      </c>
      <c r="O1464" t="str">
        <f t="shared" si="45"/>
        <v>High Cost</v>
      </c>
      <c r="P1464">
        <f>COUNTIF($B:$B,B1464)</f>
        <v>4</v>
      </c>
      <c r="Q1464">
        <f>SUMIF($C:$C,C1464,$L:$L)</f>
        <v>20392.786800000002</v>
      </c>
    </row>
    <row r="1465" spans="1:17" x14ac:dyDescent="0.25">
      <c r="A1465" t="s">
        <v>5573</v>
      </c>
      <c r="B1465" t="s">
        <v>639</v>
      </c>
      <c r="C1465" t="s">
        <v>3118</v>
      </c>
      <c r="D1465" t="s">
        <v>3088</v>
      </c>
      <c r="E1465" t="s">
        <v>19840</v>
      </c>
      <c r="F1465" t="s">
        <v>3640</v>
      </c>
      <c r="G1465" t="s">
        <v>3102</v>
      </c>
      <c r="H1465">
        <f ca="1">_xlfn.XLOOKUP('Master Data'!$B:$B,PatientsMaster!$A:$A,PatientsMaster!$F:$F)</f>
        <v>84</v>
      </c>
      <c r="I1465" t="str">
        <f ca="1">_xlfn.XLOOKUP('Master Data'!$B:$B,PatientsMaster!$A:$A,PatientsMaster!$G:$G)</f>
        <v>Young Adult</v>
      </c>
      <c r="J1465" t="str">
        <f>_xlfn.XLOOKUP($C:$C,ProvidersMaster!$A:$A,ProvidersMaster!$C:$C)</f>
        <v>Cardiology</v>
      </c>
      <c r="K1465">
        <f>_xlfn.XLOOKUP($A:$A,Charges!$B:$B,Charges!$D:$D)</f>
        <v>450.19</v>
      </c>
      <c r="L1465">
        <f>_xlfn.XLOOKUP($E:$E,InsuranceClaims!$A:$A,InsuranceClaims!$E:$E)</f>
        <v>354.96</v>
      </c>
      <c r="M1465" t="str">
        <f>_xlfn.XLOOKUP($A:$A,Diagnoses!$B:$B,Diagnoses!$D:$D)</f>
        <v>Essential (primary) hypertension</v>
      </c>
      <c r="N1465" t="str">
        <f t="shared" si="44"/>
        <v>2024-Feb</v>
      </c>
      <c r="O1465" t="str">
        <f t="shared" si="45"/>
        <v>High Cost</v>
      </c>
      <c r="P1465">
        <f>COUNTIF($B:$B,B1465)</f>
        <v>4</v>
      </c>
      <c r="Q1465">
        <f>SUMIF($C:$C,C1465,$L:$L)</f>
        <v>19335.334599999998</v>
      </c>
    </row>
    <row r="1466" spans="1:17" x14ac:dyDescent="0.25">
      <c r="A1466" t="s">
        <v>5574</v>
      </c>
      <c r="B1466" t="s">
        <v>641</v>
      </c>
      <c r="C1466" t="s">
        <v>3196</v>
      </c>
      <c r="D1466" t="s">
        <v>3093</v>
      </c>
      <c r="E1466" t="s">
        <v>19841</v>
      </c>
      <c r="F1466" t="s">
        <v>5575</v>
      </c>
      <c r="G1466" t="s">
        <v>3090</v>
      </c>
      <c r="H1466">
        <f ca="1">_xlfn.XLOOKUP('Master Data'!$B:$B,PatientsMaster!$A:$A,PatientsMaster!$F:$F)</f>
        <v>80</v>
      </c>
      <c r="I1466" t="str">
        <f ca="1">_xlfn.XLOOKUP('Master Data'!$B:$B,PatientsMaster!$A:$A,PatientsMaster!$G:$G)</f>
        <v>Young Adult</v>
      </c>
      <c r="J1466" t="str">
        <f>_xlfn.XLOOKUP($C:$C,ProvidersMaster!$A:$A,ProvidersMaster!$C:$C)</f>
        <v>Gastroenterology</v>
      </c>
      <c r="K1466">
        <f>_xlfn.XLOOKUP($A:$A,Charges!$B:$B,Charges!$D:$D)</f>
        <v>243.39</v>
      </c>
      <c r="L1466">
        <f>_xlfn.XLOOKUP($E:$E,InsuranceClaims!$A:$A,InsuranceClaims!$E:$E)</f>
        <v>344.16300000000001</v>
      </c>
      <c r="M1466" t="str">
        <f>_xlfn.XLOOKUP($A:$A,Diagnoses!$B:$B,Diagnoses!$D:$D)</f>
        <v>Type 2 diabetes mellitus without complications</v>
      </c>
      <c r="N1466" t="str">
        <f t="shared" si="44"/>
        <v>2023-Feb</v>
      </c>
      <c r="O1466" t="str">
        <f t="shared" si="45"/>
        <v>Standard</v>
      </c>
      <c r="P1466">
        <f>COUNTIF($B:$B,B1466)</f>
        <v>2</v>
      </c>
      <c r="Q1466">
        <f>SUMIF($C:$C,C1466,$L:$L)</f>
        <v>13711.558999999999</v>
      </c>
    </row>
    <row r="1467" spans="1:17" x14ac:dyDescent="0.25">
      <c r="A1467" t="s">
        <v>5576</v>
      </c>
      <c r="B1467" t="s">
        <v>641</v>
      </c>
      <c r="C1467" t="s">
        <v>3135</v>
      </c>
      <c r="D1467" t="s">
        <v>3093</v>
      </c>
      <c r="E1467" t="s">
        <v>19842</v>
      </c>
      <c r="F1467" t="s">
        <v>4963</v>
      </c>
      <c r="G1467" t="s">
        <v>3095</v>
      </c>
      <c r="H1467">
        <f ca="1">_xlfn.XLOOKUP('Master Data'!$B:$B,PatientsMaster!$A:$A,PatientsMaster!$F:$F)</f>
        <v>80</v>
      </c>
      <c r="I1467" t="str">
        <f ca="1">_xlfn.XLOOKUP('Master Data'!$B:$B,PatientsMaster!$A:$A,PatientsMaster!$G:$G)</f>
        <v>Young Adult</v>
      </c>
      <c r="J1467" t="str">
        <f>_xlfn.XLOOKUP($C:$C,ProvidersMaster!$A:$A,ProvidersMaster!$C:$C)</f>
        <v>Pediatrics</v>
      </c>
      <c r="K1467">
        <f>_xlfn.XLOOKUP($A:$A,Charges!$B:$B,Charges!$D:$D)</f>
        <v>321.26</v>
      </c>
      <c r="L1467">
        <f>_xlfn.XLOOKUP($E:$E,InsuranceClaims!$A:$A,InsuranceClaims!$E:$E)</f>
        <v>280.041</v>
      </c>
      <c r="M1467" t="str">
        <f>_xlfn.XLOOKUP($A:$A,Diagnoses!$B:$B,Diagnoses!$D:$D)</f>
        <v>Acute upper respiratory infection, unspecified</v>
      </c>
      <c r="N1467" t="str">
        <f t="shared" si="44"/>
        <v>2025-Oct</v>
      </c>
      <c r="O1467" t="str">
        <f t="shared" si="45"/>
        <v>Standard</v>
      </c>
      <c r="P1467">
        <f>COUNTIF($B:$B,B1467)</f>
        <v>2</v>
      </c>
      <c r="Q1467">
        <f>SUMIF($C:$C,C1467,$L:$L)</f>
        <v>24472.873299999996</v>
      </c>
    </row>
    <row r="1468" spans="1:17" x14ac:dyDescent="0.25">
      <c r="A1468" t="s">
        <v>5577</v>
      </c>
      <c r="B1468" t="s">
        <v>643</v>
      </c>
      <c r="C1468" t="s">
        <v>3100</v>
      </c>
      <c r="D1468" t="s">
        <v>3088</v>
      </c>
      <c r="E1468" t="s">
        <v>19843</v>
      </c>
      <c r="F1468" t="s">
        <v>5578</v>
      </c>
      <c r="G1468" t="s">
        <v>3090</v>
      </c>
      <c r="H1468">
        <f ca="1">_xlfn.XLOOKUP('Master Data'!$B:$B,PatientsMaster!$A:$A,PatientsMaster!$F:$F)</f>
        <v>33</v>
      </c>
      <c r="I1468" t="str">
        <f ca="1">_xlfn.XLOOKUP('Master Data'!$B:$B,PatientsMaster!$A:$A,PatientsMaster!$G:$G)</f>
        <v>Young Adult</v>
      </c>
      <c r="J1468" t="str">
        <f>_xlfn.XLOOKUP($C:$C,ProvidersMaster!$A:$A,ProvidersMaster!$C:$C)</f>
        <v>Gastroenterology</v>
      </c>
      <c r="K1468">
        <f>_xlfn.XLOOKUP($A:$A,Charges!$B:$B,Charges!$D:$D)</f>
        <v>70.62</v>
      </c>
      <c r="L1468">
        <f>_xlfn.XLOOKUP($E:$E,InsuranceClaims!$A:$A,InsuranceClaims!$E:$E)</f>
        <v>86.742000000000004</v>
      </c>
      <c r="M1468" t="str">
        <f>_xlfn.XLOOKUP($A:$A,Diagnoses!$B:$B,Diagnoses!$D:$D)</f>
        <v>Acute upper respiratory infection, unspecified</v>
      </c>
      <c r="N1468" t="str">
        <f t="shared" si="44"/>
        <v>2026-Mar</v>
      </c>
      <c r="O1468" t="str">
        <f t="shared" si="45"/>
        <v>Standard</v>
      </c>
      <c r="P1468">
        <f>COUNTIF($B:$B,B1468)</f>
        <v>9</v>
      </c>
      <c r="Q1468">
        <f>SUMIF($C:$C,C1468,$L:$L)</f>
        <v>18930.286999999997</v>
      </c>
    </row>
    <row r="1469" spans="1:17" x14ac:dyDescent="0.25">
      <c r="A1469" t="s">
        <v>5579</v>
      </c>
      <c r="B1469" t="s">
        <v>643</v>
      </c>
      <c r="C1469" t="s">
        <v>3202</v>
      </c>
      <c r="D1469" t="s">
        <v>3088</v>
      </c>
      <c r="E1469" t="s">
        <v>19844</v>
      </c>
      <c r="F1469" t="s">
        <v>5580</v>
      </c>
      <c r="G1469" t="s">
        <v>3102</v>
      </c>
      <c r="H1469">
        <f ca="1">_xlfn.XLOOKUP('Master Data'!$B:$B,PatientsMaster!$A:$A,PatientsMaster!$F:$F)</f>
        <v>33</v>
      </c>
      <c r="I1469" t="str">
        <f ca="1">_xlfn.XLOOKUP('Master Data'!$B:$B,PatientsMaster!$A:$A,PatientsMaster!$G:$G)</f>
        <v>Young Adult</v>
      </c>
      <c r="J1469" t="str">
        <f>_xlfn.XLOOKUP($C:$C,ProvidersMaster!$A:$A,ProvidersMaster!$C:$C)</f>
        <v>General Practice</v>
      </c>
      <c r="K1469">
        <f>_xlfn.XLOOKUP($A:$A,Charges!$B:$B,Charges!$D:$D)</f>
        <v>178.13</v>
      </c>
      <c r="L1469">
        <f>_xlfn.XLOOKUP($E:$E,InsuranceClaims!$A:$A,InsuranceClaims!$E:$E)</f>
        <v>346.73849999999999</v>
      </c>
      <c r="M1469" t="str">
        <f>_xlfn.XLOOKUP($A:$A,Diagnoses!$B:$B,Diagnoses!$D:$D)</f>
        <v>Gastro-esophageal reflux disease without esophagitis</v>
      </c>
      <c r="N1469" t="str">
        <f t="shared" si="44"/>
        <v>2024-Dec</v>
      </c>
      <c r="O1469" t="str">
        <f t="shared" si="45"/>
        <v>Standard</v>
      </c>
      <c r="P1469">
        <f>COUNTIF($B:$B,B1469)</f>
        <v>9</v>
      </c>
      <c r="Q1469">
        <f>SUMIF($C:$C,C1469,$L:$L)</f>
        <v>16195.449599999994</v>
      </c>
    </row>
    <row r="1470" spans="1:17" x14ac:dyDescent="0.25">
      <c r="A1470" t="s">
        <v>5581</v>
      </c>
      <c r="B1470" t="s">
        <v>643</v>
      </c>
      <c r="C1470" t="s">
        <v>3329</v>
      </c>
      <c r="D1470" t="s">
        <v>3093</v>
      </c>
      <c r="E1470" t="s">
        <v>19845</v>
      </c>
      <c r="F1470" t="s">
        <v>4345</v>
      </c>
      <c r="G1470" t="s">
        <v>3106</v>
      </c>
      <c r="H1470">
        <f ca="1">_xlfn.XLOOKUP('Master Data'!$B:$B,PatientsMaster!$A:$A,PatientsMaster!$F:$F)</f>
        <v>33</v>
      </c>
      <c r="I1470" t="str">
        <f ca="1">_xlfn.XLOOKUP('Master Data'!$B:$B,PatientsMaster!$A:$A,PatientsMaster!$G:$G)</f>
        <v>Young Adult</v>
      </c>
      <c r="J1470" t="str">
        <f>_xlfn.XLOOKUP($C:$C,ProvidersMaster!$A:$A,ProvidersMaster!$C:$C)</f>
        <v>Oncology</v>
      </c>
      <c r="K1470">
        <f>_xlfn.XLOOKUP($A:$A,Charges!$B:$B,Charges!$D:$D)</f>
        <v>447.3</v>
      </c>
      <c r="L1470">
        <f>_xlfn.XLOOKUP($E:$E,InsuranceClaims!$A:$A,InsuranceClaims!$E:$E)</f>
        <v>229.94040000000001</v>
      </c>
      <c r="M1470" t="str">
        <f>_xlfn.XLOOKUP($A:$A,Diagnoses!$B:$B,Diagnoses!$D:$D)</f>
        <v>Acute upper respiratory infection, unspecified</v>
      </c>
      <c r="N1470" t="str">
        <f t="shared" si="44"/>
        <v>2024-May</v>
      </c>
      <c r="O1470" t="str">
        <f t="shared" si="45"/>
        <v>High Cost</v>
      </c>
      <c r="P1470">
        <f>COUNTIF($B:$B,B1470)</f>
        <v>9</v>
      </c>
      <c r="Q1470">
        <f>SUMIF($C:$C,C1470,$L:$L)</f>
        <v>21059.359400000005</v>
      </c>
    </row>
    <row r="1471" spans="1:17" x14ac:dyDescent="0.25">
      <c r="A1471" t="s">
        <v>5582</v>
      </c>
      <c r="B1471" t="s">
        <v>643</v>
      </c>
      <c r="C1471" t="s">
        <v>3138</v>
      </c>
      <c r="D1471" t="s">
        <v>3093</v>
      </c>
      <c r="E1471" t="s">
        <v>19846</v>
      </c>
      <c r="F1471" t="s">
        <v>4096</v>
      </c>
      <c r="G1471" t="s">
        <v>3095</v>
      </c>
      <c r="H1471">
        <f ca="1">_xlfn.XLOOKUP('Master Data'!$B:$B,PatientsMaster!$A:$A,PatientsMaster!$F:$F)</f>
        <v>33</v>
      </c>
      <c r="I1471" t="str">
        <f ca="1">_xlfn.XLOOKUP('Master Data'!$B:$B,PatientsMaster!$A:$A,PatientsMaster!$G:$G)</f>
        <v>Young Adult</v>
      </c>
      <c r="J1471" t="str">
        <f>_xlfn.XLOOKUP($C:$C,ProvidersMaster!$A:$A,ProvidersMaster!$C:$C)</f>
        <v>Dermatology</v>
      </c>
      <c r="K1471">
        <f>_xlfn.XLOOKUP($A:$A,Charges!$B:$B,Charges!$D:$D)</f>
        <v>268.26</v>
      </c>
      <c r="L1471">
        <f>_xlfn.XLOOKUP($E:$E,InsuranceClaims!$A:$A,InsuranceClaims!$E:$E)</f>
        <v>183.88290000000001</v>
      </c>
      <c r="M1471" t="str">
        <f>_xlfn.XLOOKUP($A:$A,Diagnoses!$B:$B,Diagnoses!$D:$D)</f>
        <v>Type 2 diabetes mellitus without complications</v>
      </c>
      <c r="N1471" t="str">
        <f t="shared" si="44"/>
        <v>2024-Feb</v>
      </c>
      <c r="O1471" t="str">
        <f t="shared" si="45"/>
        <v>Standard</v>
      </c>
      <c r="P1471">
        <f>COUNTIF($B:$B,B1471)</f>
        <v>9</v>
      </c>
      <c r="Q1471">
        <f>SUMIF($C:$C,C1471,$L:$L)</f>
        <v>16320.415199999998</v>
      </c>
    </row>
    <row r="1472" spans="1:17" x14ac:dyDescent="0.25">
      <c r="A1472" t="s">
        <v>5583</v>
      </c>
      <c r="B1472" t="s">
        <v>643</v>
      </c>
      <c r="C1472" t="s">
        <v>3100</v>
      </c>
      <c r="D1472" t="s">
        <v>3088</v>
      </c>
      <c r="E1472" t="s">
        <v>19847</v>
      </c>
      <c r="F1472" t="s">
        <v>5584</v>
      </c>
      <c r="G1472" t="s">
        <v>3106</v>
      </c>
      <c r="H1472">
        <f ca="1">_xlfn.XLOOKUP('Master Data'!$B:$B,PatientsMaster!$A:$A,PatientsMaster!$F:$F)</f>
        <v>33</v>
      </c>
      <c r="I1472" t="str">
        <f ca="1">_xlfn.XLOOKUP('Master Data'!$B:$B,PatientsMaster!$A:$A,PatientsMaster!$G:$G)</f>
        <v>Young Adult</v>
      </c>
      <c r="J1472" t="str">
        <f>_xlfn.XLOOKUP($C:$C,ProvidersMaster!$A:$A,ProvidersMaster!$C:$C)</f>
        <v>Gastroenterology</v>
      </c>
      <c r="K1472">
        <f>_xlfn.XLOOKUP($A:$A,Charges!$B:$B,Charges!$D:$D)</f>
        <v>210.24</v>
      </c>
      <c r="L1472">
        <f>_xlfn.XLOOKUP($E:$E,InsuranceClaims!$A:$A,InsuranceClaims!$E:$E)</f>
        <v>185.3552</v>
      </c>
      <c r="M1472" t="str">
        <f>_xlfn.XLOOKUP($A:$A,Diagnoses!$B:$B,Diagnoses!$D:$D)</f>
        <v>Acute upper respiratory infection, unspecified</v>
      </c>
      <c r="N1472" t="str">
        <f t="shared" si="44"/>
        <v>2025-May</v>
      </c>
      <c r="O1472" t="str">
        <f t="shared" si="45"/>
        <v>Standard</v>
      </c>
      <c r="P1472">
        <f>COUNTIF($B:$B,B1472)</f>
        <v>9</v>
      </c>
      <c r="Q1472">
        <f>SUMIF($C:$C,C1472,$L:$L)</f>
        <v>18930.286999999997</v>
      </c>
    </row>
    <row r="1473" spans="1:17" x14ac:dyDescent="0.25">
      <c r="A1473" t="s">
        <v>5585</v>
      </c>
      <c r="B1473" t="s">
        <v>643</v>
      </c>
      <c r="C1473" t="s">
        <v>3108</v>
      </c>
      <c r="D1473" t="s">
        <v>3088</v>
      </c>
      <c r="E1473" t="s">
        <v>19848</v>
      </c>
      <c r="F1473" t="s">
        <v>3157</v>
      </c>
      <c r="G1473" t="s">
        <v>3102</v>
      </c>
      <c r="H1473">
        <f ca="1">_xlfn.XLOOKUP('Master Data'!$B:$B,PatientsMaster!$A:$A,PatientsMaster!$F:$F)</f>
        <v>33</v>
      </c>
      <c r="I1473" t="str">
        <f ca="1">_xlfn.XLOOKUP('Master Data'!$B:$B,PatientsMaster!$A:$A,PatientsMaster!$G:$G)</f>
        <v>Young Adult</v>
      </c>
      <c r="J1473" t="str">
        <f>_xlfn.XLOOKUP($C:$C,ProvidersMaster!$A:$A,ProvidersMaster!$C:$C)</f>
        <v>Pediatrics</v>
      </c>
      <c r="K1473">
        <f>_xlfn.XLOOKUP($A:$A,Charges!$B:$B,Charges!$D:$D)</f>
        <v>479.35</v>
      </c>
      <c r="L1473">
        <f>_xlfn.XLOOKUP($E:$E,InsuranceClaims!$A:$A,InsuranceClaims!$E:$E)</f>
        <v>416.96759999999995</v>
      </c>
      <c r="M1473" t="str">
        <f>_xlfn.XLOOKUP($A:$A,Diagnoses!$B:$B,Diagnoses!$D:$D)</f>
        <v>Acute upper respiratory infection, unspecified</v>
      </c>
      <c r="N1473" t="str">
        <f t="shared" si="44"/>
        <v>2022-Aug</v>
      </c>
      <c r="O1473" t="str">
        <f t="shared" si="45"/>
        <v>High Cost</v>
      </c>
      <c r="P1473">
        <f>COUNTIF($B:$B,B1473)</f>
        <v>9</v>
      </c>
      <c r="Q1473">
        <f>SUMIF($C:$C,C1473,$L:$L)</f>
        <v>19337.123900000002</v>
      </c>
    </row>
    <row r="1474" spans="1:17" x14ac:dyDescent="0.25">
      <c r="A1474" t="s">
        <v>5586</v>
      </c>
      <c r="B1474" t="s">
        <v>643</v>
      </c>
      <c r="C1474" t="s">
        <v>3208</v>
      </c>
      <c r="D1474" t="s">
        <v>3088</v>
      </c>
      <c r="E1474" t="s">
        <v>19849</v>
      </c>
      <c r="F1474" t="s">
        <v>5587</v>
      </c>
      <c r="G1474" t="s">
        <v>3090</v>
      </c>
      <c r="H1474">
        <f ca="1">_xlfn.XLOOKUP('Master Data'!$B:$B,PatientsMaster!$A:$A,PatientsMaster!$F:$F)</f>
        <v>33</v>
      </c>
      <c r="I1474" t="str">
        <f ca="1">_xlfn.XLOOKUP('Master Data'!$B:$B,PatientsMaster!$A:$A,PatientsMaster!$G:$G)</f>
        <v>Young Adult</v>
      </c>
      <c r="J1474" t="str">
        <f>_xlfn.XLOOKUP($C:$C,ProvidersMaster!$A:$A,ProvidersMaster!$C:$C)</f>
        <v>Cardiology</v>
      </c>
      <c r="K1474">
        <f>_xlfn.XLOOKUP($A:$A,Charges!$B:$B,Charges!$D:$D)</f>
        <v>474.41</v>
      </c>
      <c r="L1474">
        <f>_xlfn.XLOOKUP($E:$E,InsuranceClaims!$A:$A,InsuranceClaims!$E:$E)</f>
        <v>249.01589999999999</v>
      </c>
      <c r="M1474" t="str">
        <f>_xlfn.XLOOKUP($A:$A,Diagnoses!$B:$B,Diagnoses!$D:$D)</f>
        <v>Low back pain</v>
      </c>
      <c r="N1474" t="str">
        <f t="shared" si="44"/>
        <v>2023-Jun</v>
      </c>
      <c r="O1474" t="str">
        <f t="shared" si="45"/>
        <v>High Cost</v>
      </c>
      <c r="P1474">
        <f>COUNTIF($B:$B,B1474)</f>
        <v>9</v>
      </c>
      <c r="Q1474">
        <f>SUMIF($C:$C,C1474,$L:$L)</f>
        <v>17205.856699999993</v>
      </c>
    </row>
    <row r="1475" spans="1:17" x14ac:dyDescent="0.25">
      <c r="A1475" t="s">
        <v>5588</v>
      </c>
      <c r="B1475" t="s">
        <v>643</v>
      </c>
      <c r="C1475" t="s">
        <v>3145</v>
      </c>
      <c r="D1475" t="s">
        <v>3093</v>
      </c>
      <c r="E1475" t="s">
        <v>19850</v>
      </c>
      <c r="F1475" t="s">
        <v>3905</v>
      </c>
      <c r="G1475" t="s">
        <v>3095</v>
      </c>
      <c r="H1475">
        <f ca="1">_xlfn.XLOOKUP('Master Data'!$B:$B,PatientsMaster!$A:$A,PatientsMaster!$F:$F)</f>
        <v>33</v>
      </c>
      <c r="I1475" t="str">
        <f ca="1">_xlfn.XLOOKUP('Master Data'!$B:$B,PatientsMaster!$A:$A,PatientsMaster!$G:$G)</f>
        <v>Young Adult</v>
      </c>
      <c r="J1475" t="str">
        <f>_xlfn.XLOOKUP($C:$C,ProvidersMaster!$A:$A,ProvidersMaster!$C:$C)</f>
        <v>Cardiology</v>
      </c>
      <c r="K1475">
        <f>_xlfn.XLOOKUP($A:$A,Charges!$B:$B,Charges!$D:$D)</f>
        <v>125.28</v>
      </c>
      <c r="L1475">
        <f>_xlfn.XLOOKUP($E:$E,InsuranceClaims!$A:$A,InsuranceClaims!$E:$E)</f>
        <v>190.70499999999998</v>
      </c>
      <c r="M1475" t="str">
        <f>_xlfn.XLOOKUP($A:$A,Diagnoses!$B:$B,Diagnoses!$D:$D)</f>
        <v>Essential (primary) hypertension</v>
      </c>
      <c r="N1475" t="str">
        <f t="shared" ref="N1475:N1538" si="46">TEXT($F:$F,"yyyy-mmm")</f>
        <v>2022-Jan</v>
      </c>
      <c r="O1475" t="str">
        <f t="shared" ref="O1475:O1538" si="47">IF(K1475&gt;350,"High Cost","Standard")</f>
        <v>Standard</v>
      </c>
      <c r="P1475">
        <f>COUNTIF($B:$B,B1475)</f>
        <v>9</v>
      </c>
      <c r="Q1475">
        <f>SUMIF($C:$C,C1475,$L:$L)</f>
        <v>16957.942200000001</v>
      </c>
    </row>
    <row r="1476" spans="1:17" x14ac:dyDescent="0.25">
      <c r="A1476" t="s">
        <v>5589</v>
      </c>
      <c r="B1476" t="s">
        <v>643</v>
      </c>
      <c r="C1476" t="s">
        <v>3265</v>
      </c>
      <c r="D1476" t="s">
        <v>3093</v>
      </c>
      <c r="E1476" t="s">
        <v>19851</v>
      </c>
      <c r="F1476" t="s">
        <v>5590</v>
      </c>
      <c r="G1476" t="s">
        <v>3090</v>
      </c>
      <c r="H1476">
        <f ca="1">_xlfn.XLOOKUP('Master Data'!$B:$B,PatientsMaster!$A:$A,PatientsMaster!$F:$F)</f>
        <v>33</v>
      </c>
      <c r="I1476" t="str">
        <f ca="1">_xlfn.XLOOKUP('Master Data'!$B:$B,PatientsMaster!$A:$A,PatientsMaster!$G:$G)</f>
        <v>Young Adult</v>
      </c>
      <c r="J1476" t="str">
        <f>_xlfn.XLOOKUP($C:$C,ProvidersMaster!$A:$A,ProvidersMaster!$C:$C)</f>
        <v>Neurology</v>
      </c>
      <c r="K1476">
        <f>_xlfn.XLOOKUP($A:$A,Charges!$B:$B,Charges!$D:$D)</f>
        <v>457.65</v>
      </c>
      <c r="L1476">
        <f>_xlfn.XLOOKUP($E:$E,InsuranceClaims!$A:$A,InsuranceClaims!$E:$E)</f>
        <v>246.50730000000001</v>
      </c>
      <c r="M1476" t="str">
        <f>_xlfn.XLOOKUP($A:$A,Diagnoses!$B:$B,Diagnoses!$D:$D)</f>
        <v>Low back pain</v>
      </c>
      <c r="N1476" t="str">
        <f t="shared" si="46"/>
        <v>2024-Nov</v>
      </c>
      <c r="O1476" t="str">
        <f t="shared" si="47"/>
        <v>High Cost</v>
      </c>
      <c r="P1476">
        <f>COUNTIF($B:$B,B1476)</f>
        <v>9</v>
      </c>
      <c r="Q1476">
        <f>SUMIF($C:$C,C1476,$L:$L)</f>
        <v>17482.5101</v>
      </c>
    </row>
    <row r="1477" spans="1:17" x14ac:dyDescent="0.25">
      <c r="A1477" t="s">
        <v>5591</v>
      </c>
      <c r="B1477" t="s">
        <v>645</v>
      </c>
      <c r="C1477" t="s">
        <v>3208</v>
      </c>
      <c r="D1477" t="s">
        <v>3093</v>
      </c>
      <c r="E1477" t="s">
        <v>19852</v>
      </c>
      <c r="F1477" t="s">
        <v>5592</v>
      </c>
      <c r="G1477" t="s">
        <v>3095</v>
      </c>
      <c r="H1477">
        <f ca="1">_xlfn.XLOOKUP('Master Data'!$B:$B,PatientsMaster!$A:$A,PatientsMaster!$F:$F)</f>
        <v>38</v>
      </c>
      <c r="I1477" t="str">
        <f ca="1">_xlfn.XLOOKUP('Master Data'!$B:$B,PatientsMaster!$A:$A,PatientsMaster!$G:$G)</f>
        <v>Young Adult</v>
      </c>
      <c r="J1477" t="str">
        <f>_xlfn.XLOOKUP($C:$C,ProvidersMaster!$A:$A,ProvidersMaster!$C:$C)</f>
        <v>Cardiology</v>
      </c>
      <c r="K1477">
        <f>_xlfn.XLOOKUP($A:$A,Charges!$B:$B,Charges!$D:$D)</f>
        <v>219.68</v>
      </c>
      <c r="L1477">
        <f>_xlfn.XLOOKUP($E:$E,InsuranceClaims!$A:$A,InsuranceClaims!$E:$E)</f>
        <v>317.42740000000003</v>
      </c>
      <c r="M1477" t="str">
        <f>_xlfn.XLOOKUP($A:$A,Diagnoses!$B:$B,Diagnoses!$D:$D)</f>
        <v>Acute upper respiratory infection, unspecified</v>
      </c>
      <c r="N1477" t="str">
        <f t="shared" si="46"/>
        <v>2024-Feb</v>
      </c>
      <c r="O1477" t="str">
        <f t="shared" si="47"/>
        <v>Standard</v>
      </c>
      <c r="P1477">
        <f>COUNTIF($B:$B,B1477)</f>
        <v>2</v>
      </c>
      <c r="Q1477">
        <f>SUMIF($C:$C,C1477,$L:$L)</f>
        <v>17205.856699999993</v>
      </c>
    </row>
    <row r="1478" spans="1:17" x14ac:dyDescent="0.25">
      <c r="A1478" t="s">
        <v>5593</v>
      </c>
      <c r="B1478" t="s">
        <v>645</v>
      </c>
      <c r="C1478" t="s">
        <v>3180</v>
      </c>
      <c r="D1478" t="s">
        <v>3088</v>
      </c>
      <c r="E1478" t="s">
        <v>19853</v>
      </c>
      <c r="F1478" t="s">
        <v>3162</v>
      </c>
      <c r="G1478" t="s">
        <v>3106</v>
      </c>
      <c r="H1478">
        <f ca="1">_xlfn.XLOOKUP('Master Data'!$B:$B,PatientsMaster!$A:$A,PatientsMaster!$F:$F)</f>
        <v>38</v>
      </c>
      <c r="I1478" t="str">
        <f ca="1">_xlfn.XLOOKUP('Master Data'!$B:$B,PatientsMaster!$A:$A,PatientsMaster!$G:$G)</f>
        <v>Young Adult</v>
      </c>
      <c r="J1478" t="str">
        <f>_xlfn.XLOOKUP($C:$C,ProvidersMaster!$A:$A,ProvidersMaster!$C:$C)</f>
        <v>Gastroenterology</v>
      </c>
      <c r="K1478">
        <f>_xlfn.XLOOKUP($A:$A,Charges!$B:$B,Charges!$D:$D)</f>
        <v>241.61</v>
      </c>
      <c r="L1478">
        <f>_xlfn.XLOOKUP($E:$E,InsuranceClaims!$A:$A,InsuranceClaims!$E:$E)</f>
        <v>259.60500000000002</v>
      </c>
      <c r="M1478" t="str">
        <f>_xlfn.XLOOKUP($A:$A,Diagnoses!$B:$B,Diagnoses!$D:$D)</f>
        <v>Acute upper respiratory infection, unspecified</v>
      </c>
      <c r="N1478" t="str">
        <f t="shared" si="46"/>
        <v>2022-Jun</v>
      </c>
      <c r="O1478" t="str">
        <f t="shared" si="47"/>
        <v>Standard</v>
      </c>
      <c r="P1478">
        <f>COUNTIF($B:$B,B1478)</f>
        <v>2</v>
      </c>
      <c r="Q1478">
        <f>SUMIF($C:$C,C1478,$L:$L)</f>
        <v>19110.715800000002</v>
      </c>
    </row>
    <row r="1479" spans="1:17" x14ac:dyDescent="0.25">
      <c r="A1479" t="s">
        <v>5594</v>
      </c>
      <c r="B1479" t="s">
        <v>647</v>
      </c>
      <c r="C1479" t="s">
        <v>3202</v>
      </c>
      <c r="D1479" t="s">
        <v>3093</v>
      </c>
      <c r="E1479" t="s">
        <v>19854</v>
      </c>
      <c r="F1479" t="s">
        <v>4473</v>
      </c>
      <c r="G1479" t="s">
        <v>3095</v>
      </c>
      <c r="H1479">
        <f ca="1">_xlfn.XLOOKUP('Master Data'!$B:$B,PatientsMaster!$A:$A,PatientsMaster!$F:$F)</f>
        <v>80</v>
      </c>
      <c r="I1479" t="str">
        <f ca="1">_xlfn.XLOOKUP('Master Data'!$B:$B,PatientsMaster!$A:$A,PatientsMaster!$G:$G)</f>
        <v>Young Adult</v>
      </c>
      <c r="J1479" t="str">
        <f>_xlfn.XLOOKUP($C:$C,ProvidersMaster!$A:$A,ProvidersMaster!$C:$C)</f>
        <v>General Practice</v>
      </c>
      <c r="K1479">
        <f>_xlfn.XLOOKUP($A:$A,Charges!$B:$B,Charges!$D:$D)</f>
        <v>235.25</v>
      </c>
      <c r="L1479">
        <f>_xlfn.XLOOKUP($E:$E,InsuranceClaims!$A:$A,InsuranceClaims!$E:$E)</f>
        <v>296.55200000000002</v>
      </c>
      <c r="M1479" t="str">
        <f>_xlfn.XLOOKUP($A:$A,Diagnoses!$B:$B,Diagnoses!$D:$D)</f>
        <v>Essential (primary) hypertension</v>
      </c>
      <c r="N1479" t="str">
        <f t="shared" si="46"/>
        <v>2023-Mar</v>
      </c>
      <c r="O1479" t="str">
        <f t="shared" si="47"/>
        <v>Standard</v>
      </c>
      <c r="P1479">
        <f>COUNTIF($B:$B,B1479)</f>
        <v>8</v>
      </c>
      <c r="Q1479">
        <f>SUMIF($C:$C,C1479,$L:$L)</f>
        <v>16195.449599999994</v>
      </c>
    </row>
    <row r="1480" spans="1:17" x14ac:dyDescent="0.25">
      <c r="A1480" t="s">
        <v>5595</v>
      </c>
      <c r="B1480" t="s">
        <v>647</v>
      </c>
      <c r="C1480" t="s">
        <v>3138</v>
      </c>
      <c r="D1480" t="s">
        <v>3093</v>
      </c>
      <c r="E1480" t="s">
        <v>19855</v>
      </c>
      <c r="F1480" t="s">
        <v>4583</v>
      </c>
      <c r="G1480" t="s">
        <v>3102</v>
      </c>
      <c r="H1480">
        <f ca="1">_xlfn.XLOOKUP('Master Data'!$B:$B,PatientsMaster!$A:$A,PatientsMaster!$F:$F)</f>
        <v>80</v>
      </c>
      <c r="I1480" t="str">
        <f ca="1">_xlfn.XLOOKUP('Master Data'!$B:$B,PatientsMaster!$A:$A,PatientsMaster!$G:$G)</f>
        <v>Young Adult</v>
      </c>
      <c r="J1480" t="str">
        <f>_xlfn.XLOOKUP($C:$C,ProvidersMaster!$A:$A,ProvidersMaster!$C:$C)</f>
        <v>Dermatology</v>
      </c>
      <c r="K1480">
        <f>_xlfn.XLOOKUP($A:$A,Charges!$B:$B,Charges!$D:$D)</f>
        <v>76</v>
      </c>
      <c r="L1480">
        <f>_xlfn.XLOOKUP($E:$E,InsuranceClaims!$A:$A,InsuranceClaims!$E:$E)</f>
        <v>107.92000000000002</v>
      </c>
      <c r="M1480" t="str">
        <f>_xlfn.XLOOKUP($A:$A,Diagnoses!$B:$B,Diagnoses!$D:$D)</f>
        <v>Acute upper respiratory infection, unspecified</v>
      </c>
      <c r="N1480" t="str">
        <f t="shared" si="46"/>
        <v>2025-Jun</v>
      </c>
      <c r="O1480" t="str">
        <f t="shared" si="47"/>
        <v>Standard</v>
      </c>
      <c r="P1480">
        <f>COUNTIF($B:$B,B1480)</f>
        <v>8</v>
      </c>
      <c r="Q1480">
        <f>SUMIF($C:$C,C1480,$L:$L)</f>
        <v>16320.415199999998</v>
      </c>
    </row>
    <row r="1481" spans="1:17" x14ac:dyDescent="0.25">
      <c r="A1481" t="s">
        <v>5596</v>
      </c>
      <c r="B1481" t="s">
        <v>647</v>
      </c>
      <c r="C1481" t="s">
        <v>3145</v>
      </c>
      <c r="D1481" t="s">
        <v>3088</v>
      </c>
      <c r="E1481" t="s">
        <v>19856</v>
      </c>
      <c r="F1481" t="s">
        <v>5597</v>
      </c>
      <c r="G1481" t="s">
        <v>3095</v>
      </c>
      <c r="H1481">
        <f ca="1">_xlfn.XLOOKUP('Master Data'!$B:$B,PatientsMaster!$A:$A,PatientsMaster!$F:$F)</f>
        <v>80</v>
      </c>
      <c r="I1481" t="str">
        <f ca="1">_xlfn.XLOOKUP('Master Data'!$B:$B,PatientsMaster!$A:$A,PatientsMaster!$G:$G)</f>
        <v>Young Adult</v>
      </c>
      <c r="J1481" t="str">
        <f>_xlfn.XLOOKUP($C:$C,ProvidersMaster!$A:$A,ProvidersMaster!$C:$C)</f>
        <v>Cardiology</v>
      </c>
      <c r="K1481">
        <f>_xlfn.XLOOKUP($A:$A,Charges!$B:$B,Charges!$D:$D)</f>
        <v>365.97</v>
      </c>
      <c r="L1481">
        <f>_xlfn.XLOOKUP($E:$E,InsuranceClaims!$A:$A,InsuranceClaims!$E:$E)</f>
        <v>245.655</v>
      </c>
      <c r="M1481" t="str">
        <f>_xlfn.XLOOKUP($A:$A,Diagnoses!$B:$B,Diagnoses!$D:$D)</f>
        <v>Acute upper respiratory infection, unspecified</v>
      </c>
      <c r="N1481" t="str">
        <f t="shared" si="46"/>
        <v>2022-Jul</v>
      </c>
      <c r="O1481" t="str">
        <f t="shared" si="47"/>
        <v>High Cost</v>
      </c>
      <c r="P1481">
        <f>COUNTIF($B:$B,B1481)</f>
        <v>8</v>
      </c>
      <c r="Q1481">
        <f>SUMIF($C:$C,C1481,$L:$L)</f>
        <v>16957.942200000001</v>
      </c>
    </row>
    <row r="1482" spans="1:17" x14ac:dyDescent="0.25">
      <c r="A1482" t="s">
        <v>5598</v>
      </c>
      <c r="B1482" t="s">
        <v>647</v>
      </c>
      <c r="C1482" t="s">
        <v>3180</v>
      </c>
      <c r="D1482" t="s">
        <v>3088</v>
      </c>
      <c r="E1482" t="s">
        <v>19857</v>
      </c>
      <c r="F1482" t="s">
        <v>4538</v>
      </c>
      <c r="G1482" t="s">
        <v>3102</v>
      </c>
      <c r="H1482">
        <f ca="1">_xlfn.XLOOKUP('Master Data'!$B:$B,PatientsMaster!$A:$A,PatientsMaster!$F:$F)</f>
        <v>80</v>
      </c>
      <c r="I1482" t="str">
        <f ca="1">_xlfn.XLOOKUP('Master Data'!$B:$B,PatientsMaster!$A:$A,PatientsMaster!$G:$G)</f>
        <v>Young Adult</v>
      </c>
      <c r="J1482" t="str">
        <f>_xlfn.XLOOKUP($C:$C,ProvidersMaster!$A:$A,ProvidersMaster!$C:$C)</f>
        <v>Gastroenterology</v>
      </c>
      <c r="K1482">
        <f>_xlfn.XLOOKUP($A:$A,Charges!$B:$B,Charges!$D:$D)</f>
        <v>400.51</v>
      </c>
      <c r="L1482">
        <f>_xlfn.XLOOKUP($E:$E,InsuranceClaims!$A:$A,InsuranceClaims!$E:$E)</f>
        <v>107.96259999999999</v>
      </c>
      <c r="M1482" t="str">
        <f>_xlfn.XLOOKUP($A:$A,Diagnoses!$B:$B,Diagnoses!$D:$D)</f>
        <v>Gastro-esophageal reflux disease without esophagitis</v>
      </c>
      <c r="N1482" t="str">
        <f t="shared" si="46"/>
        <v>2024-Jul</v>
      </c>
      <c r="O1482" t="str">
        <f t="shared" si="47"/>
        <v>High Cost</v>
      </c>
      <c r="P1482">
        <f>COUNTIF($B:$B,B1482)</f>
        <v>8</v>
      </c>
      <c r="Q1482">
        <f>SUMIF($C:$C,C1482,$L:$L)</f>
        <v>19110.715800000002</v>
      </c>
    </row>
    <row r="1483" spans="1:17" x14ac:dyDescent="0.25">
      <c r="A1483" t="s">
        <v>5599</v>
      </c>
      <c r="B1483" t="s">
        <v>647</v>
      </c>
      <c r="C1483" t="s">
        <v>3172</v>
      </c>
      <c r="D1483" t="s">
        <v>3088</v>
      </c>
      <c r="E1483" t="s">
        <v>19858</v>
      </c>
      <c r="F1483" t="s">
        <v>3133</v>
      </c>
      <c r="G1483" t="s">
        <v>3090</v>
      </c>
      <c r="H1483">
        <f ca="1">_xlfn.XLOOKUP('Master Data'!$B:$B,PatientsMaster!$A:$A,PatientsMaster!$F:$F)</f>
        <v>80</v>
      </c>
      <c r="I1483" t="str">
        <f ca="1">_xlfn.XLOOKUP('Master Data'!$B:$B,PatientsMaster!$A:$A,PatientsMaster!$G:$G)</f>
        <v>Young Adult</v>
      </c>
      <c r="J1483" t="str">
        <f>_xlfn.XLOOKUP($C:$C,ProvidersMaster!$A:$A,ProvidersMaster!$C:$C)</f>
        <v>Gastroenterology</v>
      </c>
      <c r="K1483">
        <f>_xlfn.XLOOKUP($A:$A,Charges!$B:$B,Charges!$D:$D)</f>
        <v>305.81</v>
      </c>
      <c r="L1483">
        <f>_xlfn.XLOOKUP($E:$E,InsuranceClaims!$A:$A,InsuranceClaims!$E:$E)</f>
        <v>224.22120000000001</v>
      </c>
      <c r="M1483" t="str">
        <f>_xlfn.XLOOKUP($A:$A,Diagnoses!$B:$B,Diagnoses!$D:$D)</f>
        <v>Gastro-esophageal reflux disease without esophagitis</v>
      </c>
      <c r="N1483" t="str">
        <f t="shared" si="46"/>
        <v>2024-Jul</v>
      </c>
      <c r="O1483" t="str">
        <f t="shared" si="47"/>
        <v>Standard</v>
      </c>
      <c r="P1483">
        <f>COUNTIF($B:$B,B1483)</f>
        <v>8</v>
      </c>
      <c r="Q1483">
        <f>SUMIF($C:$C,C1483,$L:$L)</f>
        <v>17502.678000000004</v>
      </c>
    </row>
    <row r="1484" spans="1:17" x14ac:dyDescent="0.25">
      <c r="A1484" t="s">
        <v>5600</v>
      </c>
      <c r="B1484" t="s">
        <v>647</v>
      </c>
      <c r="C1484" t="s">
        <v>3175</v>
      </c>
      <c r="D1484" t="s">
        <v>3093</v>
      </c>
      <c r="E1484" t="s">
        <v>19859</v>
      </c>
      <c r="F1484" t="s">
        <v>3466</v>
      </c>
      <c r="G1484" t="s">
        <v>3090</v>
      </c>
      <c r="H1484">
        <f ca="1">_xlfn.XLOOKUP('Master Data'!$B:$B,PatientsMaster!$A:$A,PatientsMaster!$F:$F)</f>
        <v>80</v>
      </c>
      <c r="I1484" t="str">
        <f ca="1">_xlfn.XLOOKUP('Master Data'!$B:$B,PatientsMaster!$A:$A,PatientsMaster!$G:$G)</f>
        <v>Young Adult</v>
      </c>
      <c r="J1484" t="str">
        <f>_xlfn.XLOOKUP($C:$C,ProvidersMaster!$A:$A,ProvidersMaster!$C:$C)</f>
        <v>Pediatrics</v>
      </c>
      <c r="K1484">
        <f>_xlfn.XLOOKUP($A:$A,Charges!$B:$B,Charges!$D:$D)</f>
        <v>420.69</v>
      </c>
      <c r="L1484">
        <f>_xlfn.XLOOKUP($E:$E,InsuranceClaims!$A:$A,InsuranceClaims!$E:$E)</f>
        <v>325.39499999999998</v>
      </c>
      <c r="M1484" t="str">
        <f>_xlfn.XLOOKUP($A:$A,Diagnoses!$B:$B,Diagnoses!$D:$D)</f>
        <v>Acute upper respiratory infection, unspecified</v>
      </c>
      <c r="N1484" t="str">
        <f t="shared" si="46"/>
        <v>2022-Jun</v>
      </c>
      <c r="O1484" t="str">
        <f t="shared" si="47"/>
        <v>High Cost</v>
      </c>
      <c r="P1484">
        <f>COUNTIF($B:$B,B1484)</f>
        <v>8</v>
      </c>
      <c r="Q1484">
        <f>SUMIF($C:$C,C1484,$L:$L)</f>
        <v>18866.657099999993</v>
      </c>
    </row>
    <row r="1485" spans="1:17" x14ac:dyDescent="0.25">
      <c r="A1485" t="s">
        <v>5601</v>
      </c>
      <c r="B1485" t="s">
        <v>647</v>
      </c>
      <c r="C1485" t="s">
        <v>3145</v>
      </c>
      <c r="D1485" t="s">
        <v>3093</v>
      </c>
      <c r="E1485" t="s">
        <v>19860</v>
      </c>
      <c r="F1485" t="s">
        <v>4948</v>
      </c>
      <c r="G1485" t="s">
        <v>3106</v>
      </c>
      <c r="H1485">
        <f ca="1">_xlfn.XLOOKUP('Master Data'!$B:$B,PatientsMaster!$A:$A,PatientsMaster!$F:$F)</f>
        <v>80</v>
      </c>
      <c r="I1485" t="str">
        <f ca="1">_xlfn.XLOOKUP('Master Data'!$B:$B,PatientsMaster!$A:$A,PatientsMaster!$G:$G)</f>
        <v>Young Adult</v>
      </c>
      <c r="J1485" t="str">
        <f>_xlfn.XLOOKUP($C:$C,ProvidersMaster!$A:$A,ProvidersMaster!$C:$C)</f>
        <v>Cardiology</v>
      </c>
      <c r="K1485">
        <f>_xlfn.XLOOKUP($A:$A,Charges!$B:$B,Charges!$D:$D)</f>
        <v>392.48</v>
      </c>
      <c r="L1485">
        <f>_xlfn.XLOOKUP($E:$E,InsuranceClaims!$A:$A,InsuranceClaims!$E:$E)</f>
        <v>134.18530000000001</v>
      </c>
      <c r="M1485" t="str">
        <f>_xlfn.XLOOKUP($A:$A,Diagnoses!$B:$B,Diagnoses!$D:$D)</f>
        <v>Gastro-esophageal reflux disease without esophagitis</v>
      </c>
      <c r="N1485" t="str">
        <f t="shared" si="46"/>
        <v>2024-Oct</v>
      </c>
      <c r="O1485" t="str">
        <f t="shared" si="47"/>
        <v>High Cost</v>
      </c>
      <c r="P1485">
        <f>COUNTIF($B:$B,B1485)</f>
        <v>8</v>
      </c>
      <c r="Q1485">
        <f>SUMIF($C:$C,C1485,$L:$L)</f>
        <v>16957.942200000001</v>
      </c>
    </row>
    <row r="1486" spans="1:17" x14ac:dyDescent="0.25">
      <c r="A1486" t="s">
        <v>5602</v>
      </c>
      <c r="B1486" t="s">
        <v>647</v>
      </c>
      <c r="C1486" t="s">
        <v>3092</v>
      </c>
      <c r="D1486" t="s">
        <v>3093</v>
      </c>
      <c r="E1486" t="s">
        <v>19861</v>
      </c>
      <c r="F1486" t="s">
        <v>4911</v>
      </c>
      <c r="G1486" t="s">
        <v>3095</v>
      </c>
      <c r="H1486">
        <f ca="1">_xlfn.XLOOKUP('Master Data'!$B:$B,PatientsMaster!$A:$A,PatientsMaster!$F:$F)</f>
        <v>80</v>
      </c>
      <c r="I1486" t="str">
        <f ca="1">_xlfn.XLOOKUP('Master Data'!$B:$B,PatientsMaster!$A:$A,PatientsMaster!$G:$G)</f>
        <v>Young Adult</v>
      </c>
      <c r="J1486" t="str">
        <f>_xlfn.XLOOKUP($C:$C,ProvidersMaster!$A:$A,ProvidersMaster!$C:$C)</f>
        <v>Oncology</v>
      </c>
      <c r="K1486">
        <f>_xlfn.XLOOKUP($A:$A,Charges!$B:$B,Charges!$D:$D)</f>
        <v>297.5</v>
      </c>
      <c r="L1486">
        <f>_xlfn.XLOOKUP($E:$E,InsuranceClaims!$A:$A,InsuranceClaims!$E:$E)</f>
        <v>82.012500000000003</v>
      </c>
      <c r="M1486" t="str">
        <f>_xlfn.XLOOKUP($A:$A,Diagnoses!$B:$B,Diagnoses!$D:$D)</f>
        <v>Gastro-esophageal reflux disease without esophagitis</v>
      </c>
      <c r="N1486" t="str">
        <f t="shared" si="46"/>
        <v>2024-Nov</v>
      </c>
      <c r="O1486" t="str">
        <f t="shared" si="47"/>
        <v>Standard</v>
      </c>
      <c r="P1486">
        <f>COUNTIF($B:$B,B1486)</f>
        <v>8</v>
      </c>
      <c r="Q1486">
        <f>SUMIF($C:$C,C1486,$L:$L)</f>
        <v>16713.101299999998</v>
      </c>
    </row>
    <row r="1487" spans="1:17" x14ac:dyDescent="0.25">
      <c r="A1487" t="s">
        <v>5603</v>
      </c>
      <c r="B1487" t="s">
        <v>649</v>
      </c>
      <c r="C1487" t="s">
        <v>3130</v>
      </c>
      <c r="D1487" t="s">
        <v>3093</v>
      </c>
      <c r="E1487" t="s">
        <v>19862</v>
      </c>
      <c r="F1487" t="s">
        <v>3404</v>
      </c>
      <c r="G1487" t="s">
        <v>3102</v>
      </c>
      <c r="H1487">
        <f ca="1">_xlfn.XLOOKUP('Master Data'!$B:$B,PatientsMaster!$A:$A,PatientsMaster!$F:$F)</f>
        <v>78</v>
      </c>
      <c r="I1487" t="str">
        <f ca="1">_xlfn.XLOOKUP('Master Data'!$B:$B,PatientsMaster!$A:$A,PatientsMaster!$G:$G)</f>
        <v>Young Adult</v>
      </c>
      <c r="J1487" t="str">
        <f>_xlfn.XLOOKUP($C:$C,ProvidersMaster!$A:$A,ProvidersMaster!$C:$C)</f>
        <v>Pediatrics</v>
      </c>
      <c r="K1487">
        <f>_xlfn.XLOOKUP($A:$A,Charges!$B:$B,Charges!$D:$D)</f>
        <v>369.86</v>
      </c>
      <c r="L1487">
        <f>_xlfn.XLOOKUP($E:$E,InsuranceClaims!$A:$A,InsuranceClaims!$E:$E)</f>
        <v>185.571</v>
      </c>
      <c r="M1487" t="str">
        <f>_xlfn.XLOOKUP($A:$A,Diagnoses!$B:$B,Diagnoses!$D:$D)</f>
        <v>Type 2 diabetes mellitus without complications</v>
      </c>
      <c r="N1487" t="str">
        <f t="shared" si="46"/>
        <v>2023-Jun</v>
      </c>
      <c r="O1487" t="str">
        <f t="shared" si="47"/>
        <v>High Cost</v>
      </c>
      <c r="P1487">
        <f>COUNTIF($B:$B,B1487)</f>
        <v>9</v>
      </c>
      <c r="Q1487">
        <f>SUMIF($C:$C,C1487,$L:$L)</f>
        <v>15966.304299999994</v>
      </c>
    </row>
    <row r="1488" spans="1:17" x14ac:dyDescent="0.25">
      <c r="A1488" t="s">
        <v>5604</v>
      </c>
      <c r="B1488" t="s">
        <v>649</v>
      </c>
      <c r="C1488" t="s">
        <v>3156</v>
      </c>
      <c r="D1488" t="s">
        <v>3093</v>
      </c>
      <c r="E1488" t="s">
        <v>19863</v>
      </c>
      <c r="F1488" t="s">
        <v>5278</v>
      </c>
      <c r="G1488" t="s">
        <v>3090</v>
      </c>
      <c r="H1488">
        <f ca="1">_xlfn.XLOOKUP('Master Data'!$B:$B,PatientsMaster!$A:$A,PatientsMaster!$F:$F)</f>
        <v>78</v>
      </c>
      <c r="I1488" t="str">
        <f ca="1">_xlfn.XLOOKUP('Master Data'!$B:$B,PatientsMaster!$A:$A,PatientsMaster!$G:$G)</f>
        <v>Young Adult</v>
      </c>
      <c r="J1488" t="str">
        <f>_xlfn.XLOOKUP($C:$C,ProvidersMaster!$A:$A,ProvidersMaster!$C:$C)</f>
        <v>Neurology</v>
      </c>
      <c r="K1488">
        <f>_xlfn.XLOOKUP($A:$A,Charges!$B:$B,Charges!$D:$D)</f>
        <v>267.73</v>
      </c>
      <c r="L1488">
        <f>_xlfn.XLOOKUP($E:$E,InsuranceClaims!$A:$A,InsuranceClaims!$E:$E)</f>
        <v>223.64519999999999</v>
      </c>
      <c r="M1488" t="str">
        <f>_xlfn.XLOOKUP($A:$A,Diagnoses!$B:$B,Diagnoses!$D:$D)</f>
        <v>Low back pain</v>
      </c>
      <c r="N1488" t="str">
        <f t="shared" si="46"/>
        <v>2022-Aug</v>
      </c>
      <c r="O1488" t="str">
        <f t="shared" si="47"/>
        <v>Standard</v>
      </c>
      <c r="P1488">
        <f>COUNTIF($B:$B,B1488)</f>
        <v>9</v>
      </c>
      <c r="Q1488">
        <f>SUMIF($C:$C,C1488,$L:$L)</f>
        <v>25676.765600000006</v>
      </c>
    </row>
    <row r="1489" spans="1:17" x14ac:dyDescent="0.25">
      <c r="A1489" t="s">
        <v>5605</v>
      </c>
      <c r="B1489" t="s">
        <v>649</v>
      </c>
      <c r="C1489" t="s">
        <v>3151</v>
      </c>
      <c r="D1489" t="s">
        <v>3088</v>
      </c>
      <c r="E1489" t="s">
        <v>19864</v>
      </c>
      <c r="F1489" t="s">
        <v>3222</v>
      </c>
      <c r="G1489" t="s">
        <v>3102</v>
      </c>
      <c r="H1489">
        <f ca="1">_xlfn.XLOOKUP('Master Data'!$B:$B,PatientsMaster!$A:$A,PatientsMaster!$F:$F)</f>
        <v>78</v>
      </c>
      <c r="I1489" t="str">
        <f ca="1">_xlfn.XLOOKUP('Master Data'!$B:$B,PatientsMaster!$A:$A,PatientsMaster!$G:$G)</f>
        <v>Young Adult</v>
      </c>
      <c r="J1489" t="str">
        <f>_xlfn.XLOOKUP($C:$C,ProvidersMaster!$A:$A,ProvidersMaster!$C:$C)</f>
        <v>Gastroenterology</v>
      </c>
      <c r="K1489">
        <f>_xlfn.XLOOKUP($A:$A,Charges!$B:$B,Charges!$D:$D)</f>
        <v>256.33</v>
      </c>
      <c r="L1489">
        <f>_xlfn.XLOOKUP($E:$E,InsuranceClaims!$A:$A,InsuranceClaims!$E:$E)</f>
        <v>267.84900000000005</v>
      </c>
      <c r="M1489" t="str">
        <f>_xlfn.XLOOKUP($A:$A,Diagnoses!$B:$B,Diagnoses!$D:$D)</f>
        <v>Type 2 diabetes mellitus without complications</v>
      </c>
      <c r="N1489" t="str">
        <f t="shared" si="46"/>
        <v>2024-Nov</v>
      </c>
      <c r="O1489" t="str">
        <f t="shared" si="47"/>
        <v>Standard</v>
      </c>
      <c r="P1489">
        <f>COUNTIF($B:$B,B1489)</f>
        <v>9</v>
      </c>
      <c r="Q1489">
        <f>SUMIF($C:$C,C1489,$L:$L)</f>
        <v>21413.642499999994</v>
      </c>
    </row>
    <row r="1490" spans="1:17" x14ac:dyDescent="0.25">
      <c r="A1490" t="s">
        <v>5606</v>
      </c>
      <c r="B1490" t="s">
        <v>649</v>
      </c>
      <c r="C1490" t="s">
        <v>3125</v>
      </c>
      <c r="D1490" t="s">
        <v>3093</v>
      </c>
      <c r="E1490" t="s">
        <v>19865</v>
      </c>
      <c r="F1490" t="s">
        <v>4722</v>
      </c>
      <c r="G1490" t="s">
        <v>3090</v>
      </c>
      <c r="H1490">
        <f ca="1">_xlfn.XLOOKUP('Master Data'!$B:$B,PatientsMaster!$A:$A,PatientsMaster!$F:$F)</f>
        <v>78</v>
      </c>
      <c r="I1490" t="str">
        <f ca="1">_xlfn.XLOOKUP('Master Data'!$B:$B,PatientsMaster!$A:$A,PatientsMaster!$G:$G)</f>
        <v>Young Adult</v>
      </c>
      <c r="J1490" t="str">
        <f>_xlfn.XLOOKUP($C:$C,ProvidersMaster!$A:$A,ProvidersMaster!$C:$C)</f>
        <v>Dermatology</v>
      </c>
      <c r="K1490">
        <f>_xlfn.XLOOKUP($A:$A,Charges!$B:$B,Charges!$D:$D)</f>
        <v>386.14</v>
      </c>
      <c r="L1490">
        <f>_xlfn.XLOOKUP($E:$E,InsuranceClaims!$A:$A,InsuranceClaims!$E:$E)</f>
        <v>242.44490000000002</v>
      </c>
      <c r="M1490" t="str">
        <f>_xlfn.XLOOKUP($A:$A,Diagnoses!$B:$B,Diagnoses!$D:$D)</f>
        <v>Type 2 diabetes mellitus without complications</v>
      </c>
      <c r="N1490" t="str">
        <f t="shared" si="46"/>
        <v>2024-Aug</v>
      </c>
      <c r="O1490" t="str">
        <f t="shared" si="47"/>
        <v>High Cost</v>
      </c>
      <c r="P1490">
        <f>COUNTIF($B:$B,B1490)</f>
        <v>9</v>
      </c>
      <c r="Q1490">
        <f>SUMIF($C:$C,C1490,$L:$L)</f>
        <v>11666.590100000001</v>
      </c>
    </row>
    <row r="1491" spans="1:17" x14ac:dyDescent="0.25">
      <c r="A1491" t="s">
        <v>5607</v>
      </c>
      <c r="B1491" t="s">
        <v>649</v>
      </c>
      <c r="C1491" t="s">
        <v>3254</v>
      </c>
      <c r="D1491" t="s">
        <v>3088</v>
      </c>
      <c r="E1491" t="s">
        <v>19866</v>
      </c>
      <c r="F1491" t="s">
        <v>5608</v>
      </c>
      <c r="G1491" t="s">
        <v>3095</v>
      </c>
      <c r="H1491">
        <f ca="1">_xlfn.XLOOKUP('Master Data'!$B:$B,PatientsMaster!$A:$A,PatientsMaster!$F:$F)</f>
        <v>78</v>
      </c>
      <c r="I1491" t="str">
        <f ca="1">_xlfn.XLOOKUP('Master Data'!$B:$B,PatientsMaster!$A:$A,PatientsMaster!$G:$G)</f>
        <v>Young Adult</v>
      </c>
      <c r="J1491" t="str">
        <f>_xlfn.XLOOKUP($C:$C,ProvidersMaster!$A:$A,ProvidersMaster!$C:$C)</f>
        <v>General Practice</v>
      </c>
      <c r="K1491">
        <f>_xlfn.XLOOKUP($A:$A,Charges!$B:$B,Charges!$D:$D)</f>
        <v>419.73</v>
      </c>
      <c r="L1491">
        <f>_xlfn.XLOOKUP($E:$E,InsuranceClaims!$A:$A,InsuranceClaims!$E:$E)</f>
        <v>225.42300000000003</v>
      </c>
      <c r="M1491" t="str">
        <f>_xlfn.XLOOKUP($A:$A,Diagnoses!$B:$B,Diagnoses!$D:$D)</f>
        <v>Essential (primary) hypertension</v>
      </c>
      <c r="N1491" t="str">
        <f t="shared" si="46"/>
        <v>2023-Jun</v>
      </c>
      <c r="O1491" t="str">
        <f t="shared" si="47"/>
        <v>High Cost</v>
      </c>
      <c r="P1491">
        <f>COUNTIF($B:$B,B1491)</f>
        <v>9</v>
      </c>
      <c r="Q1491">
        <f>SUMIF($C:$C,C1491,$L:$L)</f>
        <v>20459.456599999998</v>
      </c>
    </row>
    <row r="1492" spans="1:17" x14ac:dyDescent="0.25">
      <c r="A1492" t="s">
        <v>5609</v>
      </c>
      <c r="B1492" t="s">
        <v>649</v>
      </c>
      <c r="C1492" t="s">
        <v>3118</v>
      </c>
      <c r="D1492" t="s">
        <v>3088</v>
      </c>
      <c r="E1492" t="s">
        <v>19867</v>
      </c>
      <c r="F1492" t="s">
        <v>3748</v>
      </c>
      <c r="G1492" t="s">
        <v>3106</v>
      </c>
      <c r="H1492">
        <f ca="1">_xlfn.XLOOKUP('Master Data'!$B:$B,PatientsMaster!$A:$A,PatientsMaster!$F:$F)</f>
        <v>78</v>
      </c>
      <c r="I1492" t="str">
        <f ca="1">_xlfn.XLOOKUP('Master Data'!$B:$B,PatientsMaster!$A:$A,PatientsMaster!$G:$G)</f>
        <v>Young Adult</v>
      </c>
      <c r="J1492" t="str">
        <f>_xlfn.XLOOKUP($C:$C,ProvidersMaster!$A:$A,ProvidersMaster!$C:$C)</f>
        <v>Cardiology</v>
      </c>
      <c r="K1492">
        <f>_xlfn.XLOOKUP($A:$A,Charges!$B:$B,Charges!$D:$D)</f>
        <v>495.54</v>
      </c>
      <c r="L1492">
        <f>_xlfn.XLOOKUP($E:$E,InsuranceClaims!$A:$A,InsuranceClaims!$E:$E)</f>
        <v>232.95939999999999</v>
      </c>
      <c r="M1492" t="str">
        <f>_xlfn.XLOOKUP($A:$A,Diagnoses!$B:$B,Diagnoses!$D:$D)</f>
        <v>Low back pain</v>
      </c>
      <c r="N1492" t="str">
        <f t="shared" si="46"/>
        <v>2025-Jul</v>
      </c>
      <c r="O1492" t="str">
        <f t="shared" si="47"/>
        <v>High Cost</v>
      </c>
      <c r="P1492">
        <f>COUNTIF($B:$B,B1492)</f>
        <v>9</v>
      </c>
      <c r="Q1492">
        <f>SUMIF($C:$C,C1492,$L:$L)</f>
        <v>19335.334599999998</v>
      </c>
    </row>
    <row r="1493" spans="1:17" x14ac:dyDescent="0.25">
      <c r="A1493" t="s">
        <v>5610</v>
      </c>
      <c r="B1493" t="s">
        <v>649</v>
      </c>
      <c r="C1493" t="s">
        <v>3196</v>
      </c>
      <c r="D1493" t="s">
        <v>3093</v>
      </c>
      <c r="E1493" t="s">
        <v>19868</v>
      </c>
      <c r="F1493" t="s">
        <v>3919</v>
      </c>
      <c r="G1493" t="s">
        <v>3106</v>
      </c>
      <c r="H1493">
        <f ca="1">_xlfn.XLOOKUP('Master Data'!$B:$B,PatientsMaster!$A:$A,PatientsMaster!$F:$F)</f>
        <v>78</v>
      </c>
      <c r="I1493" t="str">
        <f ca="1">_xlfn.XLOOKUP('Master Data'!$B:$B,PatientsMaster!$A:$A,PatientsMaster!$G:$G)</f>
        <v>Young Adult</v>
      </c>
      <c r="J1493" t="str">
        <f>_xlfn.XLOOKUP($C:$C,ProvidersMaster!$A:$A,ProvidersMaster!$C:$C)</f>
        <v>Gastroenterology</v>
      </c>
      <c r="K1493">
        <f>_xlfn.XLOOKUP($A:$A,Charges!$B:$B,Charges!$D:$D)</f>
        <v>214.24</v>
      </c>
      <c r="L1493">
        <f>_xlfn.XLOOKUP($E:$E,InsuranceClaims!$A:$A,InsuranceClaims!$E:$E)</f>
        <v>325.13759999999996</v>
      </c>
      <c r="M1493" t="str">
        <f>_xlfn.XLOOKUP($A:$A,Diagnoses!$B:$B,Diagnoses!$D:$D)</f>
        <v>Gastro-esophageal reflux disease without esophagitis</v>
      </c>
      <c r="N1493" t="str">
        <f t="shared" si="46"/>
        <v>2024-May</v>
      </c>
      <c r="O1493" t="str">
        <f t="shared" si="47"/>
        <v>Standard</v>
      </c>
      <c r="P1493">
        <f>COUNTIF($B:$B,B1493)</f>
        <v>9</v>
      </c>
      <c r="Q1493">
        <f>SUMIF($C:$C,C1493,$L:$L)</f>
        <v>13711.558999999999</v>
      </c>
    </row>
    <row r="1494" spans="1:17" x14ac:dyDescent="0.25">
      <c r="A1494" t="s">
        <v>5611</v>
      </c>
      <c r="B1494" t="s">
        <v>649</v>
      </c>
      <c r="C1494" t="s">
        <v>3148</v>
      </c>
      <c r="D1494" t="s">
        <v>3088</v>
      </c>
      <c r="E1494" t="s">
        <v>19869</v>
      </c>
      <c r="F1494" t="s">
        <v>4956</v>
      </c>
      <c r="G1494" t="s">
        <v>3095</v>
      </c>
      <c r="H1494">
        <f ca="1">_xlfn.XLOOKUP('Master Data'!$B:$B,PatientsMaster!$A:$A,PatientsMaster!$F:$F)</f>
        <v>78</v>
      </c>
      <c r="I1494" t="str">
        <f ca="1">_xlfn.XLOOKUP('Master Data'!$B:$B,PatientsMaster!$A:$A,PatientsMaster!$G:$G)</f>
        <v>Young Adult</v>
      </c>
      <c r="J1494" t="str">
        <f>_xlfn.XLOOKUP($C:$C,ProvidersMaster!$A:$A,ProvidersMaster!$C:$C)</f>
        <v>Gastroenterology</v>
      </c>
      <c r="K1494">
        <f>_xlfn.XLOOKUP($A:$A,Charges!$B:$B,Charges!$D:$D)</f>
        <v>244.79</v>
      </c>
      <c r="L1494">
        <f>_xlfn.XLOOKUP($E:$E,InsuranceClaims!$A:$A,InsuranceClaims!$E:$E)</f>
        <v>325.99349999999998</v>
      </c>
      <c r="M1494" t="str">
        <f>_xlfn.XLOOKUP($A:$A,Diagnoses!$B:$B,Diagnoses!$D:$D)</f>
        <v>Type 2 diabetes mellitus without complications</v>
      </c>
      <c r="N1494" t="str">
        <f t="shared" si="46"/>
        <v>2023-Dec</v>
      </c>
      <c r="O1494" t="str">
        <f t="shared" si="47"/>
        <v>Standard</v>
      </c>
      <c r="P1494">
        <f>COUNTIF($B:$B,B1494)</f>
        <v>9</v>
      </c>
      <c r="Q1494">
        <f>SUMIF($C:$C,C1494,$L:$L)</f>
        <v>19833.441100000004</v>
      </c>
    </row>
    <row r="1495" spans="1:17" x14ac:dyDescent="0.25">
      <c r="A1495" t="s">
        <v>5612</v>
      </c>
      <c r="B1495" t="s">
        <v>649</v>
      </c>
      <c r="C1495" t="s">
        <v>3329</v>
      </c>
      <c r="D1495" t="s">
        <v>3088</v>
      </c>
      <c r="E1495" t="s">
        <v>19870</v>
      </c>
      <c r="F1495" t="s">
        <v>5613</v>
      </c>
      <c r="G1495" t="s">
        <v>3090</v>
      </c>
      <c r="H1495">
        <f ca="1">_xlfn.XLOOKUP('Master Data'!$B:$B,PatientsMaster!$A:$A,PatientsMaster!$F:$F)</f>
        <v>78</v>
      </c>
      <c r="I1495" t="str">
        <f ca="1">_xlfn.XLOOKUP('Master Data'!$B:$B,PatientsMaster!$A:$A,PatientsMaster!$G:$G)</f>
        <v>Young Adult</v>
      </c>
      <c r="J1495" t="str">
        <f>_xlfn.XLOOKUP($C:$C,ProvidersMaster!$A:$A,ProvidersMaster!$C:$C)</f>
        <v>Oncology</v>
      </c>
      <c r="K1495">
        <f>_xlfn.XLOOKUP($A:$A,Charges!$B:$B,Charges!$D:$D)</f>
        <v>85.74</v>
      </c>
      <c r="L1495">
        <f>_xlfn.XLOOKUP($E:$E,InsuranceClaims!$A:$A,InsuranceClaims!$E:$E)</f>
        <v>396.30520000000001</v>
      </c>
      <c r="M1495" t="str">
        <f>_xlfn.XLOOKUP($A:$A,Diagnoses!$B:$B,Diagnoses!$D:$D)</f>
        <v>Gastro-esophageal reflux disease without esophagitis</v>
      </c>
      <c r="N1495" t="str">
        <f t="shared" si="46"/>
        <v>2025-Jan</v>
      </c>
      <c r="O1495" t="str">
        <f t="shared" si="47"/>
        <v>Standard</v>
      </c>
      <c r="P1495">
        <f>COUNTIF($B:$B,B1495)</f>
        <v>9</v>
      </c>
      <c r="Q1495">
        <f>SUMIF($C:$C,C1495,$L:$L)</f>
        <v>21059.359400000005</v>
      </c>
    </row>
    <row r="1496" spans="1:17" x14ac:dyDescent="0.25">
      <c r="A1496" t="s">
        <v>5614</v>
      </c>
      <c r="B1496" t="s">
        <v>651</v>
      </c>
      <c r="C1496" t="s">
        <v>3100</v>
      </c>
      <c r="D1496" t="s">
        <v>3093</v>
      </c>
      <c r="E1496" t="s">
        <v>19871</v>
      </c>
      <c r="F1496" t="s">
        <v>5350</v>
      </c>
      <c r="G1496" t="s">
        <v>3102</v>
      </c>
      <c r="H1496">
        <f ca="1">_xlfn.XLOOKUP('Master Data'!$B:$B,PatientsMaster!$A:$A,PatientsMaster!$F:$F)</f>
        <v>41</v>
      </c>
      <c r="I1496" t="str">
        <f ca="1">_xlfn.XLOOKUP('Master Data'!$B:$B,PatientsMaster!$A:$A,PatientsMaster!$G:$G)</f>
        <v>Young Adult</v>
      </c>
      <c r="J1496" t="str">
        <f>_xlfn.XLOOKUP($C:$C,ProvidersMaster!$A:$A,ProvidersMaster!$C:$C)</f>
        <v>Gastroenterology</v>
      </c>
      <c r="K1496">
        <f>_xlfn.XLOOKUP($A:$A,Charges!$B:$B,Charges!$D:$D)</f>
        <v>66.92</v>
      </c>
      <c r="L1496">
        <f>_xlfn.XLOOKUP($E:$E,InsuranceClaims!$A:$A,InsuranceClaims!$E:$E)</f>
        <v>119.86799999999999</v>
      </c>
      <c r="M1496" t="str">
        <f>_xlfn.XLOOKUP($A:$A,Diagnoses!$B:$B,Diagnoses!$D:$D)</f>
        <v>Gastro-esophageal reflux disease without esophagitis</v>
      </c>
      <c r="N1496" t="str">
        <f t="shared" si="46"/>
        <v>2023-Aug</v>
      </c>
      <c r="O1496" t="str">
        <f t="shared" si="47"/>
        <v>Standard</v>
      </c>
      <c r="P1496">
        <f>COUNTIF($B:$B,B1496)</f>
        <v>4</v>
      </c>
      <c r="Q1496">
        <f>SUMIF($C:$C,C1496,$L:$L)</f>
        <v>18930.286999999997</v>
      </c>
    </row>
    <row r="1497" spans="1:17" x14ac:dyDescent="0.25">
      <c r="A1497" t="s">
        <v>5615</v>
      </c>
      <c r="B1497" t="s">
        <v>651</v>
      </c>
      <c r="C1497" t="s">
        <v>3248</v>
      </c>
      <c r="D1497" t="s">
        <v>3088</v>
      </c>
      <c r="E1497" t="s">
        <v>19872</v>
      </c>
      <c r="F1497" t="s">
        <v>5616</v>
      </c>
      <c r="G1497" t="s">
        <v>3095</v>
      </c>
      <c r="H1497">
        <f ca="1">_xlfn.XLOOKUP('Master Data'!$B:$B,PatientsMaster!$A:$A,PatientsMaster!$F:$F)</f>
        <v>41</v>
      </c>
      <c r="I1497" t="str">
        <f ca="1">_xlfn.XLOOKUP('Master Data'!$B:$B,PatientsMaster!$A:$A,PatientsMaster!$G:$G)</f>
        <v>Young Adult</v>
      </c>
      <c r="J1497" t="str">
        <f>_xlfn.XLOOKUP($C:$C,ProvidersMaster!$A:$A,ProvidersMaster!$C:$C)</f>
        <v>Cardiology</v>
      </c>
      <c r="K1497">
        <f>_xlfn.XLOOKUP($A:$A,Charges!$B:$B,Charges!$D:$D)</f>
        <v>130.57</v>
      </c>
      <c r="L1497">
        <f>_xlfn.XLOOKUP($E:$E,InsuranceClaims!$A:$A,InsuranceClaims!$E:$E)</f>
        <v>91.848200000000006</v>
      </c>
      <c r="M1497" t="str">
        <f>_xlfn.XLOOKUP($A:$A,Diagnoses!$B:$B,Diagnoses!$D:$D)</f>
        <v>Type 2 diabetes mellitus without complications</v>
      </c>
      <c r="N1497" t="str">
        <f t="shared" si="46"/>
        <v>2025-Jun</v>
      </c>
      <c r="O1497" t="str">
        <f t="shared" si="47"/>
        <v>Standard</v>
      </c>
      <c r="P1497">
        <f>COUNTIF($B:$B,B1497)</f>
        <v>4</v>
      </c>
      <c r="Q1497">
        <f>SUMIF($C:$C,C1497,$L:$L)</f>
        <v>20392.786800000002</v>
      </c>
    </row>
    <row r="1498" spans="1:17" x14ac:dyDescent="0.25">
      <c r="A1498" t="s">
        <v>5617</v>
      </c>
      <c r="B1498" t="s">
        <v>651</v>
      </c>
      <c r="C1498" t="s">
        <v>3111</v>
      </c>
      <c r="D1498" t="s">
        <v>3093</v>
      </c>
      <c r="E1498" t="s">
        <v>19873</v>
      </c>
      <c r="F1498" t="s">
        <v>5618</v>
      </c>
      <c r="G1498" t="s">
        <v>3095</v>
      </c>
      <c r="H1498">
        <f ca="1">_xlfn.XLOOKUP('Master Data'!$B:$B,PatientsMaster!$A:$A,PatientsMaster!$F:$F)</f>
        <v>41</v>
      </c>
      <c r="I1498" t="str">
        <f ca="1">_xlfn.XLOOKUP('Master Data'!$B:$B,PatientsMaster!$A:$A,PatientsMaster!$G:$G)</f>
        <v>Young Adult</v>
      </c>
      <c r="J1498" t="str">
        <f>_xlfn.XLOOKUP($C:$C,ProvidersMaster!$A:$A,ProvidersMaster!$C:$C)</f>
        <v>Gastroenterology</v>
      </c>
      <c r="K1498">
        <f>_xlfn.XLOOKUP($A:$A,Charges!$B:$B,Charges!$D:$D)</f>
        <v>453.48</v>
      </c>
      <c r="L1498">
        <f>_xlfn.XLOOKUP($E:$E,InsuranceClaims!$A:$A,InsuranceClaims!$E:$E)</f>
        <v>340.1472</v>
      </c>
      <c r="M1498" t="str">
        <f>_xlfn.XLOOKUP($A:$A,Diagnoses!$B:$B,Diagnoses!$D:$D)</f>
        <v>Type 2 diabetes mellitus without complications</v>
      </c>
      <c r="N1498" t="str">
        <f t="shared" si="46"/>
        <v>2023-Jul</v>
      </c>
      <c r="O1498" t="str">
        <f t="shared" si="47"/>
        <v>High Cost</v>
      </c>
      <c r="P1498">
        <f>COUNTIF($B:$B,B1498)</f>
        <v>4</v>
      </c>
      <c r="Q1498">
        <f>SUMIF($C:$C,C1498,$L:$L)</f>
        <v>20345.553199999988</v>
      </c>
    </row>
    <row r="1499" spans="1:17" x14ac:dyDescent="0.25">
      <c r="A1499" t="s">
        <v>5619</v>
      </c>
      <c r="B1499" t="s">
        <v>651</v>
      </c>
      <c r="C1499" t="s">
        <v>3148</v>
      </c>
      <c r="D1499" t="s">
        <v>3088</v>
      </c>
      <c r="E1499" t="s">
        <v>19874</v>
      </c>
      <c r="F1499" t="s">
        <v>5620</v>
      </c>
      <c r="G1499" t="s">
        <v>3106</v>
      </c>
      <c r="H1499">
        <f ca="1">_xlfn.XLOOKUP('Master Data'!$B:$B,PatientsMaster!$A:$A,PatientsMaster!$F:$F)</f>
        <v>41</v>
      </c>
      <c r="I1499" t="str">
        <f ca="1">_xlfn.XLOOKUP('Master Data'!$B:$B,PatientsMaster!$A:$A,PatientsMaster!$G:$G)</f>
        <v>Young Adult</v>
      </c>
      <c r="J1499" t="str">
        <f>_xlfn.XLOOKUP($C:$C,ProvidersMaster!$A:$A,ProvidersMaster!$C:$C)</f>
        <v>Gastroenterology</v>
      </c>
      <c r="K1499">
        <f>_xlfn.XLOOKUP($A:$A,Charges!$B:$B,Charges!$D:$D)</f>
        <v>229.06</v>
      </c>
      <c r="L1499">
        <f>_xlfn.XLOOKUP($E:$E,InsuranceClaims!$A:$A,InsuranceClaims!$E:$E)</f>
        <v>313.18650000000002</v>
      </c>
      <c r="M1499" t="str">
        <f>_xlfn.XLOOKUP($A:$A,Diagnoses!$B:$B,Diagnoses!$D:$D)</f>
        <v>Gastro-esophageal reflux disease without esophagitis</v>
      </c>
      <c r="N1499" t="str">
        <f t="shared" si="46"/>
        <v>2023-Feb</v>
      </c>
      <c r="O1499" t="str">
        <f t="shared" si="47"/>
        <v>Standard</v>
      </c>
      <c r="P1499">
        <f>COUNTIF($B:$B,B1499)</f>
        <v>4</v>
      </c>
      <c r="Q1499">
        <f>SUMIF($C:$C,C1499,$L:$L)</f>
        <v>19833.441100000004</v>
      </c>
    </row>
    <row r="1500" spans="1:17" x14ac:dyDescent="0.25">
      <c r="A1500" t="s">
        <v>5621</v>
      </c>
      <c r="B1500" t="s">
        <v>653</v>
      </c>
      <c r="C1500" t="s">
        <v>3175</v>
      </c>
      <c r="D1500" t="s">
        <v>3093</v>
      </c>
      <c r="E1500" t="s">
        <v>19875</v>
      </c>
      <c r="F1500" t="s">
        <v>4536</v>
      </c>
      <c r="G1500" t="s">
        <v>3102</v>
      </c>
      <c r="H1500">
        <f ca="1">_xlfn.XLOOKUP('Master Data'!$B:$B,PatientsMaster!$A:$A,PatientsMaster!$F:$F)</f>
        <v>57</v>
      </c>
      <c r="I1500" t="str">
        <f ca="1">_xlfn.XLOOKUP('Master Data'!$B:$B,PatientsMaster!$A:$A,PatientsMaster!$G:$G)</f>
        <v>Young Adult</v>
      </c>
      <c r="J1500" t="str">
        <f>_xlfn.XLOOKUP($C:$C,ProvidersMaster!$A:$A,ProvidersMaster!$C:$C)</f>
        <v>Pediatrics</v>
      </c>
      <c r="K1500">
        <f>_xlfn.XLOOKUP($A:$A,Charges!$B:$B,Charges!$D:$D)</f>
        <v>224.4</v>
      </c>
      <c r="L1500">
        <f>_xlfn.XLOOKUP($E:$E,InsuranceClaims!$A:$A,InsuranceClaims!$E:$E)</f>
        <v>374.49719999999996</v>
      </c>
      <c r="M1500" t="str">
        <f>_xlfn.XLOOKUP($A:$A,Diagnoses!$B:$B,Diagnoses!$D:$D)</f>
        <v>Gastro-esophageal reflux disease without esophagitis</v>
      </c>
      <c r="N1500" t="str">
        <f t="shared" si="46"/>
        <v>2025-Apr</v>
      </c>
      <c r="O1500" t="str">
        <f t="shared" si="47"/>
        <v>Standard</v>
      </c>
      <c r="P1500">
        <f>COUNTIF($B:$B,B1500)</f>
        <v>3</v>
      </c>
      <c r="Q1500">
        <f>SUMIF($C:$C,C1500,$L:$L)</f>
        <v>18866.657099999993</v>
      </c>
    </row>
    <row r="1501" spans="1:17" x14ac:dyDescent="0.25">
      <c r="A1501" t="s">
        <v>5622</v>
      </c>
      <c r="B1501" t="s">
        <v>653</v>
      </c>
      <c r="C1501" t="s">
        <v>3172</v>
      </c>
      <c r="D1501" t="s">
        <v>3088</v>
      </c>
      <c r="E1501" t="s">
        <v>19876</v>
      </c>
      <c r="F1501" t="s">
        <v>3644</v>
      </c>
      <c r="G1501" t="s">
        <v>3102</v>
      </c>
      <c r="H1501">
        <f ca="1">_xlfn.XLOOKUP('Master Data'!$B:$B,PatientsMaster!$A:$A,PatientsMaster!$F:$F)</f>
        <v>57</v>
      </c>
      <c r="I1501" t="str">
        <f ca="1">_xlfn.XLOOKUP('Master Data'!$B:$B,PatientsMaster!$A:$A,PatientsMaster!$G:$G)</f>
        <v>Young Adult</v>
      </c>
      <c r="J1501" t="str">
        <f>_xlfn.XLOOKUP($C:$C,ProvidersMaster!$A:$A,ProvidersMaster!$C:$C)</f>
        <v>Gastroenterology</v>
      </c>
      <c r="K1501">
        <f>_xlfn.XLOOKUP($A:$A,Charges!$B:$B,Charges!$D:$D)</f>
        <v>121.79</v>
      </c>
      <c r="L1501">
        <f>_xlfn.XLOOKUP($E:$E,InsuranceClaims!$A:$A,InsuranceClaims!$E:$E)</f>
        <v>47.856000000000002</v>
      </c>
      <c r="M1501" t="str">
        <f>_xlfn.XLOOKUP($A:$A,Diagnoses!$B:$B,Diagnoses!$D:$D)</f>
        <v>Gastro-esophageal reflux disease without esophagitis</v>
      </c>
      <c r="N1501" t="str">
        <f t="shared" si="46"/>
        <v>2024-Apr</v>
      </c>
      <c r="O1501" t="str">
        <f t="shared" si="47"/>
        <v>Standard</v>
      </c>
      <c r="P1501">
        <f>COUNTIF($B:$B,B1501)</f>
        <v>3</v>
      </c>
      <c r="Q1501">
        <f>SUMIF($C:$C,C1501,$L:$L)</f>
        <v>17502.678000000004</v>
      </c>
    </row>
    <row r="1502" spans="1:17" x14ac:dyDescent="0.25">
      <c r="A1502" t="s">
        <v>5623</v>
      </c>
      <c r="B1502" t="s">
        <v>653</v>
      </c>
      <c r="C1502" t="s">
        <v>3196</v>
      </c>
      <c r="D1502" t="s">
        <v>3088</v>
      </c>
      <c r="E1502" t="s">
        <v>19877</v>
      </c>
      <c r="F1502" t="s">
        <v>5624</v>
      </c>
      <c r="G1502" t="s">
        <v>3095</v>
      </c>
      <c r="H1502">
        <f ca="1">_xlfn.XLOOKUP('Master Data'!$B:$B,PatientsMaster!$A:$A,PatientsMaster!$F:$F)</f>
        <v>57</v>
      </c>
      <c r="I1502" t="str">
        <f ca="1">_xlfn.XLOOKUP('Master Data'!$B:$B,PatientsMaster!$A:$A,PatientsMaster!$G:$G)</f>
        <v>Young Adult</v>
      </c>
      <c r="J1502" t="str">
        <f>_xlfn.XLOOKUP($C:$C,ProvidersMaster!$A:$A,ProvidersMaster!$C:$C)</f>
        <v>Gastroenterology</v>
      </c>
      <c r="K1502">
        <f>_xlfn.XLOOKUP($A:$A,Charges!$B:$B,Charges!$D:$D)</f>
        <v>450.04</v>
      </c>
      <c r="L1502">
        <f>_xlfn.XLOOKUP($E:$E,InsuranceClaims!$A:$A,InsuranceClaims!$E:$E)</f>
        <v>340.5256</v>
      </c>
      <c r="M1502" t="str">
        <f>_xlfn.XLOOKUP($A:$A,Diagnoses!$B:$B,Diagnoses!$D:$D)</f>
        <v>Low back pain</v>
      </c>
      <c r="N1502" t="str">
        <f t="shared" si="46"/>
        <v>2026-Mar</v>
      </c>
      <c r="O1502" t="str">
        <f t="shared" si="47"/>
        <v>High Cost</v>
      </c>
      <c r="P1502">
        <f>COUNTIF($B:$B,B1502)</f>
        <v>3</v>
      </c>
      <c r="Q1502">
        <f>SUMIF($C:$C,C1502,$L:$L)</f>
        <v>13711.558999999999</v>
      </c>
    </row>
    <row r="1503" spans="1:17" x14ac:dyDescent="0.25">
      <c r="A1503" t="s">
        <v>5625</v>
      </c>
      <c r="B1503" t="s">
        <v>655</v>
      </c>
      <c r="C1503" t="s">
        <v>3104</v>
      </c>
      <c r="D1503" t="s">
        <v>3088</v>
      </c>
      <c r="E1503" t="s">
        <v>19878</v>
      </c>
      <c r="F1503" t="s">
        <v>5626</v>
      </c>
      <c r="G1503" t="s">
        <v>3090</v>
      </c>
      <c r="H1503">
        <f ca="1">_xlfn.XLOOKUP('Master Data'!$B:$B,PatientsMaster!$A:$A,PatientsMaster!$F:$F)</f>
        <v>22</v>
      </c>
      <c r="I1503" t="str">
        <f ca="1">_xlfn.XLOOKUP('Master Data'!$B:$B,PatientsMaster!$A:$A,PatientsMaster!$G:$G)</f>
        <v>Young Adult</v>
      </c>
      <c r="J1503" t="str">
        <f>_xlfn.XLOOKUP($C:$C,ProvidersMaster!$A:$A,ProvidersMaster!$C:$C)</f>
        <v>Pediatrics</v>
      </c>
      <c r="K1503">
        <f>_xlfn.XLOOKUP($A:$A,Charges!$B:$B,Charges!$D:$D)</f>
        <v>467.62</v>
      </c>
      <c r="L1503">
        <f>_xlfn.XLOOKUP($E:$E,InsuranceClaims!$A:$A,InsuranceClaims!$E:$E)</f>
        <v>380.23439999999999</v>
      </c>
      <c r="M1503" t="str">
        <f>_xlfn.XLOOKUP($A:$A,Diagnoses!$B:$B,Diagnoses!$D:$D)</f>
        <v>Low back pain</v>
      </c>
      <c r="N1503" t="str">
        <f t="shared" si="46"/>
        <v>2022-Feb</v>
      </c>
      <c r="O1503" t="str">
        <f t="shared" si="47"/>
        <v>High Cost</v>
      </c>
      <c r="P1503">
        <f>COUNTIF($B:$B,B1503)</f>
        <v>10</v>
      </c>
      <c r="Q1503">
        <f>SUMIF($C:$C,C1503,$L:$L)</f>
        <v>19656.943599999999</v>
      </c>
    </row>
    <row r="1504" spans="1:17" x14ac:dyDescent="0.25">
      <c r="A1504" t="s">
        <v>5627</v>
      </c>
      <c r="B1504" t="s">
        <v>655</v>
      </c>
      <c r="C1504" t="s">
        <v>3097</v>
      </c>
      <c r="D1504" t="s">
        <v>3088</v>
      </c>
      <c r="E1504" t="s">
        <v>19879</v>
      </c>
      <c r="F1504" t="s">
        <v>3361</v>
      </c>
      <c r="G1504" t="s">
        <v>3095</v>
      </c>
      <c r="H1504">
        <f ca="1">_xlfn.XLOOKUP('Master Data'!$B:$B,PatientsMaster!$A:$A,PatientsMaster!$F:$F)</f>
        <v>22</v>
      </c>
      <c r="I1504" t="str">
        <f ca="1">_xlfn.XLOOKUP('Master Data'!$B:$B,PatientsMaster!$A:$A,PatientsMaster!$G:$G)</f>
        <v>Young Adult</v>
      </c>
      <c r="J1504" t="str">
        <f>_xlfn.XLOOKUP($C:$C,ProvidersMaster!$A:$A,ProvidersMaster!$C:$C)</f>
        <v>Cardiology</v>
      </c>
      <c r="K1504">
        <f>_xlfn.XLOOKUP($A:$A,Charges!$B:$B,Charges!$D:$D)</f>
        <v>183.01</v>
      </c>
      <c r="L1504">
        <f>_xlfn.XLOOKUP($E:$E,InsuranceClaims!$A:$A,InsuranceClaims!$E:$E)</f>
        <v>357.28800000000001</v>
      </c>
      <c r="M1504" t="str">
        <f>_xlfn.XLOOKUP($A:$A,Diagnoses!$B:$B,Diagnoses!$D:$D)</f>
        <v>Gastro-esophageal reflux disease without esophagitis</v>
      </c>
      <c r="N1504" t="str">
        <f t="shared" si="46"/>
        <v>2024-Aug</v>
      </c>
      <c r="O1504" t="str">
        <f t="shared" si="47"/>
        <v>Standard</v>
      </c>
      <c r="P1504">
        <f>COUNTIF($B:$B,B1504)</f>
        <v>10</v>
      </c>
      <c r="Q1504">
        <f>SUMIF($C:$C,C1504,$L:$L)</f>
        <v>19482.340599999985</v>
      </c>
    </row>
    <row r="1505" spans="1:17" x14ac:dyDescent="0.25">
      <c r="A1505" t="s">
        <v>5628</v>
      </c>
      <c r="B1505" t="s">
        <v>655</v>
      </c>
      <c r="C1505" t="s">
        <v>3151</v>
      </c>
      <c r="D1505" t="s">
        <v>3088</v>
      </c>
      <c r="E1505" t="s">
        <v>19880</v>
      </c>
      <c r="F1505" t="s">
        <v>5629</v>
      </c>
      <c r="G1505" t="s">
        <v>3106</v>
      </c>
      <c r="H1505">
        <f ca="1">_xlfn.XLOOKUP('Master Data'!$B:$B,PatientsMaster!$A:$A,PatientsMaster!$F:$F)</f>
        <v>22</v>
      </c>
      <c r="I1505" t="str">
        <f ca="1">_xlfn.XLOOKUP('Master Data'!$B:$B,PatientsMaster!$A:$A,PatientsMaster!$G:$G)</f>
        <v>Young Adult</v>
      </c>
      <c r="J1505" t="str">
        <f>_xlfn.XLOOKUP($C:$C,ProvidersMaster!$A:$A,ProvidersMaster!$C:$C)</f>
        <v>Gastroenterology</v>
      </c>
      <c r="K1505">
        <f>_xlfn.XLOOKUP($A:$A,Charges!$B:$B,Charges!$D:$D)</f>
        <v>168.33</v>
      </c>
      <c r="L1505">
        <f>_xlfn.XLOOKUP($E:$E,InsuranceClaims!$A:$A,InsuranceClaims!$E:$E)</f>
        <v>268.42099999999999</v>
      </c>
      <c r="M1505" t="str">
        <f>_xlfn.XLOOKUP($A:$A,Diagnoses!$B:$B,Diagnoses!$D:$D)</f>
        <v>Essential (primary) hypertension</v>
      </c>
      <c r="N1505" t="str">
        <f t="shared" si="46"/>
        <v>2024-Dec</v>
      </c>
      <c r="O1505" t="str">
        <f t="shared" si="47"/>
        <v>Standard</v>
      </c>
      <c r="P1505">
        <f>COUNTIF($B:$B,B1505)</f>
        <v>10</v>
      </c>
      <c r="Q1505">
        <f>SUMIF($C:$C,C1505,$L:$L)</f>
        <v>21413.642499999994</v>
      </c>
    </row>
    <row r="1506" spans="1:17" x14ac:dyDescent="0.25">
      <c r="A1506" t="s">
        <v>5630</v>
      </c>
      <c r="B1506" t="s">
        <v>655</v>
      </c>
      <c r="C1506" t="s">
        <v>3097</v>
      </c>
      <c r="D1506" t="s">
        <v>3088</v>
      </c>
      <c r="E1506" t="s">
        <v>19881</v>
      </c>
      <c r="F1506" t="s">
        <v>5631</v>
      </c>
      <c r="G1506" t="s">
        <v>3095</v>
      </c>
      <c r="H1506">
        <f ca="1">_xlfn.XLOOKUP('Master Data'!$B:$B,PatientsMaster!$A:$A,PatientsMaster!$F:$F)</f>
        <v>22</v>
      </c>
      <c r="I1506" t="str">
        <f ca="1">_xlfn.XLOOKUP('Master Data'!$B:$B,PatientsMaster!$A:$A,PatientsMaster!$G:$G)</f>
        <v>Young Adult</v>
      </c>
      <c r="J1506" t="str">
        <f>_xlfn.XLOOKUP($C:$C,ProvidersMaster!$A:$A,ProvidersMaster!$C:$C)</f>
        <v>Cardiology</v>
      </c>
      <c r="K1506">
        <f>_xlfn.XLOOKUP($A:$A,Charges!$B:$B,Charges!$D:$D)</f>
        <v>147.57</v>
      </c>
      <c r="L1506">
        <f>_xlfn.XLOOKUP($E:$E,InsuranceClaims!$A:$A,InsuranceClaims!$E:$E)</f>
        <v>257.99200000000002</v>
      </c>
      <c r="M1506" t="str">
        <f>_xlfn.XLOOKUP($A:$A,Diagnoses!$B:$B,Diagnoses!$D:$D)</f>
        <v>Low back pain</v>
      </c>
      <c r="N1506" t="str">
        <f t="shared" si="46"/>
        <v>2025-Jan</v>
      </c>
      <c r="O1506" t="str">
        <f t="shared" si="47"/>
        <v>Standard</v>
      </c>
      <c r="P1506">
        <f>COUNTIF($B:$B,B1506)</f>
        <v>10</v>
      </c>
      <c r="Q1506">
        <f>SUMIF($C:$C,C1506,$L:$L)</f>
        <v>19482.340599999985</v>
      </c>
    </row>
    <row r="1507" spans="1:17" x14ac:dyDescent="0.25">
      <c r="A1507" t="s">
        <v>5632</v>
      </c>
      <c r="B1507" t="s">
        <v>655</v>
      </c>
      <c r="C1507" t="s">
        <v>3196</v>
      </c>
      <c r="D1507" t="s">
        <v>3088</v>
      </c>
      <c r="E1507" t="s">
        <v>19882</v>
      </c>
      <c r="F1507" t="s">
        <v>3684</v>
      </c>
      <c r="G1507" t="s">
        <v>3102</v>
      </c>
      <c r="H1507">
        <f ca="1">_xlfn.XLOOKUP('Master Data'!$B:$B,PatientsMaster!$A:$A,PatientsMaster!$F:$F)</f>
        <v>22</v>
      </c>
      <c r="I1507" t="str">
        <f ca="1">_xlfn.XLOOKUP('Master Data'!$B:$B,PatientsMaster!$A:$A,PatientsMaster!$G:$G)</f>
        <v>Young Adult</v>
      </c>
      <c r="J1507" t="str">
        <f>_xlfn.XLOOKUP($C:$C,ProvidersMaster!$A:$A,ProvidersMaster!$C:$C)</f>
        <v>Gastroenterology</v>
      </c>
      <c r="K1507">
        <f>_xlfn.XLOOKUP($A:$A,Charges!$B:$B,Charges!$D:$D)</f>
        <v>330.93</v>
      </c>
      <c r="L1507">
        <f>_xlfn.XLOOKUP($E:$E,InsuranceClaims!$A:$A,InsuranceClaims!$E:$E)</f>
        <v>140.9331</v>
      </c>
      <c r="M1507" t="str">
        <f>_xlfn.XLOOKUP($A:$A,Diagnoses!$B:$B,Diagnoses!$D:$D)</f>
        <v>Gastro-esophageal reflux disease without esophagitis</v>
      </c>
      <c r="N1507" t="str">
        <f t="shared" si="46"/>
        <v>2022-Apr</v>
      </c>
      <c r="O1507" t="str">
        <f t="shared" si="47"/>
        <v>Standard</v>
      </c>
      <c r="P1507">
        <f>COUNTIF($B:$B,B1507)</f>
        <v>10</v>
      </c>
      <c r="Q1507">
        <f>SUMIF($C:$C,C1507,$L:$L)</f>
        <v>13711.558999999999</v>
      </c>
    </row>
    <row r="1508" spans="1:17" x14ac:dyDescent="0.25">
      <c r="A1508" t="s">
        <v>5633</v>
      </c>
      <c r="B1508" t="s">
        <v>655</v>
      </c>
      <c r="C1508" t="s">
        <v>3175</v>
      </c>
      <c r="D1508" t="s">
        <v>3088</v>
      </c>
      <c r="E1508" t="s">
        <v>19883</v>
      </c>
      <c r="F1508" t="s">
        <v>5634</v>
      </c>
      <c r="G1508" t="s">
        <v>3090</v>
      </c>
      <c r="H1508">
        <f ca="1">_xlfn.XLOOKUP('Master Data'!$B:$B,PatientsMaster!$A:$A,PatientsMaster!$F:$F)</f>
        <v>22</v>
      </c>
      <c r="I1508" t="str">
        <f ca="1">_xlfn.XLOOKUP('Master Data'!$B:$B,PatientsMaster!$A:$A,PatientsMaster!$G:$G)</f>
        <v>Young Adult</v>
      </c>
      <c r="J1508" t="str">
        <f>_xlfn.XLOOKUP($C:$C,ProvidersMaster!$A:$A,ProvidersMaster!$C:$C)</f>
        <v>Pediatrics</v>
      </c>
      <c r="K1508">
        <f>_xlfn.XLOOKUP($A:$A,Charges!$B:$B,Charges!$D:$D)</f>
        <v>138.16</v>
      </c>
      <c r="L1508">
        <f>_xlfn.XLOOKUP($E:$E,InsuranceClaims!$A:$A,InsuranceClaims!$E:$E)</f>
        <v>394.01760000000002</v>
      </c>
      <c r="M1508" t="str">
        <f>_xlfn.XLOOKUP($A:$A,Diagnoses!$B:$B,Diagnoses!$D:$D)</f>
        <v>Gastro-esophageal reflux disease without esophagitis</v>
      </c>
      <c r="N1508" t="str">
        <f t="shared" si="46"/>
        <v>2022-Nov</v>
      </c>
      <c r="O1508" t="str">
        <f t="shared" si="47"/>
        <v>Standard</v>
      </c>
      <c r="P1508">
        <f>COUNTIF($B:$B,B1508)</f>
        <v>10</v>
      </c>
      <c r="Q1508">
        <f>SUMIF($C:$C,C1508,$L:$L)</f>
        <v>18866.657099999993</v>
      </c>
    </row>
    <row r="1509" spans="1:17" x14ac:dyDescent="0.25">
      <c r="A1509" t="s">
        <v>5635</v>
      </c>
      <c r="B1509" t="s">
        <v>655</v>
      </c>
      <c r="C1509" t="s">
        <v>3135</v>
      </c>
      <c r="D1509" t="s">
        <v>3093</v>
      </c>
      <c r="E1509" t="s">
        <v>19884</v>
      </c>
      <c r="F1509" t="s">
        <v>5636</v>
      </c>
      <c r="G1509" t="s">
        <v>3102</v>
      </c>
      <c r="H1509">
        <f ca="1">_xlfn.XLOOKUP('Master Data'!$B:$B,PatientsMaster!$A:$A,PatientsMaster!$F:$F)</f>
        <v>22</v>
      </c>
      <c r="I1509" t="str">
        <f ca="1">_xlfn.XLOOKUP('Master Data'!$B:$B,PatientsMaster!$A:$A,PatientsMaster!$G:$G)</f>
        <v>Young Adult</v>
      </c>
      <c r="J1509" t="str">
        <f>_xlfn.XLOOKUP($C:$C,ProvidersMaster!$A:$A,ProvidersMaster!$C:$C)</f>
        <v>Pediatrics</v>
      </c>
      <c r="K1509">
        <f>_xlfn.XLOOKUP($A:$A,Charges!$B:$B,Charges!$D:$D)</f>
        <v>151.75</v>
      </c>
      <c r="L1509">
        <f>_xlfn.XLOOKUP($E:$E,InsuranceClaims!$A:$A,InsuranceClaims!$E:$E)</f>
        <v>279.92320000000001</v>
      </c>
      <c r="M1509" t="str">
        <f>_xlfn.XLOOKUP($A:$A,Diagnoses!$B:$B,Diagnoses!$D:$D)</f>
        <v>Low back pain</v>
      </c>
      <c r="N1509" t="str">
        <f t="shared" si="46"/>
        <v>2024-Jun</v>
      </c>
      <c r="O1509" t="str">
        <f t="shared" si="47"/>
        <v>Standard</v>
      </c>
      <c r="P1509">
        <f>COUNTIF($B:$B,B1509)</f>
        <v>10</v>
      </c>
      <c r="Q1509">
        <f>SUMIF($C:$C,C1509,$L:$L)</f>
        <v>24472.873299999996</v>
      </c>
    </row>
    <row r="1510" spans="1:17" x14ac:dyDescent="0.25">
      <c r="A1510" t="s">
        <v>5637</v>
      </c>
      <c r="B1510" t="s">
        <v>655</v>
      </c>
      <c r="C1510" t="s">
        <v>3111</v>
      </c>
      <c r="D1510" t="s">
        <v>3093</v>
      </c>
      <c r="E1510" t="s">
        <v>19885</v>
      </c>
      <c r="F1510" t="s">
        <v>4823</v>
      </c>
      <c r="G1510" t="s">
        <v>3095</v>
      </c>
      <c r="H1510">
        <f ca="1">_xlfn.XLOOKUP('Master Data'!$B:$B,PatientsMaster!$A:$A,PatientsMaster!$F:$F)</f>
        <v>22</v>
      </c>
      <c r="I1510" t="str">
        <f ca="1">_xlfn.XLOOKUP('Master Data'!$B:$B,PatientsMaster!$A:$A,PatientsMaster!$G:$G)</f>
        <v>Young Adult</v>
      </c>
      <c r="J1510" t="str">
        <f>_xlfn.XLOOKUP($C:$C,ProvidersMaster!$A:$A,ProvidersMaster!$C:$C)</f>
        <v>Gastroenterology</v>
      </c>
      <c r="K1510">
        <f>_xlfn.XLOOKUP($A:$A,Charges!$B:$B,Charges!$D:$D)</f>
        <v>374.18</v>
      </c>
      <c r="L1510">
        <f>_xlfn.XLOOKUP($E:$E,InsuranceClaims!$A:$A,InsuranceClaims!$E:$E)</f>
        <v>118.17</v>
      </c>
      <c r="M1510" t="str">
        <f>_xlfn.XLOOKUP($A:$A,Diagnoses!$B:$B,Diagnoses!$D:$D)</f>
        <v>Gastro-esophageal reflux disease without esophagitis</v>
      </c>
      <c r="N1510" t="str">
        <f t="shared" si="46"/>
        <v>2024-Feb</v>
      </c>
      <c r="O1510" t="str">
        <f t="shared" si="47"/>
        <v>High Cost</v>
      </c>
      <c r="P1510">
        <f>COUNTIF($B:$B,B1510)</f>
        <v>10</v>
      </c>
      <c r="Q1510">
        <f>SUMIF($C:$C,C1510,$L:$L)</f>
        <v>20345.553199999988</v>
      </c>
    </row>
    <row r="1511" spans="1:17" x14ac:dyDescent="0.25">
      <c r="A1511" t="s">
        <v>5638</v>
      </c>
      <c r="B1511" t="s">
        <v>655</v>
      </c>
      <c r="C1511" t="s">
        <v>3265</v>
      </c>
      <c r="D1511" t="s">
        <v>3088</v>
      </c>
      <c r="E1511" t="s">
        <v>19886</v>
      </c>
      <c r="F1511" t="s">
        <v>4756</v>
      </c>
      <c r="G1511" t="s">
        <v>3090</v>
      </c>
      <c r="H1511">
        <f ca="1">_xlfn.XLOOKUP('Master Data'!$B:$B,PatientsMaster!$A:$A,PatientsMaster!$F:$F)</f>
        <v>22</v>
      </c>
      <c r="I1511" t="str">
        <f ca="1">_xlfn.XLOOKUP('Master Data'!$B:$B,PatientsMaster!$A:$A,PatientsMaster!$G:$G)</f>
        <v>Young Adult</v>
      </c>
      <c r="J1511" t="str">
        <f>_xlfn.XLOOKUP($C:$C,ProvidersMaster!$A:$A,ProvidersMaster!$C:$C)</f>
        <v>Neurology</v>
      </c>
      <c r="K1511">
        <f>_xlfn.XLOOKUP($A:$A,Charges!$B:$B,Charges!$D:$D)</f>
        <v>230.81</v>
      </c>
      <c r="L1511">
        <f>_xlfn.XLOOKUP($E:$E,InsuranceClaims!$A:$A,InsuranceClaims!$E:$E)</f>
        <v>151.82999999999998</v>
      </c>
      <c r="M1511" t="str">
        <f>_xlfn.XLOOKUP($A:$A,Diagnoses!$B:$B,Diagnoses!$D:$D)</f>
        <v>Type 2 diabetes mellitus without complications</v>
      </c>
      <c r="N1511" t="str">
        <f t="shared" si="46"/>
        <v>2022-Sep</v>
      </c>
      <c r="O1511" t="str">
        <f t="shared" si="47"/>
        <v>Standard</v>
      </c>
      <c r="P1511">
        <f>COUNTIF($B:$B,B1511)</f>
        <v>10</v>
      </c>
      <c r="Q1511">
        <f>SUMIF($C:$C,C1511,$L:$L)</f>
        <v>17482.5101</v>
      </c>
    </row>
    <row r="1512" spans="1:17" x14ac:dyDescent="0.25">
      <c r="A1512" t="s">
        <v>5639</v>
      </c>
      <c r="B1512" t="s">
        <v>655</v>
      </c>
      <c r="C1512" t="s">
        <v>3265</v>
      </c>
      <c r="D1512" t="s">
        <v>3088</v>
      </c>
      <c r="E1512" t="s">
        <v>19887</v>
      </c>
      <c r="F1512" t="s">
        <v>5640</v>
      </c>
      <c r="G1512" t="s">
        <v>3095</v>
      </c>
      <c r="H1512">
        <f ca="1">_xlfn.XLOOKUP('Master Data'!$B:$B,PatientsMaster!$A:$A,PatientsMaster!$F:$F)</f>
        <v>22</v>
      </c>
      <c r="I1512" t="str">
        <f ca="1">_xlfn.XLOOKUP('Master Data'!$B:$B,PatientsMaster!$A:$A,PatientsMaster!$G:$G)</f>
        <v>Young Adult</v>
      </c>
      <c r="J1512" t="str">
        <f>_xlfn.XLOOKUP($C:$C,ProvidersMaster!$A:$A,ProvidersMaster!$C:$C)</f>
        <v>Neurology</v>
      </c>
      <c r="K1512">
        <f>_xlfn.XLOOKUP($A:$A,Charges!$B:$B,Charges!$D:$D)</f>
        <v>85.97</v>
      </c>
      <c r="L1512">
        <f>_xlfn.XLOOKUP($E:$E,InsuranceClaims!$A:$A,InsuranceClaims!$E:$E)</f>
        <v>350.77050000000003</v>
      </c>
      <c r="M1512" t="str">
        <f>_xlfn.XLOOKUP($A:$A,Diagnoses!$B:$B,Diagnoses!$D:$D)</f>
        <v>Essential (primary) hypertension</v>
      </c>
      <c r="N1512" t="str">
        <f t="shared" si="46"/>
        <v>2025-Oct</v>
      </c>
      <c r="O1512" t="str">
        <f t="shared" si="47"/>
        <v>Standard</v>
      </c>
      <c r="P1512">
        <f>COUNTIF($B:$B,B1512)</f>
        <v>10</v>
      </c>
      <c r="Q1512">
        <f>SUMIF($C:$C,C1512,$L:$L)</f>
        <v>17482.5101</v>
      </c>
    </row>
    <row r="1513" spans="1:17" x14ac:dyDescent="0.25">
      <c r="A1513" t="s">
        <v>5641</v>
      </c>
      <c r="B1513" t="s">
        <v>657</v>
      </c>
      <c r="C1513" t="s">
        <v>3156</v>
      </c>
      <c r="D1513" t="s">
        <v>3093</v>
      </c>
      <c r="E1513" t="s">
        <v>19888</v>
      </c>
      <c r="F1513" t="s">
        <v>5034</v>
      </c>
      <c r="G1513" t="s">
        <v>3095</v>
      </c>
      <c r="H1513">
        <f ca="1">_xlfn.XLOOKUP('Master Data'!$B:$B,PatientsMaster!$A:$A,PatientsMaster!$F:$F)</f>
        <v>84</v>
      </c>
      <c r="I1513" t="str">
        <f ca="1">_xlfn.XLOOKUP('Master Data'!$B:$B,PatientsMaster!$A:$A,PatientsMaster!$G:$G)</f>
        <v>Young Adult</v>
      </c>
      <c r="J1513" t="str">
        <f>_xlfn.XLOOKUP($C:$C,ProvidersMaster!$A:$A,ProvidersMaster!$C:$C)</f>
        <v>Neurology</v>
      </c>
      <c r="K1513">
        <f>_xlfn.XLOOKUP($A:$A,Charges!$B:$B,Charges!$D:$D)</f>
        <v>411.86</v>
      </c>
      <c r="L1513">
        <f>_xlfn.XLOOKUP($E:$E,InsuranceClaims!$A:$A,InsuranceClaims!$E:$E)</f>
        <v>137.86069999999998</v>
      </c>
      <c r="M1513" t="str">
        <f>_xlfn.XLOOKUP($A:$A,Diagnoses!$B:$B,Diagnoses!$D:$D)</f>
        <v>Low back pain</v>
      </c>
      <c r="N1513" t="str">
        <f t="shared" si="46"/>
        <v>2023-Apr</v>
      </c>
      <c r="O1513" t="str">
        <f t="shared" si="47"/>
        <v>High Cost</v>
      </c>
      <c r="P1513">
        <f>COUNTIF($B:$B,B1513)</f>
        <v>3</v>
      </c>
      <c r="Q1513">
        <f>SUMIF($C:$C,C1513,$L:$L)</f>
        <v>25676.765600000006</v>
      </c>
    </row>
    <row r="1514" spans="1:17" x14ac:dyDescent="0.25">
      <c r="A1514" t="s">
        <v>5642</v>
      </c>
      <c r="B1514" t="s">
        <v>657</v>
      </c>
      <c r="C1514" t="s">
        <v>3187</v>
      </c>
      <c r="D1514" t="s">
        <v>3093</v>
      </c>
      <c r="E1514" t="s">
        <v>19889</v>
      </c>
      <c r="F1514" t="s">
        <v>4631</v>
      </c>
      <c r="G1514" t="s">
        <v>3095</v>
      </c>
      <c r="H1514">
        <f ca="1">_xlfn.XLOOKUP('Master Data'!$B:$B,PatientsMaster!$A:$A,PatientsMaster!$F:$F)</f>
        <v>84</v>
      </c>
      <c r="I1514" t="str">
        <f ca="1">_xlfn.XLOOKUP('Master Data'!$B:$B,PatientsMaster!$A:$A,PatientsMaster!$G:$G)</f>
        <v>Young Adult</v>
      </c>
      <c r="J1514" t="str">
        <f>_xlfn.XLOOKUP($C:$C,ProvidersMaster!$A:$A,ProvidersMaster!$C:$C)</f>
        <v>Cardiology</v>
      </c>
      <c r="K1514">
        <f>_xlfn.XLOOKUP($A:$A,Charges!$B:$B,Charges!$D:$D)</f>
        <v>222.4</v>
      </c>
      <c r="L1514">
        <f>_xlfn.XLOOKUP($E:$E,InsuranceClaims!$A:$A,InsuranceClaims!$E:$E)</f>
        <v>282.13570000000004</v>
      </c>
      <c r="M1514" t="str">
        <f>_xlfn.XLOOKUP($A:$A,Diagnoses!$B:$B,Diagnoses!$D:$D)</f>
        <v>Gastro-esophageal reflux disease without esophagitis</v>
      </c>
      <c r="N1514" t="str">
        <f t="shared" si="46"/>
        <v>2026-Feb</v>
      </c>
      <c r="O1514" t="str">
        <f t="shared" si="47"/>
        <v>Standard</v>
      </c>
      <c r="P1514">
        <f>COUNTIF($B:$B,B1514)</f>
        <v>3</v>
      </c>
      <c r="Q1514">
        <f>SUMIF($C:$C,C1514,$L:$L)</f>
        <v>16655.636999999995</v>
      </c>
    </row>
    <row r="1515" spans="1:17" x14ac:dyDescent="0.25">
      <c r="A1515" t="s">
        <v>5643</v>
      </c>
      <c r="B1515" t="s">
        <v>657</v>
      </c>
      <c r="C1515" t="s">
        <v>3156</v>
      </c>
      <c r="D1515" t="s">
        <v>3093</v>
      </c>
      <c r="E1515" t="s">
        <v>19890</v>
      </c>
      <c r="F1515" t="s">
        <v>5644</v>
      </c>
      <c r="G1515" t="s">
        <v>3102</v>
      </c>
      <c r="H1515">
        <f ca="1">_xlfn.XLOOKUP('Master Data'!$B:$B,PatientsMaster!$A:$A,PatientsMaster!$F:$F)</f>
        <v>84</v>
      </c>
      <c r="I1515" t="str">
        <f ca="1">_xlfn.XLOOKUP('Master Data'!$B:$B,PatientsMaster!$A:$A,PatientsMaster!$G:$G)</f>
        <v>Young Adult</v>
      </c>
      <c r="J1515" t="str">
        <f>_xlfn.XLOOKUP($C:$C,ProvidersMaster!$A:$A,ProvidersMaster!$C:$C)</f>
        <v>Neurology</v>
      </c>
      <c r="K1515">
        <f>_xlfn.XLOOKUP($A:$A,Charges!$B:$B,Charges!$D:$D)</f>
        <v>299.62</v>
      </c>
      <c r="L1515">
        <f>_xlfn.XLOOKUP($E:$E,InsuranceClaims!$A:$A,InsuranceClaims!$E:$E)</f>
        <v>364.21000000000004</v>
      </c>
      <c r="M1515" t="str">
        <f>_xlfn.XLOOKUP($A:$A,Diagnoses!$B:$B,Diagnoses!$D:$D)</f>
        <v>Essential (primary) hypertension</v>
      </c>
      <c r="N1515" t="str">
        <f t="shared" si="46"/>
        <v>2025-Oct</v>
      </c>
      <c r="O1515" t="str">
        <f t="shared" si="47"/>
        <v>Standard</v>
      </c>
      <c r="P1515">
        <f>COUNTIF($B:$B,B1515)</f>
        <v>3</v>
      </c>
      <c r="Q1515">
        <f>SUMIF($C:$C,C1515,$L:$L)</f>
        <v>25676.765600000006</v>
      </c>
    </row>
    <row r="1516" spans="1:17" x14ac:dyDescent="0.25">
      <c r="A1516" t="s">
        <v>5645</v>
      </c>
      <c r="B1516" t="s">
        <v>659</v>
      </c>
      <c r="C1516" t="s">
        <v>3100</v>
      </c>
      <c r="D1516" t="s">
        <v>3088</v>
      </c>
      <c r="E1516" t="s">
        <v>19891</v>
      </c>
      <c r="F1516" t="s">
        <v>5034</v>
      </c>
      <c r="G1516" t="s">
        <v>3095</v>
      </c>
      <c r="H1516">
        <f ca="1">_xlfn.XLOOKUP('Master Data'!$B:$B,PatientsMaster!$A:$A,PatientsMaster!$F:$F)</f>
        <v>18</v>
      </c>
      <c r="I1516" t="str">
        <f ca="1">_xlfn.XLOOKUP('Master Data'!$B:$B,PatientsMaster!$A:$A,PatientsMaster!$G:$G)</f>
        <v>Pediatric</v>
      </c>
      <c r="J1516" t="str">
        <f>_xlfn.XLOOKUP($C:$C,ProvidersMaster!$A:$A,ProvidersMaster!$C:$C)</f>
        <v>Gastroenterology</v>
      </c>
      <c r="K1516">
        <f>_xlfn.XLOOKUP($A:$A,Charges!$B:$B,Charges!$D:$D)</f>
        <v>231.36</v>
      </c>
      <c r="L1516">
        <f>_xlfn.XLOOKUP($E:$E,InsuranceClaims!$A:$A,InsuranceClaims!$E:$E)</f>
        <v>229.0968</v>
      </c>
      <c r="M1516" t="str">
        <f>_xlfn.XLOOKUP($A:$A,Diagnoses!$B:$B,Diagnoses!$D:$D)</f>
        <v>Type 2 diabetes mellitus without complications</v>
      </c>
      <c r="N1516" t="str">
        <f t="shared" si="46"/>
        <v>2023-Apr</v>
      </c>
      <c r="O1516" t="str">
        <f t="shared" si="47"/>
        <v>Standard</v>
      </c>
      <c r="P1516">
        <f>COUNTIF($B:$B,B1516)</f>
        <v>4</v>
      </c>
      <c r="Q1516">
        <f>SUMIF($C:$C,C1516,$L:$L)</f>
        <v>18930.286999999997</v>
      </c>
    </row>
    <row r="1517" spans="1:17" x14ac:dyDescent="0.25">
      <c r="A1517" t="s">
        <v>5646</v>
      </c>
      <c r="B1517" t="s">
        <v>659</v>
      </c>
      <c r="C1517" t="s">
        <v>3100</v>
      </c>
      <c r="D1517" t="s">
        <v>3093</v>
      </c>
      <c r="E1517" t="s">
        <v>19892</v>
      </c>
      <c r="F1517" t="s">
        <v>3917</v>
      </c>
      <c r="G1517" t="s">
        <v>3090</v>
      </c>
      <c r="H1517">
        <f ca="1">_xlfn.XLOOKUP('Master Data'!$B:$B,PatientsMaster!$A:$A,PatientsMaster!$F:$F)</f>
        <v>18</v>
      </c>
      <c r="I1517" t="str">
        <f ca="1">_xlfn.XLOOKUP('Master Data'!$B:$B,PatientsMaster!$A:$A,PatientsMaster!$G:$G)</f>
        <v>Pediatric</v>
      </c>
      <c r="J1517" t="str">
        <f>_xlfn.XLOOKUP($C:$C,ProvidersMaster!$A:$A,ProvidersMaster!$C:$C)</f>
        <v>Gastroenterology</v>
      </c>
      <c r="K1517">
        <f>_xlfn.XLOOKUP($A:$A,Charges!$B:$B,Charges!$D:$D)</f>
        <v>499.44</v>
      </c>
      <c r="L1517">
        <f>_xlfn.XLOOKUP($E:$E,InsuranceClaims!$A:$A,InsuranceClaims!$E:$E)</f>
        <v>202.11359999999999</v>
      </c>
      <c r="M1517" t="str">
        <f>_xlfn.XLOOKUP($A:$A,Diagnoses!$B:$B,Diagnoses!$D:$D)</f>
        <v>Type 2 diabetes mellitus without complications</v>
      </c>
      <c r="N1517" t="str">
        <f t="shared" si="46"/>
        <v>2024-Apr</v>
      </c>
      <c r="O1517" t="str">
        <f t="shared" si="47"/>
        <v>High Cost</v>
      </c>
      <c r="P1517">
        <f>COUNTIF($B:$B,B1517)</f>
        <v>4</v>
      </c>
      <c r="Q1517">
        <f>SUMIF($C:$C,C1517,$L:$L)</f>
        <v>18930.286999999997</v>
      </c>
    </row>
    <row r="1518" spans="1:17" x14ac:dyDescent="0.25">
      <c r="A1518" t="s">
        <v>5647</v>
      </c>
      <c r="B1518" t="s">
        <v>659</v>
      </c>
      <c r="C1518" t="s">
        <v>3125</v>
      </c>
      <c r="D1518" t="s">
        <v>3088</v>
      </c>
      <c r="E1518" t="s">
        <v>19893</v>
      </c>
      <c r="F1518" t="s">
        <v>4233</v>
      </c>
      <c r="G1518" t="s">
        <v>3102</v>
      </c>
      <c r="H1518">
        <f ca="1">_xlfn.XLOOKUP('Master Data'!$B:$B,PatientsMaster!$A:$A,PatientsMaster!$F:$F)</f>
        <v>18</v>
      </c>
      <c r="I1518" t="str">
        <f ca="1">_xlfn.XLOOKUP('Master Data'!$B:$B,PatientsMaster!$A:$A,PatientsMaster!$G:$G)</f>
        <v>Pediatric</v>
      </c>
      <c r="J1518" t="str">
        <f>_xlfn.XLOOKUP($C:$C,ProvidersMaster!$A:$A,ProvidersMaster!$C:$C)</f>
        <v>Dermatology</v>
      </c>
      <c r="K1518">
        <f>_xlfn.XLOOKUP($A:$A,Charges!$B:$B,Charges!$D:$D)</f>
        <v>233.34</v>
      </c>
      <c r="L1518">
        <f>_xlfn.XLOOKUP($E:$E,InsuranceClaims!$A:$A,InsuranceClaims!$E:$E)</f>
        <v>305.00760000000002</v>
      </c>
      <c r="M1518" t="str">
        <f>_xlfn.XLOOKUP($A:$A,Diagnoses!$B:$B,Diagnoses!$D:$D)</f>
        <v>Essential (primary) hypertension</v>
      </c>
      <c r="N1518" t="str">
        <f t="shared" si="46"/>
        <v>2023-Sep</v>
      </c>
      <c r="O1518" t="str">
        <f t="shared" si="47"/>
        <v>Standard</v>
      </c>
      <c r="P1518">
        <f>COUNTIF($B:$B,B1518)</f>
        <v>4</v>
      </c>
      <c r="Q1518">
        <f>SUMIF($C:$C,C1518,$L:$L)</f>
        <v>11666.590100000001</v>
      </c>
    </row>
    <row r="1519" spans="1:17" x14ac:dyDescent="0.25">
      <c r="A1519" t="s">
        <v>5648</v>
      </c>
      <c r="B1519" t="s">
        <v>659</v>
      </c>
      <c r="C1519" t="s">
        <v>3111</v>
      </c>
      <c r="D1519" t="s">
        <v>3088</v>
      </c>
      <c r="E1519" t="s">
        <v>19894</v>
      </c>
      <c r="F1519" t="s">
        <v>4212</v>
      </c>
      <c r="G1519" t="s">
        <v>3090</v>
      </c>
      <c r="H1519">
        <f ca="1">_xlfn.XLOOKUP('Master Data'!$B:$B,PatientsMaster!$A:$A,PatientsMaster!$F:$F)</f>
        <v>18</v>
      </c>
      <c r="I1519" t="str">
        <f ca="1">_xlfn.XLOOKUP('Master Data'!$B:$B,PatientsMaster!$A:$A,PatientsMaster!$G:$G)</f>
        <v>Pediatric</v>
      </c>
      <c r="J1519" t="str">
        <f>_xlfn.XLOOKUP($C:$C,ProvidersMaster!$A:$A,ProvidersMaster!$C:$C)</f>
        <v>Gastroenterology</v>
      </c>
      <c r="K1519">
        <f>_xlfn.XLOOKUP($A:$A,Charges!$B:$B,Charges!$D:$D)</f>
        <v>410.55</v>
      </c>
      <c r="L1519">
        <f>_xlfn.XLOOKUP($E:$E,InsuranceClaims!$A:$A,InsuranceClaims!$E:$E)</f>
        <v>261.61380000000003</v>
      </c>
      <c r="M1519" t="str">
        <f>_xlfn.XLOOKUP($A:$A,Diagnoses!$B:$B,Diagnoses!$D:$D)</f>
        <v>Acute upper respiratory infection, unspecified</v>
      </c>
      <c r="N1519" t="str">
        <f t="shared" si="46"/>
        <v>2022-Apr</v>
      </c>
      <c r="O1519" t="str">
        <f t="shared" si="47"/>
        <v>High Cost</v>
      </c>
      <c r="P1519">
        <f>COUNTIF($B:$B,B1519)</f>
        <v>4</v>
      </c>
      <c r="Q1519">
        <f>SUMIF($C:$C,C1519,$L:$L)</f>
        <v>20345.553199999988</v>
      </c>
    </row>
    <row r="1520" spans="1:17" x14ac:dyDescent="0.25">
      <c r="A1520" t="s">
        <v>5649</v>
      </c>
      <c r="B1520" t="s">
        <v>661</v>
      </c>
      <c r="C1520" t="s">
        <v>3097</v>
      </c>
      <c r="D1520" t="s">
        <v>3088</v>
      </c>
      <c r="E1520" t="s">
        <v>19895</v>
      </c>
      <c r="F1520" t="s">
        <v>5650</v>
      </c>
      <c r="G1520" t="s">
        <v>3095</v>
      </c>
      <c r="H1520">
        <f ca="1">_xlfn.XLOOKUP('Master Data'!$B:$B,PatientsMaster!$A:$A,PatientsMaster!$F:$F)</f>
        <v>77</v>
      </c>
      <c r="I1520" t="str">
        <f ca="1">_xlfn.XLOOKUP('Master Data'!$B:$B,PatientsMaster!$A:$A,PatientsMaster!$G:$G)</f>
        <v>Young Adult</v>
      </c>
      <c r="J1520" t="str">
        <f>_xlfn.XLOOKUP($C:$C,ProvidersMaster!$A:$A,ProvidersMaster!$C:$C)</f>
        <v>Cardiology</v>
      </c>
      <c r="K1520">
        <f>_xlfn.XLOOKUP($A:$A,Charges!$B:$B,Charges!$D:$D)</f>
        <v>382.15</v>
      </c>
      <c r="L1520">
        <f>_xlfn.XLOOKUP($E:$E,InsuranceClaims!$A:$A,InsuranceClaims!$E:$E)</f>
        <v>244.39500000000001</v>
      </c>
      <c r="M1520" t="str">
        <f>_xlfn.XLOOKUP($A:$A,Diagnoses!$B:$B,Diagnoses!$D:$D)</f>
        <v>Type 2 diabetes mellitus without complications</v>
      </c>
      <c r="N1520" t="str">
        <f t="shared" si="46"/>
        <v>2022-Apr</v>
      </c>
      <c r="O1520" t="str">
        <f t="shared" si="47"/>
        <v>High Cost</v>
      </c>
      <c r="P1520">
        <f>COUNTIF($B:$B,B1520)</f>
        <v>8</v>
      </c>
      <c r="Q1520">
        <f>SUMIF($C:$C,C1520,$L:$L)</f>
        <v>19482.340599999985</v>
      </c>
    </row>
    <row r="1521" spans="1:17" x14ac:dyDescent="0.25">
      <c r="A1521" t="s">
        <v>5651</v>
      </c>
      <c r="B1521" t="s">
        <v>661</v>
      </c>
      <c r="C1521" t="s">
        <v>3199</v>
      </c>
      <c r="D1521" t="s">
        <v>3088</v>
      </c>
      <c r="E1521" t="s">
        <v>19896</v>
      </c>
      <c r="F1521" t="s">
        <v>5652</v>
      </c>
      <c r="G1521" t="s">
        <v>3090</v>
      </c>
      <c r="H1521">
        <f ca="1">_xlfn.XLOOKUP('Master Data'!$B:$B,PatientsMaster!$A:$A,PatientsMaster!$F:$F)</f>
        <v>77</v>
      </c>
      <c r="I1521" t="str">
        <f ca="1">_xlfn.XLOOKUP('Master Data'!$B:$B,PatientsMaster!$A:$A,PatientsMaster!$G:$G)</f>
        <v>Young Adult</v>
      </c>
      <c r="J1521" t="str">
        <f>_xlfn.XLOOKUP($C:$C,ProvidersMaster!$A:$A,ProvidersMaster!$C:$C)</f>
        <v>Gastroenterology</v>
      </c>
      <c r="K1521">
        <f>_xlfn.XLOOKUP($A:$A,Charges!$B:$B,Charges!$D:$D)</f>
        <v>280.95</v>
      </c>
      <c r="L1521">
        <f>_xlfn.XLOOKUP($E:$E,InsuranceClaims!$A:$A,InsuranceClaims!$E:$E)</f>
        <v>144.88319999999999</v>
      </c>
      <c r="M1521" t="str">
        <f>_xlfn.XLOOKUP($A:$A,Diagnoses!$B:$B,Diagnoses!$D:$D)</f>
        <v>Acute upper respiratory infection, unspecified</v>
      </c>
      <c r="N1521" t="str">
        <f t="shared" si="46"/>
        <v>2023-Jan</v>
      </c>
      <c r="O1521" t="str">
        <f t="shared" si="47"/>
        <v>Standard</v>
      </c>
      <c r="P1521">
        <f>COUNTIF($B:$B,B1521)</f>
        <v>8</v>
      </c>
      <c r="Q1521">
        <f>SUMIF($C:$C,C1521,$L:$L)</f>
        <v>19674.320500000005</v>
      </c>
    </row>
    <row r="1522" spans="1:17" x14ac:dyDescent="0.25">
      <c r="A1522" t="s">
        <v>5653</v>
      </c>
      <c r="B1522" t="s">
        <v>661</v>
      </c>
      <c r="C1522" t="s">
        <v>3145</v>
      </c>
      <c r="D1522" t="s">
        <v>3093</v>
      </c>
      <c r="E1522" t="s">
        <v>19897</v>
      </c>
      <c r="F1522" t="s">
        <v>4378</v>
      </c>
      <c r="G1522" t="s">
        <v>3106</v>
      </c>
      <c r="H1522">
        <f ca="1">_xlfn.XLOOKUP('Master Data'!$B:$B,PatientsMaster!$A:$A,PatientsMaster!$F:$F)</f>
        <v>77</v>
      </c>
      <c r="I1522" t="str">
        <f ca="1">_xlfn.XLOOKUP('Master Data'!$B:$B,PatientsMaster!$A:$A,PatientsMaster!$G:$G)</f>
        <v>Young Adult</v>
      </c>
      <c r="J1522" t="str">
        <f>_xlfn.XLOOKUP($C:$C,ProvidersMaster!$A:$A,ProvidersMaster!$C:$C)</f>
        <v>Cardiology</v>
      </c>
      <c r="K1522">
        <f>_xlfn.XLOOKUP($A:$A,Charges!$B:$B,Charges!$D:$D)</f>
        <v>302.63</v>
      </c>
      <c r="L1522">
        <f>_xlfn.XLOOKUP($E:$E,InsuranceClaims!$A:$A,InsuranceClaims!$E:$E)</f>
        <v>324.89600000000002</v>
      </c>
      <c r="M1522" t="str">
        <f>_xlfn.XLOOKUP($A:$A,Diagnoses!$B:$B,Diagnoses!$D:$D)</f>
        <v>Acute upper respiratory infection, unspecified</v>
      </c>
      <c r="N1522" t="str">
        <f t="shared" si="46"/>
        <v>2026-Sep</v>
      </c>
      <c r="O1522" t="str">
        <f t="shared" si="47"/>
        <v>Standard</v>
      </c>
      <c r="P1522">
        <f>COUNTIF($B:$B,B1522)</f>
        <v>8</v>
      </c>
      <c r="Q1522">
        <f>SUMIF($C:$C,C1522,$L:$L)</f>
        <v>16957.942200000001</v>
      </c>
    </row>
    <row r="1523" spans="1:17" x14ac:dyDescent="0.25">
      <c r="A1523" t="s">
        <v>5654</v>
      </c>
      <c r="B1523" t="s">
        <v>661</v>
      </c>
      <c r="C1523" t="s">
        <v>3196</v>
      </c>
      <c r="D1523" t="s">
        <v>3093</v>
      </c>
      <c r="E1523" t="s">
        <v>19898</v>
      </c>
      <c r="F1523" t="s">
        <v>4404</v>
      </c>
      <c r="G1523" t="s">
        <v>3106</v>
      </c>
      <c r="H1523">
        <f ca="1">_xlfn.XLOOKUP('Master Data'!$B:$B,PatientsMaster!$A:$A,PatientsMaster!$F:$F)</f>
        <v>77</v>
      </c>
      <c r="I1523" t="str">
        <f ca="1">_xlfn.XLOOKUP('Master Data'!$B:$B,PatientsMaster!$A:$A,PatientsMaster!$G:$G)</f>
        <v>Young Adult</v>
      </c>
      <c r="J1523" t="str">
        <f>_xlfn.XLOOKUP($C:$C,ProvidersMaster!$A:$A,ProvidersMaster!$C:$C)</f>
        <v>Gastroenterology</v>
      </c>
      <c r="K1523">
        <f>_xlfn.XLOOKUP($A:$A,Charges!$B:$B,Charges!$D:$D)</f>
        <v>264.92</v>
      </c>
      <c r="L1523">
        <f>_xlfn.XLOOKUP($E:$E,InsuranceClaims!$A:$A,InsuranceClaims!$E:$E)</f>
        <v>67.506799999999998</v>
      </c>
      <c r="M1523" t="str">
        <f>_xlfn.XLOOKUP($A:$A,Diagnoses!$B:$B,Diagnoses!$D:$D)</f>
        <v>Essential (primary) hypertension</v>
      </c>
      <c r="N1523" t="str">
        <f t="shared" si="46"/>
        <v>2022-Nov</v>
      </c>
      <c r="O1523" t="str">
        <f t="shared" si="47"/>
        <v>Standard</v>
      </c>
      <c r="P1523">
        <f>COUNTIF($B:$B,B1523)</f>
        <v>8</v>
      </c>
      <c r="Q1523">
        <f>SUMIF($C:$C,C1523,$L:$L)</f>
        <v>13711.558999999999</v>
      </c>
    </row>
    <row r="1524" spans="1:17" x14ac:dyDescent="0.25">
      <c r="A1524" t="s">
        <v>5655</v>
      </c>
      <c r="B1524" t="s">
        <v>661</v>
      </c>
      <c r="C1524" t="s">
        <v>3130</v>
      </c>
      <c r="D1524" t="s">
        <v>3093</v>
      </c>
      <c r="E1524" t="s">
        <v>19899</v>
      </c>
      <c r="F1524" t="s">
        <v>4135</v>
      </c>
      <c r="G1524" t="s">
        <v>3106</v>
      </c>
      <c r="H1524">
        <f ca="1">_xlfn.XLOOKUP('Master Data'!$B:$B,PatientsMaster!$A:$A,PatientsMaster!$F:$F)</f>
        <v>77</v>
      </c>
      <c r="I1524" t="str">
        <f ca="1">_xlfn.XLOOKUP('Master Data'!$B:$B,PatientsMaster!$A:$A,PatientsMaster!$G:$G)</f>
        <v>Young Adult</v>
      </c>
      <c r="J1524" t="str">
        <f>_xlfn.XLOOKUP($C:$C,ProvidersMaster!$A:$A,ProvidersMaster!$C:$C)</f>
        <v>Pediatrics</v>
      </c>
      <c r="K1524">
        <f>_xlfn.XLOOKUP($A:$A,Charges!$B:$B,Charges!$D:$D)</f>
        <v>356.12</v>
      </c>
      <c r="L1524">
        <f>_xlfn.XLOOKUP($E:$E,InsuranceClaims!$A:$A,InsuranceClaims!$E:$E)</f>
        <v>130.167</v>
      </c>
      <c r="M1524" t="str">
        <f>_xlfn.XLOOKUP($A:$A,Diagnoses!$B:$B,Diagnoses!$D:$D)</f>
        <v>Gastro-esophageal reflux disease without esophagitis</v>
      </c>
      <c r="N1524" t="str">
        <f t="shared" si="46"/>
        <v>2025-Oct</v>
      </c>
      <c r="O1524" t="str">
        <f t="shared" si="47"/>
        <v>High Cost</v>
      </c>
      <c r="P1524">
        <f>COUNTIF($B:$B,B1524)</f>
        <v>8</v>
      </c>
      <c r="Q1524">
        <f>SUMIF($C:$C,C1524,$L:$L)</f>
        <v>15966.304299999994</v>
      </c>
    </row>
    <row r="1525" spans="1:17" x14ac:dyDescent="0.25">
      <c r="A1525" t="s">
        <v>5656</v>
      </c>
      <c r="B1525" t="s">
        <v>661</v>
      </c>
      <c r="C1525" t="s">
        <v>3111</v>
      </c>
      <c r="D1525" t="s">
        <v>3088</v>
      </c>
      <c r="E1525" t="s">
        <v>19900</v>
      </c>
      <c r="F1525" t="s">
        <v>3905</v>
      </c>
      <c r="G1525" t="s">
        <v>3102</v>
      </c>
      <c r="H1525">
        <f ca="1">_xlfn.XLOOKUP('Master Data'!$B:$B,PatientsMaster!$A:$A,PatientsMaster!$F:$F)</f>
        <v>77</v>
      </c>
      <c r="I1525" t="str">
        <f ca="1">_xlfn.XLOOKUP('Master Data'!$B:$B,PatientsMaster!$A:$A,PatientsMaster!$G:$G)</f>
        <v>Young Adult</v>
      </c>
      <c r="J1525" t="str">
        <f>_xlfn.XLOOKUP($C:$C,ProvidersMaster!$A:$A,ProvidersMaster!$C:$C)</f>
        <v>Gastroenterology</v>
      </c>
      <c r="K1525">
        <f>_xlfn.XLOOKUP($A:$A,Charges!$B:$B,Charges!$D:$D)</f>
        <v>311.72000000000003</v>
      </c>
      <c r="L1525">
        <f>_xlfn.XLOOKUP($E:$E,InsuranceClaims!$A:$A,InsuranceClaims!$E:$E)</f>
        <v>397.12219999999996</v>
      </c>
      <c r="M1525" t="str">
        <f>_xlfn.XLOOKUP($A:$A,Diagnoses!$B:$B,Diagnoses!$D:$D)</f>
        <v>Type 2 diabetes mellitus without complications</v>
      </c>
      <c r="N1525" t="str">
        <f t="shared" si="46"/>
        <v>2022-Jan</v>
      </c>
      <c r="O1525" t="str">
        <f t="shared" si="47"/>
        <v>Standard</v>
      </c>
      <c r="P1525">
        <f>COUNTIF($B:$B,B1525)</f>
        <v>8</v>
      </c>
      <c r="Q1525">
        <f>SUMIF($C:$C,C1525,$L:$L)</f>
        <v>20345.553199999988</v>
      </c>
    </row>
    <row r="1526" spans="1:17" x14ac:dyDescent="0.25">
      <c r="A1526" t="s">
        <v>5657</v>
      </c>
      <c r="B1526" t="s">
        <v>661</v>
      </c>
      <c r="C1526" t="s">
        <v>3097</v>
      </c>
      <c r="D1526" t="s">
        <v>3088</v>
      </c>
      <c r="E1526" t="s">
        <v>19901</v>
      </c>
      <c r="F1526" t="s">
        <v>5658</v>
      </c>
      <c r="G1526" t="s">
        <v>3095</v>
      </c>
      <c r="H1526">
        <f ca="1">_xlfn.XLOOKUP('Master Data'!$B:$B,PatientsMaster!$A:$A,PatientsMaster!$F:$F)</f>
        <v>77</v>
      </c>
      <c r="I1526" t="str">
        <f ca="1">_xlfn.XLOOKUP('Master Data'!$B:$B,PatientsMaster!$A:$A,PatientsMaster!$G:$G)</f>
        <v>Young Adult</v>
      </c>
      <c r="J1526" t="str">
        <f>_xlfn.XLOOKUP($C:$C,ProvidersMaster!$A:$A,ProvidersMaster!$C:$C)</f>
        <v>Cardiology</v>
      </c>
      <c r="K1526">
        <f>_xlfn.XLOOKUP($A:$A,Charges!$B:$B,Charges!$D:$D)</f>
        <v>396.36</v>
      </c>
      <c r="L1526">
        <f>_xlfn.XLOOKUP($E:$E,InsuranceClaims!$A:$A,InsuranceClaims!$E:$E)</f>
        <v>389.70780000000002</v>
      </c>
      <c r="M1526" t="str">
        <f>_xlfn.XLOOKUP($A:$A,Diagnoses!$B:$B,Diagnoses!$D:$D)</f>
        <v>Essential (primary) hypertension</v>
      </c>
      <c r="N1526" t="str">
        <f t="shared" si="46"/>
        <v>2023-Dec</v>
      </c>
      <c r="O1526" t="str">
        <f t="shared" si="47"/>
        <v>High Cost</v>
      </c>
      <c r="P1526">
        <f>COUNTIF($B:$B,B1526)</f>
        <v>8</v>
      </c>
      <c r="Q1526">
        <f>SUMIF($C:$C,C1526,$L:$L)</f>
        <v>19482.340599999985</v>
      </c>
    </row>
    <row r="1527" spans="1:17" x14ac:dyDescent="0.25">
      <c r="A1527" t="s">
        <v>5659</v>
      </c>
      <c r="B1527" t="s">
        <v>661</v>
      </c>
      <c r="C1527" t="s">
        <v>3217</v>
      </c>
      <c r="D1527" t="s">
        <v>3088</v>
      </c>
      <c r="E1527" t="s">
        <v>19902</v>
      </c>
      <c r="F1527" t="s">
        <v>5660</v>
      </c>
      <c r="G1527" t="s">
        <v>3095</v>
      </c>
      <c r="H1527">
        <f ca="1">_xlfn.XLOOKUP('Master Data'!$B:$B,PatientsMaster!$A:$A,PatientsMaster!$F:$F)</f>
        <v>77</v>
      </c>
      <c r="I1527" t="str">
        <f ca="1">_xlfn.XLOOKUP('Master Data'!$B:$B,PatientsMaster!$A:$A,PatientsMaster!$G:$G)</f>
        <v>Young Adult</v>
      </c>
      <c r="J1527" t="str">
        <f>_xlfn.XLOOKUP($C:$C,ProvidersMaster!$A:$A,ProvidersMaster!$C:$C)</f>
        <v>Cardiology</v>
      </c>
      <c r="K1527">
        <f>_xlfn.XLOOKUP($A:$A,Charges!$B:$B,Charges!$D:$D)</f>
        <v>105.84</v>
      </c>
      <c r="L1527">
        <f>_xlfn.XLOOKUP($E:$E,InsuranceClaims!$A:$A,InsuranceClaims!$E:$E)</f>
        <v>191.9325</v>
      </c>
      <c r="M1527" t="str">
        <f>_xlfn.XLOOKUP($A:$A,Diagnoses!$B:$B,Diagnoses!$D:$D)</f>
        <v>Essential (primary) hypertension</v>
      </c>
      <c r="N1527" t="str">
        <f t="shared" si="46"/>
        <v>2023-Jul</v>
      </c>
      <c r="O1527" t="str">
        <f t="shared" si="47"/>
        <v>Standard</v>
      </c>
      <c r="P1527">
        <f>COUNTIF($B:$B,B1527)</f>
        <v>8</v>
      </c>
      <c r="Q1527">
        <f>SUMIF($C:$C,C1527,$L:$L)</f>
        <v>16325.449900000001</v>
      </c>
    </row>
    <row r="1528" spans="1:17" x14ac:dyDescent="0.25">
      <c r="A1528" t="s">
        <v>5661</v>
      </c>
      <c r="B1528" t="s">
        <v>663</v>
      </c>
      <c r="C1528" t="s">
        <v>3254</v>
      </c>
      <c r="D1528" t="s">
        <v>3088</v>
      </c>
      <c r="E1528" t="s">
        <v>19903</v>
      </c>
      <c r="F1528" t="s">
        <v>4785</v>
      </c>
      <c r="G1528" t="s">
        <v>3090</v>
      </c>
      <c r="H1528">
        <f ca="1">_xlfn.XLOOKUP('Master Data'!$B:$B,PatientsMaster!$A:$A,PatientsMaster!$F:$F)</f>
        <v>29</v>
      </c>
      <c r="I1528" t="str">
        <f ca="1">_xlfn.XLOOKUP('Master Data'!$B:$B,PatientsMaster!$A:$A,PatientsMaster!$G:$G)</f>
        <v>Young Adult</v>
      </c>
      <c r="J1528" t="str">
        <f>_xlfn.XLOOKUP($C:$C,ProvidersMaster!$A:$A,ProvidersMaster!$C:$C)</f>
        <v>General Practice</v>
      </c>
      <c r="K1528">
        <f>_xlfn.XLOOKUP($A:$A,Charges!$B:$B,Charges!$D:$D)</f>
        <v>442.97</v>
      </c>
      <c r="L1528">
        <f>_xlfn.XLOOKUP($E:$E,InsuranceClaims!$A:$A,InsuranceClaims!$E:$E)</f>
        <v>271.04770000000002</v>
      </c>
      <c r="M1528" t="str">
        <f>_xlfn.XLOOKUP($A:$A,Diagnoses!$B:$B,Diagnoses!$D:$D)</f>
        <v>Low back pain</v>
      </c>
      <c r="N1528" t="str">
        <f t="shared" si="46"/>
        <v>2025-Nov</v>
      </c>
      <c r="O1528" t="str">
        <f t="shared" si="47"/>
        <v>High Cost</v>
      </c>
      <c r="P1528">
        <f>COUNTIF($B:$B,B1528)</f>
        <v>7</v>
      </c>
      <c r="Q1528">
        <f>SUMIF($C:$C,C1528,$L:$L)</f>
        <v>20459.456599999998</v>
      </c>
    </row>
    <row r="1529" spans="1:17" x14ac:dyDescent="0.25">
      <c r="A1529" t="s">
        <v>5662</v>
      </c>
      <c r="B1529" t="s">
        <v>663</v>
      </c>
      <c r="C1529" t="s">
        <v>3196</v>
      </c>
      <c r="D1529" t="s">
        <v>3093</v>
      </c>
      <c r="E1529" t="s">
        <v>19904</v>
      </c>
      <c r="F1529" t="s">
        <v>4765</v>
      </c>
      <c r="G1529" t="s">
        <v>3090</v>
      </c>
      <c r="H1529">
        <f ca="1">_xlfn.XLOOKUP('Master Data'!$B:$B,PatientsMaster!$A:$A,PatientsMaster!$F:$F)</f>
        <v>29</v>
      </c>
      <c r="I1529" t="str">
        <f ca="1">_xlfn.XLOOKUP('Master Data'!$B:$B,PatientsMaster!$A:$A,PatientsMaster!$G:$G)</f>
        <v>Young Adult</v>
      </c>
      <c r="J1529" t="str">
        <f>_xlfn.XLOOKUP($C:$C,ProvidersMaster!$A:$A,ProvidersMaster!$C:$C)</f>
        <v>Gastroenterology</v>
      </c>
      <c r="K1529">
        <f>_xlfn.XLOOKUP($A:$A,Charges!$B:$B,Charges!$D:$D)</f>
        <v>323.14999999999998</v>
      </c>
      <c r="L1529">
        <f>_xlfn.XLOOKUP($E:$E,InsuranceClaims!$A:$A,InsuranceClaims!$E:$E)</f>
        <v>324.04860000000002</v>
      </c>
      <c r="M1529" t="str">
        <f>_xlfn.XLOOKUP($A:$A,Diagnoses!$B:$B,Diagnoses!$D:$D)</f>
        <v>Essential (primary) hypertension</v>
      </c>
      <c r="N1529" t="str">
        <f t="shared" si="46"/>
        <v>2024-Jul</v>
      </c>
      <c r="O1529" t="str">
        <f t="shared" si="47"/>
        <v>Standard</v>
      </c>
      <c r="P1529">
        <f>COUNTIF($B:$B,B1529)</f>
        <v>7</v>
      </c>
      <c r="Q1529">
        <f>SUMIF($C:$C,C1529,$L:$L)</f>
        <v>13711.558999999999</v>
      </c>
    </row>
    <row r="1530" spans="1:17" x14ac:dyDescent="0.25">
      <c r="A1530" t="s">
        <v>5663</v>
      </c>
      <c r="B1530" t="s">
        <v>663</v>
      </c>
      <c r="C1530" t="s">
        <v>3161</v>
      </c>
      <c r="D1530" t="s">
        <v>3093</v>
      </c>
      <c r="E1530" t="s">
        <v>19905</v>
      </c>
      <c r="F1530" t="s">
        <v>4968</v>
      </c>
      <c r="G1530" t="s">
        <v>3095</v>
      </c>
      <c r="H1530">
        <f ca="1">_xlfn.XLOOKUP('Master Data'!$B:$B,PatientsMaster!$A:$A,PatientsMaster!$F:$F)</f>
        <v>29</v>
      </c>
      <c r="I1530" t="str">
        <f ca="1">_xlfn.XLOOKUP('Master Data'!$B:$B,PatientsMaster!$A:$A,PatientsMaster!$G:$G)</f>
        <v>Young Adult</v>
      </c>
      <c r="J1530" t="str">
        <f>_xlfn.XLOOKUP($C:$C,ProvidersMaster!$A:$A,ProvidersMaster!$C:$C)</f>
        <v>Gastroenterology</v>
      </c>
      <c r="K1530">
        <f>_xlfn.XLOOKUP($A:$A,Charges!$B:$B,Charges!$D:$D)</f>
        <v>323.12</v>
      </c>
      <c r="L1530">
        <f>_xlfn.XLOOKUP($E:$E,InsuranceClaims!$A:$A,InsuranceClaims!$E:$E)</f>
        <v>312.43270000000001</v>
      </c>
      <c r="M1530" t="str">
        <f>_xlfn.XLOOKUP($A:$A,Diagnoses!$B:$B,Diagnoses!$D:$D)</f>
        <v>Essential (primary) hypertension</v>
      </c>
      <c r="N1530" t="str">
        <f t="shared" si="46"/>
        <v>2023-Nov</v>
      </c>
      <c r="O1530" t="str">
        <f t="shared" si="47"/>
        <v>Standard</v>
      </c>
      <c r="P1530">
        <f>COUNTIF($B:$B,B1530)</f>
        <v>7</v>
      </c>
      <c r="Q1530">
        <f>SUMIF($C:$C,C1530,$L:$L)</f>
        <v>20657.172699999996</v>
      </c>
    </row>
    <row r="1531" spans="1:17" x14ac:dyDescent="0.25">
      <c r="A1531" t="s">
        <v>5664</v>
      </c>
      <c r="B1531" t="s">
        <v>663</v>
      </c>
      <c r="C1531" t="s">
        <v>3175</v>
      </c>
      <c r="D1531" t="s">
        <v>3088</v>
      </c>
      <c r="E1531" t="s">
        <v>19906</v>
      </c>
      <c r="F1531" t="s">
        <v>5665</v>
      </c>
      <c r="G1531" t="s">
        <v>3106</v>
      </c>
      <c r="H1531">
        <f ca="1">_xlfn.XLOOKUP('Master Data'!$B:$B,PatientsMaster!$A:$A,PatientsMaster!$F:$F)</f>
        <v>29</v>
      </c>
      <c r="I1531" t="str">
        <f ca="1">_xlfn.XLOOKUP('Master Data'!$B:$B,PatientsMaster!$A:$A,PatientsMaster!$G:$G)</f>
        <v>Young Adult</v>
      </c>
      <c r="J1531" t="str">
        <f>_xlfn.XLOOKUP($C:$C,ProvidersMaster!$A:$A,ProvidersMaster!$C:$C)</f>
        <v>Pediatrics</v>
      </c>
      <c r="K1531">
        <f>_xlfn.XLOOKUP($A:$A,Charges!$B:$B,Charges!$D:$D)</f>
        <v>417.75</v>
      </c>
      <c r="L1531">
        <f>_xlfn.XLOOKUP($E:$E,InsuranceClaims!$A:$A,InsuranceClaims!$E:$E)</f>
        <v>234.11539999999999</v>
      </c>
      <c r="M1531" t="str">
        <f>_xlfn.XLOOKUP($A:$A,Diagnoses!$B:$B,Diagnoses!$D:$D)</f>
        <v>Low back pain</v>
      </c>
      <c r="N1531" t="str">
        <f t="shared" si="46"/>
        <v>2022-Aug</v>
      </c>
      <c r="O1531" t="str">
        <f t="shared" si="47"/>
        <v>High Cost</v>
      </c>
      <c r="P1531">
        <f>COUNTIF($B:$B,B1531)</f>
        <v>7</v>
      </c>
      <c r="Q1531">
        <f>SUMIF($C:$C,C1531,$L:$L)</f>
        <v>18866.657099999993</v>
      </c>
    </row>
    <row r="1532" spans="1:17" x14ac:dyDescent="0.25">
      <c r="A1532" t="s">
        <v>5666</v>
      </c>
      <c r="B1532" t="s">
        <v>663</v>
      </c>
      <c r="C1532" t="s">
        <v>3135</v>
      </c>
      <c r="D1532" t="s">
        <v>3088</v>
      </c>
      <c r="E1532" t="s">
        <v>19907</v>
      </c>
      <c r="F1532" t="s">
        <v>3699</v>
      </c>
      <c r="G1532" t="s">
        <v>3102</v>
      </c>
      <c r="H1532">
        <f ca="1">_xlfn.XLOOKUP('Master Data'!$B:$B,PatientsMaster!$A:$A,PatientsMaster!$F:$F)</f>
        <v>29</v>
      </c>
      <c r="I1532" t="str">
        <f ca="1">_xlfn.XLOOKUP('Master Data'!$B:$B,PatientsMaster!$A:$A,PatientsMaster!$G:$G)</f>
        <v>Young Adult</v>
      </c>
      <c r="J1532" t="str">
        <f>_xlfn.XLOOKUP($C:$C,ProvidersMaster!$A:$A,ProvidersMaster!$C:$C)</f>
        <v>Pediatrics</v>
      </c>
      <c r="K1532">
        <f>_xlfn.XLOOKUP($A:$A,Charges!$B:$B,Charges!$D:$D)</f>
        <v>433.48</v>
      </c>
      <c r="L1532">
        <f>_xlfn.XLOOKUP($E:$E,InsuranceClaims!$A:$A,InsuranceClaims!$E:$E)</f>
        <v>41.584699999999998</v>
      </c>
      <c r="M1532" t="str">
        <f>_xlfn.XLOOKUP($A:$A,Diagnoses!$B:$B,Diagnoses!$D:$D)</f>
        <v>Acute upper respiratory infection, unspecified</v>
      </c>
      <c r="N1532" t="str">
        <f t="shared" si="46"/>
        <v>2022-May</v>
      </c>
      <c r="O1532" t="str">
        <f t="shared" si="47"/>
        <v>High Cost</v>
      </c>
      <c r="P1532">
        <f>COUNTIF($B:$B,B1532)</f>
        <v>7</v>
      </c>
      <c r="Q1532">
        <f>SUMIF($C:$C,C1532,$L:$L)</f>
        <v>24472.873299999996</v>
      </c>
    </row>
    <row r="1533" spans="1:17" x14ac:dyDescent="0.25">
      <c r="A1533" t="s">
        <v>5667</v>
      </c>
      <c r="B1533" t="s">
        <v>663</v>
      </c>
      <c r="C1533" t="s">
        <v>3087</v>
      </c>
      <c r="D1533" t="s">
        <v>3088</v>
      </c>
      <c r="E1533" t="s">
        <v>19908</v>
      </c>
      <c r="F1533" t="s">
        <v>4047</v>
      </c>
      <c r="G1533" t="s">
        <v>3102</v>
      </c>
      <c r="H1533">
        <f ca="1">_xlfn.XLOOKUP('Master Data'!$B:$B,PatientsMaster!$A:$A,PatientsMaster!$F:$F)</f>
        <v>29</v>
      </c>
      <c r="I1533" t="str">
        <f ca="1">_xlfn.XLOOKUP('Master Data'!$B:$B,PatientsMaster!$A:$A,PatientsMaster!$G:$G)</f>
        <v>Young Adult</v>
      </c>
      <c r="J1533" t="str">
        <f>_xlfn.XLOOKUP($C:$C,ProvidersMaster!$A:$A,ProvidersMaster!$C:$C)</f>
        <v>Cardiology</v>
      </c>
      <c r="K1533">
        <f>_xlfn.XLOOKUP($A:$A,Charges!$B:$B,Charges!$D:$D)</f>
        <v>262.08</v>
      </c>
      <c r="L1533">
        <f>_xlfn.XLOOKUP($E:$E,InsuranceClaims!$A:$A,InsuranceClaims!$E:$E)</f>
        <v>208.10400000000001</v>
      </c>
      <c r="M1533" t="str">
        <f>_xlfn.XLOOKUP($A:$A,Diagnoses!$B:$B,Diagnoses!$D:$D)</f>
        <v>Low back pain</v>
      </c>
      <c r="N1533" t="str">
        <f t="shared" si="46"/>
        <v>2024-Oct</v>
      </c>
      <c r="O1533" t="str">
        <f t="shared" si="47"/>
        <v>Standard</v>
      </c>
      <c r="P1533">
        <f>COUNTIF($B:$B,B1533)</f>
        <v>7</v>
      </c>
      <c r="Q1533">
        <f>SUMIF($C:$C,C1533,$L:$L)</f>
        <v>16589.7353</v>
      </c>
    </row>
    <row r="1534" spans="1:17" x14ac:dyDescent="0.25">
      <c r="A1534" t="s">
        <v>5668</v>
      </c>
      <c r="B1534" t="s">
        <v>663</v>
      </c>
      <c r="C1534" t="s">
        <v>3125</v>
      </c>
      <c r="D1534" t="s">
        <v>3093</v>
      </c>
      <c r="E1534" t="s">
        <v>19909</v>
      </c>
      <c r="F1534" t="s">
        <v>3722</v>
      </c>
      <c r="G1534" t="s">
        <v>3102</v>
      </c>
      <c r="H1534">
        <f ca="1">_xlfn.XLOOKUP('Master Data'!$B:$B,PatientsMaster!$A:$A,PatientsMaster!$F:$F)</f>
        <v>29</v>
      </c>
      <c r="I1534" t="str">
        <f ca="1">_xlfn.XLOOKUP('Master Data'!$B:$B,PatientsMaster!$A:$A,PatientsMaster!$G:$G)</f>
        <v>Young Adult</v>
      </c>
      <c r="J1534" t="str">
        <f>_xlfn.XLOOKUP($C:$C,ProvidersMaster!$A:$A,ProvidersMaster!$C:$C)</f>
        <v>Dermatology</v>
      </c>
      <c r="K1534">
        <f>_xlfn.XLOOKUP($A:$A,Charges!$B:$B,Charges!$D:$D)</f>
        <v>132.59</v>
      </c>
      <c r="L1534">
        <f>_xlfn.XLOOKUP($E:$E,InsuranceClaims!$A:$A,InsuranceClaims!$E:$E)</f>
        <v>92.683999999999997</v>
      </c>
      <c r="M1534" t="str">
        <f>_xlfn.XLOOKUP($A:$A,Diagnoses!$B:$B,Diagnoses!$D:$D)</f>
        <v>Low back pain</v>
      </c>
      <c r="N1534" t="str">
        <f t="shared" si="46"/>
        <v>2023-Nov</v>
      </c>
      <c r="O1534" t="str">
        <f t="shared" si="47"/>
        <v>Standard</v>
      </c>
      <c r="P1534">
        <f>COUNTIF($B:$B,B1534)</f>
        <v>7</v>
      </c>
      <c r="Q1534">
        <f>SUMIF($C:$C,C1534,$L:$L)</f>
        <v>11666.590100000001</v>
      </c>
    </row>
    <row r="1535" spans="1:17" x14ac:dyDescent="0.25">
      <c r="A1535" t="s">
        <v>5669</v>
      </c>
      <c r="B1535" t="s">
        <v>665</v>
      </c>
      <c r="C1535" t="s">
        <v>3135</v>
      </c>
      <c r="D1535" t="s">
        <v>3088</v>
      </c>
      <c r="E1535" t="s">
        <v>19910</v>
      </c>
      <c r="F1535" t="s">
        <v>3438</v>
      </c>
      <c r="G1535" t="s">
        <v>3095</v>
      </c>
      <c r="H1535">
        <f ca="1">_xlfn.XLOOKUP('Master Data'!$B:$B,PatientsMaster!$A:$A,PatientsMaster!$F:$F)</f>
        <v>35</v>
      </c>
      <c r="I1535" t="str">
        <f ca="1">_xlfn.XLOOKUP('Master Data'!$B:$B,PatientsMaster!$A:$A,PatientsMaster!$G:$G)</f>
        <v>Young Adult</v>
      </c>
      <c r="J1535" t="str">
        <f>_xlfn.XLOOKUP($C:$C,ProvidersMaster!$A:$A,ProvidersMaster!$C:$C)</f>
        <v>Pediatrics</v>
      </c>
      <c r="K1535">
        <f>_xlfn.XLOOKUP($A:$A,Charges!$B:$B,Charges!$D:$D)</f>
        <v>452.83</v>
      </c>
      <c r="L1535">
        <f>_xlfn.XLOOKUP($E:$E,InsuranceClaims!$A:$A,InsuranceClaims!$E:$E)</f>
        <v>356.8886</v>
      </c>
      <c r="M1535" t="str">
        <f>_xlfn.XLOOKUP($A:$A,Diagnoses!$B:$B,Diagnoses!$D:$D)</f>
        <v>Gastro-esophageal reflux disease without esophagitis</v>
      </c>
      <c r="N1535" t="str">
        <f t="shared" si="46"/>
        <v>2022-Oct</v>
      </c>
      <c r="O1535" t="str">
        <f t="shared" si="47"/>
        <v>High Cost</v>
      </c>
      <c r="P1535">
        <f>COUNTIF($B:$B,B1535)</f>
        <v>7</v>
      </c>
      <c r="Q1535">
        <f>SUMIF($C:$C,C1535,$L:$L)</f>
        <v>24472.873299999996</v>
      </c>
    </row>
    <row r="1536" spans="1:17" x14ac:dyDescent="0.25">
      <c r="A1536" t="s">
        <v>5670</v>
      </c>
      <c r="B1536" t="s">
        <v>665</v>
      </c>
      <c r="C1536" t="s">
        <v>3145</v>
      </c>
      <c r="D1536" t="s">
        <v>3088</v>
      </c>
      <c r="E1536" t="s">
        <v>19911</v>
      </c>
      <c r="F1536" t="s">
        <v>3458</v>
      </c>
      <c r="G1536" t="s">
        <v>3095</v>
      </c>
      <c r="H1536">
        <f ca="1">_xlfn.XLOOKUP('Master Data'!$B:$B,PatientsMaster!$A:$A,PatientsMaster!$F:$F)</f>
        <v>35</v>
      </c>
      <c r="I1536" t="str">
        <f ca="1">_xlfn.XLOOKUP('Master Data'!$B:$B,PatientsMaster!$A:$A,PatientsMaster!$G:$G)</f>
        <v>Young Adult</v>
      </c>
      <c r="J1536" t="str">
        <f>_xlfn.XLOOKUP($C:$C,ProvidersMaster!$A:$A,ProvidersMaster!$C:$C)</f>
        <v>Cardiology</v>
      </c>
      <c r="K1536">
        <f>_xlfn.XLOOKUP($A:$A,Charges!$B:$B,Charges!$D:$D)</f>
        <v>390.08</v>
      </c>
      <c r="L1536">
        <f>_xlfn.XLOOKUP($E:$E,InsuranceClaims!$A:$A,InsuranceClaims!$E:$E)</f>
        <v>44.660000000000004</v>
      </c>
      <c r="M1536" t="str">
        <f>_xlfn.XLOOKUP($A:$A,Diagnoses!$B:$B,Diagnoses!$D:$D)</f>
        <v>Acute upper respiratory infection, unspecified</v>
      </c>
      <c r="N1536" t="str">
        <f t="shared" si="46"/>
        <v>2025-Mar</v>
      </c>
      <c r="O1536" t="str">
        <f t="shared" si="47"/>
        <v>High Cost</v>
      </c>
      <c r="P1536">
        <f>COUNTIF($B:$B,B1536)</f>
        <v>7</v>
      </c>
      <c r="Q1536">
        <f>SUMIF($C:$C,C1536,$L:$L)</f>
        <v>16957.942200000001</v>
      </c>
    </row>
    <row r="1537" spans="1:17" x14ac:dyDescent="0.25">
      <c r="A1537" t="s">
        <v>5671</v>
      </c>
      <c r="B1537" t="s">
        <v>665</v>
      </c>
      <c r="C1537" t="s">
        <v>3161</v>
      </c>
      <c r="D1537" t="s">
        <v>3093</v>
      </c>
      <c r="E1537" t="s">
        <v>19912</v>
      </c>
      <c r="F1537" t="s">
        <v>4365</v>
      </c>
      <c r="G1537" t="s">
        <v>3106</v>
      </c>
      <c r="H1537">
        <f ca="1">_xlfn.XLOOKUP('Master Data'!$B:$B,PatientsMaster!$A:$A,PatientsMaster!$F:$F)</f>
        <v>35</v>
      </c>
      <c r="I1537" t="str">
        <f ca="1">_xlfn.XLOOKUP('Master Data'!$B:$B,PatientsMaster!$A:$A,PatientsMaster!$G:$G)</f>
        <v>Young Adult</v>
      </c>
      <c r="J1537" t="str">
        <f>_xlfn.XLOOKUP($C:$C,ProvidersMaster!$A:$A,ProvidersMaster!$C:$C)</f>
        <v>Gastroenterology</v>
      </c>
      <c r="K1537">
        <f>_xlfn.XLOOKUP($A:$A,Charges!$B:$B,Charges!$D:$D)</f>
        <v>341.37</v>
      </c>
      <c r="L1537">
        <f>_xlfn.XLOOKUP($E:$E,InsuranceClaims!$A:$A,InsuranceClaims!$E:$E)</f>
        <v>267.66640000000001</v>
      </c>
      <c r="M1537" t="str">
        <f>_xlfn.XLOOKUP($A:$A,Diagnoses!$B:$B,Diagnoses!$D:$D)</f>
        <v>Low back pain</v>
      </c>
      <c r="N1537" t="str">
        <f t="shared" si="46"/>
        <v>2025-Aug</v>
      </c>
      <c r="O1537" t="str">
        <f t="shared" si="47"/>
        <v>Standard</v>
      </c>
      <c r="P1537">
        <f>COUNTIF($B:$B,B1537)</f>
        <v>7</v>
      </c>
      <c r="Q1537">
        <f>SUMIF($C:$C,C1537,$L:$L)</f>
        <v>20657.172699999996</v>
      </c>
    </row>
    <row r="1538" spans="1:17" x14ac:dyDescent="0.25">
      <c r="A1538" t="s">
        <v>5672</v>
      </c>
      <c r="B1538" t="s">
        <v>665</v>
      </c>
      <c r="C1538" t="s">
        <v>3156</v>
      </c>
      <c r="D1538" t="s">
        <v>3088</v>
      </c>
      <c r="E1538" t="s">
        <v>19913</v>
      </c>
      <c r="F1538" t="s">
        <v>4049</v>
      </c>
      <c r="G1538" t="s">
        <v>3106</v>
      </c>
      <c r="H1538">
        <f ca="1">_xlfn.XLOOKUP('Master Data'!$B:$B,PatientsMaster!$A:$A,PatientsMaster!$F:$F)</f>
        <v>35</v>
      </c>
      <c r="I1538" t="str">
        <f ca="1">_xlfn.XLOOKUP('Master Data'!$B:$B,PatientsMaster!$A:$A,PatientsMaster!$G:$G)</f>
        <v>Young Adult</v>
      </c>
      <c r="J1538" t="str">
        <f>_xlfn.XLOOKUP($C:$C,ProvidersMaster!$A:$A,ProvidersMaster!$C:$C)</f>
        <v>Neurology</v>
      </c>
      <c r="K1538">
        <f>_xlfn.XLOOKUP($A:$A,Charges!$B:$B,Charges!$D:$D)</f>
        <v>290.95999999999998</v>
      </c>
      <c r="L1538">
        <f>_xlfn.XLOOKUP($E:$E,InsuranceClaims!$A:$A,InsuranceClaims!$E:$E)</f>
        <v>256.476</v>
      </c>
      <c r="M1538" t="str">
        <f>_xlfn.XLOOKUP($A:$A,Diagnoses!$B:$B,Diagnoses!$D:$D)</f>
        <v>Type 2 diabetes mellitus without complications</v>
      </c>
      <c r="N1538" t="str">
        <f t="shared" si="46"/>
        <v>2026-Jan</v>
      </c>
      <c r="O1538" t="str">
        <f t="shared" si="47"/>
        <v>Standard</v>
      </c>
      <c r="P1538">
        <f>COUNTIF($B:$B,B1538)</f>
        <v>7</v>
      </c>
      <c r="Q1538">
        <f>SUMIF($C:$C,C1538,$L:$L)</f>
        <v>25676.765600000006</v>
      </c>
    </row>
    <row r="1539" spans="1:17" x14ac:dyDescent="0.25">
      <c r="A1539" t="s">
        <v>5673</v>
      </c>
      <c r="B1539" t="s">
        <v>665</v>
      </c>
      <c r="C1539" t="s">
        <v>3254</v>
      </c>
      <c r="D1539" t="s">
        <v>3093</v>
      </c>
      <c r="E1539" t="s">
        <v>19914</v>
      </c>
      <c r="F1539" t="s">
        <v>3157</v>
      </c>
      <c r="G1539" t="s">
        <v>3102</v>
      </c>
      <c r="H1539">
        <f ca="1">_xlfn.XLOOKUP('Master Data'!$B:$B,PatientsMaster!$A:$A,PatientsMaster!$F:$F)</f>
        <v>35</v>
      </c>
      <c r="I1539" t="str">
        <f ca="1">_xlfn.XLOOKUP('Master Data'!$B:$B,PatientsMaster!$A:$A,PatientsMaster!$G:$G)</f>
        <v>Young Adult</v>
      </c>
      <c r="J1539" t="str">
        <f>_xlfn.XLOOKUP($C:$C,ProvidersMaster!$A:$A,ProvidersMaster!$C:$C)</f>
        <v>General Practice</v>
      </c>
      <c r="K1539">
        <f>_xlfn.XLOOKUP($A:$A,Charges!$B:$B,Charges!$D:$D)</f>
        <v>115.85</v>
      </c>
      <c r="L1539">
        <f>_xlfn.XLOOKUP($E:$E,InsuranceClaims!$A:$A,InsuranceClaims!$E:$E)</f>
        <v>86.311699999999988</v>
      </c>
      <c r="M1539" t="str">
        <f>_xlfn.XLOOKUP($A:$A,Diagnoses!$B:$B,Diagnoses!$D:$D)</f>
        <v>Type 2 diabetes mellitus without complications</v>
      </c>
      <c r="N1539" t="str">
        <f t="shared" ref="N1539:N1602" si="48">TEXT($F:$F,"yyyy-mmm")</f>
        <v>2022-Aug</v>
      </c>
      <c r="O1539" t="str">
        <f t="shared" ref="O1539:O1602" si="49">IF(K1539&gt;350,"High Cost","Standard")</f>
        <v>Standard</v>
      </c>
      <c r="P1539">
        <f>COUNTIF($B:$B,B1539)</f>
        <v>7</v>
      </c>
      <c r="Q1539">
        <f>SUMIF($C:$C,C1539,$L:$L)</f>
        <v>20459.456599999998</v>
      </c>
    </row>
    <row r="1540" spans="1:17" x14ac:dyDescent="0.25">
      <c r="A1540" t="s">
        <v>5674</v>
      </c>
      <c r="B1540" t="s">
        <v>665</v>
      </c>
      <c r="C1540" t="s">
        <v>3329</v>
      </c>
      <c r="D1540" t="s">
        <v>3088</v>
      </c>
      <c r="E1540" t="s">
        <v>19915</v>
      </c>
      <c r="F1540" t="s">
        <v>3436</v>
      </c>
      <c r="G1540" t="s">
        <v>3090</v>
      </c>
      <c r="H1540">
        <f ca="1">_xlfn.XLOOKUP('Master Data'!$B:$B,PatientsMaster!$A:$A,PatientsMaster!$F:$F)</f>
        <v>35</v>
      </c>
      <c r="I1540" t="str">
        <f ca="1">_xlfn.XLOOKUP('Master Data'!$B:$B,PatientsMaster!$A:$A,PatientsMaster!$G:$G)</f>
        <v>Young Adult</v>
      </c>
      <c r="J1540" t="str">
        <f>_xlfn.XLOOKUP($C:$C,ProvidersMaster!$A:$A,ProvidersMaster!$C:$C)</f>
        <v>Oncology</v>
      </c>
      <c r="K1540">
        <f>_xlfn.XLOOKUP($A:$A,Charges!$B:$B,Charges!$D:$D)</f>
        <v>271.24</v>
      </c>
      <c r="L1540">
        <f>_xlfn.XLOOKUP($E:$E,InsuranceClaims!$A:$A,InsuranceClaims!$E:$E)</f>
        <v>277.74419999999998</v>
      </c>
      <c r="M1540" t="str">
        <f>_xlfn.XLOOKUP($A:$A,Diagnoses!$B:$B,Diagnoses!$D:$D)</f>
        <v>Type 2 diabetes mellitus without complications</v>
      </c>
      <c r="N1540" t="str">
        <f t="shared" si="48"/>
        <v>2023-Feb</v>
      </c>
      <c r="O1540" t="str">
        <f t="shared" si="49"/>
        <v>Standard</v>
      </c>
      <c r="P1540">
        <f>COUNTIF($B:$B,B1540)</f>
        <v>7</v>
      </c>
      <c r="Q1540">
        <f>SUMIF($C:$C,C1540,$L:$L)</f>
        <v>21059.359400000005</v>
      </c>
    </row>
    <row r="1541" spans="1:17" x14ac:dyDescent="0.25">
      <c r="A1541" t="s">
        <v>5675</v>
      </c>
      <c r="B1541" t="s">
        <v>665</v>
      </c>
      <c r="C1541" t="s">
        <v>3100</v>
      </c>
      <c r="D1541" t="s">
        <v>3093</v>
      </c>
      <c r="E1541" t="s">
        <v>19916</v>
      </c>
      <c r="F1541" t="s">
        <v>4315</v>
      </c>
      <c r="G1541" t="s">
        <v>3102</v>
      </c>
      <c r="H1541">
        <f ca="1">_xlfn.XLOOKUP('Master Data'!$B:$B,PatientsMaster!$A:$A,PatientsMaster!$F:$F)</f>
        <v>35</v>
      </c>
      <c r="I1541" t="str">
        <f ca="1">_xlfn.XLOOKUP('Master Data'!$B:$B,PatientsMaster!$A:$A,PatientsMaster!$G:$G)</f>
        <v>Young Adult</v>
      </c>
      <c r="J1541" t="str">
        <f>_xlfn.XLOOKUP($C:$C,ProvidersMaster!$A:$A,ProvidersMaster!$C:$C)</f>
        <v>Gastroenterology</v>
      </c>
      <c r="K1541">
        <f>_xlfn.XLOOKUP($A:$A,Charges!$B:$B,Charges!$D:$D)</f>
        <v>429.54</v>
      </c>
      <c r="L1541">
        <f>_xlfn.XLOOKUP($E:$E,InsuranceClaims!$A:$A,InsuranceClaims!$E:$E)</f>
        <v>58.443800000000003</v>
      </c>
      <c r="M1541" t="str">
        <f>_xlfn.XLOOKUP($A:$A,Diagnoses!$B:$B,Diagnoses!$D:$D)</f>
        <v>Acute upper respiratory infection, unspecified</v>
      </c>
      <c r="N1541" t="str">
        <f t="shared" si="48"/>
        <v>2024-May</v>
      </c>
      <c r="O1541" t="str">
        <f t="shared" si="49"/>
        <v>High Cost</v>
      </c>
      <c r="P1541">
        <f>COUNTIF($B:$B,B1541)</f>
        <v>7</v>
      </c>
      <c r="Q1541">
        <f>SUMIF($C:$C,C1541,$L:$L)</f>
        <v>18930.286999999997</v>
      </c>
    </row>
    <row r="1542" spans="1:17" x14ac:dyDescent="0.25">
      <c r="A1542" t="s">
        <v>5676</v>
      </c>
      <c r="B1542" t="s">
        <v>667</v>
      </c>
      <c r="C1542" t="s">
        <v>3175</v>
      </c>
      <c r="D1542" t="s">
        <v>3093</v>
      </c>
      <c r="E1542" t="s">
        <v>19917</v>
      </c>
      <c r="F1542" t="s">
        <v>5677</v>
      </c>
      <c r="G1542" t="s">
        <v>3090</v>
      </c>
      <c r="H1542">
        <f ca="1">_xlfn.XLOOKUP('Master Data'!$B:$B,PatientsMaster!$A:$A,PatientsMaster!$F:$F)</f>
        <v>62</v>
      </c>
      <c r="I1542" t="str">
        <f ca="1">_xlfn.XLOOKUP('Master Data'!$B:$B,PatientsMaster!$A:$A,PatientsMaster!$G:$G)</f>
        <v>Young Adult</v>
      </c>
      <c r="J1542" t="str">
        <f>_xlfn.XLOOKUP($C:$C,ProvidersMaster!$A:$A,ProvidersMaster!$C:$C)</f>
        <v>Pediatrics</v>
      </c>
      <c r="K1542">
        <f>_xlfn.XLOOKUP($A:$A,Charges!$B:$B,Charges!$D:$D)</f>
        <v>320.35000000000002</v>
      </c>
      <c r="L1542">
        <f>_xlfn.XLOOKUP($E:$E,InsuranceClaims!$A:$A,InsuranceClaims!$E:$E)</f>
        <v>298.17509999999999</v>
      </c>
      <c r="M1542" t="str">
        <f>_xlfn.XLOOKUP($A:$A,Diagnoses!$B:$B,Diagnoses!$D:$D)</f>
        <v>Gastro-esophageal reflux disease without esophagitis</v>
      </c>
      <c r="N1542" t="str">
        <f t="shared" si="48"/>
        <v>2023-Feb</v>
      </c>
      <c r="O1542" t="str">
        <f t="shared" si="49"/>
        <v>Standard</v>
      </c>
      <c r="P1542">
        <f>COUNTIF($B:$B,B1542)</f>
        <v>7</v>
      </c>
      <c r="Q1542">
        <f>SUMIF($C:$C,C1542,$L:$L)</f>
        <v>18866.657099999993</v>
      </c>
    </row>
    <row r="1543" spans="1:17" x14ac:dyDescent="0.25">
      <c r="A1543" t="s">
        <v>5678</v>
      </c>
      <c r="B1543" t="s">
        <v>667</v>
      </c>
      <c r="C1543" t="s">
        <v>3151</v>
      </c>
      <c r="D1543" t="s">
        <v>3093</v>
      </c>
      <c r="E1543" t="s">
        <v>19918</v>
      </c>
      <c r="F1543" t="s">
        <v>5679</v>
      </c>
      <c r="G1543" t="s">
        <v>3095</v>
      </c>
      <c r="H1543">
        <f ca="1">_xlfn.XLOOKUP('Master Data'!$B:$B,PatientsMaster!$A:$A,PatientsMaster!$F:$F)</f>
        <v>62</v>
      </c>
      <c r="I1543" t="str">
        <f ca="1">_xlfn.XLOOKUP('Master Data'!$B:$B,PatientsMaster!$A:$A,PatientsMaster!$G:$G)</f>
        <v>Young Adult</v>
      </c>
      <c r="J1543" t="str">
        <f>_xlfn.XLOOKUP($C:$C,ProvidersMaster!$A:$A,ProvidersMaster!$C:$C)</f>
        <v>Gastroenterology</v>
      </c>
      <c r="K1543">
        <f>_xlfn.XLOOKUP($A:$A,Charges!$B:$B,Charges!$D:$D)</f>
        <v>357.07</v>
      </c>
      <c r="L1543">
        <f>_xlfn.XLOOKUP($E:$E,InsuranceClaims!$A:$A,InsuranceClaims!$E:$E)</f>
        <v>64.009600000000006</v>
      </c>
      <c r="M1543" t="str">
        <f>_xlfn.XLOOKUP($A:$A,Diagnoses!$B:$B,Diagnoses!$D:$D)</f>
        <v>Type 2 diabetes mellitus without complications</v>
      </c>
      <c r="N1543" t="str">
        <f t="shared" si="48"/>
        <v>2023-Jun</v>
      </c>
      <c r="O1543" t="str">
        <f t="shared" si="49"/>
        <v>High Cost</v>
      </c>
      <c r="P1543">
        <f>COUNTIF($B:$B,B1543)</f>
        <v>7</v>
      </c>
      <c r="Q1543">
        <f>SUMIF($C:$C,C1543,$L:$L)</f>
        <v>21413.642499999994</v>
      </c>
    </row>
    <row r="1544" spans="1:17" x14ac:dyDescent="0.25">
      <c r="A1544" t="s">
        <v>5680</v>
      </c>
      <c r="B1544" t="s">
        <v>667</v>
      </c>
      <c r="C1544" t="s">
        <v>3145</v>
      </c>
      <c r="D1544" t="s">
        <v>3093</v>
      </c>
      <c r="E1544" t="s">
        <v>19919</v>
      </c>
      <c r="F1544" t="s">
        <v>3939</v>
      </c>
      <c r="G1544" t="s">
        <v>3102</v>
      </c>
      <c r="H1544">
        <f ca="1">_xlfn.XLOOKUP('Master Data'!$B:$B,PatientsMaster!$A:$A,PatientsMaster!$F:$F)</f>
        <v>62</v>
      </c>
      <c r="I1544" t="str">
        <f ca="1">_xlfn.XLOOKUP('Master Data'!$B:$B,PatientsMaster!$A:$A,PatientsMaster!$G:$G)</f>
        <v>Young Adult</v>
      </c>
      <c r="J1544" t="str">
        <f>_xlfn.XLOOKUP($C:$C,ProvidersMaster!$A:$A,ProvidersMaster!$C:$C)</f>
        <v>Cardiology</v>
      </c>
      <c r="K1544">
        <f>_xlfn.XLOOKUP($A:$A,Charges!$B:$B,Charges!$D:$D)</f>
        <v>446.25</v>
      </c>
      <c r="L1544">
        <f>_xlfn.XLOOKUP($E:$E,InsuranceClaims!$A:$A,InsuranceClaims!$E:$E)</f>
        <v>183.42599999999999</v>
      </c>
      <c r="M1544" t="str">
        <f>_xlfn.XLOOKUP($A:$A,Diagnoses!$B:$B,Diagnoses!$D:$D)</f>
        <v>Essential (primary) hypertension</v>
      </c>
      <c r="N1544" t="str">
        <f t="shared" si="48"/>
        <v>2022-Aug</v>
      </c>
      <c r="O1544" t="str">
        <f t="shared" si="49"/>
        <v>High Cost</v>
      </c>
      <c r="P1544">
        <f>COUNTIF($B:$B,B1544)</f>
        <v>7</v>
      </c>
      <c r="Q1544">
        <f>SUMIF($C:$C,C1544,$L:$L)</f>
        <v>16957.942200000001</v>
      </c>
    </row>
    <row r="1545" spans="1:17" x14ac:dyDescent="0.25">
      <c r="A1545" t="s">
        <v>5681</v>
      </c>
      <c r="B1545" t="s">
        <v>667</v>
      </c>
      <c r="C1545" t="s">
        <v>3092</v>
      </c>
      <c r="D1545" t="s">
        <v>3088</v>
      </c>
      <c r="E1545" t="s">
        <v>19920</v>
      </c>
      <c r="F1545" t="s">
        <v>3342</v>
      </c>
      <c r="G1545" t="s">
        <v>3090</v>
      </c>
      <c r="H1545">
        <f ca="1">_xlfn.XLOOKUP('Master Data'!$B:$B,PatientsMaster!$A:$A,PatientsMaster!$F:$F)</f>
        <v>62</v>
      </c>
      <c r="I1545" t="str">
        <f ca="1">_xlfn.XLOOKUP('Master Data'!$B:$B,PatientsMaster!$A:$A,PatientsMaster!$G:$G)</f>
        <v>Young Adult</v>
      </c>
      <c r="J1545" t="str">
        <f>_xlfn.XLOOKUP($C:$C,ProvidersMaster!$A:$A,ProvidersMaster!$C:$C)</f>
        <v>Oncology</v>
      </c>
      <c r="K1545">
        <f>_xlfn.XLOOKUP($A:$A,Charges!$B:$B,Charges!$D:$D)</f>
        <v>489.04</v>
      </c>
      <c r="L1545">
        <f>_xlfn.XLOOKUP($E:$E,InsuranceClaims!$A:$A,InsuranceClaims!$E:$E)</f>
        <v>184.3074</v>
      </c>
      <c r="M1545" t="str">
        <f>_xlfn.XLOOKUP($A:$A,Diagnoses!$B:$B,Diagnoses!$D:$D)</f>
        <v>Essential (primary) hypertension</v>
      </c>
      <c r="N1545" t="str">
        <f t="shared" si="48"/>
        <v>2026-May</v>
      </c>
      <c r="O1545" t="str">
        <f t="shared" si="49"/>
        <v>High Cost</v>
      </c>
      <c r="P1545">
        <f>COUNTIF($B:$B,B1545)</f>
        <v>7</v>
      </c>
      <c r="Q1545">
        <f>SUMIF($C:$C,C1545,$L:$L)</f>
        <v>16713.101299999998</v>
      </c>
    </row>
    <row r="1546" spans="1:17" x14ac:dyDescent="0.25">
      <c r="A1546" t="s">
        <v>5682</v>
      </c>
      <c r="B1546" t="s">
        <v>667</v>
      </c>
      <c r="C1546" t="s">
        <v>3329</v>
      </c>
      <c r="D1546" t="s">
        <v>3088</v>
      </c>
      <c r="E1546" t="s">
        <v>19921</v>
      </c>
      <c r="F1546" t="s">
        <v>4043</v>
      </c>
      <c r="G1546" t="s">
        <v>3090</v>
      </c>
      <c r="H1546">
        <f ca="1">_xlfn.XLOOKUP('Master Data'!$B:$B,PatientsMaster!$A:$A,PatientsMaster!$F:$F)</f>
        <v>62</v>
      </c>
      <c r="I1546" t="str">
        <f ca="1">_xlfn.XLOOKUP('Master Data'!$B:$B,PatientsMaster!$A:$A,PatientsMaster!$G:$G)</f>
        <v>Young Adult</v>
      </c>
      <c r="J1546" t="str">
        <f>_xlfn.XLOOKUP($C:$C,ProvidersMaster!$A:$A,ProvidersMaster!$C:$C)</f>
        <v>Oncology</v>
      </c>
      <c r="K1546">
        <f>_xlfn.XLOOKUP($A:$A,Charges!$B:$B,Charges!$D:$D)</f>
        <v>85.07</v>
      </c>
      <c r="L1546">
        <f>_xlfn.XLOOKUP($E:$E,InsuranceClaims!$A:$A,InsuranceClaims!$E:$E)</f>
        <v>338.1225</v>
      </c>
      <c r="M1546" t="str">
        <f>_xlfn.XLOOKUP($A:$A,Diagnoses!$B:$B,Diagnoses!$D:$D)</f>
        <v>Acute upper respiratory infection, unspecified</v>
      </c>
      <c r="N1546" t="str">
        <f t="shared" si="48"/>
        <v>2022-Aug</v>
      </c>
      <c r="O1546" t="str">
        <f t="shared" si="49"/>
        <v>Standard</v>
      </c>
      <c r="P1546">
        <f>COUNTIF($B:$B,B1546)</f>
        <v>7</v>
      </c>
      <c r="Q1546">
        <f>SUMIF($C:$C,C1546,$L:$L)</f>
        <v>21059.359400000005</v>
      </c>
    </row>
    <row r="1547" spans="1:17" x14ac:dyDescent="0.25">
      <c r="A1547" t="s">
        <v>5683</v>
      </c>
      <c r="B1547" t="s">
        <v>667</v>
      </c>
      <c r="C1547" t="s">
        <v>3104</v>
      </c>
      <c r="D1547" t="s">
        <v>3088</v>
      </c>
      <c r="E1547" t="s">
        <v>19922</v>
      </c>
      <c r="F1547" t="s">
        <v>5448</v>
      </c>
      <c r="G1547" t="s">
        <v>3095</v>
      </c>
      <c r="H1547">
        <f ca="1">_xlfn.XLOOKUP('Master Data'!$B:$B,PatientsMaster!$A:$A,PatientsMaster!$F:$F)</f>
        <v>62</v>
      </c>
      <c r="I1547" t="str">
        <f ca="1">_xlfn.XLOOKUP('Master Data'!$B:$B,PatientsMaster!$A:$A,PatientsMaster!$G:$G)</f>
        <v>Young Adult</v>
      </c>
      <c r="J1547" t="str">
        <f>_xlfn.XLOOKUP($C:$C,ProvidersMaster!$A:$A,ProvidersMaster!$C:$C)</f>
        <v>Pediatrics</v>
      </c>
      <c r="K1547">
        <f>_xlfn.XLOOKUP($A:$A,Charges!$B:$B,Charges!$D:$D)</f>
        <v>421.14</v>
      </c>
      <c r="L1547">
        <f>_xlfn.XLOOKUP($E:$E,InsuranceClaims!$A:$A,InsuranceClaims!$E:$E)</f>
        <v>59.654199999999996</v>
      </c>
      <c r="M1547" t="str">
        <f>_xlfn.XLOOKUP($A:$A,Diagnoses!$B:$B,Diagnoses!$D:$D)</f>
        <v>Low back pain</v>
      </c>
      <c r="N1547" t="str">
        <f t="shared" si="48"/>
        <v>2024-Feb</v>
      </c>
      <c r="O1547" t="str">
        <f t="shared" si="49"/>
        <v>High Cost</v>
      </c>
      <c r="P1547">
        <f>COUNTIF($B:$B,B1547)</f>
        <v>7</v>
      </c>
      <c r="Q1547">
        <f>SUMIF($C:$C,C1547,$L:$L)</f>
        <v>19656.943599999999</v>
      </c>
    </row>
    <row r="1548" spans="1:17" x14ac:dyDescent="0.25">
      <c r="A1548" t="s">
        <v>5684</v>
      </c>
      <c r="B1548" t="s">
        <v>667</v>
      </c>
      <c r="C1548" t="s">
        <v>3097</v>
      </c>
      <c r="D1548" t="s">
        <v>3088</v>
      </c>
      <c r="E1548" t="s">
        <v>19923</v>
      </c>
      <c r="F1548" t="s">
        <v>5685</v>
      </c>
      <c r="G1548" t="s">
        <v>3102</v>
      </c>
      <c r="H1548">
        <f ca="1">_xlfn.XLOOKUP('Master Data'!$B:$B,PatientsMaster!$A:$A,PatientsMaster!$F:$F)</f>
        <v>62</v>
      </c>
      <c r="I1548" t="str">
        <f ca="1">_xlfn.XLOOKUP('Master Data'!$B:$B,PatientsMaster!$A:$A,PatientsMaster!$G:$G)</f>
        <v>Young Adult</v>
      </c>
      <c r="J1548" t="str">
        <f>_xlfn.XLOOKUP($C:$C,ProvidersMaster!$A:$A,ProvidersMaster!$C:$C)</f>
        <v>Cardiology</v>
      </c>
      <c r="K1548">
        <f>_xlfn.XLOOKUP($A:$A,Charges!$B:$B,Charges!$D:$D)</f>
        <v>87.02</v>
      </c>
      <c r="L1548">
        <f>_xlfn.XLOOKUP($E:$E,InsuranceClaims!$A:$A,InsuranceClaims!$E:$E)</f>
        <v>353.54999999999995</v>
      </c>
      <c r="M1548" t="str">
        <f>_xlfn.XLOOKUP($A:$A,Diagnoses!$B:$B,Diagnoses!$D:$D)</f>
        <v>Essential (primary) hypertension</v>
      </c>
      <c r="N1548" t="str">
        <f t="shared" si="48"/>
        <v>2026-Aug</v>
      </c>
      <c r="O1548" t="str">
        <f t="shared" si="49"/>
        <v>Standard</v>
      </c>
      <c r="P1548">
        <f>COUNTIF($B:$B,B1548)</f>
        <v>7</v>
      </c>
      <c r="Q1548">
        <f>SUMIF($C:$C,C1548,$L:$L)</f>
        <v>19482.340599999985</v>
      </c>
    </row>
    <row r="1549" spans="1:17" x14ac:dyDescent="0.25">
      <c r="A1549" t="s">
        <v>5686</v>
      </c>
      <c r="B1549" t="s">
        <v>669</v>
      </c>
      <c r="C1549" t="s">
        <v>3097</v>
      </c>
      <c r="D1549" t="s">
        <v>3093</v>
      </c>
      <c r="E1549" t="s">
        <v>19924</v>
      </c>
      <c r="F1549" t="s">
        <v>5687</v>
      </c>
      <c r="G1549" t="s">
        <v>3095</v>
      </c>
      <c r="H1549">
        <f ca="1">_xlfn.XLOOKUP('Master Data'!$B:$B,PatientsMaster!$A:$A,PatientsMaster!$F:$F)</f>
        <v>21</v>
      </c>
      <c r="I1549" t="str">
        <f ca="1">_xlfn.XLOOKUP('Master Data'!$B:$B,PatientsMaster!$A:$A,PatientsMaster!$G:$G)</f>
        <v>Young Adult</v>
      </c>
      <c r="J1549" t="str">
        <f>_xlfn.XLOOKUP($C:$C,ProvidersMaster!$A:$A,ProvidersMaster!$C:$C)</f>
        <v>Cardiology</v>
      </c>
      <c r="K1549">
        <f>_xlfn.XLOOKUP($A:$A,Charges!$B:$B,Charges!$D:$D)</f>
        <v>90.25</v>
      </c>
      <c r="L1549">
        <f>_xlfn.XLOOKUP($E:$E,InsuranceClaims!$A:$A,InsuranceClaims!$E:$E)</f>
        <v>145.16810000000001</v>
      </c>
      <c r="M1549" t="str">
        <f>_xlfn.XLOOKUP($A:$A,Diagnoses!$B:$B,Diagnoses!$D:$D)</f>
        <v>Low back pain</v>
      </c>
      <c r="N1549" t="str">
        <f t="shared" si="48"/>
        <v>2023-Jul</v>
      </c>
      <c r="O1549" t="str">
        <f t="shared" si="49"/>
        <v>Standard</v>
      </c>
      <c r="P1549">
        <f>COUNTIF($B:$B,B1549)</f>
        <v>8</v>
      </c>
      <c r="Q1549">
        <f>SUMIF($C:$C,C1549,$L:$L)</f>
        <v>19482.340599999985</v>
      </c>
    </row>
    <row r="1550" spans="1:17" x14ac:dyDescent="0.25">
      <c r="A1550" t="s">
        <v>5688</v>
      </c>
      <c r="B1550" t="s">
        <v>669</v>
      </c>
      <c r="C1550" t="s">
        <v>3156</v>
      </c>
      <c r="D1550" t="s">
        <v>3088</v>
      </c>
      <c r="E1550" t="s">
        <v>19925</v>
      </c>
      <c r="F1550" t="s">
        <v>5689</v>
      </c>
      <c r="G1550" t="s">
        <v>3106</v>
      </c>
      <c r="H1550">
        <f ca="1">_xlfn.XLOOKUP('Master Data'!$B:$B,PatientsMaster!$A:$A,PatientsMaster!$F:$F)</f>
        <v>21</v>
      </c>
      <c r="I1550" t="str">
        <f ca="1">_xlfn.XLOOKUP('Master Data'!$B:$B,PatientsMaster!$A:$A,PatientsMaster!$G:$G)</f>
        <v>Young Adult</v>
      </c>
      <c r="J1550" t="str">
        <f>_xlfn.XLOOKUP($C:$C,ProvidersMaster!$A:$A,ProvidersMaster!$C:$C)</f>
        <v>Neurology</v>
      </c>
      <c r="K1550">
        <f>_xlfn.XLOOKUP($A:$A,Charges!$B:$B,Charges!$D:$D)</f>
        <v>162.27000000000001</v>
      </c>
      <c r="L1550">
        <f>_xlfn.XLOOKUP($E:$E,InsuranceClaims!$A:$A,InsuranceClaims!$E:$E)</f>
        <v>54.077100000000002</v>
      </c>
      <c r="M1550" t="str">
        <f>_xlfn.XLOOKUP($A:$A,Diagnoses!$B:$B,Diagnoses!$D:$D)</f>
        <v>Essential (primary) hypertension</v>
      </c>
      <c r="N1550" t="str">
        <f t="shared" si="48"/>
        <v>2024-Jul</v>
      </c>
      <c r="O1550" t="str">
        <f t="shared" si="49"/>
        <v>Standard</v>
      </c>
      <c r="P1550">
        <f>COUNTIF($B:$B,B1550)</f>
        <v>8</v>
      </c>
      <c r="Q1550">
        <f>SUMIF($C:$C,C1550,$L:$L)</f>
        <v>25676.765600000006</v>
      </c>
    </row>
    <row r="1551" spans="1:17" x14ac:dyDescent="0.25">
      <c r="A1551" t="s">
        <v>5690</v>
      </c>
      <c r="B1551" t="s">
        <v>669</v>
      </c>
      <c r="C1551" t="s">
        <v>3135</v>
      </c>
      <c r="D1551" t="s">
        <v>3093</v>
      </c>
      <c r="E1551" t="s">
        <v>19926</v>
      </c>
      <c r="F1551" t="s">
        <v>4601</v>
      </c>
      <c r="G1551" t="s">
        <v>3095</v>
      </c>
      <c r="H1551">
        <f ca="1">_xlfn.XLOOKUP('Master Data'!$B:$B,PatientsMaster!$A:$A,PatientsMaster!$F:$F)</f>
        <v>21</v>
      </c>
      <c r="I1551" t="str">
        <f ca="1">_xlfn.XLOOKUP('Master Data'!$B:$B,PatientsMaster!$A:$A,PatientsMaster!$G:$G)</f>
        <v>Young Adult</v>
      </c>
      <c r="J1551" t="str">
        <f>_xlfn.XLOOKUP($C:$C,ProvidersMaster!$A:$A,ProvidersMaster!$C:$C)</f>
        <v>Pediatrics</v>
      </c>
      <c r="K1551">
        <f>_xlfn.XLOOKUP($A:$A,Charges!$B:$B,Charges!$D:$D)</f>
        <v>242.6</v>
      </c>
      <c r="L1551">
        <f>_xlfn.XLOOKUP($E:$E,InsuranceClaims!$A:$A,InsuranceClaims!$E:$E)</f>
        <v>143.92960000000002</v>
      </c>
      <c r="M1551" t="str">
        <f>_xlfn.XLOOKUP($A:$A,Diagnoses!$B:$B,Diagnoses!$D:$D)</f>
        <v>Low back pain</v>
      </c>
      <c r="N1551" t="str">
        <f t="shared" si="48"/>
        <v>2025-Jan</v>
      </c>
      <c r="O1551" t="str">
        <f t="shared" si="49"/>
        <v>Standard</v>
      </c>
      <c r="P1551">
        <f>COUNTIF($B:$B,B1551)</f>
        <v>8</v>
      </c>
      <c r="Q1551">
        <f>SUMIF($C:$C,C1551,$L:$L)</f>
        <v>24472.873299999996</v>
      </c>
    </row>
    <row r="1552" spans="1:17" x14ac:dyDescent="0.25">
      <c r="A1552" t="s">
        <v>5691</v>
      </c>
      <c r="B1552" t="s">
        <v>669</v>
      </c>
      <c r="C1552" t="s">
        <v>3138</v>
      </c>
      <c r="D1552" t="s">
        <v>3088</v>
      </c>
      <c r="E1552" t="s">
        <v>19927</v>
      </c>
      <c r="F1552" t="s">
        <v>5219</v>
      </c>
      <c r="G1552" t="s">
        <v>3090</v>
      </c>
      <c r="H1552">
        <f ca="1">_xlfn.XLOOKUP('Master Data'!$B:$B,PatientsMaster!$A:$A,PatientsMaster!$F:$F)</f>
        <v>21</v>
      </c>
      <c r="I1552" t="str">
        <f ca="1">_xlfn.XLOOKUP('Master Data'!$B:$B,PatientsMaster!$A:$A,PatientsMaster!$G:$G)</f>
        <v>Young Adult</v>
      </c>
      <c r="J1552" t="str">
        <f>_xlfn.XLOOKUP($C:$C,ProvidersMaster!$A:$A,ProvidersMaster!$C:$C)</f>
        <v>Dermatology</v>
      </c>
      <c r="K1552">
        <f>_xlfn.XLOOKUP($A:$A,Charges!$B:$B,Charges!$D:$D)</f>
        <v>124.99</v>
      </c>
      <c r="L1552">
        <f>_xlfn.XLOOKUP($E:$E,InsuranceClaims!$A:$A,InsuranceClaims!$E:$E)</f>
        <v>302.56439999999998</v>
      </c>
      <c r="M1552" t="str">
        <f>_xlfn.XLOOKUP($A:$A,Diagnoses!$B:$B,Diagnoses!$D:$D)</f>
        <v>Gastro-esophageal reflux disease without esophagitis</v>
      </c>
      <c r="N1552" t="str">
        <f t="shared" si="48"/>
        <v>2022-Dec</v>
      </c>
      <c r="O1552" t="str">
        <f t="shared" si="49"/>
        <v>Standard</v>
      </c>
      <c r="P1552">
        <f>COUNTIF($B:$B,B1552)</f>
        <v>8</v>
      </c>
      <c r="Q1552">
        <f>SUMIF($C:$C,C1552,$L:$L)</f>
        <v>16320.415199999998</v>
      </c>
    </row>
    <row r="1553" spans="1:17" x14ac:dyDescent="0.25">
      <c r="A1553" t="s">
        <v>5692</v>
      </c>
      <c r="B1553" t="s">
        <v>669</v>
      </c>
      <c r="C1553" t="s">
        <v>3161</v>
      </c>
      <c r="D1553" t="s">
        <v>3093</v>
      </c>
      <c r="E1553" t="s">
        <v>19928</v>
      </c>
      <c r="F1553" t="s">
        <v>3684</v>
      </c>
      <c r="G1553" t="s">
        <v>3095</v>
      </c>
      <c r="H1553">
        <f ca="1">_xlfn.XLOOKUP('Master Data'!$B:$B,PatientsMaster!$A:$A,PatientsMaster!$F:$F)</f>
        <v>21</v>
      </c>
      <c r="I1553" t="str">
        <f ca="1">_xlfn.XLOOKUP('Master Data'!$B:$B,PatientsMaster!$A:$A,PatientsMaster!$G:$G)</f>
        <v>Young Adult</v>
      </c>
      <c r="J1553" t="str">
        <f>_xlfn.XLOOKUP($C:$C,ProvidersMaster!$A:$A,ProvidersMaster!$C:$C)</f>
        <v>Gastroenterology</v>
      </c>
      <c r="K1553">
        <f>_xlfn.XLOOKUP($A:$A,Charges!$B:$B,Charges!$D:$D)</f>
        <v>272.60000000000002</v>
      </c>
      <c r="L1553">
        <f>_xlfn.XLOOKUP($E:$E,InsuranceClaims!$A:$A,InsuranceClaims!$E:$E)</f>
        <v>148.56659999999999</v>
      </c>
      <c r="M1553" t="str">
        <f>_xlfn.XLOOKUP($A:$A,Diagnoses!$B:$B,Diagnoses!$D:$D)</f>
        <v>Gastro-esophageal reflux disease without esophagitis</v>
      </c>
      <c r="N1553" t="str">
        <f t="shared" si="48"/>
        <v>2022-Apr</v>
      </c>
      <c r="O1553" t="str">
        <f t="shared" si="49"/>
        <v>Standard</v>
      </c>
      <c r="P1553">
        <f>COUNTIF($B:$B,B1553)</f>
        <v>8</v>
      </c>
      <c r="Q1553">
        <f>SUMIF($C:$C,C1553,$L:$L)</f>
        <v>20657.172699999996</v>
      </c>
    </row>
    <row r="1554" spans="1:17" x14ac:dyDescent="0.25">
      <c r="A1554" t="s">
        <v>5693</v>
      </c>
      <c r="B1554" t="s">
        <v>669</v>
      </c>
      <c r="C1554" t="s">
        <v>3161</v>
      </c>
      <c r="D1554" t="s">
        <v>3093</v>
      </c>
      <c r="E1554" t="s">
        <v>19929</v>
      </c>
      <c r="F1554" t="s">
        <v>3720</v>
      </c>
      <c r="G1554" t="s">
        <v>3095</v>
      </c>
      <c r="H1554">
        <f ca="1">_xlfn.XLOOKUP('Master Data'!$B:$B,PatientsMaster!$A:$A,PatientsMaster!$F:$F)</f>
        <v>21</v>
      </c>
      <c r="I1554" t="str">
        <f ca="1">_xlfn.XLOOKUP('Master Data'!$B:$B,PatientsMaster!$A:$A,PatientsMaster!$G:$G)</f>
        <v>Young Adult</v>
      </c>
      <c r="J1554" t="str">
        <f>_xlfn.XLOOKUP($C:$C,ProvidersMaster!$A:$A,ProvidersMaster!$C:$C)</f>
        <v>Gastroenterology</v>
      </c>
      <c r="K1554">
        <f>_xlfn.XLOOKUP($A:$A,Charges!$B:$B,Charges!$D:$D)</f>
        <v>127.23</v>
      </c>
      <c r="L1554">
        <f>_xlfn.XLOOKUP($E:$E,InsuranceClaims!$A:$A,InsuranceClaims!$E:$E)</f>
        <v>47.947900000000004</v>
      </c>
      <c r="M1554" t="str">
        <f>_xlfn.XLOOKUP($A:$A,Diagnoses!$B:$B,Diagnoses!$D:$D)</f>
        <v>Gastro-esophageal reflux disease without esophagitis</v>
      </c>
      <c r="N1554" t="str">
        <f t="shared" si="48"/>
        <v>2023-Mar</v>
      </c>
      <c r="O1554" t="str">
        <f t="shared" si="49"/>
        <v>Standard</v>
      </c>
      <c r="P1554">
        <f>COUNTIF($B:$B,B1554)</f>
        <v>8</v>
      </c>
      <c r="Q1554">
        <f>SUMIF($C:$C,C1554,$L:$L)</f>
        <v>20657.172699999996</v>
      </c>
    </row>
    <row r="1555" spans="1:17" x14ac:dyDescent="0.25">
      <c r="A1555" t="s">
        <v>5694</v>
      </c>
      <c r="B1555" t="s">
        <v>669</v>
      </c>
      <c r="C1555" t="s">
        <v>3172</v>
      </c>
      <c r="D1555" t="s">
        <v>3093</v>
      </c>
      <c r="E1555" t="s">
        <v>19930</v>
      </c>
      <c r="F1555" t="s">
        <v>5695</v>
      </c>
      <c r="G1555" t="s">
        <v>3102</v>
      </c>
      <c r="H1555">
        <f ca="1">_xlfn.XLOOKUP('Master Data'!$B:$B,PatientsMaster!$A:$A,PatientsMaster!$F:$F)</f>
        <v>21</v>
      </c>
      <c r="I1555" t="str">
        <f ca="1">_xlfn.XLOOKUP('Master Data'!$B:$B,PatientsMaster!$A:$A,PatientsMaster!$G:$G)</f>
        <v>Young Adult</v>
      </c>
      <c r="J1555" t="str">
        <f>_xlfn.XLOOKUP($C:$C,ProvidersMaster!$A:$A,ProvidersMaster!$C:$C)</f>
        <v>Gastroenterology</v>
      </c>
      <c r="K1555">
        <f>_xlfn.XLOOKUP($A:$A,Charges!$B:$B,Charges!$D:$D)</f>
        <v>239.25</v>
      </c>
      <c r="L1555">
        <f>_xlfn.XLOOKUP($E:$E,InsuranceClaims!$A:$A,InsuranceClaims!$E:$E)</f>
        <v>244.5573</v>
      </c>
      <c r="M1555" t="str">
        <f>_xlfn.XLOOKUP($A:$A,Diagnoses!$B:$B,Diagnoses!$D:$D)</f>
        <v>Gastro-esophageal reflux disease without esophagitis</v>
      </c>
      <c r="N1555" t="str">
        <f t="shared" si="48"/>
        <v>2024-Feb</v>
      </c>
      <c r="O1555" t="str">
        <f t="shared" si="49"/>
        <v>Standard</v>
      </c>
      <c r="P1555">
        <f>COUNTIF($B:$B,B1555)</f>
        <v>8</v>
      </c>
      <c r="Q1555">
        <f>SUMIF($C:$C,C1555,$L:$L)</f>
        <v>17502.678000000004</v>
      </c>
    </row>
    <row r="1556" spans="1:17" x14ac:dyDescent="0.25">
      <c r="A1556" t="s">
        <v>5696</v>
      </c>
      <c r="B1556" t="s">
        <v>669</v>
      </c>
      <c r="C1556" t="s">
        <v>3138</v>
      </c>
      <c r="D1556" t="s">
        <v>3093</v>
      </c>
      <c r="E1556" t="s">
        <v>19931</v>
      </c>
      <c r="F1556" t="s">
        <v>5697</v>
      </c>
      <c r="G1556" t="s">
        <v>3095</v>
      </c>
      <c r="H1556">
        <f ca="1">_xlfn.XLOOKUP('Master Data'!$B:$B,PatientsMaster!$A:$A,PatientsMaster!$F:$F)</f>
        <v>21</v>
      </c>
      <c r="I1556" t="str">
        <f ca="1">_xlfn.XLOOKUP('Master Data'!$B:$B,PatientsMaster!$A:$A,PatientsMaster!$G:$G)</f>
        <v>Young Adult</v>
      </c>
      <c r="J1556" t="str">
        <f>_xlfn.XLOOKUP($C:$C,ProvidersMaster!$A:$A,ProvidersMaster!$C:$C)</f>
        <v>Dermatology</v>
      </c>
      <c r="K1556">
        <f>_xlfn.XLOOKUP($A:$A,Charges!$B:$B,Charges!$D:$D)</f>
        <v>271.19</v>
      </c>
      <c r="L1556">
        <f>_xlfn.XLOOKUP($E:$E,InsuranceClaims!$A:$A,InsuranceClaims!$E:$E)</f>
        <v>341.04379999999998</v>
      </c>
      <c r="M1556" t="str">
        <f>_xlfn.XLOOKUP($A:$A,Diagnoses!$B:$B,Diagnoses!$D:$D)</f>
        <v>Type 2 diabetes mellitus without complications</v>
      </c>
      <c r="N1556" t="str">
        <f t="shared" si="48"/>
        <v>2023-Mar</v>
      </c>
      <c r="O1556" t="str">
        <f t="shared" si="49"/>
        <v>Standard</v>
      </c>
      <c r="P1556">
        <f>COUNTIF($B:$B,B1556)</f>
        <v>8</v>
      </c>
      <c r="Q1556">
        <f>SUMIF($C:$C,C1556,$L:$L)</f>
        <v>16320.415199999998</v>
      </c>
    </row>
    <row r="1557" spans="1:17" x14ac:dyDescent="0.25">
      <c r="A1557" t="s">
        <v>5698</v>
      </c>
      <c r="B1557" t="s">
        <v>671</v>
      </c>
      <c r="C1557" t="s">
        <v>3145</v>
      </c>
      <c r="D1557" t="s">
        <v>3093</v>
      </c>
      <c r="E1557" t="s">
        <v>19932</v>
      </c>
      <c r="F1557" t="s">
        <v>5699</v>
      </c>
      <c r="G1557" t="s">
        <v>3102</v>
      </c>
      <c r="H1557">
        <f ca="1">_xlfn.XLOOKUP('Master Data'!$B:$B,PatientsMaster!$A:$A,PatientsMaster!$F:$F)</f>
        <v>45</v>
      </c>
      <c r="I1557" t="str">
        <f ca="1">_xlfn.XLOOKUP('Master Data'!$B:$B,PatientsMaster!$A:$A,PatientsMaster!$G:$G)</f>
        <v>Young Adult</v>
      </c>
      <c r="J1557" t="str">
        <f>_xlfn.XLOOKUP($C:$C,ProvidersMaster!$A:$A,ProvidersMaster!$C:$C)</f>
        <v>Cardiology</v>
      </c>
      <c r="K1557">
        <f>_xlfn.XLOOKUP($A:$A,Charges!$B:$B,Charges!$D:$D)</f>
        <v>156.82</v>
      </c>
      <c r="L1557">
        <f>_xlfn.XLOOKUP($E:$E,InsuranceClaims!$A:$A,InsuranceClaims!$E:$E)</f>
        <v>434.57040000000001</v>
      </c>
      <c r="M1557" t="str">
        <f>_xlfn.XLOOKUP($A:$A,Diagnoses!$B:$B,Diagnoses!$D:$D)</f>
        <v>Type 2 diabetes mellitus without complications</v>
      </c>
      <c r="N1557" t="str">
        <f t="shared" si="48"/>
        <v>2025-Oct</v>
      </c>
      <c r="O1557" t="str">
        <f t="shared" si="49"/>
        <v>Standard</v>
      </c>
      <c r="P1557">
        <f>COUNTIF($B:$B,B1557)</f>
        <v>6</v>
      </c>
      <c r="Q1557">
        <f>SUMIF($C:$C,C1557,$L:$L)</f>
        <v>16957.942200000001</v>
      </c>
    </row>
    <row r="1558" spans="1:17" x14ac:dyDescent="0.25">
      <c r="A1558" t="s">
        <v>5700</v>
      </c>
      <c r="B1558" t="s">
        <v>671</v>
      </c>
      <c r="C1558" t="s">
        <v>3087</v>
      </c>
      <c r="D1558" t="s">
        <v>3093</v>
      </c>
      <c r="E1558" t="s">
        <v>19933</v>
      </c>
      <c r="F1558" t="s">
        <v>3625</v>
      </c>
      <c r="G1558" t="s">
        <v>3095</v>
      </c>
      <c r="H1558">
        <f ca="1">_xlfn.XLOOKUP('Master Data'!$B:$B,PatientsMaster!$A:$A,PatientsMaster!$F:$F)</f>
        <v>45</v>
      </c>
      <c r="I1558" t="str">
        <f ca="1">_xlfn.XLOOKUP('Master Data'!$B:$B,PatientsMaster!$A:$A,PatientsMaster!$G:$G)</f>
        <v>Young Adult</v>
      </c>
      <c r="J1558" t="str">
        <f>_xlfn.XLOOKUP($C:$C,ProvidersMaster!$A:$A,ProvidersMaster!$C:$C)</f>
        <v>Cardiology</v>
      </c>
      <c r="K1558">
        <f>_xlfn.XLOOKUP($A:$A,Charges!$B:$B,Charges!$D:$D)</f>
        <v>471.2</v>
      </c>
      <c r="L1558">
        <f>_xlfn.XLOOKUP($E:$E,InsuranceClaims!$A:$A,InsuranceClaims!$E:$E)</f>
        <v>132.0462</v>
      </c>
      <c r="M1558" t="str">
        <f>_xlfn.XLOOKUP($A:$A,Diagnoses!$B:$B,Diagnoses!$D:$D)</f>
        <v>Essential (primary) hypertension</v>
      </c>
      <c r="N1558" t="str">
        <f t="shared" si="48"/>
        <v>2024-Apr</v>
      </c>
      <c r="O1558" t="str">
        <f t="shared" si="49"/>
        <v>High Cost</v>
      </c>
      <c r="P1558">
        <f>COUNTIF($B:$B,B1558)</f>
        <v>6</v>
      </c>
      <c r="Q1558">
        <f>SUMIF($C:$C,C1558,$L:$L)</f>
        <v>16589.7353</v>
      </c>
    </row>
    <row r="1559" spans="1:17" x14ac:dyDescent="0.25">
      <c r="A1559" t="s">
        <v>5701</v>
      </c>
      <c r="B1559" t="s">
        <v>671</v>
      </c>
      <c r="C1559" t="s">
        <v>3104</v>
      </c>
      <c r="D1559" t="s">
        <v>3088</v>
      </c>
      <c r="E1559" t="s">
        <v>19934</v>
      </c>
      <c r="F1559" t="s">
        <v>5702</v>
      </c>
      <c r="G1559" t="s">
        <v>3106</v>
      </c>
      <c r="H1559">
        <f ca="1">_xlfn.XLOOKUP('Master Data'!$B:$B,PatientsMaster!$A:$A,PatientsMaster!$F:$F)</f>
        <v>45</v>
      </c>
      <c r="I1559" t="str">
        <f ca="1">_xlfn.XLOOKUP('Master Data'!$B:$B,PatientsMaster!$A:$A,PatientsMaster!$G:$G)</f>
        <v>Young Adult</v>
      </c>
      <c r="J1559" t="str">
        <f>_xlfn.XLOOKUP($C:$C,ProvidersMaster!$A:$A,ProvidersMaster!$C:$C)</f>
        <v>Pediatrics</v>
      </c>
      <c r="K1559">
        <f>_xlfn.XLOOKUP($A:$A,Charges!$B:$B,Charges!$D:$D)</f>
        <v>104.68</v>
      </c>
      <c r="L1559">
        <f>_xlfn.XLOOKUP($E:$E,InsuranceClaims!$A:$A,InsuranceClaims!$E:$E)</f>
        <v>180.02530000000002</v>
      </c>
      <c r="M1559" t="str">
        <f>_xlfn.XLOOKUP($A:$A,Diagnoses!$B:$B,Diagnoses!$D:$D)</f>
        <v>Gastro-esophageal reflux disease without esophagitis</v>
      </c>
      <c r="N1559" t="str">
        <f t="shared" si="48"/>
        <v>2025-Jul</v>
      </c>
      <c r="O1559" t="str">
        <f t="shared" si="49"/>
        <v>Standard</v>
      </c>
      <c r="P1559">
        <f>COUNTIF($B:$B,B1559)</f>
        <v>6</v>
      </c>
      <c r="Q1559">
        <f>SUMIF($C:$C,C1559,$L:$L)</f>
        <v>19656.943599999999</v>
      </c>
    </row>
    <row r="1560" spans="1:17" x14ac:dyDescent="0.25">
      <c r="A1560" t="s">
        <v>5703</v>
      </c>
      <c r="B1560" t="s">
        <v>671</v>
      </c>
      <c r="C1560" t="s">
        <v>3135</v>
      </c>
      <c r="D1560" t="s">
        <v>3093</v>
      </c>
      <c r="E1560" t="s">
        <v>19935</v>
      </c>
      <c r="F1560" t="s">
        <v>3832</v>
      </c>
      <c r="G1560" t="s">
        <v>3095</v>
      </c>
      <c r="H1560">
        <f ca="1">_xlfn.XLOOKUP('Master Data'!$B:$B,PatientsMaster!$A:$A,PatientsMaster!$F:$F)</f>
        <v>45</v>
      </c>
      <c r="I1560" t="str">
        <f ca="1">_xlfn.XLOOKUP('Master Data'!$B:$B,PatientsMaster!$A:$A,PatientsMaster!$G:$G)</f>
        <v>Young Adult</v>
      </c>
      <c r="J1560" t="str">
        <f>_xlfn.XLOOKUP($C:$C,ProvidersMaster!$A:$A,ProvidersMaster!$C:$C)</f>
        <v>Pediatrics</v>
      </c>
      <c r="K1560">
        <f>_xlfn.XLOOKUP($A:$A,Charges!$B:$B,Charges!$D:$D)</f>
        <v>181.53</v>
      </c>
      <c r="L1560">
        <f>_xlfn.XLOOKUP($E:$E,InsuranceClaims!$A:$A,InsuranceClaims!$E:$E)</f>
        <v>225.81950000000001</v>
      </c>
      <c r="M1560" t="str">
        <f>_xlfn.XLOOKUP($A:$A,Diagnoses!$B:$B,Diagnoses!$D:$D)</f>
        <v>Gastro-esophageal reflux disease without esophagitis</v>
      </c>
      <c r="N1560" t="str">
        <f t="shared" si="48"/>
        <v>2026-Mar</v>
      </c>
      <c r="O1560" t="str">
        <f t="shared" si="49"/>
        <v>Standard</v>
      </c>
      <c r="P1560">
        <f>COUNTIF($B:$B,B1560)</f>
        <v>6</v>
      </c>
      <c r="Q1560">
        <f>SUMIF($C:$C,C1560,$L:$L)</f>
        <v>24472.873299999996</v>
      </c>
    </row>
    <row r="1561" spans="1:17" x14ac:dyDescent="0.25">
      <c r="A1561" t="s">
        <v>5704</v>
      </c>
      <c r="B1561" t="s">
        <v>671</v>
      </c>
      <c r="C1561" t="s">
        <v>3087</v>
      </c>
      <c r="D1561" t="s">
        <v>3093</v>
      </c>
      <c r="E1561" t="s">
        <v>19936</v>
      </c>
      <c r="F1561" t="s">
        <v>3927</v>
      </c>
      <c r="G1561" t="s">
        <v>3106</v>
      </c>
      <c r="H1561">
        <f ca="1">_xlfn.XLOOKUP('Master Data'!$B:$B,PatientsMaster!$A:$A,PatientsMaster!$F:$F)</f>
        <v>45</v>
      </c>
      <c r="I1561" t="str">
        <f ca="1">_xlfn.XLOOKUP('Master Data'!$B:$B,PatientsMaster!$A:$A,PatientsMaster!$G:$G)</f>
        <v>Young Adult</v>
      </c>
      <c r="J1561" t="str">
        <f>_xlfn.XLOOKUP($C:$C,ProvidersMaster!$A:$A,ProvidersMaster!$C:$C)</f>
        <v>Cardiology</v>
      </c>
      <c r="K1561">
        <f>_xlfn.XLOOKUP($A:$A,Charges!$B:$B,Charges!$D:$D)</f>
        <v>409.88</v>
      </c>
      <c r="L1561">
        <f>_xlfn.XLOOKUP($E:$E,InsuranceClaims!$A:$A,InsuranceClaims!$E:$E)</f>
        <v>233.23829999999998</v>
      </c>
      <c r="M1561" t="str">
        <f>_xlfn.XLOOKUP($A:$A,Diagnoses!$B:$B,Diagnoses!$D:$D)</f>
        <v>Low back pain</v>
      </c>
      <c r="N1561" t="str">
        <f t="shared" si="48"/>
        <v>2025-May</v>
      </c>
      <c r="O1561" t="str">
        <f t="shared" si="49"/>
        <v>High Cost</v>
      </c>
      <c r="P1561">
        <f>COUNTIF($B:$B,B1561)</f>
        <v>6</v>
      </c>
      <c r="Q1561">
        <f>SUMIF($C:$C,C1561,$L:$L)</f>
        <v>16589.7353</v>
      </c>
    </row>
    <row r="1562" spans="1:17" x14ac:dyDescent="0.25">
      <c r="A1562" t="s">
        <v>5705</v>
      </c>
      <c r="B1562" t="s">
        <v>671</v>
      </c>
      <c r="C1562" t="s">
        <v>3254</v>
      </c>
      <c r="D1562" t="s">
        <v>3088</v>
      </c>
      <c r="E1562" t="s">
        <v>19937</v>
      </c>
      <c r="F1562" t="s">
        <v>3777</v>
      </c>
      <c r="G1562" t="s">
        <v>3090</v>
      </c>
      <c r="H1562">
        <f ca="1">_xlfn.XLOOKUP('Master Data'!$B:$B,PatientsMaster!$A:$A,PatientsMaster!$F:$F)</f>
        <v>45</v>
      </c>
      <c r="I1562" t="str">
        <f ca="1">_xlfn.XLOOKUP('Master Data'!$B:$B,PatientsMaster!$A:$A,PatientsMaster!$G:$G)</f>
        <v>Young Adult</v>
      </c>
      <c r="J1562" t="str">
        <f>_xlfn.XLOOKUP($C:$C,ProvidersMaster!$A:$A,ProvidersMaster!$C:$C)</f>
        <v>General Practice</v>
      </c>
      <c r="K1562">
        <f>_xlfn.XLOOKUP($A:$A,Charges!$B:$B,Charges!$D:$D)</f>
        <v>212.38</v>
      </c>
      <c r="L1562">
        <f>_xlfn.XLOOKUP($E:$E,InsuranceClaims!$A:$A,InsuranceClaims!$E:$E)</f>
        <v>307.57440000000003</v>
      </c>
      <c r="M1562" t="str">
        <f>_xlfn.XLOOKUP($A:$A,Diagnoses!$B:$B,Diagnoses!$D:$D)</f>
        <v>Low back pain</v>
      </c>
      <c r="N1562" t="str">
        <f t="shared" si="48"/>
        <v>2022-Apr</v>
      </c>
      <c r="O1562" t="str">
        <f t="shared" si="49"/>
        <v>Standard</v>
      </c>
      <c r="P1562">
        <f>COUNTIF($B:$B,B1562)</f>
        <v>6</v>
      </c>
      <c r="Q1562">
        <f>SUMIF($C:$C,C1562,$L:$L)</f>
        <v>20459.456599999998</v>
      </c>
    </row>
    <row r="1563" spans="1:17" x14ac:dyDescent="0.25">
      <c r="A1563" t="s">
        <v>5706</v>
      </c>
      <c r="B1563" t="s">
        <v>673</v>
      </c>
      <c r="C1563" t="s">
        <v>3130</v>
      </c>
      <c r="D1563" t="s">
        <v>3093</v>
      </c>
      <c r="E1563" t="s">
        <v>19938</v>
      </c>
      <c r="F1563" t="s">
        <v>5707</v>
      </c>
      <c r="G1563" t="s">
        <v>3106</v>
      </c>
      <c r="H1563">
        <f ca="1">_xlfn.XLOOKUP('Master Data'!$B:$B,PatientsMaster!$A:$A,PatientsMaster!$F:$F)</f>
        <v>34</v>
      </c>
      <c r="I1563" t="str">
        <f ca="1">_xlfn.XLOOKUP('Master Data'!$B:$B,PatientsMaster!$A:$A,PatientsMaster!$G:$G)</f>
        <v>Young Adult</v>
      </c>
      <c r="J1563" t="str">
        <f>_xlfn.XLOOKUP($C:$C,ProvidersMaster!$A:$A,ProvidersMaster!$C:$C)</f>
        <v>Pediatrics</v>
      </c>
      <c r="K1563">
        <f>_xlfn.XLOOKUP($A:$A,Charges!$B:$B,Charges!$D:$D)</f>
        <v>468.2</v>
      </c>
      <c r="L1563">
        <f>_xlfn.XLOOKUP($E:$E,InsuranceClaims!$A:$A,InsuranceClaims!$E:$E)</f>
        <v>353.14120000000003</v>
      </c>
      <c r="M1563" t="str">
        <f>_xlfn.XLOOKUP($A:$A,Diagnoses!$B:$B,Diagnoses!$D:$D)</f>
        <v>Type 2 diabetes mellitus without complications</v>
      </c>
      <c r="N1563" t="str">
        <f t="shared" si="48"/>
        <v>2025-Oct</v>
      </c>
      <c r="O1563" t="str">
        <f t="shared" si="49"/>
        <v>High Cost</v>
      </c>
      <c r="P1563">
        <f>COUNTIF($B:$B,B1563)</f>
        <v>9</v>
      </c>
      <c r="Q1563">
        <f>SUMIF($C:$C,C1563,$L:$L)</f>
        <v>15966.304299999994</v>
      </c>
    </row>
    <row r="1564" spans="1:17" x14ac:dyDescent="0.25">
      <c r="A1564" t="s">
        <v>5708</v>
      </c>
      <c r="B1564" t="s">
        <v>673</v>
      </c>
      <c r="C1564" t="s">
        <v>3196</v>
      </c>
      <c r="D1564" t="s">
        <v>3088</v>
      </c>
      <c r="E1564" t="s">
        <v>19939</v>
      </c>
      <c r="F1564" t="s">
        <v>5709</v>
      </c>
      <c r="G1564" t="s">
        <v>3095</v>
      </c>
      <c r="H1564">
        <f ca="1">_xlfn.XLOOKUP('Master Data'!$B:$B,PatientsMaster!$A:$A,PatientsMaster!$F:$F)</f>
        <v>34</v>
      </c>
      <c r="I1564" t="str">
        <f ca="1">_xlfn.XLOOKUP('Master Data'!$B:$B,PatientsMaster!$A:$A,PatientsMaster!$G:$G)</f>
        <v>Young Adult</v>
      </c>
      <c r="J1564" t="str">
        <f>_xlfn.XLOOKUP($C:$C,ProvidersMaster!$A:$A,ProvidersMaster!$C:$C)</f>
        <v>Gastroenterology</v>
      </c>
      <c r="K1564">
        <f>_xlfn.XLOOKUP($A:$A,Charges!$B:$B,Charges!$D:$D)</f>
        <v>283.94</v>
      </c>
      <c r="L1564">
        <f>_xlfn.XLOOKUP($E:$E,InsuranceClaims!$A:$A,InsuranceClaims!$E:$E)</f>
        <v>277.57080000000002</v>
      </c>
      <c r="M1564" t="str">
        <f>_xlfn.XLOOKUP($A:$A,Diagnoses!$B:$B,Diagnoses!$D:$D)</f>
        <v>Essential (primary) hypertension</v>
      </c>
      <c r="N1564" t="str">
        <f t="shared" si="48"/>
        <v>2023-Apr</v>
      </c>
      <c r="O1564" t="str">
        <f t="shared" si="49"/>
        <v>Standard</v>
      </c>
      <c r="P1564">
        <f>COUNTIF($B:$B,B1564)</f>
        <v>9</v>
      </c>
      <c r="Q1564">
        <f>SUMIF($C:$C,C1564,$L:$L)</f>
        <v>13711.558999999999</v>
      </c>
    </row>
    <row r="1565" spans="1:17" x14ac:dyDescent="0.25">
      <c r="A1565" t="s">
        <v>5710</v>
      </c>
      <c r="B1565" t="s">
        <v>673</v>
      </c>
      <c r="C1565" t="s">
        <v>3265</v>
      </c>
      <c r="D1565" t="s">
        <v>3088</v>
      </c>
      <c r="E1565" t="s">
        <v>19940</v>
      </c>
      <c r="F1565" t="s">
        <v>3357</v>
      </c>
      <c r="G1565" t="s">
        <v>3090</v>
      </c>
      <c r="H1565">
        <f ca="1">_xlfn.XLOOKUP('Master Data'!$B:$B,PatientsMaster!$A:$A,PatientsMaster!$F:$F)</f>
        <v>34</v>
      </c>
      <c r="I1565" t="str">
        <f ca="1">_xlfn.XLOOKUP('Master Data'!$B:$B,PatientsMaster!$A:$A,PatientsMaster!$G:$G)</f>
        <v>Young Adult</v>
      </c>
      <c r="J1565" t="str">
        <f>_xlfn.XLOOKUP($C:$C,ProvidersMaster!$A:$A,ProvidersMaster!$C:$C)</f>
        <v>Neurology</v>
      </c>
      <c r="K1565">
        <f>_xlfn.XLOOKUP($A:$A,Charges!$B:$B,Charges!$D:$D)</f>
        <v>257.98</v>
      </c>
      <c r="L1565">
        <f>_xlfn.XLOOKUP($E:$E,InsuranceClaims!$A:$A,InsuranceClaims!$E:$E)</f>
        <v>289.53750000000002</v>
      </c>
      <c r="M1565" t="str">
        <f>_xlfn.XLOOKUP($A:$A,Diagnoses!$B:$B,Diagnoses!$D:$D)</f>
        <v>Essential (primary) hypertension</v>
      </c>
      <c r="N1565" t="str">
        <f t="shared" si="48"/>
        <v>2025-Sep</v>
      </c>
      <c r="O1565" t="str">
        <f t="shared" si="49"/>
        <v>Standard</v>
      </c>
      <c r="P1565">
        <f>COUNTIF($B:$B,B1565)</f>
        <v>9</v>
      </c>
      <c r="Q1565">
        <f>SUMIF($C:$C,C1565,$L:$L)</f>
        <v>17482.5101</v>
      </c>
    </row>
    <row r="1566" spans="1:17" x14ac:dyDescent="0.25">
      <c r="A1566" t="s">
        <v>5711</v>
      </c>
      <c r="B1566" t="s">
        <v>673</v>
      </c>
      <c r="C1566" t="s">
        <v>3145</v>
      </c>
      <c r="D1566" t="s">
        <v>3088</v>
      </c>
      <c r="E1566" t="s">
        <v>19941</v>
      </c>
      <c r="F1566" t="s">
        <v>4727</v>
      </c>
      <c r="G1566" t="s">
        <v>3102</v>
      </c>
      <c r="H1566">
        <f ca="1">_xlfn.XLOOKUP('Master Data'!$B:$B,PatientsMaster!$A:$A,PatientsMaster!$F:$F)</f>
        <v>34</v>
      </c>
      <c r="I1566" t="str">
        <f ca="1">_xlfn.XLOOKUP('Master Data'!$B:$B,PatientsMaster!$A:$A,PatientsMaster!$G:$G)</f>
        <v>Young Adult</v>
      </c>
      <c r="J1566" t="str">
        <f>_xlfn.XLOOKUP($C:$C,ProvidersMaster!$A:$A,ProvidersMaster!$C:$C)</f>
        <v>Cardiology</v>
      </c>
      <c r="K1566">
        <f>_xlfn.XLOOKUP($A:$A,Charges!$B:$B,Charges!$D:$D)</f>
        <v>172.15</v>
      </c>
      <c r="L1566">
        <f>_xlfn.XLOOKUP($E:$E,InsuranceClaims!$A:$A,InsuranceClaims!$E:$E)</f>
        <v>204.85079999999999</v>
      </c>
      <c r="M1566" t="str">
        <f>_xlfn.XLOOKUP($A:$A,Diagnoses!$B:$B,Diagnoses!$D:$D)</f>
        <v>Type 2 diabetes mellitus without complications</v>
      </c>
      <c r="N1566" t="str">
        <f t="shared" si="48"/>
        <v>2022-Sep</v>
      </c>
      <c r="O1566" t="str">
        <f t="shared" si="49"/>
        <v>Standard</v>
      </c>
      <c r="P1566">
        <f>COUNTIF($B:$B,B1566)</f>
        <v>9</v>
      </c>
      <c r="Q1566">
        <f>SUMIF($C:$C,C1566,$L:$L)</f>
        <v>16957.942200000001</v>
      </c>
    </row>
    <row r="1567" spans="1:17" x14ac:dyDescent="0.25">
      <c r="A1567" t="s">
        <v>5712</v>
      </c>
      <c r="B1567" t="s">
        <v>673</v>
      </c>
      <c r="C1567" t="s">
        <v>3208</v>
      </c>
      <c r="D1567" t="s">
        <v>3088</v>
      </c>
      <c r="E1567" t="s">
        <v>19942</v>
      </c>
      <c r="F1567" t="s">
        <v>5702</v>
      </c>
      <c r="G1567" t="s">
        <v>3102</v>
      </c>
      <c r="H1567">
        <f ca="1">_xlfn.XLOOKUP('Master Data'!$B:$B,PatientsMaster!$A:$A,PatientsMaster!$F:$F)</f>
        <v>34</v>
      </c>
      <c r="I1567" t="str">
        <f ca="1">_xlfn.XLOOKUP('Master Data'!$B:$B,PatientsMaster!$A:$A,PatientsMaster!$G:$G)</f>
        <v>Young Adult</v>
      </c>
      <c r="J1567" t="str">
        <f>_xlfn.XLOOKUP($C:$C,ProvidersMaster!$A:$A,ProvidersMaster!$C:$C)</f>
        <v>Cardiology</v>
      </c>
      <c r="K1567">
        <f>_xlfn.XLOOKUP($A:$A,Charges!$B:$B,Charges!$D:$D)</f>
        <v>473.56</v>
      </c>
      <c r="L1567">
        <f>_xlfn.XLOOKUP($E:$E,InsuranceClaims!$A:$A,InsuranceClaims!$E:$E)</f>
        <v>99.570800000000006</v>
      </c>
      <c r="M1567" t="str">
        <f>_xlfn.XLOOKUP($A:$A,Diagnoses!$B:$B,Diagnoses!$D:$D)</f>
        <v>Low back pain</v>
      </c>
      <c r="N1567" t="str">
        <f t="shared" si="48"/>
        <v>2025-Jul</v>
      </c>
      <c r="O1567" t="str">
        <f t="shared" si="49"/>
        <v>High Cost</v>
      </c>
      <c r="P1567">
        <f>COUNTIF($B:$B,B1567)</f>
        <v>9</v>
      </c>
      <c r="Q1567">
        <f>SUMIF($C:$C,C1567,$L:$L)</f>
        <v>17205.856699999993</v>
      </c>
    </row>
    <row r="1568" spans="1:17" x14ac:dyDescent="0.25">
      <c r="A1568" t="s">
        <v>5713</v>
      </c>
      <c r="B1568" t="s">
        <v>673</v>
      </c>
      <c r="C1568" t="s">
        <v>3202</v>
      </c>
      <c r="D1568" t="s">
        <v>3093</v>
      </c>
      <c r="E1568" t="s">
        <v>19943</v>
      </c>
      <c r="F1568" t="s">
        <v>5714</v>
      </c>
      <c r="G1568" t="s">
        <v>3106</v>
      </c>
      <c r="H1568">
        <f ca="1">_xlfn.XLOOKUP('Master Data'!$B:$B,PatientsMaster!$A:$A,PatientsMaster!$F:$F)</f>
        <v>34</v>
      </c>
      <c r="I1568" t="str">
        <f ca="1">_xlfn.XLOOKUP('Master Data'!$B:$B,PatientsMaster!$A:$A,PatientsMaster!$G:$G)</f>
        <v>Young Adult</v>
      </c>
      <c r="J1568" t="str">
        <f>_xlfn.XLOOKUP($C:$C,ProvidersMaster!$A:$A,ProvidersMaster!$C:$C)</f>
        <v>General Practice</v>
      </c>
      <c r="K1568">
        <f>_xlfn.XLOOKUP($A:$A,Charges!$B:$B,Charges!$D:$D)</f>
        <v>121.88</v>
      </c>
      <c r="L1568">
        <f>_xlfn.XLOOKUP($E:$E,InsuranceClaims!$A:$A,InsuranceClaims!$E:$E)</f>
        <v>188.40799999999999</v>
      </c>
      <c r="M1568" t="str">
        <f>_xlfn.XLOOKUP($A:$A,Diagnoses!$B:$B,Diagnoses!$D:$D)</f>
        <v>Gastro-esophageal reflux disease without esophagitis</v>
      </c>
      <c r="N1568" t="str">
        <f t="shared" si="48"/>
        <v>2023-Dec</v>
      </c>
      <c r="O1568" t="str">
        <f t="shared" si="49"/>
        <v>Standard</v>
      </c>
      <c r="P1568">
        <f>COUNTIF($B:$B,B1568)</f>
        <v>9</v>
      </c>
      <c r="Q1568">
        <f>SUMIF($C:$C,C1568,$L:$L)</f>
        <v>16195.449599999994</v>
      </c>
    </row>
    <row r="1569" spans="1:17" x14ac:dyDescent="0.25">
      <c r="A1569" t="s">
        <v>5715</v>
      </c>
      <c r="B1569" t="s">
        <v>673</v>
      </c>
      <c r="C1569" t="s">
        <v>3145</v>
      </c>
      <c r="D1569" t="s">
        <v>3093</v>
      </c>
      <c r="E1569" t="s">
        <v>19944</v>
      </c>
      <c r="F1569" t="s">
        <v>5714</v>
      </c>
      <c r="G1569" t="s">
        <v>3106</v>
      </c>
      <c r="H1569">
        <f ca="1">_xlfn.XLOOKUP('Master Data'!$B:$B,PatientsMaster!$A:$A,PatientsMaster!$F:$F)</f>
        <v>34</v>
      </c>
      <c r="I1569" t="str">
        <f ca="1">_xlfn.XLOOKUP('Master Data'!$B:$B,PatientsMaster!$A:$A,PatientsMaster!$G:$G)</f>
        <v>Young Adult</v>
      </c>
      <c r="J1569" t="str">
        <f>_xlfn.XLOOKUP($C:$C,ProvidersMaster!$A:$A,ProvidersMaster!$C:$C)</f>
        <v>Cardiology</v>
      </c>
      <c r="K1569">
        <f>_xlfn.XLOOKUP($A:$A,Charges!$B:$B,Charges!$D:$D)</f>
        <v>127.98</v>
      </c>
      <c r="L1569">
        <f>_xlfn.XLOOKUP($E:$E,InsuranceClaims!$A:$A,InsuranceClaims!$E:$E)</f>
        <v>176.68539999999999</v>
      </c>
      <c r="M1569" t="str">
        <f>_xlfn.XLOOKUP($A:$A,Diagnoses!$B:$B,Diagnoses!$D:$D)</f>
        <v>Acute upper respiratory infection, unspecified</v>
      </c>
      <c r="N1569" t="str">
        <f t="shared" si="48"/>
        <v>2023-Dec</v>
      </c>
      <c r="O1569" t="str">
        <f t="shared" si="49"/>
        <v>Standard</v>
      </c>
      <c r="P1569">
        <f>COUNTIF($B:$B,B1569)</f>
        <v>9</v>
      </c>
      <c r="Q1569">
        <f>SUMIF($C:$C,C1569,$L:$L)</f>
        <v>16957.942200000001</v>
      </c>
    </row>
    <row r="1570" spans="1:17" x14ac:dyDescent="0.25">
      <c r="A1570" t="s">
        <v>5716</v>
      </c>
      <c r="B1570" t="s">
        <v>673</v>
      </c>
      <c r="C1570" t="s">
        <v>3187</v>
      </c>
      <c r="D1570" t="s">
        <v>3093</v>
      </c>
      <c r="E1570" t="s">
        <v>19945</v>
      </c>
      <c r="F1570" t="s">
        <v>4601</v>
      </c>
      <c r="G1570" t="s">
        <v>3095</v>
      </c>
      <c r="H1570">
        <f ca="1">_xlfn.XLOOKUP('Master Data'!$B:$B,PatientsMaster!$A:$A,PatientsMaster!$F:$F)</f>
        <v>34</v>
      </c>
      <c r="I1570" t="str">
        <f ca="1">_xlfn.XLOOKUP('Master Data'!$B:$B,PatientsMaster!$A:$A,PatientsMaster!$G:$G)</f>
        <v>Young Adult</v>
      </c>
      <c r="J1570" t="str">
        <f>_xlfn.XLOOKUP($C:$C,ProvidersMaster!$A:$A,ProvidersMaster!$C:$C)</f>
        <v>Cardiology</v>
      </c>
      <c r="K1570">
        <f>_xlfn.XLOOKUP($A:$A,Charges!$B:$B,Charges!$D:$D)</f>
        <v>287.35000000000002</v>
      </c>
      <c r="L1570">
        <f>_xlfn.XLOOKUP($E:$E,InsuranceClaims!$A:$A,InsuranceClaims!$E:$E)</f>
        <v>161.25450000000001</v>
      </c>
      <c r="M1570" t="str">
        <f>_xlfn.XLOOKUP($A:$A,Diagnoses!$B:$B,Diagnoses!$D:$D)</f>
        <v>Acute upper respiratory infection, unspecified</v>
      </c>
      <c r="N1570" t="str">
        <f t="shared" si="48"/>
        <v>2025-Jan</v>
      </c>
      <c r="O1570" t="str">
        <f t="shared" si="49"/>
        <v>Standard</v>
      </c>
      <c r="P1570">
        <f>COUNTIF($B:$B,B1570)</f>
        <v>9</v>
      </c>
      <c r="Q1570">
        <f>SUMIF($C:$C,C1570,$L:$L)</f>
        <v>16655.636999999995</v>
      </c>
    </row>
    <row r="1571" spans="1:17" x14ac:dyDescent="0.25">
      <c r="A1571" t="s">
        <v>5717</v>
      </c>
      <c r="B1571" t="s">
        <v>673</v>
      </c>
      <c r="C1571" t="s">
        <v>3111</v>
      </c>
      <c r="D1571" t="s">
        <v>3088</v>
      </c>
      <c r="E1571" t="s">
        <v>19946</v>
      </c>
      <c r="F1571" t="s">
        <v>5718</v>
      </c>
      <c r="G1571" t="s">
        <v>3090</v>
      </c>
      <c r="H1571">
        <f ca="1">_xlfn.XLOOKUP('Master Data'!$B:$B,PatientsMaster!$A:$A,PatientsMaster!$F:$F)</f>
        <v>34</v>
      </c>
      <c r="I1571" t="str">
        <f ca="1">_xlfn.XLOOKUP('Master Data'!$B:$B,PatientsMaster!$A:$A,PatientsMaster!$G:$G)</f>
        <v>Young Adult</v>
      </c>
      <c r="J1571" t="str">
        <f>_xlfn.XLOOKUP($C:$C,ProvidersMaster!$A:$A,ProvidersMaster!$C:$C)</f>
        <v>Gastroenterology</v>
      </c>
      <c r="K1571">
        <f>_xlfn.XLOOKUP($A:$A,Charges!$B:$B,Charges!$D:$D)</f>
        <v>137.66</v>
      </c>
      <c r="L1571">
        <f>_xlfn.XLOOKUP($E:$E,InsuranceClaims!$A:$A,InsuranceClaims!$E:$E)</f>
        <v>172.53709999999998</v>
      </c>
      <c r="M1571" t="str">
        <f>_xlfn.XLOOKUP($A:$A,Diagnoses!$B:$B,Diagnoses!$D:$D)</f>
        <v>Gastro-esophageal reflux disease without esophagitis</v>
      </c>
      <c r="N1571" t="str">
        <f t="shared" si="48"/>
        <v>2023-Nov</v>
      </c>
      <c r="O1571" t="str">
        <f t="shared" si="49"/>
        <v>Standard</v>
      </c>
      <c r="P1571">
        <f>COUNTIF($B:$B,B1571)</f>
        <v>9</v>
      </c>
      <c r="Q1571">
        <f>SUMIF($C:$C,C1571,$L:$L)</f>
        <v>20345.553199999988</v>
      </c>
    </row>
    <row r="1572" spans="1:17" x14ac:dyDescent="0.25">
      <c r="A1572" t="s">
        <v>5719</v>
      </c>
      <c r="B1572" t="s">
        <v>675</v>
      </c>
      <c r="C1572" t="s">
        <v>3111</v>
      </c>
      <c r="D1572" t="s">
        <v>3093</v>
      </c>
      <c r="E1572" t="s">
        <v>19947</v>
      </c>
      <c r="F1572" t="s">
        <v>5294</v>
      </c>
      <c r="G1572" t="s">
        <v>3106</v>
      </c>
      <c r="H1572">
        <f ca="1">_xlfn.XLOOKUP('Master Data'!$B:$B,PatientsMaster!$A:$A,PatientsMaster!$F:$F)</f>
        <v>58</v>
      </c>
      <c r="I1572" t="str">
        <f ca="1">_xlfn.XLOOKUP('Master Data'!$B:$B,PatientsMaster!$A:$A,PatientsMaster!$G:$G)</f>
        <v>Young Adult</v>
      </c>
      <c r="J1572" t="str">
        <f>_xlfn.XLOOKUP($C:$C,ProvidersMaster!$A:$A,ProvidersMaster!$C:$C)</f>
        <v>Gastroenterology</v>
      </c>
      <c r="K1572">
        <f>_xlfn.XLOOKUP($A:$A,Charges!$B:$B,Charges!$D:$D)</f>
        <v>409.01</v>
      </c>
      <c r="L1572">
        <f>_xlfn.XLOOKUP($E:$E,InsuranceClaims!$A:$A,InsuranceClaims!$E:$E)</f>
        <v>142.33320000000001</v>
      </c>
      <c r="M1572" t="str">
        <f>_xlfn.XLOOKUP($A:$A,Diagnoses!$B:$B,Diagnoses!$D:$D)</f>
        <v>Gastro-esophageal reflux disease without esophagitis</v>
      </c>
      <c r="N1572" t="str">
        <f t="shared" si="48"/>
        <v>2025-Apr</v>
      </c>
      <c r="O1572" t="str">
        <f t="shared" si="49"/>
        <v>High Cost</v>
      </c>
      <c r="P1572">
        <f>COUNTIF($B:$B,B1572)</f>
        <v>4</v>
      </c>
      <c r="Q1572">
        <f>SUMIF($C:$C,C1572,$L:$L)</f>
        <v>20345.553199999988</v>
      </c>
    </row>
    <row r="1573" spans="1:17" x14ac:dyDescent="0.25">
      <c r="A1573" t="s">
        <v>5720</v>
      </c>
      <c r="B1573" t="s">
        <v>675</v>
      </c>
      <c r="C1573" t="s">
        <v>3217</v>
      </c>
      <c r="D1573" t="s">
        <v>3088</v>
      </c>
      <c r="E1573" t="s">
        <v>19948</v>
      </c>
      <c r="F1573" t="s">
        <v>3123</v>
      </c>
      <c r="G1573" t="s">
        <v>3090</v>
      </c>
      <c r="H1573">
        <f ca="1">_xlfn.XLOOKUP('Master Data'!$B:$B,PatientsMaster!$A:$A,PatientsMaster!$F:$F)</f>
        <v>58</v>
      </c>
      <c r="I1573" t="str">
        <f ca="1">_xlfn.XLOOKUP('Master Data'!$B:$B,PatientsMaster!$A:$A,PatientsMaster!$G:$G)</f>
        <v>Young Adult</v>
      </c>
      <c r="J1573" t="str">
        <f>_xlfn.XLOOKUP($C:$C,ProvidersMaster!$A:$A,ProvidersMaster!$C:$C)</f>
        <v>Cardiology</v>
      </c>
      <c r="K1573">
        <f>_xlfn.XLOOKUP($A:$A,Charges!$B:$B,Charges!$D:$D)</f>
        <v>247.71</v>
      </c>
      <c r="L1573">
        <f>_xlfn.XLOOKUP($E:$E,InsuranceClaims!$A:$A,InsuranceClaims!$E:$E)</f>
        <v>342.57439999999997</v>
      </c>
      <c r="M1573" t="str">
        <f>_xlfn.XLOOKUP($A:$A,Diagnoses!$B:$B,Diagnoses!$D:$D)</f>
        <v>Type 2 diabetes mellitus without complications</v>
      </c>
      <c r="N1573" t="str">
        <f t="shared" si="48"/>
        <v>2024-Oct</v>
      </c>
      <c r="O1573" t="str">
        <f t="shared" si="49"/>
        <v>Standard</v>
      </c>
      <c r="P1573">
        <f>COUNTIF($B:$B,B1573)</f>
        <v>4</v>
      </c>
      <c r="Q1573">
        <f>SUMIF($C:$C,C1573,$L:$L)</f>
        <v>16325.449900000001</v>
      </c>
    </row>
    <row r="1574" spans="1:17" x14ac:dyDescent="0.25">
      <c r="A1574" t="s">
        <v>5721</v>
      </c>
      <c r="B1574" t="s">
        <v>675</v>
      </c>
      <c r="C1574" t="s">
        <v>3151</v>
      </c>
      <c r="D1574" t="s">
        <v>3088</v>
      </c>
      <c r="E1574" t="s">
        <v>19949</v>
      </c>
      <c r="F1574" t="s">
        <v>5722</v>
      </c>
      <c r="G1574" t="s">
        <v>3102</v>
      </c>
      <c r="H1574">
        <f ca="1">_xlfn.XLOOKUP('Master Data'!$B:$B,PatientsMaster!$A:$A,PatientsMaster!$F:$F)</f>
        <v>58</v>
      </c>
      <c r="I1574" t="str">
        <f ca="1">_xlfn.XLOOKUP('Master Data'!$B:$B,PatientsMaster!$A:$A,PatientsMaster!$G:$G)</f>
        <v>Young Adult</v>
      </c>
      <c r="J1574" t="str">
        <f>_xlfn.XLOOKUP($C:$C,ProvidersMaster!$A:$A,ProvidersMaster!$C:$C)</f>
        <v>Gastroenterology</v>
      </c>
      <c r="K1574">
        <f>_xlfn.XLOOKUP($A:$A,Charges!$B:$B,Charges!$D:$D)</f>
        <v>187.09</v>
      </c>
      <c r="L1574">
        <f>_xlfn.XLOOKUP($E:$E,InsuranceClaims!$A:$A,InsuranceClaims!$E:$E)</f>
        <v>217.48319999999998</v>
      </c>
      <c r="M1574" t="str">
        <f>_xlfn.XLOOKUP($A:$A,Diagnoses!$B:$B,Diagnoses!$D:$D)</f>
        <v>Essential (primary) hypertension</v>
      </c>
      <c r="N1574" t="str">
        <f t="shared" si="48"/>
        <v>2024-Mar</v>
      </c>
      <c r="O1574" t="str">
        <f t="shared" si="49"/>
        <v>Standard</v>
      </c>
      <c r="P1574">
        <f>COUNTIF($B:$B,B1574)</f>
        <v>4</v>
      </c>
      <c r="Q1574">
        <f>SUMIF($C:$C,C1574,$L:$L)</f>
        <v>21413.642499999994</v>
      </c>
    </row>
    <row r="1575" spans="1:17" x14ac:dyDescent="0.25">
      <c r="A1575" t="s">
        <v>5723</v>
      </c>
      <c r="B1575" t="s">
        <v>675</v>
      </c>
      <c r="C1575" t="s">
        <v>3125</v>
      </c>
      <c r="D1575" t="s">
        <v>3088</v>
      </c>
      <c r="E1575" t="s">
        <v>19950</v>
      </c>
      <c r="F1575" t="s">
        <v>5724</v>
      </c>
      <c r="G1575" t="s">
        <v>3090</v>
      </c>
      <c r="H1575">
        <f ca="1">_xlfn.XLOOKUP('Master Data'!$B:$B,PatientsMaster!$A:$A,PatientsMaster!$F:$F)</f>
        <v>58</v>
      </c>
      <c r="I1575" t="str">
        <f ca="1">_xlfn.XLOOKUP('Master Data'!$B:$B,PatientsMaster!$A:$A,PatientsMaster!$G:$G)</f>
        <v>Young Adult</v>
      </c>
      <c r="J1575" t="str">
        <f>_xlfn.XLOOKUP($C:$C,ProvidersMaster!$A:$A,ProvidersMaster!$C:$C)</f>
        <v>Dermatology</v>
      </c>
      <c r="K1575">
        <f>_xlfn.XLOOKUP($A:$A,Charges!$B:$B,Charges!$D:$D)</f>
        <v>372.6</v>
      </c>
      <c r="L1575">
        <f>_xlfn.XLOOKUP($E:$E,InsuranceClaims!$A:$A,InsuranceClaims!$E:$E)</f>
        <v>228.69920000000002</v>
      </c>
      <c r="M1575" t="str">
        <f>_xlfn.XLOOKUP($A:$A,Diagnoses!$B:$B,Diagnoses!$D:$D)</f>
        <v>Gastro-esophageal reflux disease without esophagitis</v>
      </c>
      <c r="N1575" t="str">
        <f t="shared" si="48"/>
        <v>2024-Oct</v>
      </c>
      <c r="O1575" t="str">
        <f t="shared" si="49"/>
        <v>High Cost</v>
      </c>
      <c r="P1575">
        <f>COUNTIF($B:$B,B1575)</f>
        <v>4</v>
      </c>
      <c r="Q1575">
        <f>SUMIF($C:$C,C1575,$L:$L)</f>
        <v>11666.590100000001</v>
      </c>
    </row>
    <row r="1576" spans="1:17" x14ac:dyDescent="0.25">
      <c r="A1576" t="s">
        <v>5725</v>
      </c>
      <c r="B1576" t="s">
        <v>677</v>
      </c>
      <c r="C1576" t="s">
        <v>3087</v>
      </c>
      <c r="D1576" t="s">
        <v>3088</v>
      </c>
      <c r="E1576" t="s">
        <v>19951</v>
      </c>
      <c r="F1576" t="s">
        <v>5726</v>
      </c>
      <c r="G1576" t="s">
        <v>3095</v>
      </c>
      <c r="H1576">
        <f ca="1">_xlfn.XLOOKUP('Master Data'!$B:$B,PatientsMaster!$A:$A,PatientsMaster!$F:$F)</f>
        <v>53</v>
      </c>
      <c r="I1576" t="str">
        <f ca="1">_xlfn.XLOOKUP('Master Data'!$B:$B,PatientsMaster!$A:$A,PatientsMaster!$G:$G)</f>
        <v>Young Adult</v>
      </c>
      <c r="J1576" t="str">
        <f>_xlfn.XLOOKUP($C:$C,ProvidersMaster!$A:$A,ProvidersMaster!$C:$C)</f>
        <v>Cardiology</v>
      </c>
      <c r="K1576">
        <f>_xlfn.XLOOKUP($A:$A,Charges!$B:$B,Charges!$D:$D)</f>
        <v>177.94</v>
      </c>
      <c r="L1576">
        <f>_xlfn.XLOOKUP($E:$E,InsuranceClaims!$A:$A,InsuranceClaims!$E:$E)</f>
        <v>341.09100000000007</v>
      </c>
      <c r="M1576" t="str">
        <f>_xlfn.XLOOKUP($A:$A,Diagnoses!$B:$B,Diagnoses!$D:$D)</f>
        <v>Essential (primary) hypertension</v>
      </c>
      <c r="N1576" t="str">
        <f t="shared" si="48"/>
        <v>2026-Aug</v>
      </c>
      <c r="O1576" t="str">
        <f t="shared" si="49"/>
        <v>Standard</v>
      </c>
      <c r="P1576">
        <f>COUNTIF($B:$B,B1576)</f>
        <v>10</v>
      </c>
      <c r="Q1576">
        <f>SUMIF($C:$C,C1576,$L:$L)</f>
        <v>16589.7353</v>
      </c>
    </row>
    <row r="1577" spans="1:17" x14ac:dyDescent="0.25">
      <c r="A1577" t="s">
        <v>5727</v>
      </c>
      <c r="B1577" t="s">
        <v>677</v>
      </c>
      <c r="C1577" t="s">
        <v>3202</v>
      </c>
      <c r="D1577" t="s">
        <v>3088</v>
      </c>
      <c r="E1577" t="s">
        <v>19952</v>
      </c>
      <c r="F1577" t="s">
        <v>4270</v>
      </c>
      <c r="G1577" t="s">
        <v>3106</v>
      </c>
      <c r="H1577">
        <f ca="1">_xlfn.XLOOKUP('Master Data'!$B:$B,PatientsMaster!$A:$A,PatientsMaster!$F:$F)</f>
        <v>53</v>
      </c>
      <c r="I1577" t="str">
        <f ca="1">_xlfn.XLOOKUP('Master Data'!$B:$B,PatientsMaster!$A:$A,PatientsMaster!$G:$G)</f>
        <v>Young Adult</v>
      </c>
      <c r="J1577" t="str">
        <f>_xlfn.XLOOKUP($C:$C,ProvidersMaster!$A:$A,ProvidersMaster!$C:$C)</f>
        <v>General Practice</v>
      </c>
      <c r="K1577">
        <f>_xlfn.XLOOKUP($A:$A,Charges!$B:$B,Charges!$D:$D)</f>
        <v>146.08000000000001</v>
      </c>
      <c r="L1577">
        <f>_xlfn.XLOOKUP($E:$E,InsuranceClaims!$A:$A,InsuranceClaims!$E:$E)</f>
        <v>296.84159999999997</v>
      </c>
      <c r="M1577" t="str">
        <f>_xlfn.XLOOKUP($A:$A,Diagnoses!$B:$B,Diagnoses!$D:$D)</f>
        <v>Acute upper respiratory infection, unspecified</v>
      </c>
      <c r="N1577" t="str">
        <f t="shared" si="48"/>
        <v>2023-Jun</v>
      </c>
      <c r="O1577" t="str">
        <f t="shared" si="49"/>
        <v>Standard</v>
      </c>
      <c r="P1577">
        <f>COUNTIF($B:$B,B1577)</f>
        <v>10</v>
      </c>
      <c r="Q1577">
        <f>SUMIF($C:$C,C1577,$L:$L)</f>
        <v>16195.449599999994</v>
      </c>
    </row>
    <row r="1578" spans="1:17" x14ac:dyDescent="0.25">
      <c r="A1578" t="s">
        <v>5728</v>
      </c>
      <c r="B1578" t="s">
        <v>677</v>
      </c>
      <c r="C1578" t="s">
        <v>3118</v>
      </c>
      <c r="D1578" t="s">
        <v>3088</v>
      </c>
      <c r="E1578" t="s">
        <v>19953</v>
      </c>
      <c r="F1578" t="s">
        <v>4359</v>
      </c>
      <c r="G1578" t="s">
        <v>3090</v>
      </c>
      <c r="H1578">
        <f ca="1">_xlfn.XLOOKUP('Master Data'!$B:$B,PatientsMaster!$A:$A,PatientsMaster!$F:$F)</f>
        <v>53</v>
      </c>
      <c r="I1578" t="str">
        <f ca="1">_xlfn.XLOOKUP('Master Data'!$B:$B,PatientsMaster!$A:$A,PatientsMaster!$G:$G)</f>
        <v>Young Adult</v>
      </c>
      <c r="J1578" t="str">
        <f>_xlfn.XLOOKUP($C:$C,ProvidersMaster!$A:$A,ProvidersMaster!$C:$C)</f>
        <v>Cardiology</v>
      </c>
      <c r="K1578">
        <f>_xlfn.XLOOKUP($A:$A,Charges!$B:$B,Charges!$D:$D)</f>
        <v>279.85000000000002</v>
      </c>
      <c r="L1578">
        <f>_xlfn.XLOOKUP($E:$E,InsuranceClaims!$A:$A,InsuranceClaims!$E:$E)</f>
        <v>182.07919999999999</v>
      </c>
      <c r="M1578" t="str">
        <f>_xlfn.XLOOKUP($A:$A,Diagnoses!$B:$B,Diagnoses!$D:$D)</f>
        <v>Gastro-esophageal reflux disease without esophagitis</v>
      </c>
      <c r="N1578" t="str">
        <f t="shared" si="48"/>
        <v>2022-Jan</v>
      </c>
      <c r="O1578" t="str">
        <f t="shared" si="49"/>
        <v>Standard</v>
      </c>
      <c r="P1578">
        <f>COUNTIF($B:$B,B1578)</f>
        <v>10</v>
      </c>
      <c r="Q1578">
        <f>SUMIF($C:$C,C1578,$L:$L)</f>
        <v>19335.334599999998</v>
      </c>
    </row>
    <row r="1579" spans="1:17" x14ac:dyDescent="0.25">
      <c r="A1579" t="s">
        <v>5729</v>
      </c>
      <c r="B1579" t="s">
        <v>677</v>
      </c>
      <c r="C1579" t="s">
        <v>3148</v>
      </c>
      <c r="D1579" t="s">
        <v>3088</v>
      </c>
      <c r="E1579" t="s">
        <v>19954</v>
      </c>
      <c r="F1579" t="s">
        <v>5730</v>
      </c>
      <c r="G1579" t="s">
        <v>3102</v>
      </c>
      <c r="H1579">
        <f ca="1">_xlfn.XLOOKUP('Master Data'!$B:$B,PatientsMaster!$A:$A,PatientsMaster!$F:$F)</f>
        <v>53</v>
      </c>
      <c r="I1579" t="str">
        <f ca="1">_xlfn.XLOOKUP('Master Data'!$B:$B,PatientsMaster!$A:$A,PatientsMaster!$G:$G)</f>
        <v>Young Adult</v>
      </c>
      <c r="J1579" t="str">
        <f>_xlfn.XLOOKUP($C:$C,ProvidersMaster!$A:$A,ProvidersMaster!$C:$C)</f>
        <v>Gastroenterology</v>
      </c>
      <c r="K1579">
        <f>_xlfn.XLOOKUP($A:$A,Charges!$B:$B,Charges!$D:$D)</f>
        <v>385.11</v>
      </c>
      <c r="L1579">
        <f>_xlfn.XLOOKUP($E:$E,InsuranceClaims!$A:$A,InsuranceClaims!$E:$E)</f>
        <v>311.80500000000001</v>
      </c>
      <c r="M1579" t="str">
        <f>_xlfn.XLOOKUP($A:$A,Diagnoses!$B:$B,Diagnoses!$D:$D)</f>
        <v>Low back pain</v>
      </c>
      <c r="N1579" t="str">
        <f t="shared" si="48"/>
        <v>2022-Nov</v>
      </c>
      <c r="O1579" t="str">
        <f t="shared" si="49"/>
        <v>High Cost</v>
      </c>
      <c r="P1579">
        <f>COUNTIF($B:$B,B1579)</f>
        <v>10</v>
      </c>
      <c r="Q1579">
        <f>SUMIF($C:$C,C1579,$L:$L)</f>
        <v>19833.441100000004</v>
      </c>
    </row>
    <row r="1580" spans="1:17" x14ac:dyDescent="0.25">
      <c r="A1580" t="s">
        <v>5731</v>
      </c>
      <c r="B1580" t="s">
        <v>677</v>
      </c>
      <c r="C1580" t="s">
        <v>3161</v>
      </c>
      <c r="D1580" t="s">
        <v>3088</v>
      </c>
      <c r="E1580" t="s">
        <v>19955</v>
      </c>
      <c r="F1580" t="s">
        <v>5732</v>
      </c>
      <c r="G1580" t="s">
        <v>3095</v>
      </c>
      <c r="H1580">
        <f ca="1">_xlfn.XLOOKUP('Master Data'!$B:$B,PatientsMaster!$A:$A,PatientsMaster!$F:$F)</f>
        <v>53</v>
      </c>
      <c r="I1580" t="str">
        <f ca="1">_xlfn.XLOOKUP('Master Data'!$B:$B,PatientsMaster!$A:$A,PatientsMaster!$G:$G)</f>
        <v>Young Adult</v>
      </c>
      <c r="J1580" t="str">
        <f>_xlfn.XLOOKUP($C:$C,ProvidersMaster!$A:$A,ProvidersMaster!$C:$C)</f>
        <v>Gastroenterology</v>
      </c>
      <c r="K1580">
        <f>_xlfn.XLOOKUP($A:$A,Charges!$B:$B,Charges!$D:$D)</f>
        <v>246.65</v>
      </c>
      <c r="L1580">
        <f>_xlfn.XLOOKUP($E:$E,InsuranceClaims!$A:$A,InsuranceClaims!$E:$E)</f>
        <v>268.30799999999999</v>
      </c>
      <c r="M1580" t="str">
        <f>_xlfn.XLOOKUP($A:$A,Diagnoses!$B:$B,Diagnoses!$D:$D)</f>
        <v>Acute upper respiratory infection, unspecified</v>
      </c>
      <c r="N1580" t="str">
        <f t="shared" si="48"/>
        <v>2022-Dec</v>
      </c>
      <c r="O1580" t="str">
        <f t="shared" si="49"/>
        <v>Standard</v>
      </c>
      <c r="P1580">
        <f>COUNTIF($B:$B,B1580)</f>
        <v>10</v>
      </c>
      <c r="Q1580">
        <f>SUMIF($C:$C,C1580,$L:$L)</f>
        <v>20657.172699999996</v>
      </c>
    </row>
    <row r="1581" spans="1:17" x14ac:dyDescent="0.25">
      <c r="A1581" t="s">
        <v>5733</v>
      </c>
      <c r="B1581" t="s">
        <v>677</v>
      </c>
      <c r="C1581" t="s">
        <v>3108</v>
      </c>
      <c r="D1581" t="s">
        <v>3088</v>
      </c>
      <c r="E1581" t="s">
        <v>19956</v>
      </c>
      <c r="F1581" t="s">
        <v>5626</v>
      </c>
      <c r="G1581" t="s">
        <v>3106</v>
      </c>
      <c r="H1581">
        <f ca="1">_xlfn.XLOOKUP('Master Data'!$B:$B,PatientsMaster!$A:$A,PatientsMaster!$F:$F)</f>
        <v>53</v>
      </c>
      <c r="I1581" t="str">
        <f ca="1">_xlfn.XLOOKUP('Master Data'!$B:$B,PatientsMaster!$A:$A,PatientsMaster!$G:$G)</f>
        <v>Young Adult</v>
      </c>
      <c r="J1581" t="str">
        <f>_xlfn.XLOOKUP($C:$C,ProvidersMaster!$A:$A,ProvidersMaster!$C:$C)</f>
        <v>Pediatrics</v>
      </c>
      <c r="K1581">
        <f>_xlfn.XLOOKUP($A:$A,Charges!$B:$B,Charges!$D:$D)</f>
        <v>101.87</v>
      </c>
      <c r="L1581">
        <f>_xlfn.XLOOKUP($E:$E,InsuranceClaims!$A:$A,InsuranceClaims!$E:$E)</f>
        <v>153.4392</v>
      </c>
      <c r="M1581" t="str">
        <f>_xlfn.XLOOKUP($A:$A,Diagnoses!$B:$B,Diagnoses!$D:$D)</f>
        <v>Low back pain</v>
      </c>
      <c r="N1581" t="str">
        <f t="shared" si="48"/>
        <v>2022-Feb</v>
      </c>
      <c r="O1581" t="str">
        <f t="shared" si="49"/>
        <v>Standard</v>
      </c>
      <c r="P1581">
        <f>COUNTIF($B:$B,B1581)</f>
        <v>10</v>
      </c>
      <c r="Q1581">
        <f>SUMIF($C:$C,C1581,$L:$L)</f>
        <v>19337.123900000002</v>
      </c>
    </row>
    <row r="1582" spans="1:17" x14ac:dyDescent="0.25">
      <c r="A1582" t="s">
        <v>5734</v>
      </c>
      <c r="B1582" t="s">
        <v>677</v>
      </c>
      <c r="C1582" t="s">
        <v>3161</v>
      </c>
      <c r="D1582" t="s">
        <v>3088</v>
      </c>
      <c r="E1582" t="s">
        <v>19957</v>
      </c>
      <c r="F1582" t="s">
        <v>3282</v>
      </c>
      <c r="G1582" t="s">
        <v>3106</v>
      </c>
      <c r="H1582">
        <f ca="1">_xlfn.XLOOKUP('Master Data'!$B:$B,PatientsMaster!$A:$A,PatientsMaster!$F:$F)</f>
        <v>53</v>
      </c>
      <c r="I1582" t="str">
        <f ca="1">_xlfn.XLOOKUP('Master Data'!$B:$B,PatientsMaster!$A:$A,PatientsMaster!$G:$G)</f>
        <v>Young Adult</v>
      </c>
      <c r="J1582" t="str">
        <f>_xlfn.XLOOKUP($C:$C,ProvidersMaster!$A:$A,ProvidersMaster!$C:$C)</f>
        <v>Gastroenterology</v>
      </c>
      <c r="K1582">
        <f>_xlfn.XLOOKUP($A:$A,Charges!$B:$B,Charges!$D:$D)</f>
        <v>209.62</v>
      </c>
      <c r="L1582">
        <f>_xlfn.XLOOKUP($E:$E,InsuranceClaims!$A:$A,InsuranceClaims!$E:$E)</f>
        <v>174.34200000000001</v>
      </c>
      <c r="M1582" t="str">
        <f>_xlfn.XLOOKUP($A:$A,Diagnoses!$B:$B,Diagnoses!$D:$D)</f>
        <v>Type 2 diabetes mellitus without complications</v>
      </c>
      <c r="N1582" t="str">
        <f t="shared" si="48"/>
        <v>2026-Jul</v>
      </c>
      <c r="O1582" t="str">
        <f t="shared" si="49"/>
        <v>Standard</v>
      </c>
      <c r="P1582">
        <f>COUNTIF($B:$B,B1582)</f>
        <v>10</v>
      </c>
      <c r="Q1582">
        <f>SUMIF($C:$C,C1582,$L:$L)</f>
        <v>20657.172699999996</v>
      </c>
    </row>
    <row r="1583" spans="1:17" x14ac:dyDescent="0.25">
      <c r="A1583" t="s">
        <v>5735</v>
      </c>
      <c r="B1583" t="s">
        <v>677</v>
      </c>
      <c r="C1583" t="s">
        <v>3151</v>
      </c>
      <c r="D1583" t="s">
        <v>3093</v>
      </c>
      <c r="E1583" t="s">
        <v>19958</v>
      </c>
      <c r="F1583" t="s">
        <v>5736</v>
      </c>
      <c r="G1583" t="s">
        <v>3090</v>
      </c>
      <c r="H1583">
        <f ca="1">_xlfn.XLOOKUP('Master Data'!$B:$B,PatientsMaster!$A:$A,PatientsMaster!$F:$F)</f>
        <v>53</v>
      </c>
      <c r="I1583" t="str">
        <f ca="1">_xlfn.XLOOKUP('Master Data'!$B:$B,PatientsMaster!$A:$A,PatientsMaster!$G:$G)</f>
        <v>Young Adult</v>
      </c>
      <c r="J1583" t="str">
        <f>_xlfn.XLOOKUP($C:$C,ProvidersMaster!$A:$A,ProvidersMaster!$C:$C)</f>
        <v>Gastroenterology</v>
      </c>
      <c r="K1583">
        <f>_xlfn.XLOOKUP($A:$A,Charges!$B:$B,Charges!$D:$D)</f>
        <v>387.93</v>
      </c>
      <c r="L1583">
        <f>_xlfn.XLOOKUP($E:$E,InsuranceClaims!$A:$A,InsuranceClaims!$E:$E)</f>
        <v>301.45659999999998</v>
      </c>
      <c r="M1583" t="str">
        <f>_xlfn.XLOOKUP($A:$A,Diagnoses!$B:$B,Diagnoses!$D:$D)</f>
        <v>Type 2 diabetes mellitus without complications</v>
      </c>
      <c r="N1583" t="str">
        <f t="shared" si="48"/>
        <v>2024-Jul</v>
      </c>
      <c r="O1583" t="str">
        <f t="shared" si="49"/>
        <v>High Cost</v>
      </c>
      <c r="P1583">
        <f>COUNTIF($B:$B,B1583)</f>
        <v>10</v>
      </c>
      <c r="Q1583">
        <f>SUMIF($C:$C,C1583,$L:$L)</f>
        <v>21413.642499999994</v>
      </c>
    </row>
    <row r="1584" spans="1:17" x14ac:dyDescent="0.25">
      <c r="A1584" t="s">
        <v>5737</v>
      </c>
      <c r="B1584" t="s">
        <v>677</v>
      </c>
      <c r="C1584" t="s">
        <v>3087</v>
      </c>
      <c r="D1584" t="s">
        <v>3093</v>
      </c>
      <c r="E1584" t="s">
        <v>19959</v>
      </c>
      <c r="F1584" t="s">
        <v>5738</v>
      </c>
      <c r="G1584" t="s">
        <v>3106</v>
      </c>
      <c r="H1584">
        <f ca="1">_xlfn.XLOOKUP('Master Data'!$B:$B,PatientsMaster!$A:$A,PatientsMaster!$F:$F)</f>
        <v>53</v>
      </c>
      <c r="I1584" t="str">
        <f ca="1">_xlfn.XLOOKUP('Master Data'!$B:$B,PatientsMaster!$A:$A,PatientsMaster!$G:$G)</f>
        <v>Young Adult</v>
      </c>
      <c r="J1584" t="str">
        <f>_xlfn.XLOOKUP($C:$C,ProvidersMaster!$A:$A,ProvidersMaster!$C:$C)</f>
        <v>Cardiology</v>
      </c>
      <c r="K1584">
        <f>_xlfn.XLOOKUP($A:$A,Charges!$B:$B,Charges!$D:$D)</f>
        <v>374.51</v>
      </c>
      <c r="L1584">
        <f>_xlfn.XLOOKUP($E:$E,InsuranceClaims!$A:$A,InsuranceClaims!$E:$E)</f>
        <v>116.91540000000001</v>
      </c>
      <c r="M1584" t="str">
        <f>_xlfn.XLOOKUP($A:$A,Diagnoses!$B:$B,Diagnoses!$D:$D)</f>
        <v>Acute upper respiratory infection, unspecified</v>
      </c>
      <c r="N1584" t="str">
        <f t="shared" si="48"/>
        <v>2025-Nov</v>
      </c>
      <c r="O1584" t="str">
        <f t="shared" si="49"/>
        <v>High Cost</v>
      </c>
      <c r="P1584">
        <f>COUNTIF($B:$B,B1584)</f>
        <v>10</v>
      </c>
      <c r="Q1584">
        <f>SUMIF($C:$C,C1584,$L:$L)</f>
        <v>16589.7353</v>
      </c>
    </row>
    <row r="1585" spans="1:17" x14ac:dyDescent="0.25">
      <c r="A1585" t="s">
        <v>5739</v>
      </c>
      <c r="B1585" t="s">
        <v>677</v>
      </c>
      <c r="C1585" t="s">
        <v>3248</v>
      </c>
      <c r="D1585" t="s">
        <v>3088</v>
      </c>
      <c r="E1585" t="s">
        <v>19960</v>
      </c>
      <c r="F1585" t="s">
        <v>3608</v>
      </c>
      <c r="G1585" t="s">
        <v>3106</v>
      </c>
      <c r="H1585">
        <f ca="1">_xlfn.XLOOKUP('Master Data'!$B:$B,PatientsMaster!$A:$A,PatientsMaster!$F:$F)</f>
        <v>53</v>
      </c>
      <c r="I1585" t="str">
        <f ca="1">_xlfn.XLOOKUP('Master Data'!$B:$B,PatientsMaster!$A:$A,PatientsMaster!$G:$G)</f>
        <v>Young Adult</v>
      </c>
      <c r="J1585" t="str">
        <f>_xlfn.XLOOKUP($C:$C,ProvidersMaster!$A:$A,ProvidersMaster!$C:$C)</f>
        <v>Cardiology</v>
      </c>
      <c r="K1585">
        <f>_xlfn.XLOOKUP($A:$A,Charges!$B:$B,Charges!$D:$D)</f>
        <v>456.05</v>
      </c>
      <c r="L1585">
        <f>_xlfn.XLOOKUP($E:$E,InsuranceClaims!$A:$A,InsuranceClaims!$E:$E)</f>
        <v>38.052</v>
      </c>
      <c r="M1585" t="str">
        <f>_xlfn.XLOOKUP($A:$A,Diagnoses!$B:$B,Diagnoses!$D:$D)</f>
        <v>Essential (primary) hypertension</v>
      </c>
      <c r="N1585" t="str">
        <f t="shared" si="48"/>
        <v>2026-Sep</v>
      </c>
      <c r="O1585" t="str">
        <f t="shared" si="49"/>
        <v>High Cost</v>
      </c>
      <c r="P1585">
        <f>COUNTIF($B:$B,B1585)</f>
        <v>10</v>
      </c>
      <c r="Q1585">
        <f>SUMIF($C:$C,C1585,$L:$L)</f>
        <v>20392.786800000002</v>
      </c>
    </row>
    <row r="1586" spans="1:17" x14ac:dyDescent="0.25">
      <c r="A1586" t="s">
        <v>5740</v>
      </c>
      <c r="B1586" t="s">
        <v>679</v>
      </c>
      <c r="C1586" t="s">
        <v>3196</v>
      </c>
      <c r="D1586" t="s">
        <v>3093</v>
      </c>
      <c r="E1586" t="s">
        <v>19961</v>
      </c>
      <c r="F1586" t="s">
        <v>5741</v>
      </c>
      <c r="G1586" t="s">
        <v>3106</v>
      </c>
      <c r="H1586">
        <f ca="1">_xlfn.XLOOKUP('Master Data'!$B:$B,PatientsMaster!$A:$A,PatientsMaster!$F:$F)</f>
        <v>68</v>
      </c>
      <c r="I1586" t="str">
        <f ca="1">_xlfn.XLOOKUP('Master Data'!$B:$B,PatientsMaster!$A:$A,PatientsMaster!$G:$G)</f>
        <v>Young Adult</v>
      </c>
      <c r="J1586" t="str">
        <f>_xlfn.XLOOKUP($C:$C,ProvidersMaster!$A:$A,ProvidersMaster!$C:$C)</f>
        <v>Gastroenterology</v>
      </c>
      <c r="K1586">
        <f>_xlfn.XLOOKUP($A:$A,Charges!$B:$B,Charges!$D:$D)</f>
        <v>295.47000000000003</v>
      </c>
      <c r="L1586">
        <f>_xlfn.XLOOKUP($E:$E,InsuranceClaims!$A:$A,InsuranceClaims!$E:$E)</f>
        <v>104.408</v>
      </c>
      <c r="M1586" t="str">
        <f>_xlfn.XLOOKUP($A:$A,Diagnoses!$B:$B,Diagnoses!$D:$D)</f>
        <v>Low back pain</v>
      </c>
      <c r="N1586" t="str">
        <f t="shared" si="48"/>
        <v>2026-Aug</v>
      </c>
      <c r="O1586" t="str">
        <f t="shared" si="49"/>
        <v>Standard</v>
      </c>
      <c r="P1586">
        <f>COUNTIF($B:$B,B1586)</f>
        <v>10</v>
      </c>
      <c r="Q1586">
        <f>SUMIF($C:$C,C1586,$L:$L)</f>
        <v>13711.558999999999</v>
      </c>
    </row>
    <row r="1587" spans="1:17" x14ac:dyDescent="0.25">
      <c r="A1587" t="s">
        <v>5742</v>
      </c>
      <c r="B1587" t="s">
        <v>679</v>
      </c>
      <c r="C1587" t="s">
        <v>3118</v>
      </c>
      <c r="D1587" t="s">
        <v>3093</v>
      </c>
      <c r="E1587" t="s">
        <v>19962</v>
      </c>
      <c r="F1587" t="s">
        <v>4428</v>
      </c>
      <c r="G1587" t="s">
        <v>3095</v>
      </c>
      <c r="H1587">
        <f ca="1">_xlfn.XLOOKUP('Master Data'!$B:$B,PatientsMaster!$A:$A,PatientsMaster!$F:$F)</f>
        <v>68</v>
      </c>
      <c r="I1587" t="str">
        <f ca="1">_xlfn.XLOOKUP('Master Data'!$B:$B,PatientsMaster!$A:$A,PatientsMaster!$G:$G)</f>
        <v>Young Adult</v>
      </c>
      <c r="J1587" t="str">
        <f>_xlfn.XLOOKUP($C:$C,ProvidersMaster!$A:$A,ProvidersMaster!$C:$C)</f>
        <v>Cardiology</v>
      </c>
      <c r="K1587">
        <f>_xlfn.XLOOKUP($A:$A,Charges!$B:$B,Charges!$D:$D)</f>
        <v>116.11</v>
      </c>
      <c r="L1587">
        <f>_xlfn.XLOOKUP($E:$E,InsuranceClaims!$A:$A,InsuranceClaims!$E:$E)</f>
        <v>287.45339999999999</v>
      </c>
      <c r="M1587" t="str">
        <f>_xlfn.XLOOKUP($A:$A,Diagnoses!$B:$B,Diagnoses!$D:$D)</f>
        <v>Acute upper respiratory infection, unspecified</v>
      </c>
      <c r="N1587" t="str">
        <f t="shared" si="48"/>
        <v>2024-Jun</v>
      </c>
      <c r="O1587" t="str">
        <f t="shared" si="49"/>
        <v>Standard</v>
      </c>
      <c r="P1587">
        <f>COUNTIF($B:$B,B1587)</f>
        <v>10</v>
      </c>
      <c r="Q1587">
        <f>SUMIF($C:$C,C1587,$L:$L)</f>
        <v>19335.334599999998</v>
      </c>
    </row>
    <row r="1588" spans="1:17" x14ac:dyDescent="0.25">
      <c r="A1588" t="s">
        <v>5743</v>
      </c>
      <c r="B1588" t="s">
        <v>679</v>
      </c>
      <c r="C1588" t="s">
        <v>3172</v>
      </c>
      <c r="D1588" t="s">
        <v>3093</v>
      </c>
      <c r="E1588" t="s">
        <v>19963</v>
      </c>
      <c r="F1588" t="s">
        <v>5431</v>
      </c>
      <c r="G1588" t="s">
        <v>3102</v>
      </c>
      <c r="H1588">
        <f ca="1">_xlfn.XLOOKUP('Master Data'!$B:$B,PatientsMaster!$A:$A,PatientsMaster!$F:$F)</f>
        <v>68</v>
      </c>
      <c r="I1588" t="str">
        <f ca="1">_xlfn.XLOOKUP('Master Data'!$B:$B,PatientsMaster!$A:$A,PatientsMaster!$G:$G)</f>
        <v>Young Adult</v>
      </c>
      <c r="J1588" t="str">
        <f>_xlfn.XLOOKUP($C:$C,ProvidersMaster!$A:$A,ProvidersMaster!$C:$C)</f>
        <v>Gastroenterology</v>
      </c>
      <c r="K1588">
        <f>_xlfn.XLOOKUP($A:$A,Charges!$B:$B,Charges!$D:$D)</f>
        <v>487.25</v>
      </c>
      <c r="L1588">
        <f>_xlfn.XLOOKUP($E:$E,InsuranceClaims!$A:$A,InsuranceClaims!$E:$E)</f>
        <v>55.935000000000002</v>
      </c>
      <c r="M1588" t="str">
        <f>_xlfn.XLOOKUP($A:$A,Diagnoses!$B:$B,Diagnoses!$D:$D)</f>
        <v>Low back pain</v>
      </c>
      <c r="N1588" t="str">
        <f t="shared" si="48"/>
        <v>2022-May</v>
      </c>
      <c r="O1588" t="str">
        <f t="shared" si="49"/>
        <v>High Cost</v>
      </c>
      <c r="P1588">
        <f>COUNTIF($B:$B,B1588)</f>
        <v>10</v>
      </c>
      <c r="Q1588">
        <f>SUMIF($C:$C,C1588,$L:$L)</f>
        <v>17502.678000000004</v>
      </c>
    </row>
    <row r="1589" spans="1:17" x14ac:dyDescent="0.25">
      <c r="A1589" t="s">
        <v>5744</v>
      </c>
      <c r="B1589" t="s">
        <v>679</v>
      </c>
      <c r="C1589" t="s">
        <v>3254</v>
      </c>
      <c r="D1589" t="s">
        <v>3088</v>
      </c>
      <c r="E1589" t="s">
        <v>19964</v>
      </c>
      <c r="F1589" t="s">
        <v>5745</v>
      </c>
      <c r="G1589" t="s">
        <v>3090</v>
      </c>
      <c r="H1589">
        <f ca="1">_xlfn.XLOOKUP('Master Data'!$B:$B,PatientsMaster!$A:$A,PatientsMaster!$F:$F)</f>
        <v>68</v>
      </c>
      <c r="I1589" t="str">
        <f ca="1">_xlfn.XLOOKUP('Master Data'!$B:$B,PatientsMaster!$A:$A,PatientsMaster!$G:$G)</f>
        <v>Young Adult</v>
      </c>
      <c r="J1589" t="str">
        <f>_xlfn.XLOOKUP($C:$C,ProvidersMaster!$A:$A,ProvidersMaster!$C:$C)</f>
        <v>General Practice</v>
      </c>
      <c r="K1589">
        <f>_xlfn.XLOOKUP($A:$A,Charges!$B:$B,Charges!$D:$D)</f>
        <v>283.75</v>
      </c>
      <c r="L1589">
        <f>_xlfn.XLOOKUP($E:$E,InsuranceClaims!$A:$A,InsuranceClaims!$E:$E)</f>
        <v>47.019599999999997</v>
      </c>
      <c r="M1589" t="str">
        <f>_xlfn.XLOOKUP($A:$A,Diagnoses!$B:$B,Diagnoses!$D:$D)</f>
        <v>Acute upper respiratory infection, unspecified</v>
      </c>
      <c r="N1589" t="str">
        <f t="shared" si="48"/>
        <v>2024-Dec</v>
      </c>
      <c r="O1589" t="str">
        <f t="shared" si="49"/>
        <v>Standard</v>
      </c>
      <c r="P1589">
        <f>COUNTIF($B:$B,B1589)</f>
        <v>10</v>
      </c>
      <c r="Q1589">
        <f>SUMIF($C:$C,C1589,$L:$L)</f>
        <v>20459.456599999998</v>
      </c>
    </row>
    <row r="1590" spans="1:17" x14ac:dyDescent="0.25">
      <c r="A1590" t="s">
        <v>5746</v>
      </c>
      <c r="B1590" t="s">
        <v>679</v>
      </c>
      <c r="C1590" t="s">
        <v>3196</v>
      </c>
      <c r="D1590" t="s">
        <v>3088</v>
      </c>
      <c r="E1590" t="s">
        <v>19965</v>
      </c>
      <c r="F1590" t="s">
        <v>3709</v>
      </c>
      <c r="G1590" t="s">
        <v>3102</v>
      </c>
      <c r="H1590">
        <f ca="1">_xlfn.XLOOKUP('Master Data'!$B:$B,PatientsMaster!$A:$A,PatientsMaster!$F:$F)</f>
        <v>68</v>
      </c>
      <c r="I1590" t="str">
        <f ca="1">_xlfn.XLOOKUP('Master Data'!$B:$B,PatientsMaster!$A:$A,PatientsMaster!$G:$G)</f>
        <v>Young Adult</v>
      </c>
      <c r="J1590" t="str">
        <f>_xlfn.XLOOKUP($C:$C,ProvidersMaster!$A:$A,ProvidersMaster!$C:$C)</f>
        <v>Gastroenterology</v>
      </c>
      <c r="K1590">
        <f>_xlfn.XLOOKUP($A:$A,Charges!$B:$B,Charges!$D:$D)</f>
        <v>319.04000000000002</v>
      </c>
      <c r="L1590">
        <f>_xlfn.XLOOKUP($E:$E,InsuranceClaims!$A:$A,InsuranceClaims!$E:$E)</f>
        <v>122.529</v>
      </c>
      <c r="M1590" t="str">
        <f>_xlfn.XLOOKUP($A:$A,Diagnoses!$B:$B,Diagnoses!$D:$D)</f>
        <v>Essential (primary) hypertension</v>
      </c>
      <c r="N1590" t="str">
        <f t="shared" si="48"/>
        <v>2022-Jan</v>
      </c>
      <c r="O1590" t="str">
        <f t="shared" si="49"/>
        <v>Standard</v>
      </c>
      <c r="P1590">
        <f>COUNTIF($B:$B,B1590)</f>
        <v>10</v>
      </c>
      <c r="Q1590">
        <f>SUMIF($C:$C,C1590,$L:$L)</f>
        <v>13711.558999999999</v>
      </c>
    </row>
    <row r="1591" spans="1:17" x14ac:dyDescent="0.25">
      <c r="A1591" t="s">
        <v>5747</v>
      </c>
      <c r="B1591" t="s">
        <v>679</v>
      </c>
      <c r="C1591" t="s">
        <v>3254</v>
      </c>
      <c r="D1591" t="s">
        <v>3093</v>
      </c>
      <c r="E1591" t="s">
        <v>19966</v>
      </c>
      <c r="F1591" t="s">
        <v>3162</v>
      </c>
      <c r="G1591" t="s">
        <v>3095</v>
      </c>
      <c r="H1591">
        <f ca="1">_xlfn.XLOOKUP('Master Data'!$B:$B,PatientsMaster!$A:$A,PatientsMaster!$F:$F)</f>
        <v>68</v>
      </c>
      <c r="I1591" t="str">
        <f ca="1">_xlfn.XLOOKUP('Master Data'!$B:$B,PatientsMaster!$A:$A,PatientsMaster!$G:$G)</f>
        <v>Young Adult</v>
      </c>
      <c r="J1591" t="str">
        <f>_xlfn.XLOOKUP($C:$C,ProvidersMaster!$A:$A,ProvidersMaster!$C:$C)</f>
        <v>General Practice</v>
      </c>
      <c r="K1591">
        <f>_xlfn.XLOOKUP($A:$A,Charges!$B:$B,Charges!$D:$D)</f>
        <v>418.48</v>
      </c>
      <c r="L1591">
        <f>_xlfn.XLOOKUP($E:$E,InsuranceClaims!$A:$A,InsuranceClaims!$E:$E)</f>
        <v>166.82429999999999</v>
      </c>
      <c r="M1591" t="str">
        <f>_xlfn.XLOOKUP($A:$A,Diagnoses!$B:$B,Diagnoses!$D:$D)</f>
        <v>Gastro-esophageal reflux disease without esophagitis</v>
      </c>
      <c r="N1591" t="str">
        <f t="shared" si="48"/>
        <v>2022-Jun</v>
      </c>
      <c r="O1591" t="str">
        <f t="shared" si="49"/>
        <v>High Cost</v>
      </c>
      <c r="P1591">
        <f>COUNTIF($B:$B,B1591)</f>
        <v>10</v>
      </c>
      <c r="Q1591">
        <f>SUMIF($C:$C,C1591,$L:$L)</f>
        <v>20459.456599999998</v>
      </c>
    </row>
    <row r="1592" spans="1:17" x14ac:dyDescent="0.25">
      <c r="A1592" t="s">
        <v>5748</v>
      </c>
      <c r="B1592" t="s">
        <v>679</v>
      </c>
      <c r="C1592" t="s">
        <v>3180</v>
      </c>
      <c r="D1592" t="s">
        <v>3088</v>
      </c>
      <c r="E1592" t="s">
        <v>19967</v>
      </c>
      <c r="F1592" t="s">
        <v>5749</v>
      </c>
      <c r="G1592" t="s">
        <v>3095</v>
      </c>
      <c r="H1592">
        <f ca="1">_xlfn.XLOOKUP('Master Data'!$B:$B,PatientsMaster!$A:$A,PatientsMaster!$F:$F)</f>
        <v>68</v>
      </c>
      <c r="I1592" t="str">
        <f ca="1">_xlfn.XLOOKUP('Master Data'!$B:$B,PatientsMaster!$A:$A,PatientsMaster!$G:$G)</f>
        <v>Young Adult</v>
      </c>
      <c r="J1592" t="str">
        <f>_xlfn.XLOOKUP($C:$C,ProvidersMaster!$A:$A,ProvidersMaster!$C:$C)</f>
        <v>Gastroenterology</v>
      </c>
      <c r="K1592">
        <f>_xlfn.XLOOKUP($A:$A,Charges!$B:$B,Charges!$D:$D)</f>
        <v>492.09</v>
      </c>
      <c r="L1592">
        <f>_xlfn.XLOOKUP($E:$E,InsuranceClaims!$A:$A,InsuranceClaims!$E:$E)</f>
        <v>167.08319999999998</v>
      </c>
      <c r="M1592" t="str">
        <f>_xlfn.XLOOKUP($A:$A,Diagnoses!$B:$B,Diagnoses!$D:$D)</f>
        <v>Low back pain</v>
      </c>
      <c r="N1592" t="str">
        <f t="shared" si="48"/>
        <v>2026-Apr</v>
      </c>
      <c r="O1592" t="str">
        <f t="shared" si="49"/>
        <v>High Cost</v>
      </c>
      <c r="P1592">
        <f>COUNTIF($B:$B,B1592)</f>
        <v>10</v>
      </c>
      <c r="Q1592">
        <f>SUMIF($C:$C,C1592,$L:$L)</f>
        <v>19110.715800000002</v>
      </c>
    </row>
    <row r="1593" spans="1:17" x14ac:dyDescent="0.25">
      <c r="A1593" t="s">
        <v>5750</v>
      </c>
      <c r="B1593" t="s">
        <v>679</v>
      </c>
      <c r="C1593" t="s">
        <v>3180</v>
      </c>
      <c r="D1593" t="s">
        <v>3093</v>
      </c>
      <c r="E1593" t="s">
        <v>19968</v>
      </c>
      <c r="F1593" t="s">
        <v>5751</v>
      </c>
      <c r="G1593" t="s">
        <v>3090</v>
      </c>
      <c r="H1593">
        <f ca="1">_xlfn.XLOOKUP('Master Data'!$B:$B,PatientsMaster!$A:$A,PatientsMaster!$F:$F)</f>
        <v>68</v>
      </c>
      <c r="I1593" t="str">
        <f ca="1">_xlfn.XLOOKUP('Master Data'!$B:$B,PatientsMaster!$A:$A,PatientsMaster!$G:$G)</f>
        <v>Young Adult</v>
      </c>
      <c r="J1593" t="str">
        <f>_xlfn.XLOOKUP($C:$C,ProvidersMaster!$A:$A,ProvidersMaster!$C:$C)</f>
        <v>Gastroenterology</v>
      </c>
      <c r="K1593">
        <f>_xlfn.XLOOKUP($A:$A,Charges!$B:$B,Charges!$D:$D)</f>
        <v>236.93</v>
      </c>
      <c r="L1593">
        <f>_xlfn.XLOOKUP($E:$E,InsuranceClaims!$A:$A,InsuranceClaims!$E:$E)</f>
        <v>314.71699999999998</v>
      </c>
      <c r="M1593" t="str">
        <f>_xlfn.XLOOKUP($A:$A,Diagnoses!$B:$B,Diagnoses!$D:$D)</f>
        <v>Type 2 diabetes mellitus without complications</v>
      </c>
      <c r="N1593" t="str">
        <f t="shared" si="48"/>
        <v>2024-Dec</v>
      </c>
      <c r="O1593" t="str">
        <f t="shared" si="49"/>
        <v>Standard</v>
      </c>
      <c r="P1593">
        <f>COUNTIF($B:$B,B1593)</f>
        <v>10</v>
      </c>
      <c r="Q1593">
        <f>SUMIF($C:$C,C1593,$L:$L)</f>
        <v>19110.715800000002</v>
      </c>
    </row>
    <row r="1594" spans="1:17" x14ac:dyDescent="0.25">
      <c r="A1594" t="s">
        <v>5752</v>
      </c>
      <c r="B1594" t="s">
        <v>679</v>
      </c>
      <c r="C1594" t="s">
        <v>3175</v>
      </c>
      <c r="D1594" t="s">
        <v>3093</v>
      </c>
      <c r="E1594" t="s">
        <v>19969</v>
      </c>
      <c r="F1594" t="s">
        <v>3249</v>
      </c>
      <c r="G1594" t="s">
        <v>3106</v>
      </c>
      <c r="H1594">
        <f ca="1">_xlfn.XLOOKUP('Master Data'!$B:$B,PatientsMaster!$A:$A,PatientsMaster!$F:$F)</f>
        <v>68</v>
      </c>
      <c r="I1594" t="str">
        <f ca="1">_xlfn.XLOOKUP('Master Data'!$B:$B,PatientsMaster!$A:$A,PatientsMaster!$G:$G)</f>
        <v>Young Adult</v>
      </c>
      <c r="J1594" t="str">
        <f>_xlfn.XLOOKUP($C:$C,ProvidersMaster!$A:$A,ProvidersMaster!$C:$C)</f>
        <v>Pediatrics</v>
      </c>
      <c r="K1594">
        <f>_xlfn.XLOOKUP($A:$A,Charges!$B:$B,Charges!$D:$D)</f>
        <v>355.12</v>
      </c>
      <c r="L1594">
        <f>_xlfn.XLOOKUP($E:$E,InsuranceClaims!$A:$A,InsuranceClaims!$E:$E)</f>
        <v>387.26400000000001</v>
      </c>
      <c r="M1594" t="str">
        <f>_xlfn.XLOOKUP($A:$A,Diagnoses!$B:$B,Diagnoses!$D:$D)</f>
        <v>Low back pain</v>
      </c>
      <c r="N1594" t="str">
        <f t="shared" si="48"/>
        <v>2026-Jun</v>
      </c>
      <c r="O1594" t="str">
        <f t="shared" si="49"/>
        <v>High Cost</v>
      </c>
      <c r="P1594">
        <f>COUNTIF($B:$B,B1594)</f>
        <v>10</v>
      </c>
      <c r="Q1594">
        <f>SUMIF($C:$C,C1594,$L:$L)</f>
        <v>18866.657099999993</v>
      </c>
    </row>
    <row r="1595" spans="1:17" x14ac:dyDescent="0.25">
      <c r="A1595" t="s">
        <v>5753</v>
      </c>
      <c r="B1595" t="s">
        <v>679</v>
      </c>
      <c r="C1595" t="s">
        <v>3199</v>
      </c>
      <c r="D1595" t="s">
        <v>3093</v>
      </c>
      <c r="E1595" t="s">
        <v>19970</v>
      </c>
      <c r="F1595" t="s">
        <v>3238</v>
      </c>
      <c r="G1595" t="s">
        <v>3106</v>
      </c>
      <c r="H1595">
        <f ca="1">_xlfn.XLOOKUP('Master Data'!$B:$B,PatientsMaster!$A:$A,PatientsMaster!$F:$F)</f>
        <v>68</v>
      </c>
      <c r="I1595" t="str">
        <f ca="1">_xlfn.XLOOKUP('Master Data'!$B:$B,PatientsMaster!$A:$A,PatientsMaster!$G:$G)</f>
        <v>Young Adult</v>
      </c>
      <c r="J1595" t="str">
        <f>_xlfn.XLOOKUP($C:$C,ProvidersMaster!$A:$A,ProvidersMaster!$C:$C)</f>
        <v>Gastroenterology</v>
      </c>
      <c r="K1595">
        <f>_xlfn.XLOOKUP($A:$A,Charges!$B:$B,Charges!$D:$D)</f>
        <v>325.13</v>
      </c>
      <c r="L1595">
        <f>_xlfn.XLOOKUP($E:$E,InsuranceClaims!$A:$A,InsuranceClaims!$E:$E)</f>
        <v>72.8506</v>
      </c>
      <c r="M1595" t="str">
        <f>_xlfn.XLOOKUP($A:$A,Diagnoses!$B:$B,Diagnoses!$D:$D)</f>
        <v>Essential (primary) hypertension</v>
      </c>
      <c r="N1595" t="str">
        <f t="shared" si="48"/>
        <v>2024-Mar</v>
      </c>
      <c r="O1595" t="str">
        <f t="shared" si="49"/>
        <v>Standard</v>
      </c>
      <c r="P1595">
        <f>COUNTIF($B:$B,B1595)</f>
        <v>10</v>
      </c>
      <c r="Q1595">
        <f>SUMIF($C:$C,C1595,$L:$L)</f>
        <v>19674.320500000005</v>
      </c>
    </row>
    <row r="1596" spans="1:17" x14ac:dyDescent="0.25">
      <c r="A1596" t="s">
        <v>5754</v>
      </c>
      <c r="B1596" t="s">
        <v>681</v>
      </c>
      <c r="C1596" t="s">
        <v>3111</v>
      </c>
      <c r="D1596" t="s">
        <v>3088</v>
      </c>
      <c r="E1596" t="s">
        <v>19971</v>
      </c>
      <c r="F1596" t="s">
        <v>3891</v>
      </c>
      <c r="G1596" t="s">
        <v>3095</v>
      </c>
      <c r="H1596">
        <f ca="1">_xlfn.XLOOKUP('Master Data'!$B:$B,PatientsMaster!$A:$A,PatientsMaster!$F:$F)</f>
        <v>72</v>
      </c>
      <c r="I1596" t="str">
        <f ca="1">_xlfn.XLOOKUP('Master Data'!$B:$B,PatientsMaster!$A:$A,PatientsMaster!$G:$G)</f>
        <v>Young Adult</v>
      </c>
      <c r="J1596" t="str">
        <f>_xlfn.XLOOKUP($C:$C,ProvidersMaster!$A:$A,ProvidersMaster!$C:$C)</f>
        <v>Gastroenterology</v>
      </c>
      <c r="K1596">
        <f>_xlfn.XLOOKUP($A:$A,Charges!$B:$B,Charges!$D:$D)</f>
        <v>236.21</v>
      </c>
      <c r="L1596">
        <f>_xlfn.XLOOKUP($E:$E,InsuranceClaims!$A:$A,InsuranceClaims!$E:$E)</f>
        <v>151.33500000000001</v>
      </c>
      <c r="M1596" t="str">
        <f>_xlfn.XLOOKUP($A:$A,Diagnoses!$B:$B,Diagnoses!$D:$D)</f>
        <v>Type 2 diabetes mellitus without complications</v>
      </c>
      <c r="N1596" t="str">
        <f t="shared" si="48"/>
        <v>2022-Sep</v>
      </c>
      <c r="O1596" t="str">
        <f t="shared" si="49"/>
        <v>Standard</v>
      </c>
      <c r="P1596">
        <f>COUNTIF($B:$B,B1596)</f>
        <v>1</v>
      </c>
      <c r="Q1596">
        <f>SUMIF($C:$C,C1596,$L:$L)</f>
        <v>20345.553199999988</v>
      </c>
    </row>
    <row r="1597" spans="1:17" x14ac:dyDescent="0.25">
      <c r="A1597" t="s">
        <v>5755</v>
      </c>
      <c r="B1597" t="s">
        <v>683</v>
      </c>
      <c r="C1597" t="s">
        <v>3100</v>
      </c>
      <c r="D1597" t="s">
        <v>3088</v>
      </c>
      <c r="E1597" t="s">
        <v>19972</v>
      </c>
      <c r="F1597" t="s">
        <v>3793</v>
      </c>
      <c r="G1597" t="s">
        <v>3090</v>
      </c>
      <c r="H1597">
        <f ca="1">_xlfn.XLOOKUP('Master Data'!$B:$B,PatientsMaster!$A:$A,PatientsMaster!$F:$F)</f>
        <v>40</v>
      </c>
      <c r="I1597" t="str">
        <f ca="1">_xlfn.XLOOKUP('Master Data'!$B:$B,PatientsMaster!$A:$A,PatientsMaster!$G:$G)</f>
        <v>Young Adult</v>
      </c>
      <c r="J1597" t="str">
        <f>_xlfn.XLOOKUP($C:$C,ProvidersMaster!$A:$A,ProvidersMaster!$C:$C)</f>
        <v>Gastroenterology</v>
      </c>
      <c r="K1597">
        <f>_xlfn.XLOOKUP($A:$A,Charges!$B:$B,Charges!$D:$D)</f>
        <v>478.09</v>
      </c>
      <c r="L1597">
        <f>_xlfn.XLOOKUP($E:$E,InsuranceClaims!$A:$A,InsuranceClaims!$E:$E)</f>
        <v>268.64249999999998</v>
      </c>
      <c r="M1597" t="str">
        <f>_xlfn.XLOOKUP($A:$A,Diagnoses!$B:$B,Diagnoses!$D:$D)</f>
        <v>Acute upper respiratory infection, unspecified</v>
      </c>
      <c r="N1597" t="str">
        <f t="shared" si="48"/>
        <v>2022-Apr</v>
      </c>
      <c r="O1597" t="str">
        <f t="shared" si="49"/>
        <v>High Cost</v>
      </c>
      <c r="P1597">
        <f>COUNTIF($B:$B,B1597)</f>
        <v>6</v>
      </c>
      <c r="Q1597">
        <f>SUMIF($C:$C,C1597,$L:$L)</f>
        <v>18930.286999999997</v>
      </c>
    </row>
    <row r="1598" spans="1:17" x14ac:dyDescent="0.25">
      <c r="A1598" t="s">
        <v>5756</v>
      </c>
      <c r="B1598" t="s">
        <v>683</v>
      </c>
      <c r="C1598" t="s">
        <v>3108</v>
      </c>
      <c r="D1598" t="s">
        <v>3093</v>
      </c>
      <c r="E1598" t="s">
        <v>19973</v>
      </c>
      <c r="F1598" t="s">
        <v>4422</v>
      </c>
      <c r="G1598" t="s">
        <v>3095</v>
      </c>
      <c r="H1598">
        <f ca="1">_xlfn.XLOOKUP('Master Data'!$B:$B,PatientsMaster!$A:$A,PatientsMaster!$F:$F)</f>
        <v>40</v>
      </c>
      <c r="I1598" t="str">
        <f ca="1">_xlfn.XLOOKUP('Master Data'!$B:$B,PatientsMaster!$A:$A,PatientsMaster!$G:$G)</f>
        <v>Young Adult</v>
      </c>
      <c r="J1598" t="str">
        <f>_xlfn.XLOOKUP($C:$C,ProvidersMaster!$A:$A,ProvidersMaster!$C:$C)</f>
        <v>Pediatrics</v>
      </c>
      <c r="K1598">
        <f>_xlfn.XLOOKUP($A:$A,Charges!$B:$B,Charges!$D:$D)</f>
        <v>363.69</v>
      </c>
      <c r="L1598">
        <f>_xlfn.XLOOKUP($E:$E,InsuranceClaims!$A:$A,InsuranceClaims!$E:$E)</f>
        <v>288.26729999999998</v>
      </c>
      <c r="M1598" t="str">
        <f>_xlfn.XLOOKUP($A:$A,Diagnoses!$B:$B,Diagnoses!$D:$D)</f>
        <v>Acute upper respiratory infection, unspecified</v>
      </c>
      <c r="N1598" t="str">
        <f t="shared" si="48"/>
        <v>2024-Jun</v>
      </c>
      <c r="O1598" t="str">
        <f t="shared" si="49"/>
        <v>High Cost</v>
      </c>
      <c r="P1598">
        <f>COUNTIF($B:$B,B1598)</f>
        <v>6</v>
      </c>
      <c r="Q1598">
        <f>SUMIF($C:$C,C1598,$L:$L)</f>
        <v>19337.123900000002</v>
      </c>
    </row>
    <row r="1599" spans="1:17" x14ac:dyDescent="0.25">
      <c r="A1599" t="s">
        <v>5757</v>
      </c>
      <c r="B1599" t="s">
        <v>683</v>
      </c>
      <c r="C1599" t="s">
        <v>3092</v>
      </c>
      <c r="D1599" t="s">
        <v>3093</v>
      </c>
      <c r="E1599" t="s">
        <v>19974</v>
      </c>
      <c r="F1599" t="s">
        <v>5758</v>
      </c>
      <c r="G1599" t="s">
        <v>3090</v>
      </c>
      <c r="H1599">
        <f ca="1">_xlfn.XLOOKUP('Master Data'!$B:$B,PatientsMaster!$A:$A,PatientsMaster!$F:$F)</f>
        <v>40</v>
      </c>
      <c r="I1599" t="str">
        <f ca="1">_xlfn.XLOOKUP('Master Data'!$B:$B,PatientsMaster!$A:$A,PatientsMaster!$G:$G)</f>
        <v>Young Adult</v>
      </c>
      <c r="J1599" t="str">
        <f>_xlfn.XLOOKUP($C:$C,ProvidersMaster!$A:$A,ProvidersMaster!$C:$C)</f>
        <v>Oncology</v>
      </c>
      <c r="K1599">
        <f>_xlfn.XLOOKUP($A:$A,Charges!$B:$B,Charges!$D:$D)</f>
        <v>87.81</v>
      </c>
      <c r="L1599">
        <f>_xlfn.XLOOKUP($E:$E,InsuranceClaims!$A:$A,InsuranceClaims!$E:$E)</f>
        <v>210.80159999999998</v>
      </c>
      <c r="M1599" t="str">
        <f>_xlfn.XLOOKUP($A:$A,Diagnoses!$B:$B,Diagnoses!$D:$D)</f>
        <v>Gastro-esophageal reflux disease without esophagitis</v>
      </c>
      <c r="N1599" t="str">
        <f t="shared" si="48"/>
        <v>2022-Apr</v>
      </c>
      <c r="O1599" t="str">
        <f t="shared" si="49"/>
        <v>Standard</v>
      </c>
      <c r="P1599">
        <f>COUNTIF($B:$B,B1599)</f>
        <v>6</v>
      </c>
      <c r="Q1599">
        <f>SUMIF($C:$C,C1599,$L:$L)</f>
        <v>16713.101299999998</v>
      </c>
    </row>
    <row r="1600" spans="1:17" x14ac:dyDescent="0.25">
      <c r="A1600" t="s">
        <v>5759</v>
      </c>
      <c r="B1600" t="s">
        <v>683</v>
      </c>
      <c r="C1600" t="s">
        <v>3217</v>
      </c>
      <c r="D1600" t="s">
        <v>3088</v>
      </c>
      <c r="E1600" t="s">
        <v>19975</v>
      </c>
      <c r="F1600" t="s">
        <v>5760</v>
      </c>
      <c r="G1600" t="s">
        <v>3106</v>
      </c>
      <c r="H1600">
        <f ca="1">_xlfn.XLOOKUP('Master Data'!$B:$B,PatientsMaster!$A:$A,PatientsMaster!$F:$F)</f>
        <v>40</v>
      </c>
      <c r="I1600" t="str">
        <f ca="1">_xlfn.XLOOKUP('Master Data'!$B:$B,PatientsMaster!$A:$A,PatientsMaster!$G:$G)</f>
        <v>Young Adult</v>
      </c>
      <c r="J1600" t="str">
        <f>_xlfn.XLOOKUP($C:$C,ProvidersMaster!$A:$A,ProvidersMaster!$C:$C)</f>
        <v>Cardiology</v>
      </c>
      <c r="K1600">
        <f>_xlfn.XLOOKUP($A:$A,Charges!$B:$B,Charges!$D:$D)</f>
        <v>332.24</v>
      </c>
      <c r="L1600">
        <f>_xlfn.XLOOKUP($E:$E,InsuranceClaims!$A:$A,InsuranceClaims!$E:$E)</f>
        <v>174.559</v>
      </c>
      <c r="M1600" t="str">
        <f>_xlfn.XLOOKUP($A:$A,Diagnoses!$B:$B,Diagnoses!$D:$D)</f>
        <v>Acute upper respiratory infection, unspecified</v>
      </c>
      <c r="N1600" t="str">
        <f t="shared" si="48"/>
        <v>2025-Jul</v>
      </c>
      <c r="O1600" t="str">
        <f t="shared" si="49"/>
        <v>Standard</v>
      </c>
      <c r="P1600">
        <f>COUNTIF($B:$B,B1600)</f>
        <v>6</v>
      </c>
      <c r="Q1600">
        <f>SUMIF($C:$C,C1600,$L:$L)</f>
        <v>16325.449900000001</v>
      </c>
    </row>
    <row r="1601" spans="1:17" x14ac:dyDescent="0.25">
      <c r="A1601" t="s">
        <v>5761</v>
      </c>
      <c r="B1601" t="s">
        <v>683</v>
      </c>
      <c r="C1601" t="s">
        <v>3138</v>
      </c>
      <c r="D1601" t="s">
        <v>3088</v>
      </c>
      <c r="E1601" t="s">
        <v>19976</v>
      </c>
      <c r="F1601" t="s">
        <v>5762</v>
      </c>
      <c r="G1601" t="s">
        <v>3102</v>
      </c>
      <c r="H1601">
        <f ca="1">_xlfn.XLOOKUP('Master Data'!$B:$B,PatientsMaster!$A:$A,PatientsMaster!$F:$F)</f>
        <v>40</v>
      </c>
      <c r="I1601" t="str">
        <f ca="1">_xlfn.XLOOKUP('Master Data'!$B:$B,PatientsMaster!$A:$A,PatientsMaster!$G:$G)</f>
        <v>Young Adult</v>
      </c>
      <c r="J1601" t="str">
        <f>_xlfn.XLOOKUP($C:$C,ProvidersMaster!$A:$A,ProvidersMaster!$C:$C)</f>
        <v>Dermatology</v>
      </c>
      <c r="K1601">
        <f>_xlfn.XLOOKUP($A:$A,Charges!$B:$B,Charges!$D:$D)</f>
        <v>469.37</v>
      </c>
      <c r="L1601">
        <f>_xlfn.XLOOKUP($E:$E,InsuranceClaims!$A:$A,InsuranceClaims!$E:$E)</f>
        <v>120.11250000000001</v>
      </c>
      <c r="M1601" t="str">
        <f>_xlfn.XLOOKUP($A:$A,Diagnoses!$B:$B,Diagnoses!$D:$D)</f>
        <v>Low back pain</v>
      </c>
      <c r="N1601" t="str">
        <f t="shared" si="48"/>
        <v>2023-Mar</v>
      </c>
      <c r="O1601" t="str">
        <f t="shared" si="49"/>
        <v>High Cost</v>
      </c>
      <c r="P1601">
        <f>COUNTIF($B:$B,B1601)</f>
        <v>6</v>
      </c>
      <c r="Q1601">
        <f>SUMIF($C:$C,C1601,$L:$L)</f>
        <v>16320.415199999998</v>
      </c>
    </row>
    <row r="1602" spans="1:17" x14ac:dyDescent="0.25">
      <c r="A1602" t="s">
        <v>5763</v>
      </c>
      <c r="B1602" t="s">
        <v>683</v>
      </c>
      <c r="C1602" t="s">
        <v>3329</v>
      </c>
      <c r="D1602" t="s">
        <v>3088</v>
      </c>
      <c r="E1602" t="s">
        <v>19977</v>
      </c>
      <c r="F1602" t="s">
        <v>4881</v>
      </c>
      <c r="G1602" t="s">
        <v>3106</v>
      </c>
      <c r="H1602">
        <f ca="1">_xlfn.XLOOKUP('Master Data'!$B:$B,PatientsMaster!$A:$A,PatientsMaster!$F:$F)</f>
        <v>40</v>
      </c>
      <c r="I1602" t="str">
        <f ca="1">_xlfn.XLOOKUP('Master Data'!$B:$B,PatientsMaster!$A:$A,PatientsMaster!$G:$G)</f>
        <v>Young Adult</v>
      </c>
      <c r="J1602" t="str">
        <f>_xlfn.XLOOKUP($C:$C,ProvidersMaster!$A:$A,ProvidersMaster!$C:$C)</f>
        <v>Oncology</v>
      </c>
      <c r="K1602">
        <f>_xlfn.XLOOKUP($A:$A,Charges!$B:$B,Charges!$D:$D)</f>
        <v>265.10000000000002</v>
      </c>
      <c r="L1602">
        <f>_xlfn.XLOOKUP($E:$E,InsuranceClaims!$A:$A,InsuranceClaims!$E:$E)</f>
        <v>228.65060000000003</v>
      </c>
      <c r="M1602" t="str">
        <f>_xlfn.XLOOKUP($A:$A,Diagnoses!$B:$B,Diagnoses!$D:$D)</f>
        <v>Gastro-esophageal reflux disease without esophagitis</v>
      </c>
      <c r="N1602" t="str">
        <f t="shared" si="48"/>
        <v>2024-Aug</v>
      </c>
      <c r="O1602" t="str">
        <f t="shared" si="49"/>
        <v>Standard</v>
      </c>
      <c r="P1602">
        <f>COUNTIF($B:$B,B1602)</f>
        <v>6</v>
      </c>
      <c r="Q1602">
        <f>SUMIF($C:$C,C1602,$L:$L)</f>
        <v>21059.359400000005</v>
      </c>
    </row>
    <row r="1603" spans="1:17" x14ac:dyDescent="0.25">
      <c r="A1603" t="s">
        <v>5764</v>
      </c>
      <c r="B1603" t="s">
        <v>685</v>
      </c>
      <c r="C1603" t="s">
        <v>3092</v>
      </c>
      <c r="D1603" t="s">
        <v>3088</v>
      </c>
      <c r="E1603" t="s">
        <v>19978</v>
      </c>
      <c r="F1603" t="s">
        <v>4809</v>
      </c>
      <c r="G1603" t="s">
        <v>3106</v>
      </c>
      <c r="H1603">
        <f ca="1">_xlfn.XLOOKUP('Master Data'!$B:$B,PatientsMaster!$A:$A,PatientsMaster!$F:$F)</f>
        <v>39</v>
      </c>
      <c r="I1603" t="str">
        <f ca="1">_xlfn.XLOOKUP('Master Data'!$B:$B,PatientsMaster!$A:$A,PatientsMaster!$G:$G)</f>
        <v>Young Adult</v>
      </c>
      <c r="J1603" t="str">
        <f>_xlfn.XLOOKUP($C:$C,ProvidersMaster!$A:$A,ProvidersMaster!$C:$C)</f>
        <v>Oncology</v>
      </c>
      <c r="K1603">
        <f>_xlfn.XLOOKUP($A:$A,Charges!$B:$B,Charges!$D:$D)</f>
        <v>494.02</v>
      </c>
      <c r="L1603">
        <f>_xlfn.XLOOKUP($E:$E,InsuranceClaims!$A:$A,InsuranceClaims!$E:$E)</f>
        <v>331.81849999999997</v>
      </c>
      <c r="M1603" t="str">
        <f>_xlfn.XLOOKUP($A:$A,Diagnoses!$B:$B,Diagnoses!$D:$D)</f>
        <v>Essential (primary) hypertension</v>
      </c>
      <c r="N1603" t="str">
        <f t="shared" ref="N1603:N1666" si="50">TEXT($F:$F,"yyyy-mmm")</f>
        <v>2026-Mar</v>
      </c>
      <c r="O1603" t="str">
        <f t="shared" ref="O1603:O1666" si="51">IF(K1603&gt;350,"High Cost","Standard")</f>
        <v>High Cost</v>
      </c>
      <c r="P1603">
        <f>COUNTIF($B:$B,B1603)</f>
        <v>5</v>
      </c>
      <c r="Q1603">
        <f>SUMIF($C:$C,C1603,$L:$L)</f>
        <v>16713.101299999998</v>
      </c>
    </row>
    <row r="1604" spans="1:17" x14ac:dyDescent="0.25">
      <c r="A1604" t="s">
        <v>5765</v>
      </c>
      <c r="B1604" t="s">
        <v>685</v>
      </c>
      <c r="C1604" t="s">
        <v>3161</v>
      </c>
      <c r="D1604" t="s">
        <v>3093</v>
      </c>
      <c r="E1604" t="s">
        <v>19979</v>
      </c>
      <c r="F1604" t="s">
        <v>3754</v>
      </c>
      <c r="G1604" t="s">
        <v>3106</v>
      </c>
      <c r="H1604">
        <f ca="1">_xlfn.XLOOKUP('Master Data'!$B:$B,PatientsMaster!$A:$A,PatientsMaster!$F:$F)</f>
        <v>39</v>
      </c>
      <c r="I1604" t="str">
        <f ca="1">_xlfn.XLOOKUP('Master Data'!$B:$B,PatientsMaster!$A:$A,PatientsMaster!$G:$G)</f>
        <v>Young Adult</v>
      </c>
      <c r="J1604" t="str">
        <f>_xlfn.XLOOKUP($C:$C,ProvidersMaster!$A:$A,ProvidersMaster!$C:$C)</f>
        <v>Gastroenterology</v>
      </c>
      <c r="K1604">
        <f>_xlfn.XLOOKUP($A:$A,Charges!$B:$B,Charges!$D:$D)</f>
        <v>283.7</v>
      </c>
      <c r="L1604">
        <f>_xlfn.XLOOKUP($E:$E,InsuranceClaims!$A:$A,InsuranceClaims!$E:$E)</f>
        <v>327.97040000000004</v>
      </c>
      <c r="M1604" t="str">
        <f>_xlfn.XLOOKUP($A:$A,Diagnoses!$B:$B,Diagnoses!$D:$D)</f>
        <v>Gastro-esophageal reflux disease without esophagitis</v>
      </c>
      <c r="N1604" t="str">
        <f t="shared" si="50"/>
        <v>2022-Aug</v>
      </c>
      <c r="O1604" t="str">
        <f t="shared" si="51"/>
        <v>Standard</v>
      </c>
      <c r="P1604">
        <f>COUNTIF($B:$B,B1604)</f>
        <v>5</v>
      </c>
      <c r="Q1604">
        <f>SUMIF($C:$C,C1604,$L:$L)</f>
        <v>20657.172699999996</v>
      </c>
    </row>
    <row r="1605" spans="1:17" x14ac:dyDescent="0.25">
      <c r="A1605" t="s">
        <v>5766</v>
      </c>
      <c r="B1605" t="s">
        <v>685</v>
      </c>
      <c r="C1605" t="s">
        <v>3172</v>
      </c>
      <c r="D1605" t="s">
        <v>3093</v>
      </c>
      <c r="E1605" t="s">
        <v>19980</v>
      </c>
      <c r="F1605" t="s">
        <v>5767</v>
      </c>
      <c r="G1605" t="s">
        <v>3095</v>
      </c>
      <c r="H1605">
        <f ca="1">_xlfn.XLOOKUP('Master Data'!$B:$B,PatientsMaster!$A:$A,PatientsMaster!$F:$F)</f>
        <v>39</v>
      </c>
      <c r="I1605" t="str">
        <f ca="1">_xlfn.XLOOKUP('Master Data'!$B:$B,PatientsMaster!$A:$A,PatientsMaster!$G:$G)</f>
        <v>Young Adult</v>
      </c>
      <c r="J1605" t="str">
        <f>_xlfn.XLOOKUP($C:$C,ProvidersMaster!$A:$A,ProvidersMaster!$C:$C)</f>
        <v>Gastroenterology</v>
      </c>
      <c r="K1605">
        <f>_xlfn.XLOOKUP($A:$A,Charges!$B:$B,Charges!$D:$D)</f>
        <v>289.61</v>
      </c>
      <c r="L1605">
        <f>_xlfn.XLOOKUP($E:$E,InsuranceClaims!$A:$A,InsuranceClaims!$E:$E)</f>
        <v>401.06200000000001</v>
      </c>
      <c r="M1605" t="str">
        <f>_xlfn.XLOOKUP($A:$A,Diagnoses!$B:$B,Diagnoses!$D:$D)</f>
        <v>Acute upper respiratory infection, unspecified</v>
      </c>
      <c r="N1605" t="str">
        <f t="shared" si="50"/>
        <v>2023-May</v>
      </c>
      <c r="O1605" t="str">
        <f t="shared" si="51"/>
        <v>Standard</v>
      </c>
      <c r="P1605">
        <f>COUNTIF($B:$B,B1605)</f>
        <v>5</v>
      </c>
      <c r="Q1605">
        <f>SUMIF($C:$C,C1605,$L:$L)</f>
        <v>17502.678000000004</v>
      </c>
    </row>
    <row r="1606" spans="1:17" x14ac:dyDescent="0.25">
      <c r="A1606" t="s">
        <v>5768</v>
      </c>
      <c r="B1606" t="s">
        <v>685</v>
      </c>
      <c r="C1606" t="s">
        <v>3135</v>
      </c>
      <c r="D1606" t="s">
        <v>3088</v>
      </c>
      <c r="E1606" t="s">
        <v>19981</v>
      </c>
      <c r="F1606" t="s">
        <v>4543</v>
      </c>
      <c r="G1606" t="s">
        <v>3102</v>
      </c>
      <c r="H1606">
        <f ca="1">_xlfn.XLOOKUP('Master Data'!$B:$B,PatientsMaster!$A:$A,PatientsMaster!$F:$F)</f>
        <v>39</v>
      </c>
      <c r="I1606" t="str">
        <f ca="1">_xlfn.XLOOKUP('Master Data'!$B:$B,PatientsMaster!$A:$A,PatientsMaster!$G:$G)</f>
        <v>Young Adult</v>
      </c>
      <c r="J1606" t="str">
        <f>_xlfn.XLOOKUP($C:$C,ProvidersMaster!$A:$A,ProvidersMaster!$C:$C)</f>
        <v>Pediatrics</v>
      </c>
      <c r="K1606">
        <f>_xlfn.XLOOKUP($A:$A,Charges!$B:$B,Charges!$D:$D)</f>
        <v>83.55</v>
      </c>
      <c r="L1606">
        <f>_xlfn.XLOOKUP($E:$E,InsuranceClaims!$A:$A,InsuranceClaims!$E:$E)</f>
        <v>196.0812</v>
      </c>
      <c r="M1606" t="str">
        <f>_xlfn.XLOOKUP($A:$A,Diagnoses!$B:$B,Diagnoses!$D:$D)</f>
        <v>Type 2 diabetes mellitus without complications</v>
      </c>
      <c r="N1606" t="str">
        <f t="shared" si="50"/>
        <v>2025-Feb</v>
      </c>
      <c r="O1606" t="str">
        <f t="shared" si="51"/>
        <v>Standard</v>
      </c>
      <c r="P1606">
        <f>COUNTIF($B:$B,B1606)</f>
        <v>5</v>
      </c>
      <c r="Q1606">
        <f>SUMIF($C:$C,C1606,$L:$L)</f>
        <v>24472.873299999996</v>
      </c>
    </row>
    <row r="1607" spans="1:17" x14ac:dyDescent="0.25">
      <c r="A1607" t="s">
        <v>5769</v>
      </c>
      <c r="B1607" t="s">
        <v>685</v>
      </c>
      <c r="C1607" t="s">
        <v>3156</v>
      </c>
      <c r="D1607" t="s">
        <v>3088</v>
      </c>
      <c r="E1607" t="s">
        <v>19982</v>
      </c>
      <c r="F1607" t="s">
        <v>3960</v>
      </c>
      <c r="G1607" t="s">
        <v>3106</v>
      </c>
      <c r="H1607">
        <f ca="1">_xlfn.XLOOKUP('Master Data'!$B:$B,PatientsMaster!$A:$A,PatientsMaster!$F:$F)</f>
        <v>39</v>
      </c>
      <c r="I1607" t="str">
        <f ca="1">_xlfn.XLOOKUP('Master Data'!$B:$B,PatientsMaster!$A:$A,PatientsMaster!$G:$G)</f>
        <v>Young Adult</v>
      </c>
      <c r="J1607" t="str">
        <f>_xlfn.XLOOKUP($C:$C,ProvidersMaster!$A:$A,ProvidersMaster!$C:$C)</f>
        <v>Neurology</v>
      </c>
      <c r="K1607">
        <f>_xlfn.XLOOKUP($A:$A,Charges!$B:$B,Charges!$D:$D)</f>
        <v>407.72</v>
      </c>
      <c r="L1607">
        <f>_xlfn.XLOOKUP($E:$E,InsuranceClaims!$A:$A,InsuranceClaims!$E:$E)</f>
        <v>105.80459999999999</v>
      </c>
      <c r="M1607" t="str">
        <f>_xlfn.XLOOKUP($A:$A,Diagnoses!$B:$B,Diagnoses!$D:$D)</f>
        <v>Gastro-esophageal reflux disease without esophagitis</v>
      </c>
      <c r="N1607" t="str">
        <f t="shared" si="50"/>
        <v>2022-Aug</v>
      </c>
      <c r="O1607" t="str">
        <f t="shared" si="51"/>
        <v>High Cost</v>
      </c>
      <c r="P1607">
        <f>COUNTIF($B:$B,B1607)</f>
        <v>5</v>
      </c>
      <c r="Q1607">
        <f>SUMIF($C:$C,C1607,$L:$L)</f>
        <v>25676.765600000006</v>
      </c>
    </row>
    <row r="1608" spans="1:17" x14ac:dyDescent="0.25">
      <c r="A1608" t="s">
        <v>5770</v>
      </c>
      <c r="B1608" t="s">
        <v>687</v>
      </c>
      <c r="C1608" t="s">
        <v>3130</v>
      </c>
      <c r="D1608" t="s">
        <v>3088</v>
      </c>
      <c r="E1608" t="s">
        <v>19983</v>
      </c>
      <c r="F1608" t="s">
        <v>3980</v>
      </c>
      <c r="G1608" t="s">
        <v>3106</v>
      </c>
      <c r="H1608">
        <f ca="1">_xlfn.XLOOKUP('Master Data'!$B:$B,PatientsMaster!$A:$A,PatientsMaster!$F:$F)</f>
        <v>27</v>
      </c>
      <c r="I1608" t="str">
        <f ca="1">_xlfn.XLOOKUP('Master Data'!$B:$B,PatientsMaster!$A:$A,PatientsMaster!$G:$G)</f>
        <v>Young Adult</v>
      </c>
      <c r="J1608" t="str">
        <f>_xlfn.XLOOKUP($C:$C,ProvidersMaster!$A:$A,ProvidersMaster!$C:$C)</f>
        <v>Pediatrics</v>
      </c>
      <c r="K1608">
        <f>_xlfn.XLOOKUP($A:$A,Charges!$B:$B,Charges!$D:$D)</f>
        <v>391.68</v>
      </c>
      <c r="L1608">
        <f>_xlfn.XLOOKUP($E:$E,InsuranceClaims!$A:$A,InsuranceClaims!$E:$E)</f>
        <v>234.4265</v>
      </c>
      <c r="M1608" t="str">
        <f>_xlfn.XLOOKUP($A:$A,Diagnoses!$B:$B,Diagnoses!$D:$D)</f>
        <v>Type 2 diabetes mellitus without complications</v>
      </c>
      <c r="N1608" t="str">
        <f t="shared" si="50"/>
        <v>2024-May</v>
      </c>
      <c r="O1608" t="str">
        <f t="shared" si="51"/>
        <v>High Cost</v>
      </c>
      <c r="P1608">
        <f>COUNTIF($B:$B,B1608)</f>
        <v>9</v>
      </c>
      <c r="Q1608">
        <f>SUMIF($C:$C,C1608,$L:$L)</f>
        <v>15966.304299999994</v>
      </c>
    </row>
    <row r="1609" spans="1:17" x14ac:dyDescent="0.25">
      <c r="A1609" t="s">
        <v>5771</v>
      </c>
      <c r="B1609" t="s">
        <v>687</v>
      </c>
      <c r="C1609" t="s">
        <v>3138</v>
      </c>
      <c r="D1609" t="s">
        <v>3088</v>
      </c>
      <c r="E1609" t="s">
        <v>19984</v>
      </c>
      <c r="F1609" t="s">
        <v>3350</v>
      </c>
      <c r="G1609" t="s">
        <v>3102</v>
      </c>
      <c r="H1609">
        <f ca="1">_xlfn.XLOOKUP('Master Data'!$B:$B,PatientsMaster!$A:$A,PatientsMaster!$F:$F)</f>
        <v>27</v>
      </c>
      <c r="I1609" t="str">
        <f ca="1">_xlfn.XLOOKUP('Master Data'!$B:$B,PatientsMaster!$A:$A,PatientsMaster!$G:$G)</f>
        <v>Young Adult</v>
      </c>
      <c r="J1609" t="str">
        <f>_xlfn.XLOOKUP($C:$C,ProvidersMaster!$A:$A,ProvidersMaster!$C:$C)</f>
        <v>Dermatology</v>
      </c>
      <c r="K1609">
        <f>_xlfn.XLOOKUP($A:$A,Charges!$B:$B,Charges!$D:$D)</f>
        <v>182.43</v>
      </c>
      <c r="L1609">
        <f>_xlfn.XLOOKUP($E:$E,InsuranceClaims!$A:$A,InsuranceClaims!$E:$E)</f>
        <v>173.68020000000001</v>
      </c>
      <c r="M1609" t="str">
        <f>_xlfn.XLOOKUP($A:$A,Diagnoses!$B:$B,Diagnoses!$D:$D)</f>
        <v>Type 2 diabetes mellitus without complications</v>
      </c>
      <c r="N1609" t="str">
        <f t="shared" si="50"/>
        <v>2024-May</v>
      </c>
      <c r="O1609" t="str">
        <f t="shared" si="51"/>
        <v>Standard</v>
      </c>
      <c r="P1609">
        <f>COUNTIF($B:$B,B1609)</f>
        <v>9</v>
      </c>
      <c r="Q1609">
        <f>SUMIF($C:$C,C1609,$L:$L)</f>
        <v>16320.415199999998</v>
      </c>
    </row>
    <row r="1610" spans="1:17" x14ac:dyDescent="0.25">
      <c r="A1610" t="s">
        <v>5772</v>
      </c>
      <c r="B1610" t="s">
        <v>687</v>
      </c>
      <c r="C1610" t="s">
        <v>3199</v>
      </c>
      <c r="D1610" t="s">
        <v>3088</v>
      </c>
      <c r="E1610" t="s">
        <v>19985</v>
      </c>
      <c r="F1610" t="s">
        <v>3693</v>
      </c>
      <c r="G1610" t="s">
        <v>3102</v>
      </c>
      <c r="H1610">
        <f ca="1">_xlfn.XLOOKUP('Master Data'!$B:$B,PatientsMaster!$A:$A,PatientsMaster!$F:$F)</f>
        <v>27</v>
      </c>
      <c r="I1610" t="str">
        <f ca="1">_xlfn.XLOOKUP('Master Data'!$B:$B,PatientsMaster!$A:$A,PatientsMaster!$G:$G)</f>
        <v>Young Adult</v>
      </c>
      <c r="J1610" t="str">
        <f>_xlfn.XLOOKUP($C:$C,ProvidersMaster!$A:$A,ProvidersMaster!$C:$C)</f>
        <v>Gastroenterology</v>
      </c>
      <c r="K1610">
        <f>_xlfn.XLOOKUP($A:$A,Charges!$B:$B,Charges!$D:$D)</f>
        <v>344.07</v>
      </c>
      <c r="L1610">
        <f>_xlfn.XLOOKUP($E:$E,InsuranceClaims!$A:$A,InsuranceClaims!$E:$E)</f>
        <v>288.37949999999995</v>
      </c>
      <c r="M1610" t="str">
        <f>_xlfn.XLOOKUP($A:$A,Diagnoses!$B:$B,Diagnoses!$D:$D)</f>
        <v>Essential (primary) hypertension</v>
      </c>
      <c r="N1610" t="str">
        <f t="shared" si="50"/>
        <v>2024-Mar</v>
      </c>
      <c r="O1610" t="str">
        <f t="shared" si="51"/>
        <v>Standard</v>
      </c>
      <c r="P1610">
        <f>COUNTIF($B:$B,B1610)</f>
        <v>9</v>
      </c>
      <c r="Q1610">
        <f>SUMIF($C:$C,C1610,$L:$L)</f>
        <v>19674.320500000005</v>
      </c>
    </row>
    <row r="1611" spans="1:17" x14ac:dyDescent="0.25">
      <c r="A1611" t="s">
        <v>5773</v>
      </c>
      <c r="B1611" t="s">
        <v>687</v>
      </c>
      <c r="C1611" t="s">
        <v>3265</v>
      </c>
      <c r="D1611" t="s">
        <v>3093</v>
      </c>
      <c r="E1611" t="s">
        <v>19986</v>
      </c>
      <c r="F1611" t="s">
        <v>3937</v>
      </c>
      <c r="G1611" t="s">
        <v>3106</v>
      </c>
      <c r="H1611">
        <f ca="1">_xlfn.XLOOKUP('Master Data'!$B:$B,PatientsMaster!$A:$A,PatientsMaster!$F:$F)</f>
        <v>27</v>
      </c>
      <c r="I1611" t="str">
        <f ca="1">_xlfn.XLOOKUP('Master Data'!$B:$B,PatientsMaster!$A:$A,PatientsMaster!$G:$G)</f>
        <v>Young Adult</v>
      </c>
      <c r="J1611" t="str">
        <f>_xlfn.XLOOKUP($C:$C,ProvidersMaster!$A:$A,ProvidersMaster!$C:$C)</f>
        <v>Neurology</v>
      </c>
      <c r="K1611">
        <f>_xlfn.XLOOKUP($A:$A,Charges!$B:$B,Charges!$D:$D)</f>
        <v>424.47</v>
      </c>
      <c r="L1611">
        <f>_xlfn.XLOOKUP($E:$E,InsuranceClaims!$A:$A,InsuranceClaims!$E:$E)</f>
        <v>143.6722</v>
      </c>
      <c r="M1611" t="str">
        <f>_xlfn.XLOOKUP($A:$A,Diagnoses!$B:$B,Diagnoses!$D:$D)</f>
        <v>Gastro-esophageal reflux disease without esophagitis</v>
      </c>
      <c r="N1611" t="str">
        <f t="shared" si="50"/>
        <v>2023-Aug</v>
      </c>
      <c r="O1611" t="str">
        <f t="shared" si="51"/>
        <v>High Cost</v>
      </c>
      <c r="P1611">
        <f>COUNTIF($B:$B,B1611)</f>
        <v>9</v>
      </c>
      <c r="Q1611">
        <f>SUMIF($C:$C,C1611,$L:$L)</f>
        <v>17482.5101</v>
      </c>
    </row>
    <row r="1612" spans="1:17" x14ac:dyDescent="0.25">
      <c r="A1612" t="s">
        <v>5774</v>
      </c>
      <c r="B1612" t="s">
        <v>687</v>
      </c>
      <c r="C1612" t="s">
        <v>3130</v>
      </c>
      <c r="D1612" t="s">
        <v>3088</v>
      </c>
      <c r="E1612" t="s">
        <v>19987</v>
      </c>
      <c r="F1612" t="s">
        <v>3242</v>
      </c>
      <c r="G1612" t="s">
        <v>3095</v>
      </c>
      <c r="H1612">
        <f ca="1">_xlfn.XLOOKUP('Master Data'!$B:$B,PatientsMaster!$A:$A,PatientsMaster!$F:$F)</f>
        <v>27</v>
      </c>
      <c r="I1612" t="str">
        <f ca="1">_xlfn.XLOOKUP('Master Data'!$B:$B,PatientsMaster!$A:$A,PatientsMaster!$G:$G)</f>
        <v>Young Adult</v>
      </c>
      <c r="J1612" t="str">
        <f>_xlfn.XLOOKUP($C:$C,ProvidersMaster!$A:$A,ProvidersMaster!$C:$C)</f>
        <v>Pediatrics</v>
      </c>
      <c r="K1612">
        <f>_xlfn.XLOOKUP($A:$A,Charges!$B:$B,Charges!$D:$D)</f>
        <v>326.70999999999998</v>
      </c>
      <c r="L1612">
        <f>_xlfn.XLOOKUP($E:$E,InsuranceClaims!$A:$A,InsuranceClaims!$E:$E)</f>
        <v>115.33239999999999</v>
      </c>
      <c r="M1612" t="str">
        <f>_xlfn.XLOOKUP($A:$A,Diagnoses!$B:$B,Diagnoses!$D:$D)</f>
        <v>Low back pain</v>
      </c>
      <c r="N1612" t="str">
        <f t="shared" si="50"/>
        <v>2026-Apr</v>
      </c>
      <c r="O1612" t="str">
        <f t="shared" si="51"/>
        <v>Standard</v>
      </c>
      <c r="P1612">
        <f>COUNTIF($B:$B,B1612)</f>
        <v>9</v>
      </c>
      <c r="Q1612">
        <f>SUMIF($C:$C,C1612,$L:$L)</f>
        <v>15966.304299999994</v>
      </c>
    </row>
    <row r="1613" spans="1:17" x14ac:dyDescent="0.25">
      <c r="A1613" t="s">
        <v>5775</v>
      </c>
      <c r="B1613" t="s">
        <v>687</v>
      </c>
      <c r="C1613" t="s">
        <v>3100</v>
      </c>
      <c r="D1613" t="s">
        <v>3093</v>
      </c>
      <c r="E1613" t="s">
        <v>19988</v>
      </c>
      <c r="F1613" t="s">
        <v>5776</v>
      </c>
      <c r="G1613" t="s">
        <v>3095</v>
      </c>
      <c r="H1613">
        <f ca="1">_xlfn.XLOOKUP('Master Data'!$B:$B,PatientsMaster!$A:$A,PatientsMaster!$F:$F)</f>
        <v>27</v>
      </c>
      <c r="I1613" t="str">
        <f ca="1">_xlfn.XLOOKUP('Master Data'!$B:$B,PatientsMaster!$A:$A,PatientsMaster!$G:$G)</f>
        <v>Young Adult</v>
      </c>
      <c r="J1613" t="str">
        <f>_xlfn.XLOOKUP($C:$C,ProvidersMaster!$A:$A,ProvidersMaster!$C:$C)</f>
        <v>Gastroenterology</v>
      </c>
      <c r="K1613">
        <f>_xlfn.XLOOKUP($A:$A,Charges!$B:$B,Charges!$D:$D)</f>
        <v>366.95</v>
      </c>
      <c r="L1613">
        <f>_xlfn.XLOOKUP($E:$E,InsuranceClaims!$A:$A,InsuranceClaims!$E:$E)</f>
        <v>197.886</v>
      </c>
      <c r="M1613" t="str">
        <f>_xlfn.XLOOKUP($A:$A,Diagnoses!$B:$B,Diagnoses!$D:$D)</f>
        <v>Type 2 diabetes mellitus without complications</v>
      </c>
      <c r="N1613" t="str">
        <f t="shared" si="50"/>
        <v>2023-Oct</v>
      </c>
      <c r="O1613" t="str">
        <f t="shared" si="51"/>
        <v>High Cost</v>
      </c>
      <c r="P1613">
        <f>COUNTIF($B:$B,B1613)</f>
        <v>9</v>
      </c>
      <c r="Q1613">
        <f>SUMIF($C:$C,C1613,$L:$L)</f>
        <v>18930.286999999997</v>
      </c>
    </row>
    <row r="1614" spans="1:17" x14ac:dyDescent="0.25">
      <c r="A1614" t="s">
        <v>5777</v>
      </c>
      <c r="B1614" t="s">
        <v>687</v>
      </c>
      <c r="C1614" t="s">
        <v>3156</v>
      </c>
      <c r="D1614" t="s">
        <v>3093</v>
      </c>
      <c r="E1614" t="s">
        <v>19989</v>
      </c>
      <c r="F1614" t="s">
        <v>4123</v>
      </c>
      <c r="G1614" t="s">
        <v>3102</v>
      </c>
      <c r="H1614">
        <f ca="1">_xlfn.XLOOKUP('Master Data'!$B:$B,PatientsMaster!$A:$A,PatientsMaster!$F:$F)</f>
        <v>27</v>
      </c>
      <c r="I1614" t="str">
        <f ca="1">_xlfn.XLOOKUP('Master Data'!$B:$B,PatientsMaster!$A:$A,PatientsMaster!$G:$G)</f>
        <v>Young Adult</v>
      </c>
      <c r="J1614" t="str">
        <f>_xlfn.XLOOKUP($C:$C,ProvidersMaster!$A:$A,ProvidersMaster!$C:$C)</f>
        <v>Neurology</v>
      </c>
      <c r="K1614">
        <f>_xlfn.XLOOKUP($A:$A,Charges!$B:$B,Charges!$D:$D)</f>
        <v>60.12</v>
      </c>
      <c r="L1614">
        <f>_xlfn.XLOOKUP($E:$E,InsuranceClaims!$A:$A,InsuranceClaims!$E:$E)</f>
        <v>185.7492</v>
      </c>
      <c r="M1614" t="str">
        <f>_xlfn.XLOOKUP($A:$A,Diagnoses!$B:$B,Diagnoses!$D:$D)</f>
        <v>Gastro-esophageal reflux disease without esophagitis</v>
      </c>
      <c r="N1614" t="str">
        <f t="shared" si="50"/>
        <v>2025-May</v>
      </c>
      <c r="O1614" t="str">
        <f t="shared" si="51"/>
        <v>Standard</v>
      </c>
      <c r="P1614">
        <f>COUNTIF($B:$B,B1614)</f>
        <v>9</v>
      </c>
      <c r="Q1614">
        <f>SUMIF($C:$C,C1614,$L:$L)</f>
        <v>25676.765600000006</v>
      </c>
    </row>
    <row r="1615" spans="1:17" x14ac:dyDescent="0.25">
      <c r="A1615" t="s">
        <v>5778</v>
      </c>
      <c r="B1615" t="s">
        <v>687</v>
      </c>
      <c r="C1615" t="s">
        <v>3118</v>
      </c>
      <c r="D1615" t="s">
        <v>3093</v>
      </c>
      <c r="E1615" t="s">
        <v>19990</v>
      </c>
      <c r="F1615" t="s">
        <v>4098</v>
      </c>
      <c r="G1615" t="s">
        <v>3095</v>
      </c>
      <c r="H1615">
        <f ca="1">_xlfn.XLOOKUP('Master Data'!$B:$B,PatientsMaster!$A:$A,PatientsMaster!$F:$F)</f>
        <v>27</v>
      </c>
      <c r="I1615" t="str">
        <f ca="1">_xlfn.XLOOKUP('Master Data'!$B:$B,PatientsMaster!$A:$A,PatientsMaster!$G:$G)</f>
        <v>Young Adult</v>
      </c>
      <c r="J1615" t="str">
        <f>_xlfn.XLOOKUP($C:$C,ProvidersMaster!$A:$A,ProvidersMaster!$C:$C)</f>
        <v>Cardiology</v>
      </c>
      <c r="K1615">
        <f>_xlfn.XLOOKUP($A:$A,Charges!$B:$B,Charges!$D:$D)</f>
        <v>337.74</v>
      </c>
      <c r="L1615">
        <f>_xlfn.XLOOKUP($E:$E,InsuranceClaims!$A:$A,InsuranceClaims!$E:$E)</f>
        <v>361.06400000000002</v>
      </c>
      <c r="M1615" t="str">
        <f>_xlfn.XLOOKUP($A:$A,Diagnoses!$B:$B,Diagnoses!$D:$D)</f>
        <v>Gastro-esophageal reflux disease without esophagitis</v>
      </c>
      <c r="N1615" t="str">
        <f t="shared" si="50"/>
        <v>2024-Mar</v>
      </c>
      <c r="O1615" t="str">
        <f t="shared" si="51"/>
        <v>Standard</v>
      </c>
      <c r="P1615">
        <f>COUNTIF($B:$B,B1615)</f>
        <v>9</v>
      </c>
      <c r="Q1615">
        <f>SUMIF($C:$C,C1615,$L:$L)</f>
        <v>19335.334599999998</v>
      </c>
    </row>
    <row r="1616" spans="1:17" x14ac:dyDescent="0.25">
      <c r="A1616" t="s">
        <v>5779</v>
      </c>
      <c r="B1616" t="s">
        <v>687</v>
      </c>
      <c r="C1616" t="s">
        <v>3104</v>
      </c>
      <c r="D1616" t="s">
        <v>3088</v>
      </c>
      <c r="E1616" t="s">
        <v>19991</v>
      </c>
      <c r="F1616" t="s">
        <v>5780</v>
      </c>
      <c r="G1616" t="s">
        <v>3102</v>
      </c>
      <c r="H1616">
        <f ca="1">_xlfn.XLOOKUP('Master Data'!$B:$B,PatientsMaster!$A:$A,PatientsMaster!$F:$F)</f>
        <v>27</v>
      </c>
      <c r="I1616" t="str">
        <f ca="1">_xlfn.XLOOKUP('Master Data'!$B:$B,PatientsMaster!$A:$A,PatientsMaster!$G:$G)</f>
        <v>Young Adult</v>
      </c>
      <c r="J1616" t="str">
        <f>_xlfn.XLOOKUP($C:$C,ProvidersMaster!$A:$A,ProvidersMaster!$C:$C)</f>
        <v>Pediatrics</v>
      </c>
      <c r="K1616">
        <f>_xlfn.XLOOKUP($A:$A,Charges!$B:$B,Charges!$D:$D)</f>
        <v>353.74</v>
      </c>
      <c r="L1616">
        <f>_xlfn.XLOOKUP($E:$E,InsuranceClaims!$A:$A,InsuranceClaims!$E:$E)</f>
        <v>99.114599999999996</v>
      </c>
      <c r="M1616" t="str">
        <f>_xlfn.XLOOKUP($A:$A,Diagnoses!$B:$B,Diagnoses!$D:$D)</f>
        <v>Type 2 diabetes mellitus without complications</v>
      </c>
      <c r="N1616" t="str">
        <f t="shared" si="50"/>
        <v>2022-Apr</v>
      </c>
      <c r="O1616" t="str">
        <f t="shared" si="51"/>
        <v>High Cost</v>
      </c>
      <c r="P1616">
        <f>COUNTIF($B:$B,B1616)</f>
        <v>9</v>
      </c>
      <c r="Q1616">
        <f>SUMIF($C:$C,C1616,$L:$L)</f>
        <v>19656.943599999999</v>
      </c>
    </row>
    <row r="1617" spans="1:17" x14ac:dyDescent="0.25">
      <c r="A1617" t="s">
        <v>5781</v>
      </c>
      <c r="B1617" t="s">
        <v>689</v>
      </c>
      <c r="C1617" t="s">
        <v>3196</v>
      </c>
      <c r="D1617" t="s">
        <v>3088</v>
      </c>
      <c r="E1617" t="s">
        <v>19992</v>
      </c>
      <c r="F1617" t="s">
        <v>5782</v>
      </c>
      <c r="G1617" t="s">
        <v>3102</v>
      </c>
      <c r="H1617">
        <f ca="1">_xlfn.XLOOKUP('Master Data'!$B:$B,PatientsMaster!$A:$A,PatientsMaster!$F:$F)</f>
        <v>23</v>
      </c>
      <c r="I1617" t="str">
        <f ca="1">_xlfn.XLOOKUP('Master Data'!$B:$B,PatientsMaster!$A:$A,PatientsMaster!$G:$G)</f>
        <v>Young Adult</v>
      </c>
      <c r="J1617" t="str">
        <f>_xlfn.XLOOKUP($C:$C,ProvidersMaster!$A:$A,ProvidersMaster!$C:$C)</f>
        <v>Gastroenterology</v>
      </c>
      <c r="K1617">
        <f>_xlfn.XLOOKUP($A:$A,Charges!$B:$B,Charges!$D:$D)</f>
        <v>422.44</v>
      </c>
      <c r="L1617">
        <f>_xlfn.XLOOKUP($E:$E,InsuranceClaims!$A:$A,InsuranceClaims!$E:$E)</f>
        <v>144.46600000000001</v>
      </c>
      <c r="M1617" t="str">
        <f>_xlfn.XLOOKUP($A:$A,Diagnoses!$B:$B,Diagnoses!$D:$D)</f>
        <v>Low back pain</v>
      </c>
      <c r="N1617" t="str">
        <f t="shared" si="50"/>
        <v>2023-Jul</v>
      </c>
      <c r="O1617" t="str">
        <f t="shared" si="51"/>
        <v>High Cost</v>
      </c>
      <c r="P1617">
        <f>COUNTIF($B:$B,B1617)</f>
        <v>4</v>
      </c>
      <c r="Q1617">
        <f>SUMIF($C:$C,C1617,$L:$L)</f>
        <v>13711.558999999999</v>
      </c>
    </row>
    <row r="1618" spans="1:17" x14ac:dyDescent="0.25">
      <c r="A1618" t="s">
        <v>5783</v>
      </c>
      <c r="B1618" t="s">
        <v>689</v>
      </c>
      <c r="C1618" t="s">
        <v>3145</v>
      </c>
      <c r="D1618" t="s">
        <v>3088</v>
      </c>
      <c r="E1618" t="s">
        <v>19993</v>
      </c>
      <c r="F1618" t="s">
        <v>5258</v>
      </c>
      <c r="G1618" t="s">
        <v>3102</v>
      </c>
      <c r="H1618">
        <f ca="1">_xlfn.XLOOKUP('Master Data'!$B:$B,PatientsMaster!$A:$A,PatientsMaster!$F:$F)</f>
        <v>23</v>
      </c>
      <c r="I1618" t="str">
        <f ca="1">_xlfn.XLOOKUP('Master Data'!$B:$B,PatientsMaster!$A:$A,PatientsMaster!$G:$G)</f>
        <v>Young Adult</v>
      </c>
      <c r="J1618" t="str">
        <f>_xlfn.XLOOKUP($C:$C,ProvidersMaster!$A:$A,ProvidersMaster!$C:$C)</f>
        <v>Cardiology</v>
      </c>
      <c r="K1618">
        <f>_xlfn.XLOOKUP($A:$A,Charges!$B:$B,Charges!$D:$D)</f>
        <v>200.26</v>
      </c>
      <c r="L1618">
        <f>_xlfn.XLOOKUP($E:$E,InsuranceClaims!$A:$A,InsuranceClaims!$E:$E)</f>
        <v>346.72679999999997</v>
      </c>
      <c r="M1618" t="str">
        <f>_xlfn.XLOOKUP($A:$A,Diagnoses!$B:$B,Diagnoses!$D:$D)</f>
        <v>Essential (primary) hypertension</v>
      </c>
      <c r="N1618" t="str">
        <f t="shared" si="50"/>
        <v>2022-Nov</v>
      </c>
      <c r="O1618" t="str">
        <f t="shared" si="51"/>
        <v>Standard</v>
      </c>
      <c r="P1618">
        <f>COUNTIF($B:$B,B1618)</f>
        <v>4</v>
      </c>
      <c r="Q1618">
        <f>SUMIF($C:$C,C1618,$L:$L)</f>
        <v>16957.942200000001</v>
      </c>
    </row>
    <row r="1619" spans="1:17" x14ac:dyDescent="0.25">
      <c r="A1619" t="s">
        <v>5784</v>
      </c>
      <c r="B1619" t="s">
        <v>689</v>
      </c>
      <c r="C1619" t="s">
        <v>3172</v>
      </c>
      <c r="D1619" t="s">
        <v>3093</v>
      </c>
      <c r="E1619" t="s">
        <v>19994</v>
      </c>
      <c r="F1619" t="s">
        <v>5785</v>
      </c>
      <c r="G1619" t="s">
        <v>3106</v>
      </c>
      <c r="H1619">
        <f ca="1">_xlfn.XLOOKUP('Master Data'!$B:$B,PatientsMaster!$A:$A,PatientsMaster!$F:$F)</f>
        <v>23</v>
      </c>
      <c r="I1619" t="str">
        <f ca="1">_xlfn.XLOOKUP('Master Data'!$B:$B,PatientsMaster!$A:$A,PatientsMaster!$G:$G)</f>
        <v>Young Adult</v>
      </c>
      <c r="J1619" t="str">
        <f>_xlfn.XLOOKUP($C:$C,ProvidersMaster!$A:$A,ProvidersMaster!$C:$C)</f>
        <v>Gastroenterology</v>
      </c>
      <c r="K1619">
        <f>_xlfn.XLOOKUP($A:$A,Charges!$B:$B,Charges!$D:$D)</f>
        <v>463.83</v>
      </c>
      <c r="L1619">
        <f>_xlfn.XLOOKUP($E:$E,InsuranceClaims!$A:$A,InsuranceClaims!$E:$E)</f>
        <v>313.32240000000002</v>
      </c>
      <c r="M1619" t="str">
        <f>_xlfn.XLOOKUP($A:$A,Diagnoses!$B:$B,Diagnoses!$D:$D)</f>
        <v>Gastro-esophageal reflux disease without esophagitis</v>
      </c>
      <c r="N1619" t="str">
        <f t="shared" si="50"/>
        <v>2026-Mar</v>
      </c>
      <c r="O1619" t="str">
        <f t="shared" si="51"/>
        <v>High Cost</v>
      </c>
      <c r="P1619">
        <f>COUNTIF($B:$B,B1619)</f>
        <v>4</v>
      </c>
      <c r="Q1619">
        <f>SUMIF($C:$C,C1619,$L:$L)</f>
        <v>17502.678000000004</v>
      </c>
    </row>
    <row r="1620" spans="1:17" x14ac:dyDescent="0.25">
      <c r="A1620" t="s">
        <v>5786</v>
      </c>
      <c r="B1620" t="s">
        <v>689</v>
      </c>
      <c r="C1620" t="s">
        <v>3138</v>
      </c>
      <c r="D1620" t="s">
        <v>3088</v>
      </c>
      <c r="E1620" t="s">
        <v>19995</v>
      </c>
      <c r="F1620" t="s">
        <v>5787</v>
      </c>
      <c r="G1620" t="s">
        <v>3090</v>
      </c>
      <c r="H1620">
        <f ca="1">_xlfn.XLOOKUP('Master Data'!$B:$B,PatientsMaster!$A:$A,PatientsMaster!$F:$F)</f>
        <v>23</v>
      </c>
      <c r="I1620" t="str">
        <f ca="1">_xlfn.XLOOKUP('Master Data'!$B:$B,PatientsMaster!$A:$A,PatientsMaster!$G:$G)</f>
        <v>Young Adult</v>
      </c>
      <c r="J1620" t="str">
        <f>_xlfn.XLOOKUP($C:$C,ProvidersMaster!$A:$A,ProvidersMaster!$C:$C)</f>
        <v>Dermatology</v>
      </c>
      <c r="K1620">
        <f>_xlfn.XLOOKUP($A:$A,Charges!$B:$B,Charges!$D:$D)</f>
        <v>315.39999999999998</v>
      </c>
      <c r="L1620">
        <f>_xlfn.XLOOKUP($E:$E,InsuranceClaims!$A:$A,InsuranceClaims!$E:$E)</f>
        <v>244.11660000000003</v>
      </c>
      <c r="M1620" t="str">
        <f>_xlfn.XLOOKUP($A:$A,Diagnoses!$B:$B,Diagnoses!$D:$D)</f>
        <v>Type 2 diabetes mellitus without complications</v>
      </c>
      <c r="N1620" t="str">
        <f t="shared" si="50"/>
        <v>2024-Aug</v>
      </c>
      <c r="O1620" t="str">
        <f t="shared" si="51"/>
        <v>Standard</v>
      </c>
      <c r="P1620">
        <f>COUNTIF($B:$B,B1620)</f>
        <v>4</v>
      </c>
      <c r="Q1620">
        <f>SUMIF($C:$C,C1620,$L:$L)</f>
        <v>16320.415199999998</v>
      </c>
    </row>
    <row r="1621" spans="1:17" x14ac:dyDescent="0.25">
      <c r="A1621" t="s">
        <v>5788</v>
      </c>
      <c r="B1621" t="s">
        <v>691</v>
      </c>
      <c r="C1621" t="s">
        <v>3087</v>
      </c>
      <c r="D1621" t="s">
        <v>3093</v>
      </c>
      <c r="E1621" t="s">
        <v>19996</v>
      </c>
      <c r="F1621" t="s">
        <v>5789</v>
      </c>
      <c r="G1621" t="s">
        <v>3095</v>
      </c>
      <c r="H1621">
        <f ca="1">_xlfn.XLOOKUP('Master Data'!$B:$B,PatientsMaster!$A:$A,PatientsMaster!$F:$F)</f>
        <v>46</v>
      </c>
      <c r="I1621" t="str">
        <f ca="1">_xlfn.XLOOKUP('Master Data'!$B:$B,PatientsMaster!$A:$A,PatientsMaster!$G:$G)</f>
        <v>Young Adult</v>
      </c>
      <c r="J1621" t="str">
        <f>_xlfn.XLOOKUP($C:$C,ProvidersMaster!$A:$A,ProvidersMaster!$C:$C)</f>
        <v>Cardiology</v>
      </c>
      <c r="K1621">
        <f>_xlfn.XLOOKUP($A:$A,Charges!$B:$B,Charges!$D:$D)</f>
        <v>455.14</v>
      </c>
      <c r="L1621">
        <f>_xlfn.XLOOKUP($E:$E,InsuranceClaims!$A:$A,InsuranceClaims!$E:$E)</f>
        <v>111.5592</v>
      </c>
      <c r="M1621" t="str">
        <f>_xlfn.XLOOKUP($A:$A,Diagnoses!$B:$B,Diagnoses!$D:$D)</f>
        <v>Low back pain</v>
      </c>
      <c r="N1621" t="str">
        <f t="shared" si="50"/>
        <v>2023-Apr</v>
      </c>
      <c r="O1621" t="str">
        <f t="shared" si="51"/>
        <v>High Cost</v>
      </c>
      <c r="P1621">
        <f>COUNTIF($B:$B,B1621)</f>
        <v>8</v>
      </c>
      <c r="Q1621">
        <f>SUMIF($C:$C,C1621,$L:$L)</f>
        <v>16589.7353</v>
      </c>
    </row>
    <row r="1622" spans="1:17" x14ac:dyDescent="0.25">
      <c r="A1622" t="s">
        <v>5790</v>
      </c>
      <c r="B1622" t="s">
        <v>691</v>
      </c>
      <c r="C1622" t="s">
        <v>3135</v>
      </c>
      <c r="D1622" t="s">
        <v>3093</v>
      </c>
      <c r="E1622" t="s">
        <v>19997</v>
      </c>
      <c r="F1622" t="s">
        <v>4842</v>
      </c>
      <c r="G1622" t="s">
        <v>3102</v>
      </c>
      <c r="H1622">
        <f ca="1">_xlfn.XLOOKUP('Master Data'!$B:$B,PatientsMaster!$A:$A,PatientsMaster!$F:$F)</f>
        <v>46</v>
      </c>
      <c r="I1622" t="str">
        <f ca="1">_xlfn.XLOOKUP('Master Data'!$B:$B,PatientsMaster!$A:$A,PatientsMaster!$G:$G)</f>
        <v>Young Adult</v>
      </c>
      <c r="J1622" t="str">
        <f>_xlfn.XLOOKUP($C:$C,ProvidersMaster!$A:$A,ProvidersMaster!$C:$C)</f>
        <v>Pediatrics</v>
      </c>
      <c r="K1622">
        <f>_xlfn.XLOOKUP($A:$A,Charges!$B:$B,Charges!$D:$D)</f>
        <v>465.75</v>
      </c>
      <c r="L1622">
        <f>_xlfn.XLOOKUP($E:$E,InsuranceClaims!$A:$A,InsuranceClaims!$E:$E)</f>
        <v>166.03380000000001</v>
      </c>
      <c r="M1622" t="str">
        <f>_xlfn.XLOOKUP($A:$A,Diagnoses!$B:$B,Diagnoses!$D:$D)</f>
        <v>Type 2 diabetes mellitus without complications</v>
      </c>
      <c r="N1622" t="str">
        <f t="shared" si="50"/>
        <v>2024-Mar</v>
      </c>
      <c r="O1622" t="str">
        <f t="shared" si="51"/>
        <v>High Cost</v>
      </c>
      <c r="P1622">
        <f>COUNTIF($B:$B,B1622)</f>
        <v>8</v>
      </c>
      <c r="Q1622">
        <f>SUMIF($C:$C,C1622,$L:$L)</f>
        <v>24472.873299999996</v>
      </c>
    </row>
    <row r="1623" spans="1:17" x14ac:dyDescent="0.25">
      <c r="A1623" t="s">
        <v>5791</v>
      </c>
      <c r="B1623" t="s">
        <v>691</v>
      </c>
      <c r="C1623" t="s">
        <v>3138</v>
      </c>
      <c r="D1623" t="s">
        <v>3088</v>
      </c>
      <c r="E1623" t="s">
        <v>19998</v>
      </c>
      <c r="F1623" t="s">
        <v>5792</v>
      </c>
      <c r="G1623" t="s">
        <v>3102</v>
      </c>
      <c r="H1623">
        <f ca="1">_xlfn.XLOOKUP('Master Data'!$B:$B,PatientsMaster!$A:$A,PatientsMaster!$F:$F)</f>
        <v>46</v>
      </c>
      <c r="I1623" t="str">
        <f ca="1">_xlfn.XLOOKUP('Master Data'!$B:$B,PatientsMaster!$A:$A,PatientsMaster!$G:$G)</f>
        <v>Young Adult</v>
      </c>
      <c r="J1623" t="str">
        <f>_xlfn.XLOOKUP($C:$C,ProvidersMaster!$A:$A,ProvidersMaster!$C:$C)</f>
        <v>Dermatology</v>
      </c>
      <c r="K1623">
        <f>_xlfn.XLOOKUP($A:$A,Charges!$B:$B,Charges!$D:$D)</f>
        <v>236.94</v>
      </c>
      <c r="L1623">
        <f>_xlfn.XLOOKUP($E:$E,InsuranceClaims!$A:$A,InsuranceClaims!$E:$E)</f>
        <v>289.10320000000002</v>
      </c>
      <c r="M1623" t="str">
        <f>_xlfn.XLOOKUP($A:$A,Diagnoses!$B:$B,Diagnoses!$D:$D)</f>
        <v>Essential (primary) hypertension</v>
      </c>
      <c r="N1623" t="str">
        <f t="shared" si="50"/>
        <v>2026-Sep</v>
      </c>
      <c r="O1623" t="str">
        <f t="shared" si="51"/>
        <v>Standard</v>
      </c>
      <c r="P1623">
        <f>COUNTIF($B:$B,B1623)</f>
        <v>8</v>
      </c>
      <c r="Q1623">
        <f>SUMIF($C:$C,C1623,$L:$L)</f>
        <v>16320.415199999998</v>
      </c>
    </row>
    <row r="1624" spans="1:17" x14ac:dyDescent="0.25">
      <c r="A1624" t="s">
        <v>5793</v>
      </c>
      <c r="B1624" t="s">
        <v>691</v>
      </c>
      <c r="C1624" t="s">
        <v>3172</v>
      </c>
      <c r="D1624" t="s">
        <v>3093</v>
      </c>
      <c r="E1624" t="s">
        <v>19999</v>
      </c>
      <c r="F1624" t="s">
        <v>4785</v>
      </c>
      <c r="G1624" t="s">
        <v>3095</v>
      </c>
      <c r="H1624">
        <f ca="1">_xlfn.XLOOKUP('Master Data'!$B:$B,PatientsMaster!$A:$A,PatientsMaster!$F:$F)</f>
        <v>46</v>
      </c>
      <c r="I1624" t="str">
        <f ca="1">_xlfn.XLOOKUP('Master Data'!$B:$B,PatientsMaster!$A:$A,PatientsMaster!$G:$G)</f>
        <v>Young Adult</v>
      </c>
      <c r="J1624" t="str">
        <f>_xlfn.XLOOKUP($C:$C,ProvidersMaster!$A:$A,ProvidersMaster!$C:$C)</f>
        <v>Gastroenterology</v>
      </c>
      <c r="K1624">
        <f>_xlfn.XLOOKUP($A:$A,Charges!$B:$B,Charges!$D:$D)</f>
        <v>145.76</v>
      </c>
      <c r="L1624">
        <f>_xlfn.XLOOKUP($E:$E,InsuranceClaims!$A:$A,InsuranceClaims!$E:$E)</f>
        <v>135.83199999999999</v>
      </c>
      <c r="M1624" t="str">
        <f>_xlfn.XLOOKUP($A:$A,Diagnoses!$B:$B,Diagnoses!$D:$D)</f>
        <v>Type 2 diabetes mellitus without complications</v>
      </c>
      <c r="N1624" t="str">
        <f t="shared" si="50"/>
        <v>2025-Nov</v>
      </c>
      <c r="O1624" t="str">
        <f t="shared" si="51"/>
        <v>Standard</v>
      </c>
      <c r="P1624">
        <f>COUNTIF($B:$B,B1624)</f>
        <v>8</v>
      </c>
      <c r="Q1624">
        <f>SUMIF($C:$C,C1624,$L:$L)</f>
        <v>17502.678000000004</v>
      </c>
    </row>
    <row r="1625" spans="1:17" x14ac:dyDescent="0.25">
      <c r="A1625" t="s">
        <v>5794</v>
      </c>
      <c r="B1625" t="s">
        <v>691</v>
      </c>
      <c r="C1625" t="s">
        <v>3265</v>
      </c>
      <c r="D1625" t="s">
        <v>3088</v>
      </c>
      <c r="E1625" t="s">
        <v>20000</v>
      </c>
      <c r="F1625" t="s">
        <v>5795</v>
      </c>
      <c r="G1625" t="s">
        <v>3095</v>
      </c>
      <c r="H1625">
        <f ca="1">_xlfn.XLOOKUP('Master Data'!$B:$B,PatientsMaster!$A:$A,PatientsMaster!$F:$F)</f>
        <v>46</v>
      </c>
      <c r="I1625" t="str">
        <f ca="1">_xlfn.XLOOKUP('Master Data'!$B:$B,PatientsMaster!$A:$A,PatientsMaster!$G:$G)</f>
        <v>Young Adult</v>
      </c>
      <c r="J1625" t="str">
        <f>_xlfn.XLOOKUP($C:$C,ProvidersMaster!$A:$A,ProvidersMaster!$C:$C)</f>
        <v>Neurology</v>
      </c>
      <c r="K1625">
        <f>_xlfn.XLOOKUP($A:$A,Charges!$B:$B,Charges!$D:$D)</f>
        <v>347.75</v>
      </c>
      <c r="L1625">
        <f>_xlfn.XLOOKUP($E:$E,InsuranceClaims!$A:$A,InsuranceClaims!$E:$E)</f>
        <v>340.83749999999998</v>
      </c>
      <c r="M1625" t="str">
        <f>_xlfn.XLOOKUP($A:$A,Diagnoses!$B:$B,Diagnoses!$D:$D)</f>
        <v>Essential (primary) hypertension</v>
      </c>
      <c r="N1625" t="str">
        <f t="shared" si="50"/>
        <v>2023-Jun</v>
      </c>
      <c r="O1625" t="str">
        <f t="shared" si="51"/>
        <v>Standard</v>
      </c>
      <c r="P1625">
        <f>COUNTIF($B:$B,B1625)</f>
        <v>8</v>
      </c>
      <c r="Q1625">
        <f>SUMIF($C:$C,C1625,$L:$L)</f>
        <v>17482.5101</v>
      </c>
    </row>
    <row r="1626" spans="1:17" x14ac:dyDescent="0.25">
      <c r="A1626" t="s">
        <v>5796</v>
      </c>
      <c r="B1626" t="s">
        <v>691</v>
      </c>
      <c r="C1626" t="s">
        <v>3148</v>
      </c>
      <c r="D1626" t="s">
        <v>3088</v>
      </c>
      <c r="E1626" t="s">
        <v>20001</v>
      </c>
      <c r="F1626" t="s">
        <v>5782</v>
      </c>
      <c r="G1626" t="s">
        <v>3095</v>
      </c>
      <c r="H1626">
        <f ca="1">_xlfn.XLOOKUP('Master Data'!$B:$B,PatientsMaster!$A:$A,PatientsMaster!$F:$F)</f>
        <v>46</v>
      </c>
      <c r="I1626" t="str">
        <f ca="1">_xlfn.XLOOKUP('Master Data'!$B:$B,PatientsMaster!$A:$A,PatientsMaster!$G:$G)</f>
        <v>Young Adult</v>
      </c>
      <c r="J1626" t="str">
        <f>_xlfn.XLOOKUP($C:$C,ProvidersMaster!$A:$A,ProvidersMaster!$C:$C)</f>
        <v>Gastroenterology</v>
      </c>
      <c r="K1626">
        <f>_xlfn.XLOOKUP($A:$A,Charges!$B:$B,Charges!$D:$D)</f>
        <v>277.87</v>
      </c>
      <c r="L1626">
        <f>_xlfn.XLOOKUP($E:$E,InsuranceClaims!$A:$A,InsuranceClaims!$E:$E)</f>
        <v>308.60640000000001</v>
      </c>
      <c r="M1626" t="str">
        <f>_xlfn.XLOOKUP($A:$A,Diagnoses!$B:$B,Diagnoses!$D:$D)</f>
        <v>Low back pain</v>
      </c>
      <c r="N1626" t="str">
        <f t="shared" si="50"/>
        <v>2023-Jul</v>
      </c>
      <c r="O1626" t="str">
        <f t="shared" si="51"/>
        <v>Standard</v>
      </c>
      <c r="P1626">
        <f>COUNTIF($B:$B,B1626)</f>
        <v>8</v>
      </c>
      <c r="Q1626">
        <f>SUMIF($C:$C,C1626,$L:$L)</f>
        <v>19833.441100000004</v>
      </c>
    </row>
    <row r="1627" spans="1:17" x14ac:dyDescent="0.25">
      <c r="A1627" t="s">
        <v>5797</v>
      </c>
      <c r="B1627" t="s">
        <v>691</v>
      </c>
      <c r="C1627" t="s">
        <v>3118</v>
      </c>
      <c r="D1627" t="s">
        <v>3093</v>
      </c>
      <c r="E1627" t="s">
        <v>20002</v>
      </c>
      <c r="F1627" t="s">
        <v>5597</v>
      </c>
      <c r="G1627" t="s">
        <v>3090</v>
      </c>
      <c r="H1627">
        <f ca="1">_xlfn.XLOOKUP('Master Data'!$B:$B,PatientsMaster!$A:$A,PatientsMaster!$F:$F)</f>
        <v>46</v>
      </c>
      <c r="I1627" t="str">
        <f ca="1">_xlfn.XLOOKUP('Master Data'!$B:$B,PatientsMaster!$A:$A,PatientsMaster!$G:$G)</f>
        <v>Young Adult</v>
      </c>
      <c r="J1627" t="str">
        <f>_xlfn.XLOOKUP($C:$C,ProvidersMaster!$A:$A,ProvidersMaster!$C:$C)</f>
        <v>Cardiology</v>
      </c>
      <c r="K1627">
        <f>_xlfn.XLOOKUP($A:$A,Charges!$B:$B,Charges!$D:$D)</f>
        <v>181.24</v>
      </c>
      <c r="L1627">
        <f>_xlfn.XLOOKUP($E:$E,InsuranceClaims!$A:$A,InsuranceClaims!$E:$E)</f>
        <v>246.21600000000001</v>
      </c>
      <c r="M1627" t="str">
        <f>_xlfn.XLOOKUP($A:$A,Diagnoses!$B:$B,Diagnoses!$D:$D)</f>
        <v>Low back pain</v>
      </c>
      <c r="N1627" t="str">
        <f t="shared" si="50"/>
        <v>2022-Jul</v>
      </c>
      <c r="O1627" t="str">
        <f t="shared" si="51"/>
        <v>Standard</v>
      </c>
      <c r="P1627">
        <f>COUNTIF($B:$B,B1627)</f>
        <v>8</v>
      </c>
      <c r="Q1627">
        <f>SUMIF($C:$C,C1627,$L:$L)</f>
        <v>19335.334599999998</v>
      </c>
    </row>
    <row r="1628" spans="1:17" x14ac:dyDescent="0.25">
      <c r="A1628" t="s">
        <v>5798</v>
      </c>
      <c r="B1628" t="s">
        <v>691</v>
      </c>
      <c r="C1628" t="s">
        <v>3248</v>
      </c>
      <c r="D1628" t="s">
        <v>3093</v>
      </c>
      <c r="E1628" t="s">
        <v>20003</v>
      </c>
      <c r="F1628" t="s">
        <v>5738</v>
      </c>
      <c r="G1628" t="s">
        <v>3090</v>
      </c>
      <c r="H1628">
        <f ca="1">_xlfn.XLOOKUP('Master Data'!$B:$B,PatientsMaster!$A:$A,PatientsMaster!$F:$F)</f>
        <v>46</v>
      </c>
      <c r="I1628" t="str">
        <f ca="1">_xlfn.XLOOKUP('Master Data'!$B:$B,PatientsMaster!$A:$A,PatientsMaster!$G:$G)</f>
        <v>Young Adult</v>
      </c>
      <c r="J1628" t="str">
        <f>_xlfn.XLOOKUP($C:$C,ProvidersMaster!$A:$A,ProvidersMaster!$C:$C)</f>
        <v>Cardiology</v>
      </c>
      <c r="K1628">
        <f>_xlfn.XLOOKUP($A:$A,Charges!$B:$B,Charges!$D:$D)</f>
        <v>493</v>
      </c>
      <c r="L1628">
        <f>_xlfn.XLOOKUP($E:$E,InsuranceClaims!$A:$A,InsuranceClaims!$E:$E)</f>
        <v>217.4434</v>
      </c>
      <c r="M1628" t="str">
        <f>_xlfn.XLOOKUP($A:$A,Diagnoses!$B:$B,Diagnoses!$D:$D)</f>
        <v>Low back pain</v>
      </c>
      <c r="N1628" t="str">
        <f t="shared" si="50"/>
        <v>2025-Nov</v>
      </c>
      <c r="O1628" t="str">
        <f t="shared" si="51"/>
        <v>High Cost</v>
      </c>
      <c r="P1628">
        <f>COUNTIF($B:$B,B1628)</f>
        <v>8</v>
      </c>
      <c r="Q1628">
        <f>SUMIF($C:$C,C1628,$L:$L)</f>
        <v>20392.786800000002</v>
      </c>
    </row>
    <row r="1629" spans="1:17" x14ac:dyDescent="0.25">
      <c r="A1629" t="s">
        <v>5799</v>
      </c>
      <c r="B1629" t="s">
        <v>694</v>
      </c>
      <c r="C1629" t="s">
        <v>3156</v>
      </c>
      <c r="D1629" t="s">
        <v>3088</v>
      </c>
      <c r="E1629" t="s">
        <v>20004</v>
      </c>
      <c r="F1629" t="s">
        <v>3858</v>
      </c>
      <c r="G1629" t="s">
        <v>3090</v>
      </c>
      <c r="H1629">
        <f ca="1">_xlfn.XLOOKUP('Master Data'!$B:$B,PatientsMaster!$A:$A,PatientsMaster!$F:$F)</f>
        <v>30</v>
      </c>
      <c r="I1629" t="str">
        <f ca="1">_xlfn.XLOOKUP('Master Data'!$B:$B,PatientsMaster!$A:$A,PatientsMaster!$G:$G)</f>
        <v>Young Adult</v>
      </c>
      <c r="J1629" t="str">
        <f>_xlfn.XLOOKUP($C:$C,ProvidersMaster!$A:$A,ProvidersMaster!$C:$C)</f>
        <v>Neurology</v>
      </c>
      <c r="K1629">
        <f>_xlfn.XLOOKUP($A:$A,Charges!$B:$B,Charges!$D:$D)</f>
        <v>386.7</v>
      </c>
      <c r="L1629">
        <f>_xlfn.XLOOKUP($E:$E,InsuranceClaims!$A:$A,InsuranceClaims!$E:$E)</f>
        <v>269.19479999999999</v>
      </c>
      <c r="M1629" t="str">
        <f>_xlfn.XLOOKUP($A:$A,Diagnoses!$B:$B,Diagnoses!$D:$D)</f>
        <v>Gastro-esophageal reflux disease without esophagitis</v>
      </c>
      <c r="N1629" t="str">
        <f t="shared" si="50"/>
        <v>2022-Mar</v>
      </c>
      <c r="O1629" t="str">
        <f t="shared" si="51"/>
        <v>High Cost</v>
      </c>
      <c r="P1629">
        <f>COUNTIF($B:$B,B1629)</f>
        <v>10</v>
      </c>
      <c r="Q1629">
        <f>SUMIF($C:$C,C1629,$L:$L)</f>
        <v>25676.765600000006</v>
      </c>
    </row>
    <row r="1630" spans="1:17" x14ac:dyDescent="0.25">
      <c r="A1630" t="s">
        <v>5800</v>
      </c>
      <c r="B1630" t="s">
        <v>694</v>
      </c>
      <c r="C1630" t="s">
        <v>3199</v>
      </c>
      <c r="D1630" t="s">
        <v>3093</v>
      </c>
      <c r="E1630" t="s">
        <v>20005</v>
      </c>
      <c r="F1630" t="s">
        <v>5801</v>
      </c>
      <c r="G1630" t="s">
        <v>3106</v>
      </c>
      <c r="H1630">
        <f ca="1">_xlfn.XLOOKUP('Master Data'!$B:$B,PatientsMaster!$A:$A,PatientsMaster!$F:$F)</f>
        <v>30</v>
      </c>
      <c r="I1630" t="str">
        <f ca="1">_xlfn.XLOOKUP('Master Data'!$B:$B,PatientsMaster!$A:$A,PatientsMaster!$G:$G)</f>
        <v>Young Adult</v>
      </c>
      <c r="J1630" t="str">
        <f>_xlfn.XLOOKUP($C:$C,ProvidersMaster!$A:$A,ProvidersMaster!$C:$C)</f>
        <v>Gastroenterology</v>
      </c>
      <c r="K1630">
        <f>_xlfn.XLOOKUP($A:$A,Charges!$B:$B,Charges!$D:$D)</f>
        <v>329.46</v>
      </c>
      <c r="L1630">
        <f>_xlfn.XLOOKUP($E:$E,InsuranceClaims!$A:$A,InsuranceClaims!$E:$E)</f>
        <v>436.13560000000001</v>
      </c>
      <c r="M1630" t="str">
        <f>_xlfn.XLOOKUP($A:$A,Diagnoses!$B:$B,Diagnoses!$D:$D)</f>
        <v>Low back pain</v>
      </c>
      <c r="N1630" t="str">
        <f t="shared" si="50"/>
        <v>2022-Oct</v>
      </c>
      <c r="O1630" t="str">
        <f t="shared" si="51"/>
        <v>Standard</v>
      </c>
      <c r="P1630">
        <f>COUNTIF($B:$B,B1630)</f>
        <v>10</v>
      </c>
      <c r="Q1630">
        <f>SUMIF($C:$C,C1630,$L:$L)</f>
        <v>19674.320500000005</v>
      </c>
    </row>
    <row r="1631" spans="1:17" x14ac:dyDescent="0.25">
      <c r="A1631" t="s">
        <v>5802</v>
      </c>
      <c r="B1631" t="s">
        <v>694</v>
      </c>
      <c r="C1631" t="s">
        <v>3100</v>
      </c>
      <c r="D1631" t="s">
        <v>3088</v>
      </c>
      <c r="E1631" t="s">
        <v>20006</v>
      </c>
      <c r="F1631" t="s">
        <v>5803</v>
      </c>
      <c r="G1631" t="s">
        <v>3090</v>
      </c>
      <c r="H1631">
        <f ca="1">_xlfn.XLOOKUP('Master Data'!$B:$B,PatientsMaster!$A:$A,PatientsMaster!$F:$F)</f>
        <v>30</v>
      </c>
      <c r="I1631" t="str">
        <f ca="1">_xlfn.XLOOKUP('Master Data'!$B:$B,PatientsMaster!$A:$A,PatientsMaster!$G:$G)</f>
        <v>Young Adult</v>
      </c>
      <c r="J1631" t="str">
        <f>_xlfn.XLOOKUP($C:$C,ProvidersMaster!$A:$A,ProvidersMaster!$C:$C)</f>
        <v>Gastroenterology</v>
      </c>
      <c r="K1631">
        <f>_xlfn.XLOOKUP($A:$A,Charges!$B:$B,Charges!$D:$D)</f>
        <v>109.8</v>
      </c>
      <c r="L1631">
        <f>_xlfn.XLOOKUP($E:$E,InsuranceClaims!$A:$A,InsuranceClaims!$E:$E)</f>
        <v>162.89680000000001</v>
      </c>
      <c r="M1631" t="str">
        <f>_xlfn.XLOOKUP($A:$A,Diagnoses!$B:$B,Diagnoses!$D:$D)</f>
        <v>Gastro-esophageal reflux disease without esophagitis</v>
      </c>
      <c r="N1631" t="str">
        <f t="shared" si="50"/>
        <v>2026-Jul</v>
      </c>
      <c r="O1631" t="str">
        <f t="shared" si="51"/>
        <v>Standard</v>
      </c>
      <c r="P1631">
        <f>COUNTIF($B:$B,B1631)</f>
        <v>10</v>
      </c>
      <c r="Q1631">
        <f>SUMIF($C:$C,C1631,$L:$L)</f>
        <v>18930.286999999997</v>
      </c>
    </row>
    <row r="1632" spans="1:17" x14ac:dyDescent="0.25">
      <c r="A1632" t="s">
        <v>5804</v>
      </c>
      <c r="B1632" t="s">
        <v>694</v>
      </c>
      <c r="C1632" t="s">
        <v>3111</v>
      </c>
      <c r="D1632" t="s">
        <v>3088</v>
      </c>
      <c r="E1632" t="s">
        <v>20007</v>
      </c>
      <c r="F1632" t="s">
        <v>3094</v>
      </c>
      <c r="G1632" t="s">
        <v>3095</v>
      </c>
      <c r="H1632">
        <f ca="1">_xlfn.XLOOKUP('Master Data'!$B:$B,PatientsMaster!$A:$A,PatientsMaster!$F:$F)</f>
        <v>30</v>
      </c>
      <c r="I1632" t="str">
        <f ca="1">_xlfn.XLOOKUP('Master Data'!$B:$B,PatientsMaster!$A:$A,PatientsMaster!$G:$G)</f>
        <v>Young Adult</v>
      </c>
      <c r="J1632" t="str">
        <f>_xlfn.XLOOKUP($C:$C,ProvidersMaster!$A:$A,ProvidersMaster!$C:$C)</f>
        <v>Gastroenterology</v>
      </c>
      <c r="K1632">
        <f>_xlfn.XLOOKUP($A:$A,Charges!$B:$B,Charges!$D:$D)</f>
        <v>398.55</v>
      </c>
      <c r="L1632">
        <f>_xlfn.XLOOKUP($E:$E,InsuranceClaims!$A:$A,InsuranceClaims!$E:$E)</f>
        <v>163.26360000000003</v>
      </c>
      <c r="M1632" t="str">
        <f>_xlfn.XLOOKUP($A:$A,Diagnoses!$B:$B,Diagnoses!$D:$D)</f>
        <v>Type 2 diabetes mellitus without complications</v>
      </c>
      <c r="N1632" t="str">
        <f t="shared" si="50"/>
        <v>2025-Feb</v>
      </c>
      <c r="O1632" t="str">
        <f t="shared" si="51"/>
        <v>High Cost</v>
      </c>
      <c r="P1632">
        <f>COUNTIF($B:$B,B1632)</f>
        <v>10</v>
      </c>
      <c r="Q1632">
        <f>SUMIF($C:$C,C1632,$L:$L)</f>
        <v>20345.553199999988</v>
      </c>
    </row>
    <row r="1633" spans="1:17" x14ac:dyDescent="0.25">
      <c r="A1633" t="s">
        <v>5805</v>
      </c>
      <c r="B1633" t="s">
        <v>694</v>
      </c>
      <c r="C1633" t="s">
        <v>3254</v>
      </c>
      <c r="D1633" t="s">
        <v>3088</v>
      </c>
      <c r="E1633" t="s">
        <v>20008</v>
      </c>
      <c r="F1633" t="s">
        <v>5806</v>
      </c>
      <c r="G1633" t="s">
        <v>3102</v>
      </c>
      <c r="H1633">
        <f ca="1">_xlfn.XLOOKUP('Master Data'!$B:$B,PatientsMaster!$A:$A,PatientsMaster!$F:$F)</f>
        <v>30</v>
      </c>
      <c r="I1633" t="str">
        <f ca="1">_xlfn.XLOOKUP('Master Data'!$B:$B,PatientsMaster!$A:$A,PatientsMaster!$G:$G)</f>
        <v>Young Adult</v>
      </c>
      <c r="J1633" t="str">
        <f>_xlfn.XLOOKUP($C:$C,ProvidersMaster!$A:$A,ProvidersMaster!$C:$C)</f>
        <v>General Practice</v>
      </c>
      <c r="K1633">
        <f>_xlfn.XLOOKUP($A:$A,Charges!$B:$B,Charges!$D:$D)</f>
        <v>258.36</v>
      </c>
      <c r="L1633">
        <f>_xlfn.XLOOKUP($E:$E,InsuranceClaims!$A:$A,InsuranceClaims!$E:$E)</f>
        <v>64.517700000000005</v>
      </c>
      <c r="M1633" t="str">
        <f>_xlfn.XLOOKUP($A:$A,Diagnoses!$B:$B,Diagnoses!$D:$D)</f>
        <v>Low back pain</v>
      </c>
      <c r="N1633" t="str">
        <f t="shared" si="50"/>
        <v>2026-Jan</v>
      </c>
      <c r="O1633" t="str">
        <f t="shared" si="51"/>
        <v>Standard</v>
      </c>
      <c r="P1633">
        <f>COUNTIF($B:$B,B1633)</f>
        <v>10</v>
      </c>
      <c r="Q1633">
        <f>SUMIF($C:$C,C1633,$L:$L)</f>
        <v>20459.456599999998</v>
      </c>
    </row>
    <row r="1634" spans="1:17" x14ac:dyDescent="0.25">
      <c r="A1634" t="s">
        <v>5807</v>
      </c>
      <c r="B1634" t="s">
        <v>694</v>
      </c>
      <c r="C1634" t="s">
        <v>3100</v>
      </c>
      <c r="D1634" t="s">
        <v>3088</v>
      </c>
      <c r="E1634" t="s">
        <v>20009</v>
      </c>
      <c r="F1634" t="s">
        <v>4193</v>
      </c>
      <c r="G1634" t="s">
        <v>3090</v>
      </c>
      <c r="H1634">
        <f ca="1">_xlfn.XLOOKUP('Master Data'!$B:$B,PatientsMaster!$A:$A,PatientsMaster!$F:$F)</f>
        <v>30</v>
      </c>
      <c r="I1634" t="str">
        <f ca="1">_xlfn.XLOOKUP('Master Data'!$B:$B,PatientsMaster!$A:$A,PatientsMaster!$G:$G)</f>
        <v>Young Adult</v>
      </c>
      <c r="J1634" t="str">
        <f>_xlfn.XLOOKUP($C:$C,ProvidersMaster!$A:$A,ProvidersMaster!$C:$C)</f>
        <v>Gastroenterology</v>
      </c>
      <c r="K1634">
        <f>_xlfn.XLOOKUP($A:$A,Charges!$B:$B,Charges!$D:$D)</f>
        <v>478.84</v>
      </c>
      <c r="L1634">
        <f>_xlfn.XLOOKUP($E:$E,InsuranceClaims!$A:$A,InsuranceClaims!$E:$E)</f>
        <v>69.988399999999999</v>
      </c>
      <c r="M1634" t="str">
        <f>_xlfn.XLOOKUP($A:$A,Diagnoses!$B:$B,Diagnoses!$D:$D)</f>
        <v>Type 2 diabetes mellitus without complications</v>
      </c>
      <c r="N1634" t="str">
        <f t="shared" si="50"/>
        <v>2025-Sep</v>
      </c>
      <c r="O1634" t="str">
        <f t="shared" si="51"/>
        <v>High Cost</v>
      </c>
      <c r="P1634">
        <f>COUNTIF($B:$B,B1634)</f>
        <v>10</v>
      </c>
      <c r="Q1634">
        <f>SUMIF($C:$C,C1634,$L:$L)</f>
        <v>18930.286999999997</v>
      </c>
    </row>
    <row r="1635" spans="1:17" x14ac:dyDescent="0.25">
      <c r="A1635" t="s">
        <v>5808</v>
      </c>
      <c r="B1635" t="s">
        <v>694</v>
      </c>
      <c r="C1635" t="s">
        <v>3217</v>
      </c>
      <c r="D1635" t="s">
        <v>3093</v>
      </c>
      <c r="E1635" t="s">
        <v>20010</v>
      </c>
      <c r="F1635" t="s">
        <v>3454</v>
      </c>
      <c r="G1635" t="s">
        <v>3095</v>
      </c>
      <c r="H1635">
        <f ca="1">_xlfn.XLOOKUP('Master Data'!$B:$B,PatientsMaster!$A:$A,PatientsMaster!$F:$F)</f>
        <v>30</v>
      </c>
      <c r="I1635" t="str">
        <f ca="1">_xlfn.XLOOKUP('Master Data'!$B:$B,PatientsMaster!$A:$A,PatientsMaster!$G:$G)</f>
        <v>Young Adult</v>
      </c>
      <c r="J1635" t="str">
        <f>_xlfn.XLOOKUP($C:$C,ProvidersMaster!$A:$A,ProvidersMaster!$C:$C)</f>
        <v>Cardiology</v>
      </c>
      <c r="K1635">
        <f>_xlfn.XLOOKUP($A:$A,Charges!$B:$B,Charges!$D:$D)</f>
        <v>206.61</v>
      </c>
      <c r="L1635">
        <f>_xlfn.XLOOKUP($E:$E,InsuranceClaims!$A:$A,InsuranceClaims!$E:$E)</f>
        <v>148.6198</v>
      </c>
      <c r="M1635" t="str">
        <f>_xlfn.XLOOKUP($A:$A,Diagnoses!$B:$B,Diagnoses!$D:$D)</f>
        <v>Low back pain</v>
      </c>
      <c r="N1635" t="str">
        <f t="shared" si="50"/>
        <v>2023-Mar</v>
      </c>
      <c r="O1635" t="str">
        <f t="shared" si="51"/>
        <v>Standard</v>
      </c>
      <c r="P1635">
        <f>COUNTIF($B:$B,B1635)</f>
        <v>10</v>
      </c>
      <c r="Q1635">
        <f>SUMIF($C:$C,C1635,$L:$L)</f>
        <v>16325.449900000001</v>
      </c>
    </row>
    <row r="1636" spans="1:17" x14ac:dyDescent="0.25">
      <c r="A1636" t="s">
        <v>5809</v>
      </c>
      <c r="B1636" t="s">
        <v>694</v>
      </c>
      <c r="C1636" t="s">
        <v>3161</v>
      </c>
      <c r="D1636" t="s">
        <v>3088</v>
      </c>
      <c r="E1636" t="s">
        <v>20011</v>
      </c>
      <c r="F1636" t="s">
        <v>4041</v>
      </c>
      <c r="G1636" t="s">
        <v>3106</v>
      </c>
      <c r="H1636">
        <f ca="1">_xlfn.XLOOKUP('Master Data'!$B:$B,PatientsMaster!$A:$A,PatientsMaster!$F:$F)</f>
        <v>30</v>
      </c>
      <c r="I1636" t="str">
        <f ca="1">_xlfn.XLOOKUP('Master Data'!$B:$B,PatientsMaster!$A:$A,PatientsMaster!$G:$G)</f>
        <v>Young Adult</v>
      </c>
      <c r="J1636" t="str">
        <f>_xlfn.XLOOKUP($C:$C,ProvidersMaster!$A:$A,ProvidersMaster!$C:$C)</f>
        <v>Gastroenterology</v>
      </c>
      <c r="K1636">
        <f>_xlfn.XLOOKUP($A:$A,Charges!$B:$B,Charges!$D:$D)</f>
        <v>250.48</v>
      </c>
      <c r="L1636">
        <f>_xlfn.XLOOKUP($E:$E,InsuranceClaims!$A:$A,InsuranceClaims!$E:$E)</f>
        <v>381.54300000000001</v>
      </c>
      <c r="M1636" t="str">
        <f>_xlfn.XLOOKUP($A:$A,Diagnoses!$B:$B,Diagnoses!$D:$D)</f>
        <v>Low back pain</v>
      </c>
      <c r="N1636" t="str">
        <f t="shared" si="50"/>
        <v>2026-Feb</v>
      </c>
      <c r="O1636" t="str">
        <f t="shared" si="51"/>
        <v>Standard</v>
      </c>
      <c r="P1636">
        <f>COUNTIF($B:$B,B1636)</f>
        <v>10</v>
      </c>
      <c r="Q1636">
        <f>SUMIF($C:$C,C1636,$L:$L)</f>
        <v>20657.172699999996</v>
      </c>
    </row>
    <row r="1637" spans="1:17" x14ac:dyDescent="0.25">
      <c r="A1637" t="s">
        <v>5810</v>
      </c>
      <c r="B1637" t="s">
        <v>694</v>
      </c>
      <c r="C1637" t="s">
        <v>3161</v>
      </c>
      <c r="D1637" t="s">
        <v>3088</v>
      </c>
      <c r="E1637" t="s">
        <v>20012</v>
      </c>
      <c r="F1637" t="s">
        <v>5811</v>
      </c>
      <c r="G1637" t="s">
        <v>3102</v>
      </c>
      <c r="H1637">
        <f ca="1">_xlfn.XLOOKUP('Master Data'!$B:$B,PatientsMaster!$A:$A,PatientsMaster!$F:$F)</f>
        <v>30</v>
      </c>
      <c r="I1637" t="str">
        <f ca="1">_xlfn.XLOOKUP('Master Data'!$B:$B,PatientsMaster!$A:$A,PatientsMaster!$G:$G)</f>
        <v>Young Adult</v>
      </c>
      <c r="J1637" t="str">
        <f>_xlfn.XLOOKUP($C:$C,ProvidersMaster!$A:$A,ProvidersMaster!$C:$C)</f>
        <v>Gastroenterology</v>
      </c>
      <c r="K1637">
        <f>_xlfn.XLOOKUP($A:$A,Charges!$B:$B,Charges!$D:$D)</f>
        <v>496.39</v>
      </c>
      <c r="L1637">
        <f>_xlfn.XLOOKUP($E:$E,InsuranceClaims!$A:$A,InsuranceClaims!$E:$E)</f>
        <v>123.8775</v>
      </c>
      <c r="M1637" t="str">
        <f>_xlfn.XLOOKUP($A:$A,Diagnoses!$B:$B,Diagnoses!$D:$D)</f>
        <v>Gastro-esophageal reflux disease without esophagitis</v>
      </c>
      <c r="N1637" t="str">
        <f t="shared" si="50"/>
        <v>2026-Apr</v>
      </c>
      <c r="O1637" t="str">
        <f t="shared" si="51"/>
        <v>High Cost</v>
      </c>
      <c r="P1637">
        <f>COUNTIF($B:$B,B1637)</f>
        <v>10</v>
      </c>
      <c r="Q1637">
        <f>SUMIF($C:$C,C1637,$L:$L)</f>
        <v>20657.172699999996</v>
      </c>
    </row>
    <row r="1638" spans="1:17" x14ac:dyDescent="0.25">
      <c r="A1638" t="s">
        <v>5812</v>
      </c>
      <c r="B1638" t="s">
        <v>694</v>
      </c>
      <c r="C1638" t="s">
        <v>3248</v>
      </c>
      <c r="D1638" t="s">
        <v>3088</v>
      </c>
      <c r="E1638" t="s">
        <v>20013</v>
      </c>
      <c r="F1638" t="s">
        <v>5813</v>
      </c>
      <c r="G1638" t="s">
        <v>3106</v>
      </c>
      <c r="H1638">
        <f ca="1">_xlfn.XLOOKUP('Master Data'!$B:$B,PatientsMaster!$A:$A,PatientsMaster!$F:$F)</f>
        <v>30</v>
      </c>
      <c r="I1638" t="str">
        <f ca="1">_xlfn.XLOOKUP('Master Data'!$B:$B,PatientsMaster!$A:$A,PatientsMaster!$G:$G)</f>
        <v>Young Adult</v>
      </c>
      <c r="J1638" t="str">
        <f>_xlfn.XLOOKUP($C:$C,ProvidersMaster!$A:$A,ProvidersMaster!$C:$C)</f>
        <v>Cardiology</v>
      </c>
      <c r="K1638">
        <f>_xlfn.XLOOKUP($A:$A,Charges!$B:$B,Charges!$D:$D)</f>
        <v>315.20999999999998</v>
      </c>
      <c r="L1638">
        <f>_xlfn.XLOOKUP($E:$E,InsuranceClaims!$A:$A,InsuranceClaims!$E:$E)</f>
        <v>380.82400000000001</v>
      </c>
      <c r="M1638" t="str">
        <f>_xlfn.XLOOKUP($A:$A,Diagnoses!$B:$B,Diagnoses!$D:$D)</f>
        <v>Gastro-esophageal reflux disease without esophagitis</v>
      </c>
      <c r="N1638" t="str">
        <f t="shared" si="50"/>
        <v>2026-Aug</v>
      </c>
      <c r="O1638" t="str">
        <f t="shared" si="51"/>
        <v>Standard</v>
      </c>
      <c r="P1638">
        <f>COUNTIF($B:$B,B1638)</f>
        <v>10</v>
      </c>
      <c r="Q1638">
        <f>SUMIF($C:$C,C1638,$L:$L)</f>
        <v>20392.786800000002</v>
      </c>
    </row>
    <row r="1639" spans="1:17" x14ac:dyDescent="0.25">
      <c r="A1639" t="s">
        <v>5814</v>
      </c>
      <c r="B1639" t="s">
        <v>696</v>
      </c>
      <c r="C1639" t="s">
        <v>3108</v>
      </c>
      <c r="D1639" t="s">
        <v>3088</v>
      </c>
      <c r="E1639" t="s">
        <v>20014</v>
      </c>
      <c r="F1639" t="s">
        <v>3644</v>
      </c>
      <c r="G1639" t="s">
        <v>3095</v>
      </c>
      <c r="H1639">
        <f ca="1">_xlfn.XLOOKUP('Master Data'!$B:$B,PatientsMaster!$A:$A,PatientsMaster!$F:$F)</f>
        <v>38</v>
      </c>
      <c r="I1639" t="str">
        <f ca="1">_xlfn.XLOOKUP('Master Data'!$B:$B,PatientsMaster!$A:$A,PatientsMaster!$G:$G)</f>
        <v>Young Adult</v>
      </c>
      <c r="J1639" t="str">
        <f>_xlfn.XLOOKUP($C:$C,ProvidersMaster!$A:$A,ProvidersMaster!$C:$C)</f>
        <v>Pediatrics</v>
      </c>
      <c r="K1639">
        <f>_xlfn.XLOOKUP($A:$A,Charges!$B:$B,Charges!$D:$D)</f>
        <v>221.75</v>
      </c>
      <c r="L1639">
        <f>_xlfn.XLOOKUP($E:$E,InsuranceClaims!$A:$A,InsuranceClaims!$E:$E)</f>
        <v>162.74720000000002</v>
      </c>
      <c r="M1639" t="str">
        <f>_xlfn.XLOOKUP($A:$A,Diagnoses!$B:$B,Diagnoses!$D:$D)</f>
        <v>Acute upper respiratory infection, unspecified</v>
      </c>
      <c r="N1639" t="str">
        <f t="shared" si="50"/>
        <v>2024-Apr</v>
      </c>
      <c r="O1639" t="str">
        <f t="shared" si="51"/>
        <v>Standard</v>
      </c>
      <c r="P1639">
        <f>COUNTIF($B:$B,B1639)</f>
        <v>1</v>
      </c>
      <c r="Q1639">
        <f>SUMIF($C:$C,C1639,$L:$L)</f>
        <v>19337.123900000002</v>
      </c>
    </row>
    <row r="1640" spans="1:17" x14ac:dyDescent="0.25">
      <c r="A1640" t="s">
        <v>5815</v>
      </c>
      <c r="B1640" t="s">
        <v>698</v>
      </c>
      <c r="C1640" t="s">
        <v>3151</v>
      </c>
      <c r="D1640" t="s">
        <v>3093</v>
      </c>
      <c r="E1640" t="s">
        <v>20015</v>
      </c>
      <c r="F1640" t="s">
        <v>4977</v>
      </c>
      <c r="G1640" t="s">
        <v>3095</v>
      </c>
      <c r="H1640">
        <f ca="1">_xlfn.XLOOKUP('Master Data'!$B:$B,PatientsMaster!$A:$A,PatientsMaster!$F:$F)</f>
        <v>52</v>
      </c>
      <c r="I1640" t="str">
        <f ca="1">_xlfn.XLOOKUP('Master Data'!$B:$B,PatientsMaster!$A:$A,PatientsMaster!$G:$G)</f>
        <v>Young Adult</v>
      </c>
      <c r="J1640" t="str">
        <f>_xlfn.XLOOKUP($C:$C,ProvidersMaster!$A:$A,ProvidersMaster!$C:$C)</f>
        <v>Gastroenterology</v>
      </c>
      <c r="K1640">
        <f>_xlfn.XLOOKUP($A:$A,Charges!$B:$B,Charges!$D:$D)</f>
        <v>304.33</v>
      </c>
      <c r="L1640">
        <f>_xlfn.XLOOKUP($E:$E,InsuranceClaims!$A:$A,InsuranceClaims!$E:$E)</f>
        <v>94.608000000000004</v>
      </c>
      <c r="M1640" t="str">
        <f>_xlfn.XLOOKUP($A:$A,Diagnoses!$B:$B,Diagnoses!$D:$D)</f>
        <v>Low back pain</v>
      </c>
      <c r="N1640" t="str">
        <f t="shared" si="50"/>
        <v>2026-Jul</v>
      </c>
      <c r="O1640" t="str">
        <f t="shared" si="51"/>
        <v>Standard</v>
      </c>
      <c r="P1640">
        <f>COUNTIF($B:$B,B1640)</f>
        <v>10</v>
      </c>
      <c r="Q1640">
        <f>SUMIF($C:$C,C1640,$L:$L)</f>
        <v>21413.642499999994</v>
      </c>
    </row>
    <row r="1641" spans="1:17" x14ac:dyDescent="0.25">
      <c r="A1641" t="s">
        <v>5816</v>
      </c>
      <c r="B1641" t="s">
        <v>698</v>
      </c>
      <c r="C1641" t="s">
        <v>3254</v>
      </c>
      <c r="D1641" t="s">
        <v>3088</v>
      </c>
      <c r="E1641" t="s">
        <v>20016</v>
      </c>
      <c r="F1641" t="s">
        <v>5474</v>
      </c>
      <c r="G1641" t="s">
        <v>3102</v>
      </c>
      <c r="H1641">
        <f ca="1">_xlfn.XLOOKUP('Master Data'!$B:$B,PatientsMaster!$A:$A,PatientsMaster!$F:$F)</f>
        <v>52</v>
      </c>
      <c r="I1641" t="str">
        <f ca="1">_xlfn.XLOOKUP('Master Data'!$B:$B,PatientsMaster!$A:$A,PatientsMaster!$G:$G)</f>
        <v>Young Adult</v>
      </c>
      <c r="J1641" t="str">
        <f>_xlfn.XLOOKUP($C:$C,ProvidersMaster!$A:$A,ProvidersMaster!$C:$C)</f>
        <v>General Practice</v>
      </c>
      <c r="K1641">
        <f>_xlfn.XLOOKUP($A:$A,Charges!$B:$B,Charges!$D:$D)</f>
        <v>157.57</v>
      </c>
      <c r="L1641">
        <f>_xlfn.XLOOKUP($E:$E,InsuranceClaims!$A:$A,InsuranceClaims!$E:$E)</f>
        <v>43.999199999999995</v>
      </c>
      <c r="M1641" t="str">
        <f>_xlfn.XLOOKUP($A:$A,Diagnoses!$B:$B,Diagnoses!$D:$D)</f>
        <v>Type 2 diabetes mellitus without complications</v>
      </c>
      <c r="N1641" t="str">
        <f t="shared" si="50"/>
        <v>2025-May</v>
      </c>
      <c r="O1641" t="str">
        <f t="shared" si="51"/>
        <v>Standard</v>
      </c>
      <c r="P1641">
        <f>COUNTIF($B:$B,B1641)</f>
        <v>10</v>
      </c>
      <c r="Q1641">
        <f>SUMIF($C:$C,C1641,$L:$L)</f>
        <v>20459.456599999998</v>
      </c>
    </row>
    <row r="1642" spans="1:17" x14ac:dyDescent="0.25">
      <c r="A1642" t="s">
        <v>5817</v>
      </c>
      <c r="B1642" t="s">
        <v>698</v>
      </c>
      <c r="C1642" t="s">
        <v>3156</v>
      </c>
      <c r="D1642" t="s">
        <v>3093</v>
      </c>
      <c r="E1642" t="s">
        <v>20017</v>
      </c>
      <c r="F1642" t="s">
        <v>5818</v>
      </c>
      <c r="G1642" t="s">
        <v>3102</v>
      </c>
      <c r="H1642">
        <f ca="1">_xlfn.XLOOKUP('Master Data'!$B:$B,PatientsMaster!$A:$A,PatientsMaster!$F:$F)</f>
        <v>52</v>
      </c>
      <c r="I1642" t="str">
        <f ca="1">_xlfn.XLOOKUP('Master Data'!$B:$B,PatientsMaster!$A:$A,PatientsMaster!$G:$G)</f>
        <v>Young Adult</v>
      </c>
      <c r="J1642" t="str">
        <f>_xlfn.XLOOKUP($C:$C,ProvidersMaster!$A:$A,ProvidersMaster!$C:$C)</f>
        <v>Neurology</v>
      </c>
      <c r="K1642">
        <f>_xlfn.XLOOKUP($A:$A,Charges!$B:$B,Charges!$D:$D)</f>
        <v>356.66</v>
      </c>
      <c r="L1642">
        <f>_xlfn.XLOOKUP($E:$E,InsuranceClaims!$A:$A,InsuranceClaims!$E:$E)</f>
        <v>161.49079999999998</v>
      </c>
      <c r="M1642" t="str">
        <f>_xlfn.XLOOKUP($A:$A,Diagnoses!$B:$B,Diagnoses!$D:$D)</f>
        <v>Acute upper respiratory infection, unspecified</v>
      </c>
      <c r="N1642" t="str">
        <f t="shared" si="50"/>
        <v>2022-Dec</v>
      </c>
      <c r="O1642" t="str">
        <f t="shared" si="51"/>
        <v>High Cost</v>
      </c>
      <c r="P1642">
        <f>COUNTIF($B:$B,B1642)</f>
        <v>10</v>
      </c>
      <c r="Q1642">
        <f>SUMIF($C:$C,C1642,$L:$L)</f>
        <v>25676.765600000006</v>
      </c>
    </row>
    <row r="1643" spans="1:17" x14ac:dyDescent="0.25">
      <c r="A1643" t="s">
        <v>5819</v>
      </c>
      <c r="B1643" t="s">
        <v>698</v>
      </c>
      <c r="C1643" t="s">
        <v>3248</v>
      </c>
      <c r="D1643" t="s">
        <v>3093</v>
      </c>
      <c r="E1643" t="s">
        <v>20018</v>
      </c>
      <c r="F1643" t="s">
        <v>5820</v>
      </c>
      <c r="G1643" t="s">
        <v>3095</v>
      </c>
      <c r="H1643">
        <f ca="1">_xlfn.XLOOKUP('Master Data'!$B:$B,PatientsMaster!$A:$A,PatientsMaster!$F:$F)</f>
        <v>52</v>
      </c>
      <c r="I1643" t="str">
        <f ca="1">_xlfn.XLOOKUP('Master Data'!$B:$B,PatientsMaster!$A:$A,PatientsMaster!$G:$G)</f>
        <v>Young Adult</v>
      </c>
      <c r="J1643" t="str">
        <f>_xlfn.XLOOKUP($C:$C,ProvidersMaster!$A:$A,ProvidersMaster!$C:$C)</f>
        <v>Cardiology</v>
      </c>
      <c r="K1643">
        <f>_xlfn.XLOOKUP($A:$A,Charges!$B:$B,Charges!$D:$D)</f>
        <v>288.45</v>
      </c>
      <c r="L1643">
        <f>_xlfn.XLOOKUP($E:$E,InsuranceClaims!$A:$A,InsuranceClaims!$E:$E)</f>
        <v>263.50079999999997</v>
      </c>
      <c r="M1643" t="str">
        <f>_xlfn.XLOOKUP($A:$A,Diagnoses!$B:$B,Diagnoses!$D:$D)</f>
        <v>Acute upper respiratory infection, unspecified</v>
      </c>
      <c r="N1643" t="str">
        <f t="shared" si="50"/>
        <v>2023-Jan</v>
      </c>
      <c r="O1643" t="str">
        <f t="shared" si="51"/>
        <v>Standard</v>
      </c>
      <c r="P1643">
        <f>COUNTIF($B:$B,B1643)</f>
        <v>10</v>
      </c>
      <c r="Q1643">
        <f>SUMIF($C:$C,C1643,$L:$L)</f>
        <v>20392.786800000002</v>
      </c>
    </row>
    <row r="1644" spans="1:17" x14ac:dyDescent="0.25">
      <c r="A1644" t="s">
        <v>5821</v>
      </c>
      <c r="B1644" t="s">
        <v>698</v>
      </c>
      <c r="C1644" t="s">
        <v>3217</v>
      </c>
      <c r="D1644" t="s">
        <v>3093</v>
      </c>
      <c r="E1644" t="s">
        <v>20019</v>
      </c>
      <c r="F1644" t="s">
        <v>5822</v>
      </c>
      <c r="G1644" t="s">
        <v>3095</v>
      </c>
      <c r="H1644">
        <f ca="1">_xlfn.XLOOKUP('Master Data'!$B:$B,PatientsMaster!$A:$A,PatientsMaster!$F:$F)</f>
        <v>52</v>
      </c>
      <c r="I1644" t="str">
        <f ca="1">_xlfn.XLOOKUP('Master Data'!$B:$B,PatientsMaster!$A:$A,PatientsMaster!$G:$G)</f>
        <v>Young Adult</v>
      </c>
      <c r="J1644" t="str">
        <f>_xlfn.XLOOKUP($C:$C,ProvidersMaster!$A:$A,ProvidersMaster!$C:$C)</f>
        <v>Cardiology</v>
      </c>
      <c r="K1644">
        <f>_xlfn.XLOOKUP($A:$A,Charges!$B:$B,Charges!$D:$D)</f>
        <v>390.2</v>
      </c>
      <c r="L1644">
        <f>_xlfn.XLOOKUP($E:$E,InsuranceClaims!$A:$A,InsuranceClaims!$E:$E)</f>
        <v>116.43300000000001</v>
      </c>
      <c r="M1644" t="str">
        <f>_xlfn.XLOOKUP($A:$A,Diagnoses!$B:$B,Diagnoses!$D:$D)</f>
        <v>Essential (primary) hypertension</v>
      </c>
      <c r="N1644" t="str">
        <f t="shared" si="50"/>
        <v>2023-Nov</v>
      </c>
      <c r="O1644" t="str">
        <f t="shared" si="51"/>
        <v>High Cost</v>
      </c>
      <c r="P1644">
        <f>COUNTIF($B:$B,B1644)</f>
        <v>10</v>
      </c>
      <c r="Q1644">
        <f>SUMIF($C:$C,C1644,$L:$L)</f>
        <v>16325.449900000001</v>
      </c>
    </row>
    <row r="1645" spans="1:17" x14ac:dyDescent="0.25">
      <c r="A1645" t="s">
        <v>5823</v>
      </c>
      <c r="B1645" t="s">
        <v>698</v>
      </c>
      <c r="C1645" t="s">
        <v>3254</v>
      </c>
      <c r="D1645" t="s">
        <v>3093</v>
      </c>
      <c r="E1645" t="s">
        <v>20020</v>
      </c>
      <c r="F1645" t="s">
        <v>5824</v>
      </c>
      <c r="G1645" t="s">
        <v>3106</v>
      </c>
      <c r="H1645">
        <f ca="1">_xlfn.XLOOKUP('Master Data'!$B:$B,PatientsMaster!$A:$A,PatientsMaster!$F:$F)</f>
        <v>52</v>
      </c>
      <c r="I1645" t="str">
        <f ca="1">_xlfn.XLOOKUP('Master Data'!$B:$B,PatientsMaster!$A:$A,PatientsMaster!$G:$G)</f>
        <v>Young Adult</v>
      </c>
      <c r="J1645" t="str">
        <f>_xlfn.XLOOKUP($C:$C,ProvidersMaster!$A:$A,ProvidersMaster!$C:$C)</f>
        <v>General Practice</v>
      </c>
      <c r="K1645">
        <f>_xlfn.XLOOKUP($A:$A,Charges!$B:$B,Charges!$D:$D)</f>
        <v>134.9</v>
      </c>
      <c r="L1645">
        <f>_xlfn.XLOOKUP($E:$E,InsuranceClaims!$A:$A,InsuranceClaims!$E:$E)</f>
        <v>186.68880000000001</v>
      </c>
      <c r="M1645" t="str">
        <f>_xlfn.XLOOKUP($A:$A,Diagnoses!$B:$B,Diagnoses!$D:$D)</f>
        <v>Essential (primary) hypertension</v>
      </c>
      <c r="N1645" t="str">
        <f t="shared" si="50"/>
        <v>2022-Dec</v>
      </c>
      <c r="O1645" t="str">
        <f t="shared" si="51"/>
        <v>Standard</v>
      </c>
      <c r="P1645">
        <f>COUNTIF($B:$B,B1645)</f>
        <v>10</v>
      </c>
      <c r="Q1645">
        <f>SUMIF($C:$C,C1645,$L:$L)</f>
        <v>20459.456599999998</v>
      </c>
    </row>
    <row r="1646" spans="1:17" x14ac:dyDescent="0.25">
      <c r="A1646" t="s">
        <v>5825</v>
      </c>
      <c r="B1646" t="s">
        <v>698</v>
      </c>
      <c r="C1646" t="s">
        <v>3187</v>
      </c>
      <c r="D1646" t="s">
        <v>3088</v>
      </c>
      <c r="E1646" t="s">
        <v>20021</v>
      </c>
      <c r="F1646" t="s">
        <v>5826</v>
      </c>
      <c r="G1646" t="s">
        <v>3106</v>
      </c>
      <c r="H1646">
        <f ca="1">_xlfn.XLOOKUP('Master Data'!$B:$B,PatientsMaster!$A:$A,PatientsMaster!$F:$F)</f>
        <v>52</v>
      </c>
      <c r="I1646" t="str">
        <f ca="1">_xlfn.XLOOKUP('Master Data'!$B:$B,PatientsMaster!$A:$A,PatientsMaster!$G:$G)</f>
        <v>Young Adult</v>
      </c>
      <c r="J1646" t="str">
        <f>_xlfn.XLOOKUP($C:$C,ProvidersMaster!$A:$A,ProvidersMaster!$C:$C)</f>
        <v>Cardiology</v>
      </c>
      <c r="K1646">
        <f>_xlfn.XLOOKUP($A:$A,Charges!$B:$B,Charges!$D:$D)</f>
        <v>272.95</v>
      </c>
      <c r="L1646">
        <f>_xlfn.XLOOKUP($E:$E,InsuranceClaims!$A:$A,InsuranceClaims!$E:$E)</f>
        <v>63.440300000000001</v>
      </c>
      <c r="M1646" t="str">
        <f>_xlfn.XLOOKUP($A:$A,Diagnoses!$B:$B,Diagnoses!$D:$D)</f>
        <v>Type 2 diabetes mellitus without complications</v>
      </c>
      <c r="N1646" t="str">
        <f t="shared" si="50"/>
        <v>2022-Feb</v>
      </c>
      <c r="O1646" t="str">
        <f t="shared" si="51"/>
        <v>Standard</v>
      </c>
      <c r="P1646">
        <f>COUNTIF($B:$B,B1646)</f>
        <v>10</v>
      </c>
      <c r="Q1646">
        <f>SUMIF($C:$C,C1646,$L:$L)</f>
        <v>16655.636999999995</v>
      </c>
    </row>
    <row r="1647" spans="1:17" x14ac:dyDescent="0.25">
      <c r="A1647" t="s">
        <v>5827</v>
      </c>
      <c r="B1647" t="s">
        <v>698</v>
      </c>
      <c r="C1647" t="s">
        <v>3180</v>
      </c>
      <c r="D1647" t="s">
        <v>3088</v>
      </c>
      <c r="E1647" t="s">
        <v>20022</v>
      </c>
      <c r="F1647" t="s">
        <v>3301</v>
      </c>
      <c r="G1647" t="s">
        <v>3095</v>
      </c>
      <c r="H1647">
        <f ca="1">_xlfn.XLOOKUP('Master Data'!$B:$B,PatientsMaster!$A:$A,PatientsMaster!$F:$F)</f>
        <v>52</v>
      </c>
      <c r="I1647" t="str">
        <f ca="1">_xlfn.XLOOKUP('Master Data'!$B:$B,PatientsMaster!$A:$A,PatientsMaster!$G:$G)</f>
        <v>Young Adult</v>
      </c>
      <c r="J1647" t="str">
        <f>_xlfn.XLOOKUP($C:$C,ProvidersMaster!$A:$A,ProvidersMaster!$C:$C)</f>
        <v>Gastroenterology</v>
      </c>
      <c r="K1647">
        <f>_xlfn.XLOOKUP($A:$A,Charges!$B:$B,Charges!$D:$D)</f>
        <v>108.06</v>
      </c>
      <c r="L1647">
        <f>_xlfn.XLOOKUP($E:$E,InsuranceClaims!$A:$A,InsuranceClaims!$E:$E)</f>
        <v>260.53999999999996</v>
      </c>
      <c r="M1647" t="str">
        <f>_xlfn.XLOOKUP($A:$A,Diagnoses!$B:$B,Diagnoses!$D:$D)</f>
        <v>Low back pain</v>
      </c>
      <c r="N1647" t="str">
        <f t="shared" si="50"/>
        <v>2024-Jan</v>
      </c>
      <c r="O1647" t="str">
        <f t="shared" si="51"/>
        <v>Standard</v>
      </c>
      <c r="P1647">
        <f>COUNTIF($B:$B,B1647)</f>
        <v>10</v>
      </c>
      <c r="Q1647">
        <f>SUMIF($C:$C,C1647,$L:$L)</f>
        <v>19110.715800000002</v>
      </c>
    </row>
    <row r="1648" spans="1:17" x14ac:dyDescent="0.25">
      <c r="A1648" t="s">
        <v>5828</v>
      </c>
      <c r="B1648" t="s">
        <v>698</v>
      </c>
      <c r="C1648" t="s">
        <v>3172</v>
      </c>
      <c r="D1648" t="s">
        <v>3088</v>
      </c>
      <c r="E1648" t="s">
        <v>20023</v>
      </c>
      <c r="F1648" t="s">
        <v>4849</v>
      </c>
      <c r="G1648" t="s">
        <v>3102</v>
      </c>
      <c r="H1648">
        <f ca="1">_xlfn.XLOOKUP('Master Data'!$B:$B,PatientsMaster!$A:$A,PatientsMaster!$F:$F)</f>
        <v>52</v>
      </c>
      <c r="I1648" t="str">
        <f ca="1">_xlfn.XLOOKUP('Master Data'!$B:$B,PatientsMaster!$A:$A,PatientsMaster!$G:$G)</f>
        <v>Young Adult</v>
      </c>
      <c r="J1648" t="str">
        <f>_xlfn.XLOOKUP($C:$C,ProvidersMaster!$A:$A,ProvidersMaster!$C:$C)</f>
        <v>Gastroenterology</v>
      </c>
      <c r="K1648">
        <f>_xlfn.XLOOKUP($A:$A,Charges!$B:$B,Charges!$D:$D)</f>
        <v>152.06</v>
      </c>
      <c r="L1648">
        <f>_xlfn.XLOOKUP($E:$E,InsuranceClaims!$A:$A,InsuranceClaims!$E:$E)</f>
        <v>40.740300000000005</v>
      </c>
      <c r="M1648" t="str">
        <f>_xlfn.XLOOKUP($A:$A,Diagnoses!$B:$B,Diagnoses!$D:$D)</f>
        <v>Essential (primary) hypertension</v>
      </c>
      <c r="N1648" t="str">
        <f t="shared" si="50"/>
        <v>2025-Jun</v>
      </c>
      <c r="O1648" t="str">
        <f t="shared" si="51"/>
        <v>Standard</v>
      </c>
      <c r="P1648">
        <f>COUNTIF($B:$B,B1648)</f>
        <v>10</v>
      </c>
      <c r="Q1648">
        <f>SUMIF($C:$C,C1648,$L:$L)</f>
        <v>17502.678000000004</v>
      </c>
    </row>
    <row r="1649" spans="1:17" x14ac:dyDescent="0.25">
      <c r="A1649" t="s">
        <v>5829</v>
      </c>
      <c r="B1649" t="s">
        <v>698</v>
      </c>
      <c r="C1649" t="s">
        <v>3108</v>
      </c>
      <c r="D1649" t="s">
        <v>3088</v>
      </c>
      <c r="E1649" t="s">
        <v>20024</v>
      </c>
      <c r="F1649" t="s">
        <v>5830</v>
      </c>
      <c r="G1649" t="s">
        <v>3095</v>
      </c>
      <c r="H1649">
        <f ca="1">_xlfn.XLOOKUP('Master Data'!$B:$B,PatientsMaster!$A:$A,PatientsMaster!$F:$F)</f>
        <v>52</v>
      </c>
      <c r="I1649" t="str">
        <f ca="1">_xlfn.XLOOKUP('Master Data'!$B:$B,PatientsMaster!$A:$A,PatientsMaster!$G:$G)</f>
        <v>Young Adult</v>
      </c>
      <c r="J1649" t="str">
        <f>_xlfn.XLOOKUP($C:$C,ProvidersMaster!$A:$A,ProvidersMaster!$C:$C)</f>
        <v>Pediatrics</v>
      </c>
      <c r="K1649">
        <f>_xlfn.XLOOKUP($A:$A,Charges!$B:$B,Charges!$D:$D)</f>
        <v>266.93</v>
      </c>
      <c r="L1649">
        <f>_xlfn.XLOOKUP($E:$E,InsuranceClaims!$A:$A,InsuranceClaims!$E:$E)</f>
        <v>246.81479999999999</v>
      </c>
      <c r="M1649" t="str">
        <f>_xlfn.XLOOKUP($A:$A,Diagnoses!$B:$B,Diagnoses!$D:$D)</f>
        <v>Low back pain</v>
      </c>
      <c r="N1649" t="str">
        <f t="shared" si="50"/>
        <v>2023-Aug</v>
      </c>
      <c r="O1649" t="str">
        <f t="shared" si="51"/>
        <v>Standard</v>
      </c>
      <c r="P1649">
        <f>COUNTIF($B:$B,B1649)</f>
        <v>10</v>
      </c>
      <c r="Q1649">
        <f>SUMIF($C:$C,C1649,$L:$L)</f>
        <v>19337.123900000002</v>
      </c>
    </row>
    <row r="1650" spans="1:17" x14ac:dyDescent="0.25">
      <c r="A1650" t="s">
        <v>5831</v>
      </c>
      <c r="B1650" t="s">
        <v>700</v>
      </c>
      <c r="C1650" t="s">
        <v>3104</v>
      </c>
      <c r="D1650" t="s">
        <v>3093</v>
      </c>
      <c r="E1650" t="s">
        <v>20025</v>
      </c>
      <c r="F1650" t="s">
        <v>4563</v>
      </c>
      <c r="G1650" t="s">
        <v>3106</v>
      </c>
      <c r="H1650">
        <f ca="1">_xlfn.XLOOKUP('Master Data'!$B:$B,PatientsMaster!$A:$A,PatientsMaster!$F:$F)</f>
        <v>70</v>
      </c>
      <c r="I1650" t="str">
        <f ca="1">_xlfn.XLOOKUP('Master Data'!$B:$B,PatientsMaster!$A:$A,PatientsMaster!$G:$G)</f>
        <v>Young Adult</v>
      </c>
      <c r="J1650" t="str">
        <f>_xlfn.XLOOKUP($C:$C,ProvidersMaster!$A:$A,ProvidersMaster!$C:$C)</f>
        <v>Pediatrics</v>
      </c>
      <c r="K1650">
        <f>_xlfn.XLOOKUP($A:$A,Charges!$B:$B,Charges!$D:$D)</f>
        <v>433.86</v>
      </c>
      <c r="L1650">
        <f>_xlfn.XLOOKUP($E:$E,InsuranceClaims!$A:$A,InsuranceClaims!$E:$E)</f>
        <v>271.84469999999999</v>
      </c>
      <c r="M1650" t="str">
        <f>_xlfn.XLOOKUP($A:$A,Diagnoses!$B:$B,Diagnoses!$D:$D)</f>
        <v>Type 2 diabetes mellitus without complications</v>
      </c>
      <c r="N1650" t="str">
        <f t="shared" si="50"/>
        <v>2023-Oct</v>
      </c>
      <c r="O1650" t="str">
        <f t="shared" si="51"/>
        <v>High Cost</v>
      </c>
      <c r="P1650">
        <f>COUNTIF($B:$B,B1650)</f>
        <v>5</v>
      </c>
      <c r="Q1650">
        <f>SUMIF($C:$C,C1650,$L:$L)</f>
        <v>19656.943599999999</v>
      </c>
    </row>
    <row r="1651" spans="1:17" x14ac:dyDescent="0.25">
      <c r="A1651" t="s">
        <v>5832</v>
      </c>
      <c r="B1651" t="s">
        <v>700</v>
      </c>
      <c r="C1651" t="s">
        <v>3187</v>
      </c>
      <c r="D1651" t="s">
        <v>3088</v>
      </c>
      <c r="E1651" t="s">
        <v>20026</v>
      </c>
      <c r="F1651" t="s">
        <v>3540</v>
      </c>
      <c r="G1651" t="s">
        <v>3106</v>
      </c>
      <c r="H1651">
        <f ca="1">_xlfn.XLOOKUP('Master Data'!$B:$B,PatientsMaster!$A:$A,PatientsMaster!$F:$F)</f>
        <v>70</v>
      </c>
      <c r="I1651" t="str">
        <f ca="1">_xlfn.XLOOKUP('Master Data'!$B:$B,PatientsMaster!$A:$A,PatientsMaster!$G:$G)</f>
        <v>Young Adult</v>
      </c>
      <c r="J1651" t="str">
        <f>_xlfn.XLOOKUP($C:$C,ProvidersMaster!$A:$A,ProvidersMaster!$C:$C)</f>
        <v>Cardiology</v>
      </c>
      <c r="K1651">
        <f>_xlfn.XLOOKUP($A:$A,Charges!$B:$B,Charges!$D:$D)</f>
        <v>150.77000000000001</v>
      </c>
      <c r="L1651">
        <f>_xlfn.XLOOKUP($E:$E,InsuranceClaims!$A:$A,InsuranceClaims!$E:$E)</f>
        <v>169.53300000000002</v>
      </c>
      <c r="M1651" t="str">
        <f>_xlfn.XLOOKUP($A:$A,Diagnoses!$B:$B,Diagnoses!$D:$D)</f>
        <v>Type 2 diabetes mellitus without complications</v>
      </c>
      <c r="N1651" t="str">
        <f t="shared" si="50"/>
        <v>2023-Jan</v>
      </c>
      <c r="O1651" t="str">
        <f t="shared" si="51"/>
        <v>Standard</v>
      </c>
      <c r="P1651">
        <f>COUNTIF($B:$B,B1651)</f>
        <v>5</v>
      </c>
      <c r="Q1651">
        <f>SUMIF($C:$C,C1651,$L:$L)</f>
        <v>16655.636999999995</v>
      </c>
    </row>
    <row r="1652" spans="1:17" x14ac:dyDescent="0.25">
      <c r="A1652" t="s">
        <v>5833</v>
      </c>
      <c r="B1652" t="s">
        <v>700</v>
      </c>
      <c r="C1652" t="s">
        <v>3138</v>
      </c>
      <c r="D1652" t="s">
        <v>3088</v>
      </c>
      <c r="E1652" t="s">
        <v>20027</v>
      </c>
      <c r="F1652" t="s">
        <v>5834</v>
      </c>
      <c r="G1652" t="s">
        <v>3102</v>
      </c>
      <c r="H1652">
        <f ca="1">_xlfn.XLOOKUP('Master Data'!$B:$B,PatientsMaster!$A:$A,PatientsMaster!$F:$F)</f>
        <v>70</v>
      </c>
      <c r="I1652" t="str">
        <f ca="1">_xlfn.XLOOKUP('Master Data'!$B:$B,PatientsMaster!$A:$A,PatientsMaster!$G:$G)</f>
        <v>Young Adult</v>
      </c>
      <c r="J1652" t="str">
        <f>_xlfn.XLOOKUP($C:$C,ProvidersMaster!$A:$A,ProvidersMaster!$C:$C)</f>
        <v>Dermatology</v>
      </c>
      <c r="K1652">
        <f>_xlfn.XLOOKUP($A:$A,Charges!$B:$B,Charges!$D:$D)</f>
        <v>101.25</v>
      </c>
      <c r="L1652">
        <f>_xlfn.XLOOKUP($E:$E,InsuranceClaims!$A:$A,InsuranceClaims!$E:$E)</f>
        <v>172.56549999999999</v>
      </c>
      <c r="M1652" t="str">
        <f>_xlfn.XLOOKUP($A:$A,Diagnoses!$B:$B,Diagnoses!$D:$D)</f>
        <v>Essential (primary) hypertension</v>
      </c>
      <c r="N1652" t="str">
        <f t="shared" si="50"/>
        <v>2026-Feb</v>
      </c>
      <c r="O1652" t="str">
        <f t="shared" si="51"/>
        <v>Standard</v>
      </c>
      <c r="P1652">
        <f>COUNTIF($B:$B,B1652)</f>
        <v>5</v>
      </c>
      <c r="Q1652">
        <f>SUMIF($C:$C,C1652,$L:$L)</f>
        <v>16320.415199999998</v>
      </c>
    </row>
    <row r="1653" spans="1:17" x14ac:dyDescent="0.25">
      <c r="A1653" t="s">
        <v>5835</v>
      </c>
      <c r="B1653" t="s">
        <v>700</v>
      </c>
      <c r="C1653" t="s">
        <v>3118</v>
      </c>
      <c r="D1653" t="s">
        <v>3093</v>
      </c>
      <c r="E1653" t="s">
        <v>20028</v>
      </c>
      <c r="F1653" t="s">
        <v>5836</v>
      </c>
      <c r="G1653" t="s">
        <v>3090</v>
      </c>
      <c r="H1653">
        <f ca="1">_xlfn.XLOOKUP('Master Data'!$B:$B,PatientsMaster!$A:$A,PatientsMaster!$F:$F)</f>
        <v>70</v>
      </c>
      <c r="I1653" t="str">
        <f ca="1">_xlfn.XLOOKUP('Master Data'!$B:$B,PatientsMaster!$A:$A,PatientsMaster!$G:$G)</f>
        <v>Young Adult</v>
      </c>
      <c r="J1653" t="str">
        <f>_xlfn.XLOOKUP($C:$C,ProvidersMaster!$A:$A,ProvidersMaster!$C:$C)</f>
        <v>Cardiology</v>
      </c>
      <c r="K1653">
        <f>_xlfn.XLOOKUP($A:$A,Charges!$B:$B,Charges!$D:$D)</f>
        <v>229.1</v>
      </c>
      <c r="L1653">
        <f>_xlfn.XLOOKUP($E:$E,InsuranceClaims!$A:$A,InsuranceClaims!$E:$E)</f>
        <v>53.930800000000005</v>
      </c>
      <c r="M1653" t="str">
        <f>_xlfn.XLOOKUP($A:$A,Diagnoses!$B:$B,Diagnoses!$D:$D)</f>
        <v>Gastro-esophageal reflux disease without esophagitis</v>
      </c>
      <c r="N1653" t="str">
        <f t="shared" si="50"/>
        <v>2024-Sep</v>
      </c>
      <c r="O1653" t="str">
        <f t="shared" si="51"/>
        <v>Standard</v>
      </c>
      <c r="P1653">
        <f>COUNTIF($B:$B,B1653)</f>
        <v>5</v>
      </c>
      <c r="Q1653">
        <f>SUMIF($C:$C,C1653,$L:$L)</f>
        <v>19335.334599999998</v>
      </c>
    </row>
    <row r="1654" spans="1:17" x14ac:dyDescent="0.25">
      <c r="A1654" t="s">
        <v>5837</v>
      </c>
      <c r="B1654" t="s">
        <v>700</v>
      </c>
      <c r="C1654" t="s">
        <v>3199</v>
      </c>
      <c r="D1654" t="s">
        <v>3088</v>
      </c>
      <c r="E1654" t="s">
        <v>20029</v>
      </c>
      <c r="F1654" t="s">
        <v>5560</v>
      </c>
      <c r="G1654" t="s">
        <v>3102</v>
      </c>
      <c r="H1654">
        <f ca="1">_xlfn.XLOOKUP('Master Data'!$B:$B,PatientsMaster!$A:$A,PatientsMaster!$F:$F)</f>
        <v>70</v>
      </c>
      <c r="I1654" t="str">
        <f ca="1">_xlfn.XLOOKUP('Master Data'!$B:$B,PatientsMaster!$A:$A,PatientsMaster!$G:$G)</f>
        <v>Young Adult</v>
      </c>
      <c r="J1654" t="str">
        <f>_xlfn.XLOOKUP($C:$C,ProvidersMaster!$A:$A,ProvidersMaster!$C:$C)</f>
        <v>Gastroenterology</v>
      </c>
      <c r="K1654">
        <f>_xlfn.XLOOKUP($A:$A,Charges!$B:$B,Charges!$D:$D)</f>
        <v>294.27</v>
      </c>
      <c r="L1654">
        <f>_xlfn.XLOOKUP($E:$E,InsuranceClaims!$A:$A,InsuranceClaims!$E:$E)</f>
        <v>235.57230000000001</v>
      </c>
      <c r="M1654" t="str">
        <f>_xlfn.XLOOKUP($A:$A,Diagnoses!$B:$B,Diagnoses!$D:$D)</f>
        <v>Low back pain</v>
      </c>
      <c r="N1654" t="str">
        <f t="shared" si="50"/>
        <v>2023-Sep</v>
      </c>
      <c r="O1654" t="str">
        <f t="shared" si="51"/>
        <v>Standard</v>
      </c>
      <c r="P1654">
        <f>COUNTIF($B:$B,B1654)</f>
        <v>5</v>
      </c>
      <c r="Q1654">
        <f>SUMIF($C:$C,C1654,$L:$L)</f>
        <v>19674.320500000005</v>
      </c>
    </row>
    <row r="1655" spans="1:17" x14ac:dyDescent="0.25">
      <c r="A1655" t="s">
        <v>5838</v>
      </c>
      <c r="B1655" t="s">
        <v>703</v>
      </c>
      <c r="C1655" t="s">
        <v>3135</v>
      </c>
      <c r="D1655" t="s">
        <v>3088</v>
      </c>
      <c r="E1655" t="s">
        <v>20030</v>
      </c>
      <c r="F1655" t="s">
        <v>4076</v>
      </c>
      <c r="G1655" t="s">
        <v>3106</v>
      </c>
      <c r="H1655">
        <f ca="1">_xlfn.XLOOKUP('Master Data'!$B:$B,PatientsMaster!$A:$A,PatientsMaster!$F:$F)</f>
        <v>70</v>
      </c>
      <c r="I1655" t="str">
        <f ca="1">_xlfn.XLOOKUP('Master Data'!$B:$B,PatientsMaster!$A:$A,PatientsMaster!$G:$G)</f>
        <v>Young Adult</v>
      </c>
      <c r="J1655" t="str">
        <f>_xlfn.XLOOKUP($C:$C,ProvidersMaster!$A:$A,ProvidersMaster!$C:$C)</f>
        <v>Pediatrics</v>
      </c>
      <c r="K1655">
        <f>_xlfn.XLOOKUP($A:$A,Charges!$B:$B,Charges!$D:$D)</f>
        <v>297.61</v>
      </c>
      <c r="L1655">
        <f>_xlfn.XLOOKUP($E:$E,InsuranceClaims!$A:$A,InsuranceClaims!$E:$E)</f>
        <v>377.96520000000004</v>
      </c>
      <c r="M1655" t="str">
        <f>_xlfn.XLOOKUP($A:$A,Diagnoses!$B:$B,Diagnoses!$D:$D)</f>
        <v>Essential (primary) hypertension</v>
      </c>
      <c r="N1655" t="str">
        <f t="shared" si="50"/>
        <v>2025-Dec</v>
      </c>
      <c r="O1655" t="str">
        <f t="shared" si="51"/>
        <v>Standard</v>
      </c>
      <c r="P1655">
        <f>COUNTIF($B:$B,B1655)</f>
        <v>1</v>
      </c>
      <c r="Q1655">
        <f>SUMIF($C:$C,C1655,$L:$L)</f>
        <v>24472.873299999996</v>
      </c>
    </row>
    <row r="1656" spans="1:17" x14ac:dyDescent="0.25">
      <c r="A1656" t="s">
        <v>5839</v>
      </c>
      <c r="B1656" t="s">
        <v>705</v>
      </c>
      <c r="C1656" t="s">
        <v>3265</v>
      </c>
      <c r="D1656" t="s">
        <v>3088</v>
      </c>
      <c r="E1656" t="s">
        <v>20031</v>
      </c>
      <c r="F1656" t="s">
        <v>4644</v>
      </c>
      <c r="G1656" t="s">
        <v>3102</v>
      </c>
      <c r="H1656">
        <f ca="1">_xlfn.XLOOKUP('Master Data'!$B:$B,PatientsMaster!$A:$A,PatientsMaster!$F:$F)</f>
        <v>31</v>
      </c>
      <c r="I1656" t="str">
        <f ca="1">_xlfn.XLOOKUP('Master Data'!$B:$B,PatientsMaster!$A:$A,PatientsMaster!$G:$G)</f>
        <v>Young Adult</v>
      </c>
      <c r="J1656" t="str">
        <f>_xlfn.XLOOKUP($C:$C,ProvidersMaster!$A:$A,ProvidersMaster!$C:$C)</f>
        <v>Neurology</v>
      </c>
      <c r="K1656">
        <f>_xlfn.XLOOKUP($A:$A,Charges!$B:$B,Charges!$D:$D)</f>
        <v>320.68</v>
      </c>
      <c r="L1656">
        <f>_xlfn.XLOOKUP($E:$E,InsuranceClaims!$A:$A,InsuranceClaims!$E:$E)</f>
        <v>359.20079999999996</v>
      </c>
      <c r="M1656" t="str">
        <f>_xlfn.XLOOKUP($A:$A,Diagnoses!$B:$B,Diagnoses!$D:$D)</f>
        <v>Type 2 diabetes mellitus without complications</v>
      </c>
      <c r="N1656" t="str">
        <f t="shared" si="50"/>
        <v>2025-Mar</v>
      </c>
      <c r="O1656" t="str">
        <f t="shared" si="51"/>
        <v>Standard</v>
      </c>
      <c r="P1656">
        <f>COUNTIF($B:$B,B1656)</f>
        <v>9</v>
      </c>
      <c r="Q1656">
        <f>SUMIF($C:$C,C1656,$L:$L)</f>
        <v>17482.5101</v>
      </c>
    </row>
    <row r="1657" spans="1:17" x14ac:dyDescent="0.25">
      <c r="A1657" t="s">
        <v>5840</v>
      </c>
      <c r="B1657" t="s">
        <v>705</v>
      </c>
      <c r="C1657" t="s">
        <v>3161</v>
      </c>
      <c r="D1657" t="s">
        <v>3088</v>
      </c>
      <c r="E1657" t="s">
        <v>20032</v>
      </c>
      <c r="F1657" t="s">
        <v>5841</v>
      </c>
      <c r="G1657" t="s">
        <v>3106</v>
      </c>
      <c r="H1657">
        <f ca="1">_xlfn.XLOOKUP('Master Data'!$B:$B,PatientsMaster!$A:$A,PatientsMaster!$F:$F)</f>
        <v>31</v>
      </c>
      <c r="I1657" t="str">
        <f ca="1">_xlfn.XLOOKUP('Master Data'!$B:$B,PatientsMaster!$A:$A,PatientsMaster!$G:$G)</f>
        <v>Young Adult</v>
      </c>
      <c r="J1657" t="str">
        <f>_xlfn.XLOOKUP($C:$C,ProvidersMaster!$A:$A,ProvidersMaster!$C:$C)</f>
        <v>Gastroenterology</v>
      </c>
      <c r="K1657">
        <f>_xlfn.XLOOKUP($A:$A,Charges!$B:$B,Charges!$D:$D)</f>
        <v>272.41000000000003</v>
      </c>
      <c r="L1657">
        <f>_xlfn.XLOOKUP($E:$E,InsuranceClaims!$A:$A,InsuranceClaims!$E:$E)</f>
        <v>47.033999999999999</v>
      </c>
      <c r="M1657" t="str">
        <f>_xlfn.XLOOKUP($A:$A,Diagnoses!$B:$B,Diagnoses!$D:$D)</f>
        <v>Type 2 diabetes mellitus without complications</v>
      </c>
      <c r="N1657" t="str">
        <f t="shared" si="50"/>
        <v>2023-May</v>
      </c>
      <c r="O1657" t="str">
        <f t="shared" si="51"/>
        <v>Standard</v>
      </c>
      <c r="P1657">
        <f>COUNTIF($B:$B,B1657)</f>
        <v>9</v>
      </c>
      <c r="Q1657">
        <f>SUMIF($C:$C,C1657,$L:$L)</f>
        <v>20657.172699999996</v>
      </c>
    </row>
    <row r="1658" spans="1:17" x14ac:dyDescent="0.25">
      <c r="A1658" t="s">
        <v>5842</v>
      </c>
      <c r="B1658" t="s">
        <v>705</v>
      </c>
      <c r="C1658" t="s">
        <v>3104</v>
      </c>
      <c r="D1658" t="s">
        <v>3093</v>
      </c>
      <c r="E1658" t="s">
        <v>20033</v>
      </c>
      <c r="F1658" t="s">
        <v>3468</v>
      </c>
      <c r="G1658" t="s">
        <v>3106</v>
      </c>
      <c r="H1658">
        <f ca="1">_xlfn.XLOOKUP('Master Data'!$B:$B,PatientsMaster!$A:$A,PatientsMaster!$F:$F)</f>
        <v>31</v>
      </c>
      <c r="I1658" t="str">
        <f ca="1">_xlfn.XLOOKUP('Master Data'!$B:$B,PatientsMaster!$A:$A,PatientsMaster!$G:$G)</f>
        <v>Young Adult</v>
      </c>
      <c r="J1658" t="str">
        <f>_xlfn.XLOOKUP($C:$C,ProvidersMaster!$A:$A,ProvidersMaster!$C:$C)</f>
        <v>Pediatrics</v>
      </c>
      <c r="K1658">
        <f>_xlfn.XLOOKUP($A:$A,Charges!$B:$B,Charges!$D:$D)</f>
        <v>278.3</v>
      </c>
      <c r="L1658">
        <f>_xlfn.XLOOKUP($E:$E,InsuranceClaims!$A:$A,InsuranceClaims!$E:$E)</f>
        <v>354.96870000000001</v>
      </c>
      <c r="M1658" t="str">
        <f>_xlfn.XLOOKUP($A:$A,Diagnoses!$B:$B,Diagnoses!$D:$D)</f>
        <v>Gastro-esophageal reflux disease without esophagitis</v>
      </c>
      <c r="N1658" t="str">
        <f t="shared" si="50"/>
        <v>2025-May</v>
      </c>
      <c r="O1658" t="str">
        <f t="shared" si="51"/>
        <v>Standard</v>
      </c>
      <c r="P1658">
        <f>COUNTIF($B:$B,B1658)</f>
        <v>9</v>
      </c>
      <c r="Q1658">
        <f>SUMIF($C:$C,C1658,$L:$L)</f>
        <v>19656.943599999999</v>
      </c>
    </row>
    <row r="1659" spans="1:17" x14ac:dyDescent="0.25">
      <c r="A1659" t="s">
        <v>5843</v>
      </c>
      <c r="B1659" t="s">
        <v>705</v>
      </c>
      <c r="C1659" t="s">
        <v>3199</v>
      </c>
      <c r="D1659" t="s">
        <v>3088</v>
      </c>
      <c r="E1659" t="s">
        <v>20034</v>
      </c>
      <c r="F1659" t="s">
        <v>5844</v>
      </c>
      <c r="G1659" t="s">
        <v>3106</v>
      </c>
      <c r="H1659">
        <f ca="1">_xlfn.XLOOKUP('Master Data'!$B:$B,PatientsMaster!$A:$A,PatientsMaster!$F:$F)</f>
        <v>31</v>
      </c>
      <c r="I1659" t="str">
        <f ca="1">_xlfn.XLOOKUP('Master Data'!$B:$B,PatientsMaster!$A:$A,PatientsMaster!$G:$G)</f>
        <v>Young Adult</v>
      </c>
      <c r="J1659" t="str">
        <f>_xlfn.XLOOKUP($C:$C,ProvidersMaster!$A:$A,ProvidersMaster!$C:$C)</f>
        <v>Gastroenterology</v>
      </c>
      <c r="K1659">
        <f>_xlfn.XLOOKUP($A:$A,Charges!$B:$B,Charges!$D:$D)</f>
        <v>314.81</v>
      </c>
      <c r="L1659">
        <f>_xlfn.XLOOKUP($E:$E,InsuranceClaims!$A:$A,InsuranceClaims!$E:$E)</f>
        <v>311.3476</v>
      </c>
      <c r="M1659" t="str">
        <f>_xlfn.XLOOKUP($A:$A,Diagnoses!$B:$B,Diagnoses!$D:$D)</f>
        <v>Essential (primary) hypertension</v>
      </c>
      <c r="N1659" t="str">
        <f t="shared" si="50"/>
        <v>2026-Jan</v>
      </c>
      <c r="O1659" t="str">
        <f t="shared" si="51"/>
        <v>Standard</v>
      </c>
      <c r="P1659">
        <f>COUNTIF($B:$B,B1659)</f>
        <v>9</v>
      </c>
      <c r="Q1659">
        <f>SUMIF($C:$C,C1659,$L:$L)</f>
        <v>19674.320500000005</v>
      </c>
    </row>
    <row r="1660" spans="1:17" x14ac:dyDescent="0.25">
      <c r="A1660" t="s">
        <v>5845</v>
      </c>
      <c r="B1660" t="s">
        <v>705</v>
      </c>
      <c r="C1660" t="s">
        <v>3208</v>
      </c>
      <c r="D1660" t="s">
        <v>3088</v>
      </c>
      <c r="E1660" t="s">
        <v>20035</v>
      </c>
      <c r="F1660" t="s">
        <v>5846</v>
      </c>
      <c r="G1660" t="s">
        <v>3106</v>
      </c>
      <c r="H1660">
        <f ca="1">_xlfn.XLOOKUP('Master Data'!$B:$B,PatientsMaster!$A:$A,PatientsMaster!$F:$F)</f>
        <v>31</v>
      </c>
      <c r="I1660" t="str">
        <f ca="1">_xlfn.XLOOKUP('Master Data'!$B:$B,PatientsMaster!$A:$A,PatientsMaster!$G:$G)</f>
        <v>Young Adult</v>
      </c>
      <c r="J1660" t="str">
        <f>_xlfn.XLOOKUP($C:$C,ProvidersMaster!$A:$A,ProvidersMaster!$C:$C)</f>
        <v>Cardiology</v>
      </c>
      <c r="K1660">
        <f>_xlfn.XLOOKUP($A:$A,Charges!$B:$B,Charges!$D:$D)</f>
        <v>451.58</v>
      </c>
      <c r="L1660">
        <f>_xlfn.XLOOKUP($E:$E,InsuranceClaims!$A:$A,InsuranceClaims!$E:$E)</f>
        <v>344.18400000000003</v>
      </c>
      <c r="M1660" t="str">
        <f>_xlfn.XLOOKUP($A:$A,Diagnoses!$B:$B,Diagnoses!$D:$D)</f>
        <v>Essential (primary) hypertension</v>
      </c>
      <c r="N1660" t="str">
        <f t="shared" si="50"/>
        <v>2026-May</v>
      </c>
      <c r="O1660" t="str">
        <f t="shared" si="51"/>
        <v>High Cost</v>
      </c>
      <c r="P1660">
        <f>COUNTIF($B:$B,B1660)</f>
        <v>9</v>
      </c>
      <c r="Q1660">
        <f>SUMIF($C:$C,C1660,$L:$L)</f>
        <v>17205.856699999993</v>
      </c>
    </row>
    <row r="1661" spans="1:17" x14ac:dyDescent="0.25">
      <c r="A1661" t="s">
        <v>5847</v>
      </c>
      <c r="B1661" t="s">
        <v>705</v>
      </c>
      <c r="C1661" t="s">
        <v>3161</v>
      </c>
      <c r="D1661" t="s">
        <v>3088</v>
      </c>
      <c r="E1661" t="s">
        <v>20036</v>
      </c>
      <c r="F1661" t="s">
        <v>5848</v>
      </c>
      <c r="G1661" t="s">
        <v>3095</v>
      </c>
      <c r="H1661">
        <f ca="1">_xlfn.XLOOKUP('Master Data'!$B:$B,PatientsMaster!$A:$A,PatientsMaster!$F:$F)</f>
        <v>31</v>
      </c>
      <c r="I1661" t="str">
        <f ca="1">_xlfn.XLOOKUP('Master Data'!$B:$B,PatientsMaster!$A:$A,PatientsMaster!$G:$G)</f>
        <v>Young Adult</v>
      </c>
      <c r="J1661" t="str">
        <f>_xlfn.XLOOKUP($C:$C,ProvidersMaster!$A:$A,ProvidersMaster!$C:$C)</f>
        <v>Gastroenterology</v>
      </c>
      <c r="K1661">
        <f>_xlfn.XLOOKUP($A:$A,Charges!$B:$B,Charges!$D:$D)</f>
        <v>90.87</v>
      </c>
      <c r="L1661">
        <f>_xlfn.XLOOKUP($E:$E,InsuranceClaims!$A:$A,InsuranceClaims!$E:$E)</f>
        <v>326.98080000000004</v>
      </c>
      <c r="M1661" t="str">
        <f>_xlfn.XLOOKUP($A:$A,Diagnoses!$B:$B,Diagnoses!$D:$D)</f>
        <v>Essential (primary) hypertension</v>
      </c>
      <c r="N1661" t="str">
        <f t="shared" si="50"/>
        <v>2024-Feb</v>
      </c>
      <c r="O1661" t="str">
        <f t="shared" si="51"/>
        <v>Standard</v>
      </c>
      <c r="P1661">
        <f>COUNTIF($B:$B,B1661)</f>
        <v>9</v>
      </c>
      <c r="Q1661">
        <f>SUMIF($C:$C,C1661,$L:$L)</f>
        <v>20657.172699999996</v>
      </c>
    </row>
    <row r="1662" spans="1:17" x14ac:dyDescent="0.25">
      <c r="A1662" t="s">
        <v>5849</v>
      </c>
      <c r="B1662" t="s">
        <v>705</v>
      </c>
      <c r="C1662" t="s">
        <v>3135</v>
      </c>
      <c r="D1662" t="s">
        <v>3088</v>
      </c>
      <c r="E1662" t="s">
        <v>20037</v>
      </c>
      <c r="F1662" t="s">
        <v>3436</v>
      </c>
      <c r="G1662" t="s">
        <v>3095</v>
      </c>
      <c r="H1662">
        <f ca="1">_xlfn.XLOOKUP('Master Data'!$B:$B,PatientsMaster!$A:$A,PatientsMaster!$F:$F)</f>
        <v>31</v>
      </c>
      <c r="I1662" t="str">
        <f ca="1">_xlfn.XLOOKUP('Master Data'!$B:$B,PatientsMaster!$A:$A,PatientsMaster!$G:$G)</f>
        <v>Young Adult</v>
      </c>
      <c r="J1662" t="str">
        <f>_xlfn.XLOOKUP($C:$C,ProvidersMaster!$A:$A,ProvidersMaster!$C:$C)</f>
        <v>Pediatrics</v>
      </c>
      <c r="K1662">
        <f>_xlfn.XLOOKUP($A:$A,Charges!$B:$B,Charges!$D:$D)</f>
        <v>412.65</v>
      </c>
      <c r="L1662">
        <f>_xlfn.XLOOKUP($E:$E,InsuranceClaims!$A:$A,InsuranceClaims!$E:$E)</f>
        <v>215.20899999999997</v>
      </c>
      <c r="M1662" t="str">
        <f>_xlfn.XLOOKUP($A:$A,Diagnoses!$B:$B,Diagnoses!$D:$D)</f>
        <v>Gastro-esophageal reflux disease without esophagitis</v>
      </c>
      <c r="N1662" t="str">
        <f t="shared" si="50"/>
        <v>2023-Feb</v>
      </c>
      <c r="O1662" t="str">
        <f t="shared" si="51"/>
        <v>High Cost</v>
      </c>
      <c r="P1662">
        <f>COUNTIF($B:$B,B1662)</f>
        <v>9</v>
      </c>
      <c r="Q1662">
        <f>SUMIF($C:$C,C1662,$L:$L)</f>
        <v>24472.873299999996</v>
      </c>
    </row>
    <row r="1663" spans="1:17" x14ac:dyDescent="0.25">
      <c r="A1663" t="s">
        <v>5850</v>
      </c>
      <c r="B1663" t="s">
        <v>705</v>
      </c>
      <c r="C1663" t="s">
        <v>3108</v>
      </c>
      <c r="D1663" t="s">
        <v>3093</v>
      </c>
      <c r="E1663" t="s">
        <v>20038</v>
      </c>
      <c r="F1663" t="s">
        <v>4074</v>
      </c>
      <c r="G1663" t="s">
        <v>3106</v>
      </c>
      <c r="H1663">
        <f ca="1">_xlfn.XLOOKUP('Master Data'!$B:$B,PatientsMaster!$A:$A,PatientsMaster!$F:$F)</f>
        <v>31</v>
      </c>
      <c r="I1663" t="str">
        <f ca="1">_xlfn.XLOOKUP('Master Data'!$B:$B,PatientsMaster!$A:$A,PatientsMaster!$G:$G)</f>
        <v>Young Adult</v>
      </c>
      <c r="J1663" t="str">
        <f>_xlfn.XLOOKUP($C:$C,ProvidersMaster!$A:$A,ProvidersMaster!$C:$C)</f>
        <v>Pediatrics</v>
      </c>
      <c r="K1663">
        <f>_xlfn.XLOOKUP($A:$A,Charges!$B:$B,Charges!$D:$D)</f>
        <v>460.82</v>
      </c>
      <c r="L1663">
        <f>_xlfn.XLOOKUP($E:$E,InsuranceClaims!$A:$A,InsuranceClaims!$E:$E)</f>
        <v>318.02879999999993</v>
      </c>
      <c r="M1663" t="str">
        <f>_xlfn.XLOOKUP($A:$A,Diagnoses!$B:$B,Diagnoses!$D:$D)</f>
        <v>Low back pain</v>
      </c>
      <c r="N1663" t="str">
        <f t="shared" si="50"/>
        <v>2023-Oct</v>
      </c>
      <c r="O1663" t="str">
        <f t="shared" si="51"/>
        <v>High Cost</v>
      </c>
      <c r="P1663">
        <f>COUNTIF($B:$B,B1663)</f>
        <v>9</v>
      </c>
      <c r="Q1663">
        <f>SUMIF($C:$C,C1663,$L:$L)</f>
        <v>19337.123900000002</v>
      </c>
    </row>
    <row r="1664" spans="1:17" x14ac:dyDescent="0.25">
      <c r="A1664" t="s">
        <v>5851</v>
      </c>
      <c r="B1664" t="s">
        <v>705</v>
      </c>
      <c r="C1664" t="s">
        <v>3180</v>
      </c>
      <c r="D1664" t="s">
        <v>3088</v>
      </c>
      <c r="E1664" t="s">
        <v>20039</v>
      </c>
      <c r="F1664" t="s">
        <v>5852</v>
      </c>
      <c r="G1664" t="s">
        <v>3102</v>
      </c>
      <c r="H1664">
        <f ca="1">_xlfn.XLOOKUP('Master Data'!$B:$B,PatientsMaster!$A:$A,PatientsMaster!$F:$F)</f>
        <v>31</v>
      </c>
      <c r="I1664" t="str">
        <f ca="1">_xlfn.XLOOKUP('Master Data'!$B:$B,PatientsMaster!$A:$A,PatientsMaster!$G:$G)</f>
        <v>Young Adult</v>
      </c>
      <c r="J1664" t="str">
        <f>_xlfn.XLOOKUP($C:$C,ProvidersMaster!$A:$A,ProvidersMaster!$C:$C)</f>
        <v>Gastroenterology</v>
      </c>
      <c r="K1664">
        <f>_xlfn.XLOOKUP($A:$A,Charges!$B:$B,Charges!$D:$D)</f>
        <v>371.55</v>
      </c>
      <c r="L1664">
        <f>_xlfn.XLOOKUP($E:$E,InsuranceClaims!$A:$A,InsuranceClaims!$E:$E)</f>
        <v>220.32660000000004</v>
      </c>
      <c r="M1664" t="str">
        <f>_xlfn.XLOOKUP($A:$A,Diagnoses!$B:$B,Diagnoses!$D:$D)</f>
        <v>Essential (primary) hypertension</v>
      </c>
      <c r="N1664" t="str">
        <f t="shared" si="50"/>
        <v>2023-Jun</v>
      </c>
      <c r="O1664" t="str">
        <f t="shared" si="51"/>
        <v>High Cost</v>
      </c>
      <c r="P1664">
        <f>COUNTIF($B:$B,B1664)</f>
        <v>9</v>
      </c>
      <c r="Q1664">
        <f>SUMIF($C:$C,C1664,$L:$L)</f>
        <v>19110.715800000002</v>
      </c>
    </row>
    <row r="1665" spans="1:17" x14ac:dyDescent="0.25">
      <c r="A1665" t="s">
        <v>5853</v>
      </c>
      <c r="B1665" t="s">
        <v>708</v>
      </c>
      <c r="C1665" t="s">
        <v>3111</v>
      </c>
      <c r="D1665" t="s">
        <v>3088</v>
      </c>
      <c r="E1665" t="s">
        <v>20040</v>
      </c>
      <c r="F1665" t="s">
        <v>5854</v>
      </c>
      <c r="G1665" t="s">
        <v>3102</v>
      </c>
      <c r="H1665">
        <f ca="1">_xlfn.XLOOKUP('Master Data'!$B:$B,PatientsMaster!$A:$A,PatientsMaster!$F:$F)</f>
        <v>30</v>
      </c>
      <c r="I1665" t="str">
        <f ca="1">_xlfn.XLOOKUP('Master Data'!$B:$B,PatientsMaster!$A:$A,PatientsMaster!$G:$G)</f>
        <v>Young Adult</v>
      </c>
      <c r="J1665" t="str">
        <f>_xlfn.XLOOKUP($C:$C,ProvidersMaster!$A:$A,ProvidersMaster!$C:$C)</f>
        <v>Gastroenterology</v>
      </c>
      <c r="K1665">
        <f>_xlfn.XLOOKUP($A:$A,Charges!$B:$B,Charges!$D:$D)</f>
        <v>171.24</v>
      </c>
      <c r="L1665">
        <f>_xlfn.XLOOKUP($E:$E,InsuranceClaims!$A:$A,InsuranceClaims!$E:$E)</f>
        <v>103.46159999999999</v>
      </c>
      <c r="M1665" t="str">
        <f>_xlfn.XLOOKUP($A:$A,Diagnoses!$B:$B,Diagnoses!$D:$D)</f>
        <v>Type 2 diabetes mellitus without complications</v>
      </c>
      <c r="N1665" t="str">
        <f t="shared" si="50"/>
        <v>2022-Apr</v>
      </c>
      <c r="O1665" t="str">
        <f t="shared" si="51"/>
        <v>Standard</v>
      </c>
      <c r="P1665">
        <f>COUNTIF($B:$B,B1665)</f>
        <v>3</v>
      </c>
      <c r="Q1665">
        <f>SUMIF($C:$C,C1665,$L:$L)</f>
        <v>20345.553199999988</v>
      </c>
    </row>
    <row r="1666" spans="1:17" x14ac:dyDescent="0.25">
      <c r="A1666" t="s">
        <v>5855</v>
      </c>
      <c r="B1666" t="s">
        <v>708</v>
      </c>
      <c r="C1666" t="s">
        <v>3118</v>
      </c>
      <c r="D1666" t="s">
        <v>3093</v>
      </c>
      <c r="E1666" t="s">
        <v>20041</v>
      </c>
      <c r="F1666" t="s">
        <v>3240</v>
      </c>
      <c r="G1666" t="s">
        <v>3106</v>
      </c>
      <c r="H1666">
        <f ca="1">_xlfn.XLOOKUP('Master Data'!$B:$B,PatientsMaster!$A:$A,PatientsMaster!$F:$F)</f>
        <v>30</v>
      </c>
      <c r="I1666" t="str">
        <f ca="1">_xlfn.XLOOKUP('Master Data'!$B:$B,PatientsMaster!$A:$A,PatientsMaster!$G:$G)</f>
        <v>Young Adult</v>
      </c>
      <c r="J1666" t="str">
        <f>_xlfn.XLOOKUP($C:$C,ProvidersMaster!$A:$A,ProvidersMaster!$C:$C)</f>
        <v>Cardiology</v>
      </c>
      <c r="K1666">
        <f>_xlfn.XLOOKUP($A:$A,Charges!$B:$B,Charges!$D:$D)</f>
        <v>112.01</v>
      </c>
      <c r="L1666">
        <f>_xlfn.XLOOKUP($E:$E,InsuranceClaims!$A:$A,InsuranceClaims!$E:$E)</f>
        <v>124.82249999999999</v>
      </c>
      <c r="M1666" t="str">
        <f>_xlfn.XLOOKUP($A:$A,Diagnoses!$B:$B,Diagnoses!$D:$D)</f>
        <v>Essential (primary) hypertension</v>
      </c>
      <c r="N1666" t="str">
        <f t="shared" si="50"/>
        <v>2026-Jul</v>
      </c>
      <c r="O1666" t="str">
        <f t="shared" si="51"/>
        <v>Standard</v>
      </c>
      <c r="P1666">
        <f>COUNTIF($B:$B,B1666)</f>
        <v>3</v>
      </c>
      <c r="Q1666">
        <f>SUMIF($C:$C,C1666,$L:$L)</f>
        <v>19335.334599999998</v>
      </c>
    </row>
    <row r="1667" spans="1:17" x14ac:dyDescent="0.25">
      <c r="A1667" t="s">
        <v>5856</v>
      </c>
      <c r="B1667" t="s">
        <v>708</v>
      </c>
      <c r="C1667" t="s">
        <v>3151</v>
      </c>
      <c r="D1667" t="s">
        <v>3093</v>
      </c>
      <c r="E1667" t="s">
        <v>20042</v>
      </c>
      <c r="F1667" t="s">
        <v>5857</v>
      </c>
      <c r="G1667" t="s">
        <v>3106</v>
      </c>
      <c r="H1667">
        <f ca="1">_xlfn.XLOOKUP('Master Data'!$B:$B,PatientsMaster!$A:$A,PatientsMaster!$F:$F)</f>
        <v>30</v>
      </c>
      <c r="I1667" t="str">
        <f ca="1">_xlfn.XLOOKUP('Master Data'!$B:$B,PatientsMaster!$A:$A,PatientsMaster!$G:$G)</f>
        <v>Young Adult</v>
      </c>
      <c r="J1667" t="str">
        <f>_xlfn.XLOOKUP($C:$C,ProvidersMaster!$A:$A,ProvidersMaster!$C:$C)</f>
        <v>Gastroenterology</v>
      </c>
      <c r="K1667">
        <f>_xlfn.XLOOKUP($A:$A,Charges!$B:$B,Charges!$D:$D)</f>
        <v>395.52</v>
      </c>
      <c r="L1667">
        <f>_xlfn.XLOOKUP($E:$E,InsuranceClaims!$A:$A,InsuranceClaims!$E:$E)</f>
        <v>263.86720000000003</v>
      </c>
      <c r="M1667" t="str">
        <f>_xlfn.XLOOKUP($A:$A,Diagnoses!$B:$B,Diagnoses!$D:$D)</f>
        <v>Acute upper respiratory infection, unspecified</v>
      </c>
      <c r="N1667" t="str">
        <f t="shared" ref="N1667:N1730" si="52">TEXT($F:$F,"yyyy-mmm")</f>
        <v>2024-Sep</v>
      </c>
      <c r="O1667" t="str">
        <f t="shared" ref="O1667:O1730" si="53">IF(K1667&gt;350,"High Cost","Standard")</f>
        <v>High Cost</v>
      </c>
      <c r="P1667">
        <f>COUNTIF($B:$B,B1667)</f>
        <v>3</v>
      </c>
      <c r="Q1667">
        <f>SUMIF($C:$C,C1667,$L:$L)</f>
        <v>21413.642499999994</v>
      </c>
    </row>
    <row r="1668" spans="1:17" x14ac:dyDescent="0.25">
      <c r="A1668" t="s">
        <v>5858</v>
      </c>
      <c r="B1668" t="s">
        <v>710</v>
      </c>
      <c r="C1668" t="s">
        <v>3248</v>
      </c>
      <c r="D1668" t="s">
        <v>3093</v>
      </c>
      <c r="E1668" t="s">
        <v>20043</v>
      </c>
      <c r="F1668" t="s">
        <v>5575</v>
      </c>
      <c r="G1668" t="s">
        <v>3095</v>
      </c>
      <c r="H1668">
        <f ca="1">_xlfn.XLOOKUP('Master Data'!$B:$B,PatientsMaster!$A:$A,PatientsMaster!$F:$F)</f>
        <v>30</v>
      </c>
      <c r="I1668" t="str">
        <f ca="1">_xlfn.XLOOKUP('Master Data'!$B:$B,PatientsMaster!$A:$A,PatientsMaster!$G:$G)</f>
        <v>Young Adult</v>
      </c>
      <c r="J1668" t="str">
        <f>_xlfn.XLOOKUP($C:$C,ProvidersMaster!$A:$A,ProvidersMaster!$C:$C)</f>
        <v>Cardiology</v>
      </c>
      <c r="K1668">
        <f>_xlfn.XLOOKUP($A:$A,Charges!$B:$B,Charges!$D:$D)</f>
        <v>386.65</v>
      </c>
      <c r="L1668">
        <f>_xlfn.XLOOKUP($E:$E,InsuranceClaims!$A:$A,InsuranceClaims!$E:$E)</f>
        <v>78.971199999999996</v>
      </c>
      <c r="M1668" t="str">
        <f>_xlfn.XLOOKUP($A:$A,Diagnoses!$B:$B,Diagnoses!$D:$D)</f>
        <v>Gastro-esophageal reflux disease without esophagitis</v>
      </c>
      <c r="N1668" t="str">
        <f t="shared" si="52"/>
        <v>2023-Feb</v>
      </c>
      <c r="O1668" t="str">
        <f t="shared" si="53"/>
        <v>High Cost</v>
      </c>
      <c r="P1668">
        <f>COUNTIF($B:$B,B1668)</f>
        <v>6</v>
      </c>
      <c r="Q1668">
        <f>SUMIF($C:$C,C1668,$L:$L)</f>
        <v>20392.786800000002</v>
      </c>
    </row>
    <row r="1669" spans="1:17" x14ac:dyDescent="0.25">
      <c r="A1669" t="s">
        <v>5859</v>
      </c>
      <c r="B1669" t="s">
        <v>710</v>
      </c>
      <c r="C1669" t="s">
        <v>3161</v>
      </c>
      <c r="D1669" t="s">
        <v>3088</v>
      </c>
      <c r="E1669" t="s">
        <v>20044</v>
      </c>
      <c r="F1669" t="s">
        <v>4996</v>
      </c>
      <c r="G1669" t="s">
        <v>3102</v>
      </c>
      <c r="H1669">
        <f ca="1">_xlfn.XLOOKUP('Master Data'!$B:$B,PatientsMaster!$A:$A,PatientsMaster!$F:$F)</f>
        <v>30</v>
      </c>
      <c r="I1669" t="str">
        <f ca="1">_xlfn.XLOOKUP('Master Data'!$B:$B,PatientsMaster!$A:$A,PatientsMaster!$G:$G)</f>
        <v>Young Adult</v>
      </c>
      <c r="J1669" t="str">
        <f>_xlfn.XLOOKUP($C:$C,ProvidersMaster!$A:$A,ProvidersMaster!$C:$C)</f>
        <v>Gastroenterology</v>
      </c>
      <c r="K1669">
        <f>_xlfn.XLOOKUP($A:$A,Charges!$B:$B,Charges!$D:$D)</f>
        <v>445.83</v>
      </c>
      <c r="L1669">
        <f>_xlfn.XLOOKUP($E:$E,InsuranceClaims!$A:$A,InsuranceClaims!$E:$E)</f>
        <v>276.69189999999998</v>
      </c>
      <c r="M1669" t="str">
        <f>_xlfn.XLOOKUP($A:$A,Diagnoses!$B:$B,Diagnoses!$D:$D)</f>
        <v>Type 2 diabetes mellitus without complications</v>
      </c>
      <c r="N1669" t="str">
        <f t="shared" si="52"/>
        <v>2025-Jul</v>
      </c>
      <c r="O1669" t="str">
        <f t="shared" si="53"/>
        <v>High Cost</v>
      </c>
      <c r="P1669">
        <f>COUNTIF($B:$B,B1669)</f>
        <v>6</v>
      </c>
      <c r="Q1669">
        <f>SUMIF($C:$C,C1669,$L:$L)</f>
        <v>20657.172699999996</v>
      </c>
    </row>
    <row r="1670" spans="1:17" x14ac:dyDescent="0.25">
      <c r="A1670" t="s">
        <v>5860</v>
      </c>
      <c r="B1670" t="s">
        <v>710</v>
      </c>
      <c r="C1670" t="s">
        <v>3087</v>
      </c>
      <c r="D1670" t="s">
        <v>3088</v>
      </c>
      <c r="E1670" t="s">
        <v>20045</v>
      </c>
      <c r="F1670" t="s">
        <v>5861</v>
      </c>
      <c r="G1670" t="s">
        <v>3090</v>
      </c>
      <c r="H1670">
        <f ca="1">_xlfn.XLOOKUP('Master Data'!$B:$B,PatientsMaster!$A:$A,PatientsMaster!$F:$F)</f>
        <v>30</v>
      </c>
      <c r="I1670" t="str">
        <f ca="1">_xlfn.XLOOKUP('Master Data'!$B:$B,PatientsMaster!$A:$A,PatientsMaster!$G:$G)</f>
        <v>Young Adult</v>
      </c>
      <c r="J1670" t="str">
        <f>_xlfn.XLOOKUP($C:$C,ProvidersMaster!$A:$A,ProvidersMaster!$C:$C)</f>
        <v>Cardiology</v>
      </c>
      <c r="K1670">
        <f>_xlfn.XLOOKUP($A:$A,Charges!$B:$B,Charges!$D:$D)</f>
        <v>59.82</v>
      </c>
      <c r="L1670">
        <f>_xlfn.XLOOKUP($E:$E,InsuranceClaims!$A:$A,InsuranceClaims!$E:$E)</f>
        <v>146.5112</v>
      </c>
      <c r="M1670" t="str">
        <f>_xlfn.XLOOKUP($A:$A,Diagnoses!$B:$B,Diagnoses!$D:$D)</f>
        <v>Acute upper respiratory infection, unspecified</v>
      </c>
      <c r="N1670" t="str">
        <f t="shared" si="52"/>
        <v>2023-May</v>
      </c>
      <c r="O1670" t="str">
        <f t="shared" si="53"/>
        <v>Standard</v>
      </c>
      <c r="P1670">
        <f>COUNTIF($B:$B,B1670)</f>
        <v>6</v>
      </c>
      <c r="Q1670">
        <f>SUMIF($C:$C,C1670,$L:$L)</f>
        <v>16589.7353</v>
      </c>
    </row>
    <row r="1671" spans="1:17" x14ac:dyDescent="0.25">
      <c r="A1671" t="s">
        <v>5862</v>
      </c>
      <c r="B1671" t="s">
        <v>710</v>
      </c>
      <c r="C1671" t="s">
        <v>3208</v>
      </c>
      <c r="D1671" t="s">
        <v>3088</v>
      </c>
      <c r="E1671" t="s">
        <v>20046</v>
      </c>
      <c r="F1671" t="s">
        <v>5863</v>
      </c>
      <c r="G1671" t="s">
        <v>3095</v>
      </c>
      <c r="H1671">
        <f ca="1">_xlfn.XLOOKUP('Master Data'!$B:$B,PatientsMaster!$A:$A,PatientsMaster!$F:$F)</f>
        <v>30</v>
      </c>
      <c r="I1671" t="str">
        <f ca="1">_xlfn.XLOOKUP('Master Data'!$B:$B,PatientsMaster!$A:$A,PatientsMaster!$G:$G)</f>
        <v>Young Adult</v>
      </c>
      <c r="J1671" t="str">
        <f>_xlfn.XLOOKUP($C:$C,ProvidersMaster!$A:$A,ProvidersMaster!$C:$C)</f>
        <v>Cardiology</v>
      </c>
      <c r="K1671">
        <f>_xlfn.XLOOKUP($A:$A,Charges!$B:$B,Charges!$D:$D)</f>
        <v>448.06</v>
      </c>
      <c r="L1671">
        <f>_xlfn.XLOOKUP($E:$E,InsuranceClaims!$A:$A,InsuranceClaims!$E:$E)</f>
        <v>178.09200000000001</v>
      </c>
      <c r="M1671" t="str">
        <f>_xlfn.XLOOKUP($A:$A,Diagnoses!$B:$B,Diagnoses!$D:$D)</f>
        <v>Essential (primary) hypertension</v>
      </c>
      <c r="N1671" t="str">
        <f t="shared" si="52"/>
        <v>2024-Feb</v>
      </c>
      <c r="O1671" t="str">
        <f t="shared" si="53"/>
        <v>High Cost</v>
      </c>
      <c r="P1671">
        <f>COUNTIF($B:$B,B1671)</f>
        <v>6</v>
      </c>
      <c r="Q1671">
        <f>SUMIF($C:$C,C1671,$L:$L)</f>
        <v>17205.856699999993</v>
      </c>
    </row>
    <row r="1672" spans="1:17" x14ac:dyDescent="0.25">
      <c r="A1672" t="s">
        <v>5864</v>
      </c>
      <c r="B1672" t="s">
        <v>710</v>
      </c>
      <c r="C1672" t="s">
        <v>3248</v>
      </c>
      <c r="D1672" t="s">
        <v>3088</v>
      </c>
      <c r="E1672" t="s">
        <v>20047</v>
      </c>
      <c r="F1672" t="s">
        <v>3795</v>
      </c>
      <c r="G1672" t="s">
        <v>3102</v>
      </c>
      <c r="H1672">
        <f ca="1">_xlfn.XLOOKUP('Master Data'!$B:$B,PatientsMaster!$A:$A,PatientsMaster!$F:$F)</f>
        <v>30</v>
      </c>
      <c r="I1672" t="str">
        <f ca="1">_xlfn.XLOOKUP('Master Data'!$B:$B,PatientsMaster!$A:$A,PatientsMaster!$G:$G)</f>
        <v>Young Adult</v>
      </c>
      <c r="J1672" t="str">
        <f>_xlfn.XLOOKUP($C:$C,ProvidersMaster!$A:$A,ProvidersMaster!$C:$C)</f>
        <v>Cardiology</v>
      </c>
      <c r="K1672">
        <f>_xlfn.XLOOKUP($A:$A,Charges!$B:$B,Charges!$D:$D)</f>
        <v>452.66</v>
      </c>
      <c r="L1672">
        <f>_xlfn.XLOOKUP($E:$E,InsuranceClaims!$A:$A,InsuranceClaims!$E:$E)</f>
        <v>221.893</v>
      </c>
      <c r="M1672" t="str">
        <f>_xlfn.XLOOKUP($A:$A,Diagnoses!$B:$B,Diagnoses!$D:$D)</f>
        <v>Type 2 diabetes mellitus without complications</v>
      </c>
      <c r="N1672" t="str">
        <f t="shared" si="52"/>
        <v>2022-May</v>
      </c>
      <c r="O1672" t="str">
        <f t="shared" si="53"/>
        <v>High Cost</v>
      </c>
      <c r="P1672">
        <f>COUNTIF($B:$B,B1672)</f>
        <v>6</v>
      </c>
      <c r="Q1672">
        <f>SUMIF($C:$C,C1672,$L:$L)</f>
        <v>20392.786800000002</v>
      </c>
    </row>
    <row r="1673" spans="1:17" x14ac:dyDescent="0.25">
      <c r="A1673" t="s">
        <v>5865</v>
      </c>
      <c r="B1673" t="s">
        <v>710</v>
      </c>
      <c r="C1673" t="s">
        <v>3087</v>
      </c>
      <c r="D1673" t="s">
        <v>3093</v>
      </c>
      <c r="E1673" t="s">
        <v>20048</v>
      </c>
      <c r="F1673" t="s">
        <v>4342</v>
      </c>
      <c r="G1673" t="s">
        <v>3090</v>
      </c>
      <c r="H1673">
        <f ca="1">_xlfn.XLOOKUP('Master Data'!$B:$B,PatientsMaster!$A:$A,PatientsMaster!$F:$F)</f>
        <v>30</v>
      </c>
      <c r="I1673" t="str">
        <f ca="1">_xlfn.XLOOKUP('Master Data'!$B:$B,PatientsMaster!$A:$A,PatientsMaster!$G:$G)</f>
        <v>Young Adult</v>
      </c>
      <c r="J1673" t="str">
        <f>_xlfn.XLOOKUP($C:$C,ProvidersMaster!$A:$A,ProvidersMaster!$C:$C)</f>
        <v>Cardiology</v>
      </c>
      <c r="K1673">
        <f>_xlfn.XLOOKUP($A:$A,Charges!$B:$B,Charges!$D:$D)</f>
        <v>446.61</v>
      </c>
      <c r="L1673">
        <f>_xlfn.XLOOKUP($E:$E,InsuranceClaims!$A:$A,InsuranceClaims!$E:$E)</f>
        <v>375.83879999999994</v>
      </c>
      <c r="M1673" t="str">
        <f>_xlfn.XLOOKUP($A:$A,Diagnoses!$B:$B,Diagnoses!$D:$D)</f>
        <v>Low back pain</v>
      </c>
      <c r="N1673" t="str">
        <f t="shared" si="52"/>
        <v>2026-May</v>
      </c>
      <c r="O1673" t="str">
        <f t="shared" si="53"/>
        <v>High Cost</v>
      </c>
      <c r="P1673">
        <f>COUNTIF($B:$B,B1673)</f>
        <v>6</v>
      </c>
      <c r="Q1673">
        <f>SUMIF($C:$C,C1673,$L:$L)</f>
        <v>16589.7353</v>
      </c>
    </row>
    <row r="1674" spans="1:17" x14ac:dyDescent="0.25">
      <c r="A1674" t="s">
        <v>5866</v>
      </c>
      <c r="B1674" t="s">
        <v>712</v>
      </c>
      <c r="C1674" t="s">
        <v>3199</v>
      </c>
      <c r="D1674" t="s">
        <v>3088</v>
      </c>
      <c r="E1674" t="s">
        <v>20049</v>
      </c>
      <c r="F1674" t="s">
        <v>4354</v>
      </c>
      <c r="G1674" t="s">
        <v>3090</v>
      </c>
      <c r="H1674">
        <f ca="1">_xlfn.XLOOKUP('Master Data'!$B:$B,PatientsMaster!$A:$A,PatientsMaster!$F:$F)</f>
        <v>58</v>
      </c>
      <c r="I1674" t="str">
        <f ca="1">_xlfn.XLOOKUP('Master Data'!$B:$B,PatientsMaster!$A:$A,PatientsMaster!$G:$G)</f>
        <v>Young Adult</v>
      </c>
      <c r="J1674" t="str">
        <f>_xlfn.XLOOKUP($C:$C,ProvidersMaster!$A:$A,ProvidersMaster!$C:$C)</f>
        <v>Gastroenterology</v>
      </c>
      <c r="K1674">
        <f>_xlfn.XLOOKUP($A:$A,Charges!$B:$B,Charges!$D:$D)</f>
        <v>367.7</v>
      </c>
      <c r="L1674">
        <f>_xlfn.XLOOKUP($E:$E,InsuranceClaims!$A:$A,InsuranceClaims!$E:$E)</f>
        <v>320.22910000000002</v>
      </c>
      <c r="M1674" t="str">
        <f>_xlfn.XLOOKUP($A:$A,Diagnoses!$B:$B,Diagnoses!$D:$D)</f>
        <v>Acute upper respiratory infection, unspecified</v>
      </c>
      <c r="N1674" t="str">
        <f t="shared" si="52"/>
        <v>2023-Aug</v>
      </c>
      <c r="O1674" t="str">
        <f t="shared" si="53"/>
        <v>High Cost</v>
      </c>
      <c r="P1674">
        <f>COUNTIF($B:$B,B1674)</f>
        <v>8</v>
      </c>
      <c r="Q1674">
        <f>SUMIF($C:$C,C1674,$L:$L)</f>
        <v>19674.320500000005</v>
      </c>
    </row>
    <row r="1675" spans="1:17" x14ac:dyDescent="0.25">
      <c r="A1675" t="s">
        <v>5867</v>
      </c>
      <c r="B1675" t="s">
        <v>712</v>
      </c>
      <c r="C1675" t="s">
        <v>3187</v>
      </c>
      <c r="D1675" t="s">
        <v>3088</v>
      </c>
      <c r="E1675" t="s">
        <v>20050</v>
      </c>
      <c r="F1675" t="s">
        <v>5868</v>
      </c>
      <c r="G1675" t="s">
        <v>3090</v>
      </c>
      <c r="H1675">
        <f ca="1">_xlfn.XLOOKUP('Master Data'!$B:$B,PatientsMaster!$A:$A,PatientsMaster!$F:$F)</f>
        <v>58</v>
      </c>
      <c r="I1675" t="str">
        <f ca="1">_xlfn.XLOOKUP('Master Data'!$B:$B,PatientsMaster!$A:$A,PatientsMaster!$G:$G)</f>
        <v>Young Adult</v>
      </c>
      <c r="J1675" t="str">
        <f>_xlfn.XLOOKUP($C:$C,ProvidersMaster!$A:$A,ProvidersMaster!$C:$C)</f>
        <v>Cardiology</v>
      </c>
      <c r="K1675">
        <f>_xlfn.XLOOKUP($A:$A,Charges!$B:$B,Charges!$D:$D)</f>
        <v>322.49</v>
      </c>
      <c r="L1675">
        <f>_xlfn.XLOOKUP($E:$E,InsuranceClaims!$A:$A,InsuranceClaims!$E:$E)</f>
        <v>56.1036</v>
      </c>
      <c r="M1675" t="str">
        <f>_xlfn.XLOOKUP($A:$A,Diagnoses!$B:$B,Diagnoses!$D:$D)</f>
        <v>Type 2 diabetes mellitus without complications</v>
      </c>
      <c r="N1675" t="str">
        <f t="shared" si="52"/>
        <v>2022-Sep</v>
      </c>
      <c r="O1675" t="str">
        <f t="shared" si="53"/>
        <v>Standard</v>
      </c>
      <c r="P1675">
        <f>COUNTIF($B:$B,B1675)</f>
        <v>8</v>
      </c>
      <c r="Q1675">
        <f>SUMIF($C:$C,C1675,$L:$L)</f>
        <v>16655.636999999995</v>
      </c>
    </row>
    <row r="1676" spans="1:17" x14ac:dyDescent="0.25">
      <c r="A1676" t="s">
        <v>5869</v>
      </c>
      <c r="B1676" t="s">
        <v>712</v>
      </c>
      <c r="C1676" t="s">
        <v>3156</v>
      </c>
      <c r="D1676" t="s">
        <v>3093</v>
      </c>
      <c r="E1676" t="s">
        <v>20051</v>
      </c>
      <c r="F1676" t="s">
        <v>3528</v>
      </c>
      <c r="G1676" t="s">
        <v>3102</v>
      </c>
      <c r="H1676">
        <f ca="1">_xlfn.XLOOKUP('Master Data'!$B:$B,PatientsMaster!$A:$A,PatientsMaster!$F:$F)</f>
        <v>58</v>
      </c>
      <c r="I1676" t="str">
        <f ca="1">_xlfn.XLOOKUP('Master Data'!$B:$B,PatientsMaster!$A:$A,PatientsMaster!$G:$G)</f>
        <v>Young Adult</v>
      </c>
      <c r="J1676" t="str">
        <f>_xlfn.XLOOKUP($C:$C,ProvidersMaster!$A:$A,ProvidersMaster!$C:$C)</f>
        <v>Neurology</v>
      </c>
      <c r="K1676">
        <f>_xlfn.XLOOKUP($A:$A,Charges!$B:$B,Charges!$D:$D)</f>
        <v>183.03</v>
      </c>
      <c r="L1676">
        <f>_xlfn.XLOOKUP($E:$E,InsuranceClaims!$A:$A,InsuranceClaims!$E:$E)</f>
        <v>410.29200000000003</v>
      </c>
      <c r="M1676" t="str">
        <f>_xlfn.XLOOKUP($A:$A,Diagnoses!$B:$B,Diagnoses!$D:$D)</f>
        <v>Acute upper respiratory infection, unspecified</v>
      </c>
      <c r="N1676" t="str">
        <f t="shared" si="52"/>
        <v>2023-Dec</v>
      </c>
      <c r="O1676" t="str">
        <f t="shared" si="53"/>
        <v>Standard</v>
      </c>
      <c r="P1676">
        <f>COUNTIF($B:$B,B1676)</f>
        <v>8</v>
      </c>
      <c r="Q1676">
        <f>SUMIF($C:$C,C1676,$L:$L)</f>
        <v>25676.765600000006</v>
      </c>
    </row>
    <row r="1677" spans="1:17" x14ac:dyDescent="0.25">
      <c r="A1677" t="s">
        <v>5870</v>
      </c>
      <c r="B1677" t="s">
        <v>712</v>
      </c>
      <c r="C1677" t="s">
        <v>3199</v>
      </c>
      <c r="D1677" t="s">
        <v>3088</v>
      </c>
      <c r="E1677" t="s">
        <v>20052</v>
      </c>
      <c r="F1677" t="s">
        <v>3313</v>
      </c>
      <c r="G1677" t="s">
        <v>3090</v>
      </c>
      <c r="H1677">
        <f ca="1">_xlfn.XLOOKUP('Master Data'!$B:$B,PatientsMaster!$A:$A,PatientsMaster!$F:$F)</f>
        <v>58</v>
      </c>
      <c r="I1677" t="str">
        <f ca="1">_xlfn.XLOOKUP('Master Data'!$B:$B,PatientsMaster!$A:$A,PatientsMaster!$G:$G)</f>
        <v>Young Adult</v>
      </c>
      <c r="J1677" t="str">
        <f>_xlfn.XLOOKUP($C:$C,ProvidersMaster!$A:$A,ProvidersMaster!$C:$C)</f>
        <v>Gastroenterology</v>
      </c>
      <c r="K1677">
        <f>_xlfn.XLOOKUP($A:$A,Charges!$B:$B,Charges!$D:$D)</f>
        <v>474.72</v>
      </c>
      <c r="L1677">
        <f>_xlfn.XLOOKUP($E:$E,InsuranceClaims!$A:$A,InsuranceClaims!$E:$E)</f>
        <v>221.63</v>
      </c>
      <c r="M1677" t="str">
        <f>_xlfn.XLOOKUP($A:$A,Diagnoses!$B:$B,Diagnoses!$D:$D)</f>
        <v>Acute upper respiratory infection, unspecified</v>
      </c>
      <c r="N1677" t="str">
        <f t="shared" si="52"/>
        <v>2026-Feb</v>
      </c>
      <c r="O1677" t="str">
        <f t="shared" si="53"/>
        <v>High Cost</v>
      </c>
      <c r="P1677">
        <f>COUNTIF($B:$B,B1677)</f>
        <v>8</v>
      </c>
      <c r="Q1677">
        <f>SUMIF($C:$C,C1677,$L:$L)</f>
        <v>19674.320500000005</v>
      </c>
    </row>
    <row r="1678" spans="1:17" x14ac:dyDescent="0.25">
      <c r="A1678" t="s">
        <v>5871</v>
      </c>
      <c r="B1678" t="s">
        <v>712</v>
      </c>
      <c r="C1678" t="s">
        <v>3092</v>
      </c>
      <c r="D1678" t="s">
        <v>3088</v>
      </c>
      <c r="E1678" t="s">
        <v>20053</v>
      </c>
      <c r="F1678" t="s">
        <v>5872</v>
      </c>
      <c r="G1678" t="s">
        <v>3095</v>
      </c>
      <c r="H1678">
        <f ca="1">_xlfn.XLOOKUP('Master Data'!$B:$B,PatientsMaster!$A:$A,PatientsMaster!$F:$F)</f>
        <v>58</v>
      </c>
      <c r="I1678" t="str">
        <f ca="1">_xlfn.XLOOKUP('Master Data'!$B:$B,PatientsMaster!$A:$A,PatientsMaster!$G:$G)</f>
        <v>Young Adult</v>
      </c>
      <c r="J1678" t="str">
        <f>_xlfn.XLOOKUP($C:$C,ProvidersMaster!$A:$A,ProvidersMaster!$C:$C)</f>
        <v>Oncology</v>
      </c>
      <c r="K1678">
        <f>_xlfn.XLOOKUP($A:$A,Charges!$B:$B,Charges!$D:$D)</f>
        <v>368.32</v>
      </c>
      <c r="L1678">
        <f>_xlfn.XLOOKUP($E:$E,InsuranceClaims!$A:$A,InsuranceClaims!$E:$E)</f>
        <v>328.54939999999999</v>
      </c>
      <c r="M1678" t="str">
        <f>_xlfn.XLOOKUP($A:$A,Diagnoses!$B:$B,Diagnoses!$D:$D)</f>
        <v>Essential (primary) hypertension</v>
      </c>
      <c r="N1678" t="str">
        <f t="shared" si="52"/>
        <v>2025-Jun</v>
      </c>
      <c r="O1678" t="str">
        <f t="shared" si="53"/>
        <v>High Cost</v>
      </c>
      <c r="P1678">
        <f>COUNTIF($B:$B,B1678)</f>
        <v>8</v>
      </c>
      <c r="Q1678">
        <f>SUMIF($C:$C,C1678,$L:$L)</f>
        <v>16713.101299999998</v>
      </c>
    </row>
    <row r="1679" spans="1:17" x14ac:dyDescent="0.25">
      <c r="A1679" t="s">
        <v>5873</v>
      </c>
      <c r="B1679" t="s">
        <v>712</v>
      </c>
      <c r="C1679" t="s">
        <v>3217</v>
      </c>
      <c r="D1679" t="s">
        <v>3088</v>
      </c>
      <c r="E1679" t="s">
        <v>20054</v>
      </c>
      <c r="F1679" t="s">
        <v>5874</v>
      </c>
      <c r="G1679" t="s">
        <v>3106</v>
      </c>
      <c r="H1679">
        <f ca="1">_xlfn.XLOOKUP('Master Data'!$B:$B,PatientsMaster!$A:$A,PatientsMaster!$F:$F)</f>
        <v>58</v>
      </c>
      <c r="I1679" t="str">
        <f ca="1">_xlfn.XLOOKUP('Master Data'!$B:$B,PatientsMaster!$A:$A,PatientsMaster!$G:$G)</f>
        <v>Young Adult</v>
      </c>
      <c r="J1679" t="str">
        <f>_xlfn.XLOOKUP($C:$C,ProvidersMaster!$A:$A,ProvidersMaster!$C:$C)</f>
        <v>Cardiology</v>
      </c>
      <c r="K1679">
        <f>_xlfn.XLOOKUP($A:$A,Charges!$B:$B,Charges!$D:$D)</f>
        <v>151.5</v>
      </c>
      <c r="L1679">
        <f>_xlfn.XLOOKUP($E:$E,InsuranceClaims!$A:$A,InsuranceClaims!$E:$E)</f>
        <v>314.01710000000003</v>
      </c>
      <c r="M1679" t="str">
        <f>_xlfn.XLOOKUP($A:$A,Diagnoses!$B:$B,Diagnoses!$D:$D)</f>
        <v>Acute upper respiratory infection, unspecified</v>
      </c>
      <c r="N1679" t="str">
        <f t="shared" si="52"/>
        <v>2023-Dec</v>
      </c>
      <c r="O1679" t="str">
        <f t="shared" si="53"/>
        <v>Standard</v>
      </c>
      <c r="P1679">
        <f>COUNTIF($B:$B,B1679)</f>
        <v>8</v>
      </c>
      <c r="Q1679">
        <f>SUMIF($C:$C,C1679,$L:$L)</f>
        <v>16325.449900000001</v>
      </c>
    </row>
    <row r="1680" spans="1:17" x14ac:dyDescent="0.25">
      <c r="A1680" t="s">
        <v>5875</v>
      </c>
      <c r="B1680" t="s">
        <v>712</v>
      </c>
      <c r="C1680" t="s">
        <v>3265</v>
      </c>
      <c r="D1680" t="s">
        <v>3088</v>
      </c>
      <c r="E1680" t="s">
        <v>20055</v>
      </c>
      <c r="F1680" t="s">
        <v>4059</v>
      </c>
      <c r="G1680" t="s">
        <v>3102</v>
      </c>
      <c r="H1680">
        <f ca="1">_xlfn.XLOOKUP('Master Data'!$B:$B,PatientsMaster!$A:$A,PatientsMaster!$F:$F)</f>
        <v>58</v>
      </c>
      <c r="I1680" t="str">
        <f ca="1">_xlfn.XLOOKUP('Master Data'!$B:$B,PatientsMaster!$A:$A,PatientsMaster!$G:$G)</f>
        <v>Young Adult</v>
      </c>
      <c r="J1680" t="str">
        <f>_xlfn.XLOOKUP($C:$C,ProvidersMaster!$A:$A,ProvidersMaster!$C:$C)</f>
        <v>Neurology</v>
      </c>
      <c r="K1680">
        <f>_xlfn.XLOOKUP($A:$A,Charges!$B:$B,Charges!$D:$D)</f>
        <v>202.44</v>
      </c>
      <c r="L1680">
        <f>_xlfn.XLOOKUP($E:$E,InsuranceClaims!$A:$A,InsuranceClaims!$E:$E)</f>
        <v>331.11</v>
      </c>
      <c r="M1680" t="str">
        <f>_xlfn.XLOOKUP($A:$A,Diagnoses!$B:$B,Diagnoses!$D:$D)</f>
        <v>Type 2 diabetes mellitus without complications</v>
      </c>
      <c r="N1680" t="str">
        <f t="shared" si="52"/>
        <v>2023-Dec</v>
      </c>
      <c r="O1680" t="str">
        <f t="shared" si="53"/>
        <v>Standard</v>
      </c>
      <c r="P1680">
        <f>COUNTIF($B:$B,B1680)</f>
        <v>8</v>
      </c>
      <c r="Q1680">
        <f>SUMIF($C:$C,C1680,$L:$L)</f>
        <v>17482.5101</v>
      </c>
    </row>
    <row r="1681" spans="1:17" x14ac:dyDescent="0.25">
      <c r="A1681" t="s">
        <v>5876</v>
      </c>
      <c r="B1681" t="s">
        <v>712</v>
      </c>
      <c r="C1681" t="s">
        <v>3125</v>
      </c>
      <c r="D1681" t="s">
        <v>3093</v>
      </c>
      <c r="E1681" t="s">
        <v>20056</v>
      </c>
      <c r="F1681" t="s">
        <v>5877</v>
      </c>
      <c r="G1681" t="s">
        <v>3095</v>
      </c>
      <c r="H1681">
        <f ca="1">_xlfn.XLOOKUP('Master Data'!$B:$B,PatientsMaster!$A:$A,PatientsMaster!$F:$F)</f>
        <v>58</v>
      </c>
      <c r="I1681" t="str">
        <f ca="1">_xlfn.XLOOKUP('Master Data'!$B:$B,PatientsMaster!$A:$A,PatientsMaster!$G:$G)</f>
        <v>Young Adult</v>
      </c>
      <c r="J1681" t="str">
        <f>_xlfn.XLOOKUP($C:$C,ProvidersMaster!$A:$A,ProvidersMaster!$C:$C)</f>
        <v>Dermatology</v>
      </c>
      <c r="K1681">
        <f>_xlfn.XLOOKUP($A:$A,Charges!$B:$B,Charges!$D:$D)</f>
        <v>433.05</v>
      </c>
      <c r="L1681">
        <f>_xlfn.XLOOKUP($E:$E,InsuranceClaims!$A:$A,InsuranceClaims!$E:$E)</f>
        <v>65.8155</v>
      </c>
      <c r="M1681" t="str">
        <f>_xlfn.XLOOKUP($A:$A,Diagnoses!$B:$B,Diagnoses!$D:$D)</f>
        <v>Low back pain</v>
      </c>
      <c r="N1681" t="str">
        <f t="shared" si="52"/>
        <v>2025-Apr</v>
      </c>
      <c r="O1681" t="str">
        <f t="shared" si="53"/>
        <v>High Cost</v>
      </c>
      <c r="P1681">
        <f>COUNTIF($B:$B,B1681)</f>
        <v>8</v>
      </c>
      <c r="Q1681">
        <f>SUMIF($C:$C,C1681,$L:$L)</f>
        <v>11666.590100000001</v>
      </c>
    </row>
    <row r="1682" spans="1:17" x14ac:dyDescent="0.25">
      <c r="A1682" t="s">
        <v>5878</v>
      </c>
      <c r="B1682" t="s">
        <v>714</v>
      </c>
      <c r="C1682" t="s">
        <v>3108</v>
      </c>
      <c r="D1682" t="s">
        <v>3093</v>
      </c>
      <c r="E1682" t="s">
        <v>20057</v>
      </c>
      <c r="F1682" t="s">
        <v>3375</v>
      </c>
      <c r="G1682" t="s">
        <v>3106</v>
      </c>
      <c r="H1682">
        <f ca="1">_xlfn.XLOOKUP('Master Data'!$B:$B,PatientsMaster!$A:$A,PatientsMaster!$F:$F)</f>
        <v>64</v>
      </c>
      <c r="I1682" t="str">
        <f ca="1">_xlfn.XLOOKUP('Master Data'!$B:$B,PatientsMaster!$A:$A,PatientsMaster!$G:$G)</f>
        <v>Young Adult</v>
      </c>
      <c r="J1682" t="str">
        <f>_xlfn.XLOOKUP($C:$C,ProvidersMaster!$A:$A,ProvidersMaster!$C:$C)</f>
        <v>Pediatrics</v>
      </c>
      <c r="K1682">
        <f>_xlfn.XLOOKUP($A:$A,Charges!$B:$B,Charges!$D:$D)</f>
        <v>194.17</v>
      </c>
      <c r="L1682">
        <f>_xlfn.XLOOKUP($E:$E,InsuranceClaims!$A:$A,InsuranceClaims!$E:$E)</f>
        <v>217.7714</v>
      </c>
      <c r="M1682" t="str">
        <f>_xlfn.XLOOKUP($A:$A,Diagnoses!$B:$B,Diagnoses!$D:$D)</f>
        <v>Acute upper respiratory infection, unspecified</v>
      </c>
      <c r="N1682" t="str">
        <f t="shared" si="52"/>
        <v>2023-May</v>
      </c>
      <c r="O1682" t="str">
        <f t="shared" si="53"/>
        <v>Standard</v>
      </c>
      <c r="P1682">
        <f>COUNTIF($B:$B,B1682)</f>
        <v>9</v>
      </c>
      <c r="Q1682">
        <f>SUMIF($C:$C,C1682,$L:$L)</f>
        <v>19337.123900000002</v>
      </c>
    </row>
    <row r="1683" spans="1:17" x14ac:dyDescent="0.25">
      <c r="A1683" t="s">
        <v>5879</v>
      </c>
      <c r="B1683" t="s">
        <v>714</v>
      </c>
      <c r="C1683" t="s">
        <v>3111</v>
      </c>
      <c r="D1683" t="s">
        <v>3088</v>
      </c>
      <c r="E1683" t="s">
        <v>20058</v>
      </c>
      <c r="F1683" t="s">
        <v>3656</v>
      </c>
      <c r="G1683" t="s">
        <v>3090</v>
      </c>
      <c r="H1683">
        <f ca="1">_xlfn.XLOOKUP('Master Data'!$B:$B,PatientsMaster!$A:$A,PatientsMaster!$F:$F)</f>
        <v>64</v>
      </c>
      <c r="I1683" t="str">
        <f ca="1">_xlfn.XLOOKUP('Master Data'!$B:$B,PatientsMaster!$A:$A,PatientsMaster!$G:$G)</f>
        <v>Young Adult</v>
      </c>
      <c r="J1683" t="str">
        <f>_xlfn.XLOOKUP($C:$C,ProvidersMaster!$A:$A,ProvidersMaster!$C:$C)</f>
        <v>Gastroenterology</v>
      </c>
      <c r="K1683">
        <f>_xlfn.XLOOKUP($A:$A,Charges!$B:$B,Charges!$D:$D)</f>
        <v>421.8</v>
      </c>
      <c r="L1683">
        <f>_xlfn.XLOOKUP($E:$E,InsuranceClaims!$A:$A,InsuranceClaims!$E:$E)</f>
        <v>175.56</v>
      </c>
      <c r="M1683" t="str">
        <f>_xlfn.XLOOKUP($A:$A,Diagnoses!$B:$B,Diagnoses!$D:$D)</f>
        <v>Essential (primary) hypertension</v>
      </c>
      <c r="N1683" t="str">
        <f t="shared" si="52"/>
        <v>2022-Mar</v>
      </c>
      <c r="O1683" t="str">
        <f t="shared" si="53"/>
        <v>High Cost</v>
      </c>
      <c r="P1683">
        <f>COUNTIF($B:$B,B1683)</f>
        <v>9</v>
      </c>
      <c r="Q1683">
        <f>SUMIF($C:$C,C1683,$L:$L)</f>
        <v>20345.553199999988</v>
      </c>
    </row>
    <row r="1684" spans="1:17" x14ac:dyDescent="0.25">
      <c r="A1684" t="s">
        <v>5880</v>
      </c>
      <c r="B1684" t="s">
        <v>714</v>
      </c>
      <c r="C1684" t="s">
        <v>3108</v>
      </c>
      <c r="D1684" t="s">
        <v>3088</v>
      </c>
      <c r="E1684" t="s">
        <v>20059</v>
      </c>
      <c r="F1684" t="s">
        <v>4279</v>
      </c>
      <c r="G1684" t="s">
        <v>3095</v>
      </c>
      <c r="H1684">
        <f ca="1">_xlfn.XLOOKUP('Master Data'!$B:$B,PatientsMaster!$A:$A,PatientsMaster!$F:$F)</f>
        <v>64</v>
      </c>
      <c r="I1684" t="str">
        <f ca="1">_xlfn.XLOOKUP('Master Data'!$B:$B,PatientsMaster!$A:$A,PatientsMaster!$G:$G)</f>
        <v>Young Adult</v>
      </c>
      <c r="J1684" t="str">
        <f>_xlfn.XLOOKUP($C:$C,ProvidersMaster!$A:$A,ProvidersMaster!$C:$C)</f>
        <v>Pediatrics</v>
      </c>
      <c r="K1684">
        <f>_xlfn.XLOOKUP($A:$A,Charges!$B:$B,Charges!$D:$D)</f>
        <v>366.41</v>
      </c>
      <c r="L1684">
        <f>_xlfn.XLOOKUP($E:$E,InsuranceClaims!$A:$A,InsuranceClaims!$E:$E)</f>
        <v>152.6576</v>
      </c>
      <c r="M1684" t="str">
        <f>_xlfn.XLOOKUP($A:$A,Diagnoses!$B:$B,Diagnoses!$D:$D)</f>
        <v>Type 2 diabetes mellitus without complications</v>
      </c>
      <c r="N1684" t="str">
        <f t="shared" si="52"/>
        <v>2024-May</v>
      </c>
      <c r="O1684" t="str">
        <f t="shared" si="53"/>
        <v>High Cost</v>
      </c>
      <c r="P1684">
        <f>COUNTIF($B:$B,B1684)</f>
        <v>9</v>
      </c>
      <c r="Q1684">
        <f>SUMIF($C:$C,C1684,$L:$L)</f>
        <v>19337.123900000002</v>
      </c>
    </row>
    <row r="1685" spans="1:17" x14ac:dyDescent="0.25">
      <c r="A1685" t="s">
        <v>5881</v>
      </c>
      <c r="B1685" t="s">
        <v>714</v>
      </c>
      <c r="C1685" t="s">
        <v>3265</v>
      </c>
      <c r="D1685" t="s">
        <v>3093</v>
      </c>
      <c r="E1685" t="s">
        <v>20060</v>
      </c>
      <c r="F1685" t="s">
        <v>5154</v>
      </c>
      <c r="G1685" t="s">
        <v>3102</v>
      </c>
      <c r="H1685">
        <f ca="1">_xlfn.XLOOKUP('Master Data'!$B:$B,PatientsMaster!$A:$A,PatientsMaster!$F:$F)</f>
        <v>64</v>
      </c>
      <c r="I1685" t="str">
        <f ca="1">_xlfn.XLOOKUP('Master Data'!$B:$B,PatientsMaster!$A:$A,PatientsMaster!$G:$G)</f>
        <v>Young Adult</v>
      </c>
      <c r="J1685" t="str">
        <f>_xlfn.XLOOKUP($C:$C,ProvidersMaster!$A:$A,ProvidersMaster!$C:$C)</f>
        <v>Neurology</v>
      </c>
      <c r="K1685">
        <f>_xlfn.XLOOKUP($A:$A,Charges!$B:$B,Charges!$D:$D)</f>
        <v>473</v>
      </c>
      <c r="L1685">
        <f>_xlfn.XLOOKUP($E:$E,InsuranceClaims!$A:$A,InsuranceClaims!$E:$E)</f>
        <v>321.71249999999998</v>
      </c>
      <c r="M1685" t="str">
        <f>_xlfn.XLOOKUP($A:$A,Diagnoses!$B:$B,Diagnoses!$D:$D)</f>
        <v>Acute upper respiratory infection, unspecified</v>
      </c>
      <c r="N1685" t="str">
        <f t="shared" si="52"/>
        <v>2026-Jul</v>
      </c>
      <c r="O1685" t="str">
        <f t="shared" si="53"/>
        <v>High Cost</v>
      </c>
      <c r="P1685">
        <f>COUNTIF($B:$B,B1685)</f>
        <v>9</v>
      </c>
      <c r="Q1685">
        <f>SUMIF($C:$C,C1685,$L:$L)</f>
        <v>17482.5101</v>
      </c>
    </row>
    <row r="1686" spans="1:17" x14ac:dyDescent="0.25">
      <c r="A1686" t="s">
        <v>5882</v>
      </c>
      <c r="B1686" t="s">
        <v>714</v>
      </c>
      <c r="C1686" t="s">
        <v>3199</v>
      </c>
      <c r="D1686" t="s">
        <v>3088</v>
      </c>
      <c r="E1686" t="s">
        <v>20061</v>
      </c>
      <c r="F1686" t="s">
        <v>4068</v>
      </c>
      <c r="G1686" t="s">
        <v>3106</v>
      </c>
      <c r="H1686">
        <f ca="1">_xlfn.XLOOKUP('Master Data'!$B:$B,PatientsMaster!$A:$A,PatientsMaster!$F:$F)</f>
        <v>64</v>
      </c>
      <c r="I1686" t="str">
        <f ca="1">_xlfn.XLOOKUP('Master Data'!$B:$B,PatientsMaster!$A:$A,PatientsMaster!$G:$G)</f>
        <v>Young Adult</v>
      </c>
      <c r="J1686" t="str">
        <f>_xlfn.XLOOKUP($C:$C,ProvidersMaster!$A:$A,ProvidersMaster!$C:$C)</f>
        <v>Gastroenterology</v>
      </c>
      <c r="K1686">
        <f>_xlfn.XLOOKUP($A:$A,Charges!$B:$B,Charges!$D:$D)</f>
        <v>318.19</v>
      </c>
      <c r="L1686">
        <f>_xlfn.XLOOKUP($E:$E,InsuranceClaims!$A:$A,InsuranceClaims!$E:$E)</f>
        <v>257.2</v>
      </c>
      <c r="M1686" t="str">
        <f>_xlfn.XLOOKUP($A:$A,Diagnoses!$B:$B,Diagnoses!$D:$D)</f>
        <v>Gastro-esophageal reflux disease without esophagitis</v>
      </c>
      <c r="N1686" t="str">
        <f t="shared" si="52"/>
        <v>2023-Mar</v>
      </c>
      <c r="O1686" t="str">
        <f t="shared" si="53"/>
        <v>Standard</v>
      </c>
      <c r="P1686">
        <f>COUNTIF($B:$B,B1686)</f>
        <v>9</v>
      </c>
      <c r="Q1686">
        <f>SUMIF($C:$C,C1686,$L:$L)</f>
        <v>19674.320500000005</v>
      </c>
    </row>
    <row r="1687" spans="1:17" x14ac:dyDescent="0.25">
      <c r="A1687" t="s">
        <v>5883</v>
      </c>
      <c r="B1687" t="s">
        <v>714</v>
      </c>
      <c r="C1687" t="s">
        <v>3202</v>
      </c>
      <c r="D1687" t="s">
        <v>3088</v>
      </c>
      <c r="E1687" t="s">
        <v>20062</v>
      </c>
      <c r="F1687" t="s">
        <v>5355</v>
      </c>
      <c r="G1687" t="s">
        <v>3102</v>
      </c>
      <c r="H1687">
        <f ca="1">_xlfn.XLOOKUP('Master Data'!$B:$B,PatientsMaster!$A:$A,PatientsMaster!$F:$F)</f>
        <v>64</v>
      </c>
      <c r="I1687" t="str">
        <f ca="1">_xlfn.XLOOKUP('Master Data'!$B:$B,PatientsMaster!$A:$A,PatientsMaster!$G:$G)</f>
        <v>Young Adult</v>
      </c>
      <c r="J1687" t="str">
        <f>_xlfn.XLOOKUP($C:$C,ProvidersMaster!$A:$A,ProvidersMaster!$C:$C)</f>
        <v>General Practice</v>
      </c>
      <c r="K1687">
        <f>_xlfn.XLOOKUP($A:$A,Charges!$B:$B,Charges!$D:$D)</f>
        <v>246.48</v>
      </c>
      <c r="L1687">
        <f>_xlfn.XLOOKUP($E:$E,InsuranceClaims!$A:$A,InsuranceClaims!$E:$E)</f>
        <v>287.43020000000001</v>
      </c>
      <c r="M1687" t="str">
        <f>_xlfn.XLOOKUP($A:$A,Diagnoses!$B:$B,Diagnoses!$D:$D)</f>
        <v>Acute upper respiratory infection, unspecified</v>
      </c>
      <c r="N1687" t="str">
        <f t="shared" si="52"/>
        <v>2023-Oct</v>
      </c>
      <c r="O1687" t="str">
        <f t="shared" si="53"/>
        <v>Standard</v>
      </c>
      <c r="P1687">
        <f>COUNTIF($B:$B,B1687)</f>
        <v>9</v>
      </c>
      <c r="Q1687">
        <f>SUMIF($C:$C,C1687,$L:$L)</f>
        <v>16195.449599999994</v>
      </c>
    </row>
    <row r="1688" spans="1:17" x14ac:dyDescent="0.25">
      <c r="A1688" t="s">
        <v>5884</v>
      </c>
      <c r="B1688" t="s">
        <v>714</v>
      </c>
      <c r="C1688" t="s">
        <v>3265</v>
      </c>
      <c r="D1688" t="s">
        <v>3093</v>
      </c>
      <c r="E1688" t="s">
        <v>20063</v>
      </c>
      <c r="F1688" t="s">
        <v>5885</v>
      </c>
      <c r="G1688" t="s">
        <v>3095</v>
      </c>
      <c r="H1688">
        <f ca="1">_xlfn.XLOOKUP('Master Data'!$B:$B,PatientsMaster!$A:$A,PatientsMaster!$F:$F)</f>
        <v>64</v>
      </c>
      <c r="I1688" t="str">
        <f ca="1">_xlfn.XLOOKUP('Master Data'!$B:$B,PatientsMaster!$A:$A,PatientsMaster!$G:$G)</f>
        <v>Young Adult</v>
      </c>
      <c r="J1688" t="str">
        <f>_xlfn.XLOOKUP($C:$C,ProvidersMaster!$A:$A,ProvidersMaster!$C:$C)</f>
        <v>Neurology</v>
      </c>
      <c r="K1688">
        <f>_xlfn.XLOOKUP($A:$A,Charges!$B:$B,Charges!$D:$D)</f>
        <v>354.66</v>
      </c>
      <c r="L1688">
        <f>_xlfn.XLOOKUP($E:$E,InsuranceClaims!$A:$A,InsuranceClaims!$E:$E)</f>
        <v>147.46719999999999</v>
      </c>
      <c r="M1688" t="str">
        <f>_xlfn.XLOOKUP($A:$A,Diagnoses!$B:$B,Diagnoses!$D:$D)</f>
        <v>Gastro-esophageal reflux disease without esophagitis</v>
      </c>
      <c r="N1688" t="str">
        <f t="shared" si="52"/>
        <v>2024-Apr</v>
      </c>
      <c r="O1688" t="str">
        <f t="shared" si="53"/>
        <v>High Cost</v>
      </c>
      <c r="P1688">
        <f>COUNTIF($B:$B,B1688)</f>
        <v>9</v>
      </c>
      <c r="Q1688">
        <f>SUMIF($C:$C,C1688,$L:$L)</f>
        <v>17482.5101</v>
      </c>
    </row>
    <row r="1689" spans="1:17" x14ac:dyDescent="0.25">
      <c r="A1689" t="s">
        <v>5886</v>
      </c>
      <c r="B1689" t="s">
        <v>714</v>
      </c>
      <c r="C1689" t="s">
        <v>3161</v>
      </c>
      <c r="D1689" t="s">
        <v>3088</v>
      </c>
      <c r="E1689" t="s">
        <v>20064</v>
      </c>
      <c r="F1689" t="s">
        <v>5887</v>
      </c>
      <c r="G1689" t="s">
        <v>3106</v>
      </c>
      <c r="H1689">
        <f ca="1">_xlfn.XLOOKUP('Master Data'!$B:$B,PatientsMaster!$A:$A,PatientsMaster!$F:$F)</f>
        <v>64</v>
      </c>
      <c r="I1689" t="str">
        <f ca="1">_xlfn.XLOOKUP('Master Data'!$B:$B,PatientsMaster!$A:$A,PatientsMaster!$G:$G)</f>
        <v>Young Adult</v>
      </c>
      <c r="J1689" t="str">
        <f>_xlfn.XLOOKUP($C:$C,ProvidersMaster!$A:$A,ProvidersMaster!$C:$C)</f>
        <v>Gastroenterology</v>
      </c>
      <c r="K1689">
        <f>_xlfn.XLOOKUP($A:$A,Charges!$B:$B,Charges!$D:$D)</f>
        <v>322.98</v>
      </c>
      <c r="L1689">
        <f>_xlfn.XLOOKUP($E:$E,InsuranceClaims!$A:$A,InsuranceClaims!$E:$E)</f>
        <v>375.42439999999999</v>
      </c>
      <c r="M1689" t="str">
        <f>_xlfn.XLOOKUP($A:$A,Diagnoses!$B:$B,Diagnoses!$D:$D)</f>
        <v>Essential (primary) hypertension</v>
      </c>
      <c r="N1689" t="str">
        <f t="shared" si="52"/>
        <v>2024-Nov</v>
      </c>
      <c r="O1689" t="str">
        <f t="shared" si="53"/>
        <v>Standard</v>
      </c>
      <c r="P1689">
        <f>COUNTIF($B:$B,B1689)</f>
        <v>9</v>
      </c>
      <c r="Q1689">
        <f>SUMIF($C:$C,C1689,$L:$L)</f>
        <v>20657.172699999996</v>
      </c>
    </row>
    <row r="1690" spans="1:17" x14ac:dyDescent="0.25">
      <c r="A1690" t="s">
        <v>5888</v>
      </c>
      <c r="B1690" t="s">
        <v>714</v>
      </c>
      <c r="C1690" t="s">
        <v>3175</v>
      </c>
      <c r="D1690" t="s">
        <v>3093</v>
      </c>
      <c r="E1690" t="s">
        <v>20065</v>
      </c>
      <c r="F1690" t="s">
        <v>5889</v>
      </c>
      <c r="G1690" t="s">
        <v>3106</v>
      </c>
      <c r="H1690">
        <f ca="1">_xlfn.XLOOKUP('Master Data'!$B:$B,PatientsMaster!$A:$A,PatientsMaster!$F:$F)</f>
        <v>64</v>
      </c>
      <c r="I1690" t="str">
        <f ca="1">_xlfn.XLOOKUP('Master Data'!$B:$B,PatientsMaster!$A:$A,PatientsMaster!$G:$G)</f>
        <v>Young Adult</v>
      </c>
      <c r="J1690" t="str">
        <f>_xlfn.XLOOKUP($C:$C,ProvidersMaster!$A:$A,ProvidersMaster!$C:$C)</f>
        <v>Pediatrics</v>
      </c>
      <c r="K1690">
        <f>_xlfn.XLOOKUP($A:$A,Charges!$B:$B,Charges!$D:$D)</f>
        <v>271.55</v>
      </c>
      <c r="L1690">
        <f>_xlfn.XLOOKUP($E:$E,InsuranceClaims!$A:$A,InsuranceClaims!$E:$E)</f>
        <v>223.38900000000001</v>
      </c>
      <c r="M1690" t="str">
        <f>_xlfn.XLOOKUP($A:$A,Diagnoses!$B:$B,Diagnoses!$D:$D)</f>
        <v>Essential (primary) hypertension</v>
      </c>
      <c r="N1690" t="str">
        <f t="shared" si="52"/>
        <v>2024-Aug</v>
      </c>
      <c r="O1690" t="str">
        <f t="shared" si="53"/>
        <v>Standard</v>
      </c>
      <c r="P1690">
        <f>COUNTIF($B:$B,B1690)</f>
        <v>9</v>
      </c>
      <c r="Q1690">
        <f>SUMIF($C:$C,C1690,$L:$L)</f>
        <v>18866.657099999993</v>
      </c>
    </row>
    <row r="1691" spans="1:17" x14ac:dyDescent="0.25">
      <c r="A1691" t="s">
        <v>5890</v>
      </c>
      <c r="B1691" t="s">
        <v>716</v>
      </c>
      <c r="C1691" t="s">
        <v>3097</v>
      </c>
      <c r="D1691" t="s">
        <v>3093</v>
      </c>
      <c r="E1691" t="s">
        <v>20066</v>
      </c>
      <c r="F1691" t="s">
        <v>5891</v>
      </c>
      <c r="G1691" t="s">
        <v>3090</v>
      </c>
      <c r="H1691">
        <f ca="1">_xlfn.XLOOKUP('Master Data'!$B:$B,PatientsMaster!$A:$A,PatientsMaster!$F:$F)</f>
        <v>33</v>
      </c>
      <c r="I1691" t="str">
        <f ca="1">_xlfn.XLOOKUP('Master Data'!$B:$B,PatientsMaster!$A:$A,PatientsMaster!$G:$G)</f>
        <v>Young Adult</v>
      </c>
      <c r="J1691" t="str">
        <f>_xlfn.XLOOKUP($C:$C,ProvidersMaster!$A:$A,ProvidersMaster!$C:$C)</f>
        <v>Cardiology</v>
      </c>
      <c r="K1691">
        <f>_xlfn.XLOOKUP($A:$A,Charges!$B:$B,Charges!$D:$D)</f>
        <v>495.09</v>
      </c>
      <c r="L1691">
        <f>_xlfn.XLOOKUP($E:$E,InsuranceClaims!$A:$A,InsuranceClaims!$E:$E)</f>
        <v>64.771799999999999</v>
      </c>
      <c r="M1691" t="str">
        <f>_xlfn.XLOOKUP($A:$A,Diagnoses!$B:$B,Diagnoses!$D:$D)</f>
        <v>Gastro-esophageal reflux disease without esophagitis</v>
      </c>
      <c r="N1691" t="str">
        <f t="shared" si="52"/>
        <v>2025-Aug</v>
      </c>
      <c r="O1691" t="str">
        <f t="shared" si="53"/>
        <v>High Cost</v>
      </c>
      <c r="P1691">
        <f>COUNTIF($B:$B,B1691)</f>
        <v>8</v>
      </c>
      <c r="Q1691">
        <f>SUMIF($C:$C,C1691,$L:$L)</f>
        <v>19482.340599999985</v>
      </c>
    </row>
    <row r="1692" spans="1:17" x14ac:dyDescent="0.25">
      <c r="A1692" t="s">
        <v>5892</v>
      </c>
      <c r="B1692" t="s">
        <v>716</v>
      </c>
      <c r="C1692" t="s">
        <v>3172</v>
      </c>
      <c r="D1692" t="s">
        <v>3093</v>
      </c>
      <c r="E1692" t="s">
        <v>20067</v>
      </c>
      <c r="F1692" t="s">
        <v>3634</v>
      </c>
      <c r="G1692" t="s">
        <v>3090</v>
      </c>
      <c r="H1692">
        <f ca="1">_xlfn.XLOOKUP('Master Data'!$B:$B,PatientsMaster!$A:$A,PatientsMaster!$F:$F)</f>
        <v>33</v>
      </c>
      <c r="I1692" t="str">
        <f ca="1">_xlfn.XLOOKUP('Master Data'!$B:$B,PatientsMaster!$A:$A,PatientsMaster!$G:$G)</f>
        <v>Young Adult</v>
      </c>
      <c r="J1692" t="str">
        <f>_xlfn.XLOOKUP($C:$C,ProvidersMaster!$A:$A,ProvidersMaster!$C:$C)</f>
        <v>Gastroenterology</v>
      </c>
      <c r="K1692">
        <f>_xlfn.XLOOKUP($A:$A,Charges!$B:$B,Charges!$D:$D)</f>
        <v>164.64</v>
      </c>
      <c r="L1692">
        <f>_xlfn.XLOOKUP($E:$E,InsuranceClaims!$A:$A,InsuranceClaims!$E:$E)</f>
        <v>403.86360000000002</v>
      </c>
      <c r="M1692" t="str">
        <f>_xlfn.XLOOKUP($A:$A,Diagnoses!$B:$B,Diagnoses!$D:$D)</f>
        <v>Acute upper respiratory infection, unspecified</v>
      </c>
      <c r="N1692" t="str">
        <f t="shared" si="52"/>
        <v>2024-Dec</v>
      </c>
      <c r="O1692" t="str">
        <f t="shared" si="53"/>
        <v>Standard</v>
      </c>
      <c r="P1692">
        <f>COUNTIF($B:$B,B1692)</f>
        <v>8</v>
      </c>
      <c r="Q1692">
        <f>SUMIF($C:$C,C1692,$L:$L)</f>
        <v>17502.678000000004</v>
      </c>
    </row>
    <row r="1693" spans="1:17" x14ac:dyDescent="0.25">
      <c r="A1693" t="s">
        <v>5893</v>
      </c>
      <c r="B1693" t="s">
        <v>716</v>
      </c>
      <c r="C1693" t="s">
        <v>3118</v>
      </c>
      <c r="D1693" t="s">
        <v>3088</v>
      </c>
      <c r="E1693" t="s">
        <v>20068</v>
      </c>
      <c r="F1693" t="s">
        <v>5384</v>
      </c>
      <c r="G1693" t="s">
        <v>3095</v>
      </c>
      <c r="H1693">
        <f ca="1">_xlfn.XLOOKUP('Master Data'!$B:$B,PatientsMaster!$A:$A,PatientsMaster!$F:$F)</f>
        <v>33</v>
      </c>
      <c r="I1693" t="str">
        <f ca="1">_xlfn.XLOOKUP('Master Data'!$B:$B,PatientsMaster!$A:$A,PatientsMaster!$G:$G)</f>
        <v>Young Adult</v>
      </c>
      <c r="J1693" t="str">
        <f>_xlfn.XLOOKUP($C:$C,ProvidersMaster!$A:$A,ProvidersMaster!$C:$C)</f>
        <v>Cardiology</v>
      </c>
      <c r="K1693">
        <f>_xlfn.XLOOKUP($A:$A,Charges!$B:$B,Charges!$D:$D)</f>
        <v>406.12</v>
      </c>
      <c r="L1693">
        <f>_xlfn.XLOOKUP($E:$E,InsuranceClaims!$A:$A,InsuranceClaims!$E:$E)</f>
        <v>185.97390000000001</v>
      </c>
      <c r="M1693" t="str">
        <f>_xlfn.XLOOKUP($A:$A,Diagnoses!$B:$B,Diagnoses!$D:$D)</f>
        <v>Low back pain</v>
      </c>
      <c r="N1693" t="str">
        <f t="shared" si="52"/>
        <v>2024-Jun</v>
      </c>
      <c r="O1693" t="str">
        <f t="shared" si="53"/>
        <v>High Cost</v>
      </c>
      <c r="P1693">
        <f>COUNTIF($B:$B,B1693)</f>
        <v>8</v>
      </c>
      <c r="Q1693">
        <f>SUMIF($C:$C,C1693,$L:$L)</f>
        <v>19335.334599999998</v>
      </c>
    </row>
    <row r="1694" spans="1:17" x14ac:dyDescent="0.25">
      <c r="A1694" t="s">
        <v>5894</v>
      </c>
      <c r="B1694" t="s">
        <v>716</v>
      </c>
      <c r="C1694" t="s">
        <v>3254</v>
      </c>
      <c r="D1694" t="s">
        <v>3088</v>
      </c>
      <c r="E1694" t="s">
        <v>20069</v>
      </c>
      <c r="F1694" t="s">
        <v>3699</v>
      </c>
      <c r="G1694" t="s">
        <v>3095</v>
      </c>
      <c r="H1694">
        <f ca="1">_xlfn.XLOOKUP('Master Data'!$B:$B,PatientsMaster!$A:$A,PatientsMaster!$F:$F)</f>
        <v>33</v>
      </c>
      <c r="I1694" t="str">
        <f ca="1">_xlfn.XLOOKUP('Master Data'!$B:$B,PatientsMaster!$A:$A,PatientsMaster!$G:$G)</f>
        <v>Young Adult</v>
      </c>
      <c r="J1694" t="str">
        <f>_xlfn.XLOOKUP($C:$C,ProvidersMaster!$A:$A,ProvidersMaster!$C:$C)</f>
        <v>General Practice</v>
      </c>
      <c r="K1694">
        <f>_xlfn.XLOOKUP($A:$A,Charges!$B:$B,Charges!$D:$D)</f>
        <v>95.08</v>
      </c>
      <c r="L1694">
        <f>_xlfn.XLOOKUP($E:$E,InsuranceClaims!$A:$A,InsuranceClaims!$E:$E)</f>
        <v>108.49759999999999</v>
      </c>
      <c r="M1694" t="str">
        <f>_xlfn.XLOOKUP($A:$A,Diagnoses!$B:$B,Diagnoses!$D:$D)</f>
        <v>Gastro-esophageal reflux disease without esophagitis</v>
      </c>
      <c r="N1694" t="str">
        <f t="shared" si="52"/>
        <v>2022-May</v>
      </c>
      <c r="O1694" t="str">
        <f t="shared" si="53"/>
        <v>Standard</v>
      </c>
      <c r="P1694">
        <f>COUNTIF($B:$B,B1694)</f>
        <v>8</v>
      </c>
      <c r="Q1694">
        <f>SUMIF($C:$C,C1694,$L:$L)</f>
        <v>20459.456599999998</v>
      </c>
    </row>
    <row r="1695" spans="1:17" x14ac:dyDescent="0.25">
      <c r="A1695" t="s">
        <v>5895</v>
      </c>
      <c r="B1695" t="s">
        <v>716</v>
      </c>
      <c r="C1695" t="s">
        <v>3254</v>
      </c>
      <c r="D1695" t="s">
        <v>3088</v>
      </c>
      <c r="E1695" t="s">
        <v>20070</v>
      </c>
      <c r="F1695" t="s">
        <v>4566</v>
      </c>
      <c r="G1695" t="s">
        <v>3106</v>
      </c>
      <c r="H1695">
        <f ca="1">_xlfn.XLOOKUP('Master Data'!$B:$B,PatientsMaster!$A:$A,PatientsMaster!$F:$F)</f>
        <v>33</v>
      </c>
      <c r="I1695" t="str">
        <f ca="1">_xlfn.XLOOKUP('Master Data'!$B:$B,PatientsMaster!$A:$A,PatientsMaster!$G:$G)</f>
        <v>Young Adult</v>
      </c>
      <c r="J1695" t="str">
        <f>_xlfn.XLOOKUP($C:$C,ProvidersMaster!$A:$A,ProvidersMaster!$C:$C)</f>
        <v>General Practice</v>
      </c>
      <c r="K1695">
        <f>_xlfn.XLOOKUP($A:$A,Charges!$B:$B,Charges!$D:$D)</f>
        <v>160.69999999999999</v>
      </c>
      <c r="L1695">
        <f>_xlfn.XLOOKUP($E:$E,InsuranceClaims!$A:$A,InsuranceClaims!$E:$E)</f>
        <v>257.49039999999997</v>
      </c>
      <c r="M1695" t="str">
        <f>_xlfn.XLOOKUP($A:$A,Diagnoses!$B:$B,Diagnoses!$D:$D)</f>
        <v>Gastro-esophageal reflux disease without esophagitis</v>
      </c>
      <c r="N1695" t="str">
        <f t="shared" si="52"/>
        <v>2025-Sep</v>
      </c>
      <c r="O1695" t="str">
        <f t="shared" si="53"/>
        <v>Standard</v>
      </c>
      <c r="P1695">
        <f>COUNTIF($B:$B,B1695)</f>
        <v>8</v>
      </c>
      <c r="Q1695">
        <f>SUMIF($C:$C,C1695,$L:$L)</f>
        <v>20459.456599999998</v>
      </c>
    </row>
    <row r="1696" spans="1:17" x14ac:dyDescent="0.25">
      <c r="A1696" t="s">
        <v>5896</v>
      </c>
      <c r="B1696" t="s">
        <v>716</v>
      </c>
      <c r="C1696" t="s">
        <v>3199</v>
      </c>
      <c r="D1696" t="s">
        <v>3088</v>
      </c>
      <c r="E1696" t="s">
        <v>20071</v>
      </c>
      <c r="F1696" t="s">
        <v>3901</v>
      </c>
      <c r="G1696" t="s">
        <v>3090</v>
      </c>
      <c r="H1696">
        <f ca="1">_xlfn.XLOOKUP('Master Data'!$B:$B,PatientsMaster!$A:$A,PatientsMaster!$F:$F)</f>
        <v>33</v>
      </c>
      <c r="I1696" t="str">
        <f ca="1">_xlfn.XLOOKUP('Master Data'!$B:$B,PatientsMaster!$A:$A,PatientsMaster!$G:$G)</f>
        <v>Young Adult</v>
      </c>
      <c r="J1696" t="str">
        <f>_xlfn.XLOOKUP($C:$C,ProvidersMaster!$A:$A,ProvidersMaster!$C:$C)</f>
        <v>Gastroenterology</v>
      </c>
      <c r="K1696">
        <f>_xlfn.XLOOKUP($A:$A,Charges!$B:$B,Charges!$D:$D)</f>
        <v>461.77</v>
      </c>
      <c r="L1696">
        <f>_xlfn.XLOOKUP($E:$E,InsuranceClaims!$A:$A,InsuranceClaims!$E:$E)</f>
        <v>93.790400000000005</v>
      </c>
      <c r="M1696" t="str">
        <f>_xlfn.XLOOKUP($A:$A,Diagnoses!$B:$B,Diagnoses!$D:$D)</f>
        <v>Gastro-esophageal reflux disease without esophagitis</v>
      </c>
      <c r="N1696" t="str">
        <f t="shared" si="52"/>
        <v>2024-Feb</v>
      </c>
      <c r="O1696" t="str">
        <f t="shared" si="53"/>
        <v>High Cost</v>
      </c>
      <c r="P1696">
        <f>COUNTIF($B:$B,B1696)</f>
        <v>8</v>
      </c>
      <c r="Q1696">
        <f>SUMIF($C:$C,C1696,$L:$L)</f>
        <v>19674.320500000005</v>
      </c>
    </row>
    <row r="1697" spans="1:17" x14ac:dyDescent="0.25">
      <c r="A1697" t="s">
        <v>5897</v>
      </c>
      <c r="B1697" t="s">
        <v>716</v>
      </c>
      <c r="C1697" t="s">
        <v>3329</v>
      </c>
      <c r="D1697" t="s">
        <v>3088</v>
      </c>
      <c r="E1697" t="s">
        <v>20072</v>
      </c>
      <c r="F1697" t="s">
        <v>5898</v>
      </c>
      <c r="G1697" t="s">
        <v>3090</v>
      </c>
      <c r="H1697">
        <f ca="1">_xlfn.XLOOKUP('Master Data'!$B:$B,PatientsMaster!$A:$A,PatientsMaster!$F:$F)</f>
        <v>33</v>
      </c>
      <c r="I1697" t="str">
        <f ca="1">_xlfn.XLOOKUP('Master Data'!$B:$B,PatientsMaster!$A:$A,PatientsMaster!$G:$G)</f>
        <v>Young Adult</v>
      </c>
      <c r="J1697" t="str">
        <f>_xlfn.XLOOKUP($C:$C,ProvidersMaster!$A:$A,ProvidersMaster!$C:$C)</f>
        <v>Oncology</v>
      </c>
      <c r="K1697">
        <f>_xlfn.XLOOKUP($A:$A,Charges!$B:$B,Charges!$D:$D)</f>
        <v>447.94</v>
      </c>
      <c r="L1697">
        <f>_xlfn.XLOOKUP($E:$E,InsuranceClaims!$A:$A,InsuranceClaims!$E:$E)</f>
        <v>167.49</v>
      </c>
      <c r="M1697" t="str">
        <f>_xlfn.XLOOKUP($A:$A,Diagnoses!$B:$B,Diagnoses!$D:$D)</f>
        <v>Acute upper respiratory infection, unspecified</v>
      </c>
      <c r="N1697" t="str">
        <f t="shared" si="52"/>
        <v>2024-Dec</v>
      </c>
      <c r="O1697" t="str">
        <f t="shared" si="53"/>
        <v>High Cost</v>
      </c>
      <c r="P1697">
        <f>COUNTIF($B:$B,B1697)</f>
        <v>8</v>
      </c>
      <c r="Q1697">
        <f>SUMIF($C:$C,C1697,$L:$L)</f>
        <v>21059.359400000005</v>
      </c>
    </row>
    <row r="1698" spans="1:17" x14ac:dyDescent="0.25">
      <c r="A1698" t="s">
        <v>5899</v>
      </c>
      <c r="B1698" t="s">
        <v>716</v>
      </c>
      <c r="C1698" t="s">
        <v>3217</v>
      </c>
      <c r="D1698" t="s">
        <v>3088</v>
      </c>
      <c r="E1698" t="s">
        <v>20073</v>
      </c>
      <c r="F1698" t="s">
        <v>3244</v>
      </c>
      <c r="G1698" t="s">
        <v>3102</v>
      </c>
      <c r="H1698">
        <f ca="1">_xlfn.XLOOKUP('Master Data'!$B:$B,PatientsMaster!$A:$A,PatientsMaster!$F:$F)</f>
        <v>33</v>
      </c>
      <c r="I1698" t="str">
        <f ca="1">_xlfn.XLOOKUP('Master Data'!$B:$B,PatientsMaster!$A:$A,PatientsMaster!$G:$G)</f>
        <v>Young Adult</v>
      </c>
      <c r="J1698" t="str">
        <f>_xlfn.XLOOKUP($C:$C,ProvidersMaster!$A:$A,ProvidersMaster!$C:$C)</f>
        <v>Cardiology</v>
      </c>
      <c r="K1698">
        <f>_xlfn.XLOOKUP($A:$A,Charges!$B:$B,Charges!$D:$D)</f>
        <v>255.91</v>
      </c>
      <c r="L1698">
        <f>_xlfn.XLOOKUP($E:$E,InsuranceClaims!$A:$A,InsuranceClaims!$E:$E)</f>
        <v>120.63600000000001</v>
      </c>
      <c r="M1698" t="str">
        <f>_xlfn.XLOOKUP($A:$A,Diagnoses!$B:$B,Diagnoses!$D:$D)</f>
        <v>Gastro-esophageal reflux disease without esophagitis</v>
      </c>
      <c r="N1698" t="str">
        <f t="shared" si="52"/>
        <v>2022-Sep</v>
      </c>
      <c r="O1698" t="str">
        <f t="shared" si="53"/>
        <v>Standard</v>
      </c>
      <c r="P1698">
        <f>COUNTIF($B:$B,B1698)</f>
        <v>8</v>
      </c>
      <c r="Q1698">
        <f>SUMIF($C:$C,C1698,$L:$L)</f>
        <v>16325.449900000001</v>
      </c>
    </row>
    <row r="1699" spans="1:17" x14ac:dyDescent="0.25">
      <c r="A1699" t="s">
        <v>5900</v>
      </c>
      <c r="B1699" t="s">
        <v>718</v>
      </c>
      <c r="C1699" t="s">
        <v>3087</v>
      </c>
      <c r="D1699" t="s">
        <v>3093</v>
      </c>
      <c r="E1699" t="s">
        <v>20074</v>
      </c>
      <c r="F1699" t="s">
        <v>5813</v>
      </c>
      <c r="G1699" t="s">
        <v>3106</v>
      </c>
      <c r="H1699">
        <f ca="1">_xlfn.XLOOKUP('Master Data'!$B:$B,PatientsMaster!$A:$A,PatientsMaster!$F:$F)</f>
        <v>39</v>
      </c>
      <c r="I1699" t="str">
        <f ca="1">_xlfn.XLOOKUP('Master Data'!$B:$B,PatientsMaster!$A:$A,PatientsMaster!$G:$G)</f>
        <v>Young Adult</v>
      </c>
      <c r="J1699" t="str">
        <f>_xlfn.XLOOKUP($C:$C,ProvidersMaster!$A:$A,ProvidersMaster!$C:$C)</f>
        <v>Cardiology</v>
      </c>
      <c r="K1699">
        <f>_xlfn.XLOOKUP($A:$A,Charges!$B:$B,Charges!$D:$D)</f>
        <v>352.01</v>
      </c>
      <c r="L1699">
        <f>_xlfn.XLOOKUP($E:$E,InsuranceClaims!$A:$A,InsuranceClaims!$E:$E)</f>
        <v>289.28560000000004</v>
      </c>
      <c r="M1699" t="str">
        <f>_xlfn.XLOOKUP($A:$A,Diagnoses!$B:$B,Diagnoses!$D:$D)</f>
        <v>Gastro-esophageal reflux disease without esophagitis</v>
      </c>
      <c r="N1699" t="str">
        <f t="shared" si="52"/>
        <v>2026-Aug</v>
      </c>
      <c r="O1699" t="str">
        <f t="shared" si="53"/>
        <v>High Cost</v>
      </c>
      <c r="P1699">
        <f>COUNTIF($B:$B,B1699)</f>
        <v>8</v>
      </c>
      <c r="Q1699">
        <f>SUMIF($C:$C,C1699,$L:$L)</f>
        <v>16589.7353</v>
      </c>
    </row>
    <row r="1700" spans="1:17" x14ac:dyDescent="0.25">
      <c r="A1700" t="s">
        <v>5901</v>
      </c>
      <c r="B1700" t="s">
        <v>718</v>
      </c>
      <c r="C1700" t="s">
        <v>3135</v>
      </c>
      <c r="D1700" t="s">
        <v>3093</v>
      </c>
      <c r="E1700" t="s">
        <v>20075</v>
      </c>
      <c r="F1700" t="s">
        <v>5902</v>
      </c>
      <c r="G1700" t="s">
        <v>3090</v>
      </c>
      <c r="H1700">
        <f ca="1">_xlfn.XLOOKUP('Master Data'!$B:$B,PatientsMaster!$A:$A,PatientsMaster!$F:$F)</f>
        <v>39</v>
      </c>
      <c r="I1700" t="str">
        <f ca="1">_xlfn.XLOOKUP('Master Data'!$B:$B,PatientsMaster!$A:$A,PatientsMaster!$G:$G)</f>
        <v>Young Adult</v>
      </c>
      <c r="J1700" t="str">
        <f>_xlfn.XLOOKUP($C:$C,ProvidersMaster!$A:$A,ProvidersMaster!$C:$C)</f>
        <v>Pediatrics</v>
      </c>
      <c r="K1700">
        <f>_xlfn.XLOOKUP($A:$A,Charges!$B:$B,Charges!$D:$D)</f>
        <v>400.06</v>
      </c>
      <c r="L1700">
        <f>_xlfn.XLOOKUP($E:$E,InsuranceClaims!$A:$A,InsuranceClaims!$E:$E)</f>
        <v>364.29599999999999</v>
      </c>
      <c r="M1700" t="str">
        <f>_xlfn.XLOOKUP($A:$A,Diagnoses!$B:$B,Diagnoses!$D:$D)</f>
        <v>Type 2 diabetes mellitus without complications</v>
      </c>
      <c r="N1700" t="str">
        <f t="shared" si="52"/>
        <v>2025-May</v>
      </c>
      <c r="O1700" t="str">
        <f t="shared" si="53"/>
        <v>High Cost</v>
      </c>
      <c r="P1700">
        <f>COUNTIF($B:$B,B1700)</f>
        <v>8</v>
      </c>
      <c r="Q1700">
        <f>SUMIF($C:$C,C1700,$L:$L)</f>
        <v>24472.873299999996</v>
      </c>
    </row>
    <row r="1701" spans="1:17" x14ac:dyDescent="0.25">
      <c r="A1701" t="s">
        <v>5903</v>
      </c>
      <c r="B1701" t="s">
        <v>718</v>
      </c>
      <c r="C1701" t="s">
        <v>3097</v>
      </c>
      <c r="D1701" t="s">
        <v>3088</v>
      </c>
      <c r="E1701" t="s">
        <v>20076</v>
      </c>
      <c r="F1701" t="s">
        <v>5904</v>
      </c>
      <c r="G1701" t="s">
        <v>3095</v>
      </c>
      <c r="H1701">
        <f ca="1">_xlfn.XLOOKUP('Master Data'!$B:$B,PatientsMaster!$A:$A,PatientsMaster!$F:$F)</f>
        <v>39</v>
      </c>
      <c r="I1701" t="str">
        <f ca="1">_xlfn.XLOOKUP('Master Data'!$B:$B,PatientsMaster!$A:$A,PatientsMaster!$G:$G)</f>
        <v>Young Adult</v>
      </c>
      <c r="J1701" t="str">
        <f>_xlfn.XLOOKUP($C:$C,ProvidersMaster!$A:$A,ProvidersMaster!$C:$C)</f>
        <v>Cardiology</v>
      </c>
      <c r="K1701">
        <f>_xlfn.XLOOKUP($A:$A,Charges!$B:$B,Charges!$D:$D)</f>
        <v>427.99</v>
      </c>
      <c r="L1701">
        <f>_xlfn.XLOOKUP($E:$E,InsuranceClaims!$A:$A,InsuranceClaims!$E:$E)</f>
        <v>86.781499999999994</v>
      </c>
      <c r="M1701" t="str">
        <f>_xlfn.XLOOKUP($A:$A,Diagnoses!$B:$B,Diagnoses!$D:$D)</f>
        <v>Type 2 diabetes mellitus without complications</v>
      </c>
      <c r="N1701" t="str">
        <f t="shared" si="52"/>
        <v>2025-Aug</v>
      </c>
      <c r="O1701" t="str">
        <f t="shared" si="53"/>
        <v>High Cost</v>
      </c>
      <c r="P1701">
        <f>COUNTIF($B:$B,B1701)</f>
        <v>8</v>
      </c>
      <c r="Q1701">
        <f>SUMIF($C:$C,C1701,$L:$L)</f>
        <v>19482.340599999985</v>
      </c>
    </row>
    <row r="1702" spans="1:17" x14ac:dyDescent="0.25">
      <c r="A1702" t="s">
        <v>5905</v>
      </c>
      <c r="B1702" t="s">
        <v>718</v>
      </c>
      <c r="C1702" t="s">
        <v>3130</v>
      </c>
      <c r="D1702" t="s">
        <v>3093</v>
      </c>
      <c r="E1702" t="s">
        <v>20077</v>
      </c>
      <c r="F1702" t="s">
        <v>5906</v>
      </c>
      <c r="G1702" t="s">
        <v>3095</v>
      </c>
      <c r="H1702">
        <f ca="1">_xlfn.XLOOKUP('Master Data'!$B:$B,PatientsMaster!$A:$A,PatientsMaster!$F:$F)</f>
        <v>39</v>
      </c>
      <c r="I1702" t="str">
        <f ca="1">_xlfn.XLOOKUP('Master Data'!$B:$B,PatientsMaster!$A:$A,PatientsMaster!$G:$G)</f>
        <v>Young Adult</v>
      </c>
      <c r="J1702" t="str">
        <f>_xlfn.XLOOKUP($C:$C,ProvidersMaster!$A:$A,ProvidersMaster!$C:$C)</f>
        <v>Pediatrics</v>
      </c>
      <c r="K1702">
        <f>_xlfn.XLOOKUP($A:$A,Charges!$B:$B,Charges!$D:$D)</f>
        <v>329.74</v>
      </c>
      <c r="L1702">
        <f>_xlfn.XLOOKUP($E:$E,InsuranceClaims!$A:$A,InsuranceClaims!$E:$E)</f>
        <v>227.41320000000002</v>
      </c>
      <c r="M1702" t="str">
        <f>_xlfn.XLOOKUP($A:$A,Diagnoses!$B:$B,Diagnoses!$D:$D)</f>
        <v>Low back pain</v>
      </c>
      <c r="N1702" t="str">
        <f t="shared" si="52"/>
        <v>2023-Dec</v>
      </c>
      <c r="O1702" t="str">
        <f t="shared" si="53"/>
        <v>Standard</v>
      </c>
      <c r="P1702">
        <f>COUNTIF($B:$B,B1702)</f>
        <v>8</v>
      </c>
      <c r="Q1702">
        <f>SUMIF($C:$C,C1702,$L:$L)</f>
        <v>15966.304299999994</v>
      </c>
    </row>
    <row r="1703" spans="1:17" x14ac:dyDescent="0.25">
      <c r="A1703" t="s">
        <v>5907</v>
      </c>
      <c r="B1703" t="s">
        <v>718</v>
      </c>
      <c r="C1703" t="s">
        <v>3254</v>
      </c>
      <c r="D1703" t="s">
        <v>3093</v>
      </c>
      <c r="E1703" t="s">
        <v>20078</v>
      </c>
      <c r="F1703" t="s">
        <v>4536</v>
      </c>
      <c r="G1703" t="s">
        <v>3102</v>
      </c>
      <c r="H1703">
        <f ca="1">_xlfn.XLOOKUP('Master Data'!$B:$B,PatientsMaster!$A:$A,PatientsMaster!$F:$F)</f>
        <v>39</v>
      </c>
      <c r="I1703" t="str">
        <f ca="1">_xlfn.XLOOKUP('Master Data'!$B:$B,PatientsMaster!$A:$A,PatientsMaster!$G:$G)</f>
        <v>Young Adult</v>
      </c>
      <c r="J1703" t="str">
        <f>_xlfn.XLOOKUP($C:$C,ProvidersMaster!$A:$A,ProvidersMaster!$C:$C)</f>
        <v>General Practice</v>
      </c>
      <c r="K1703">
        <f>_xlfn.XLOOKUP($A:$A,Charges!$B:$B,Charges!$D:$D)</f>
        <v>58.57</v>
      </c>
      <c r="L1703">
        <f>_xlfn.XLOOKUP($E:$E,InsuranceClaims!$A:$A,InsuranceClaims!$E:$E)</f>
        <v>148.95359999999999</v>
      </c>
      <c r="M1703" t="str">
        <f>_xlfn.XLOOKUP($A:$A,Diagnoses!$B:$B,Diagnoses!$D:$D)</f>
        <v>Type 2 diabetes mellitus without complications</v>
      </c>
      <c r="N1703" t="str">
        <f t="shared" si="52"/>
        <v>2025-Apr</v>
      </c>
      <c r="O1703" t="str">
        <f t="shared" si="53"/>
        <v>Standard</v>
      </c>
      <c r="P1703">
        <f>COUNTIF($B:$B,B1703)</f>
        <v>8</v>
      </c>
      <c r="Q1703">
        <f>SUMIF($C:$C,C1703,$L:$L)</f>
        <v>20459.456599999998</v>
      </c>
    </row>
    <row r="1704" spans="1:17" x14ac:dyDescent="0.25">
      <c r="A1704" t="s">
        <v>5908</v>
      </c>
      <c r="B1704" t="s">
        <v>718</v>
      </c>
      <c r="C1704" t="s">
        <v>3172</v>
      </c>
      <c r="D1704" t="s">
        <v>3088</v>
      </c>
      <c r="E1704" t="s">
        <v>20079</v>
      </c>
      <c r="F1704" t="s">
        <v>5909</v>
      </c>
      <c r="G1704" t="s">
        <v>3102</v>
      </c>
      <c r="H1704">
        <f ca="1">_xlfn.XLOOKUP('Master Data'!$B:$B,PatientsMaster!$A:$A,PatientsMaster!$F:$F)</f>
        <v>39</v>
      </c>
      <c r="I1704" t="str">
        <f ca="1">_xlfn.XLOOKUP('Master Data'!$B:$B,PatientsMaster!$A:$A,PatientsMaster!$G:$G)</f>
        <v>Young Adult</v>
      </c>
      <c r="J1704" t="str">
        <f>_xlfn.XLOOKUP($C:$C,ProvidersMaster!$A:$A,ProvidersMaster!$C:$C)</f>
        <v>Gastroenterology</v>
      </c>
      <c r="K1704">
        <f>_xlfn.XLOOKUP($A:$A,Charges!$B:$B,Charges!$D:$D)</f>
        <v>266.8</v>
      </c>
      <c r="L1704">
        <f>_xlfn.XLOOKUP($E:$E,InsuranceClaims!$A:$A,InsuranceClaims!$E:$E)</f>
        <v>351.1875</v>
      </c>
      <c r="M1704" t="str">
        <f>_xlfn.XLOOKUP($A:$A,Diagnoses!$B:$B,Diagnoses!$D:$D)</f>
        <v>Type 2 diabetes mellitus without complications</v>
      </c>
      <c r="N1704" t="str">
        <f t="shared" si="52"/>
        <v>2022-Jul</v>
      </c>
      <c r="O1704" t="str">
        <f t="shared" si="53"/>
        <v>Standard</v>
      </c>
      <c r="P1704">
        <f>COUNTIF($B:$B,B1704)</f>
        <v>8</v>
      </c>
      <c r="Q1704">
        <f>SUMIF($C:$C,C1704,$L:$L)</f>
        <v>17502.678000000004</v>
      </c>
    </row>
    <row r="1705" spans="1:17" x14ac:dyDescent="0.25">
      <c r="A1705" t="s">
        <v>5910</v>
      </c>
      <c r="B1705" t="s">
        <v>718</v>
      </c>
      <c r="C1705" t="s">
        <v>3172</v>
      </c>
      <c r="D1705" t="s">
        <v>3088</v>
      </c>
      <c r="E1705" t="s">
        <v>20080</v>
      </c>
      <c r="F1705" t="s">
        <v>5911</v>
      </c>
      <c r="G1705" t="s">
        <v>3090</v>
      </c>
      <c r="H1705">
        <f ca="1">_xlfn.XLOOKUP('Master Data'!$B:$B,PatientsMaster!$A:$A,PatientsMaster!$F:$F)</f>
        <v>39</v>
      </c>
      <c r="I1705" t="str">
        <f ca="1">_xlfn.XLOOKUP('Master Data'!$B:$B,PatientsMaster!$A:$A,PatientsMaster!$G:$G)</f>
        <v>Young Adult</v>
      </c>
      <c r="J1705" t="str">
        <f>_xlfn.XLOOKUP($C:$C,ProvidersMaster!$A:$A,ProvidersMaster!$C:$C)</f>
        <v>Gastroenterology</v>
      </c>
      <c r="K1705">
        <f>_xlfn.XLOOKUP($A:$A,Charges!$B:$B,Charges!$D:$D)</f>
        <v>109.04</v>
      </c>
      <c r="L1705">
        <f>_xlfn.XLOOKUP($E:$E,InsuranceClaims!$A:$A,InsuranceClaims!$E:$E)</f>
        <v>262.13909999999998</v>
      </c>
      <c r="M1705" t="str">
        <f>_xlfn.XLOOKUP($A:$A,Diagnoses!$B:$B,Diagnoses!$D:$D)</f>
        <v>Type 2 diabetes mellitus without complications</v>
      </c>
      <c r="N1705" t="str">
        <f t="shared" si="52"/>
        <v>2024-Sep</v>
      </c>
      <c r="O1705" t="str">
        <f t="shared" si="53"/>
        <v>Standard</v>
      </c>
      <c r="P1705">
        <f>COUNTIF($B:$B,B1705)</f>
        <v>8</v>
      </c>
      <c r="Q1705">
        <f>SUMIF($C:$C,C1705,$L:$L)</f>
        <v>17502.678000000004</v>
      </c>
    </row>
    <row r="1706" spans="1:17" x14ac:dyDescent="0.25">
      <c r="A1706" t="s">
        <v>5912</v>
      </c>
      <c r="B1706" t="s">
        <v>718</v>
      </c>
      <c r="C1706" t="s">
        <v>3156</v>
      </c>
      <c r="D1706" t="s">
        <v>3088</v>
      </c>
      <c r="E1706" t="s">
        <v>20081</v>
      </c>
      <c r="F1706" t="s">
        <v>3313</v>
      </c>
      <c r="G1706" t="s">
        <v>3102</v>
      </c>
      <c r="H1706">
        <f ca="1">_xlfn.XLOOKUP('Master Data'!$B:$B,PatientsMaster!$A:$A,PatientsMaster!$F:$F)</f>
        <v>39</v>
      </c>
      <c r="I1706" t="str">
        <f ca="1">_xlfn.XLOOKUP('Master Data'!$B:$B,PatientsMaster!$A:$A,PatientsMaster!$G:$G)</f>
        <v>Young Adult</v>
      </c>
      <c r="J1706" t="str">
        <f>_xlfn.XLOOKUP($C:$C,ProvidersMaster!$A:$A,ProvidersMaster!$C:$C)</f>
        <v>Neurology</v>
      </c>
      <c r="K1706">
        <f>_xlfn.XLOOKUP($A:$A,Charges!$B:$B,Charges!$D:$D)</f>
        <v>435.23</v>
      </c>
      <c r="L1706">
        <f>_xlfn.XLOOKUP($E:$E,InsuranceClaims!$A:$A,InsuranceClaims!$E:$E)</f>
        <v>297.17220000000003</v>
      </c>
      <c r="M1706" t="str">
        <f>_xlfn.XLOOKUP($A:$A,Diagnoses!$B:$B,Diagnoses!$D:$D)</f>
        <v>Acute upper respiratory infection, unspecified</v>
      </c>
      <c r="N1706" t="str">
        <f t="shared" si="52"/>
        <v>2026-Feb</v>
      </c>
      <c r="O1706" t="str">
        <f t="shared" si="53"/>
        <v>High Cost</v>
      </c>
      <c r="P1706">
        <f>COUNTIF($B:$B,B1706)</f>
        <v>8</v>
      </c>
      <c r="Q1706">
        <f>SUMIF($C:$C,C1706,$L:$L)</f>
        <v>25676.765600000006</v>
      </c>
    </row>
    <row r="1707" spans="1:17" x14ac:dyDescent="0.25">
      <c r="A1707" t="s">
        <v>5913</v>
      </c>
      <c r="B1707" t="s">
        <v>720</v>
      </c>
      <c r="C1707" t="s">
        <v>3199</v>
      </c>
      <c r="D1707" t="s">
        <v>3088</v>
      </c>
      <c r="E1707" t="s">
        <v>20082</v>
      </c>
      <c r="F1707" t="s">
        <v>4299</v>
      </c>
      <c r="G1707" t="s">
        <v>3106</v>
      </c>
      <c r="H1707">
        <f ca="1">_xlfn.XLOOKUP('Master Data'!$B:$B,PatientsMaster!$A:$A,PatientsMaster!$F:$F)</f>
        <v>58</v>
      </c>
      <c r="I1707" t="str">
        <f ca="1">_xlfn.XLOOKUP('Master Data'!$B:$B,PatientsMaster!$A:$A,PatientsMaster!$G:$G)</f>
        <v>Young Adult</v>
      </c>
      <c r="J1707" t="str">
        <f>_xlfn.XLOOKUP($C:$C,ProvidersMaster!$A:$A,ProvidersMaster!$C:$C)</f>
        <v>Gastroenterology</v>
      </c>
      <c r="K1707">
        <f>_xlfn.XLOOKUP($A:$A,Charges!$B:$B,Charges!$D:$D)</f>
        <v>50.75</v>
      </c>
      <c r="L1707">
        <f>_xlfn.XLOOKUP($E:$E,InsuranceClaims!$A:$A,InsuranceClaims!$E:$E)</f>
        <v>286.05279999999999</v>
      </c>
      <c r="M1707" t="str">
        <f>_xlfn.XLOOKUP($A:$A,Diagnoses!$B:$B,Diagnoses!$D:$D)</f>
        <v>Gastro-esophageal reflux disease without esophagitis</v>
      </c>
      <c r="N1707" t="str">
        <f t="shared" si="52"/>
        <v>2023-Jan</v>
      </c>
      <c r="O1707" t="str">
        <f t="shared" si="53"/>
        <v>Standard</v>
      </c>
      <c r="P1707">
        <f>COUNTIF($B:$B,B1707)</f>
        <v>8</v>
      </c>
      <c r="Q1707">
        <f>SUMIF($C:$C,C1707,$L:$L)</f>
        <v>19674.320500000005</v>
      </c>
    </row>
    <row r="1708" spans="1:17" x14ac:dyDescent="0.25">
      <c r="A1708" t="s">
        <v>5914</v>
      </c>
      <c r="B1708" t="s">
        <v>720</v>
      </c>
      <c r="C1708" t="s">
        <v>3329</v>
      </c>
      <c r="D1708" t="s">
        <v>3088</v>
      </c>
      <c r="E1708" t="s">
        <v>20083</v>
      </c>
      <c r="F1708" t="s">
        <v>3215</v>
      </c>
      <c r="G1708" t="s">
        <v>3095</v>
      </c>
      <c r="H1708">
        <f ca="1">_xlfn.XLOOKUP('Master Data'!$B:$B,PatientsMaster!$A:$A,PatientsMaster!$F:$F)</f>
        <v>58</v>
      </c>
      <c r="I1708" t="str">
        <f ca="1">_xlfn.XLOOKUP('Master Data'!$B:$B,PatientsMaster!$A:$A,PatientsMaster!$G:$G)</f>
        <v>Young Adult</v>
      </c>
      <c r="J1708" t="str">
        <f>_xlfn.XLOOKUP($C:$C,ProvidersMaster!$A:$A,ProvidersMaster!$C:$C)</f>
        <v>Oncology</v>
      </c>
      <c r="K1708">
        <f>_xlfn.XLOOKUP($A:$A,Charges!$B:$B,Charges!$D:$D)</f>
        <v>311.24</v>
      </c>
      <c r="L1708">
        <f>_xlfn.XLOOKUP($E:$E,InsuranceClaims!$A:$A,InsuranceClaims!$E:$E)</f>
        <v>271.15289999999999</v>
      </c>
      <c r="M1708" t="str">
        <f>_xlfn.XLOOKUP($A:$A,Diagnoses!$B:$B,Diagnoses!$D:$D)</f>
        <v>Low back pain</v>
      </c>
      <c r="N1708" t="str">
        <f t="shared" si="52"/>
        <v>2022-Apr</v>
      </c>
      <c r="O1708" t="str">
        <f t="shared" si="53"/>
        <v>Standard</v>
      </c>
      <c r="P1708">
        <f>COUNTIF($B:$B,B1708)</f>
        <v>8</v>
      </c>
      <c r="Q1708">
        <f>SUMIF($C:$C,C1708,$L:$L)</f>
        <v>21059.359400000005</v>
      </c>
    </row>
    <row r="1709" spans="1:17" x14ac:dyDescent="0.25">
      <c r="A1709" t="s">
        <v>5915</v>
      </c>
      <c r="B1709" t="s">
        <v>720</v>
      </c>
      <c r="C1709" t="s">
        <v>3196</v>
      </c>
      <c r="D1709" t="s">
        <v>3093</v>
      </c>
      <c r="E1709" t="s">
        <v>20084</v>
      </c>
      <c r="F1709" t="s">
        <v>4450</v>
      </c>
      <c r="G1709" t="s">
        <v>3095</v>
      </c>
      <c r="H1709">
        <f ca="1">_xlfn.XLOOKUP('Master Data'!$B:$B,PatientsMaster!$A:$A,PatientsMaster!$F:$F)</f>
        <v>58</v>
      </c>
      <c r="I1709" t="str">
        <f ca="1">_xlfn.XLOOKUP('Master Data'!$B:$B,PatientsMaster!$A:$A,PatientsMaster!$G:$G)</f>
        <v>Young Adult</v>
      </c>
      <c r="J1709" t="str">
        <f>_xlfn.XLOOKUP($C:$C,ProvidersMaster!$A:$A,ProvidersMaster!$C:$C)</f>
        <v>Gastroenterology</v>
      </c>
      <c r="K1709">
        <f>_xlfn.XLOOKUP($A:$A,Charges!$B:$B,Charges!$D:$D)</f>
        <v>294.8</v>
      </c>
      <c r="L1709">
        <f>_xlfn.XLOOKUP($E:$E,InsuranceClaims!$A:$A,InsuranceClaims!$E:$E)</f>
        <v>114.7068</v>
      </c>
      <c r="M1709" t="str">
        <f>_xlfn.XLOOKUP($A:$A,Diagnoses!$B:$B,Diagnoses!$D:$D)</f>
        <v>Acute upper respiratory infection, unspecified</v>
      </c>
      <c r="N1709" t="str">
        <f t="shared" si="52"/>
        <v>2023-Apr</v>
      </c>
      <c r="O1709" t="str">
        <f t="shared" si="53"/>
        <v>Standard</v>
      </c>
      <c r="P1709">
        <f>COUNTIF($B:$B,B1709)</f>
        <v>8</v>
      </c>
      <c r="Q1709">
        <f>SUMIF($C:$C,C1709,$L:$L)</f>
        <v>13711.558999999999</v>
      </c>
    </row>
    <row r="1710" spans="1:17" x14ac:dyDescent="0.25">
      <c r="A1710" t="s">
        <v>5916</v>
      </c>
      <c r="B1710" t="s">
        <v>720</v>
      </c>
      <c r="C1710" t="s">
        <v>3104</v>
      </c>
      <c r="D1710" t="s">
        <v>3093</v>
      </c>
      <c r="E1710" t="s">
        <v>20085</v>
      </c>
      <c r="F1710" t="s">
        <v>5089</v>
      </c>
      <c r="G1710" t="s">
        <v>3106</v>
      </c>
      <c r="H1710">
        <f ca="1">_xlfn.XLOOKUP('Master Data'!$B:$B,PatientsMaster!$A:$A,PatientsMaster!$F:$F)</f>
        <v>58</v>
      </c>
      <c r="I1710" t="str">
        <f ca="1">_xlfn.XLOOKUP('Master Data'!$B:$B,PatientsMaster!$A:$A,PatientsMaster!$G:$G)</f>
        <v>Young Adult</v>
      </c>
      <c r="J1710" t="str">
        <f>_xlfn.XLOOKUP($C:$C,ProvidersMaster!$A:$A,ProvidersMaster!$C:$C)</f>
        <v>Pediatrics</v>
      </c>
      <c r="K1710">
        <f>_xlfn.XLOOKUP($A:$A,Charges!$B:$B,Charges!$D:$D)</f>
        <v>103.99</v>
      </c>
      <c r="L1710">
        <f>_xlfn.XLOOKUP($E:$E,InsuranceClaims!$A:$A,InsuranceClaims!$E:$E)</f>
        <v>336.96900000000005</v>
      </c>
      <c r="M1710" t="str">
        <f>_xlfn.XLOOKUP($A:$A,Diagnoses!$B:$B,Diagnoses!$D:$D)</f>
        <v>Acute upper respiratory infection, unspecified</v>
      </c>
      <c r="N1710" t="str">
        <f t="shared" si="52"/>
        <v>2026-Jul</v>
      </c>
      <c r="O1710" t="str">
        <f t="shared" si="53"/>
        <v>Standard</v>
      </c>
      <c r="P1710">
        <f>COUNTIF($B:$B,B1710)</f>
        <v>8</v>
      </c>
      <c r="Q1710">
        <f>SUMIF($C:$C,C1710,$L:$L)</f>
        <v>19656.943599999999</v>
      </c>
    </row>
    <row r="1711" spans="1:17" x14ac:dyDescent="0.25">
      <c r="A1711" t="s">
        <v>5917</v>
      </c>
      <c r="B1711" t="s">
        <v>720</v>
      </c>
      <c r="C1711" t="s">
        <v>3087</v>
      </c>
      <c r="D1711" t="s">
        <v>3093</v>
      </c>
      <c r="E1711" t="s">
        <v>20086</v>
      </c>
      <c r="F1711" t="s">
        <v>5032</v>
      </c>
      <c r="G1711" t="s">
        <v>3102</v>
      </c>
      <c r="H1711">
        <f ca="1">_xlfn.XLOOKUP('Master Data'!$B:$B,PatientsMaster!$A:$A,PatientsMaster!$F:$F)</f>
        <v>58</v>
      </c>
      <c r="I1711" t="str">
        <f ca="1">_xlfn.XLOOKUP('Master Data'!$B:$B,PatientsMaster!$A:$A,PatientsMaster!$G:$G)</f>
        <v>Young Adult</v>
      </c>
      <c r="J1711" t="str">
        <f>_xlfn.XLOOKUP($C:$C,ProvidersMaster!$A:$A,ProvidersMaster!$C:$C)</f>
        <v>Cardiology</v>
      </c>
      <c r="K1711">
        <f>_xlfn.XLOOKUP($A:$A,Charges!$B:$B,Charges!$D:$D)</f>
        <v>375.33</v>
      </c>
      <c r="L1711">
        <f>_xlfn.XLOOKUP($E:$E,InsuranceClaims!$A:$A,InsuranceClaims!$E:$E)</f>
        <v>277.68889999999999</v>
      </c>
      <c r="M1711" t="str">
        <f>_xlfn.XLOOKUP($A:$A,Diagnoses!$B:$B,Diagnoses!$D:$D)</f>
        <v>Low back pain</v>
      </c>
      <c r="N1711" t="str">
        <f t="shared" si="52"/>
        <v>2024-Dec</v>
      </c>
      <c r="O1711" t="str">
        <f t="shared" si="53"/>
        <v>High Cost</v>
      </c>
      <c r="P1711">
        <f>COUNTIF($B:$B,B1711)</f>
        <v>8</v>
      </c>
      <c r="Q1711">
        <f>SUMIF($C:$C,C1711,$L:$L)</f>
        <v>16589.7353</v>
      </c>
    </row>
    <row r="1712" spans="1:17" x14ac:dyDescent="0.25">
      <c r="A1712" t="s">
        <v>5918</v>
      </c>
      <c r="B1712" t="s">
        <v>720</v>
      </c>
      <c r="C1712" t="s">
        <v>3092</v>
      </c>
      <c r="D1712" t="s">
        <v>3093</v>
      </c>
      <c r="E1712" t="s">
        <v>20087</v>
      </c>
      <c r="F1712" t="s">
        <v>5919</v>
      </c>
      <c r="G1712" t="s">
        <v>3102</v>
      </c>
      <c r="H1712">
        <f ca="1">_xlfn.XLOOKUP('Master Data'!$B:$B,PatientsMaster!$A:$A,PatientsMaster!$F:$F)</f>
        <v>58</v>
      </c>
      <c r="I1712" t="str">
        <f ca="1">_xlfn.XLOOKUP('Master Data'!$B:$B,PatientsMaster!$A:$A,PatientsMaster!$G:$G)</f>
        <v>Young Adult</v>
      </c>
      <c r="J1712" t="str">
        <f>_xlfn.XLOOKUP($C:$C,ProvidersMaster!$A:$A,ProvidersMaster!$C:$C)</f>
        <v>Oncology</v>
      </c>
      <c r="K1712">
        <f>_xlfn.XLOOKUP($A:$A,Charges!$B:$B,Charges!$D:$D)</f>
        <v>80.06</v>
      </c>
      <c r="L1712">
        <f>_xlfn.XLOOKUP($E:$E,InsuranceClaims!$A:$A,InsuranceClaims!$E:$E)</f>
        <v>133.25920000000002</v>
      </c>
      <c r="M1712" t="str">
        <f>_xlfn.XLOOKUP($A:$A,Diagnoses!$B:$B,Diagnoses!$D:$D)</f>
        <v>Low back pain</v>
      </c>
      <c r="N1712" t="str">
        <f t="shared" si="52"/>
        <v>2026-Feb</v>
      </c>
      <c r="O1712" t="str">
        <f t="shared" si="53"/>
        <v>Standard</v>
      </c>
      <c r="P1712">
        <f>COUNTIF($B:$B,B1712)</f>
        <v>8</v>
      </c>
      <c r="Q1712">
        <f>SUMIF($C:$C,C1712,$L:$L)</f>
        <v>16713.101299999998</v>
      </c>
    </row>
    <row r="1713" spans="1:17" x14ac:dyDescent="0.25">
      <c r="A1713" t="s">
        <v>5920</v>
      </c>
      <c r="B1713" t="s">
        <v>720</v>
      </c>
      <c r="C1713" t="s">
        <v>3180</v>
      </c>
      <c r="D1713" t="s">
        <v>3093</v>
      </c>
      <c r="E1713" t="s">
        <v>20088</v>
      </c>
      <c r="F1713" t="s">
        <v>5921</v>
      </c>
      <c r="G1713" t="s">
        <v>3102</v>
      </c>
      <c r="H1713">
        <f ca="1">_xlfn.XLOOKUP('Master Data'!$B:$B,PatientsMaster!$A:$A,PatientsMaster!$F:$F)</f>
        <v>58</v>
      </c>
      <c r="I1713" t="str">
        <f ca="1">_xlfn.XLOOKUP('Master Data'!$B:$B,PatientsMaster!$A:$A,PatientsMaster!$G:$G)</f>
        <v>Young Adult</v>
      </c>
      <c r="J1713" t="str">
        <f>_xlfn.XLOOKUP($C:$C,ProvidersMaster!$A:$A,ProvidersMaster!$C:$C)</f>
        <v>Gastroenterology</v>
      </c>
      <c r="K1713">
        <f>_xlfn.XLOOKUP($A:$A,Charges!$B:$B,Charges!$D:$D)</f>
        <v>385.06</v>
      </c>
      <c r="L1713">
        <f>_xlfn.XLOOKUP($E:$E,InsuranceClaims!$A:$A,InsuranceClaims!$E:$E)</f>
        <v>247.90649999999999</v>
      </c>
      <c r="M1713" t="str">
        <f>_xlfn.XLOOKUP($A:$A,Diagnoses!$B:$B,Diagnoses!$D:$D)</f>
        <v>Gastro-esophageal reflux disease without esophagitis</v>
      </c>
      <c r="N1713" t="str">
        <f t="shared" si="52"/>
        <v>2023-Aug</v>
      </c>
      <c r="O1713" t="str">
        <f t="shared" si="53"/>
        <v>High Cost</v>
      </c>
      <c r="P1713">
        <f>COUNTIF($B:$B,B1713)</f>
        <v>8</v>
      </c>
      <c r="Q1713">
        <f>SUMIF($C:$C,C1713,$L:$L)</f>
        <v>19110.715800000002</v>
      </c>
    </row>
    <row r="1714" spans="1:17" x14ac:dyDescent="0.25">
      <c r="A1714" t="s">
        <v>5922</v>
      </c>
      <c r="B1714" t="s">
        <v>720</v>
      </c>
      <c r="C1714" t="s">
        <v>3156</v>
      </c>
      <c r="D1714" t="s">
        <v>3093</v>
      </c>
      <c r="E1714" t="s">
        <v>20089</v>
      </c>
      <c r="F1714" t="s">
        <v>5923</v>
      </c>
      <c r="G1714" t="s">
        <v>3090</v>
      </c>
      <c r="H1714">
        <f ca="1">_xlfn.XLOOKUP('Master Data'!$B:$B,PatientsMaster!$A:$A,PatientsMaster!$F:$F)</f>
        <v>58</v>
      </c>
      <c r="I1714" t="str">
        <f ca="1">_xlfn.XLOOKUP('Master Data'!$B:$B,PatientsMaster!$A:$A,PatientsMaster!$G:$G)</f>
        <v>Young Adult</v>
      </c>
      <c r="J1714" t="str">
        <f>_xlfn.XLOOKUP($C:$C,ProvidersMaster!$A:$A,ProvidersMaster!$C:$C)</f>
        <v>Neurology</v>
      </c>
      <c r="K1714">
        <f>_xlfn.XLOOKUP($A:$A,Charges!$B:$B,Charges!$D:$D)</f>
        <v>342.73</v>
      </c>
      <c r="L1714">
        <f>_xlfn.XLOOKUP($E:$E,InsuranceClaims!$A:$A,InsuranceClaims!$E:$E)</f>
        <v>374.81549999999999</v>
      </c>
      <c r="M1714" t="str">
        <f>_xlfn.XLOOKUP($A:$A,Diagnoses!$B:$B,Diagnoses!$D:$D)</f>
        <v>Type 2 diabetes mellitus without complications</v>
      </c>
      <c r="N1714" t="str">
        <f t="shared" si="52"/>
        <v>2024-Sep</v>
      </c>
      <c r="O1714" t="str">
        <f t="shared" si="53"/>
        <v>Standard</v>
      </c>
      <c r="P1714">
        <f>COUNTIF($B:$B,B1714)</f>
        <v>8</v>
      </c>
      <c r="Q1714">
        <f>SUMIF($C:$C,C1714,$L:$L)</f>
        <v>25676.765600000006</v>
      </c>
    </row>
    <row r="1715" spans="1:17" x14ac:dyDescent="0.25">
      <c r="A1715" t="s">
        <v>5924</v>
      </c>
      <c r="B1715" t="s">
        <v>722</v>
      </c>
      <c r="C1715" t="s">
        <v>3199</v>
      </c>
      <c r="D1715" t="s">
        <v>3088</v>
      </c>
      <c r="E1715" t="s">
        <v>20090</v>
      </c>
      <c r="F1715" t="s">
        <v>4361</v>
      </c>
      <c r="G1715" t="s">
        <v>3106</v>
      </c>
      <c r="H1715">
        <f ca="1">_xlfn.XLOOKUP('Master Data'!$B:$B,PatientsMaster!$A:$A,PatientsMaster!$F:$F)</f>
        <v>62</v>
      </c>
      <c r="I1715" t="str">
        <f ca="1">_xlfn.XLOOKUP('Master Data'!$B:$B,PatientsMaster!$A:$A,PatientsMaster!$G:$G)</f>
        <v>Young Adult</v>
      </c>
      <c r="J1715" t="str">
        <f>_xlfn.XLOOKUP($C:$C,ProvidersMaster!$A:$A,ProvidersMaster!$C:$C)</f>
        <v>Gastroenterology</v>
      </c>
      <c r="K1715">
        <f>_xlfn.XLOOKUP($A:$A,Charges!$B:$B,Charges!$D:$D)</f>
        <v>77.12</v>
      </c>
      <c r="L1715">
        <f>_xlfn.XLOOKUP($E:$E,InsuranceClaims!$A:$A,InsuranceClaims!$E:$E)</f>
        <v>86.860799999999998</v>
      </c>
      <c r="M1715" t="str">
        <f>_xlfn.XLOOKUP($A:$A,Diagnoses!$B:$B,Diagnoses!$D:$D)</f>
        <v>Type 2 diabetes mellitus without complications</v>
      </c>
      <c r="N1715" t="str">
        <f t="shared" si="52"/>
        <v>2025-Jan</v>
      </c>
      <c r="O1715" t="str">
        <f t="shared" si="53"/>
        <v>Standard</v>
      </c>
      <c r="P1715">
        <f>COUNTIF($B:$B,B1715)</f>
        <v>6</v>
      </c>
      <c r="Q1715">
        <f>SUMIF($C:$C,C1715,$L:$L)</f>
        <v>19674.320500000005</v>
      </c>
    </row>
    <row r="1716" spans="1:17" x14ac:dyDescent="0.25">
      <c r="A1716" t="s">
        <v>5925</v>
      </c>
      <c r="B1716" t="s">
        <v>722</v>
      </c>
      <c r="C1716" t="s">
        <v>3254</v>
      </c>
      <c r="D1716" t="s">
        <v>3093</v>
      </c>
      <c r="E1716" t="s">
        <v>20091</v>
      </c>
      <c r="F1716" t="s">
        <v>5926</v>
      </c>
      <c r="G1716" t="s">
        <v>3102</v>
      </c>
      <c r="H1716">
        <f ca="1">_xlfn.XLOOKUP('Master Data'!$B:$B,PatientsMaster!$A:$A,PatientsMaster!$F:$F)</f>
        <v>62</v>
      </c>
      <c r="I1716" t="str">
        <f ca="1">_xlfn.XLOOKUP('Master Data'!$B:$B,PatientsMaster!$A:$A,PatientsMaster!$G:$G)</f>
        <v>Young Adult</v>
      </c>
      <c r="J1716" t="str">
        <f>_xlfn.XLOOKUP($C:$C,ProvidersMaster!$A:$A,ProvidersMaster!$C:$C)</f>
        <v>General Practice</v>
      </c>
      <c r="K1716">
        <f>_xlfn.XLOOKUP($A:$A,Charges!$B:$B,Charges!$D:$D)</f>
        <v>241.35</v>
      </c>
      <c r="L1716">
        <f>_xlfn.XLOOKUP($E:$E,InsuranceClaims!$A:$A,InsuranceClaims!$E:$E)</f>
        <v>171.3724</v>
      </c>
      <c r="M1716" t="str">
        <f>_xlfn.XLOOKUP($A:$A,Diagnoses!$B:$B,Diagnoses!$D:$D)</f>
        <v>Type 2 diabetes mellitus without complications</v>
      </c>
      <c r="N1716" t="str">
        <f t="shared" si="52"/>
        <v>2025-May</v>
      </c>
      <c r="O1716" t="str">
        <f t="shared" si="53"/>
        <v>Standard</v>
      </c>
      <c r="P1716">
        <f>COUNTIF($B:$B,B1716)</f>
        <v>6</v>
      </c>
      <c r="Q1716">
        <f>SUMIF($C:$C,C1716,$L:$L)</f>
        <v>20459.456599999998</v>
      </c>
    </row>
    <row r="1717" spans="1:17" x14ac:dyDescent="0.25">
      <c r="A1717" t="s">
        <v>5927</v>
      </c>
      <c r="B1717" t="s">
        <v>722</v>
      </c>
      <c r="C1717" t="s">
        <v>3108</v>
      </c>
      <c r="D1717" t="s">
        <v>3093</v>
      </c>
      <c r="E1717" t="s">
        <v>20092</v>
      </c>
      <c r="F1717" t="s">
        <v>3394</v>
      </c>
      <c r="G1717" t="s">
        <v>3090</v>
      </c>
      <c r="H1717">
        <f ca="1">_xlfn.XLOOKUP('Master Data'!$B:$B,PatientsMaster!$A:$A,PatientsMaster!$F:$F)</f>
        <v>62</v>
      </c>
      <c r="I1717" t="str">
        <f ca="1">_xlfn.XLOOKUP('Master Data'!$B:$B,PatientsMaster!$A:$A,PatientsMaster!$G:$G)</f>
        <v>Young Adult</v>
      </c>
      <c r="J1717" t="str">
        <f>_xlfn.XLOOKUP($C:$C,ProvidersMaster!$A:$A,ProvidersMaster!$C:$C)</f>
        <v>Pediatrics</v>
      </c>
      <c r="K1717">
        <f>_xlfn.XLOOKUP($A:$A,Charges!$B:$B,Charges!$D:$D)</f>
        <v>227.54</v>
      </c>
      <c r="L1717">
        <f>_xlfn.XLOOKUP($E:$E,InsuranceClaims!$A:$A,InsuranceClaims!$E:$E)</f>
        <v>142.25200000000001</v>
      </c>
      <c r="M1717" t="str">
        <f>_xlfn.XLOOKUP($A:$A,Diagnoses!$B:$B,Diagnoses!$D:$D)</f>
        <v>Acute upper respiratory infection, unspecified</v>
      </c>
      <c r="N1717" t="str">
        <f t="shared" si="52"/>
        <v>2022-Apr</v>
      </c>
      <c r="O1717" t="str">
        <f t="shared" si="53"/>
        <v>Standard</v>
      </c>
      <c r="P1717">
        <f>COUNTIF($B:$B,B1717)</f>
        <v>6</v>
      </c>
      <c r="Q1717">
        <f>SUMIF($C:$C,C1717,$L:$L)</f>
        <v>19337.123900000002</v>
      </c>
    </row>
    <row r="1718" spans="1:17" x14ac:dyDescent="0.25">
      <c r="A1718" t="s">
        <v>5928</v>
      </c>
      <c r="B1718" t="s">
        <v>722</v>
      </c>
      <c r="C1718" t="s">
        <v>3097</v>
      </c>
      <c r="D1718" t="s">
        <v>3088</v>
      </c>
      <c r="E1718" t="s">
        <v>20093</v>
      </c>
      <c r="F1718" t="s">
        <v>4999</v>
      </c>
      <c r="G1718" t="s">
        <v>3095</v>
      </c>
      <c r="H1718">
        <f ca="1">_xlfn.XLOOKUP('Master Data'!$B:$B,PatientsMaster!$A:$A,PatientsMaster!$F:$F)</f>
        <v>62</v>
      </c>
      <c r="I1718" t="str">
        <f ca="1">_xlfn.XLOOKUP('Master Data'!$B:$B,PatientsMaster!$A:$A,PatientsMaster!$G:$G)</f>
        <v>Young Adult</v>
      </c>
      <c r="J1718" t="str">
        <f>_xlfn.XLOOKUP($C:$C,ProvidersMaster!$A:$A,ProvidersMaster!$C:$C)</f>
        <v>Cardiology</v>
      </c>
      <c r="K1718">
        <f>_xlfn.XLOOKUP($A:$A,Charges!$B:$B,Charges!$D:$D)</f>
        <v>450.83</v>
      </c>
      <c r="L1718">
        <f>_xlfn.XLOOKUP($E:$E,InsuranceClaims!$A:$A,InsuranceClaims!$E:$E)</f>
        <v>338.72559999999999</v>
      </c>
      <c r="M1718" t="str">
        <f>_xlfn.XLOOKUP($A:$A,Diagnoses!$B:$B,Diagnoses!$D:$D)</f>
        <v>Essential (primary) hypertension</v>
      </c>
      <c r="N1718" t="str">
        <f t="shared" si="52"/>
        <v>2025-Jan</v>
      </c>
      <c r="O1718" t="str">
        <f t="shared" si="53"/>
        <v>High Cost</v>
      </c>
      <c r="P1718">
        <f>COUNTIF($B:$B,B1718)</f>
        <v>6</v>
      </c>
      <c r="Q1718">
        <f>SUMIF($C:$C,C1718,$L:$L)</f>
        <v>19482.340599999985</v>
      </c>
    </row>
    <row r="1719" spans="1:17" x14ac:dyDescent="0.25">
      <c r="A1719" t="s">
        <v>5929</v>
      </c>
      <c r="B1719" t="s">
        <v>722</v>
      </c>
      <c r="C1719" t="s">
        <v>3202</v>
      </c>
      <c r="D1719" t="s">
        <v>3088</v>
      </c>
      <c r="E1719" t="s">
        <v>20094</v>
      </c>
      <c r="F1719" t="s">
        <v>3656</v>
      </c>
      <c r="G1719" t="s">
        <v>3095</v>
      </c>
      <c r="H1719">
        <f ca="1">_xlfn.XLOOKUP('Master Data'!$B:$B,PatientsMaster!$A:$A,PatientsMaster!$F:$F)</f>
        <v>62</v>
      </c>
      <c r="I1719" t="str">
        <f ca="1">_xlfn.XLOOKUP('Master Data'!$B:$B,PatientsMaster!$A:$A,PatientsMaster!$G:$G)</f>
        <v>Young Adult</v>
      </c>
      <c r="J1719" t="str">
        <f>_xlfn.XLOOKUP($C:$C,ProvidersMaster!$A:$A,ProvidersMaster!$C:$C)</f>
        <v>General Practice</v>
      </c>
      <c r="K1719">
        <f>_xlfn.XLOOKUP($A:$A,Charges!$B:$B,Charges!$D:$D)</f>
        <v>84.02</v>
      </c>
      <c r="L1719">
        <f>_xlfn.XLOOKUP($E:$E,InsuranceClaims!$A:$A,InsuranceClaims!$E:$E)</f>
        <v>147.268</v>
      </c>
      <c r="M1719" t="str">
        <f>_xlfn.XLOOKUP($A:$A,Diagnoses!$B:$B,Diagnoses!$D:$D)</f>
        <v>Type 2 diabetes mellitus without complications</v>
      </c>
      <c r="N1719" t="str">
        <f t="shared" si="52"/>
        <v>2022-Mar</v>
      </c>
      <c r="O1719" t="str">
        <f t="shared" si="53"/>
        <v>Standard</v>
      </c>
      <c r="P1719">
        <f>COUNTIF($B:$B,B1719)</f>
        <v>6</v>
      </c>
      <c r="Q1719">
        <f>SUMIF($C:$C,C1719,$L:$L)</f>
        <v>16195.449599999994</v>
      </c>
    </row>
    <row r="1720" spans="1:17" x14ac:dyDescent="0.25">
      <c r="A1720" t="s">
        <v>5930</v>
      </c>
      <c r="B1720" t="s">
        <v>722</v>
      </c>
      <c r="C1720" t="s">
        <v>3118</v>
      </c>
      <c r="D1720" t="s">
        <v>3088</v>
      </c>
      <c r="E1720" t="s">
        <v>20095</v>
      </c>
      <c r="F1720" t="s">
        <v>5931</v>
      </c>
      <c r="G1720" t="s">
        <v>3106</v>
      </c>
      <c r="H1720">
        <f ca="1">_xlfn.XLOOKUP('Master Data'!$B:$B,PatientsMaster!$A:$A,PatientsMaster!$F:$F)</f>
        <v>62</v>
      </c>
      <c r="I1720" t="str">
        <f ca="1">_xlfn.XLOOKUP('Master Data'!$B:$B,PatientsMaster!$A:$A,PatientsMaster!$G:$G)</f>
        <v>Young Adult</v>
      </c>
      <c r="J1720" t="str">
        <f>_xlfn.XLOOKUP($C:$C,ProvidersMaster!$A:$A,ProvidersMaster!$C:$C)</f>
        <v>Cardiology</v>
      </c>
      <c r="K1720">
        <f>_xlfn.XLOOKUP($A:$A,Charges!$B:$B,Charges!$D:$D)</f>
        <v>471.4</v>
      </c>
      <c r="L1720">
        <f>_xlfn.XLOOKUP($E:$E,InsuranceClaims!$A:$A,InsuranceClaims!$E:$E)</f>
        <v>160.10720000000001</v>
      </c>
      <c r="M1720" t="str">
        <f>_xlfn.XLOOKUP($A:$A,Diagnoses!$B:$B,Diagnoses!$D:$D)</f>
        <v>Low back pain</v>
      </c>
      <c r="N1720" t="str">
        <f t="shared" si="52"/>
        <v>2025-Apr</v>
      </c>
      <c r="O1720" t="str">
        <f t="shared" si="53"/>
        <v>High Cost</v>
      </c>
      <c r="P1720">
        <f>COUNTIF($B:$B,B1720)</f>
        <v>6</v>
      </c>
      <c r="Q1720">
        <f>SUMIF($C:$C,C1720,$L:$L)</f>
        <v>19335.334599999998</v>
      </c>
    </row>
    <row r="1721" spans="1:17" x14ac:dyDescent="0.25">
      <c r="A1721" t="s">
        <v>5932</v>
      </c>
      <c r="B1721" t="s">
        <v>724</v>
      </c>
      <c r="C1721" t="s">
        <v>3125</v>
      </c>
      <c r="D1721" t="s">
        <v>3088</v>
      </c>
      <c r="E1721" t="s">
        <v>20096</v>
      </c>
      <c r="F1721" t="s">
        <v>5095</v>
      </c>
      <c r="G1721" t="s">
        <v>3102</v>
      </c>
      <c r="H1721">
        <f ca="1">_xlfn.XLOOKUP('Master Data'!$B:$B,PatientsMaster!$A:$A,PatientsMaster!$F:$F)</f>
        <v>75</v>
      </c>
      <c r="I1721" t="str">
        <f ca="1">_xlfn.XLOOKUP('Master Data'!$B:$B,PatientsMaster!$A:$A,PatientsMaster!$G:$G)</f>
        <v>Young Adult</v>
      </c>
      <c r="J1721" t="str">
        <f>_xlfn.XLOOKUP($C:$C,ProvidersMaster!$A:$A,ProvidersMaster!$C:$C)</f>
        <v>Dermatology</v>
      </c>
      <c r="K1721">
        <f>_xlfn.XLOOKUP($A:$A,Charges!$B:$B,Charges!$D:$D)</f>
        <v>188.53</v>
      </c>
      <c r="L1721">
        <f>_xlfn.XLOOKUP($E:$E,InsuranceClaims!$A:$A,InsuranceClaims!$E:$E)</f>
        <v>344.94600000000003</v>
      </c>
      <c r="M1721" t="str">
        <f>_xlfn.XLOOKUP($A:$A,Diagnoses!$B:$B,Diagnoses!$D:$D)</f>
        <v>Type 2 diabetes mellitus without complications</v>
      </c>
      <c r="N1721" t="str">
        <f t="shared" si="52"/>
        <v>2026-May</v>
      </c>
      <c r="O1721" t="str">
        <f t="shared" si="53"/>
        <v>Standard</v>
      </c>
      <c r="P1721">
        <f>COUNTIF($B:$B,B1721)</f>
        <v>1</v>
      </c>
      <c r="Q1721">
        <f>SUMIF($C:$C,C1721,$L:$L)</f>
        <v>11666.590100000001</v>
      </c>
    </row>
    <row r="1722" spans="1:17" x14ac:dyDescent="0.25">
      <c r="A1722" t="s">
        <v>5933</v>
      </c>
      <c r="B1722" t="s">
        <v>726</v>
      </c>
      <c r="C1722" t="s">
        <v>3111</v>
      </c>
      <c r="D1722" t="s">
        <v>3093</v>
      </c>
      <c r="E1722" t="s">
        <v>20097</v>
      </c>
      <c r="F1722" t="s">
        <v>5934</v>
      </c>
      <c r="G1722" t="s">
        <v>3095</v>
      </c>
      <c r="H1722">
        <f ca="1">_xlfn.XLOOKUP('Master Data'!$B:$B,PatientsMaster!$A:$A,PatientsMaster!$F:$F)</f>
        <v>85</v>
      </c>
      <c r="I1722" t="str">
        <f ca="1">_xlfn.XLOOKUP('Master Data'!$B:$B,PatientsMaster!$A:$A,PatientsMaster!$G:$G)</f>
        <v>Young Adult</v>
      </c>
      <c r="J1722" t="str">
        <f>_xlfn.XLOOKUP($C:$C,ProvidersMaster!$A:$A,ProvidersMaster!$C:$C)</f>
        <v>Gastroenterology</v>
      </c>
      <c r="K1722">
        <f>_xlfn.XLOOKUP($A:$A,Charges!$B:$B,Charges!$D:$D)</f>
        <v>70.23</v>
      </c>
      <c r="L1722">
        <f>_xlfn.XLOOKUP($E:$E,InsuranceClaims!$A:$A,InsuranceClaims!$E:$E)</f>
        <v>249.00720000000001</v>
      </c>
      <c r="M1722" t="str">
        <f>_xlfn.XLOOKUP($A:$A,Diagnoses!$B:$B,Diagnoses!$D:$D)</f>
        <v>Essential (primary) hypertension</v>
      </c>
      <c r="N1722" t="str">
        <f t="shared" si="52"/>
        <v>2022-Jun</v>
      </c>
      <c r="O1722" t="str">
        <f t="shared" si="53"/>
        <v>Standard</v>
      </c>
      <c r="P1722">
        <f>COUNTIF($B:$B,B1722)</f>
        <v>5</v>
      </c>
      <c r="Q1722">
        <f>SUMIF($C:$C,C1722,$L:$L)</f>
        <v>20345.553199999988</v>
      </c>
    </row>
    <row r="1723" spans="1:17" x14ac:dyDescent="0.25">
      <c r="A1723" t="s">
        <v>5935</v>
      </c>
      <c r="B1723" t="s">
        <v>726</v>
      </c>
      <c r="C1723" t="s">
        <v>3208</v>
      </c>
      <c r="D1723" t="s">
        <v>3088</v>
      </c>
      <c r="E1723" t="s">
        <v>20098</v>
      </c>
      <c r="F1723" t="s">
        <v>5339</v>
      </c>
      <c r="G1723" t="s">
        <v>3106</v>
      </c>
      <c r="H1723">
        <f ca="1">_xlfn.XLOOKUP('Master Data'!$B:$B,PatientsMaster!$A:$A,PatientsMaster!$F:$F)</f>
        <v>85</v>
      </c>
      <c r="I1723" t="str">
        <f ca="1">_xlfn.XLOOKUP('Master Data'!$B:$B,PatientsMaster!$A:$A,PatientsMaster!$G:$G)</f>
        <v>Young Adult</v>
      </c>
      <c r="J1723" t="str">
        <f>_xlfn.XLOOKUP($C:$C,ProvidersMaster!$A:$A,ProvidersMaster!$C:$C)</f>
        <v>Cardiology</v>
      </c>
      <c r="K1723">
        <f>_xlfn.XLOOKUP($A:$A,Charges!$B:$B,Charges!$D:$D)</f>
        <v>167.36</v>
      </c>
      <c r="L1723">
        <f>_xlfn.XLOOKUP($E:$E,InsuranceClaims!$A:$A,InsuranceClaims!$E:$E)</f>
        <v>258.6755</v>
      </c>
      <c r="M1723" t="str">
        <f>_xlfn.XLOOKUP($A:$A,Diagnoses!$B:$B,Diagnoses!$D:$D)</f>
        <v>Type 2 diabetes mellitus without complications</v>
      </c>
      <c r="N1723" t="str">
        <f t="shared" si="52"/>
        <v>2022-Jan</v>
      </c>
      <c r="O1723" t="str">
        <f t="shared" si="53"/>
        <v>Standard</v>
      </c>
      <c r="P1723">
        <f>COUNTIF($B:$B,B1723)</f>
        <v>5</v>
      </c>
      <c r="Q1723">
        <f>SUMIF($C:$C,C1723,$L:$L)</f>
        <v>17205.856699999993</v>
      </c>
    </row>
    <row r="1724" spans="1:17" x14ac:dyDescent="0.25">
      <c r="A1724" t="s">
        <v>5936</v>
      </c>
      <c r="B1724" t="s">
        <v>726</v>
      </c>
      <c r="C1724" t="s">
        <v>3175</v>
      </c>
      <c r="D1724" t="s">
        <v>3093</v>
      </c>
      <c r="E1724" t="s">
        <v>20099</v>
      </c>
      <c r="F1724" t="s">
        <v>4454</v>
      </c>
      <c r="G1724" t="s">
        <v>3090</v>
      </c>
      <c r="H1724">
        <f ca="1">_xlfn.XLOOKUP('Master Data'!$B:$B,PatientsMaster!$A:$A,PatientsMaster!$F:$F)</f>
        <v>85</v>
      </c>
      <c r="I1724" t="str">
        <f ca="1">_xlfn.XLOOKUP('Master Data'!$B:$B,PatientsMaster!$A:$A,PatientsMaster!$G:$G)</f>
        <v>Young Adult</v>
      </c>
      <c r="J1724" t="str">
        <f>_xlfn.XLOOKUP($C:$C,ProvidersMaster!$A:$A,ProvidersMaster!$C:$C)</f>
        <v>Pediatrics</v>
      </c>
      <c r="K1724">
        <f>_xlfn.XLOOKUP($A:$A,Charges!$B:$B,Charges!$D:$D)</f>
        <v>339.96</v>
      </c>
      <c r="L1724">
        <f>_xlfn.XLOOKUP($E:$E,InsuranceClaims!$A:$A,InsuranceClaims!$E:$E)</f>
        <v>300.7543</v>
      </c>
      <c r="M1724" t="str">
        <f>_xlfn.XLOOKUP($A:$A,Diagnoses!$B:$B,Diagnoses!$D:$D)</f>
        <v>Acute upper respiratory infection, unspecified</v>
      </c>
      <c r="N1724" t="str">
        <f t="shared" si="52"/>
        <v>2023-Apr</v>
      </c>
      <c r="O1724" t="str">
        <f t="shared" si="53"/>
        <v>Standard</v>
      </c>
      <c r="P1724">
        <f>COUNTIF($B:$B,B1724)</f>
        <v>5</v>
      </c>
      <c r="Q1724">
        <f>SUMIF($C:$C,C1724,$L:$L)</f>
        <v>18866.657099999993</v>
      </c>
    </row>
    <row r="1725" spans="1:17" x14ac:dyDescent="0.25">
      <c r="A1725" t="s">
        <v>5937</v>
      </c>
      <c r="B1725" t="s">
        <v>726</v>
      </c>
      <c r="C1725" t="s">
        <v>3172</v>
      </c>
      <c r="D1725" t="s">
        <v>3088</v>
      </c>
      <c r="E1725" t="s">
        <v>20100</v>
      </c>
      <c r="F1725" t="s">
        <v>3619</v>
      </c>
      <c r="G1725" t="s">
        <v>3106</v>
      </c>
      <c r="H1725">
        <f ca="1">_xlfn.XLOOKUP('Master Data'!$B:$B,PatientsMaster!$A:$A,PatientsMaster!$F:$F)</f>
        <v>85</v>
      </c>
      <c r="I1725" t="str">
        <f ca="1">_xlfn.XLOOKUP('Master Data'!$B:$B,PatientsMaster!$A:$A,PatientsMaster!$G:$G)</f>
        <v>Young Adult</v>
      </c>
      <c r="J1725" t="str">
        <f>_xlfn.XLOOKUP($C:$C,ProvidersMaster!$A:$A,ProvidersMaster!$C:$C)</f>
        <v>Gastroenterology</v>
      </c>
      <c r="K1725">
        <f>_xlfn.XLOOKUP($A:$A,Charges!$B:$B,Charges!$D:$D)</f>
        <v>190.47</v>
      </c>
      <c r="L1725">
        <f>_xlfn.XLOOKUP($E:$E,InsuranceClaims!$A:$A,InsuranceClaims!$E:$E)</f>
        <v>268.59300000000002</v>
      </c>
      <c r="M1725" t="str">
        <f>_xlfn.XLOOKUP($A:$A,Diagnoses!$B:$B,Diagnoses!$D:$D)</f>
        <v>Gastro-esophageal reflux disease without esophagitis</v>
      </c>
      <c r="N1725" t="str">
        <f t="shared" si="52"/>
        <v>2023-Jul</v>
      </c>
      <c r="O1725" t="str">
        <f t="shared" si="53"/>
        <v>Standard</v>
      </c>
      <c r="P1725">
        <f>COUNTIF($B:$B,B1725)</f>
        <v>5</v>
      </c>
      <c r="Q1725">
        <f>SUMIF($C:$C,C1725,$L:$L)</f>
        <v>17502.678000000004</v>
      </c>
    </row>
    <row r="1726" spans="1:17" x14ac:dyDescent="0.25">
      <c r="A1726" t="s">
        <v>5938</v>
      </c>
      <c r="B1726" t="s">
        <v>726</v>
      </c>
      <c r="C1726" t="s">
        <v>3156</v>
      </c>
      <c r="D1726" t="s">
        <v>3088</v>
      </c>
      <c r="E1726" t="s">
        <v>20101</v>
      </c>
      <c r="F1726" t="s">
        <v>4568</v>
      </c>
      <c r="G1726" t="s">
        <v>3090</v>
      </c>
      <c r="H1726">
        <f ca="1">_xlfn.XLOOKUP('Master Data'!$B:$B,PatientsMaster!$A:$A,PatientsMaster!$F:$F)</f>
        <v>85</v>
      </c>
      <c r="I1726" t="str">
        <f ca="1">_xlfn.XLOOKUP('Master Data'!$B:$B,PatientsMaster!$A:$A,PatientsMaster!$G:$G)</f>
        <v>Young Adult</v>
      </c>
      <c r="J1726" t="str">
        <f>_xlfn.XLOOKUP($C:$C,ProvidersMaster!$A:$A,ProvidersMaster!$C:$C)</f>
        <v>Neurology</v>
      </c>
      <c r="K1726">
        <f>_xlfn.XLOOKUP($A:$A,Charges!$B:$B,Charges!$D:$D)</f>
        <v>62.27</v>
      </c>
      <c r="L1726">
        <f>_xlfn.XLOOKUP($E:$E,InsuranceClaims!$A:$A,InsuranceClaims!$E:$E)</f>
        <v>228.10499999999999</v>
      </c>
      <c r="M1726" t="str">
        <f>_xlfn.XLOOKUP($A:$A,Diagnoses!$B:$B,Diagnoses!$D:$D)</f>
        <v>Acute upper respiratory infection, unspecified</v>
      </c>
      <c r="N1726" t="str">
        <f t="shared" si="52"/>
        <v>2024-Oct</v>
      </c>
      <c r="O1726" t="str">
        <f t="shared" si="53"/>
        <v>Standard</v>
      </c>
      <c r="P1726">
        <f>COUNTIF($B:$B,B1726)</f>
        <v>5</v>
      </c>
      <c r="Q1726">
        <f>SUMIF($C:$C,C1726,$L:$L)</f>
        <v>25676.765600000006</v>
      </c>
    </row>
    <row r="1727" spans="1:17" x14ac:dyDescent="0.25">
      <c r="A1727" t="s">
        <v>5939</v>
      </c>
      <c r="B1727" t="s">
        <v>728</v>
      </c>
      <c r="C1727" t="s">
        <v>3156</v>
      </c>
      <c r="D1727" t="s">
        <v>3093</v>
      </c>
      <c r="E1727" t="s">
        <v>20102</v>
      </c>
      <c r="F1727" t="s">
        <v>5940</v>
      </c>
      <c r="G1727" t="s">
        <v>3106</v>
      </c>
      <c r="H1727">
        <f ca="1">_xlfn.XLOOKUP('Master Data'!$B:$B,PatientsMaster!$A:$A,PatientsMaster!$F:$F)</f>
        <v>60</v>
      </c>
      <c r="I1727" t="str">
        <f ca="1">_xlfn.XLOOKUP('Master Data'!$B:$B,PatientsMaster!$A:$A,PatientsMaster!$G:$G)</f>
        <v>Young Adult</v>
      </c>
      <c r="J1727" t="str">
        <f>_xlfn.XLOOKUP($C:$C,ProvidersMaster!$A:$A,ProvidersMaster!$C:$C)</f>
        <v>Neurology</v>
      </c>
      <c r="K1727">
        <f>_xlfn.XLOOKUP($A:$A,Charges!$B:$B,Charges!$D:$D)</f>
        <v>335.01</v>
      </c>
      <c r="L1727">
        <f>_xlfn.XLOOKUP($E:$E,InsuranceClaims!$A:$A,InsuranceClaims!$E:$E)</f>
        <v>275.67840000000001</v>
      </c>
      <c r="M1727" t="str">
        <f>_xlfn.XLOOKUP($A:$A,Diagnoses!$B:$B,Diagnoses!$D:$D)</f>
        <v>Essential (primary) hypertension</v>
      </c>
      <c r="N1727" t="str">
        <f t="shared" si="52"/>
        <v>2025-May</v>
      </c>
      <c r="O1727" t="str">
        <f t="shared" si="53"/>
        <v>Standard</v>
      </c>
      <c r="P1727">
        <f>COUNTIF($B:$B,B1727)</f>
        <v>2</v>
      </c>
      <c r="Q1727">
        <f>SUMIF($C:$C,C1727,$L:$L)</f>
        <v>25676.765600000006</v>
      </c>
    </row>
    <row r="1728" spans="1:17" x14ac:dyDescent="0.25">
      <c r="A1728" t="s">
        <v>5941</v>
      </c>
      <c r="B1728" t="s">
        <v>728</v>
      </c>
      <c r="C1728" t="s">
        <v>3118</v>
      </c>
      <c r="D1728" t="s">
        <v>3088</v>
      </c>
      <c r="E1728" t="s">
        <v>20103</v>
      </c>
      <c r="F1728" t="s">
        <v>4443</v>
      </c>
      <c r="G1728" t="s">
        <v>3090</v>
      </c>
      <c r="H1728">
        <f ca="1">_xlfn.XLOOKUP('Master Data'!$B:$B,PatientsMaster!$A:$A,PatientsMaster!$F:$F)</f>
        <v>60</v>
      </c>
      <c r="I1728" t="str">
        <f ca="1">_xlfn.XLOOKUP('Master Data'!$B:$B,PatientsMaster!$A:$A,PatientsMaster!$G:$G)</f>
        <v>Young Adult</v>
      </c>
      <c r="J1728" t="str">
        <f>_xlfn.XLOOKUP($C:$C,ProvidersMaster!$A:$A,ProvidersMaster!$C:$C)</f>
        <v>Cardiology</v>
      </c>
      <c r="K1728">
        <f>_xlfn.XLOOKUP($A:$A,Charges!$B:$B,Charges!$D:$D)</f>
        <v>460.87</v>
      </c>
      <c r="L1728">
        <f>_xlfn.XLOOKUP($E:$E,InsuranceClaims!$A:$A,InsuranceClaims!$E:$E)</f>
        <v>233.56200000000001</v>
      </c>
      <c r="M1728" t="str">
        <f>_xlfn.XLOOKUP($A:$A,Diagnoses!$B:$B,Diagnoses!$D:$D)</f>
        <v>Acute upper respiratory infection, unspecified</v>
      </c>
      <c r="N1728" t="str">
        <f t="shared" si="52"/>
        <v>2022-Oct</v>
      </c>
      <c r="O1728" t="str">
        <f t="shared" si="53"/>
        <v>High Cost</v>
      </c>
      <c r="P1728">
        <f>COUNTIF($B:$B,B1728)</f>
        <v>2</v>
      </c>
      <c r="Q1728">
        <f>SUMIF($C:$C,C1728,$L:$L)</f>
        <v>19335.334599999998</v>
      </c>
    </row>
    <row r="1729" spans="1:17" x14ac:dyDescent="0.25">
      <c r="A1729" t="s">
        <v>5942</v>
      </c>
      <c r="B1729" t="s">
        <v>730</v>
      </c>
      <c r="C1729" t="s">
        <v>3111</v>
      </c>
      <c r="D1729" t="s">
        <v>3088</v>
      </c>
      <c r="E1729" t="s">
        <v>20104</v>
      </c>
      <c r="F1729" t="s">
        <v>5824</v>
      </c>
      <c r="G1729" t="s">
        <v>3090</v>
      </c>
      <c r="H1729">
        <f ca="1">_xlfn.XLOOKUP('Master Data'!$B:$B,PatientsMaster!$A:$A,PatientsMaster!$F:$F)</f>
        <v>37</v>
      </c>
      <c r="I1729" t="str">
        <f ca="1">_xlfn.XLOOKUP('Master Data'!$B:$B,PatientsMaster!$A:$A,PatientsMaster!$G:$G)</f>
        <v>Young Adult</v>
      </c>
      <c r="J1729" t="str">
        <f>_xlfn.XLOOKUP($C:$C,ProvidersMaster!$A:$A,ProvidersMaster!$C:$C)</f>
        <v>Gastroenterology</v>
      </c>
      <c r="K1729">
        <f>_xlfn.XLOOKUP($A:$A,Charges!$B:$B,Charges!$D:$D)</f>
        <v>493.83</v>
      </c>
      <c r="L1729">
        <f>_xlfn.XLOOKUP($E:$E,InsuranceClaims!$A:$A,InsuranceClaims!$E:$E)</f>
        <v>132.67599999999999</v>
      </c>
      <c r="M1729" t="str">
        <f>_xlfn.XLOOKUP($A:$A,Diagnoses!$B:$B,Diagnoses!$D:$D)</f>
        <v>Gastro-esophageal reflux disease without esophagitis</v>
      </c>
      <c r="N1729" t="str">
        <f t="shared" si="52"/>
        <v>2022-Dec</v>
      </c>
      <c r="O1729" t="str">
        <f t="shared" si="53"/>
        <v>High Cost</v>
      </c>
      <c r="P1729">
        <f>COUNTIF($B:$B,B1729)</f>
        <v>10</v>
      </c>
      <c r="Q1729">
        <f>SUMIF($C:$C,C1729,$L:$L)</f>
        <v>20345.553199999988</v>
      </c>
    </row>
    <row r="1730" spans="1:17" x14ac:dyDescent="0.25">
      <c r="A1730" t="s">
        <v>5943</v>
      </c>
      <c r="B1730" t="s">
        <v>730</v>
      </c>
      <c r="C1730" t="s">
        <v>3111</v>
      </c>
      <c r="D1730" t="s">
        <v>3088</v>
      </c>
      <c r="E1730" t="s">
        <v>20105</v>
      </c>
      <c r="F1730" t="s">
        <v>5944</v>
      </c>
      <c r="G1730" t="s">
        <v>3090</v>
      </c>
      <c r="H1730">
        <f ca="1">_xlfn.XLOOKUP('Master Data'!$B:$B,PatientsMaster!$A:$A,PatientsMaster!$F:$F)</f>
        <v>37</v>
      </c>
      <c r="I1730" t="str">
        <f ca="1">_xlfn.XLOOKUP('Master Data'!$B:$B,PatientsMaster!$A:$A,PatientsMaster!$G:$G)</f>
        <v>Young Adult</v>
      </c>
      <c r="J1730" t="str">
        <f>_xlfn.XLOOKUP($C:$C,ProvidersMaster!$A:$A,ProvidersMaster!$C:$C)</f>
        <v>Gastroenterology</v>
      </c>
      <c r="K1730">
        <f>_xlfn.XLOOKUP($A:$A,Charges!$B:$B,Charges!$D:$D)</f>
        <v>324.14</v>
      </c>
      <c r="L1730">
        <f>_xlfn.XLOOKUP($E:$E,InsuranceClaims!$A:$A,InsuranceClaims!$E:$E)</f>
        <v>198.68600000000001</v>
      </c>
      <c r="M1730" t="str">
        <f>_xlfn.XLOOKUP($A:$A,Diagnoses!$B:$B,Diagnoses!$D:$D)</f>
        <v>Essential (primary) hypertension</v>
      </c>
      <c r="N1730" t="str">
        <f t="shared" si="52"/>
        <v>2023-Sep</v>
      </c>
      <c r="O1730" t="str">
        <f t="shared" si="53"/>
        <v>Standard</v>
      </c>
      <c r="P1730">
        <f>COUNTIF($B:$B,B1730)</f>
        <v>10</v>
      </c>
      <c r="Q1730">
        <f>SUMIF($C:$C,C1730,$L:$L)</f>
        <v>20345.553199999988</v>
      </c>
    </row>
    <row r="1731" spans="1:17" x14ac:dyDescent="0.25">
      <c r="A1731" t="s">
        <v>5945</v>
      </c>
      <c r="B1731" t="s">
        <v>730</v>
      </c>
      <c r="C1731" t="s">
        <v>3145</v>
      </c>
      <c r="D1731" t="s">
        <v>3093</v>
      </c>
      <c r="E1731" t="s">
        <v>20106</v>
      </c>
      <c r="F1731" t="s">
        <v>3178</v>
      </c>
      <c r="G1731" t="s">
        <v>3106</v>
      </c>
      <c r="H1731">
        <f ca="1">_xlfn.XLOOKUP('Master Data'!$B:$B,PatientsMaster!$A:$A,PatientsMaster!$F:$F)</f>
        <v>37</v>
      </c>
      <c r="I1731" t="str">
        <f ca="1">_xlfn.XLOOKUP('Master Data'!$B:$B,PatientsMaster!$A:$A,PatientsMaster!$G:$G)</f>
        <v>Young Adult</v>
      </c>
      <c r="J1731" t="str">
        <f>_xlfn.XLOOKUP($C:$C,ProvidersMaster!$A:$A,ProvidersMaster!$C:$C)</f>
        <v>Cardiology</v>
      </c>
      <c r="K1731">
        <f>_xlfn.XLOOKUP($A:$A,Charges!$B:$B,Charges!$D:$D)</f>
        <v>169.29</v>
      </c>
      <c r="L1731">
        <f>_xlfn.XLOOKUP($E:$E,InsuranceClaims!$A:$A,InsuranceClaims!$E:$E)</f>
        <v>274.33689999999996</v>
      </c>
      <c r="M1731" t="str">
        <f>_xlfn.XLOOKUP($A:$A,Diagnoses!$B:$B,Diagnoses!$D:$D)</f>
        <v>Low back pain</v>
      </c>
      <c r="N1731" t="str">
        <f t="shared" ref="N1731:N1794" si="54">TEXT($F:$F,"yyyy-mmm")</f>
        <v>2024-Oct</v>
      </c>
      <c r="O1731" t="str">
        <f t="shared" ref="O1731:O1794" si="55">IF(K1731&gt;350,"High Cost","Standard")</f>
        <v>Standard</v>
      </c>
      <c r="P1731">
        <f>COUNTIF($B:$B,B1731)</f>
        <v>10</v>
      </c>
      <c r="Q1731">
        <f>SUMIF($C:$C,C1731,$L:$L)</f>
        <v>16957.942200000001</v>
      </c>
    </row>
    <row r="1732" spans="1:17" x14ac:dyDescent="0.25">
      <c r="A1732" t="s">
        <v>5946</v>
      </c>
      <c r="B1732" t="s">
        <v>730</v>
      </c>
      <c r="C1732" t="s">
        <v>3208</v>
      </c>
      <c r="D1732" t="s">
        <v>3093</v>
      </c>
      <c r="E1732" t="s">
        <v>20107</v>
      </c>
      <c r="F1732" t="s">
        <v>5947</v>
      </c>
      <c r="G1732" t="s">
        <v>3095</v>
      </c>
      <c r="H1732">
        <f ca="1">_xlfn.XLOOKUP('Master Data'!$B:$B,PatientsMaster!$A:$A,PatientsMaster!$F:$F)</f>
        <v>37</v>
      </c>
      <c r="I1732" t="str">
        <f ca="1">_xlfn.XLOOKUP('Master Data'!$B:$B,PatientsMaster!$A:$A,PatientsMaster!$G:$G)</f>
        <v>Young Adult</v>
      </c>
      <c r="J1732" t="str">
        <f>_xlfn.XLOOKUP($C:$C,ProvidersMaster!$A:$A,ProvidersMaster!$C:$C)</f>
        <v>Cardiology</v>
      </c>
      <c r="K1732">
        <f>_xlfn.XLOOKUP($A:$A,Charges!$B:$B,Charges!$D:$D)</f>
        <v>246.61</v>
      </c>
      <c r="L1732">
        <f>_xlfn.XLOOKUP($E:$E,InsuranceClaims!$A:$A,InsuranceClaims!$E:$E)</f>
        <v>302.07100000000003</v>
      </c>
      <c r="M1732" t="str">
        <f>_xlfn.XLOOKUP($A:$A,Diagnoses!$B:$B,Diagnoses!$D:$D)</f>
        <v>Acute upper respiratory infection, unspecified</v>
      </c>
      <c r="N1732" t="str">
        <f t="shared" si="54"/>
        <v>2024-May</v>
      </c>
      <c r="O1732" t="str">
        <f t="shared" si="55"/>
        <v>Standard</v>
      </c>
      <c r="P1732">
        <f>COUNTIF($B:$B,B1732)</f>
        <v>10</v>
      </c>
      <c r="Q1732">
        <f>SUMIF($C:$C,C1732,$L:$L)</f>
        <v>17205.856699999993</v>
      </c>
    </row>
    <row r="1733" spans="1:17" x14ac:dyDescent="0.25">
      <c r="A1733" t="s">
        <v>5948</v>
      </c>
      <c r="B1733" t="s">
        <v>730</v>
      </c>
      <c r="C1733" t="s">
        <v>3108</v>
      </c>
      <c r="D1733" t="s">
        <v>3093</v>
      </c>
      <c r="E1733" t="s">
        <v>20108</v>
      </c>
      <c r="F1733" t="s">
        <v>5949</v>
      </c>
      <c r="G1733" t="s">
        <v>3102</v>
      </c>
      <c r="H1733">
        <f ca="1">_xlfn.XLOOKUP('Master Data'!$B:$B,PatientsMaster!$A:$A,PatientsMaster!$F:$F)</f>
        <v>37</v>
      </c>
      <c r="I1733" t="str">
        <f ca="1">_xlfn.XLOOKUP('Master Data'!$B:$B,PatientsMaster!$A:$A,PatientsMaster!$G:$G)</f>
        <v>Young Adult</v>
      </c>
      <c r="J1733" t="str">
        <f>_xlfn.XLOOKUP($C:$C,ProvidersMaster!$A:$A,ProvidersMaster!$C:$C)</f>
        <v>Pediatrics</v>
      </c>
      <c r="K1733">
        <f>_xlfn.XLOOKUP($A:$A,Charges!$B:$B,Charges!$D:$D)</f>
        <v>265.67</v>
      </c>
      <c r="L1733">
        <f>_xlfn.XLOOKUP($E:$E,InsuranceClaims!$A:$A,InsuranceClaims!$E:$E)</f>
        <v>353.29500000000002</v>
      </c>
      <c r="M1733" t="str">
        <f>_xlfn.XLOOKUP($A:$A,Diagnoses!$B:$B,Diagnoses!$D:$D)</f>
        <v>Acute upper respiratory infection, unspecified</v>
      </c>
      <c r="N1733" t="str">
        <f t="shared" si="54"/>
        <v>2022-Nov</v>
      </c>
      <c r="O1733" t="str">
        <f t="shared" si="55"/>
        <v>Standard</v>
      </c>
      <c r="P1733">
        <f>COUNTIF($B:$B,B1733)</f>
        <v>10</v>
      </c>
      <c r="Q1733">
        <f>SUMIF($C:$C,C1733,$L:$L)</f>
        <v>19337.123900000002</v>
      </c>
    </row>
    <row r="1734" spans="1:17" x14ac:dyDescent="0.25">
      <c r="A1734" t="s">
        <v>5950</v>
      </c>
      <c r="B1734" t="s">
        <v>730</v>
      </c>
      <c r="C1734" t="s">
        <v>3104</v>
      </c>
      <c r="D1734" t="s">
        <v>3093</v>
      </c>
      <c r="E1734" t="s">
        <v>20109</v>
      </c>
      <c r="F1734" t="s">
        <v>5951</v>
      </c>
      <c r="G1734" t="s">
        <v>3106</v>
      </c>
      <c r="H1734">
        <f ca="1">_xlfn.XLOOKUP('Master Data'!$B:$B,PatientsMaster!$A:$A,PatientsMaster!$F:$F)</f>
        <v>37</v>
      </c>
      <c r="I1734" t="str">
        <f ca="1">_xlfn.XLOOKUP('Master Data'!$B:$B,PatientsMaster!$A:$A,PatientsMaster!$G:$G)</f>
        <v>Young Adult</v>
      </c>
      <c r="J1734" t="str">
        <f>_xlfn.XLOOKUP($C:$C,ProvidersMaster!$A:$A,ProvidersMaster!$C:$C)</f>
        <v>Pediatrics</v>
      </c>
      <c r="K1734">
        <f>_xlfn.XLOOKUP($A:$A,Charges!$B:$B,Charges!$D:$D)</f>
        <v>268.08999999999997</v>
      </c>
      <c r="L1734">
        <f>_xlfn.XLOOKUP($E:$E,InsuranceClaims!$A:$A,InsuranceClaims!$E:$E)</f>
        <v>266.3116</v>
      </c>
      <c r="M1734" t="str">
        <f>_xlfn.XLOOKUP($A:$A,Diagnoses!$B:$B,Diagnoses!$D:$D)</f>
        <v>Gastro-esophageal reflux disease without esophagitis</v>
      </c>
      <c r="N1734" t="str">
        <f t="shared" si="54"/>
        <v>2024-Dec</v>
      </c>
      <c r="O1734" t="str">
        <f t="shared" si="55"/>
        <v>Standard</v>
      </c>
      <c r="P1734">
        <f>COUNTIF($B:$B,B1734)</f>
        <v>10</v>
      </c>
      <c r="Q1734">
        <f>SUMIF($C:$C,C1734,$L:$L)</f>
        <v>19656.943599999999</v>
      </c>
    </row>
    <row r="1735" spans="1:17" x14ac:dyDescent="0.25">
      <c r="A1735" t="s">
        <v>5952</v>
      </c>
      <c r="B1735" t="s">
        <v>730</v>
      </c>
      <c r="C1735" t="s">
        <v>3248</v>
      </c>
      <c r="D1735" t="s">
        <v>3093</v>
      </c>
      <c r="E1735" t="s">
        <v>20110</v>
      </c>
      <c r="F1735" t="s">
        <v>3336</v>
      </c>
      <c r="G1735" t="s">
        <v>3090</v>
      </c>
      <c r="H1735">
        <f ca="1">_xlfn.XLOOKUP('Master Data'!$B:$B,PatientsMaster!$A:$A,PatientsMaster!$F:$F)</f>
        <v>37</v>
      </c>
      <c r="I1735" t="str">
        <f ca="1">_xlfn.XLOOKUP('Master Data'!$B:$B,PatientsMaster!$A:$A,PatientsMaster!$G:$G)</f>
        <v>Young Adult</v>
      </c>
      <c r="J1735" t="str">
        <f>_xlfn.XLOOKUP($C:$C,ProvidersMaster!$A:$A,ProvidersMaster!$C:$C)</f>
        <v>Cardiology</v>
      </c>
      <c r="K1735">
        <f>_xlfn.XLOOKUP($A:$A,Charges!$B:$B,Charges!$D:$D)</f>
        <v>366.16</v>
      </c>
      <c r="L1735">
        <f>_xlfn.XLOOKUP($E:$E,InsuranceClaims!$A:$A,InsuranceClaims!$E:$E)</f>
        <v>282.93849999999998</v>
      </c>
      <c r="M1735" t="str">
        <f>_xlfn.XLOOKUP($A:$A,Diagnoses!$B:$B,Diagnoses!$D:$D)</f>
        <v>Acute upper respiratory infection, unspecified</v>
      </c>
      <c r="N1735" t="str">
        <f t="shared" si="54"/>
        <v>2026-Apr</v>
      </c>
      <c r="O1735" t="str">
        <f t="shared" si="55"/>
        <v>High Cost</v>
      </c>
      <c r="P1735">
        <f>COUNTIF($B:$B,B1735)</f>
        <v>10</v>
      </c>
      <c r="Q1735">
        <f>SUMIF($C:$C,C1735,$L:$L)</f>
        <v>20392.786800000002</v>
      </c>
    </row>
    <row r="1736" spans="1:17" x14ac:dyDescent="0.25">
      <c r="A1736" t="s">
        <v>5953</v>
      </c>
      <c r="B1736" t="s">
        <v>730</v>
      </c>
      <c r="C1736" t="s">
        <v>3199</v>
      </c>
      <c r="D1736" t="s">
        <v>3093</v>
      </c>
      <c r="E1736" t="s">
        <v>20111</v>
      </c>
      <c r="F1736" t="s">
        <v>5954</v>
      </c>
      <c r="G1736" t="s">
        <v>3095</v>
      </c>
      <c r="H1736">
        <f ca="1">_xlfn.XLOOKUP('Master Data'!$B:$B,PatientsMaster!$A:$A,PatientsMaster!$F:$F)</f>
        <v>37</v>
      </c>
      <c r="I1736" t="str">
        <f ca="1">_xlfn.XLOOKUP('Master Data'!$B:$B,PatientsMaster!$A:$A,PatientsMaster!$G:$G)</f>
        <v>Young Adult</v>
      </c>
      <c r="J1736" t="str">
        <f>_xlfn.XLOOKUP($C:$C,ProvidersMaster!$A:$A,ProvidersMaster!$C:$C)</f>
        <v>Gastroenterology</v>
      </c>
      <c r="K1736">
        <f>_xlfn.XLOOKUP($A:$A,Charges!$B:$B,Charges!$D:$D)</f>
        <v>430.66</v>
      </c>
      <c r="L1736">
        <f>_xlfn.XLOOKUP($E:$E,InsuranceClaims!$A:$A,InsuranceClaims!$E:$E)</f>
        <v>120.9537</v>
      </c>
      <c r="M1736" t="str">
        <f>_xlfn.XLOOKUP($A:$A,Diagnoses!$B:$B,Diagnoses!$D:$D)</f>
        <v>Low back pain</v>
      </c>
      <c r="N1736" t="str">
        <f t="shared" si="54"/>
        <v>2024-Nov</v>
      </c>
      <c r="O1736" t="str">
        <f t="shared" si="55"/>
        <v>High Cost</v>
      </c>
      <c r="P1736">
        <f>COUNTIF($B:$B,B1736)</f>
        <v>10</v>
      </c>
      <c r="Q1736">
        <f>SUMIF($C:$C,C1736,$L:$L)</f>
        <v>19674.320500000005</v>
      </c>
    </row>
    <row r="1737" spans="1:17" x14ac:dyDescent="0.25">
      <c r="A1737" t="s">
        <v>5955</v>
      </c>
      <c r="B1737" t="s">
        <v>730</v>
      </c>
      <c r="C1737" t="s">
        <v>3108</v>
      </c>
      <c r="D1737" t="s">
        <v>3093</v>
      </c>
      <c r="E1737" t="s">
        <v>20112</v>
      </c>
      <c r="F1737" t="s">
        <v>5956</v>
      </c>
      <c r="G1737" t="s">
        <v>3095</v>
      </c>
      <c r="H1737">
        <f ca="1">_xlfn.XLOOKUP('Master Data'!$B:$B,PatientsMaster!$A:$A,PatientsMaster!$F:$F)</f>
        <v>37</v>
      </c>
      <c r="I1737" t="str">
        <f ca="1">_xlfn.XLOOKUP('Master Data'!$B:$B,PatientsMaster!$A:$A,PatientsMaster!$G:$G)</f>
        <v>Young Adult</v>
      </c>
      <c r="J1737" t="str">
        <f>_xlfn.XLOOKUP($C:$C,ProvidersMaster!$A:$A,ProvidersMaster!$C:$C)</f>
        <v>Pediatrics</v>
      </c>
      <c r="K1737">
        <f>_xlfn.XLOOKUP($A:$A,Charges!$B:$B,Charges!$D:$D)</f>
        <v>342.68</v>
      </c>
      <c r="L1737">
        <f>_xlfn.XLOOKUP($E:$E,InsuranceClaims!$A:$A,InsuranceClaims!$E:$E)</f>
        <v>76.858599999999996</v>
      </c>
      <c r="M1737" t="str">
        <f>_xlfn.XLOOKUP($A:$A,Diagnoses!$B:$B,Diagnoses!$D:$D)</f>
        <v>Acute upper respiratory infection, unspecified</v>
      </c>
      <c r="N1737" t="str">
        <f t="shared" si="54"/>
        <v>2025-Feb</v>
      </c>
      <c r="O1737" t="str">
        <f t="shared" si="55"/>
        <v>Standard</v>
      </c>
      <c r="P1737">
        <f>COUNTIF($B:$B,B1737)</f>
        <v>10</v>
      </c>
      <c r="Q1737">
        <f>SUMIF($C:$C,C1737,$L:$L)</f>
        <v>19337.123900000002</v>
      </c>
    </row>
    <row r="1738" spans="1:17" x14ac:dyDescent="0.25">
      <c r="A1738" t="s">
        <v>5957</v>
      </c>
      <c r="B1738" t="s">
        <v>730</v>
      </c>
      <c r="C1738" t="s">
        <v>3254</v>
      </c>
      <c r="D1738" t="s">
        <v>3093</v>
      </c>
      <c r="E1738" t="s">
        <v>20113</v>
      </c>
      <c r="F1738" t="s">
        <v>5375</v>
      </c>
      <c r="G1738" t="s">
        <v>3106</v>
      </c>
      <c r="H1738">
        <f ca="1">_xlfn.XLOOKUP('Master Data'!$B:$B,PatientsMaster!$A:$A,PatientsMaster!$F:$F)</f>
        <v>37</v>
      </c>
      <c r="I1738" t="str">
        <f ca="1">_xlfn.XLOOKUP('Master Data'!$B:$B,PatientsMaster!$A:$A,PatientsMaster!$G:$G)</f>
        <v>Young Adult</v>
      </c>
      <c r="J1738" t="str">
        <f>_xlfn.XLOOKUP($C:$C,ProvidersMaster!$A:$A,ProvidersMaster!$C:$C)</f>
        <v>General Practice</v>
      </c>
      <c r="K1738">
        <f>_xlfn.XLOOKUP($A:$A,Charges!$B:$B,Charges!$D:$D)</f>
        <v>386.05</v>
      </c>
      <c r="L1738">
        <f>_xlfn.XLOOKUP($E:$E,InsuranceClaims!$A:$A,InsuranceClaims!$E:$E)</f>
        <v>244.14060000000001</v>
      </c>
      <c r="M1738" t="str">
        <f>_xlfn.XLOOKUP($A:$A,Diagnoses!$B:$B,Diagnoses!$D:$D)</f>
        <v>Low back pain</v>
      </c>
      <c r="N1738" t="str">
        <f t="shared" si="54"/>
        <v>2022-Jul</v>
      </c>
      <c r="O1738" t="str">
        <f t="shared" si="55"/>
        <v>High Cost</v>
      </c>
      <c r="P1738">
        <f>COUNTIF($B:$B,B1738)</f>
        <v>10</v>
      </c>
      <c r="Q1738">
        <f>SUMIF($C:$C,C1738,$L:$L)</f>
        <v>20459.456599999998</v>
      </c>
    </row>
    <row r="1739" spans="1:17" x14ac:dyDescent="0.25">
      <c r="A1739" t="s">
        <v>5958</v>
      </c>
      <c r="B1739" t="s">
        <v>732</v>
      </c>
      <c r="C1739" t="s">
        <v>3172</v>
      </c>
      <c r="D1739" t="s">
        <v>3088</v>
      </c>
      <c r="E1739" t="s">
        <v>20114</v>
      </c>
      <c r="F1739" t="s">
        <v>3863</v>
      </c>
      <c r="G1739" t="s">
        <v>3106</v>
      </c>
      <c r="H1739">
        <f ca="1">_xlfn.XLOOKUP('Master Data'!$B:$B,PatientsMaster!$A:$A,PatientsMaster!$F:$F)</f>
        <v>48</v>
      </c>
      <c r="I1739" t="str">
        <f ca="1">_xlfn.XLOOKUP('Master Data'!$B:$B,PatientsMaster!$A:$A,PatientsMaster!$G:$G)</f>
        <v>Young Adult</v>
      </c>
      <c r="J1739" t="str">
        <f>_xlfn.XLOOKUP($C:$C,ProvidersMaster!$A:$A,ProvidersMaster!$C:$C)</f>
        <v>Gastroenterology</v>
      </c>
      <c r="K1739">
        <f>_xlfn.XLOOKUP($A:$A,Charges!$B:$B,Charges!$D:$D)</f>
        <v>243.87</v>
      </c>
      <c r="L1739">
        <f>_xlfn.XLOOKUP($E:$E,InsuranceClaims!$A:$A,InsuranceClaims!$E:$E)</f>
        <v>60.463200000000001</v>
      </c>
      <c r="M1739" t="str">
        <f>_xlfn.XLOOKUP($A:$A,Diagnoses!$B:$B,Diagnoses!$D:$D)</f>
        <v>Gastro-esophageal reflux disease without esophagitis</v>
      </c>
      <c r="N1739" t="str">
        <f t="shared" si="54"/>
        <v>2024-Jul</v>
      </c>
      <c r="O1739" t="str">
        <f t="shared" si="55"/>
        <v>Standard</v>
      </c>
      <c r="P1739">
        <f>COUNTIF($B:$B,B1739)</f>
        <v>10</v>
      </c>
      <c r="Q1739">
        <f>SUMIF($C:$C,C1739,$L:$L)</f>
        <v>17502.678000000004</v>
      </c>
    </row>
    <row r="1740" spans="1:17" x14ac:dyDescent="0.25">
      <c r="A1740" t="s">
        <v>5959</v>
      </c>
      <c r="B1740" t="s">
        <v>732</v>
      </c>
      <c r="C1740" t="s">
        <v>3100</v>
      </c>
      <c r="D1740" t="s">
        <v>3093</v>
      </c>
      <c r="E1740" t="s">
        <v>20115</v>
      </c>
      <c r="F1740" t="s">
        <v>3516</v>
      </c>
      <c r="G1740" t="s">
        <v>3095</v>
      </c>
      <c r="H1740">
        <f ca="1">_xlfn.XLOOKUP('Master Data'!$B:$B,PatientsMaster!$A:$A,PatientsMaster!$F:$F)</f>
        <v>48</v>
      </c>
      <c r="I1740" t="str">
        <f ca="1">_xlfn.XLOOKUP('Master Data'!$B:$B,PatientsMaster!$A:$A,PatientsMaster!$G:$G)</f>
        <v>Young Adult</v>
      </c>
      <c r="J1740" t="str">
        <f>_xlfn.XLOOKUP($C:$C,ProvidersMaster!$A:$A,ProvidersMaster!$C:$C)</f>
        <v>Gastroenterology</v>
      </c>
      <c r="K1740">
        <f>_xlfn.XLOOKUP($A:$A,Charges!$B:$B,Charges!$D:$D)</f>
        <v>115.78</v>
      </c>
      <c r="L1740">
        <f>_xlfn.XLOOKUP($E:$E,InsuranceClaims!$A:$A,InsuranceClaims!$E:$E)</f>
        <v>109.31099999999998</v>
      </c>
      <c r="M1740" t="str">
        <f>_xlfn.XLOOKUP($A:$A,Diagnoses!$B:$B,Diagnoses!$D:$D)</f>
        <v>Acute upper respiratory infection, unspecified</v>
      </c>
      <c r="N1740" t="str">
        <f t="shared" si="54"/>
        <v>2023-Apr</v>
      </c>
      <c r="O1740" t="str">
        <f t="shared" si="55"/>
        <v>Standard</v>
      </c>
      <c r="P1740">
        <f>COUNTIF($B:$B,B1740)</f>
        <v>10</v>
      </c>
      <c r="Q1740">
        <f>SUMIF($C:$C,C1740,$L:$L)</f>
        <v>18930.286999999997</v>
      </c>
    </row>
    <row r="1741" spans="1:17" x14ac:dyDescent="0.25">
      <c r="A1741" t="s">
        <v>5960</v>
      </c>
      <c r="B1741" t="s">
        <v>732</v>
      </c>
      <c r="C1741" t="s">
        <v>3138</v>
      </c>
      <c r="D1741" t="s">
        <v>3088</v>
      </c>
      <c r="E1741" t="s">
        <v>20116</v>
      </c>
      <c r="F1741" t="s">
        <v>3576</v>
      </c>
      <c r="G1741" t="s">
        <v>3095</v>
      </c>
      <c r="H1741">
        <f ca="1">_xlfn.XLOOKUP('Master Data'!$B:$B,PatientsMaster!$A:$A,PatientsMaster!$F:$F)</f>
        <v>48</v>
      </c>
      <c r="I1741" t="str">
        <f ca="1">_xlfn.XLOOKUP('Master Data'!$B:$B,PatientsMaster!$A:$A,PatientsMaster!$G:$G)</f>
        <v>Young Adult</v>
      </c>
      <c r="J1741" t="str">
        <f>_xlfn.XLOOKUP($C:$C,ProvidersMaster!$A:$A,ProvidersMaster!$C:$C)</f>
        <v>Dermatology</v>
      </c>
      <c r="K1741">
        <f>_xlfn.XLOOKUP($A:$A,Charges!$B:$B,Charges!$D:$D)</f>
        <v>214.1</v>
      </c>
      <c r="L1741">
        <f>_xlfn.XLOOKUP($E:$E,InsuranceClaims!$A:$A,InsuranceClaims!$E:$E)</f>
        <v>273.67600000000004</v>
      </c>
      <c r="M1741" t="str">
        <f>_xlfn.XLOOKUP($A:$A,Diagnoses!$B:$B,Diagnoses!$D:$D)</f>
        <v>Essential (primary) hypertension</v>
      </c>
      <c r="N1741" t="str">
        <f t="shared" si="54"/>
        <v>2023-Jul</v>
      </c>
      <c r="O1741" t="str">
        <f t="shared" si="55"/>
        <v>Standard</v>
      </c>
      <c r="P1741">
        <f>COUNTIF($B:$B,B1741)</f>
        <v>10</v>
      </c>
      <c r="Q1741">
        <f>SUMIF($C:$C,C1741,$L:$L)</f>
        <v>16320.415199999998</v>
      </c>
    </row>
    <row r="1742" spans="1:17" x14ac:dyDescent="0.25">
      <c r="A1742" t="s">
        <v>5961</v>
      </c>
      <c r="B1742" t="s">
        <v>732</v>
      </c>
      <c r="C1742" t="s">
        <v>3100</v>
      </c>
      <c r="D1742" t="s">
        <v>3088</v>
      </c>
      <c r="E1742" t="s">
        <v>20117</v>
      </c>
      <c r="F1742" t="s">
        <v>5249</v>
      </c>
      <c r="G1742" t="s">
        <v>3095</v>
      </c>
      <c r="H1742">
        <f ca="1">_xlfn.XLOOKUP('Master Data'!$B:$B,PatientsMaster!$A:$A,PatientsMaster!$F:$F)</f>
        <v>48</v>
      </c>
      <c r="I1742" t="str">
        <f ca="1">_xlfn.XLOOKUP('Master Data'!$B:$B,PatientsMaster!$A:$A,PatientsMaster!$G:$G)</f>
        <v>Young Adult</v>
      </c>
      <c r="J1742" t="str">
        <f>_xlfn.XLOOKUP($C:$C,ProvidersMaster!$A:$A,ProvidersMaster!$C:$C)</f>
        <v>Gastroenterology</v>
      </c>
      <c r="K1742">
        <f>_xlfn.XLOOKUP($A:$A,Charges!$B:$B,Charges!$D:$D)</f>
        <v>215.47</v>
      </c>
      <c r="L1742">
        <f>_xlfn.XLOOKUP($E:$E,InsuranceClaims!$A:$A,InsuranceClaims!$E:$E)</f>
        <v>320.59339999999997</v>
      </c>
      <c r="M1742" t="str">
        <f>_xlfn.XLOOKUP($A:$A,Diagnoses!$B:$B,Diagnoses!$D:$D)</f>
        <v>Gastro-esophageal reflux disease without esophagitis</v>
      </c>
      <c r="N1742" t="str">
        <f t="shared" si="54"/>
        <v>2022-Jul</v>
      </c>
      <c r="O1742" t="str">
        <f t="shared" si="55"/>
        <v>Standard</v>
      </c>
      <c r="P1742">
        <f>COUNTIF($B:$B,B1742)</f>
        <v>10</v>
      </c>
      <c r="Q1742">
        <f>SUMIF($C:$C,C1742,$L:$L)</f>
        <v>18930.286999999997</v>
      </c>
    </row>
    <row r="1743" spans="1:17" x14ac:dyDescent="0.25">
      <c r="A1743" t="s">
        <v>5962</v>
      </c>
      <c r="B1743" t="s">
        <v>732</v>
      </c>
      <c r="C1743" t="s">
        <v>3135</v>
      </c>
      <c r="D1743" t="s">
        <v>3093</v>
      </c>
      <c r="E1743" t="s">
        <v>20118</v>
      </c>
      <c r="F1743" t="s">
        <v>5963</v>
      </c>
      <c r="G1743" t="s">
        <v>3102</v>
      </c>
      <c r="H1743">
        <f ca="1">_xlfn.XLOOKUP('Master Data'!$B:$B,PatientsMaster!$A:$A,PatientsMaster!$F:$F)</f>
        <v>48</v>
      </c>
      <c r="I1743" t="str">
        <f ca="1">_xlfn.XLOOKUP('Master Data'!$B:$B,PatientsMaster!$A:$A,PatientsMaster!$G:$G)</f>
        <v>Young Adult</v>
      </c>
      <c r="J1743" t="str">
        <f>_xlfn.XLOOKUP($C:$C,ProvidersMaster!$A:$A,ProvidersMaster!$C:$C)</f>
        <v>Pediatrics</v>
      </c>
      <c r="K1743">
        <f>_xlfn.XLOOKUP($A:$A,Charges!$B:$B,Charges!$D:$D)</f>
        <v>307.01</v>
      </c>
      <c r="L1743">
        <f>_xlfn.XLOOKUP($E:$E,InsuranceClaims!$A:$A,InsuranceClaims!$E:$E)</f>
        <v>263.4862</v>
      </c>
      <c r="M1743" t="str">
        <f>_xlfn.XLOOKUP($A:$A,Diagnoses!$B:$B,Diagnoses!$D:$D)</f>
        <v>Gastro-esophageal reflux disease without esophagitis</v>
      </c>
      <c r="N1743" t="str">
        <f t="shared" si="54"/>
        <v>2023-Dec</v>
      </c>
      <c r="O1743" t="str">
        <f t="shared" si="55"/>
        <v>Standard</v>
      </c>
      <c r="P1743">
        <f>COUNTIF($B:$B,B1743)</f>
        <v>10</v>
      </c>
      <c r="Q1743">
        <f>SUMIF($C:$C,C1743,$L:$L)</f>
        <v>24472.873299999996</v>
      </c>
    </row>
    <row r="1744" spans="1:17" x14ac:dyDescent="0.25">
      <c r="A1744" t="s">
        <v>5964</v>
      </c>
      <c r="B1744" t="s">
        <v>732</v>
      </c>
      <c r="C1744" t="s">
        <v>3156</v>
      </c>
      <c r="D1744" t="s">
        <v>3093</v>
      </c>
      <c r="E1744" t="s">
        <v>20119</v>
      </c>
      <c r="F1744" t="s">
        <v>5965</v>
      </c>
      <c r="G1744" t="s">
        <v>3095</v>
      </c>
      <c r="H1744">
        <f ca="1">_xlfn.XLOOKUP('Master Data'!$B:$B,PatientsMaster!$A:$A,PatientsMaster!$F:$F)</f>
        <v>48</v>
      </c>
      <c r="I1744" t="str">
        <f ca="1">_xlfn.XLOOKUP('Master Data'!$B:$B,PatientsMaster!$A:$A,PatientsMaster!$G:$G)</f>
        <v>Young Adult</v>
      </c>
      <c r="J1744" t="str">
        <f>_xlfn.XLOOKUP($C:$C,ProvidersMaster!$A:$A,ProvidersMaster!$C:$C)</f>
        <v>Neurology</v>
      </c>
      <c r="K1744">
        <f>_xlfn.XLOOKUP($A:$A,Charges!$B:$B,Charges!$D:$D)</f>
        <v>185.35</v>
      </c>
      <c r="L1744">
        <f>_xlfn.XLOOKUP($E:$E,InsuranceClaims!$A:$A,InsuranceClaims!$E:$E)</f>
        <v>214.66139999999996</v>
      </c>
      <c r="M1744" t="str">
        <f>_xlfn.XLOOKUP($A:$A,Diagnoses!$B:$B,Diagnoses!$D:$D)</f>
        <v>Type 2 diabetes mellitus without complications</v>
      </c>
      <c r="N1744" t="str">
        <f t="shared" si="54"/>
        <v>2026-Sep</v>
      </c>
      <c r="O1744" t="str">
        <f t="shared" si="55"/>
        <v>Standard</v>
      </c>
      <c r="P1744">
        <f>COUNTIF($B:$B,B1744)</f>
        <v>10</v>
      </c>
      <c r="Q1744">
        <f>SUMIF($C:$C,C1744,$L:$L)</f>
        <v>25676.765600000006</v>
      </c>
    </row>
    <row r="1745" spans="1:17" x14ac:dyDescent="0.25">
      <c r="A1745" t="s">
        <v>5966</v>
      </c>
      <c r="B1745" t="s">
        <v>732</v>
      </c>
      <c r="C1745" t="s">
        <v>3156</v>
      </c>
      <c r="D1745" t="s">
        <v>3088</v>
      </c>
      <c r="E1745" t="s">
        <v>20120</v>
      </c>
      <c r="F1745" t="s">
        <v>4738</v>
      </c>
      <c r="G1745" t="s">
        <v>3102</v>
      </c>
      <c r="H1745">
        <f ca="1">_xlfn.XLOOKUP('Master Data'!$B:$B,PatientsMaster!$A:$A,PatientsMaster!$F:$F)</f>
        <v>48</v>
      </c>
      <c r="I1745" t="str">
        <f ca="1">_xlfn.XLOOKUP('Master Data'!$B:$B,PatientsMaster!$A:$A,PatientsMaster!$G:$G)</f>
        <v>Young Adult</v>
      </c>
      <c r="J1745" t="str">
        <f>_xlfn.XLOOKUP($C:$C,ProvidersMaster!$A:$A,ProvidersMaster!$C:$C)</f>
        <v>Neurology</v>
      </c>
      <c r="K1745">
        <f>_xlfn.XLOOKUP($A:$A,Charges!$B:$B,Charges!$D:$D)</f>
        <v>243.01</v>
      </c>
      <c r="L1745">
        <f>_xlfn.XLOOKUP($E:$E,InsuranceClaims!$A:$A,InsuranceClaims!$E:$E)</f>
        <v>426.51749999999998</v>
      </c>
      <c r="M1745" t="str">
        <f>_xlfn.XLOOKUP($A:$A,Diagnoses!$B:$B,Diagnoses!$D:$D)</f>
        <v>Low back pain</v>
      </c>
      <c r="N1745" t="str">
        <f t="shared" si="54"/>
        <v>2025-Sep</v>
      </c>
      <c r="O1745" t="str">
        <f t="shared" si="55"/>
        <v>Standard</v>
      </c>
      <c r="P1745">
        <f>COUNTIF($B:$B,B1745)</f>
        <v>10</v>
      </c>
      <c r="Q1745">
        <f>SUMIF($C:$C,C1745,$L:$L)</f>
        <v>25676.765600000006</v>
      </c>
    </row>
    <row r="1746" spans="1:17" x14ac:dyDescent="0.25">
      <c r="A1746" t="s">
        <v>5967</v>
      </c>
      <c r="B1746" t="s">
        <v>732</v>
      </c>
      <c r="C1746" t="s">
        <v>3151</v>
      </c>
      <c r="D1746" t="s">
        <v>3088</v>
      </c>
      <c r="E1746" t="s">
        <v>20121</v>
      </c>
      <c r="F1746" t="s">
        <v>5965</v>
      </c>
      <c r="G1746" t="s">
        <v>3106</v>
      </c>
      <c r="H1746">
        <f ca="1">_xlfn.XLOOKUP('Master Data'!$B:$B,PatientsMaster!$A:$A,PatientsMaster!$F:$F)</f>
        <v>48</v>
      </c>
      <c r="I1746" t="str">
        <f ca="1">_xlfn.XLOOKUP('Master Data'!$B:$B,PatientsMaster!$A:$A,PatientsMaster!$G:$G)</f>
        <v>Young Adult</v>
      </c>
      <c r="J1746" t="str">
        <f>_xlfn.XLOOKUP($C:$C,ProvidersMaster!$A:$A,ProvidersMaster!$C:$C)</f>
        <v>Gastroenterology</v>
      </c>
      <c r="K1746">
        <f>_xlfn.XLOOKUP($A:$A,Charges!$B:$B,Charges!$D:$D)</f>
        <v>175.72</v>
      </c>
      <c r="L1746">
        <f>_xlfn.XLOOKUP($E:$E,InsuranceClaims!$A:$A,InsuranceClaims!$E:$E)</f>
        <v>211.19399999999999</v>
      </c>
      <c r="M1746" t="str">
        <f>_xlfn.XLOOKUP($A:$A,Diagnoses!$B:$B,Diagnoses!$D:$D)</f>
        <v>Low back pain</v>
      </c>
      <c r="N1746" t="str">
        <f t="shared" si="54"/>
        <v>2026-Sep</v>
      </c>
      <c r="O1746" t="str">
        <f t="shared" si="55"/>
        <v>Standard</v>
      </c>
      <c r="P1746">
        <f>COUNTIF($B:$B,B1746)</f>
        <v>10</v>
      </c>
      <c r="Q1746">
        <f>SUMIF($C:$C,C1746,$L:$L)</f>
        <v>21413.642499999994</v>
      </c>
    </row>
    <row r="1747" spans="1:17" x14ac:dyDescent="0.25">
      <c r="A1747" t="s">
        <v>5968</v>
      </c>
      <c r="B1747" t="s">
        <v>732</v>
      </c>
      <c r="C1747" t="s">
        <v>3111</v>
      </c>
      <c r="D1747" t="s">
        <v>3088</v>
      </c>
      <c r="E1747" t="s">
        <v>20122</v>
      </c>
      <c r="F1747" t="s">
        <v>4515</v>
      </c>
      <c r="G1747" t="s">
        <v>3090</v>
      </c>
      <c r="H1747">
        <f ca="1">_xlfn.XLOOKUP('Master Data'!$B:$B,PatientsMaster!$A:$A,PatientsMaster!$F:$F)</f>
        <v>48</v>
      </c>
      <c r="I1747" t="str">
        <f ca="1">_xlfn.XLOOKUP('Master Data'!$B:$B,PatientsMaster!$A:$A,PatientsMaster!$G:$G)</f>
        <v>Young Adult</v>
      </c>
      <c r="J1747" t="str">
        <f>_xlfn.XLOOKUP($C:$C,ProvidersMaster!$A:$A,ProvidersMaster!$C:$C)</f>
        <v>Gastroenterology</v>
      </c>
      <c r="K1747">
        <f>_xlfn.XLOOKUP($A:$A,Charges!$B:$B,Charges!$D:$D)</f>
        <v>469.28</v>
      </c>
      <c r="L1747">
        <f>_xlfn.XLOOKUP($E:$E,InsuranceClaims!$A:$A,InsuranceClaims!$E:$E)</f>
        <v>413.57190000000003</v>
      </c>
      <c r="M1747" t="str">
        <f>_xlfn.XLOOKUP($A:$A,Diagnoses!$B:$B,Diagnoses!$D:$D)</f>
        <v>Gastro-esophageal reflux disease without esophagitis</v>
      </c>
      <c r="N1747" t="str">
        <f t="shared" si="54"/>
        <v>2025-Oct</v>
      </c>
      <c r="O1747" t="str">
        <f t="shared" si="55"/>
        <v>High Cost</v>
      </c>
      <c r="P1747">
        <f>COUNTIF($B:$B,B1747)</f>
        <v>10</v>
      </c>
      <c r="Q1747">
        <f>SUMIF($C:$C,C1747,$L:$L)</f>
        <v>20345.553199999988</v>
      </c>
    </row>
    <row r="1748" spans="1:17" x14ac:dyDescent="0.25">
      <c r="A1748" t="s">
        <v>5969</v>
      </c>
      <c r="B1748" t="s">
        <v>732</v>
      </c>
      <c r="C1748" t="s">
        <v>3097</v>
      </c>
      <c r="D1748" t="s">
        <v>3093</v>
      </c>
      <c r="E1748" t="s">
        <v>20123</v>
      </c>
      <c r="F1748" t="s">
        <v>5387</v>
      </c>
      <c r="G1748" t="s">
        <v>3102</v>
      </c>
      <c r="H1748">
        <f ca="1">_xlfn.XLOOKUP('Master Data'!$B:$B,PatientsMaster!$A:$A,PatientsMaster!$F:$F)</f>
        <v>48</v>
      </c>
      <c r="I1748" t="str">
        <f ca="1">_xlfn.XLOOKUP('Master Data'!$B:$B,PatientsMaster!$A:$A,PatientsMaster!$G:$G)</f>
        <v>Young Adult</v>
      </c>
      <c r="J1748" t="str">
        <f>_xlfn.XLOOKUP($C:$C,ProvidersMaster!$A:$A,ProvidersMaster!$C:$C)</f>
        <v>Cardiology</v>
      </c>
      <c r="K1748">
        <f>_xlfn.XLOOKUP($A:$A,Charges!$B:$B,Charges!$D:$D)</f>
        <v>247.14</v>
      </c>
      <c r="L1748">
        <f>_xlfn.XLOOKUP($E:$E,InsuranceClaims!$A:$A,InsuranceClaims!$E:$E)</f>
        <v>137.88</v>
      </c>
      <c r="M1748" t="str">
        <f>_xlfn.XLOOKUP($A:$A,Diagnoses!$B:$B,Diagnoses!$D:$D)</f>
        <v>Acute upper respiratory infection, unspecified</v>
      </c>
      <c r="N1748" t="str">
        <f t="shared" si="54"/>
        <v>2024-Oct</v>
      </c>
      <c r="O1748" t="str">
        <f t="shared" si="55"/>
        <v>Standard</v>
      </c>
      <c r="P1748">
        <f>COUNTIF($B:$B,B1748)</f>
        <v>10</v>
      </c>
      <c r="Q1748">
        <f>SUMIF($C:$C,C1748,$L:$L)</f>
        <v>19482.340599999985</v>
      </c>
    </row>
    <row r="1749" spans="1:17" x14ac:dyDescent="0.25">
      <c r="A1749" t="s">
        <v>5970</v>
      </c>
      <c r="B1749" t="s">
        <v>734</v>
      </c>
      <c r="C1749" t="s">
        <v>3151</v>
      </c>
      <c r="D1749" t="s">
        <v>3088</v>
      </c>
      <c r="E1749" t="s">
        <v>20124</v>
      </c>
      <c r="F1749" t="s">
        <v>5971</v>
      </c>
      <c r="G1749" t="s">
        <v>3095</v>
      </c>
      <c r="H1749">
        <f ca="1">_xlfn.XLOOKUP('Master Data'!$B:$B,PatientsMaster!$A:$A,PatientsMaster!$F:$F)</f>
        <v>74</v>
      </c>
      <c r="I1749" t="str">
        <f ca="1">_xlfn.XLOOKUP('Master Data'!$B:$B,PatientsMaster!$A:$A,PatientsMaster!$G:$G)</f>
        <v>Young Adult</v>
      </c>
      <c r="J1749" t="str">
        <f>_xlfn.XLOOKUP($C:$C,ProvidersMaster!$A:$A,ProvidersMaster!$C:$C)</f>
        <v>Gastroenterology</v>
      </c>
      <c r="K1749">
        <f>_xlfn.XLOOKUP($A:$A,Charges!$B:$B,Charges!$D:$D)</f>
        <v>443.88</v>
      </c>
      <c r="L1749">
        <f>_xlfn.XLOOKUP($E:$E,InsuranceClaims!$A:$A,InsuranceClaims!$E:$E)</f>
        <v>402.16079999999999</v>
      </c>
      <c r="M1749" t="str">
        <f>_xlfn.XLOOKUP($A:$A,Diagnoses!$B:$B,Diagnoses!$D:$D)</f>
        <v>Acute upper respiratory infection, unspecified</v>
      </c>
      <c r="N1749" t="str">
        <f t="shared" si="54"/>
        <v>2026-Jun</v>
      </c>
      <c r="O1749" t="str">
        <f t="shared" si="55"/>
        <v>High Cost</v>
      </c>
      <c r="P1749">
        <f>COUNTIF($B:$B,B1749)</f>
        <v>4</v>
      </c>
      <c r="Q1749">
        <f>SUMIF($C:$C,C1749,$L:$L)</f>
        <v>21413.642499999994</v>
      </c>
    </row>
    <row r="1750" spans="1:17" x14ac:dyDescent="0.25">
      <c r="A1750" t="s">
        <v>5972</v>
      </c>
      <c r="B1750" t="s">
        <v>734</v>
      </c>
      <c r="C1750" t="s">
        <v>3202</v>
      </c>
      <c r="D1750" t="s">
        <v>3088</v>
      </c>
      <c r="E1750" t="s">
        <v>20125</v>
      </c>
      <c r="F1750" t="s">
        <v>5973</v>
      </c>
      <c r="G1750" t="s">
        <v>3106</v>
      </c>
      <c r="H1750">
        <f ca="1">_xlfn.XLOOKUP('Master Data'!$B:$B,PatientsMaster!$A:$A,PatientsMaster!$F:$F)</f>
        <v>74</v>
      </c>
      <c r="I1750" t="str">
        <f ca="1">_xlfn.XLOOKUP('Master Data'!$B:$B,PatientsMaster!$A:$A,PatientsMaster!$G:$G)</f>
        <v>Young Adult</v>
      </c>
      <c r="J1750" t="str">
        <f>_xlfn.XLOOKUP($C:$C,ProvidersMaster!$A:$A,ProvidersMaster!$C:$C)</f>
        <v>General Practice</v>
      </c>
      <c r="K1750">
        <f>_xlfn.XLOOKUP($A:$A,Charges!$B:$B,Charges!$D:$D)</f>
        <v>164.65</v>
      </c>
      <c r="L1750">
        <f>_xlfn.XLOOKUP($E:$E,InsuranceClaims!$A:$A,InsuranceClaims!$E:$E)</f>
        <v>114.06400000000002</v>
      </c>
      <c r="M1750" t="str">
        <f>_xlfn.XLOOKUP($A:$A,Diagnoses!$B:$B,Diagnoses!$D:$D)</f>
        <v>Low back pain</v>
      </c>
      <c r="N1750" t="str">
        <f t="shared" si="54"/>
        <v>2025-Jun</v>
      </c>
      <c r="O1750" t="str">
        <f t="shared" si="55"/>
        <v>Standard</v>
      </c>
      <c r="P1750">
        <f>COUNTIF($B:$B,B1750)</f>
        <v>4</v>
      </c>
      <c r="Q1750">
        <f>SUMIF($C:$C,C1750,$L:$L)</f>
        <v>16195.449599999994</v>
      </c>
    </row>
    <row r="1751" spans="1:17" x14ac:dyDescent="0.25">
      <c r="A1751" t="s">
        <v>5974</v>
      </c>
      <c r="B1751" t="s">
        <v>734</v>
      </c>
      <c r="C1751" t="s">
        <v>3092</v>
      </c>
      <c r="D1751" t="s">
        <v>3088</v>
      </c>
      <c r="E1751" t="s">
        <v>20126</v>
      </c>
      <c r="F1751" t="s">
        <v>5732</v>
      </c>
      <c r="G1751" t="s">
        <v>3095</v>
      </c>
      <c r="H1751">
        <f ca="1">_xlfn.XLOOKUP('Master Data'!$B:$B,PatientsMaster!$A:$A,PatientsMaster!$F:$F)</f>
        <v>74</v>
      </c>
      <c r="I1751" t="str">
        <f ca="1">_xlfn.XLOOKUP('Master Data'!$B:$B,PatientsMaster!$A:$A,PatientsMaster!$G:$G)</f>
        <v>Young Adult</v>
      </c>
      <c r="J1751" t="str">
        <f>_xlfn.XLOOKUP($C:$C,ProvidersMaster!$A:$A,ProvidersMaster!$C:$C)</f>
        <v>Oncology</v>
      </c>
      <c r="K1751">
        <f>_xlfn.XLOOKUP($A:$A,Charges!$B:$B,Charges!$D:$D)</f>
        <v>300.92</v>
      </c>
      <c r="L1751">
        <f>_xlfn.XLOOKUP($E:$E,InsuranceClaims!$A:$A,InsuranceClaims!$E:$E)</f>
        <v>255.55500000000001</v>
      </c>
      <c r="M1751" t="str">
        <f>_xlfn.XLOOKUP($A:$A,Diagnoses!$B:$B,Diagnoses!$D:$D)</f>
        <v>Type 2 diabetes mellitus without complications</v>
      </c>
      <c r="N1751" t="str">
        <f t="shared" si="54"/>
        <v>2022-Dec</v>
      </c>
      <c r="O1751" t="str">
        <f t="shared" si="55"/>
        <v>Standard</v>
      </c>
      <c r="P1751">
        <f>COUNTIF($B:$B,B1751)</f>
        <v>4</v>
      </c>
      <c r="Q1751">
        <f>SUMIF($C:$C,C1751,$L:$L)</f>
        <v>16713.101299999998</v>
      </c>
    </row>
    <row r="1752" spans="1:17" x14ac:dyDescent="0.25">
      <c r="A1752" t="s">
        <v>5975</v>
      </c>
      <c r="B1752" t="s">
        <v>734</v>
      </c>
      <c r="C1752" t="s">
        <v>3111</v>
      </c>
      <c r="D1752" t="s">
        <v>3088</v>
      </c>
      <c r="E1752" t="s">
        <v>20127</v>
      </c>
      <c r="F1752" t="s">
        <v>3101</v>
      </c>
      <c r="G1752" t="s">
        <v>3090</v>
      </c>
      <c r="H1752">
        <f ca="1">_xlfn.XLOOKUP('Master Data'!$B:$B,PatientsMaster!$A:$A,PatientsMaster!$F:$F)</f>
        <v>74</v>
      </c>
      <c r="I1752" t="str">
        <f ca="1">_xlfn.XLOOKUP('Master Data'!$B:$B,PatientsMaster!$A:$A,PatientsMaster!$G:$G)</f>
        <v>Young Adult</v>
      </c>
      <c r="J1752" t="str">
        <f>_xlfn.XLOOKUP($C:$C,ProvidersMaster!$A:$A,ProvidersMaster!$C:$C)</f>
        <v>Gastroenterology</v>
      </c>
      <c r="K1752">
        <f>_xlfn.XLOOKUP($A:$A,Charges!$B:$B,Charges!$D:$D)</f>
        <v>421.1</v>
      </c>
      <c r="L1752">
        <f>_xlfn.XLOOKUP($E:$E,InsuranceClaims!$A:$A,InsuranceClaims!$E:$E)</f>
        <v>55.309000000000005</v>
      </c>
      <c r="M1752" t="str">
        <f>_xlfn.XLOOKUP($A:$A,Diagnoses!$B:$B,Diagnoses!$D:$D)</f>
        <v>Essential (primary) hypertension</v>
      </c>
      <c r="N1752" t="str">
        <f t="shared" si="54"/>
        <v>2026-Feb</v>
      </c>
      <c r="O1752" t="str">
        <f t="shared" si="55"/>
        <v>High Cost</v>
      </c>
      <c r="P1752">
        <f>COUNTIF($B:$B,B1752)</f>
        <v>4</v>
      </c>
      <c r="Q1752">
        <f>SUMIF($C:$C,C1752,$L:$L)</f>
        <v>20345.553199999988</v>
      </c>
    </row>
    <row r="1753" spans="1:17" x14ac:dyDescent="0.25">
      <c r="A1753" t="s">
        <v>5976</v>
      </c>
      <c r="B1753" t="s">
        <v>736</v>
      </c>
      <c r="C1753" t="s">
        <v>3248</v>
      </c>
      <c r="D1753" t="s">
        <v>3088</v>
      </c>
      <c r="E1753" t="s">
        <v>20128</v>
      </c>
      <c r="F1753" t="s">
        <v>5977</v>
      </c>
      <c r="G1753" t="s">
        <v>3106</v>
      </c>
      <c r="H1753">
        <f ca="1">_xlfn.XLOOKUP('Master Data'!$B:$B,PatientsMaster!$A:$A,PatientsMaster!$F:$F)</f>
        <v>79</v>
      </c>
      <c r="I1753" t="str">
        <f ca="1">_xlfn.XLOOKUP('Master Data'!$B:$B,PatientsMaster!$A:$A,PatientsMaster!$G:$G)</f>
        <v>Young Adult</v>
      </c>
      <c r="J1753" t="str">
        <f>_xlfn.XLOOKUP($C:$C,ProvidersMaster!$A:$A,ProvidersMaster!$C:$C)</f>
        <v>Cardiology</v>
      </c>
      <c r="K1753">
        <f>_xlfn.XLOOKUP($A:$A,Charges!$B:$B,Charges!$D:$D)</f>
        <v>412.28</v>
      </c>
      <c r="L1753">
        <f>_xlfn.XLOOKUP($E:$E,InsuranceClaims!$A:$A,InsuranceClaims!$E:$E)</f>
        <v>367.07159999999999</v>
      </c>
      <c r="M1753" t="str">
        <f>_xlfn.XLOOKUP($A:$A,Diagnoses!$B:$B,Diagnoses!$D:$D)</f>
        <v>Essential (primary) hypertension</v>
      </c>
      <c r="N1753" t="str">
        <f t="shared" si="54"/>
        <v>2026-Jan</v>
      </c>
      <c r="O1753" t="str">
        <f t="shared" si="55"/>
        <v>High Cost</v>
      </c>
      <c r="P1753">
        <f>COUNTIF($B:$B,B1753)</f>
        <v>10</v>
      </c>
      <c r="Q1753">
        <f>SUMIF($C:$C,C1753,$L:$L)</f>
        <v>20392.786800000002</v>
      </c>
    </row>
    <row r="1754" spans="1:17" x14ac:dyDescent="0.25">
      <c r="A1754" t="s">
        <v>5978</v>
      </c>
      <c r="B1754" t="s">
        <v>736</v>
      </c>
      <c r="C1754" t="s">
        <v>3145</v>
      </c>
      <c r="D1754" t="s">
        <v>3088</v>
      </c>
      <c r="E1754" t="s">
        <v>20129</v>
      </c>
      <c r="F1754" t="s">
        <v>5979</v>
      </c>
      <c r="G1754" t="s">
        <v>3102</v>
      </c>
      <c r="H1754">
        <f ca="1">_xlfn.XLOOKUP('Master Data'!$B:$B,PatientsMaster!$A:$A,PatientsMaster!$F:$F)</f>
        <v>79</v>
      </c>
      <c r="I1754" t="str">
        <f ca="1">_xlfn.XLOOKUP('Master Data'!$B:$B,PatientsMaster!$A:$A,PatientsMaster!$G:$G)</f>
        <v>Young Adult</v>
      </c>
      <c r="J1754" t="str">
        <f>_xlfn.XLOOKUP($C:$C,ProvidersMaster!$A:$A,ProvidersMaster!$C:$C)</f>
        <v>Cardiology</v>
      </c>
      <c r="K1754">
        <f>_xlfn.XLOOKUP($A:$A,Charges!$B:$B,Charges!$D:$D)</f>
        <v>211.72</v>
      </c>
      <c r="L1754">
        <f>_xlfn.XLOOKUP($E:$E,InsuranceClaims!$A:$A,InsuranceClaims!$E:$E)</f>
        <v>136.27769999999998</v>
      </c>
      <c r="M1754" t="str">
        <f>_xlfn.XLOOKUP($A:$A,Diagnoses!$B:$B,Diagnoses!$D:$D)</f>
        <v>Gastro-esophageal reflux disease without esophagitis</v>
      </c>
      <c r="N1754" t="str">
        <f t="shared" si="54"/>
        <v>2022-May</v>
      </c>
      <c r="O1754" t="str">
        <f t="shared" si="55"/>
        <v>Standard</v>
      </c>
      <c r="P1754">
        <f>COUNTIF($B:$B,B1754)</f>
        <v>10</v>
      </c>
      <c r="Q1754">
        <f>SUMIF($C:$C,C1754,$L:$L)</f>
        <v>16957.942200000001</v>
      </c>
    </row>
    <row r="1755" spans="1:17" x14ac:dyDescent="0.25">
      <c r="A1755" t="s">
        <v>5980</v>
      </c>
      <c r="B1755" t="s">
        <v>736</v>
      </c>
      <c r="C1755" t="s">
        <v>3202</v>
      </c>
      <c r="D1755" t="s">
        <v>3088</v>
      </c>
      <c r="E1755" t="s">
        <v>20130</v>
      </c>
      <c r="F1755" t="s">
        <v>3816</v>
      </c>
      <c r="G1755" t="s">
        <v>3102</v>
      </c>
      <c r="H1755">
        <f ca="1">_xlfn.XLOOKUP('Master Data'!$B:$B,PatientsMaster!$A:$A,PatientsMaster!$F:$F)</f>
        <v>79</v>
      </c>
      <c r="I1755" t="str">
        <f ca="1">_xlfn.XLOOKUP('Master Data'!$B:$B,PatientsMaster!$A:$A,PatientsMaster!$G:$G)</f>
        <v>Young Adult</v>
      </c>
      <c r="J1755" t="str">
        <f>_xlfn.XLOOKUP($C:$C,ProvidersMaster!$A:$A,ProvidersMaster!$C:$C)</f>
        <v>General Practice</v>
      </c>
      <c r="K1755">
        <f>_xlfn.XLOOKUP($A:$A,Charges!$B:$B,Charges!$D:$D)</f>
        <v>415.74</v>
      </c>
      <c r="L1755">
        <f>_xlfn.XLOOKUP($E:$E,InsuranceClaims!$A:$A,InsuranceClaims!$E:$E)</f>
        <v>282.9316</v>
      </c>
      <c r="M1755" t="str">
        <f>_xlfn.XLOOKUP($A:$A,Diagnoses!$B:$B,Diagnoses!$D:$D)</f>
        <v>Essential (primary) hypertension</v>
      </c>
      <c r="N1755" t="str">
        <f t="shared" si="54"/>
        <v>2024-May</v>
      </c>
      <c r="O1755" t="str">
        <f t="shared" si="55"/>
        <v>High Cost</v>
      </c>
      <c r="P1755">
        <f>COUNTIF($B:$B,B1755)</f>
        <v>10</v>
      </c>
      <c r="Q1755">
        <f>SUMIF($C:$C,C1755,$L:$L)</f>
        <v>16195.449599999994</v>
      </c>
    </row>
    <row r="1756" spans="1:17" x14ac:dyDescent="0.25">
      <c r="A1756" t="s">
        <v>5981</v>
      </c>
      <c r="B1756" t="s">
        <v>736</v>
      </c>
      <c r="C1756" t="s">
        <v>3196</v>
      </c>
      <c r="D1756" t="s">
        <v>3088</v>
      </c>
      <c r="E1756" t="s">
        <v>20131</v>
      </c>
      <c r="F1756" t="s">
        <v>5982</v>
      </c>
      <c r="G1756" t="s">
        <v>3090</v>
      </c>
      <c r="H1756">
        <f ca="1">_xlfn.XLOOKUP('Master Data'!$B:$B,PatientsMaster!$A:$A,PatientsMaster!$F:$F)</f>
        <v>79</v>
      </c>
      <c r="I1756" t="str">
        <f ca="1">_xlfn.XLOOKUP('Master Data'!$B:$B,PatientsMaster!$A:$A,PatientsMaster!$G:$G)</f>
        <v>Young Adult</v>
      </c>
      <c r="J1756" t="str">
        <f>_xlfn.XLOOKUP($C:$C,ProvidersMaster!$A:$A,ProvidersMaster!$C:$C)</f>
        <v>Gastroenterology</v>
      </c>
      <c r="K1756">
        <f>_xlfn.XLOOKUP($A:$A,Charges!$B:$B,Charges!$D:$D)</f>
        <v>298.12</v>
      </c>
      <c r="L1756">
        <f>_xlfn.XLOOKUP($E:$E,InsuranceClaims!$A:$A,InsuranceClaims!$E:$E)</f>
        <v>150.75280000000001</v>
      </c>
      <c r="M1756" t="str">
        <f>_xlfn.XLOOKUP($A:$A,Diagnoses!$B:$B,Diagnoses!$D:$D)</f>
        <v>Low back pain</v>
      </c>
      <c r="N1756" t="str">
        <f t="shared" si="54"/>
        <v>2026-Jan</v>
      </c>
      <c r="O1756" t="str">
        <f t="shared" si="55"/>
        <v>Standard</v>
      </c>
      <c r="P1756">
        <f>COUNTIF($B:$B,B1756)</f>
        <v>10</v>
      </c>
      <c r="Q1756">
        <f>SUMIF($C:$C,C1756,$L:$L)</f>
        <v>13711.558999999999</v>
      </c>
    </row>
    <row r="1757" spans="1:17" x14ac:dyDescent="0.25">
      <c r="A1757" t="s">
        <v>5983</v>
      </c>
      <c r="B1757" t="s">
        <v>736</v>
      </c>
      <c r="C1757" t="s">
        <v>3187</v>
      </c>
      <c r="D1757" t="s">
        <v>3088</v>
      </c>
      <c r="E1757" t="s">
        <v>20132</v>
      </c>
      <c r="F1757" t="s">
        <v>5984</v>
      </c>
      <c r="G1757" t="s">
        <v>3090</v>
      </c>
      <c r="H1757">
        <f ca="1">_xlfn.XLOOKUP('Master Data'!$B:$B,PatientsMaster!$A:$A,PatientsMaster!$F:$F)</f>
        <v>79</v>
      </c>
      <c r="I1757" t="str">
        <f ca="1">_xlfn.XLOOKUP('Master Data'!$B:$B,PatientsMaster!$A:$A,PatientsMaster!$G:$G)</f>
        <v>Young Adult</v>
      </c>
      <c r="J1757" t="str">
        <f>_xlfn.XLOOKUP($C:$C,ProvidersMaster!$A:$A,ProvidersMaster!$C:$C)</f>
        <v>Cardiology</v>
      </c>
      <c r="K1757">
        <f>_xlfn.XLOOKUP($A:$A,Charges!$B:$B,Charges!$D:$D)</f>
        <v>213.11</v>
      </c>
      <c r="L1757">
        <f>_xlfn.XLOOKUP($E:$E,InsuranceClaims!$A:$A,InsuranceClaims!$E:$E)</f>
        <v>113.1026</v>
      </c>
      <c r="M1757" t="str">
        <f>_xlfn.XLOOKUP($A:$A,Diagnoses!$B:$B,Diagnoses!$D:$D)</f>
        <v>Gastro-esophageal reflux disease without esophagitis</v>
      </c>
      <c r="N1757" t="str">
        <f t="shared" si="54"/>
        <v>2022-Dec</v>
      </c>
      <c r="O1757" t="str">
        <f t="shared" si="55"/>
        <v>Standard</v>
      </c>
      <c r="P1757">
        <f>COUNTIF($B:$B,B1757)</f>
        <v>10</v>
      </c>
      <c r="Q1757">
        <f>SUMIF($C:$C,C1757,$L:$L)</f>
        <v>16655.636999999995</v>
      </c>
    </row>
    <row r="1758" spans="1:17" x14ac:dyDescent="0.25">
      <c r="A1758" t="s">
        <v>5985</v>
      </c>
      <c r="B1758" t="s">
        <v>736</v>
      </c>
      <c r="C1758" t="s">
        <v>3148</v>
      </c>
      <c r="D1758" t="s">
        <v>3088</v>
      </c>
      <c r="E1758" t="s">
        <v>20133</v>
      </c>
      <c r="F1758" t="s">
        <v>3897</v>
      </c>
      <c r="G1758" t="s">
        <v>3106</v>
      </c>
      <c r="H1758">
        <f ca="1">_xlfn.XLOOKUP('Master Data'!$B:$B,PatientsMaster!$A:$A,PatientsMaster!$F:$F)</f>
        <v>79</v>
      </c>
      <c r="I1758" t="str">
        <f ca="1">_xlfn.XLOOKUP('Master Data'!$B:$B,PatientsMaster!$A:$A,PatientsMaster!$G:$G)</f>
        <v>Young Adult</v>
      </c>
      <c r="J1758" t="str">
        <f>_xlfn.XLOOKUP($C:$C,ProvidersMaster!$A:$A,ProvidersMaster!$C:$C)</f>
        <v>Gastroenterology</v>
      </c>
      <c r="K1758">
        <f>_xlfn.XLOOKUP($A:$A,Charges!$B:$B,Charges!$D:$D)</f>
        <v>207.55</v>
      </c>
      <c r="L1758">
        <f>_xlfn.XLOOKUP($E:$E,InsuranceClaims!$A:$A,InsuranceClaims!$E:$E)</f>
        <v>349.52849999999995</v>
      </c>
      <c r="M1758" t="str">
        <f>_xlfn.XLOOKUP($A:$A,Diagnoses!$B:$B,Diagnoses!$D:$D)</f>
        <v>Low back pain</v>
      </c>
      <c r="N1758" t="str">
        <f t="shared" si="54"/>
        <v>2024-Feb</v>
      </c>
      <c r="O1758" t="str">
        <f t="shared" si="55"/>
        <v>Standard</v>
      </c>
      <c r="P1758">
        <f>COUNTIF($B:$B,B1758)</f>
        <v>10</v>
      </c>
      <c r="Q1758">
        <f>SUMIF($C:$C,C1758,$L:$L)</f>
        <v>19833.441100000004</v>
      </c>
    </row>
    <row r="1759" spans="1:17" x14ac:dyDescent="0.25">
      <c r="A1759" t="s">
        <v>5986</v>
      </c>
      <c r="B1759" t="s">
        <v>736</v>
      </c>
      <c r="C1759" t="s">
        <v>3199</v>
      </c>
      <c r="D1759" t="s">
        <v>3093</v>
      </c>
      <c r="E1759" t="s">
        <v>20134</v>
      </c>
      <c r="F1759" t="s">
        <v>5301</v>
      </c>
      <c r="G1759" t="s">
        <v>3095</v>
      </c>
      <c r="H1759">
        <f ca="1">_xlfn.XLOOKUP('Master Data'!$B:$B,PatientsMaster!$A:$A,PatientsMaster!$F:$F)</f>
        <v>79</v>
      </c>
      <c r="I1759" t="str">
        <f ca="1">_xlfn.XLOOKUP('Master Data'!$B:$B,PatientsMaster!$A:$A,PatientsMaster!$G:$G)</f>
        <v>Young Adult</v>
      </c>
      <c r="J1759" t="str">
        <f>_xlfn.XLOOKUP($C:$C,ProvidersMaster!$A:$A,ProvidersMaster!$C:$C)</f>
        <v>Gastroenterology</v>
      </c>
      <c r="K1759">
        <f>_xlfn.XLOOKUP($A:$A,Charges!$B:$B,Charges!$D:$D)</f>
        <v>367.63</v>
      </c>
      <c r="L1759">
        <f>_xlfn.XLOOKUP($E:$E,InsuranceClaims!$A:$A,InsuranceClaims!$E:$E)</f>
        <v>437.21250000000003</v>
      </c>
      <c r="M1759" t="str">
        <f>_xlfn.XLOOKUP($A:$A,Diagnoses!$B:$B,Diagnoses!$D:$D)</f>
        <v>Type 2 diabetes mellitus without complications</v>
      </c>
      <c r="N1759" t="str">
        <f t="shared" si="54"/>
        <v>2025-Apr</v>
      </c>
      <c r="O1759" t="str">
        <f t="shared" si="55"/>
        <v>High Cost</v>
      </c>
      <c r="P1759">
        <f>COUNTIF($B:$B,B1759)</f>
        <v>10</v>
      </c>
      <c r="Q1759">
        <f>SUMIF($C:$C,C1759,$L:$L)</f>
        <v>19674.320500000005</v>
      </c>
    </row>
    <row r="1760" spans="1:17" x14ac:dyDescent="0.25">
      <c r="A1760" t="s">
        <v>5987</v>
      </c>
      <c r="B1760" t="s">
        <v>736</v>
      </c>
      <c r="C1760" t="s">
        <v>3202</v>
      </c>
      <c r="D1760" t="s">
        <v>3093</v>
      </c>
      <c r="E1760" t="s">
        <v>20135</v>
      </c>
      <c r="F1760" t="s">
        <v>5988</v>
      </c>
      <c r="G1760" t="s">
        <v>3102</v>
      </c>
      <c r="H1760">
        <f ca="1">_xlfn.XLOOKUP('Master Data'!$B:$B,PatientsMaster!$A:$A,PatientsMaster!$F:$F)</f>
        <v>79</v>
      </c>
      <c r="I1760" t="str">
        <f ca="1">_xlfn.XLOOKUP('Master Data'!$B:$B,PatientsMaster!$A:$A,PatientsMaster!$G:$G)</f>
        <v>Young Adult</v>
      </c>
      <c r="J1760" t="str">
        <f>_xlfn.XLOOKUP($C:$C,ProvidersMaster!$A:$A,ProvidersMaster!$C:$C)</f>
        <v>General Practice</v>
      </c>
      <c r="K1760">
        <f>_xlfn.XLOOKUP($A:$A,Charges!$B:$B,Charges!$D:$D)</f>
        <v>144.34</v>
      </c>
      <c r="L1760">
        <f>_xlfn.XLOOKUP($E:$E,InsuranceClaims!$A:$A,InsuranceClaims!$E:$E)</f>
        <v>129.53319999999999</v>
      </c>
      <c r="M1760" t="str">
        <f>_xlfn.XLOOKUP($A:$A,Diagnoses!$B:$B,Diagnoses!$D:$D)</f>
        <v>Low back pain</v>
      </c>
      <c r="N1760" t="str">
        <f t="shared" si="54"/>
        <v>2026-May</v>
      </c>
      <c r="O1760" t="str">
        <f t="shared" si="55"/>
        <v>Standard</v>
      </c>
      <c r="P1760">
        <f>COUNTIF($B:$B,B1760)</f>
        <v>10</v>
      </c>
      <c r="Q1760">
        <f>SUMIF($C:$C,C1760,$L:$L)</f>
        <v>16195.449599999994</v>
      </c>
    </row>
    <row r="1761" spans="1:17" x14ac:dyDescent="0.25">
      <c r="A1761" t="s">
        <v>5989</v>
      </c>
      <c r="B1761" t="s">
        <v>736</v>
      </c>
      <c r="C1761" t="s">
        <v>3208</v>
      </c>
      <c r="D1761" t="s">
        <v>3088</v>
      </c>
      <c r="E1761" t="s">
        <v>20136</v>
      </c>
      <c r="F1761" t="s">
        <v>5990</v>
      </c>
      <c r="G1761" t="s">
        <v>3102</v>
      </c>
      <c r="H1761">
        <f ca="1">_xlfn.XLOOKUP('Master Data'!$B:$B,PatientsMaster!$A:$A,PatientsMaster!$F:$F)</f>
        <v>79</v>
      </c>
      <c r="I1761" t="str">
        <f ca="1">_xlfn.XLOOKUP('Master Data'!$B:$B,PatientsMaster!$A:$A,PatientsMaster!$G:$G)</f>
        <v>Young Adult</v>
      </c>
      <c r="J1761" t="str">
        <f>_xlfn.XLOOKUP($C:$C,ProvidersMaster!$A:$A,ProvidersMaster!$C:$C)</f>
        <v>Cardiology</v>
      </c>
      <c r="K1761">
        <f>_xlfn.XLOOKUP($A:$A,Charges!$B:$B,Charges!$D:$D)</f>
        <v>52.85</v>
      </c>
      <c r="L1761">
        <f>_xlfn.XLOOKUP($E:$E,InsuranceClaims!$A:$A,InsuranceClaims!$E:$E)</f>
        <v>87.126400000000004</v>
      </c>
      <c r="M1761" t="str">
        <f>_xlfn.XLOOKUP($A:$A,Diagnoses!$B:$B,Diagnoses!$D:$D)</f>
        <v>Type 2 diabetes mellitus without complications</v>
      </c>
      <c r="N1761" t="str">
        <f t="shared" si="54"/>
        <v>2023-Aug</v>
      </c>
      <c r="O1761" t="str">
        <f t="shared" si="55"/>
        <v>Standard</v>
      </c>
      <c r="P1761">
        <f>COUNTIF($B:$B,B1761)</f>
        <v>10</v>
      </c>
      <c r="Q1761">
        <f>SUMIF($C:$C,C1761,$L:$L)</f>
        <v>17205.856699999993</v>
      </c>
    </row>
    <row r="1762" spans="1:17" x14ac:dyDescent="0.25">
      <c r="A1762" t="s">
        <v>5991</v>
      </c>
      <c r="B1762" t="s">
        <v>736</v>
      </c>
      <c r="C1762" t="s">
        <v>3196</v>
      </c>
      <c r="D1762" t="s">
        <v>3088</v>
      </c>
      <c r="E1762" t="s">
        <v>20137</v>
      </c>
      <c r="F1762" t="s">
        <v>5992</v>
      </c>
      <c r="G1762" t="s">
        <v>3106</v>
      </c>
      <c r="H1762">
        <f ca="1">_xlfn.XLOOKUP('Master Data'!$B:$B,PatientsMaster!$A:$A,PatientsMaster!$F:$F)</f>
        <v>79</v>
      </c>
      <c r="I1762" t="str">
        <f ca="1">_xlfn.XLOOKUP('Master Data'!$B:$B,PatientsMaster!$A:$A,PatientsMaster!$G:$G)</f>
        <v>Young Adult</v>
      </c>
      <c r="J1762" t="str">
        <f>_xlfn.XLOOKUP($C:$C,ProvidersMaster!$A:$A,ProvidersMaster!$C:$C)</f>
        <v>Gastroenterology</v>
      </c>
      <c r="K1762">
        <f>_xlfn.XLOOKUP($A:$A,Charges!$B:$B,Charges!$D:$D)</f>
        <v>130.51</v>
      </c>
      <c r="L1762">
        <f>_xlfn.XLOOKUP($E:$E,InsuranceClaims!$A:$A,InsuranceClaims!$E:$E)</f>
        <v>403.68869999999998</v>
      </c>
      <c r="M1762" t="str">
        <f>_xlfn.XLOOKUP($A:$A,Diagnoses!$B:$B,Diagnoses!$D:$D)</f>
        <v>Essential (primary) hypertension</v>
      </c>
      <c r="N1762" t="str">
        <f t="shared" si="54"/>
        <v>2022-Nov</v>
      </c>
      <c r="O1762" t="str">
        <f t="shared" si="55"/>
        <v>Standard</v>
      </c>
      <c r="P1762">
        <f>COUNTIF($B:$B,B1762)</f>
        <v>10</v>
      </c>
      <c r="Q1762">
        <f>SUMIF($C:$C,C1762,$L:$L)</f>
        <v>13711.558999999999</v>
      </c>
    </row>
    <row r="1763" spans="1:17" x14ac:dyDescent="0.25">
      <c r="A1763" t="s">
        <v>5993</v>
      </c>
      <c r="B1763" t="s">
        <v>738</v>
      </c>
      <c r="C1763" t="s">
        <v>3087</v>
      </c>
      <c r="D1763" t="s">
        <v>3093</v>
      </c>
      <c r="E1763" t="s">
        <v>20138</v>
      </c>
      <c r="F1763" t="s">
        <v>5857</v>
      </c>
      <c r="G1763" t="s">
        <v>3106</v>
      </c>
      <c r="H1763">
        <f ca="1">_xlfn.XLOOKUP('Master Data'!$B:$B,PatientsMaster!$A:$A,PatientsMaster!$F:$F)</f>
        <v>47</v>
      </c>
      <c r="I1763" t="str">
        <f ca="1">_xlfn.XLOOKUP('Master Data'!$B:$B,PatientsMaster!$A:$A,PatientsMaster!$G:$G)</f>
        <v>Young Adult</v>
      </c>
      <c r="J1763" t="str">
        <f>_xlfn.XLOOKUP($C:$C,ProvidersMaster!$A:$A,ProvidersMaster!$C:$C)</f>
        <v>Cardiology</v>
      </c>
      <c r="K1763">
        <f>_xlfn.XLOOKUP($A:$A,Charges!$B:$B,Charges!$D:$D)</f>
        <v>368.53</v>
      </c>
      <c r="L1763">
        <f>_xlfn.XLOOKUP($E:$E,InsuranceClaims!$A:$A,InsuranceClaims!$E:$E)</f>
        <v>292.63219999999995</v>
      </c>
      <c r="M1763" t="str">
        <f>_xlfn.XLOOKUP($A:$A,Diagnoses!$B:$B,Diagnoses!$D:$D)</f>
        <v>Low back pain</v>
      </c>
      <c r="N1763" t="str">
        <f t="shared" si="54"/>
        <v>2024-Sep</v>
      </c>
      <c r="O1763" t="str">
        <f t="shared" si="55"/>
        <v>High Cost</v>
      </c>
      <c r="P1763">
        <f>COUNTIF($B:$B,B1763)</f>
        <v>9</v>
      </c>
      <c r="Q1763">
        <f>SUMIF($C:$C,C1763,$L:$L)</f>
        <v>16589.7353</v>
      </c>
    </row>
    <row r="1764" spans="1:17" x14ac:dyDescent="0.25">
      <c r="A1764" t="s">
        <v>5994</v>
      </c>
      <c r="B1764" t="s">
        <v>738</v>
      </c>
      <c r="C1764" t="s">
        <v>3217</v>
      </c>
      <c r="D1764" t="s">
        <v>3093</v>
      </c>
      <c r="E1764" t="s">
        <v>20139</v>
      </c>
      <c r="F1764" t="s">
        <v>5995</v>
      </c>
      <c r="G1764" t="s">
        <v>3095</v>
      </c>
      <c r="H1764">
        <f ca="1">_xlfn.XLOOKUP('Master Data'!$B:$B,PatientsMaster!$A:$A,PatientsMaster!$F:$F)</f>
        <v>47</v>
      </c>
      <c r="I1764" t="str">
        <f ca="1">_xlfn.XLOOKUP('Master Data'!$B:$B,PatientsMaster!$A:$A,PatientsMaster!$G:$G)</f>
        <v>Young Adult</v>
      </c>
      <c r="J1764" t="str">
        <f>_xlfn.XLOOKUP($C:$C,ProvidersMaster!$A:$A,ProvidersMaster!$C:$C)</f>
        <v>Cardiology</v>
      </c>
      <c r="K1764">
        <f>_xlfn.XLOOKUP($A:$A,Charges!$B:$B,Charges!$D:$D)</f>
        <v>74.58</v>
      </c>
      <c r="L1764">
        <f>_xlfn.XLOOKUP($E:$E,InsuranceClaims!$A:$A,InsuranceClaims!$E:$E)</f>
        <v>86.7744</v>
      </c>
      <c r="M1764" t="str">
        <f>_xlfn.XLOOKUP($A:$A,Diagnoses!$B:$B,Diagnoses!$D:$D)</f>
        <v>Acute upper respiratory infection, unspecified</v>
      </c>
      <c r="N1764" t="str">
        <f t="shared" si="54"/>
        <v>2024-Apr</v>
      </c>
      <c r="O1764" t="str">
        <f t="shared" si="55"/>
        <v>Standard</v>
      </c>
      <c r="P1764">
        <f>COUNTIF($B:$B,B1764)</f>
        <v>9</v>
      </c>
      <c r="Q1764">
        <f>SUMIF($C:$C,C1764,$L:$L)</f>
        <v>16325.449900000001</v>
      </c>
    </row>
    <row r="1765" spans="1:17" x14ac:dyDescent="0.25">
      <c r="A1765" t="s">
        <v>5996</v>
      </c>
      <c r="B1765" t="s">
        <v>738</v>
      </c>
      <c r="C1765" t="s">
        <v>3148</v>
      </c>
      <c r="D1765" t="s">
        <v>3093</v>
      </c>
      <c r="E1765" t="s">
        <v>20140</v>
      </c>
      <c r="F1765" t="s">
        <v>4370</v>
      </c>
      <c r="G1765" t="s">
        <v>3095</v>
      </c>
      <c r="H1765">
        <f ca="1">_xlfn.XLOOKUP('Master Data'!$B:$B,PatientsMaster!$A:$A,PatientsMaster!$F:$F)</f>
        <v>47</v>
      </c>
      <c r="I1765" t="str">
        <f ca="1">_xlfn.XLOOKUP('Master Data'!$B:$B,PatientsMaster!$A:$A,PatientsMaster!$G:$G)</f>
        <v>Young Adult</v>
      </c>
      <c r="J1765" t="str">
        <f>_xlfn.XLOOKUP($C:$C,ProvidersMaster!$A:$A,ProvidersMaster!$C:$C)</f>
        <v>Gastroenterology</v>
      </c>
      <c r="K1765">
        <f>_xlfn.XLOOKUP($A:$A,Charges!$B:$B,Charges!$D:$D)</f>
        <v>63.54</v>
      </c>
      <c r="L1765">
        <f>_xlfn.XLOOKUP($E:$E,InsuranceClaims!$A:$A,InsuranceClaims!$E:$E)</f>
        <v>128.56019999999998</v>
      </c>
      <c r="M1765" t="str">
        <f>_xlfn.XLOOKUP($A:$A,Diagnoses!$B:$B,Diagnoses!$D:$D)</f>
        <v>Type 2 diabetes mellitus without complications</v>
      </c>
      <c r="N1765" t="str">
        <f t="shared" si="54"/>
        <v>2025-Nov</v>
      </c>
      <c r="O1765" t="str">
        <f t="shared" si="55"/>
        <v>Standard</v>
      </c>
      <c r="P1765">
        <f>COUNTIF($B:$B,B1765)</f>
        <v>9</v>
      </c>
      <c r="Q1765">
        <f>SUMIF($C:$C,C1765,$L:$L)</f>
        <v>19833.441100000004</v>
      </c>
    </row>
    <row r="1766" spans="1:17" x14ac:dyDescent="0.25">
      <c r="A1766" t="s">
        <v>5997</v>
      </c>
      <c r="B1766" t="s">
        <v>738</v>
      </c>
      <c r="C1766" t="s">
        <v>3161</v>
      </c>
      <c r="D1766" t="s">
        <v>3088</v>
      </c>
      <c r="E1766" t="s">
        <v>20141</v>
      </c>
      <c r="F1766" t="s">
        <v>3396</v>
      </c>
      <c r="G1766" t="s">
        <v>3102</v>
      </c>
      <c r="H1766">
        <f ca="1">_xlfn.XLOOKUP('Master Data'!$B:$B,PatientsMaster!$A:$A,PatientsMaster!$F:$F)</f>
        <v>47</v>
      </c>
      <c r="I1766" t="str">
        <f ca="1">_xlfn.XLOOKUP('Master Data'!$B:$B,PatientsMaster!$A:$A,PatientsMaster!$G:$G)</f>
        <v>Young Adult</v>
      </c>
      <c r="J1766" t="str">
        <f>_xlfn.XLOOKUP($C:$C,ProvidersMaster!$A:$A,ProvidersMaster!$C:$C)</f>
        <v>Gastroenterology</v>
      </c>
      <c r="K1766">
        <f>_xlfn.XLOOKUP($A:$A,Charges!$B:$B,Charges!$D:$D)</f>
        <v>155.1</v>
      </c>
      <c r="L1766">
        <f>_xlfn.XLOOKUP($E:$E,InsuranceClaims!$A:$A,InsuranceClaims!$E:$E)</f>
        <v>99.711000000000013</v>
      </c>
      <c r="M1766" t="str">
        <f>_xlfn.XLOOKUP($A:$A,Diagnoses!$B:$B,Diagnoses!$D:$D)</f>
        <v>Gastro-esophageal reflux disease without esophagitis</v>
      </c>
      <c r="N1766" t="str">
        <f t="shared" si="54"/>
        <v>2025-Mar</v>
      </c>
      <c r="O1766" t="str">
        <f t="shared" si="55"/>
        <v>Standard</v>
      </c>
      <c r="P1766">
        <f>COUNTIF($B:$B,B1766)</f>
        <v>9</v>
      </c>
      <c r="Q1766">
        <f>SUMIF($C:$C,C1766,$L:$L)</f>
        <v>20657.172699999996</v>
      </c>
    </row>
    <row r="1767" spans="1:17" x14ac:dyDescent="0.25">
      <c r="A1767" t="s">
        <v>5998</v>
      </c>
      <c r="B1767" t="s">
        <v>738</v>
      </c>
      <c r="C1767" t="s">
        <v>3175</v>
      </c>
      <c r="D1767" t="s">
        <v>3093</v>
      </c>
      <c r="E1767" t="s">
        <v>20142</v>
      </c>
      <c r="F1767" t="s">
        <v>3491</v>
      </c>
      <c r="G1767" t="s">
        <v>3090</v>
      </c>
      <c r="H1767">
        <f ca="1">_xlfn.XLOOKUP('Master Data'!$B:$B,PatientsMaster!$A:$A,PatientsMaster!$F:$F)</f>
        <v>47</v>
      </c>
      <c r="I1767" t="str">
        <f ca="1">_xlfn.XLOOKUP('Master Data'!$B:$B,PatientsMaster!$A:$A,PatientsMaster!$G:$G)</f>
        <v>Young Adult</v>
      </c>
      <c r="J1767" t="str">
        <f>_xlfn.XLOOKUP($C:$C,ProvidersMaster!$A:$A,ProvidersMaster!$C:$C)</f>
        <v>Pediatrics</v>
      </c>
      <c r="K1767">
        <f>_xlfn.XLOOKUP($A:$A,Charges!$B:$B,Charges!$D:$D)</f>
        <v>211.17</v>
      </c>
      <c r="L1767">
        <f>_xlfn.XLOOKUP($E:$E,InsuranceClaims!$A:$A,InsuranceClaims!$E:$E)</f>
        <v>114.621</v>
      </c>
      <c r="M1767" t="str">
        <f>_xlfn.XLOOKUP($A:$A,Diagnoses!$B:$B,Diagnoses!$D:$D)</f>
        <v>Type 2 diabetes mellitus without complications</v>
      </c>
      <c r="N1767" t="str">
        <f t="shared" si="54"/>
        <v>2024-Jun</v>
      </c>
      <c r="O1767" t="str">
        <f t="shared" si="55"/>
        <v>Standard</v>
      </c>
      <c r="P1767">
        <f>COUNTIF($B:$B,B1767)</f>
        <v>9</v>
      </c>
      <c r="Q1767">
        <f>SUMIF($C:$C,C1767,$L:$L)</f>
        <v>18866.657099999993</v>
      </c>
    </row>
    <row r="1768" spans="1:17" x14ac:dyDescent="0.25">
      <c r="A1768" t="s">
        <v>5999</v>
      </c>
      <c r="B1768" t="s">
        <v>738</v>
      </c>
      <c r="C1768" t="s">
        <v>3138</v>
      </c>
      <c r="D1768" t="s">
        <v>3093</v>
      </c>
      <c r="E1768" t="s">
        <v>20143</v>
      </c>
      <c r="F1768" t="s">
        <v>6000</v>
      </c>
      <c r="G1768" t="s">
        <v>3102</v>
      </c>
      <c r="H1768">
        <f ca="1">_xlfn.XLOOKUP('Master Data'!$B:$B,PatientsMaster!$A:$A,PatientsMaster!$F:$F)</f>
        <v>47</v>
      </c>
      <c r="I1768" t="str">
        <f ca="1">_xlfn.XLOOKUP('Master Data'!$B:$B,PatientsMaster!$A:$A,PatientsMaster!$G:$G)</f>
        <v>Young Adult</v>
      </c>
      <c r="J1768" t="str">
        <f>_xlfn.XLOOKUP($C:$C,ProvidersMaster!$A:$A,ProvidersMaster!$C:$C)</f>
        <v>Dermatology</v>
      </c>
      <c r="K1768">
        <f>_xlfn.XLOOKUP($A:$A,Charges!$B:$B,Charges!$D:$D)</f>
        <v>203.76</v>
      </c>
      <c r="L1768">
        <f>_xlfn.XLOOKUP($E:$E,InsuranceClaims!$A:$A,InsuranceClaims!$E:$E)</f>
        <v>124.2958</v>
      </c>
      <c r="M1768" t="str">
        <f>_xlfn.XLOOKUP($A:$A,Diagnoses!$B:$B,Diagnoses!$D:$D)</f>
        <v>Low back pain</v>
      </c>
      <c r="N1768" t="str">
        <f t="shared" si="54"/>
        <v>2024-Nov</v>
      </c>
      <c r="O1768" t="str">
        <f t="shared" si="55"/>
        <v>Standard</v>
      </c>
      <c r="P1768">
        <f>COUNTIF($B:$B,B1768)</f>
        <v>9</v>
      </c>
      <c r="Q1768">
        <f>SUMIF($C:$C,C1768,$L:$L)</f>
        <v>16320.415199999998</v>
      </c>
    </row>
    <row r="1769" spans="1:17" x14ac:dyDescent="0.25">
      <c r="A1769" t="s">
        <v>6001</v>
      </c>
      <c r="B1769" t="s">
        <v>738</v>
      </c>
      <c r="C1769" t="s">
        <v>3104</v>
      </c>
      <c r="D1769" t="s">
        <v>3088</v>
      </c>
      <c r="E1769" t="s">
        <v>20144</v>
      </c>
      <c r="F1769" t="s">
        <v>6002</v>
      </c>
      <c r="G1769" t="s">
        <v>3106</v>
      </c>
      <c r="H1769">
        <f ca="1">_xlfn.XLOOKUP('Master Data'!$B:$B,PatientsMaster!$A:$A,PatientsMaster!$F:$F)</f>
        <v>47</v>
      </c>
      <c r="I1769" t="str">
        <f ca="1">_xlfn.XLOOKUP('Master Data'!$B:$B,PatientsMaster!$A:$A,PatientsMaster!$G:$G)</f>
        <v>Young Adult</v>
      </c>
      <c r="J1769" t="str">
        <f>_xlfn.XLOOKUP($C:$C,ProvidersMaster!$A:$A,ProvidersMaster!$C:$C)</f>
        <v>Pediatrics</v>
      </c>
      <c r="K1769">
        <f>_xlfn.XLOOKUP($A:$A,Charges!$B:$B,Charges!$D:$D)</f>
        <v>365.95</v>
      </c>
      <c r="L1769">
        <f>_xlfn.XLOOKUP($E:$E,InsuranceClaims!$A:$A,InsuranceClaims!$E:$E)</f>
        <v>312.59199999999998</v>
      </c>
      <c r="M1769" t="str">
        <f>_xlfn.XLOOKUP($A:$A,Diagnoses!$B:$B,Diagnoses!$D:$D)</f>
        <v>Acute upper respiratory infection, unspecified</v>
      </c>
      <c r="N1769" t="str">
        <f t="shared" si="54"/>
        <v>2025-Nov</v>
      </c>
      <c r="O1769" t="str">
        <f t="shared" si="55"/>
        <v>High Cost</v>
      </c>
      <c r="P1769">
        <f>COUNTIF($B:$B,B1769)</f>
        <v>9</v>
      </c>
      <c r="Q1769">
        <f>SUMIF($C:$C,C1769,$L:$L)</f>
        <v>19656.943599999999</v>
      </c>
    </row>
    <row r="1770" spans="1:17" x14ac:dyDescent="0.25">
      <c r="A1770" t="s">
        <v>6003</v>
      </c>
      <c r="B1770" t="s">
        <v>738</v>
      </c>
      <c r="C1770" t="s">
        <v>3254</v>
      </c>
      <c r="D1770" t="s">
        <v>3093</v>
      </c>
      <c r="E1770" t="s">
        <v>20145</v>
      </c>
      <c r="F1770" t="s">
        <v>6004</v>
      </c>
      <c r="G1770" t="s">
        <v>3095</v>
      </c>
      <c r="H1770">
        <f ca="1">_xlfn.XLOOKUP('Master Data'!$B:$B,PatientsMaster!$A:$A,PatientsMaster!$F:$F)</f>
        <v>47</v>
      </c>
      <c r="I1770" t="str">
        <f ca="1">_xlfn.XLOOKUP('Master Data'!$B:$B,PatientsMaster!$A:$A,PatientsMaster!$G:$G)</f>
        <v>Young Adult</v>
      </c>
      <c r="J1770" t="str">
        <f>_xlfn.XLOOKUP($C:$C,ProvidersMaster!$A:$A,ProvidersMaster!$C:$C)</f>
        <v>General Practice</v>
      </c>
      <c r="K1770">
        <f>_xlfn.XLOOKUP($A:$A,Charges!$B:$B,Charges!$D:$D)</f>
        <v>484.08</v>
      </c>
      <c r="L1770">
        <f>_xlfn.XLOOKUP($E:$E,InsuranceClaims!$A:$A,InsuranceClaims!$E:$E)</f>
        <v>215.05849999999998</v>
      </c>
      <c r="M1770" t="str">
        <f>_xlfn.XLOOKUP($A:$A,Diagnoses!$B:$B,Diagnoses!$D:$D)</f>
        <v>Acute upper respiratory infection, unspecified</v>
      </c>
      <c r="N1770" t="str">
        <f t="shared" si="54"/>
        <v>2026-May</v>
      </c>
      <c r="O1770" t="str">
        <f t="shared" si="55"/>
        <v>High Cost</v>
      </c>
      <c r="P1770">
        <f>COUNTIF($B:$B,B1770)</f>
        <v>9</v>
      </c>
      <c r="Q1770">
        <f>SUMIF($C:$C,C1770,$L:$L)</f>
        <v>20459.456599999998</v>
      </c>
    </row>
    <row r="1771" spans="1:17" x14ac:dyDescent="0.25">
      <c r="A1771" t="s">
        <v>6005</v>
      </c>
      <c r="B1771" t="s">
        <v>738</v>
      </c>
      <c r="C1771" t="s">
        <v>3151</v>
      </c>
      <c r="D1771" t="s">
        <v>3088</v>
      </c>
      <c r="E1771" t="s">
        <v>20146</v>
      </c>
      <c r="F1771" t="s">
        <v>6006</v>
      </c>
      <c r="G1771" t="s">
        <v>3106</v>
      </c>
      <c r="H1771">
        <f ca="1">_xlfn.XLOOKUP('Master Data'!$B:$B,PatientsMaster!$A:$A,PatientsMaster!$F:$F)</f>
        <v>47</v>
      </c>
      <c r="I1771" t="str">
        <f ca="1">_xlfn.XLOOKUP('Master Data'!$B:$B,PatientsMaster!$A:$A,PatientsMaster!$G:$G)</f>
        <v>Young Adult</v>
      </c>
      <c r="J1771" t="str">
        <f>_xlfn.XLOOKUP($C:$C,ProvidersMaster!$A:$A,ProvidersMaster!$C:$C)</f>
        <v>Gastroenterology</v>
      </c>
      <c r="K1771">
        <f>_xlfn.XLOOKUP($A:$A,Charges!$B:$B,Charges!$D:$D)</f>
        <v>84.71</v>
      </c>
      <c r="L1771">
        <f>_xlfn.XLOOKUP($E:$E,InsuranceClaims!$A:$A,InsuranceClaims!$E:$E)</f>
        <v>103.2064</v>
      </c>
      <c r="M1771" t="str">
        <f>_xlfn.XLOOKUP($A:$A,Diagnoses!$B:$B,Diagnoses!$D:$D)</f>
        <v>Low back pain</v>
      </c>
      <c r="N1771" t="str">
        <f t="shared" si="54"/>
        <v>2022-Aug</v>
      </c>
      <c r="O1771" t="str">
        <f t="shared" si="55"/>
        <v>Standard</v>
      </c>
      <c r="P1771">
        <f>COUNTIF($B:$B,B1771)</f>
        <v>9</v>
      </c>
      <c r="Q1771">
        <f>SUMIF($C:$C,C1771,$L:$L)</f>
        <v>21413.642499999994</v>
      </c>
    </row>
    <row r="1772" spans="1:17" x14ac:dyDescent="0.25">
      <c r="A1772" t="s">
        <v>6007</v>
      </c>
      <c r="B1772" t="s">
        <v>740</v>
      </c>
      <c r="C1772" t="s">
        <v>3135</v>
      </c>
      <c r="D1772" t="s">
        <v>3088</v>
      </c>
      <c r="E1772" t="s">
        <v>20147</v>
      </c>
      <c r="F1772" t="s">
        <v>3840</v>
      </c>
      <c r="G1772" t="s">
        <v>3095</v>
      </c>
      <c r="H1772">
        <f ca="1">_xlfn.XLOOKUP('Master Data'!$B:$B,PatientsMaster!$A:$A,PatientsMaster!$F:$F)</f>
        <v>49</v>
      </c>
      <c r="I1772" t="str">
        <f ca="1">_xlfn.XLOOKUP('Master Data'!$B:$B,PatientsMaster!$A:$A,PatientsMaster!$G:$G)</f>
        <v>Young Adult</v>
      </c>
      <c r="J1772" t="str">
        <f>_xlfn.XLOOKUP($C:$C,ProvidersMaster!$A:$A,ProvidersMaster!$C:$C)</f>
        <v>Pediatrics</v>
      </c>
      <c r="K1772">
        <f>_xlfn.XLOOKUP($A:$A,Charges!$B:$B,Charges!$D:$D)</f>
        <v>168.15</v>
      </c>
      <c r="L1772">
        <f>_xlfn.XLOOKUP($E:$E,InsuranceClaims!$A:$A,InsuranceClaims!$E:$E)</f>
        <v>352.17340000000002</v>
      </c>
      <c r="M1772" t="str">
        <f>_xlfn.XLOOKUP($A:$A,Diagnoses!$B:$B,Diagnoses!$D:$D)</f>
        <v>Low back pain</v>
      </c>
      <c r="N1772" t="str">
        <f t="shared" si="54"/>
        <v>2025-Feb</v>
      </c>
      <c r="O1772" t="str">
        <f t="shared" si="55"/>
        <v>Standard</v>
      </c>
      <c r="P1772">
        <f>COUNTIF($B:$B,B1772)</f>
        <v>4</v>
      </c>
      <c r="Q1772">
        <f>SUMIF($C:$C,C1772,$L:$L)</f>
        <v>24472.873299999996</v>
      </c>
    </row>
    <row r="1773" spans="1:17" x14ac:dyDescent="0.25">
      <c r="A1773" t="s">
        <v>6008</v>
      </c>
      <c r="B1773" t="s">
        <v>740</v>
      </c>
      <c r="C1773" t="s">
        <v>3108</v>
      </c>
      <c r="D1773" t="s">
        <v>3088</v>
      </c>
      <c r="E1773" t="s">
        <v>20148</v>
      </c>
      <c r="F1773" t="s">
        <v>6009</v>
      </c>
      <c r="G1773" t="s">
        <v>3095</v>
      </c>
      <c r="H1773">
        <f ca="1">_xlfn.XLOOKUP('Master Data'!$B:$B,PatientsMaster!$A:$A,PatientsMaster!$F:$F)</f>
        <v>49</v>
      </c>
      <c r="I1773" t="str">
        <f ca="1">_xlfn.XLOOKUP('Master Data'!$B:$B,PatientsMaster!$A:$A,PatientsMaster!$G:$G)</f>
        <v>Young Adult</v>
      </c>
      <c r="J1773" t="str">
        <f>_xlfn.XLOOKUP($C:$C,ProvidersMaster!$A:$A,ProvidersMaster!$C:$C)</f>
        <v>Pediatrics</v>
      </c>
      <c r="K1773">
        <f>_xlfn.XLOOKUP($A:$A,Charges!$B:$B,Charges!$D:$D)</f>
        <v>316.05</v>
      </c>
      <c r="L1773">
        <f>_xlfn.XLOOKUP($E:$E,InsuranceClaims!$A:$A,InsuranceClaims!$E:$E)</f>
        <v>340.79020000000003</v>
      </c>
      <c r="M1773" t="str">
        <f>_xlfn.XLOOKUP($A:$A,Diagnoses!$B:$B,Diagnoses!$D:$D)</f>
        <v>Type 2 diabetes mellitus without complications</v>
      </c>
      <c r="N1773" t="str">
        <f t="shared" si="54"/>
        <v>2022-Oct</v>
      </c>
      <c r="O1773" t="str">
        <f t="shared" si="55"/>
        <v>Standard</v>
      </c>
      <c r="P1773">
        <f>COUNTIF($B:$B,B1773)</f>
        <v>4</v>
      </c>
      <c r="Q1773">
        <f>SUMIF($C:$C,C1773,$L:$L)</f>
        <v>19337.123900000002</v>
      </c>
    </row>
    <row r="1774" spans="1:17" x14ac:dyDescent="0.25">
      <c r="A1774" t="s">
        <v>6010</v>
      </c>
      <c r="B1774" t="s">
        <v>740</v>
      </c>
      <c r="C1774" t="s">
        <v>3187</v>
      </c>
      <c r="D1774" t="s">
        <v>3093</v>
      </c>
      <c r="E1774" t="s">
        <v>20149</v>
      </c>
      <c r="F1774" t="s">
        <v>5025</v>
      </c>
      <c r="G1774" t="s">
        <v>3102</v>
      </c>
      <c r="H1774">
        <f ca="1">_xlfn.XLOOKUP('Master Data'!$B:$B,PatientsMaster!$A:$A,PatientsMaster!$F:$F)</f>
        <v>49</v>
      </c>
      <c r="I1774" t="str">
        <f ca="1">_xlfn.XLOOKUP('Master Data'!$B:$B,PatientsMaster!$A:$A,PatientsMaster!$G:$G)</f>
        <v>Young Adult</v>
      </c>
      <c r="J1774" t="str">
        <f>_xlfn.XLOOKUP($C:$C,ProvidersMaster!$A:$A,ProvidersMaster!$C:$C)</f>
        <v>Cardiology</v>
      </c>
      <c r="K1774">
        <f>_xlfn.XLOOKUP($A:$A,Charges!$B:$B,Charges!$D:$D)</f>
        <v>347.31</v>
      </c>
      <c r="L1774">
        <f>_xlfn.XLOOKUP($E:$E,InsuranceClaims!$A:$A,InsuranceClaims!$E:$E)</f>
        <v>343.37519999999995</v>
      </c>
      <c r="M1774" t="str">
        <f>_xlfn.XLOOKUP($A:$A,Diagnoses!$B:$B,Diagnoses!$D:$D)</f>
        <v>Low back pain</v>
      </c>
      <c r="N1774" t="str">
        <f t="shared" si="54"/>
        <v>2022-Feb</v>
      </c>
      <c r="O1774" t="str">
        <f t="shared" si="55"/>
        <v>Standard</v>
      </c>
      <c r="P1774">
        <f>COUNTIF($B:$B,B1774)</f>
        <v>4</v>
      </c>
      <c r="Q1774">
        <f>SUMIF($C:$C,C1774,$L:$L)</f>
        <v>16655.636999999995</v>
      </c>
    </row>
    <row r="1775" spans="1:17" x14ac:dyDescent="0.25">
      <c r="A1775" t="s">
        <v>6011</v>
      </c>
      <c r="B1775" t="s">
        <v>740</v>
      </c>
      <c r="C1775" t="s">
        <v>3151</v>
      </c>
      <c r="D1775" t="s">
        <v>3093</v>
      </c>
      <c r="E1775" t="s">
        <v>20150</v>
      </c>
      <c r="F1775" t="s">
        <v>5377</v>
      </c>
      <c r="G1775" t="s">
        <v>3095</v>
      </c>
      <c r="H1775">
        <f ca="1">_xlfn.XLOOKUP('Master Data'!$B:$B,PatientsMaster!$A:$A,PatientsMaster!$F:$F)</f>
        <v>49</v>
      </c>
      <c r="I1775" t="str">
        <f ca="1">_xlfn.XLOOKUP('Master Data'!$B:$B,PatientsMaster!$A:$A,PatientsMaster!$G:$G)</f>
        <v>Young Adult</v>
      </c>
      <c r="J1775" t="str">
        <f>_xlfn.XLOOKUP($C:$C,ProvidersMaster!$A:$A,ProvidersMaster!$C:$C)</f>
        <v>Gastroenterology</v>
      </c>
      <c r="K1775">
        <f>_xlfn.XLOOKUP($A:$A,Charges!$B:$B,Charges!$D:$D)</f>
        <v>292.77999999999997</v>
      </c>
      <c r="L1775">
        <f>_xlfn.XLOOKUP($E:$E,InsuranceClaims!$A:$A,InsuranceClaims!$E:$E)</f>
        <v>259.00150000000002</v>
      </c>
      <c r="M1775" t="str">
        <f>_xlfn.XLOOKUP($A:$A,Diagnoses!$B:$B,Diagnoses!$D:$D)</f>
        <v>Low back pain</v>
      </c>
      <c r="N1775" t="str">
        <f t="shared" si="54"/>
        <v>2022-Sep</v>
      </c>
      <c r="O1775" t="str">
        <f t="shared" si="55"/>
        <v>Standard</v>
      </c>
      <c r="P1775">
        <f>COUNTIF($B:$B,B1775)</f>
        <v>4</v>
      </c>
      <c r="Q1775">
        <f>SUMIF($C:$C,C1775,$L:$L)</f>
        <v>21413.642499999994</v>
      </c>
    </row>
    <row r="1776" spans="1:17" x14ac:dyDescent="0.25">
      <c r="A1776" t="s">
        <v>6012</v>
      </c>
      <c r="B1776" t="s">
        <v>742</v>
      </c>
      <c r="C1776" t="s">
        <v>3138</v>
      </c>
      <c r="D1776" t="s">
        <v>3088</v>
      </c>
      <c r="E1776" t="s">
        <v>20151</v>
      </c>
      <c r="F1776" t="s">
        <v>3535</v>
      </c>
      <c r="G1776" t="s">
        <v>3095</v>
      </c>
      <c r="H1776">
        <f ca="1">_xlfn.XLOOKUP('Master Data'!$B:$B,PatientsMaster!$A:$A,PatientsMaster!$F:$F)</f>
        <v>43</v>
      </c>
      <c r="I1776" t="str">
        <f ca="1">_xlfn.XLOOKUP('Master Data'!$B:$B,PatientsMaster!$A:$A,PatientsMaster!$G:$G)</f>
        <v>Young Adult</v>
      </c>
      <c r="J1776" t="str">
        <f>_xlfn.XLOOKUP($C:$C,ProvidersMaster!$A:$A,ProvidersMaster!$C:$C)</f>
        <v>Dermatology</v>
      </c>
      <c r="K1776">
        <f>_xlfn.XLOOKUP($A:$A,Charges!$B:$B,Charges!$D:$D)</f>
        <v>226.7</v>
      </c>
      <c r="L1776">
        <f>_xlfn.XLOOKUP($E:$E,InsuranceClaims!$A:$A,InsuranceClaims!$E:$E)</f>
        <v>273.40199999999999</v>
      </c>
      <c r="M1776" t="str">
        <f>_xlfn.XLOOKUP($A:$A,Diagnoses!$B:$B,Diagnoses!$D:$D)</f>
        <v>Essential (primary) hypertension</v>
      </c>
      <c r="N1776" t="str">
        <f t="shared" si="54"/>
        <v>2023-May</v>
      </c>
      <c r="O1776" t="str">
        <f t="shared" si="55"/>
        <v>Standard</v>
      </c>
      <c r="P1776">
        <f>COUNTIF($B:$B,B1776)</f>
        <v>2</v>
      </c>
      <c r="Q1776">
        <f>SUMIF($C:$C,C1776,$L:$L)</f>
        <v>16320.415199999998</v>
      </c>
    </row>
    <row r="1777" spans="1:17" x14ac:dyDescent="0.25">
      <c r="A1777" t="s">
        <v>6013</v>
      </c>
      <c r="B1777" t="s">
        <v>742</v>
      </c>
      <c r="C1777" t="s">
        <v>3104</v>
      </c>
      <c r="D1777" t="s">
        <v>3088</v>
      </c>
      <c r="E1777" t="s">
        <v>20152</v>
      </c>
      <c r="F1777" t="s">
        <v>6014</v>
      </c>
      <c r="G1777" t="s">
        <v>3106</v>
      </c>
      <c r="H1777">
        <f ca="1">_xlfn.XLOOKUP('Master Data'!$B:$B,PatientsMaster!$A:$A,PatientsMaster!$F:$F)</f>
        <v>43</v>
      </c>
      <c r="I1777" t="str">
        <f ca="1">_xlfn.XLOOKUP('Master Data'!$B:$B,PatientsMaster!$A:$A,PatientsMaster!$G:$G)</f>
        <v>Young Adult</v>
      </c>
      <c r="J1777" t="str">
        <f>_xlfn.XLOOKUP($C:$C,ProvidersMaster!$A:$A,ProvidersMaster!$C:$C)</f>
        <v>Pediatrics</v>
      </c>
      <c r="K1777">
        <f>_xlfn.XLOOKUP($A:$A,Charges!$B:$B,Charges!$D:$D)</f>
        <v>160.15</v>
      </c>
      <c r="L1777">
        <f>_xlfn.XLOOKUP($E:$E,InsuranceClaims!$A:$A,InsuranceClaims!$E:$E)</f>
        <v>61.352399999999989</v>
      </c>
      <c r="M1777" t="str">
        <f>_xlfn.XLOOKUP($A:$A,Diagnoses!$B:$B,Diagnoses!$D:$D)</f>
        <v>Type 2 diabetes mellitus without complications</v>
      </c>
      <c r="N1777" t="str">
        <f t="shared" si="54"/>
        <v>2022-Aug</v>
      </c>
      <c r="O1777" t="str">
        <f t="shared" si="55"/>
        <v>Standard</v>
      </c>
      <c r="P1777">
        <f>COUNTIF($B:$B,B1777)</f>
        <v>2</v>
      </c>
      <c r="Q1777">
        <f>SUMIF($C:$C,C1777,$L:$L)</f>
        <v>19656.943599999999</v>
      </c>
    </row>
    <row r="1778" spans="1:17" x14ac:dyDescent="0.25">
      <c r="A1778" t="s">
        <v>6015</v>
      </c>
      <c r="B1778" t="s">
        <v>744</v>
      </c>
      <c r="C1778" t="s">
        <v>3172</v>
      </c>
      <c r="D1778" t="s">
        <v>3088</v>
      </c>
      <c r="E1778" t="s">
        <v>20153</v>
      </c>
      <c r="F1778" t="s">
        <v>6016</v>
      </c>
      <c r="G1778" t="s">
        <v>3090</v>
      </c>
      <c r="H1778">
        <f ca="1">_xlfn.XLOOKUP('Master Data'!$B:$B,PatientsMaster!$A:$A,PatientsMaster!$F:$F)</f>
        <v>46</v>
      </c>
      <c r="I1778" t="str">
        <f ca="1">_xlfn.XLOOKUP('Master Data'!$B:$B,PatientsMaster!$A:$A,PatientsMaster!$G:$G)</f>
        <v>Young Adult</v>
      </c>
      <c r="J1778" t="str">
        <f>_xlfn.XLOOKUP($C:$C,ProvidersMaster!$A:$A,ProvidersMaster!$C:$C)</f>
        <v>Gastroenterology</v>
      </c>
      <c r="K1778">
        <f>_xlfn.XLOOKUP($A:$A,Charges!$B:$B,Charges!$D:$D)</f>
        <v>313.22000000000003</v>
      </c>
      <c r="L1778">
        <f>_xlfn.XLOOKUP($E:$E,InsuranceClaims!$A:$A,InsuranceClaims!$E:$E)</f>
        <v>340.13980000000004</v>
      </c>
      <c r="M1778" t="str">
        <f>_xlfn.XLOOKUP($A:$A,Diagnoses!$B:$B,Diagnoses!$D:$D)</f>
        <v>Essential (primary) hypertension</v>
      </c>
      <c r="N1778" t="str">
        <f t="shared" si="54"/>
        <v>2024-Jul</v>
      </c>
      <c r="O1778" t="str">
        <f t="shared" si="55"/>
        <v>Standard</v>
      </c>
      <c r="P1778">
        <f>COUNTIF($B:$B,B1778)</f>
        <v>6</v>
      </c>
      <c r="Q1778">
        <f>SUMIF($C:$C,C1778,$L:$L)</f>
        <v>17502.678000000004</v>
      </c>
    </row>
    <row r="1779" spans="1:17" x14ac:dyDescent="0.25">
      <c r="A1779" t="s">
        <v>6017</v>
      </c>
      <c r="B1779" t="s">
        <v>744</v>
      </c>
      <c r="C1779" t="s">
        <v>3118</v>
      </c>
      <c r="D1779" t="s">
        <v>3093</v>
      </c>
      <c r="E1779" t="s">
        <v>20154</v>
      </c>
      <c r="F1779" t="s">
        <v>6018</v>
      </c>
      <c r="G1779" t="s">
        <v>3095</v>
      </c>
      <c r="H1779">
        <f ca="1">_xlfn.XLOOKUP('Master Data'!$B:$B,PatientsMaster!$A:$A,PatientsMaster!$F:$F)</f>
        <v>46</v>
      </c>
      <c r="I1779" t="str">
        <f ca="1">_xlfn.XLOOKUP('Master Data'!$B:$B,PatientsMaster!$A:$A,PatientsMaster!$G:$G)</f>
        <v>Young Adult</v>
      </c>
      <c r="J1779" t="str">
        <f>_xlfn.XLOOKUP($C:$C,ProvidersMaster!$A:$A,ProvidersMaster!$C:$C)</f>
        <v>Cardiology</v>
      </c>
      <c r="K1779">
        <f>_xlfn.XLOOKUP($A:$A,Charges!$B:$B,Charges!$D:$D)</f>
        <v>467.35</v>
      </c>
      <c r="L1779">
        <f>_xlfn.XLOOKUP($E:$E,InsuranceClaims!$A:$A,InsuranceClaims!$E:$E)</f>
        <v>240.04350000000002</v>
      </c>
      <c r="M1779" t="str">
        <f>_xlfn.XLOOKUP($A:$A,Diagnoses!$B:$B,Diagnoses!$D:$D)</f>
        <v>Low back pain</v>
      </c>
      <c r="N1779" t="str">
        <f t="shared" si="54"/>
        <v>2023-Oct</v>
      </c>
      <c r="O1779" t="str">
        <f t="shared" si="55"/>
        <v>High Cost</v>
      </c>
      <c r="P1779">
        <f>COUNTIF($B:$B,B1779)</f>
        <v>6</v>
      </c>
      <c r="Q1779">
        <f>SUMIF($C:$C,C1779,$L:$L)</f>
        <v>19335.334599999998</v>
      </c>
    </row>
    <row r="1780" spans="1:17" x14ac:dyDescent="0.25">
      <c r="A1780" t="s">
        <v>6019</v>
      </c>
      <c r="B1780" t="s">
        <v>744</v>
      </c>
      <c r="C1780" t="s">
        <v>3248</v>
      </c>
      <c r="D1780" t="s">
        <v>3093</v>
      </c>
      <c r="E1780" t="s">
        <v>20155</v>
      </c>
      <c r="F1780" t="s">
        <v>3784</v>
      </c>
      <c r="G1780" t="s">
        <v>3106</v>
      </c>
      <c r="H1780">
        <f ca="1">_xlfn.XLOOKUP('Master Data'!$B:$B,PatientsMaster!$A:$A,PatientsMaster!$F:$F)</f>
        <v>46</v>
      </c>
      <c r="I1780" t="str">
        <f ca="1">_xlfn.XLOOKUP('Master Data'!$B:$B,PatientsMaster!$A:$A,PatientsMaster!$G:$G)</f>
        <v>Young Adult</v>
      </c>
      <c r="J1780" t="str">
        <f>_xlfn.XLOOKUP($C:$C,ProvidersMaster!$A:$A,ProvidersMaster!$C:$C)</f>
        <v>Cardiology</v>
      </c>
      <c r="K1780">
        <f>_xlfn.XLOOKUP($A:$A,Charges!$B:$B,Charges!$D:$D)</f>
        <v>431.54</v>
      </c>
      <c r="L1780">
        <f>_xlfn.XLOOKUP($E:$E,InsuranceClaims!$A:$A,InsuranceClaims!$E:$E)</f>
        <v>201.63990000000001</v>
      </c>
      <c r="M1780" t="str">
        <f>_xlfn.XLOOKUP($A:$A,Diagnoses!$B:$B,Diagnoses!$D:$D)</f>
        <v>Essential (primary) hypertension</v>
      </c>
      <c r="N1780" t="str">
        <f t="shared" si="54"/>
        <v>2023-Sep</v>
      </c>
      <c r="O1780" t="str">
        <f t="shared" si="55"/>
        <v>High Cost</v>
      </c>
      <c r="P1780">
        <f>COUNTIF($B:$B,B1780)</f>
        <v>6</v>
      </c>
      <c r="Q1780">
        <f>SUMIF($C:$C,C1780,$L:$L)</f>
        <v>20392.786800000002</v>
      </c>
    </row>
    <row r="1781" spans="1:17" x14ac:dyDescent="0.25">
      <c r="A1781" t="s">
        <v>6020</v>
      </c>
      <c r="B1781" t="s">
        <v>744</v>
      </c>
      <c r="C1781" t="s">
        <v>3217</v>
      </c>
      <c r="D1781" t="s">
        <v>3093</v>
      </c>
      <c r="E1781" t="s">
        <v>20156</v>
      </c>
      <c r="F1781" t="s">
        <v>3485</v>
      </c>
      <c r="G1781" t="s">
        <v>3090</v>
      </c>
      <c r="H1781">
        <f ca="1">_xlfn.XLOOKUP('Master Data'!$B:$B,PatientsMaster!$A:$A,PatientsMaster!$F:$F)</f>
        <v>46</v>
      </c>
      <c r="I1781" t="str">
        <f ca="1">_xlfn.XLOOKUP('Master Data'!$B:$B,PatientsMaster!$A:$A,PatientsMaster!$G:$G)</f>
        <v>Young Adult</v>
      </c>
      <c r="J1781" t="str">
        <f>_xlfn.XLOOKUP($C:$C,ProvidersMaster!$A:$A,ProvidersMaster!$C:$C)</f>
        <v>Cardiology</v>
      </c>
      <c r="K1781">
        <f>_xlfn.XLOOKUP($A:$A,Charges!$B:$B,Charges!$D:$D)</f>
        <v>489.1</v>
      </c>
      <c r="L1781">
        <f>_xlfn.XLOOKUP($E:$E,InsuranceClaims!$A:$A,InsuranceClaims!$E:$E)</f>
        <v>177.98099999999999</v>
      </c>
      <c r="M1781" t="str">
        <f>_xlfn.XLOOKUP($A:$A,Diagnoses!$B:$B,Diagnoses!$D:$D)</f>
        <v>Acute upper respiratory infection, unspecified</v>
      </c>
      <c r="N1781" t="str">
        <f t="shared" si="54"/>
        <v>2025-Jan</v>
      </c>
      <c r="O1781" t="str">
        <f t="shared" si="55"/>
        <v>High Cost</v>
      </c>
      <c r="P1781">
        <f>COUNTIF($B:$B,B1781)</f>
        <v>6</v>
      </c>
      <c r="Q1781">
        <f>SUMIF($C:$C,C1781,$L:$L)</f>
        <v>16325.449900000001</v>
      </c>
    </row>
    <row r="1782" spans="1:17" x14ac:dyDescent="0.25">
      <c r="A1782" t="s">
        <v>6021</v>
      </c>
      <c r="B1782" t="s">
        <v>744</v>
      </c>
      <c r="C1782" t="s">
        <v>3187</v>
      </c>
      <c r="D1782" t="s">
        <v>3093</v>
      </c>
      <c r="E1782" t="s">
        <v>20157</v>
      </c>
      <c r="F1782" t="s">
        <v>5308</v>
      </c>
      <c r="G1782" t="s">
        <v>3095</v>
      </c>
      <c r="H1782">
        <f ca="1">_xlfn.XLOOKUP('Master Data'!$B:$B,PatientsMaster!$A:$A,PatientsMaster!$F:$F)</f>
        <v>46</v>
      </c>
      <c r="I1782" t="str">
        <f ca="1">_xlfn.XLOOKUP('Master Data'!$B:$B,PatientsMaster!$A:$A,PatientsMaster!$G:$G)</f>
        <v>Young Adult</v>
      </c>
      <c r="J1782" t="str">
        <f>_xlfn.XLOOKUP($C:$C,ProvidersMaster!$A:$A,ProvidersMaster!$C:$C)</f>
        <v>Cardiology</v>
      </c>
      <c r="K1782">
        <f>_xlfn.XLOOKUP($A:$A,Charges!$B:$B,Charges!$D:$D)</f>
        <v>233.43</v>
      </c>
      <c r="L1782">
        <f>_xlfn.XLOOKUP($E:$E,InsuranceClaims!$A:$A,InsuranceClaims!$E:$E)</f>
        <v>341.3082</v>
      </c>
      <c r="M1782" t="str">
        <f>_xlfn.XLOOKUP($A:$A,Diagnoses!$B:$B,Diagnoses!$D:$D)</f>
        <v>Low back pain</v>
      </c>
      <c r="N1782" t="str">
        <f t="shared" si="54"/>
        <v>2023-Jul</v>
      </c>
      <c r="O1782" t="str">
        <f t="shared" si="55"/>
        <v>Standard</v>
      </c>
      <c r="P1782">
        <f>COUNTIF($B:$B,B1782)</f>
        <v>6</v>
      </c>
      <c r="Q1782">
        <f>SUMIF($C:$C,C1782,$L:$L)</f>
        <v>16655.636999999995</v>
      </c>
    </row>
    <row r="1783" spans="1:17" x14ac:dyDescent="0.25">
      <c r="A1783" t="s">
        <v>6022</v>
      </c>
      <c r="B1783" t="s">
        <v>744</v>
      </c>
      <c r="C1783" t="s">
        <v>3156</v>
      </c>
      <c r="D1783" t="s">
        <v>3093</v>
      </c>
      <c r="E1783" t="s">
        <v>20158</v>
      </c>
      <c r="F1783" t="s">
        <v>6023</v>
      </c>
      <c r="G1783" t="s">
        <v>3102</v>
      </c>
      <c r="H1783">
        <f ca="1">_xlfn.XLOOKUP('Master Data'!$B:$B,PatientsMaster!$A:$A,PatientsMaster!$F:$F)</f>
        <v>46</v>
      </c>
      <c r="I1783" t="str">
        <f ca="1">_xlfn.XLOOKUP('Master Data'!$B:$B,PatientsMaster!$A:$A,PatientsMaster!$G:$G)</f>
        <v>Young Adult</v>
      </c>
      <c r="J1783" t="str">
        <f>_xlfn.XLOOKUP($C:$C,ProvidersMaster!$A:$A,ProvidersMaster!$C:$C)</f>
        <v>Neurology</v>
      </c>
      <c r="K1783">
        <f>_xlfn.XLOOKUP($A:$A,Charges!$B:$B,Charges!$D:$D)</f>
        <v>129.03</v>
      </c>
      <c r="L1783">
        <f>_xlfn.XLOOKUP($E:$E,InsuranceClaims!$A:$A,InsuranceClaims!$E:$E)</f>
        <v>314.90800000000002</v>
      </c>
      <c r="M1783" t="str">
        <f>_xlfn.XLOOKUP($A:$A,Diagnoses!$B:$B,Diagnoses!$D:$D)</f>
        <v>Acute upper respiratory infection, unspecified</v>
      </c>
      <c r="N1783" t="str">
        <f t="shared" si="54"/>
        <v>2023-Nov</v>
      </c>
      <c r="O1783" t="str">
        <f t="shared" si="55"/>
        <v>Standard</v>
      </c>
      <c r="P1783">
        <f>COUNTIF($B:$B,B1783)</f>
        <v>6</v>
      </c>
      <c r="Q1783">
        <f>SUMIF($C:$C,C1783,$L:$L)</f>
        <v>25676.765600000006</v>
      </c>
    </row>
    <row r="1784" spans="1:17" x14ac:dyDescent="0.25">
      <c r="A1784" t="s">
        <v>6024</v>
      </c>
      <c r="B1784" t="s">
        <v>746</v>
      </c>
      <c r="C1784" t="s">
        <v>3092</v>
      </c>
      <c r="D1784" t="s">
        <v>3088</v>
      </c>
      <c r="E1784" t="s">
        <v>20159</v>
      </c>
      <c r="F1784" t="s">
        <v>5403</v>
      </c>
      <c r="G1784" t="s">
        <v>3102</v>
      </c>
      <c r="H1784">
        <f ca="1">_xlfn.XLOOKUP('Master Data'!$B:$B,PatientsMaster!$A:$A,PatientsMaster!$F:$F)</f>
        <v>67</v>
      </c>
      <c r="I1784" t="str">
        <f ca="1">_xlfn.XLOOKUP('Master Data'!$B:$B,PatientsMaster!$A:$A,PatientsMaster!$G:$G)</f>
        <v>Young Adult</v>
      </c>
      <c r="J1784" t="str">
        <f>_xlfn.XLOOKUP($C:$C,ProvidersMaster!$A:$A,ProvidersMaster!$C:$C)</f>
        <v>Oncology</v>
      </c>
      <c r="K1784">
        <f>_xlfn.XLOOKUP($A:$A,Charges!$B:$B,Charges!$D:$D)</f>
        <v>304.45</v>
      </c>
      <c r="L1784">
        <f>_xlfn.XLOOKUP($E:$E,InsuranceClaims!$A:$A,InsuranceClaims!$E:$E)</f>
        <v>219.64800000000002</v>
      </c>
      <c r="M1784" t="str">
        <f>_xlfn.XLOOKUP($A:$A,Diagnoses!$B:$B,Diagnoses!$D:$D)</f>
        <v>Type 2 diabetes mellitus without complications</v>
      </c>
      <c r="N1784" t="str">
        <f t="shared" si="54"/>
        <v>2025-Mar</v>
      </c>
      <c r="O1784" t="str">
        <f t="shared" si="55"/>
        <v>Standard</v>
      </c>
      <c r="P1784">
        <f>COUNTIF($B:$B,B1784)</f>
        <v>5</v>
      </c>
      <c r="Q1784">
        <f>SUMIF($C:$C,C1784,$L:$L)</f>
        <v>16713.101299999998</v>
      </c>
    </row>
    <row r="1785" spans="1:17" x14ac:dyDescent="0.25">
      <c r="A1785" t="s">
        <v>6025</v>
      </c>
      <c r="B1785" t="s">
        <v>746</v>
      </c>
      <c r="C1785" t="s">
        <v>3100</v>
      </c>
      <c r="D1785" t="s">
        <v>3093</v>
      </c>
      <c r="E1785" t="s">
        <v>20160</v>
      </c>
      <c r="F1785" t="s">
        <v>4932</v>
      </c>
      <c r="G1785" t="s">
        <v>3090</v>
      </c>
      <c r="H1785">
        <f ca="1">_xlfn.XLOOKUP('Master Data'!$B:$B,PatientsMaster!$A:$A,PatientsMaster!$F:$F)</f>
        <v>67</v>
      </c>
      <c r="I1785" t="str">
        <f ca="1">_xlfn.XLOOKUP('Master Data'!$B:$B,PatientsMaster!$A:$A,PatientsMaster!$G:$G)</f>
        <v>Young Adult</v>
      </c>
      <c r="J1785" t="str">
        <f>_xlfn.XLOOKUP($C:$C,ProvidersMaster!$A:$A,ProvidersMaster!$C:$C)</f>
        <v>Gastroenterology</v>
      </c>
      <c r="K1785">
        <f>_xlfn.XLOOKUP($A:$A,Charges!$B:$B,Charges!$D:$D)</f>
        <v>467.49</v>
      </c>
      <c r="L1785">
        <f>_xlfn.XLOOKUP($E:$E,InsuranceClaims!$A:$A,InsuranceClaims!$E:$E)</f>
        <v>376.52940000000001</v>
      </c>
      <c r="M1785" t="str">
        <f>_xlfn.XLOOKUP($A:$A,Diagnoses!$B:$B,Diagnoses!$D:$D)</f>
        <v>Low back pain</v>
      </c>
      <c r="N1785" t="str">
        <f t="shared" si="54"/>
        <v>2025-Mar</v>
      </c>
      <c r="O1785" t="str">
        <f t="shared" si="55"/>
        <v>High Cost</v>
      </c>
      <c r="P1785">
        <f>COUNTIF($B:$B,B1785)</f>
        <v>5</v>
      </c>
      <c r="Q1785">
        <f>SUMIF($C:$C,C1785,$L:$L)</f>
        <v>18930.286999999997</v>
      </c>
    </row>
    <row r="1786" spans="1:17" x14ac:dyDescent="0.25">
      <c r="A1786" t="s">
        <v>6026</v>
      </c>
      <c r="B1786" t="s">
        <v>746</v>
      </c>
      <c r="C1786" t="s">
        <v>3187</v>
      </c>
      <c r="D1786" t="s">
        <v>3088</v>
      </c>
      <c r="E1786" t="s">
        <v>20161</v>
      </c>
      <c r="F1786" t="s">
        <v>6027</v>
      </c>
      <c r="G1786" t="s">
        <v>3106</v>
      </c>
      <c r="H1786">
        <f ca="1">_xlfn.XLOOKUP('Master Data'!$B:$B,PatientsMaster!$A:$A,PatientsMaster!$F:$F)</f>
        <v>67</v>
      </c>
      <c r="I1786" t="str">
        <f ca="1">_xlfn.XLOOKUP('Master Data'!$B:$B,PatientsMaster!$A:$A,PatientsMaster!$G:$G)</f>
        <v>Young Adult</v>
      </c>
      <c r="J1786" t="str">
        <f>_xlfn.XLOOKUP($C:$C,ProvidersMaster!$A:$A,ProvidersMaster!$C:$C)</f>
        <v>Cardiology</v>
      </c>
      <c r="K1786">
        <f>_xlfn.XLOOKUP($A:$A,Charges!$B:$B,Charges!$D:$D)</f>
        <v>214.42</v>
      </c>
      <c r="L1786">
        <f>_xlfn.XLOOKUP($E:$E,InsuranceClaims!$A:$A,InsuranceClaims!$E:$E)</f>
        <v>249.03000000000003</v>
      </c>
      <c r="M1786" t="str">
        <f>_xlfn.XLOOKUP($A:$A,Diagnoses!$B:$B,Diagnoses!$D:$D)</f>
        <v>Essential (primary) hypertension</v>
      </c>
      <c r="N1786" t="str">
        <f t="shared" si="54"/>
        <v>2025-Apr</v>
      </c>
      <c r="O1786" t="str">
        <f t="shared" si="55"/>
        <v>Standard</v>
      </c>
      <c r="P1786">
        <f>COUNTIF($B:$B,B1786)</f>
        <v>5</v>
      </c>
      <c r="Q1786">
        <f>SUMIF($C:$C,C1786,$L:$L)</f>
        <v>16655.636999999995</v>
      </c>
    </row>
    <row r="1787" spans="1:17" x14ac:dyDescent="0.25">
      <c r="A1787" t="s">
        <v>6028</v>
      </c>
      <c r="B1787" t="s">
        <v>746</v>
      </c>
      <c r="C1787" t="s">
        <v>3145</v>
      </c>
      <c r="D1787" t="s">
        <v>3088</v>
      </c>
      <c r="E1787" t="s">
        <v>20162</v>
      </c>
      <c r="F1787" t="s">
        <v>5844</v>
      </c>
      <c r="G1787" t="s">
        <v>3102</v>
      </c>
      <c r="H1787">
        <f ca="1">_xlfn.XLOOKUP('Master Data'!$B:$B,PatientsMaster!$A:$A,PatientsMaster!$F:$F)</f>
        <v>67</v>
      </c>
      <c r="I1787" t="str">
        <f ca="1">_xlfn.XLOOKUP('Master Data'!$B:$B,PatientsMaster!$A:$A,PatientsMaster!$G:$G)</f>
        <v>Young Adult</v>
      </c>
      <c r="J1787" t="str">
        <f>_xlfn.XLOOKUP($C:$C,ProvidersMaster!$A:$A,ProvidersMaster!$C:$C)</f>
        <v>Cardiology</v>
      </c>
      <c r="K1787">
        <f>_xlfn.XLOOKUP($A:$A,Charges!$B:$B,Charges!$D:$D)</f>
        <v>339.27</v>
      </c>
      <c r="L1787">
        <f>_xlfn.XLOOKUP($E:$E,InsuranceClaims!$A:$A,InsuranceClaims!$E:$E)</f>
        <v>98.093599999999995</v>
      </c>
      <c r="M1787" t="str">
        <f>_xlfn.XLOOKUP($A:$A,Diagnoses!$B:$B,Diagnoses!$D:$D)</f>
        <v>Acute upper respiratory infection, unspecified</v>
      </c>
      <c r="N1787" t="str">
        <f t="shared" si="54"/>
        <v>2026-Jan</v>
      </c>
      <c r="O1787" t="str">
        <f t="shared" si="55"/>
        <v>Standard</v>
      </c>
      <c r="P1787">
        <f>COUNTIF($B:$B,B1787)</f>
        <v>5</v>
      </c>
      <c r="Q1787">
        <f>SUMIF($C:$C,C1787,$L:$L)</f>
        <v>16957.942200000001</v>
      </c>
    </row>
    <row r="1788" spans="1:17" x14ac:dyDescent="0.25">
      <c r="A1788" t="s">
        <v>6029</v>
      </c>
      <c r="B1788" t="s">
        <v>746</v>
      </c>
      <c r="C1788" t="s">
        <v>3180</v>
      </c>
      <c r="D1788" t="s">
        <v>3088</v>
      </c>
      <c r="E1788" t="s">
        <v>20163</v>
      </c>
      <c r="F1788" t="s">
        <v>6030</v>
      </c>
      <c r="G1788" t="s">
        <v>3090</v>
      </c>
      <c r="H1788">
        <f ca="1">_xlfn.XLOOKUP('Master Data'!$B:$B,PatientsMaster!$A:$A,PatientsMaster!$F:$F)</f>
        <v>67</v>
      </c>
      <c r="I1788" t="str">
        <f ca="1">_xlfn.XLOOKUP('Master Data'!$B:$B,PatientsMaster!$A:$A,PatientsMaster!$G:$G)</f>
        <v>Young Adult</v>
      </c>
      <c r="J1788" t="str">
        <f>_xlfn.XLOOKUP($C:$C,ProvidersMaster!$A:$A,ProvidersMaster!$C:$C)</f>
        <v>Gastroenterology</v>
      </c>
      <c r="K1788">
        <f>_xlfn.XLOOKUP($A:$A,Charges!$B:$B,Charges!$D:$D)</f>
        <v>175.21</v>
      </c>
      <c r="L1788">
        <f>_xlfn.XLOOKUP($E:$E,InsuranceClaims!$A:$A,InsuranceClaims!$E:$E)</f>
        <v>380.87360000000001</v>
      </c>
      <c r="M1788" t="str">
        <f>_xlfn.XLOOKUP($A:$A,Diagnoses!$B:$B,Diagnoses!$D:$D)</f>
        <v>Acute upper respiratory infection, unspecified</v>
      </c>
      <c r="N1788" t="str">
        <f t="shared" si="54"/>
        <v>2026-Jun</v>
      </c>
      <c r="O1788" t="str">
        <f t="shared" si="55"/>
        <v>Standard</v>
      </c>
      <c r="P1788">
        <f>COUNTIF($B:$B,B1788)</f>
        <v>5</v>
      </c>
      <c r="Q1788">
        <f>SUMIF($C:$C,C1788,$L:$L)</f>
        <v>19110.715800000002</v>
      </c>
    </row>
    <row r="1789" spans="1:17" x14ac:dyDescent="0.25">
      <c r="A1789" t="s">
        <v>6031</v>
      </c>
      <c r="B1789" t="s">
        <v>748</v>
      </c>
      <c r="C1789" t="s">
        <v>3118</v>
      </c>
      <c r="D1789" t="s">
        <v>3093</v>
      </c>
      <c r="E1789" t="s">
        <v>20164</v>
      </c>
      <c r="F1789" t="s">
        <v>3426</v>
      </c>
      <c r="G1789" t="s">
        <v>3090</v>
      </c>
      <c r="H1789">
        <f ca="1">_xlfn.XLOOKUP('Master Data'!$B:$B,PatientsMaster!$A:$A,PatientsMaster!$F:$F)</f>
        <v>53</v>
      </c>
      <c r="I1789" t="str">
        <f ca="1">_xlfn.XLOOKUP('Master Data'!$B:$B,PatientsMaster!$A:$A,PatientsMaster!$G:$G)</f>
        <v>Young Adult</v>
      </c>
      <c r="J1789" t="str">
        <f>_xlfn.XLOOKUP($C:$C,ProvidersMaster!$A:$A,ProvidersMaster!$C:$C)</f>
        <v>Cardiology</v>
      </c>
      <c r="K1789">
        <f>_xlfn.XLOOKUP($A:$A,Charges!$B:$B,Charges!$D:$D)</f>
        <v>162.44</v>
      </c>
      <c r="L1789">
        <f>_xlfn.XLOOKUP($E:$E,InsuranceClaims!$A:$A,InsuranceClaims!$E:$E)</f>
        <v>226.0548</v>
      </c>
      <c r="M1789" t="str">
        <f>_xlfn.XLOOKUP($A:$A,Diagnoses!$B:$B,Diagnoses!$D:$D)</f>
        <v>Low back pain</v>
      </c>
      <c r="N1789" t="str">
        <f t="shared" si="54"/>
        <v>2022-May</v>
      </c>
      <c r="O1789" t="str">
        <f t="shared" si="55"/>
        <v>Standard</v>
      </c>
      <c r="P1789">
        <f>COUNTIF($B:$B,B1789)</f>
        <v>4</v>
      </c>
      <c r="Q1789">
        <f>SUMIF($C:$C,C1789,$L:$L)</f>
        <v>19335.334599999998</v>
      </c>
    </row>
    <row r="1790" spans="1:17" x14ac:dyDescent="0.25">
      <c r="A1790" t="s">
        <v>6032</v>
      </c>
      <c r="B1790" t="s">
        <v>748</v>
      </c>
      <c r="C1790" t="s">
        <v>3111</v>
      </c>
      <c r="D1790" t="s">
        <v>3088</v>
      </c>
      <c r="E1790" t="s">
        <v>20165</v>
      </c>
      <c r="F1790" t="s">
        <v>6033</v>
      </c>
      <c r="G1790" t="s">
        <v>3090</v>
      </c>
      <c r="H1790">
        <f ca="1">_xlfn.XLOOKUP('Master Data'!$B:$B,PatientsMaster!$A:$A,PatientsMaster!$F:$F)</f>
        <v>53</v>
      </c>
      <c r="I1790" t="str">
        <f ca="1">_xlfn.XLOOKUP('Master Data'!$B:$B,PatientsMaster!$A:$A,PatientsMaster!$G:$G)</f>
        <v>Young Adult</v>
      </c>
      <c r="J1790" t="str">
        <f>_xlfn.XLOOKUP($C:$C,ProvidersMaster!$A:$A,ProvidersMaster!$C:$C)</f>
        <v>Gastroenterology</v>
      </c>
      <c r="K1790">
        <f>_xlfn.XLOOKUP($A:$A,Charges!$B:$B,Charges!$D:$D)</f>
        <v>230.1</v>
      </c>
      <c r="L1790">
        <f>_xlfn.XLOOKUP($E:$E,InsuranceClaims!$A:$A,InsuranceClaims!$E:$E)</f>
        <v>238.65099999999998</v>
      </c>
      <c r="M1790" t="str">
        <f>_xlfn.XLOOKUP($A:$A,Diagnoses!$B:$B,Diagnoses!$D:$D)</f>
        <v>Low back pain</v>
      </c>
      <c r="N1790" t="str">
        <f t="shared" si="54"/>
        <v>2026-Jul</v>
      </c>
      <c r="O1790" t="str">
        <f t="shared" si="55"/>
        <v>Standard</v>
      </c>
      <c r="P1790">
        <f>COUNTIF($B:$B,B1790)</f>
        <v>4</v>
      </c>
      <c r="Q1790">
        <f>SUMIF($C:$C,C1790,$L:$L)</f>
        <v>20345.553199999988</v>
      </c>
    </row>
    <row r="1791" spans="1:17" x14ac:dyDescent="0.25">
      <c r="A1791" t="s">
        <v>6034</v>
      </c>
      <c r="B1791" t="s">
        <v>748</v>
      </c>
      <c r="C1791" t="s">
        <v>3156</v>
      </c>
      <c r="D1791" t="s">
        <v>3093</v>
      </c>
      <c r="E1791" t="s">
        <v>20166</v>
      </c>
      <c r="F1791" t="s">
        <v>6035</v>
      </c>
      <c r="G1791" t="s">
        <v>3102</v>
      </c>
      <c r="H1791">
        <f ca="1">_xlfn.XLOOKUP('Master Data'!$B:$B,PatientsMaster!$A:$A,PatientsMaster!$F:$F)</f>
        <v>53</v>
      </c>
      <c r="I1791" t="str">
        <f ca="1">_xlfn.XLOOKUP('Master Data'!$B:$B,PatientsMaster!$A:$A,PatientsMaster!$G:$G)</f>
        <v>Young Adult</v>
      </c>
      <c r="J1791" t="str">
        <f>_xlfn.XLOOKUP($C:$C,ProvidersMaster!$A:$A,ProvidersMaster!$C:$C)</f>
        <v>Neurology</v>
      </c>
      <c r="K1791">
        <f>_xlfn.XLOOKUP($A:$A,Charges!$B:$B,Charges!$D:$D)</f>
        <v>238.14</v>
      </c>
      <c r="L1791">
        <f>_xlfn.XLOOKUP($E:$E,InsuranceClaims!$A:$A,InsuranceClaims!$E:$E)</f>
        <v>152.22400000000002</v>
      </c>
      <c r="M1791" t="str">
        <f>_xlfn.XLOOKUP($A:$A,Diagnoses!$B:$B,Diagnoses!$D:$D)</f>
        <v>Gastro-esophageal reflux disease without esophagitis</v>
      </c>
      <c r="N1791" t="str">
        <f t="shared" si="54"/>
        <v>2023-Jul</v>
      </c>
      <c r="O1791" t="str">
        <f t="shared" si="55"/>
        <v>Standard</v>
      </c>
      <c r="P1791">
        <f>COUNTIF($B:$B,B1791)</f>
        <v>4</v>
      </c>
      <c r="Q1791">
        <f>SUMIF($C:$C,C1791,$L:$L)</f>
        <v>25676.765600000006</v>
      </c>
    </row>
    <row r="1792" spans="1:17" x14ac:dyDescent="0.25">
      <c r="A1792" t="s">
        <v>6036</v>
      </c>
      <c r="B1792" t="s">
        <v>748</v>
      </c>
      <c r="C1792" t="s">
        <v>3175</v>
      </c>
      <c r="D1792" t="s">
        <v>3088</v>
      </c>
      <c r="E1792" t="s">
        <v>20167</v>
      </c>
      <c r="F1792" t="s">
        <v>6037</v>
      </c>
      <c r="G1792" t="s">
        <v>3090</v>
      </c>
      <c r="H1792">
        <f ca="1">_xlfn.XLOOKUP('Master Data'!$B:$B,PatientsMaster!$A:$A,PatientsMaster!$F:$F)</f>
        <v>53</v>
      </c>
      <c r="I1792" t="str">
        <f ca="1">_xlfn.XLOOKUP('Master Data'!$B:$B,PatientsMaster!$A:$A,PatientsMaster!$G:$G)</f>
        <v>Young Adult</v>
      </c>
      <c r="J1792" t="str">
        <f>_xlfn.XLOOKUP($C:$C,ProvidersMaster!$A:$A,ProvidersMaster!$C:$C)</f>
        <v>Pediatrics</v>
      </c>
      <c r="K1792">
        <f>_xlfn.XLOOKUP($A:$A,Charges!$B:$B,Charges!$D:$D)</f>
        <v>410.3</v>
      </c>
      <c r="L1792">
        <f>_xlfn.XLOOKUP($E:$E,InsuranceClaims!$A:$A,InsuranceClaims!$E:$E)</f>
        <v>236.56879999999998</v>
      </c>
      <c r="M1792" t="str">
        <f>_xlfn.XLOOKUP($A:$A,Diagnoses!$B:$B,Diagnoses!$D:$D)</f>
        <v>Acute upper respiratory infection, unspecified</v>
      </c>
      <c r="N1792" t="str">
        <f t="shared" si="54"/>
        <v>2024-Dec</v>
      </c>
      <c r="O1792" t="str">
        <f t="shared" si="55"/>
        <v>High Cost</v>
      </c>
      <c r="P1792">
        <f>COUNTIF($B:$B,B1792)</f>
        <v>4</v>
      </c>
      <c r="Q1792">
        <f>SUMIF($C:$C,C1792,$L:$L)</f>
        <v>18866.657099999993</v>
      </c>
    </row>
    <row r="1793" spans="1:17" x14ac:dyDescent="0.25">
      <c r="A1793" t="s">
        <v>6038</v>
      </c>
      <c r="B1793" t="s">
        <v>750</v>
      </c>
      <c r="C1793" t="s">
        <v>3329</v>
      </c>
      <c r="D1793" t="s">
        <v>3088</v>
      </c>
      <c r="E1793" t="s">
        <v>20168</v>
      </c>
      <c r="F1793" t="s">
        <v>5413</v>
      </c>
      <c r="G1793" t="s">
        <v>3102</v>
      </c>
      <c r="H1793">
        <f ca="1">_xlfn.XLOOKUP('Master Data'!$B:$B,PatientsMaster!$A:$A,PatientsMaster!$F:$F)</f>
        <v>55</v>
      </c>
      <c r="I1793" t="str">
        <f ca="1">_xlfn.XLOOKUP('Master Data'!$B:$B,PatientsMaster!$A:$A,PatientsMaster!$G:$G)</f>
        <v>Young Adult</v>
      </c>
      <c r="J1793" t="str">
        <f>_xlfn.XLOOKUP($C:$C,ProvidersMaster!$A:$A,ProvidersMaster!$C:$C)</f>
        <v>Oncology</v>
      </c>
      <c r="K1793">
        <f>_xlfn.XLOOKUP($A:$A,Charges!$B:$B,Charges!$D:$D)</f>
        <v>127.07</v>
      </c>
      <c r="L1793">
        <f>_xlfn.XLOOKUP($E:$E,InsuranceClaims!$A:$A,InsuranceClaims!$E:$E)</f>
        <v>86.587500000000006</v>
      </c>
      <c r="M1793" t="str">
        <f>_xlfn.XLOOKUP($A:$A,Diagnoses!$B:$B,Diagnoses!$D:$D)</f>
        <v>Type 2 diabetes mellitus without complications</v>
      </c>
      <c r="N1793" t="str">
        <f t="shared" si="54"/>
        <v>2024-Sep</v>
      </c>
      <c r="O1793" t="str">
        <f t="shared" si="55"/>
        <v>Standard</v>
      </c>
      <c r="P1793">
        <f>COUNTIF($B:$B,B1793)</f>
        <v>2</v>
      </c>
      <c r="Q1793">
        <f>SUMIF($C:$C,C1793,$L:$L)</f>
        <v>21059.359400000005</v>
      </c>
    </row>
    <row r="1794" spans="1:17" x14ac:dyDescent="0.25">
      <c r="A1794" t="s">
        <v>6039</v>
      </c>
      <c r="B1794" t="s">
        <v>750</v>
      </c>
      <c r="C1794" t="s">
        <v>3248</v>
      </c>
      <c r="D1794" t="s">
        <v>3093</v>
      </c>
      <c r="E1794" t="s">
        <v>20169</v>
      </c>
      <c r="F1794" t="s">
        <v>6040</v>
      </c>
      <c r="G1794" t="s">
        <v>3102</v>
      </c>
      <c r="H1794">
        <f ca="1">_xlfn.XLOOKUP('Master Data'!$B:$B,PatientsMaster!$A:$A,PatientsMaster!$F:$F)</f>
        <v>55</v>
      </c>
      <c r="I1794" t="str">
        <f ca="1">_xlfn.XLOOKUP('Master Data'!$B:$B,PatientsMaster!$A:$A,PatientsMaster!$G:$G)</f>
        <v>Young Adult</v>
      </c>
      <c r="J1794" t="str">
        <f>_xlfn.XLOOKUP($C:$C,ProvidersMaster!$A:$A,ProvidersMaster!$C:$C)</f>
        <v>Cardiology</v>
      </c>
      <c r="K1794">
        <f>_xlfn.XLOOKUP($A:$A,Charges!$B:$B,Charges!$D:$D)</f>
        <v>169.96</v>
      </c>
      <c r="L1794">
        <f>_xlfn.XLOOKUP($E:$E,InsuranceClaims!$A:$A,InsuranceClaims!$E:$E)</f>
        <v>195.93900000000002</v>
      </c>
      <c r="M1794" t="str">
        <f>_xlfn.XLOOKUP($A:$A,Diagnoses!$B:$B,Diagnoses!$D:$D)</f>
        <v>Acute upper respiratory infection, unspecified</v>
      </c>
      <c r="N1794" t="str">
        <f t="shared" si="54"/>
        <v>2022-Jan</v>
      </c>
      <c r="O1794" t="str">
        <f t="shared" si="55"/>
        <v>Standard</v>
      </c>
      <c r="P1794">
        <f>COUNTIF($B:$B,B1794)</f>
        <v>2</v>
      </c>
      <c r="Q1794">
        <f>SUMIF($C:$C,C1794,$L:$L)</f>
        <v>20392.786800000002</v>
      </c>
    </row>
    <row r="1795" spans="1:17" x14ac:dyDescent="0.25">
      <c r="A1795" t="s">
        <v>6041</v>
      </c>
      <c r="B1795" t="s">
        <v>752</v>
      </c>
      <c r="C1795" t="s">
        <v>3151</v>
      </c>
      <c r="D1795" t="s">
        <v>3093</v>
      </c>
      <c r="E1795" t="s">
        <v>20170</v>
      </c>
      <c r="F1795" t="s">
        <v>4465</v>
      </c>
      <c r="G1795" t="s">
        <v>3106</v>
      </c>
      <c r="H1795">
        <f ca="1">_xlfn.XLOOKUP('Master Data'!$B:$B,PatientsMaster!$A:$A,PatientsMaster!$F:$F)</f>
        <v>43</v>
      </c>
      <c r="I1795" t="str">
        <f ca="1">_xlfn.XLOOKUP('Master Data'!$B:$B,PatientsMaster!$A:$A,PatientsMaster!$G:$G)</f>
        <v>Young Adult</v>
      </c>
      <c r="J1795" t="str">
        <f>_xlfn.XLOOKUP($C:$C,ProvidersMaster!$A:$A,ProvidersMaster!$C:$C)</f>
        <v>Gastroenterology</v>
      </c>
      <c r="K1795">
        <f>_xlfn.XLOOKUP($A:$A,Charges!$B:$B,Charges!$D:$D)</f>
        <v>412.77</v>
      </c>
      <c r="L1795">
        <f>_xlfn.XLOOKUP($E:$E,InsuranceClaims!$A:$A,InsuranceClaims!$E:$E)</f>
        <v>56.481599999999993</v>
      </c>
      <c r="M1795" t="str">
        <f>_xlfn.XLOOKUP($A:$A,Diagnoses!$B:$B,Diagnoses!$D:$D)</f>
        <v>Type 2 diabetes mellitus without complications</v>
      </c>
      <c r="N1795" t="str">
        <f t="shared" ref="N1795:N1858" si="56">TEXT($F:$F,"yyyy-mmm")</f>
        <v>2022-Mar</v>
      </c>
      <c r="O1795" t="str">
        <f t="shared" ref="O1795:O1858" si="57">IF(K1795&gt;350,"High Cost","Standard")</f>
        <v>High Cost</v>
      </c>
      <c r="P1795">
        <f>COUNTIF($B:$B,B1795)</f>
        <v>4</v>
      </c>
      <c r="Q1795">
        <f>SUMIF($C:$C,C1795,$L:$L)</f>
        <v>21413.642499999994</v>
      </c>
    </row>
    <row r="1796" spans="1:17" x14ac:dyDescent="0.25">
      <c r="A1796" t="s">
        <v>6042</v>
      </c>
      <c r="B1796" t="s">
        <v>752</v>
      </c>
      <c r="C1796" t="s">
        <v>3172</v>
      </c>
      <c r="D1796" t="s">
        <v>3093</v>
      </c>
      <c r="E1796" t="s">
        <v>20171</v>
      </c>
      <c r="F1796" t="s">
        <v>4205</v>
      </c>
      <c r="G1796" t="s">
        <v>3102</v>
      </c>
      <c r="H1796">
        <f ca="1">_xlfn.XLOOKUP('Master Data'!$B:$B,PatientsMaster!$A:$A,PatientsMaster!$F:$F)</f>
        <v>43</v>
      </c>
      <c r="I1796" t="str">
        <f ca="1">_xlfn.XLOOKUP('Master Data'!$B:$B,PatientsMaster!$A:$A,PatientsMaster!$G:$G)</f>
        <v>Young Adult</v>
      </c>
      <c r="J1796" t="str">
        <f>_xlfn.XLOOKUP($C:$C,ProvidersMaster!$A:$A,ProvidersMaster!$C:$C)</f>
        <v>Gastroenterology</v>
      </c>
      <c r="K1796">
        <f>_xlfn.XLOOKUP($A:$A,Charges!$B:$B,Charges!$D:$D)</f>
        <v>435.17</v>
      </c>
      <c r="L1796">
        <f>_xlfn.XLOOKUP($E:$E,InsuranceClaims!$A:$A,InsuranceClaims!$E:$E)</f>
        <v>165.40479999999999</v>
      </c>
      <c r="M1796" t="str">
        <f>_xlfn.XLOOKUP($A:$A,Diagnoses!$B:$B,Diagnoses!$D:$D)</f>
        <v>Essential (primary) hypertension</v>
      </c>
      <c r="N1796" t="str">
        <f t="shared" si="56"/>
        <v>2025-Oct</v>
      </c>
      <c r="O1796" t="str">
        <f t="shared" si="57"/>
        <v>High Cost</v>
      </c>
      <c r="P1796">
        <f>COUNTIF($B:$B,B1796)</f>
        <v>4</v>
      </c>
      <c r="Q1796">
        <f>SUMIF($C:$C,C1796,$L:$L)</f>
        <v>17502.678000000004</v>
      </c>
    </row>
    <row r="1797" spans="1:17" x14ac:dyDescent="0.25">
      <c r="A1797" t="s">
        <v>6043</v>
      </c>
      <c r="B1797" t="s">
        <v>752</v>
      </c>
      <c r="C1797" t="s">
        <v>3199</v>
      </c>
      <c r="D1797" t="s">
        <v>3088</v>
      </c>
      <c r="E1797" t="s">
        <v>20172</v>
      </c>
      <c r="F1797" t="s">
        <v>5304</v>
      </c>
      <c r="G1797" t="s">
        <v>3095</v>
      </c>
      <c r="H1797">
        <f ca="1">_xlfn.XLOOKUP('Master Data'!$B:$B,PatientsMaster!$A:$A,PatientsMaster!$F:$F)</f>
        <v>43</v>
      </c>
      <c r="I1797" t="str">
        <f ca="1">_xlfn.XLOOKUP('Master Data'!$B:$B,PatientsMaster!$A:$A,PatientsMaster!$G:$G)</f>
        <v>Young Adult</v>
      </c>
      <c r="J1797" t="str">
        <f>_xlfn.XLOOKUP($C:$C,ProvidersMaster!$A:$A,ProvidersMaster!$C:$C)</f>
        <v>Gastroenterology</v>
      </c>
      <c r="K1797">
        <f>_xlfn.XLOOKUP($A:$A,Charges!$B:$B,Charges!$D:$D)</f>
        <v>312.97000000000003</v>
      </c>
      <c r="L1797">
        <f>_xlfn.XLOOKUP($E:$E,InsuranceClaims!$A:$A,InsuranceClaims!$E:$E)</f>
        <v>236.04699999999997</v>
      </c>
      <c r="M1797" t="str">
        <f>_xlfn.XLOOKUP($A:$A,Diagnoses!$B:$B,Diagnoses!$D:$D)</f>
        <v>Essential (primary) hypertension</v>
      </c>
      <c r="N1797" t="str">
        <f t="shared" si="56"/>
        <v>2023-Dec</v>
      </c>
      <c r="O1797" t="str">
        <f t="shared" si="57"/>
        <v>Standard</v>
      </c>
      <c r="P1797">
        <f>COUNTIF($B:$B,B1797)</f>
        <v>4</v>
      </c>
      <c r="Q1797">
        <f>SUMIF($C:$C,C1797,$L:$L)</f>
        <v>19674.320500000005</v>
      </c>
    </row>
    <row r="1798" spans="1:17" x14ac:dyDescent="0.25">
      <c r="A1798" t="s">
        <v>6044</v>
      </c>
      <c r="B1798" t="s">
        <v>752</v>
      </c>
      <c r="C1798" t="s">
        <v>3172</v>
      </c>
      <c r="D1798" t="s">
        <v>3093</v>
      </c>
      <c r="E1798" t="s">
        <v>20173</v>
      </c>
      <c r="F1798" t="s">
        <v>5357</v>
      </c>
      <c r="G1798" t="s">
        <v>3095</v>
      </c>
      <c r="H1798">
        <f ca="1">_xlfn.XLOOKUP('Master Data'!$B:$B,PatientsMaster!$A:$A,PatientsMaster!$F:$F)</f>
        <v>43</v>
      </c>
      <c r="I1798" t="str">
        <f ca="1">_xlfn.XLOOKUP('Master Data'!$B:$B,PatientsMaster!$A:$A,PatientsMaster!$G:$G)</f>
        <v>Young Adult</v>
      </c>
      <c r="J1798" t="str">
        <f>_xlfn.XLOOKUP($C:$C,ProvidersMaster!$A:$A,ProvidersMaster!$C:$C)</f>
        <v>Gastroenterology</v>
      </c>
      <c r="K1798">
        <f>_xlfn.XLOOKUP($A:$A,Charges!$B:$B,Charges!$D:$D)</f>
        <v>129.72</v>
      </c>
      <c r="L1798">
        <f>_xlfn.XLOOKUP($E:$E,InsuranceClaims!$A:$A,InsuranceClaims!$E:$E)</f>
        <v>231.19320000000002</v>
      </c>
      <c r="M1798" t="str">
        <f>_xlfn.XLOOKUP($A:$A,Diagnoses!$B:$B,Diagnoses!$D:$D)</f>
        <v>Gastro-esophageal reflux disease without esophagitis</v>
      </c>
      <c r="N1798" t="str">
        <f t="shared" si="56"/>
        <v>2025-Jun</v>
      </c>
      <c r="O1798" t="str">
        <f t="shared" si="57"/>
        <v>Standard</v>
      </c>
      <c r="P1798">
        <f>COUNTIF($B:$B,B1798)</f>
        <v>4</v>
      </c>
      <c r="Q1798">
        <f>SUMIF($C:$C,C1798,$L:$L)</f>
        <v>17502.678000000004</v>
      </c>
    </row>
    <row r="1799" spans="1:17" x14ac:dyDescent="0.25">
      <c r="A1799" t="s">
        <v>6045</v>
      </c>
      <c r="B1799" t="s">
        <v>754</v>
      </c>
      <c r="C1799" t="s">
        <v>3138</v>
      </c>
      <c r="D1799" t="s">
        <v>3088</v>
      </c>
      <c r="E1799" t="s">
        <v>20174</v>
      </c>
      <c r="F1799" t="s">
        <v>5365</v>
      </c>
      <c r="G1799" t="s">
        <v>3106</v>
      </c>
      <c r="H1799">
        <f ca="1">_xlfn.XLOOKUP('Master Data'!$B:$B,PatientsMaster!$A:$A,PatientsMaster!$F:$F)</f>
        <v>86</v>
      </c>
      <c r="I1799" t="str">
        <f ca="1">_xlfn.XLOOKUP('Master Data'!$B:$B,PatientsMaster!$A:$A,PatientsMaster!$G:$G)</f>
        <v>Young Adult</v>
      </c>
      <c r="J1799" t="str">
        <f>_xlfn.XLOOKUP($C:$C,ProvidersMaster!$A:$A,ProvidersMaster!$C:$C)</f>
        <v>Dermatology</v>
      </c>
      <c r="K1799">
        <f>_xlfn.XLOOKUP($A:$A,Charges!$B:$B,Charges!$D:$D)</f>
        <v>224.37</v>
      </c>
      <c r="L1799">
        <f>_xlfn.XLOOKUP($E:$E,InsuranceClaims!$A:$A,InsuranceClaims!$E:$E)</f>
        <v>83.030199999999994</v>
      </c>
      <c r="M1799" t="str">
        <f>_xlfn.XLOOKUP($A:$A,Diagnoses!$B:$B,Diagnoses!$D:$D)</f>
        <v>Gastro-esophageal reflux disease without esophagitis</v>
      </c>
      <c r="N1799" t="str">
        <f t="shared" si="56"/>
        <v>2022-Sep</v>
      </c>
      <c r="O1799" t="str">
        <f t="shared" si="57"/>
        <v>Standard</v>
      </c>
      <c r="P1799">
        <f>COUNTIF($B:$B,B1799)</f>
        <v>1</v>
      </c>
      <c r="Q1799">
        <f>SUMIF($C:$C,C1799,$L:$L)</f>
        <v>16320.415199999998</v>
      </c>
    </row>
    <row r="1800" spans="1:17" x14ac:dyDescent="0.25">
      <c r="A1800" t="s">
        <v>6046</v>
      </c>
      <c r="B1800" t="s">
        <v>756</v>
      </c>
      <c r="C1800" t="s">
        <v>3135</v>
      </c>
      <c r="D1800" t="s">
        <v>3093</v>
      </c>
      <c r="E1800" t="s">
        <v>20175</v>
      </c>
      <c r="F1800" t="s">
        <v>6047</v>
      </c>
      <c r="G1800" t="s">
        <v>3090</v>
      </c>
      <c r="H1800">
        <f ca="1">_xlfn.XLOOKUP('Master Data'!$B:$B,PatientsMaster!$A:$A,PatientsMaster!$F:$F)</f>
        <v>31</v>
      </c>
      <c r="I1800" t="str">
        <f ca="1">_xlfn.XLOOKUP('Master Data'!$B:$B,PatientsMaster!$A:$A,PatientsMaster!$G:$G)</f>
        <v>Young Adult</v>
      </c>
      <c r="J1800" t="str">
        <f>_xlfn.XLOOKUP($C:$C,ProvidersMaster!$A:$A,ProvidersMaster!$C:$C)</f>
        <v>Pediatrics</v>
      </c>
      <c r="K1800">
        <f>_xlfn.XLOOKUP($A:$A,Charges!$B:$B,Charges!$D:$D)</f>
        <v>390.68</v>
      </c>
      <c r="L1800">
        <f>_xlfn.XLOOKUP($E:$E,InsuranceClaims!$A:$A,InsuranceClaims!$E:$E)</f>
        <v>391.2912</v>
      </c>
      <c r="M1800" t="str">
        <f>_xlfn.XLOOKUP($A:$A,Diagnoses!$B:$B,Diagnoses!$D:$D)</f>
        <v>Type 2 diabetes mellitus without complications</v>
      </c>
      <c r="N1800" t="str">
        <f t="shared" si="56"/>
        <v>2024-Apr</v>
      </c>
      <c r="O1800" t="str">
        <f t="shared" si="57"/>
        <v>High Cost</v>
      </c>
      <c r="P1800">
        <f>COUNTIF($B:$B,B1800)</f>
        <v>1</v>
      </c>
      <c r="Q1800">
        <f>SUMIF($C:$C,C1800,$L:$L)</f>
        <v>24472.873299999996</v>
      </c>
    </row>
    <row r="1801" spans="1:17" x14ac:dyDescent="0.25">
      <c r="A1801" t="s">
        <v>6048</v>
      </c>
      <c r="B1801" t="s">
        <v>758</v>
      </c>
      <c r="C1801" t="s">
        <v>3254</v>
      </c>
      <c r="D1801" t="s">
        <v>3093</v>
      </c>
      <c r="E1801" t="s">
        <v>20176</v>
      </c>
      <c r="F1801" t="s">
        <v>3509</v>
      </c>
      <c r="G1801" t="s">
        <v>3095</v>
      </c>
      <c r="H1801">
        <f ca="1">_xlfn.XLOOKUP('Master Data'!$B:$B,PatientsMaster!$A:$A,PatientsMaster!$F:$F)</f>
        <v>44</v>
      </c>
      <c r="I1801" t="str">
        <f ca="1">_xlfn.XLOOKUP('Master Data'!$B:$B,PatientsMaster!$A:$A,PatientsMaster!$G:$G)</f>
        <v>Young Adult</v>
      </c>
      <c r="J1801" t="str">
        <f>_xlfn.XLOOKUP($C:$C,ProvidersMaster!$A:$A,ProvidersMaster!$C:$C)</f>
        <v>General Practice</v>
      </c>
      <c r="K1801">
        <f>_xlfn.XLOOKUP($A:$A,Charges!$B:$B,Charges!$D:$D)</f>
        <v>169.79</v>
      </c>
      <c r="L1801">
        <f>_xlfn.XLOOKUP($E:$E,InsuranceClaims!$A:$A,InsuranceClaims!$E:$E)</f>
        <v>102.49740000000001</v>
      </c>
      <c r="M1801" t="str">
        <f>_xlfn.XLOOKUP($A:$A,Diagnoses!$B:$B,Diagnoses!$D:$D)</f>
        <v>Essential (primary) hypertension</v>
      </c>
      <c r="N1801" t="str">
        <f t="shared" si="56"/>
        <v>2023-Mar</v>
      </c>
      <c r="O1801" t="str">
        <f t="shared" si="57"/>
        <v>Standard</v>
      </c>
      <c r="P1801">
        <f>COUNTIF($B:$B,B1801)</f>
        <v>2</v>
      </c>
      <c r="Q1801">
        <f>SUMIF($C:$C,C1801,$L:$L)</f>
        <v>20459.456599999998</v>
      </c>
    </row>
    <row r="1802" spans="1:17" x14ac:dyDescent="0.25">
      <c r="A1802" t="s">
        <v>6049</v>
      </c>
      <c r="B1802" t="s">
        <v>758</v>
      </c>
      <c r="C1802" t="s">
        <v>3248</v>
      </c>
      <c r="D1802" t="s">
        <v>3093</v>
      </c>
      <c r="E1802" t="s">
        <v>20177</v>
      </c>
      <c r="F1802" t="s">
        <v>3394</v>
      </c>
      <c r="G1802" t="s">
        <v>3090</v>
      </c>
      <c r="H1802">
        <f ca="1">_xlfn.XLOOKUP('Master Data'!$B:$B,PatientsMaster!$A:$A,PatientsMaster!$F:$F)</f>
        <v>44</v>
      </c>
      <c r="I1802" t="str">
        <f ca="1">_xlfn.XLOOKUP('Master Data'!$B:$B,PatientsMaster!$A:$A,PatientsMaster!$G:$G)</f>
        <v>Young Adult</v>
      </c>
      <c r="J1802" t="str">
        <f>_xlfn.XLOOKUP($C:$C,ProvidersMaster!$A:$A,ProvidersMaster!$C:$C)</f>
        <v>Cardiology</v>
      </c>
      <c r="K1802">
        <f>_xlfn.XLOOKUP($A:$A,Charges!$B:$B,Charges!$D:$D)</f>
        <v>81.05</v>
      </c>
      <c r="L1802">
        <f>_xlfn.XLOOKUP($E:$E,InsuranceClaims!$A:$A,InsuranceClaims!$E:$E)</f>
        <v>80.722200000000001</v>
      </c>
      <c r="M1802" t="str">
        <f>_xlfn.XLOOKUP($A:$A,Diagnoses!$B:$B,Diagnoses!$D:$D)</f>
        <v>Acute upper respiratory infection, unspecified</v>
      </c>
      <c r="N1802" t="str">
        <f t="shared" si="56"/>
        <v>2022-Apr</v>
      </c>
      <c r="O1802" t="str">
        <f t="shared" si="57"/>
        <v>Standard</v>
      </c>
      <c r="P1802">
        <f>COUNTIF($B:$B,B1802)</f>
        <v>2</v>
      </c>
      <c r="Q1802">
        <f>SUMIF($C:$C,C1802,$L:$L)</f>
        <v>20392.786800000002</v>
      </c>
    </row>
    <row r="1803" spans="1:17" x14ac:dyDescent="0.25">
      <c r="A1803" t="s">
        <v>6050</v>
      </c>
      <c r="B1803" t="s">
        <v>760</v>
      </c>
      <c r="C1803" t="s">
        <v>3161</v>
      </c>
      <c r="D1803" t="s">
        <v>3093</v>
      </c>
      <c r="E1803" t="s">
        <v>20178</v>
      </c>
      <c r="F1803" t="s">
        <v>4727</v>
      </c>
      <c r="G1803" t="s">
        <v>3095</v>
      </c>
      <c r="H1803">
        <f ca="1">_xlfn.XLOOKUP('Master Data'!$B:$B,PatientsMaster!$A:$A,PatientsMaster!$F:$F)</f>
        <v>74</v>
      </c>
      <c r="I1803" t="str">
        <f ca="1">_xlfn.XLOOKUP('Master Data'!$B:$B,PatientsMaster!$A:$A,PatientsMaster!$G:$G)</f>
        <v>Young Adult</v>
      </c>
      <c r="J1803" t="str">
        <f>_xlfn.XLOOKUP($C:$C,ProvidersMaster!$A:$A,ProvidersMaster!$C:$C)</f>
        <v>Gastroenterology</v>
      </c>
      <c r="K1803">
        <f>_xlfn.XLOOKUP($A:$A,Charges!$B:$B,Charges!$D:$D)</f>
        <v>454.45</v>
      </c>
      <c r="L1803">
        <f>_xlfn.XLOOKUP($E:$E,InsuranceClaims!$A:$A,InsuranceClaims!$E:$E)</f>
        <v>287.98559999999998</v>
      </c>
      <c r="M1803" t="str">
        <f>_xlfn.XLOOKUP($A:$A,Diagnoses!$B:$B,Diagnoses!$D:$D)</f>
        <v>Type 2 diabetes mellitus without complications</v>
      </c>
      <c r="N1803" t="str">
        <f t="shared" si="56"/>
        <v>2022-Sep</v>
      </c>
      <c r="O1803" t="str">
        <f t="shared" si="57"/>
        <v>High Cost</v>
      </c>
      <c r="P1803">
        <f>COUNTIF($B:$B,B1803)</f>
        <v>8</v>
      </c>
      <c r="Q1803">
        <f>SUMIF($C:$C,C1803,$L:$L)</f>
        <v>20657.172699999996</v>
      </c>
    </row>
    <row r="1804" spans="1:17" x14ac:dyDescent="0.25">
      <c r="A1804" t="s">
        <v>6051</v>
      </c>
      <c r="B1804" t="s">
        <v>760</v>
      </c>
      <c r="C1804" t="s">
        <v>3199</v>
      </c>
      <c r="D1804" t="s">
        <v>3088</v>
      </c>
      <c r="E1804" t="s">
        <v>20179</v>
      </c>
      <c r="F1804" t="s">
        <v>6052</v>
      </c>
      <c r="G1804" t="s">
        <v>3102</v>
      </c>
      <c r="H1804">
        <f ca="1">_xlfn.XLOOKUP('Master Data'!$B:$B,PatientsMaster!$A:$A,PatientsMaster!$F:$F)</f>
        <v>74</v>
      </c>
      <c r="I1804" t="str">
        <f ca="1">_xlfn.XLOOKUP('Master Data'!$B:$B,PatientsMaster!$A:$A,PatientsMaster!$G:$G)</f>
        <v>Young Adult</v>
      </c>
      <c r="J1804" t="str">
        <f>_xlfn.XLOOKUP($C:$C,ProvidersMaster!$A:$A,ProvidersMaster!$C:$C)</f>
        <v>Gastroenterology</v>
      </c>
      <c r="K1804">
        <f>_xlfn.XLOOKUP($A:$A,Charges!$B:$B,Charges!$D:$D)</f>
        <v>428.62</v>
      </c>
      <c r="L1804">
        <f>_xlfn.XLOOKUP($E:$E,InsuranceClaims!$A:$A,InsuranceClaims!$E:$E)</f>
        <v>72.953400000000002</v>
      </c>
      <c r="M1804" t="str">
        <f>_xlfn.XLOOKUP($A:$A,Diagnoses!$B:$B,Diagnoses!$D:$D)</f>
        <v>Gastro-esophageal reflux disease without esophagitis</v>
      </c>
      <c r="N1804" t="str">
        <f t="shared" si="56"/>
        <v>2026-Sep</v>
      </c>
      <c r="O1804" t="str">
        <f t="shared" si="57"/>
        <v>High Cost</v>
      </c>
      <c r="P1804">
        <f>COUNTIF($B:$B,B1804)</f>
        <v>8</v>
      </c>
      <c r="Q1804">
        <f>SUMIF($C:$C,C1804,$L:$L)</f>
        <v>19674.320500000005</v>
      </c>
    </row>
    <row r="1805" spans="1:17" x14ac:dyDescent="0.25">
      <c r="A1805" t="s">
        <v>6053</v>
      </c>
      <c r="B1805" t="s">
        <v>760</v>
      </c>
      <c r="C1805" t="s">
        <v>3135</v>
      </c>
      <c r="D1805" t="s">
        <v>3093</v>
      </c>
      <c r="E1805" t="s">
        <v>20180</v>
      </c>
      <c r="F1805" t="s">
        <v>6054</v>
      </c>
      <c r="G1805" t="s">
        <v>3102</v>
      </c>
      <c r="H1805">
        <f ca="1">_xlfn.XLOOKUP('Master Data'!$B:$B,PatientsMaster!$A:$A,PatientsMaster!$F:$F)</f>
        <v>74</v>
      </c>
      <c r="I1805" t="str">
        <f ca="1">_xlfn.XLOOKUP('Master Data'!$B:$B,PatientsMaster!$A:$A,PatientsMaster!$G:$G)</f>
        <v>Young Adult</v>
      </c>
      <c r="J1805" t="str">
        <f>_xlfn.XLOOKUP($C:$C,ProvidersMaster!$A:$A,ProvidersMaster!$C:$C)</f>
        <v>Pediatrics</v>
      </c>
      <c r="K1805">
        <f>_xlfn.XLOOKUP($A:$A,Charges!$B:$B,Charges!$D:$D)</f>
        <v>307.77</v>
      </c>
      <c r="L1805">
        <f>_xlfn.XLOOKUP($E:$E,InsuranceClaims!$A:$A,InsuranceClaims!$E:$E)</f>
        <v>59.921499999999995</v>
      </c>
      <c r="M1805" t="str">
        <f>_xlfn.XLOOKUP($A:$A,Diagnoses!$B:$B,Diagnoses!$D:$D)</f>
        <v>Acute upper respiratory infection, unspecified</v>
      </c>
      <c r="N1805" t="str">
        <f t="shared" si="56"/>
        <v>2023-Jun</v>
      </c>
      <c r="O1805" t="str">
        <f t="shared" si="57"/>
        <v>Standard</v>
      </c>
      <c r="P1805">
        <f>COUNTIF($B:$B,B1805)</f>
        <v>8</v>
      </c>
      <c r="Q1805">
        <f>SUMIF($C:$C,C1805,$L:$L)</f>
        <v>24472.873299999996</v>
      </c>
    </row>
    <row r="1806" spans="1:17" x14ac:dyDescent="0.25">
      <c r="A1806" t="s">
        <v>6055</v>
      </c>
      <c r="B1806" t="s">
        <v>760</v>
      </c>
      <c r="C1806" t="s">
        <v>3180</v>
      </c>
      <c r="D1806" t="s">
        <v>3093</v>
      </c>
      <c r="E1806" t="s">
        <v>20181</v>
      </c>
      <c r="F1806" t="s">
        <v>6056</v>
      </c>
      <c r="G1806" t="s">
        <v>3095</v>
      </c>
      <c r="H1806">
        <f ca="1">_xlfn.XLOOKUP('Master Data'!$B:$B,PatientsMaster!$A:$A,PatientsMaster!$F:$F)</f>
        <v>74</v>
      </c>
      <c r="I1806" t="str">
        <f ca="1">_xlfn.XLOOKUP('Master Data'!$B:$B,PatientsMaster!$A:$A,PatientsMaster!$G:$G)</f>
        <v>Young Adult</v>
      </c>
      <c r="J1806" t="str">
        <f>_xlfn.XLOOKUP($C:$C,ProvidersMaster!$A:$A,ProvidersMaster!$C:$C)</f>
        <v>Gastroenterology</v>
      </c>
      <c r="K1806">
        <f>_xlfn.XLOOKUP($A:$A,Charges!$B:$B,Charges!$D:$D)</f>
        <v>261.98</v>
      </c>
      <c r="L1806">
        <f>_xlfn.XLOOKUP($E:$E,InsuranceClaims!$A:$A,InsuranceClaims!$E:$E)</f>
        <v>256.59120000000001</v>
      </c>
      <c r="M1806" t="str">
        <f>_xlfn.XLOOKUP($A:$A,Diagnoses!$B:$B,Diagnoses!$D:$D)</f>
        <v>Low back pain</v>
      </c>
      <c r="N1806" t="str">
        <f t="shared" si="56"/>
        <v>2025-Nov</v>
      </c>
      <c r="O1806" t="str">
        <f t="shared" si="57"/>
        <v>Standard</v>
      </c>
      <c r="P1806">
        <f>COUNTIF($B:$B,B1806)</f>
        <v>8</v>
      </c>
      <c r="Q1806">
        <f>SUMIF($C:$C,C1806,$L:$L)</f>
        <v>19110.715800000002</v>
      </c>
    </row>
    <row r="1807" spans="1:17" x14ac:dyDescent="0.25">
      <c r="A1807" t="s">
        <v>6057</v>
      </c>
      <c r="B1807" t="s">
        <v>760</v>
      </c>
      <c r="C1807" t="s">
        <v>3254</v>
      </c>
      <c r="D1807" t="s">
        <v>3093</v>
      </c>
      <c r="E1807" t="s">
        <v>20182</v>
      </c>
      <c r="F1807" t="s">
        <v>5330</v>
      </c>
      <c r="G1807" t="s">
        <v>3095</v>
      </c>
      <c r="H1807">
        <f ca="1">_xlfn.XLOOKUP('Master Data'!$B:$B,PatientsMaster!$A:$A,PatientsMaster!$F:$F)</f>
        <v>74</v>
      </c>
      <c r="I1807" t="str">
        <f ca="1">_xlfn.XLOOKUP('Master Data'!$B:$B,PatientsMaster!$A:$A,PatientsMaster!$G:$G)</f>
        <v>Young Adult</v>
      </c>
      <c r="J1807" t="str">
        <f>_xlfn.XLOOKUP($C:$C,ProvidersMaster!$A:$A,ProvidersMaster!$C:$C)</f>
        <v>General Practice</v>
      </c>
      <c r="K1807">
        <f>_xlfn.XLOOKUP($A:$A,Charges!$B:$B,Charges!$D:$D)</f>
        <v>368.76</v>
      </c>
      <c r="L1807">
        <f>_xlfn.XLOOKUP($E:$E,InsuranceClaims!$A:$A,InsuranceClaims!$E:$E)</f>
        <v>326.73719999999997</v>
      </c>
      <c r="M1807" t="str">
        <f>_xlfn.XLOOKUP($A:$A,Diagnoses!$B:$B,Diagnoses!$D:$D)</f>
        <v>Acute upper respiratory infection, unspecified</v>
      </c>
      <c r="N1807" t="str">
        <f t="shared" si="56"/>
        <v>2022-Jan</v>
      </c>
      <c r="O1807" t="str">
        <f t="shared" si="57"/>
        <v>High Cost</v>
      </c>
      <c r="P1807">
        <f>COUNTIF($B:$B,B1807)</f>
        <v>8</v>
      </c>
      <c r="Q1807">
        <f>SUMIF($C:$C,C1807,$L:$L)</f>
        <v>20459.456599999998</v>
      </c>
    </row>
    <row r="1808" spans="1:17" x14ac:dyDescent="0.25">
      <c r="A1808" t="s">
        <v>6058</v>
      </c>
      <c r="B1808" t="s">
        <v>760</v>
      </c>
      <c r="C1808" t="s">
        <v>3329</v>
      </c>
      <c r="D1808" t="s">
        <v>3088</v>
      </c>
      <c r="E1808" t="s">
        <v>20183</v>
      </c>
      <c r="F1808" t="s">
        <v>5931</v>
      </c>
      <c r="G1808" t="s">
        <v>3095</v>
      </c>
      <c r="H1808">
        <f ca="1">_xlfn.XLOOKUP('Master Data'!$B:$B,PatientsMaster!$A:$A,PatientsMaster!$F:$F)</f>
        <v>74</v>
      </c>
      <c r="I1808" t="str">
        <f ca="1">_xlfn.XLOOKUP('Master Data'!$B:$B,PatientsMaster!$A:$A,PatientsMaster!$G:$G)</f>
        <v>Young Adult</v>
      </c>
      <c r="J1808" t="str">
        <f>_xlfn.XLOOKUP($C:$C,ProvidersMaster!$A:$A,ProvidersMaster!$C:$C)</f>
        <v>Oncology</v>
      </c>
      <c r="K1808">
        <f>_xlfn.XLOOKUP($A:$A,Charges!$B:$B,Charges!$D:$D)</f>
        <v>490.04</v>
      </c>
      <c r="L1808">
        <f>_xlfn.XLOOKUP($E:$E,InsuranceClaims!$A:$A,InsuranceClaims!$E:$E)</f>
        <v>319.72880000000004</v>
      </c>
      <c r="M1808" t="str">
        <f>_xlfn.XLOOKUP($A:$A,Diagnoses!$B:$B,Diagnoses!$D:$D)</f>
        <v>Gastro-esophageal reflux disease without esophagitis</v>
      </c>
      <c r="N1808" t="str">
        <f t="shared" si="56"/>
        <v>2025-Apr</v>
      </c>
      <c r="O1808" t="str">
        <f t="shared" si="57"/>
        <v>High Cost</v>
      </c>
      <c r="P1808">
        <f>COUNTIF($B:$B,B1808)</f>
        <v>8</v>
      </c>
      <c r="Q1808">
        <f>SUMIF($C:$C,C1808,$L:$L)</f>
        <v>21059.359400000005</v>
      </c>
    </row>
    <row r="1809" spans="1:17" x14ac:dyDescent="0.25">
      <c r="A1809" t="s">
        <v>6059</v>
      </c>
      <c r="B1809" t="s">
        <v>760</v>
      </c>
      <c r="C1809" t="s">
        <v>3118</v>
      </c>
      <c r="D1809" t="s">
        <v>3093</v>
      </c>
      <c r="E1809" t="s">
        <v>20184</v>
      </c>
      <c r="F1809" t="s">
        <v>4823</v>
      </c>
      <c r="G1809" t="s">
        <v>3106</v>
      </c>
      <c r="H1809">
        <f ca="1">_xlfn.XLOOKUP('Master Data'!$B:$B,PatientsMaster!$A:$A,PatientsMaster!$F:$F)</f>
        <v>74</v>
      </c>
      <c r="I1809" t="str">
        <f ca="1">_xlfn.XLOOKUP('Master Data'!$B:$B,PatientsMaster!$A:$A,PatientsMaster!$G:$G)</f>
        <v>Young Adult</v>
      </c>
      <c r="J1809" t="str">
        <f>_xlfn.XLOOKUP($C:$C,ProvidersMaster!$A:$A,ProvidersMaster!$C:$C)</f>
        <v>Cardiology</v>
      </c>
      <c r="K1809">
        <f>_xlfn.XLOOKUP($A:$A,Charges!$B:$B,Charges!$D:$D)</f>
        <v>185.11</v>
      </c>
      <c r="L1809">
        <f>_xlfn.XLOOKUP($E:$E,InsuranceClaims!$A:$A,InsuranceClaims!$E:$E)</f>
        <v>104.55319999999999</v>
      </c>
      <c r="M1809" t="str">
        <f>_xlfn.XLOOKUP($A:$A,Diagnoses!$B:$B,Diagnoses!$D:$D)</f>
        <v>Gastro-esophageal reflux disease without esophagitis</v>
      </c>
      <c r="N1809" t="str">
        <f t="shared" si="56"/>
        <v>2024-Feb</v>
      </c>
      <c r="O1809" t="str">
        <f t="shared" si="57"/>
        <v>Standard</v>
      </c>
      <c r="P1809">
        <f>COUNTIF($B:$B,B1809)</f>
        <v>8</v>
      </c>
      <c r="Q1809">
        <f>SUMIF($C:$C,C1809,$L:$L)</f>
        <v>19335.334599999998</v>
      </c>
    </row>
    <row r="1810" spans="1:17" x14ac:dyDescent="0.25">
      <c r="A1810" t="s">
        <v>6060</v>
      </c>
      <c r="B1810" t="s">
        <v>760</v>
      </c>
      <c r="C1810" t="s">
        <v>3208</v>
      </c>
      <c r="D1810" t="s">
        <v>3088</v>
      </c>
      <c r="E1810" t="s">
        <v>20185</v>
      </c>
      <c r="F1810" t="s">
        <v>5911</v>
      </c>
      <c r="G1810" t="s">
        <v>3095</v>
      </c>
      <c r="H1810">
        <f ca="1">_xlfn.XLOOKUP('Master Data'!$B:$B,PatientsMaster!$A:$A,PatientsMaster!$F:$F)</f>
        <v>74</v>
      </c>
      <c r="I1810" t="str">
        <f ca="1">_xlfn.XLOOKUP('Master Data'!$B:$B,PatientsMaster!$A:$A,PatientsMaster!$G:$G)</f>
        <v>Young Adult</v>
      </c>
      <c r="J1810" t="str">
        <f>_xlfn.XLOOKUP($C:$C,ProvidersMaster!$A:$A,ProvidersMaster!$C:$C)</f>
        <v>Cardiology</v>
      </c>
      <c r="K1810">
        <f>_xlfn.XLOOKUP($A:$A,Charges!$B:$B,Charges!$D:$D)</f>
        <v>201.56</v>
      </c>
      <c r="L1810">
        <f>_xlfn.XLOOKUP($E:$E,InsuranceClaims!$A:$A,InsuranceClaims!$E:$E)</f>
        <v>349.32</v>
      </c>
      <c r="M1810" t="str">
        <f>_xlfn.XLOOKUP($A:$A,Diagnoses!$B:$B,Diagnoses!$D:$D)</f>
        <v>Gastro-esophageal reflux disease without esophagitis</v>
      </c>
      <c r="N1810" t="str">
        <f t="shared" si="56"/>
        <v>2024-Sep</v>
      </c>
      <c r="O1810" t="str">
        <f t="shared" si="57"/>
        <v>Standard</v>
      </c>
      <c r="P1810">
        <f>COUNTIF($B:$B,B1810)</f>
        <v>8</v>
      </c>
      <c r="Q1810">
        <f>SUMIF($C:$C,C1810,$L:$L)</f>
        <v>17205.856699999993</v>
      </c>
    </row>
    <row r="1811" spans="1:17" x14ac:dyDescent="0.25">
      <c r="A1811" t="s">
        <v>6061</v>
      </c>
      <c r="B1811" t="s">
        <v>762</v>
      </c>
      <c r="C1811" t="s">
        <v>3248</v>
      </c>
      <c r="D1811" t="s">
        <v>3093</v>
      </c>
      <c r="E1811" t="s">
        <v>20186</v>
      </c>
      <c r="F1811" t="s">
        <v>6062</v>
      </c>
      <c r="G1811" t="s">
        <v>3106</v>
      </c>
      <c r="H1811">
        <f ca="1">_xlfn.XLOOKUP('Master Data'!$B:$B,PatientsMaster!$A:$A,PatientsMaster!$F:$F)</f>
        <v>42</v>
      </c>
      <c r="I1811" t="str">
        <f ca="1">_xlfn.XLOOKUP('Master Data'!$B:$B,PatientsMaster!$A:$A,PatientsMaster!$G:$G)</f>
        <v>Young Adult</v>
      </c>
      <c r="J1811" t="str">
        <f>_xlfn.XLOOKUP($C:$C,ProvidersMaster!$A:$A,ProvidersMaster!$C:$C)</f>
        <v>Cardiology</v>
      </c>
      <c r="K1811">
        <f>_xlfn.XLOOKUP($A:$A,Charges!$B:$B,Charges!$D:$D)</f>
        <v>90.87</v>
      </c>
      <c r="L1811">
        <f>_xlfn.XLOOKUP($E:$E,InsuranceClaims!$A:$A,InsuranceClaims!$E:$E)</f>
        <v>177.3004</v>
      </c>
      <c r="M1811" t="str">
        <f>_xlfn.XLOOKUP($A:$A,Diagnoses!$B:$B,Diagnoses!$D:$D)</f>
        <v>Low back pain</v>
      </c>
      <c r="N1811" t="str">
        <f t="shared" si="56"/>
        <v>2022-Jul</v>
      </c>
      <c r="O1811" t="str">
        <f t="shared" si="57"/>
        <v>Standard</v>
      </c>
      <c r="P1811">
        <f>COUNTIF($B:$B,B1811)</f>
        <v>2</v>
      </c>
      <c r="Q1811">
        <f>SUMIF($C:$C,C1811,$L:$L)</f>
        <v>20392.786800000002</v>
      </c>
    </row>
    <row r="1812" spans="1:17" x14ac:dyDescent="0.25">
      <c r="A1812" t="s">
        <v>6063</v>
      </c>
      <c r="B1812" t="s">
        <v>762</v>
      </c>
      <c r="C1812" t="s">
        <v>3172</v>
      </c>
      <c r="D1812" t="s">
        <v>3093</v>
      </c>
      <c r="E1812" t="s">
        <v>20187</v>
      </c>
      <c r="F1812" t="s">
        <v>4752</v>
      </c>
      <c r="G1812" t="s">
        <v>3090</v>
      </c>
      <c r="H1812">
        <f ca="1">_xlfn.XLOOKUP('Master Data'!$B:$B,PatientsMaster!$A:$A,PatientsMaster!$F:$F)</f>
        <v>42</v>
      </c>
      <c r="I1812" t="str">
        <f ca="1">_xlfn.XLOOKUP('Master Data'!$B:$B,PatientsMaster!$A:$A,PatientsMaster!$G:$G)</f>
        <v>Young Adult</v>
      </c>
      <c r="J1812" t="str">
        <f>_xlfn.XLOOKUP($C:$C,ProvidersMaster!$A:$A,ProvidersMaster!$C:$C)</f>
        <v>Gastroenterology</v>
      </c>
      <c r="K1812">
        <f>_xlfn.XLOOKUP($A:$A,Charges!$B:$B,Charges!$D:$D)</f>
        <v>92.09</v>
      </c>
      <c r="L1812">
        <f>_xlfn.XLOOKUP($E:$E,InsuranceClaims!$A:$A,InsuranceClaims!$E:$E)</f>
        <v>357.95409999999998</v>
      </c>
      <c r="M1812" t="str">
        <f>_xlfn.XLOOKUP($A:$A,Diagnoses!$B:$B,Diagnoses!$D:$D)</f>
        <v>Gastro-esophageal reflux disease without esophagitis</v>
      </c>
      <c r="N1812" t="str">
        <f t="shared" si="56"/>
        <v>2025-Nov</v>
      </c>
      <c r="O1812" t="str">
        <f t="shared" si="57"/>
        <v>Standard</v>
      </c>
      <c r="P1812">
        <f>COUNTIF($B:$B,B1812)</f>
        <v>2</v>
      </c>
      <c r="Q1812">
        <f>SUMIF($C:$C,C1812,$L:$L)</f>
        <v>17502.678000000004</v>
      </c>
    </row>
    <row r="1813" spans="1:17" x14ac:dyDescent="0.25">
      <c r="A1813" t="s">
        <v>6064</v>
      </c>
      <c r="B1813" t="s">
        <v>764</v>
      </c>
      <c r="C1813" t="s">
        <v>3092</v>
      </c>
      <c r="D1813" t="s">
        <v>3088</v>
      </c>
      <c r="E1813" t="s">
        <v>20188</v>
      </c>
      <c r="F1813" t="s">
        <v>5403</v>
      </c>
      <c r="G1813" t="s">
        <v>3090</v>
      </c>
      <c r="H1813">
        <f ca="1">_xlfn.XLOOKUP('Master Data'!$B:$B,PatientsMaster!$A:$A,PatientsMaster!$F:$F)</f>
        <v>70</v>
      </c>
      <c r="I1813" t="str">
        <f ca="1">_xlfn.XLOOKUP('Master Data'!$B:$B,PatientsMaster!$A:$A,PatientsMaster!$G:$G)</f>
        <v>Young Adult</v>
      </c>
      <c r="J1813" t="str">
        <f>_xlfn.XLOOKUP($C:$C,ProvidersMaster!$A:$A,ProvidersMaster!$C:$C)</f>
        <v>Oncology</v>
      </c>
      <c r="K1813">
        <f>_xlfn.XLOOKUP($A:$A,Charges!$B:$B,Charges!$D:$D)</f>
        <v>179.06</v>
      </c>
      <c r="L1813">
        <f>_xlfn.XLOOKUP($E:$E,InsuranceClaims!$A:$A,InsuranceClaims!$E:$E)</f>
        <v>384.66090000000003</v>
      </c>
      <c r="M1813" t="str">
        <f>_xlfn.XLOOKUP($A:$A,Diagnoses!$B:$B,Diagnoses!$D:$D)</f>
        <v>Essential (primary) hypertension</v>
      </c>
      <c r="N1813" t="str">
        <f t="shared" si="56"/>
        <v>2025-Mar</v>
      </c>
      <c r="O1813" t="str">
        <f t="shared" si="57"/>
        <v>Standard</v>
      </c>
      <c r="P1813">
        <f>COUNTIF($B:$B,B1813)</f>
        <v>7</v>
      </c>
      <c r="Q1813">
        <f>SUMIF($C:$C,C1813,$L:$L)</f>
        <v>16713.101299999998</v>
      </c>
    </row>
    <row r="1814" spans="1:17" x14ac:dyDescent="0.25">
      <c r="A1814" t="s">
        <v>6065</v>
      </c>
      <c r="B1814" t="s">
        <v>764</v>
      </c>
      <c r="C1814" t="s">
        <v>3161</v>
      </c>
      <c r="D1814" t="s">
        <v>3093</v>
      </c>
      <c r="E1814" t="s">
        <v>20189</v>
      </c>
      <c r="F1814" t="s">
        <v>5321</v>
      </c>
      <c r="G1814" t="s">
        <v>3102</v>
      </c>
      <c r="H1814">
        <f ca="1">_xlfn.XLOOKUP('Master Data'!$B:$B,PatientsMaster!$A:$A,PatientsMaster!$F:$F)</f>
        <v>70</v>
      </c>
      <c r="I1814" t="str">
        <f ca="1">_xlfn.XLOOKUP('Master Data'!$B:$B,PatientsMaster!$A:$A,PatientsMaster!$G:$G)</f>
        <v>Young Adult</v>
      </c>
      <c r="J1814" t="str">
        <f>_xlfn.XLOOKUP($C:$C,ProvidersMaster!$A:$A,ProvidersMaster!$C:$C)</f>
        <v>Gastroenterology</v>
      </c>
      <c r="K1814">
        <f>_xlfn.XLOOKUP($A:$A,Charges!$B:$B,Charges!$D:$D)</f>
        <v>428.7</v>
      </c>
      <c r="L1814">
        <f>_xlfn.XLOOKUP($E:$E,InsuranceClaims!$A:$A,InsuranceClaims!$E:$E)</f>
        <v>164.50829999999999</v>
      </c>
      <c r="M1814" t="str">
        <f>_xlfn.XLOOKUP($A:$A,Diagnoses!$B:$B,Diagnoses!$D:$D)</f>
        <v>Low back pain</v>
      </c>
      <c r="N1814" t="str">
        <f t="shared" si="56"/>
        <v>2023-Aug</v>
      </c>
      <c r="O1814" t="str">
        <f t="shared" si="57"/>
        <v>High Cost</v>
      </c>
      <c r="P1814">
        <f>COUNTIF($B:$B,B1814)</f>
        <v>7</v>
      </c>
      <c r="Q1814">
        <f>SUMIF($C:$C,C1814,$L:$L)</f>
        <v>20657.172699999996</v>
      </c>
    </row>
    <row r="1815" spans="1:17" x14ac:dyDescent="0.25">
      <c r="A1815" t="s">
        <v>6066</v>
      </c>
      <c r="B1815" t="s">
        <v>764</v>
      </c>
      <c r="C1815" t="s">
        <v>3254</v>
      </c>
      <c r="D1815" t="s">
        <v>3088</v>
      </c>
      <c r="E1815" t="s">
        <v>20190</v>
      </c>
      <c r="F1815" t="s">
        <v>4785</v>
      </c>
      <c r="G1815" t="s">
        <v>3106</v>
      </c>
      <c r="H1815">
        <f ca="1">_xlfn.XLOOKUP('Master Data'!$B:$B,PatientsMaster!$A:$A,PatientsMaster!$F:$F)</f>
        <v>70</v>
      </c>
      <c r="I1815" t="str">
        <f ca="1">_xlfn.XLOOKUP('Master Data'!$B:$B,PatientsMaster!$A:$A,PatientsMaster!$G:$G)</f>
        <v>Young Adult</v>
      </c>
      <c r="J1815" t="str">
        <f>_xlfn.XLOOKUP($C:$C,ProvidersMaster!$A:$A,ProvidersMaster!$C:$C)</f>
        <v>General Practice</v>
      </c>
      <c r="K1815">
        <f>_xlfn.XLOOKUP($A:$A,Charges!$B:$B,Charges!$D:$D)</f>
        <v>165.17</v>
      </c>
      <c r="L1815">
        <f>_xlfn.XLOOKUP($E:$E,InsuranceClaims!$A:$A,InsuranceClaims!$E:$E)</f>
        <v>185.34459999999999</v>
      </c>
      <c r="M1815" t="str">
        <f>_xlfn.XLOOKUP($A:$A,Diagnoses!$B:$B,Diagnoses!$D:$D)</f>
        <v>Type 2 diabetes mellitus without complications</v>
      </c>
      <c r="N1815" t="str">
        <f t="shared" si="56"/>
        <v>2025-Nov</v>
      </c>
      <c r="O1815" t="str">
        <f t="shared" si="57"/>
        <v>Standard</v>
      </c>
      <c r="P1815">
        <f>COUNTIF($B:$B,B1815)</f>
        <v>7</v>
      </c>
      <c r="Q1815">
        <f>SUMIF($C:$C,C1815,$L:$L)</f>
        <v>20459.456599999998</v>
      </c>
    </row>
    <row r="1816" spans="1:17" x14ac:dyDescent="0.25">
      <c r="A1816" t="s">
        <v>6067</v>
      </c>
      <c r="B1816" t="s">
        <v>764</v>
      </c>
      <c r="C1816" t="s">
        <v>3208</v>
      </c>
      <c r="D1816" t="s">
        <v>3093</v>
      </c>
      <c r="E1816" t="s">
        <v>20191</v>
      </c>
      <c r="F1816" t="s">
        <v>5050</v>
      </c>
      <c r="G1816" t="s">
        <v>3106</v>
      </c>
      <c r="H1816">
        <f ca="1">_xlfn.XLOOKUP('Master Data'!$B:$B,PatientsMaster!$A:$A,PatientsMaster!$F:$F)</f>
        <v>70</v>
      </c>
      <c r="I1816" t="str">
        <f ca="1">_xlfn.XLOOKUP('Master Data'!$B:$B,PatientsMaster!$A:$A,PatientsMaster!$G:$G)</f>
        <v>Young Adult</v>
      </c>
      <c r="J1816" t="str">
        <f>_xlfn.XLOOKUP($C:$C,ProvidersMaster!$A:$A,ProvidersMaster!$C:$C)</f>
        <v>Cardiology</v>
      </c>
      <c r="K1816">
        <f>_xlfn.XLOOKUP($A:$A,Charges!$B:$B,Charges!$D:$D)</f>
        <v>476.03</v>
      </c>
      <c r="L1816">
        <f>_xlfn.XLOOKUP($E:$E,InsuranceClaims!$A:$A,InsuranceClaims!$E:$E)</f>
        <v>421.75319999999999</v>
      </c>
      <c r="M1816" t="str">
        <f>_xlfn.XLOOKUP($A:$A,Diagnoses!$B:$B,Diagnoses!$D:$D)</f>
        <v>Essential (primary) hypertension</v>
      </c>
      <c r="N1816" t="str">
        <f t="shared" si="56"/>
        <v>2024-Feb</v>
      </c>
      <c r="O1816" t="str">
        <f t="shared" si="57"/>
        <v>High Cost</v>
      </c>
      <c r="P1816">
        <f>COUNTIF($B:$B,B1816)</f>
        <v>7</v>
      </c>
      <c r="Q1816">
        <f>SUMIF($C:$C,C1816,$L:$L)</f>
        <v>17205.856699999993</v>
      </c>
    </row>
    <row r="1817" spans="1:17" x14ac:dyDescent="0.25">
      <c r="A1817" t="s">
        <v>6068</v>
      </c>
      <c r="B1817" t="s">
        <v>764</v>
      </c>
      <c r="C1817" t="s">
        <v>3108</v>
      </c>
      <c r="D1817" t="s">
        <v>3088</v>
      </c>
      <c r="E1817" t="s">
        <v>20192</v>
      </c>
      <c r="F1817" t="s">
        <v>6069</v>
      </c>
      <c r="G1817" t="s">
        <v>3106</v>
      </c>
      <c r="H1817">
        <f ca="1">_xlfn.XLOOKUP('Master Data'!$B:$B,PatientsMaster!$A:$A,PatientsMaster!$F:$F)</f>
        <v>70</v>
      </c>
      <c r="I1817" t="str">
        <f ca="1">_xlfn.XLOOKUP('Master Data'!$B:$B,PatientsMaster!$A:$A,PatientsMaster!$G:$G)</f>
        <v>Young Adult</v>
      </c>
      <c r="J1817" t="str">
        <f>_xlfn.XLOOKUP($C:$C,ProvidersMaster!$A:$A,ProvidersMaster!$C:$C)</f>
        <v>Pediatrics</v>
      </c>
      <c r="K1817">
        <f>_xlfn.XLOOKUP($A:$A,Charges!$B:$B,Charges!$D:$D)</f>
        <v>211.36</v>
      </c>
      <c r="L1817">
        <f>_xlfn.XLOOKUP($E:$E,InsuranceClaims!$A:$A,InsuranceClaims!$E:$E)</f>
        <v>314.08030000000002</v>
      </c>
      <c r="M1817" t="str">
        <f>_xlfn.XLOOKUP($A:$A,Diagnoses!$B:$B,Diagnoses!$D:$D)</f>
        <v>Gastro-esophageal reflux disease without esophagitis</v>
      </c>
      <c r="N1817" t="str">
        <f t="shared" si="56"/>
        <v>2024-Mar</v>
      </c>
      <c r="O1817" t="str">
        <f t="shared" si="57"/>
        <v>Standard</v>
      </c>
      <c r="P1817">
        <f>COUNTIF($B:$B,B1817)</f>
        <v>7</v>
      </c>
      <c r="Q1817">
        <f>SUMIF($C:$C,C1817,$L:$L)</f>
        <v>19337.123900000002</v>
      </c>
    </row>
    <row r="1818" spans="1:17" x14ac:dyDescent="0.25">
      <c r="A1818" t="s">
        <v>6070</v>
      </c>
      <c r="B1818" t="s">
        <v>764</v>
      </c>
      <c r="C1818" t="s">
        <v>3111</v>
      </c>
      <c r="D1818" t="s">
        <v>3093</v>
      </c>
      <c r="E1818" t="s">
        <v>20193</v>
      </c>
      <c r="F1818" t="s">
        <v>3309</v>
      </c>
      <c r="G1818" t="s">
        <v>3095</v>
      </c>
      <c r="H1818">
        <f ca="1">_xlfn.XLOOKUP('Master Data'!$B:$B,PatientsMaster!$A:$A,PatientsMaster!$F:$F)</f>
        <v>70</v>
      </c>
      <c r="I1818" t="str">
        <f ca="1">_xlfn.XLOOKUP('Master Data'!$B:$B,PatientsMaster!$A:$A,PatientsMaster!$G:$G)</f>
        <v>Young Adult</v>
      </c>
      <c r="J1818" t="str">
        <f>_xlfn.XLOOKUP($C:$C,ProvidersMaster!$A:$A,ProvidersMaster!$C:$C)</f>
        <v>Gastroenterology</v>
      </c>
      <c r="K1818">
        <f>_xlfn.XLOOKUP($A:$A,Charges!$B:$B,Charges!$D:$D)</f>
        <v>131.4</v>
      </c>
      <c r="L1818">
        <f>_xlfn.XLOOKUP($E:$E,InsuranceClaims!$A:$A,InsuranceClaims!$E:$E)</f>
        <v>58.880199999999995</v>
      </c>
      <c r="M1818" t="str">
        <f>_xlfn.XLOOKUP($A:$A,Diagnoses!$B:$B,Diagnoses!$D:$D)</f>
        <v>Acute upper respiratory infection, unspecified</v>
      </c>
      <c r="N1818" t="str">
        <f t="shared" si="56"/>
        <v>2023-Oct</v>
      </c>
      <c r="O1818" t="str">
        <f t="shared" si="57"/>
        <v>Standard</v>
      </c>
      <c r="P1818">
        <f>COUNTIF($B:$B,B1818)</f>
        <v>7</v>
      </c>
      <c r="Q1818">
        <f>SUMIF($C:$C,C1818,$L:$L)</f>
        <v>20345.553199999988</v>
      </c>
    </row>
    <row r="1819" spans="1:17" x14ac:dyDescent="0.25">
      <c r="A1819" t="s">
        <v>6071</v>
      </c>
      <c r="B1819" t="s">
        <v>764</v>
      </c>
      <c r="C1819" t="s">
        <v>3217</v>
      </c>
      <c r="D1819" t="s">
        <v>3088</v>
      </c>
      <c r="E1819" t="s">
        <v>20194</v>
      </c>
      <c r="F1819" t="s">
        <v>3910</v>
      </c>
      <c r="G1819" t="s">
        <v>3095</v>
      </c>
      <c r="H1819">
        <f ca="1">_xlfn.XLOOKUP('Master Data'!$B:$B,PatientsMaster!$A:$A,PatientsMaster!$F:$F)</f>
        <v>70</v>
      </c>
      <c r="I1819" t="str">
        <f ca="1">_xlfn.XLOOKUP('Master Data'!$B:$B,PatientsMaster!$A:$A,PatientsMaster!$G:$G)</f>
        <v>Young Adult</v>
      </c>
      <c r="J1819" t="str">
        <f>_xlfn.XLOOKUP($C:$C,ProvidersMaster!$A:$A,ProvidersMaster!$C:$C)</f>
        <v>Cardiology</v>
      </c>
      <c r="K1819">
        <f>_xlfn.XLOOKUP($A:$A,Charges!$B:$B,Charges!$D:$D)</f>
        <v>61.11</v>
      </c>
      <c r="L1819">
        <f>_xlfn.XLOOKUP($E:$E,InsuranceClaims!$A:$A,InsuranceClaims!$E:$E)</f>
        <v>167.05040000000002</v>
      </c>
      <c r="M1819" t="str">
        <f>_xlfn.XLOOKUP($A:$A,Diagnoses!$B:$B,Diagnoses!$D:$D)</f>
        <v>Low back pain</v>
      </c>
      <c r="N1819" t="str">
        <f t="shared" si="56"/>
        <v>2024-Apr</v>
      </c>
      <c r="O1819" t="str">
        <f t="shared" si="57"/>
        <v>Standard</v>
      </c>
      <c r="P1819">
        <f>COUNTIF($B:$B,B1819)</f>
        <v>7</v>
      </c>
      <c r="Q1819">
        <f>SUMIF($C:$C,C1819,$L:$L)</f>
        <v>16325.449900000001</v>
      </c>
    </row>
    <row r="1820" spans="1:17" x14ac:dyDescent="0.25">
      <c r="A1820" t="s">
        <v>6072</v>
      </c>
      <c r="B1820" t="s">
        <v>766</v>
      </c>
      <c r="C1820" t="s">
        <v>3265</v>
      </c>
      <c r="D1820" t="s">
        <v>3093</v>
      </c>
      <c r="E1820" t="s">
        <v>20195</v>
      </c>
      <c r="F1820" t="s">
        <v>6073</v>
      </c>
      <c r="G1820" t="s">
        <v>3102</v>
      </c>
      <c r="H1820">
        <f ca="1">_xlfn.XLOOKUP('Master Data'!$B:$B,PatientsMaster!$A:$A,PatientsMaster!$F:$F)</f>
        <v>53</v>
      </c>
      <c r="I1820" t="str">
        <f ca="1">_xlfn.XLOOKUP('Master Data'!$B:$B,PatientsMaster!$A:$A,PatientsMaster!$G:$G)</f>
        <v>Young Adult</v>
      </c>
      <c r="J1820" t="str">
        <f>_xlfn.XLOOKUP($C:$C,ProvidersMaster!$A:$A,ProvidersMaster!$C:$C)</f>
        <v>Neurology</v>
      </c>
      <c r="K1820">
        <f>_xlfn.XLOOKUP($A:$A,Charges!$B:$B,Charges!$D:$D)</f>
        <v>196.94</v>
      </c>
      <c r="L1820">
        <f>_xlfn.XLOOKUP($E:$E,InsuranceClaims!$A:$A,InsuranceClaims!$E:$E)</f>
        <v>215.89920000000001</v>
      </c>
      <c r="M1820" t="str">
        <f>_xlfn.XLOOKUP($A:$A,Diagnoses!$B:$B,Diagnoses!$D:$D)</f>
        <v>Essential (primary) hypertension</v>
      </c>
      <c r="N1820" t="str">
        <f t="shared" si="56"/>
        <v>2022-Sep</v>
      </c>
      <c r="O1820" t="str">
        <f t="shared" si="57"/>
        <v>Standard</v>
      </c>
      <c r="P1820">
        <f>COUNTIF($B:$B,B1820)</f>
        <v>3</v>
      </c>
      <c r="Q1820">
        <f>SUMIF($C:$C,C1820,$L:$L)</f>
        <v>17482.5101</v>
      </c>
    </row>
    <row r="1821" spans="1:17" x14ac:dyDescent="0.25">
      <c r="A1821" t="s">
        <v>6074</v>
      </c>
      <c r="B1821" t="s">
        <v>766</v>
      </c>
      <c r="C1821" t="s">
        <v>3092</v>
      </c>
      <c r="D1821" t="s">
        <v>3088</v>
      </c>
      <c r="E1821" t="s">
        <v>20196</v>
      </c>
      <c r="F1821" t="s">
        <v>6075</v>
      </c>
      <c r="G1821" t="s">
        <v>3090</v>
      </c>
      <c r="H1821">
        <f ca="1">_xlfn.XLOOKUP('Master Data'!$B:$B,PatientsMaster!$A:$A,PatientsMaster!$F:$F)</f>
        <v>53</v>
      </c>
      <c r="I1821" t="str">
        <f ca="1">_xlfn.XLOOKUP('Master Data'!$B:$B,PatientsMaster!$A:$A,PatientsMaster!$G:$G)</f>
        <v>Young Adult</v>
      </c>
      <c r="J1821" t="str">
        <f>_xlfn.XLOOKUP($C:$C,ProvidersMaster!$A:$A,ProvidersMaster!$C:$C)</f>
        <v>Oncology</v>
      </c>
      <c r="K1821">
        <f>_xlfn.XLOOKUP($A:$A,Charges!$B:$B,Charges!$D:$D)</f>
        <v>360.96</v>
      </c>
      <c r="L1821">
        <f>_xlfn.XLOOKUP($E:$E,InsuranceClaims!$A:$A,InsuranceClaims!$E:$E)</f>
        <v>257.05399999999997</v>
      </c>
      <c r="M1821" t="str">
        <f>_xlfn.XLOOKUP($A:$A,Diagnoses!$B:$B,Diagnoses!$D:$D)</f>
        <v>Acute upper respiratory infection, unspecified</v>
      </c>
      <c r="N1821" t="str">
        <f t="shared" si="56"/>
        <v>2026-Jan</v>
      </c>
      <c r="O1821" t="str">
        <f t="shared" si="57"/>
        <v>High Cost</v>
      </c>
      <c r="P1821">
        <f>COUNTIF($B:$B,B1821)</f>
        <v>3</v>
      </c>
      <c r="Q1821">
        <f>SUMIF($C:$C,C1821,$L:$L)</f>
        <v>16713.101299999998</v>
      </c>
    </row>
    <row r="1822" spans="1:17" x14ac:dyDescent="0.25">
      <c r="A1822" t="s">
        <v>6076</v>
      </c>
      <c r="B1822" t="s">
        <v>766</v>
      </c>
      <c r="C1822" t="s">
        <v>3097</v>
      </c>
      <c r="D1822" t="s">
        <v>3088</v>
      </c>
      <c r="E1822" t="s">
        <v>20197</v>
      </c>
      <c r="F1822" t="s">
        <v>6077</v>
      </c>
      <c r="G1822" t="s">
        <v>3090</v>
      </c>
      <c r="H1822">
        <f ca="1">_xlfn.XLOOKUP('Master Data'!$B:$B,PatientsMaster!$A:$A,PatientsMaster!$F:$F)</f>
        <v>53</v>
      </c>
      <c r="I1822" t="str">
        <f ca="1">_xlfn.XLOOKUP('Master Data'!$B:$B,PatientsMaster!$A:$A,PatientsMaster!$G:$G)</f>
        <v>Young Adult</v>
      </c>
      <c r="J1822" t="str">
        <f>_xlfn.XLOOKUP($C:$C,ProvidersMaster!$A:$A,ProvidersMaster!$C:$C)</f>
        <v>Cardiology</v>
      </c>
      <c r="K1822">
        <f>_xlfn.XLOOKUP($A:$A,Charges!$B:$B,Charges!$D:$D)</f>
        <v>129.37</v>
      </c>
      <c r="L1822">
        <f>_xlfn.XLOOKUP($E:$E,InsuranceClaims!$A:$A,InsuranceClaims!$E:$E)</f>
        <v>386.9008</v>
      </c>
      <c r="M1822" t="str">
        <f>_xlfn.XLOOKUP($A:$A,Diagnoses!$B:$B,Diagnoses!$D:$D)</f>
        <v>Essential (primary) hypertension</v>
      </c>
      <c r="N1822" t="str">
        <f t="shared" si="56"/>
        <v>2023-Nov</v>
      </c>
      <c r="O1822" t="str">
        <f t="shared" si="57"/>
        <v>Standard</v>
      </c>
      <c r="P1822">
        <f>COUNTIF($B:$B,B1822)</f>
        <v>3</v>
      </c>
      <c r="Q1822">
        <f>SUMIF($C:$C,C1822,$L:$L)</f>
        <v>19482.340599999985</v>
      </c>
    </row>
    <row r="1823" spans="1:17" x14ac:dyDescent="0.25">
      <c r="A1823" t="s">
        <v>6078</v>
      </c>
      <c r="B1823" t="s">
        <v>768</v>
      </c>
      <c r="C1823" t="s">
        <v>3265</v>
      </c>
      <c r="D1823" t="s">
        <v>3093</v>
      </c>
      <c r="E1823" t="s">
        <v>20198</v>
      </c>
      <c r="F1823" t="s">
        <v>4486</v>
      </c>
      <c r="G1823" t="s">
        <v>3106</v>
      </c>
      <c r="H1823">
        <f ca="1">_xlfn.XLOOKUP('Master Data'!$B:$B,PatientsMaster!$A:$A,PatientsMaster!$F:$F)</f>
        <v>66</v>
      </c>
      <c r="I1823" t="str">
        <f ca="1">_xlfn.XLOOKUP('Master Data'!$B:$B,PatientsMaster!$A:$A,PatientsMaster!$G:$G)</f>
        <v>Young Adult</v>
      </c>
      <c r="J1823" t="str">
        <f>_xlfn.XLOOKUP($C:$C,ProvidersMaster!$A:$A,ProvidersMaster!$C:$C)</f>
        <v>Neurology</v>
      </c>
      <c r="K1823">
        <f>_xlfn.XLOOKUP($A:$A,Charges!$B:$B,Charges!$D:$D)</f>
        <v>217.08</v>
      </c>
      <c r="L1823">
        <f>_xlfn.XLOOKUP($E:$E,InsuranceClaims!$A:$A,InsuranceClaims!$E:$E)</f>
        <v>221.34329999999997</v>
      </c>
      <c r="M1823" t="str">
        <f>_xlfn.XLOOKUP($A:$A,Diagnoses!$B:$B,Diagnoses!$D:$D)</f>
        <v>Gastro-esophageal reflux disease without esophagitis</v>
      </c>
      <c r="N1823" t="str">
        <f t="shared" si="56"/>
        <v>2023-Sep</v>
      </c>
      <c r="O1823" t="str">
        <f t="shared" si="57"/>
        <v>Standard</v>
      </c>
      <c r="P1823">
        <f>COUNTIF($B:$B,B1823)</f>
        <v>8</v>
      </c>
      <c r="Q1823">
        <f>SUMIF($C:$C,C1823,$L:$L)</f>
        <v>17482.5101</v>
      </c>
    </row>
    <row r="1824" spans="1:17" x14ac:dyDescent="0.25">
      <c r="A1824" t="s">
        <v>6079</v>
      </c>
      <c r="B1824" t="s">
        <v>768</v>
      </c>
      <c r="C1824" t="s">
        <v>3100</v>
      </c>
      <c r="D1824" t="s">
        <v>3093</v>
      </c>
      <c r="E1824" t="s">
        <v>20199</v>
      </c>
      <c r="F1824" t="s">
        <v>3114</v>
      </c>
      <c r="G1824" t="s">
        <v>3102</v>
      </c>
      <c r="H1824">
        <f ca="1">_xlfn.XLOOKUP('Master Data'!$B:$B,PatientsMaster!$A:$A,PatientsMaster!$F:$F)</f>
        <v>66</v>
      </c>
      <c r="I1824" t="str">
        <f ca="1">_xlfn.XLOOKUP('Master Data'!$B:$B,PatientsMaster!$A:$A,PatientsMaster!$G:$G)</f>
        <v>Young Adult</v>
      </c>
      <c r="J1824" t="str">
        <f>_xlfn.XLOOKUP($C:$C,ProvidersMaster!$A:$A,ProvidersMaster!$C:$C)</f>
        <v>Gastroenterology</v>
      </c>
      <c r="K1824">
        <f>_xlfn.XLOOKUP($A:$A,Charges!$B:$B,Charges!$D:$D)</f>
        <v>82.39</v>
      </c>
      <c r="L1824">
        <f>_xlfn.XLOOKUP($E:$E,InsuranceClaims!$A:$A,InsuranceClaims!$E:$E)</f>
        <v>176.57249999999999</v>
      </c>
      <c r="M1824" t="str">
        <f>_xlfn.XLOOKUP($A:$A,Diagnoses!$B:$B,Diagnoses!$D:$D)</f>
        <v>Low back pain</v>
      </c>
      <c r="N1824" t="str">
        <f t="shared" si="56"/>
        <v>2022-Jan</v>
      </c>
      <c r="O1824" t="str">
        <f t="shared" si="57"/>
        <v>Standard</v>
      </c>
      <c r="P1824">
        <f>COUNTIF($B:$B,B1824)</f>
        <v>8</v>
      </c>
      <c r="Q1824">
        <f>SUMIF($C:$C,C1824,$L:$L)</f>
        <v>18930.286999999997</v>
      </c>
    </row>
    <row r="1825" spans="1:17" x14ac:dyDescent="0.25">
      <c r="A1825" t="s">
        <v>6080</v>
      </c>
      <c r="B1825" t="s">
        <v>768</v>
      </c>
      <c r="C1825" t="s">
        <v>3208</v>
      </c>
      <c r="D1825" t="s">
        <v>3088</v>
      </c>
      <c r="E1825" t="s">
        <v>20200</v>
      </c>
      <c r="F1825" t="s">
        <v>6081</v>
      </c>
      <c r="G1825" t="s">
        <v>3090</v>
      </c>
      <c r="H1825">
        <f ca="1">_xlfn.XLOOKUP('Master Data'!$B:$B,PatientsMaster!$A:$A,PatientsMaster!$F:$F)</f>
        <v>66</v>
      </c>
      <c r="I1825" t="str">
        <f ca="1">_xlfn.XLOOKUP('Master Data'!$B:$B,PatientsMaster!$A:$A,PatientsMaster!$G:$G)</f>
        <v>Young Adult</v>
      </c>
      <c r="J1825" t="str">
        <f>_xlfn.XLOOKUP($C:$C,ProvidersMaster!$A:$A,ProvidersMaster!$C:$C)</f>
        <v>Cardiology</v>
      </c>
      <c r="K1825">
        <f>_xlfn.XLOOKUP($A:$A,Charges!$B:$B,Charges!$D:$D)</f>
        <v>372.2</v>
      </c>
      <c r="L1825">
        <f>_xlfn.XLOOKUP($E:$E,InsuranceClaims!$A:$A,InsuranceClaims!$E:$E)</f>
        <v>112.42880000000001</v>
      </c>
      <c r="M1825" t="str">
        <f>_xlfn.XLOOKUP($A:$A,Diagnoses!$B:$B,Diagnoses!$D:$D)</f>
        <v>Acute upper respiratory infection, unspecified</v>
      </c>
      <c r="N1825" t="str">
        <f t="shared" si="56"/>
        <v>2024-Mar</v>
      </c>
      <c r="O1825" t="str">
        <f t="shared" si="57"/>
        <v>High Cost</v>
      </c>
      <c r="P1825">
        <f>COUNTIF($B:$B,B1825)</f>
        <v>8</v>
      </c>
      <c r="Q1825">
        <f>SUMIF($C:$C,C1825,$L:$L)</f>
        <v>17205.856699999993</v>
      </c>
    </row>
    <row r="1826" spans="1:17" x14ac:dyDescent="0.25">
      <c r="A1826" t="s">
        <v>6082</v>
      </c>
      <c r="B1826" t="s">
        <v>768</v>
      </c>
      <c r="C1826" t="s">
        <v>3145</v>
      </c>
      <c r="D1826" t="s">
        <v>3093</v>
      </c>
      <c r="E1826" t="s">
        <v>20201</v>
      </c>
      <c r="F1826" t="s">
        <v>4555</v>
      </c>
      <c r="G1826" t="s">
        <v>3090</v>
      </c>
      <c r="H1826">
        <f ca="1">_xlfn.XLOOKUP('Master Data'!$B:$B,PatientsMaster!$A:$A,PatientsMaster!$F:$F)</f>
        <v>66</v>
      </c>
      <c r="I1826" t="str">
        <f ca="1">_xlfn.XLOOKUP('Master Data'!$B:$B,PatientsMaster!$A:$A,PatientsMaster!$G:$G)</f>
        <v>Young Adult</v>
      </c>
      <c r="J1826" t="str">
        <f>_xlfn.XLOOKUP($C:$C,ProvidersMaster!$A:$A,ProvidersMaster!$C:$C)</f>
        <v>Cardiology</v>
      </c>
      <c r="K1826">
        <f>_xlfn.XLOOKUP($A:$A,Charges!$B:$B,Charges!$D:$D)</f>
        <v>51.57</v>
      </c>
      <c r="L1826">
        <f>_xlfn.XLOOKUP($E:$E,InsuranceClaims!$A:$A,InsuranceClaims!$E:$E)</f>
        <v>271.07559999999995</v>
      </c>
      <c r="M1826" t="str">
        <f>_xlfn.XLOOKUP($A:$A,Diagnoses!$B:$B,Diagnoses!$D:$D)</f>
        <v>Type 2 diabetes mellitus without complications</v>
      </c>
      <c r="N1826" t="str">
        <f t="shared" si="56"/>
        <v>2023-Jul</v>
      </c>
      <c r="O1826" t="str">
        <f t="shared" si="57"/>
        <v>Standard</v>
      </c>
      <c r="P1826">
        <f>COUNTIF($B:$B,B1826)</f>
        <v>8</v>
      </c>
      <c r="Q1826">
        <f>SUMIF($C:$C,C1826,$L:$L)</f>
        <v>16957.942200000001</v>
      </c>
    </row>
    <row r="1827" spans="1:17" x14ac:dyDescent="0.25">
      <c r="A1827" t="s">
        <v>6083</v>
      </c>
      <c r="B1827" t="s">
        <v>768</v>
      </c>
      <c r="C1827" t="s">
        <v>3217</v>
      </c>
      <c r="D1827" t="s">
        <v>3088</v>
      </c>
      <c r="E1827" t="s">
        <v>20202</v>
      </c>
      <c r="F1827" t="s">
        <v>5834</v>
      </c>
      <c r="G1827" t="s">
        <v>3106</v>
      </c>
      <c r="H1827">
        <f ca="1">_xlfn.XLOOKUP('Master Data'!$B:$B,PatientsMaster!$A:$A,PatientsMaster!$F:$F)</f>
        <v>66</v>
      </c>
      <c r="I1827" t="str">
        <f ca="1">_xlfn.XLOOKUP('Master Data'!$B:$B,PatientsMaster!$A:$A,PatientsMaster!$G:$G)</f>
        <v>Young Adult</v>
      </c>
      <c r="J1827" t="str">
        <f>_xlfn.XLOOKUP($C:$C,ProvidersMaster!$A:$A,ProvidersMaster!$C:$C)</f>
        <v>Cardiology</v>
      </c>
      <c r="K1827">
        <f>_xlfn.XLOOKUP($A:$A,Charges!$B:$B,Charges!$D:$D)</f>
        <v>277.32</v>
      </c>
      <c r="L1827">
        <f>_xlfn.XLOOKUP($E:$E,InsuranceClaims!$A:$A,InsuranceClaims!$E:$E)</f>
        <v>43.2592</v>
      </c>
      <c r="M1827" t="str">
        <f>_xlfn.XLOOKUP($A:$A,Diagnoses!$B:$B,Diagnoses!$D:$D)</f>
        <v>Essential (primary) hypertension</v>
      </c>
      <c r="N1827" t="str">
        <f t="shared" si="56"/>
        <v>2026-Feb</v>
      </c>
      <c r="O1827" t="str">
        <f t="shared" si="57"/>
        <v>Standard</v>
      </c>
      <c r="P1827">
        <f>COUNTIF($B:$B,B1827)</f>
        <v>8</v>
      </c>
      <c r="Q1827">
        <f>SUMIF($C:$C,C1827,$L:$L)</f>
        <v>16325.449900000001</v>
      </c>
    </row>
    <row r="1828" spans="1:17" x14ac:dyDescent="0.25">
      <c r="A1828" t="s">
        <v>6084</v>
      </c>
      <c r="B1828" t="s">
        <v>768</v>
      </c>
      <c r="C1828" t="s">
        <v>3111</v>
      </c>
      <c r="D1828" t="s">
        <v>3088</v>
      </c>
      <c r="E1828" t="s">
        <v>20203</v>
      </c>
      <c r="F1828" t="s">
        <v>3599</v>
      </c>
      <c r="G1828" t="s">
        <v>3102</v>
      </c>
      <c r="H1828">
        <f ca="1">_xlfn.XLOOKUP('Master Data'!$B:$B,PatientsMaster!$A:$A,PatientsMaster!$F:$F)</f>
        <v>66</v>
      </c>
      <c r="I1828" t="str">
        <f ca="1">_xlfn.XLOOKUP('Master Data'!$B:$B,PatientsMaster!$A:$A,PatientsMaster!$G:$G)</f>
        <v>Young Adult</v>
      </c>
      <c r="J1828" t="str">
        <f>_xlfn.XLOOKUP($C:$C,ProvidersMaster!$A:$A,ProvidersMaster!$C:$C)</f>
        <v>Gastroenterology</v>
      </c>
      <c r="K1828">
        <f>_xlfn.XLOOKUP($A:$A,Charges!$B:$B,Charges!$D:$D)</f>
        <v>464.51</v>
      </c>
      <c r="L1828">
        <f>_xlfn.XLOOKUP($E:$E,InsuranceClaims!$A:$A,InsuranceClaims!$E:$E)</f>
        <v>167.49359999999999</v>
      </c>
      <c r="M1828" t="str">
        <f>_xlfn.XLOOKUP($A:$A,Diagnoses!$B:$B,Diagnoses!$D:$D)</f>
        <v>Acute upper respiratory infection, unspecified</v>
      </c>
      <c r="N1828" t="str">
        <f t="shared" si="56"/>
        <v>2025-Jul</v>
      </c>
      <c r="O1828" t="str">
        <f t="shared" si="57"/>
        <v>High Cost</v>
      </c>
      <c r="P1828">
        <f>COUNTIF($B:$B,B1828)</f>
        <v>8</v>
      </c>
      <c r="Q1828">
        <f>SUMIF($C:$C,C1828,$L:$L)</f>
        <v>20345.553199999988</v>
      </c>
    </row>
    <row r="1829" spans="1:17" x14ac:dyDescent="0.25">
      <c r="A1829" t="s">
        <v>6085</v>
      </c>
      <c r="B1829" t="s">
        <v>768</v>
      </c>
      <c r="C1829" t="s">
        <v>3180</v>
      </c>
      <c r="D1829" t="s">
        <v>3093</v>
      </c>
      <c r="E1829" t="s">
        <v>20204</v>
      </c>
      <c r="F1829" t="s">
        <v>4500</v>
      </c>
      <c r="G1829" t="s">
        <v>3106</v>
      </c>
      <c r="H1829">
        <f ca="1">_xlfn.XLOOKUP('Master Data'!$B:$B,PatientsMaster!$A:$A,PatientsMaster!$F:$F)</f>
        <v>66</v>
      </c>
      <c r="I1829" t="str">
        <f ca="1">_xlfn.XLOOKUP('Master Data'!$B:$B,PatientsMaster!$A:$A,PatientsMaster!$G:$G)</f>
        <v>Young Adult</v>
      </c>
      <c r="J1829" t="str">
        <f>_xlfn.XLOOKUP($C:$C,ProvidersMaster!$A:$A,ProvidersMaster!$C:$C)</f>
        <v>Gastroenterology</v>
      </c>
      <c r="K1829">
        <f>_xlfn.XLOOKUP($A:$A,Charges!$B:$B,Charges!$D:$D)</f>
        <v>372.39</v>
      </c>
      <c r="L1829">
        <f>_xlfn.XLOOKUP($E:$E,InsuranceClaims!$A:$A,InsuranceClaims!$E:$E)</f>
        <v>285.6465</v>
      </c>
      <c r="M1829" t="str">
        <f>_xlfn.XLOOKUP($A:$A,Diagnoses!$B:$B,Diagnoses!$D:$D)</f>
        <v>Low back pain</v>
      </c>
      <c r="N1829" t="str">
        <f t="shared" si="56"/>
        <v>2024-May</v>
      </c>
      <c r="O1829" t="str">
        <f t="shared" si="57"/>
        <v>High Cost</v>
      </c>
      <c r="P1829">
        <f>COUNTIF($B:$B,B1829)</f>
        <v>8</v>
      </c>
      <c r="Q1829">
        <f>SUMIF($C:$C,C1829,$L:$L)</f>
        <v>19110.715800000002</v>
      </c>
    </row>
    <row r="1830" spans="1:17" x14ac:dyDescent="0.25">
      <c r="A1830" t="s">
        <v>6086</v>
      </c>
      <c r="B1830" t="s">
        <v>768</v>
      </c>
      <c r="C1830" t="s">
        <v>3196</v>
      </c>
      <c r="D1830" t="s">
        <v>3093</v>
      </c>
      <c r="E1830" t="s">
        <v>20205</v>
      </c>
      <c r="F1830" t="s">
        <v>6087</v>
      </c>
      <c r="G1830" t="s">
        <v>3090</v>
      </c>
      <c r="H1830">
        <f ca="1">_xlfn.XLOOKUP('Master Data'!$B:$B,PatientsMaster!$A:$A,PatientsMaster!$F:$F)</f>
        <v>66</v>
      </c>
      <c r="I1830" t="str">
        <f ca="1">_xlfn.XLOOKUP('Master Data'!$B:$B,PatientsMaster!$A:$A,PatientsMaster!$G:$G)</f>
        <v>Young Adult</v>
      </c>
      <c r="J1830" t="str">
        <f>_xlfn.XLOOKUP($C:$C,ProvidersMaster!$A:$A,ProvidersMaster!$C:$C)</f>
        <v>Gastroenterology</v>
      </c>
      <c r="K1830">
        <f>_xlfn.XLOOKUP($A:$A,Charges!$B:$B,Charges!$D:$D)</f>
        <v>209.3</v>
      </c>
      <c r="L1830">
        <f>_xlfn.XLOOKUP($E:$E,InsuranceClaims!$A:$A,InsuranceClaims!$E:$E)</f>
        <v>168.21270000000001</v>
      </c>
      <c r="M1830" t="str">
        <f>_xlfn.XLOOKUP($A:$A,Diagnoses!$B:$B,Diagnoses!$D:$D)</f>
        <v>Acute upper respiratory infection, unspecified</v>
      </c>
      <c r="N1830" t="str">
        <f t="shared" si="56"/>
        <v>2023-Mar</v>
      </c>
      <c r="O1830" t="str">
        <f t="shared" si="57"/>
        <v>Standard</v>
      </c>
      <c r="P1830">
        <f>COUNTIF($B:$B,B1830)</f>
        <v>8</v>
      </c>
      <c r="Q1830">
        <f>SUMIF($C:$C,C1830,$L:$L)</f>
        <v>13711.558999999999</v>
      </c>
    </row>
    <row r="1831" spans="1:17" x14ac:dyDescent="0.25">
      <c r="A1831" t="s">
        <v>6088</v>
      </c>
      <c r="B1831" t="s">
        <v>770</v>
      </c>
      <c r="C1831" t="s">
        <v>3097</v>
      </c>
      <c r="D1831" t="s">
        <v>3093</v>
      </c>
      <c r="E1831" t="s">
        <v>20206</v>
      </c>
      <c r="F1831" t="s">
        <v>6089</v>
      </c>
      <c r="G1831" t="s">
        <v>3102</v>
      </c>
      <c r="H1831">
        <f ca="1">_xlfn.XLOOKUP('Master Data'!$B:$B,PatientsMaster!$A:$A,PatientsMaster!$F:$F)</f>
        <v>34</v>
      </c>
      <c r="I1831" t="str">
        <f ca="1">_xlfn.XLOOKUP('Master Data'!$B:$B,PatientsMaster!$A:$A,PatientsMaster!$G:$G)</f>
        <v>Young Adult</v>
      </c>
      <c r="J1831" t="str">
        <f>_xlfn.XLOOKUP($C:$C,ProvidersMaster!$A:$A,ProvidersMaster!$C:$C)</f>
        <v>Cardiology</v>
      </c>
      <c r="K1831">
        <f>_xlfn.XLOOKUP($A:$A,Charges!$B:$B,Charges!$D:$D)</f>
        <v>243.05</v>
      </c>
      <c r="L1831">
        <f>_xlfn.XLOOKUP($E:$E,InsuranceClaims!$A:$A,InsuranceClaims!$E:$E)</f>
        <v>320.56639999999999</v>
      </c>
      <c r="M1831" t="str">
        <f>_xlfn.XLOOKUP($A:$A,Diagnoses!$B:$B,Diagnoses!$D:$D)</f>
        <v>Acute upper respiratory infection, unspecified</v>
      </c>
      <c r="N1831" t="str">
        <f t="shared" si="56"/>
        <v>2025-Nov</v>
      </c>
      <c r="O1831" t="str">
        <f t="shared" si="57"/>
        <v>Standard</v>
      </c>
      <c r="P1831">
        <f>COUNTIF($B:$B,B1831)</f>
        <v>9</v>
      </c>
      <c r="Q1831">
        <f>SUMIF($C:$C,C1831,$L:$L)</f>
        <v>19482.340599999985</v>
      </c>
    </row>
    <row r="1832" spans="1:17" x14ac:dyDescent="0.25">
      <c r="A1832" t="s">
        <v>6090</v>
      </c>
      <c r="B1832" t="s">
        <v>770</v>
      </c>
      <c r="C1832" t="s">
        <v>3329</v>
      </c>
      <c r="D1832" t="s">
        <v>3088</v>
      </c>
      <c r="E1832" t="s">
        <v>20207</v>
      </c>
      <c r="F1832" t="s">
        <v>6091</v>
      </c>
      <c r="G1832" t="s">
        <v>3090</v>
      </c>
      <c r="H1832">
        <f ca="1">_xlfn.XLOOKUP('Master Data'!$B:$B,PatientsMaster!$A:$A,PatientsMaster!$F:$F)</f>
        <v>34</v>
      </c>
      <c r="I1832" t="str">
        <f ca="1">_xlfn.XLOOKUP('Master Data'!$B:$B,PatientsMaster!$A:$A,PatientsMaster!$G:$G)</f>
        <v>Young Adult</v>
      </c>
      <c r="J1832" t="str">
        <f>_xlfn.XLOOKUP($C:$C,ProvidersMaster!$A:$A,ProvidersMaster!$C:$C)</f>
        <v>Oncology</v>
      </c>
      <c r="K1832">
        <f>_xlfn.XLOOKUP($A:$A,Charges!$B:$B,Charges!$D:$D)</f>
        <v>70.040000000000006</v>
      </c>
      <c r="L1832">
        <f>_xlfn.XLOOKUP($E:$E,InsuranceClaims!$A:$A,InsuranceClaims!$E:$E)</f>
        <v>384.62730000000005</v>
      </c>
      <c r="M1832" t="str">
        <f>_xlfn.XLOOKUP($A:$A,Diagnoses!$B:$B,Diagnoses!$D:$D)</f>
        <v>Gastro-esophageal reflux disease without esophagitis</v>
      </c>
      <c r="N1832" t="str">
        <f t="shared" si="56"/>
        <v>2024-Dec</v>
      </c>
      <c r="O1832" t="str">
        <f t="shared" si="57"/>
        <v>Standard</v>
      </c>
      <c r="P1832">
        <f>COUNTIF($B:$B,B1832)</f>
        <v>9</v>
      </c>
      <c r="Q1832">
        <f>SUMIF($C:$C,C1832,$L:$L)</f>
        <v>21059.359400000005</v>
      </c>
    </row>
    <row r="1833" spans="1:17" x14ac:dyDescent="0.25">
      <c r="A1833" t="s">
        <v>6092</v>
      </c>
      <c r="B1833" t="s">
        <v>770</v>
      </c>
      <c r="C1833" t="s">
        <v>3125</v>
      </c>
      <c r="D1833" t="s">
        <v>3093</v>
      </c>
      <c r="E1833" t="s">
        <v>20208</v>
      </c>
      <c r="F1833" t="s">
        <v>5474</v>
      </c>
      <c r="G1833" t="s">
        <v>3106</v>
      </c>
      <c r="H1833">
        <f ca="1">_xlfn.XLOOKUP('Master Data'!$B:$B,PatientsMaster!$A:$A,PatientsMaster!$F:$F)</f>
        <v>34</v>
      </c>
      <c r="I1833" t="str">
        <f ca="1">_xlfn.XLOOKUP('Master Data'!$B:$B,PatientsMaster!$A:$A,PatientsMaster!$G:$G)</f>
        <v>Young Adult</v>
      </c>
      <c r="J1833" t="str">
        <f>_xlfn.XLOOKUP($C:$C,ProvidersMaster!$A:$A,ProvidersMaster!$C:$C)</f>
        <v>Dermatology</v>
      </c>
      <c r="K1833">
        <f>_xlfn.XLOOKUP($A:$A,Charges!$B:$B,Charges!$D:$D)</f>
        <v>290.83</v>
      </c>
      <c r="L1833">
        <f>_xlfn.XLOOKUP($E:$E,InsuranceClaims!$A:$A,InsuranceClaims!$E:$E)</f>
        <v>219.29130000000004</v>
      </c>
      <c r="M1833" t="str">
        <f>_xlfn.XLOOKUP($A:$A,Diagnoses!$B:$B,Diagnoses!$D:$D)</f>
        <v>Low back pain</v>
      </c>
      <c r="N1833" t="str">
        <f t="shared" si="56"/>
        <v>2025-May</v>
      </c>
      <c r="O1833" t="str">
        <f t="shared" si="57"/>
        <v>Standard</v>
      </c>
      <c r="P1833">
        <f>COUNTIF($B:$B,B1833)</f>
        <v>9</v>
      </c>
      <c r="Q1833">
        <f>SUMIF($C:$C,C1833,$L:$L)</f>
        <v>11666.590100000001</v>
      </c>
    </row>
    <row r="1834" spans="1:17" x14ac:dyDescent="0.25">
      <c r="A1834" t="s">
        <v>6093</v>
      </c>
      <c r="B1834" t="s">
        <v>770</v>
      </c>
      <c r="C1834" t="s">
        <v>3092</v>
      </c>
      <c r="D1834" t="s">
        <v>3088</v>
      </c>
      <c r="E1834" t="s">
        <v>20209</v>
      </c>
      <c r="F1834" t="s">
        <v>5008</v>
      </c>
      <c r="G1834" t="s">
        <v>3102</v>
      </c>
      <c r="H1834">
        <f ca="1">_xlfn.XLOOKUP('Master Data'!$B:$B,PatientsMaster!$A:$A,PatientsMaster!$F:$F)</f>
        <v>34</v>
      </c>
      <c r="I1834" t="str">
        <f ca="1">_xlfn.XLOOKUP('Master Data'!$B:$B,PatientsMaster!$A:$A,PatientsMaster!$G:$G)</f>
        <v>Young Adult</v>
      </c>
      <c r="J1834" t="str">
        <f>_xlfn.XLOOKUP($C:$C,ProvidersMaster!$A:$A,ProvidersMaster!$C:$C)</f>
        <v>Oncology</v>
      </c>
      <c r="K1834">
        <f>_xlfn.XLOOKUP($A:$A,Charges!$B:$B,Charges!$D:$D)</f>
        <v>424.68</v>
      </c>
      <c r="L1834">
        <f>_xlfn.XLOOKUP($E:$E,InsuranceClaims!$A:$A,InsuranceClaims!$E:$E)</f>
        <v>188.8665</v>
      </c>
      <c r="M1834" t="str">
        <f>_xlfn.XLOOKUP($A:$A,Diagnoses!$B:$B,Diagnoses!$D:$D)</f>
        <v>Low back pain</v>
      </c>
      <c r="N1834" t="str">
        <f t="shared" si="56"/>
        <v>2026-Apr</v>
      </c>
      <c r="O1834" t="str">
        <f t="shared" si="57"/>
        <v>High Cost</v>
      </c>
      <c r="P1834">
        <f>COUNTIF($B:$B,B1834)</f>
        <v>9</v>
      </c>
      <c r="Q1834">
        <f>SUMIF($C:$C,C1834,$L:$L)</f>
        <v>16713.101299999998</v>
      </c>
    </row>
    <row r="1835" spans="1:17" x14ac:dyDescent="0.25">
      <c r="A1835" t="s">
        <v>6094</v>
      </c>
      <c r="B1835" t="s">
        <v>770</v>
      </c>
      <c r="C1835" t="s">
        <v>3254</v>
      </c>
      <c r="D1835" t="s">
        <v>3093</v>
      </c>
      <c r="E1835" t="s">
        <v>20210</v>
      </c>
      <c r="F1835" t="s">
        <v>5102</v>
      </c>
      <c r="G1835" t="s">
        <v>3102</v>
      </c>
      <c r="H1835">
        <f ca="1">_xlfn.XLOOKUP('Master Data'!$B:$B,PatientsMaster!$A:$A,PatientsMaster!$F:$F)</f>
        <v>34</v>
      </c>
      <c r="I1835" t="str">
        <f ca="1">_xlfn.XLOOKUP('Master Data'!$B:$B,PatientsMaster!$A:$A,PatientsMaster!$G:$G)</f>
        <v>Young Adult</v>
      </c>
      <c r="J1835" t="str">
        <f>_xlfn.XLOOKUP($C:$C,ProvidersMaster!$A:$A,ProvidersMaster!$C:$C)</f>
        <v>General Practice</v>
      </c>
      <c r="K1835">
        <f>_xlfn.XLOOKUP($A:$A,Charges!$B:$B,Charges!$D:$D)</f>
        <v>498.89</v>
      </c>
      <c r="L1835">
        <f>_xlfn.XLOOKUP($E:$E,InsuranceClaims!$A:$A,InsuranceClaims!$E:$E)</f>
        <v>271.88100000000003</v>
      </c>
      <c r="M1835" t="str">
        <f>_xlfn.XLOOKUP($A:$A,Diagnoses!$B:$B,Diagnoses!$D:$D)</f>
        <v>Essential (primary) hypertension</v>
      </c>
      <c r="N1835" t="str">
        <f t="shared" si="56"/>
        <v>2026-Jun</v>
      </c>
      <c r="O1835" t="str">
        <f t="shared" si="57"/>
        <v>High Cost</v>
      </c>
      <c r="P1835">
        <f>COUNTIF($B:$B,B1835)</f>
        <v>9</v>
      </c>
      <c r="Q1835">
        <f>SUMIF($C:$C,C1835,$L:$L)</f>
        <v>20459.456599999998</v>
      </c>
    </row>
    <row r="1836" spans="1:17" x14ac:dyDescent="0.25">
      <c r="A1836" t="s">
        <v>6095</v>
      </c>
      <c r="B1836" t="s">
        <v>770</v>
      </c>
      <c r="C1836" t="s">
        <v>3100</v>
      </c>
      <c r="D1836" t="s">
        <v>3088</v>
      </c>
      <c r="E1836" t="s">
        <v>20211</v>
      </c>
      <c r="F1836" t="s">
        <v>6096</v>
      </c>
      <c r="G1836" t="s">
        <v>3102</v>
      </c>
      <c r="H1836">
        <f ca="1">_xlfn.XLOOKUP('Master Data'!$B:$B,PatientsMaster!$A:$A,PatientsMaster!$F:$F)</f>
        <v>34</v>
      </c>
      <c r="I1836" t="str">
        <f ca="1">_xlfn.XLOOKUP('Master Data'!$B:$B,PatientsMaster!$A:$A,PatientsMaster!$G:$G)</f>
        <v>Young Adult</v>
      </c>
      <c r="J1836" t="str">
        <f>_xlfn.XLOOKUP($C:$C,ProvidersMaster!$A:$A,ProvidersMaster!$C:$C)</f>
        <v>Gastroenterology</v>
      </c>
      <c r="K1836">
        <f>_xlfn.XLOOKUP($A:$A,Charges!$B:$B,Charges!$D:$D)</f>
        <v>52.26</v>
      </c>
      <c r="L1836">
        <f>_xlfn.XLOOKUP($E:$E,InsuranceClaims!$A:$A,InsuranceClaims!$E:$E)</f>
        <v>296.31080000000003</v>
      </c>
      <c r="M1836" t="str">
        <f>_xlfn.XLOOKUP($A:$A,Diagnoses!$B:$B,Diagnoses!$D:$D)</f>
        <v>Type 2 diabetes mellitus without complications</v>
      </c>
      <c r="N1836" t="str">
        <f t="shared" si="56"/>
        <v>2024-Jun</v>
      </c>
      <c r="O1836" t="str">
        <f t="shared" si="57"/>
        <v>Standard</v>
      </c>
      <c r="P1836">
        <f>COUNTIF($B:$B,B1836)</f>
        <v>9</v>
      </c>
      <c r="Q1836">
        <f>SUMIF($C:$C,C1836,$L:$L)</f>
        <v>18930.286999999997</v>
      </c>
    </row>
    <row r="1837" spans="1:17" x14ac:dyDescent="0.25">
      <c r="A1837" t="s">
        <v>6097</v>
      </c>
      <c r="B1837" t="s">
        <v>770</v>
      </c>
      <c r="C1837" t="s">
        <v>3135</v>
      </c>
      <c r="D1837" t="s">
        <v>3088</v>
      </c>
      <c r="E1837" t="s">
        <v>20212</v>
      </c>
      <c r="F1837" t="s">
        <v>4092</v>
      </c>
      <c r="G1837" t="s">
        <v>3095</v>
      </c>
      <c r="H1837">
        <f ca="1">_xlfn.XLOOKUP('Master Data'!$B:$B,PatientsMaster!$A:$A,PatientsMaster!$F:$F)</f>
        <v>34</v>
      </c>
      <c r="I1837" t="str">
        <f ca="1">_xlfn.XLOOKUP('Master Data'!$B:$B,PatientsMaster!$A:$A,PatientsMaster!$G:$G)</f>
        <v>Young Adult</v>
      </c>
      <c r="J1837" t="str">
        <f>_xlfn.XLOOKUP($C:$C,ProvidersMaster!$A:$A,ProvidersMaster!$C:$C)</f>
        <v>Pediatrics</v>
      </c>
      <c r="K1837">
        <f>_xlfn.XLOOKUP($A:$A,Charges!$B:$B,Charges!$D:$D)</f>
        <v>408.01</v>
      </c>
      <c r="L1837">
        <f>_xlfn.XLOOKUP($E:$E,InsuranceClaims!$A:$A,InsuranceClaims!$E:$E)</f>
        <v>310.64879999999994</v>
      </c>
      <c r="M1837" t="str">
        <f>_xlfn.XLOOKUP($A:$A,Diagnoses!$B:$B,Diagnoses!$D:$D)</f>
        <v>Acute upper respiratory infection, unspecified</v>
      </c>
      <c r="N1837" t="str">
        <f t="shared" si="56"/>
        <v>2022-Oct</v>
      </c>
      <c r="O1837" t="str">
        <f t="shared" si="57"/>
        <v>High Cost</v>
      </c>
      <c r="P1837">
        <f>COUNTIF($B:$B,B1837)</f>
        <v>9</v>
      </c>
      <c r="Q1837">
        <f>SUMIF($C:$C,C1837,$L:$L)</f>
        <v>24472.873299999996</v>
      </c>
    </row>
    <row r="1838" spans="1:17" x14ac:dyDescent="0.25">
      <c r="A1838" t="s">
        <v>6098</v>
      </c>
      <c r="B1838" t="s">
        <v>770</v>
      </c>
      <c r="C1838" t="s">
        <v>3151</v>
      </c>
      <c r="D1838" t="s">
        <v>3088</v>
      </c>
      <c r="E1838" t="s">
        <v>20213</v>
      </c>
      <c r="F1838" t="s">
        <v>4324</v>
      </c>
      <c r="G1838" t="s">
        <v>3106</v>
      </c>
      <c r="H1838">
        <f ca="1">_xlfn.XLOOKUP('Master Data'!$B:$B,PatientsMaster!$A:$A,PatientsMaster!$F:$F)</f>
        <v>34</v>
      </c>
      <c r="I1838" t="str">
        <f ca="1">_xlfn.XLOOKUP('Master Data'!$B:$B,PatientsMaster!$A:$A,PatientsMaster!$G:$G)</f>
        <v>Young Adult</v>
      </c>
      <c r="J1838" t="str">
        <f>_xlfn.XLOOKUP($C:$C,ProvidersMaster!$A:$A,ProvidersMaster!$C:$C)</f>
        <v>Gastroenterology</v>
      </c>
      <c r="K1838">
        <f>_xlfn.XLOOKUP($A:$A,Charges!$B:$B,Charges!$D:$D)</f>
        <v>420.74</v>
      </c>
      <c r="L1838">
        <f>_xlfn.XLOOKUP($E:$E,InsuranceClaims!$A:$A,InsuranceClaims!$E:$E)</f>
        <v>236.01599999999999</v>
      </c>
      <c r="M1838" t="str">
        <f>_xlfn.XLOOKUP($A:$A,Diagnoses!$B:$B,Diagnoses!$D:$D)</f>
        <v>Essential (primary) hypertension</v>
      </c>
      <c r="N1838" t="str">
        <f t="shared" si="56"/>
        <v>2023-Oct</v>
      </c>
      <c r="O1838" t="str">
        <f t="shared" si="57"/>
        <v>High Cost</v>
      </c>
      <c r="P1838">
        <f>COUNTIF($B:$B,B1838)</f>
        <v>9</v>
      </c>
      <c r="Q1838">
        <f>SUMIF($C:$C,C1838,$L:$L)</f>
        <v>21413.642499999994</v>
      </c>
    </row>
    <row r="1839" spans="1:17" x14ac:dyDescent="0.25">
      <c r="A1839" t="s">
        <v>6099</v>
      </c>
      <c r="B1839" t="s">
        <v>770</v>
      </c>
      <c r="C1839" t="s">
        <v>3156</v>
      </c>
      <c r="D1839" t="s">
        <v>3088</v>
      </c>
      <c r="E1839" t="s">
        <v>20214</v>
      </c>
      <c r="F1839" t="s">
        <v>6100</v>
      </c>
      <c r="G1839" t="s">
        <v>3106</v>
      </c>
      <c r="H1839">
        <f ca="1">_xlfn.XLOOKUP('Master Data'!$B:$B,PatientsMaster!$A:$A,PatientsMaster!$F:$F)</f>
        <v>34</v>
      </c>
      <c r="I1839" t="str">
        <f ca="1">_xlfn.XLOOKUP('Master Data'!$B:$B,PatientsMaster!$A:$A,PatientsMaster!$G:$G)</f>
        <v>Young Adult</v>
      </c>
      <c r="J1839" t="str">
        <f>_xlfn.XLOOKUP($C:$C,ProvidersMaster!$A:$A,ProvidersMaster!$C:$C)</f>
        <v>Neurology</v>
      </c>
      <c r="K1839">
        <f>_xlfn.XLOOKUP($A:$A,Charges!$B:$B,Charges!$D:$D)</f>
        <v>430.23</v>
      </c>
      <c r="L1839">
        <f>_xlfn.XLOOKUP($E:$E,InsuranceClaims!$A:$A,InsuranceClaims!$E:$E)</f>
        <v>173.5737</v>
      </c>
      <c r="M1839" t="str">
        <f>_xlfn.XLOOKUP($A:$A,Diagnoses!$B:$B,Diagnoses!$D:$D)</f>
        <v>Type 2 diabetes mellitus without complications</v>
      </c>
      <c r="N1839" t="str">
        <f t="shared" si="56"/>
        <v>2025-Jun</v>
      </c>
      <c r="O1839" t="str">
        <f t="shared" si="57"/>
        <v>High Cost</v>
      </c>
      <c r="P1839">
        <f>COUNTIF($B:$B,B1839)</f>
        <v>9</v>
      </c>
      <c r="Q1839">
        <f>SUMIF($C:$C,C1839,$L:$L)</f>
        <v>25676.765600000006</v>
      </c>
    </row>
    <row r="1840" spans="1:17" x14ac:dyDescent="0.25">
      <c r="A1840" t="s">
        <v>6101</v>
      </c>
      <c r="B1840" t="s">
        <v>772</v>
      </c>
      <c r="C1840" t="s">
        <v>3161</v>
      </c>
      <c r="D1840" t="s">
        <v>3088</v>
      </c>
      <c r="E1840" t="s">
        <v>20215</v>
      </c>
      <c r="F1840" t="s">
        <v>4068</v>
      </c>
      <c r="G1840" t="s">
        <v>3095</v>
      </c>
      <c r="H1840">
        <f ca="1">_xlfn.XLOOKUP('Master Data'!$B:$B,PatientsMaster!$A:$A,PatientsMaster!$F:$F)</f>
        <v>70</v>
      </c>
      <c r="I1840" t="str">
        <f ca="1">_xlfn.XLOOKUP('Master Data'!$B:$B,PatientsMaster!$A:$A,PatientsMaster!$G:$G)</f>
        <v>Young Adult</v>
      </c>
      <c r="J1840" t="str">
        <f>_xlfn.XLOOKUP($C:$C,ProvidersMaster!$A:$A,ProvidersMaster!$C:$C)</f>
        <v>Gastroenterology</v>
      </c>
      <c r="K1840">
        <f>_xlfn.XLOOKUP($A:$A,Charges!$B:$B,Charges!$D:$D)</f>
        <v>403.68</v>
      </c>
      <c r="L1840">
        <f>_xlfn.XLOOKUP($E:$E,InsuranceClaims!$A:$A,InsuranceClaims!$E:$E)</f>
        <v>238.83279999999999</v>
      </c>
      <c r="M1840" t="str">
        <f>_xlfn.XLOOKUP($A:$A,Diagnoses!$B:$B,Diagnoses!$D:$D)</f>
        <v>Gastro-esophageal reflux disease without esophagitis</v>
      </c>
      <c r="N1840" t="str">
        <f t="shared" si="56"/>
        <v>2023-Mar</v>
      </c>
      <c r="O1840" t="str">
        <f t="shared" si="57"/>
        <v>High Cost</v>
      </c>
      <c r="P1840">
        <f>COUNTIF($B:$B,B1840)</f>
        <v>2</v>
      </c>
      <c r="Q1840">
        <f>SUMIF($C:$C,C1840,$L:$L)</f>
        <v>20657.172699999996</v>
      </c>
    </row>
    <row r="1841" spans="1:17" x14ac:dyDescent="0.25">
      <c r="A1841" t="s">
        <v>6102</v>
      </c>
      <c r="B1841" t="s">
        <v>772</v>
      </c>
      <c r="C1841" t="s">
        <v>3202</v>
      </c>
      <c r="D1841" t="s">
        <v>3093</v>
      </c>
      <c r="E1841" t="s">
        <v>20216</v>
      </c>
      <c r="F1841" t="s">
        <v>6103</v>
      </c>
      <c r="G1841" t="s">
        <v>3095</v>
      </c>
      <c r="H1841">
        <f ca="1">_xlfn.XLOOKUP('Master Data'!$B:$B,PatientsMaster!$A:$A,PatientsMaster!$F:$F)</f>
        <v>70</v>
      </c>
      <c r="I1841" t="str">
        <f ca="1">_xlfn.XLOOKUP('Master Data'!$B:$B,PatientsMaster!$A:$A,PatientsMaster!$G:$G)</f>
        <v>Young Adult</v>
      </c>
      <c r="J1841" t="str">
        <f>_xlfn.XLOOKUP($C:$C,ProvidersMaster!$A:$A,ProvidersMaster!$C:$C)</f>
        <v>General Practice</v>
      </c>
      <c r="K1841">
        <f>_xlfn.XLOOKUP($A:$A,Charges!$B:$B,Charges!$D:$D)</f>
        <v>53.2</v>
      </c>
      <c r="L1841">
        <f>_xlfn.XLOOKUP($E:$E,InsuranceClaims!$A:$A,InsuranceClaims!$E:$E)</f>
        <v>401.40899999999999</v>
      </c>
      <c r="M1841" t="str">
        <f>_xlfn.XLOOKUP($A:$A,Diagnoses!$B:$B,Diagnoses!$D:$D)</f>
        <v>Essential (primary) hypertension</v>
      </c>
      <c r="N1841" t="str">
        <f t="shared" si="56"/>
        <v>2025-Apr</v>
      </c>
      <c r="O1841" t="str">
        <f t="shared" si="57"/>
        <v>Standard</v>
      </c>
      <c r="P1841">
        <f>COUNTIF($B:$B,B1841)</f>
        <v>2</v>
      </c>
      <c r="Q1841">
        <f>SUMIF($C:$C,C1841,$L:$L)</f>
        <v>16195.449599999994</v>
      </c>
    </row>
    <row r="1842" spans="1:17" x14ac:dyDescent="0.25">
      <c r="A1842" t="s">
        <v>6104</v>
      </c>
      <c r="B1842" t="s">
        <v>774</v>
      </c>
      <c r="C1842" t="s">
        <v>3156</v>
      </c>
      <c r="D1842" t="s">
        <v>3088</v>
      </c>
      <c r="E1842" t="s">
        <v>20217</v>
      </c>
      <c r="F1842" t="s">
        <v>5844</v>
      </c>
      <c r="G1842" t="s">
        <v>3095</v>
      </c>
      <c r="H1842">
        <f ca="1">_xlfn.XLOOKUP('Master Data'!$B:$B,PatientsMaster!$A:$A,PatientsMaster!$F:$F)</f>
        <v>28</v>
      </c>
      <c r="I1842" t="str">
        <f ca="1">_xlfn.XLOOKUP('Master Data'!$B:$B,PatientsMaster!$A:$A,PatientsMaster!$G:$G)</f>
        <v>Young Adult</v>
      </c>
      <c r="J1842" t="str">
        <f>_xlfn.XLOOKUP($C:$C,ProvidersMaster!$A:$A,ProvidersMaster!$C:$C)</f>
        <v>Neurology</v>
      </c>
      <c r="K1842">
        <f>_xlfn.XLOOKUP($A:$A,Charges!$B:$B,Charges!$D:$D)</f>
        <v>262.45</v>
      </c>
      <c r="L1842">
        <f>_xlfn.XLOOKUP($E:$E,InsuranceClaims!$A:$A,InsuranceClaims!$E:$E)</f>
        <v>178.02809999999999</v>
      </c>
      <c r="M1842" t="str">
        <f>_xlfn.XLOOKUP($A:$A,Diagnoses!$B:$B,Diagnoses!$D:$D)</f>
        <v>Type 2 diabetes mellitus without complications</v>
      </c>
      <c r="N1842" t="str">
        <f t="shared" si="56"/>
        <v>2026-Jan</v>
      </c>
      <c r="O1842" t="str">
        <f t="shared" si="57"/>
        <v>Standard</v>
      </c>
      <c r="P1842">
        <f>COUNTIF($B:$B,B1842)</f>
        <v>3</v>
      </c>
      <c r="Q1842">
        <f>SUMIF($C:$C,C1842,$L:$L)</f>
        <v>25676.765600000006</v>
      </c>
    </row>
    <row r="1843" spans="1:17" x14ac:dyDescent="0.25">
      <c r="A1843" t="s">
        <v>6105</v>
      </c>
      <c r="B1843" t="s">
        <v>774</v>
      </c>
      <c r="C1843" t="s">
        <v>3329</v>
      </c>
      <c r="D1843" t="s">
        <v>3093</v>
      </c>
      <c r="E1843" t="s">
        <v>20218</v>
      </c>
      <c r="F1843" t="s">
        <v>6106</v>
      </c>
      <c r="G1843" t="s">
        <v>3090</v>
      </c>
      <c r="H1843">
        <f ca="1">_xlfn.XLOOKUP('Master Data'!$B:$B,PatientsMaster!$A:$A,PatientsMaster!$F:$F)</f>
        <v>28</v>
      </c>
      <c r="I1843" t="str">
        <f ca="1">_xlfn.XLOOKUP('Master Data'!$B:$B,PatientsMaster!$A:$A,PatientsMaster!$G:$G)</f>
        <v>Young Adult</v>
      </c>
      <c r="J1843" t="str">
        <f>_xlfn.XLOOKUP($C:$C,ProvidersMaster!$A:$A,ProvidersMaster!$C:$C)</f>
        <v>Oncology</v>
      </c>
      <c r="K1843">
        <f>_xlfn.XLOOKUP($A:$A,Charges!$B:$B,Charges!$D:$D)</f>
        <v>387.84</v>
      </c>
      <c r="L1843">
        <f>_xlfn.XLOOKUP($E:$E,InsuranceClaims!$A:$A,InsuranceClaims!$E:$E)</f>
        <v>49.624400000000001</v>
      </c>
      <c r="M1843" t="str">
        <f>_xlfn.XLOOKUP($A:$A,Diagnoses!$B:$B,Diagnoses!$D:$D)</f>
        <v>Low back pain</v>
      </c>
      <c r="N1843" t="str">
        <f t="shared" si="56"/>
        <v>2022-Jan</v>
      </c>
      <c r="O1843" t="str">
        <f t="shared" si="57"/>
        <v>High Cost</v>
      </c>
      <c r="P1843">
        <f>COUNTIF($B:$B,B1843)</f>
        <v>3</v>
      </c>
      <c r="Q1843">
        <f>SUMIF($C:$C,C1843,$L:$L)</f>
        <v>21059.359400000005</v>
      </c>
    </row>
    <row r="1844" spans="1:17" x14ac:dyDescent="0.25">
      <c r="A1844" t="s">
        <v>6107</v>
      </c>
      <c r="B1844" t="s">
        <v>774</v>
      </c>
      <c r="C1844" t="s">
        <v>3254</v>
      </c>
      <c r="D1844" t="s">
        <v>3093</v>
      </c>
      <c r="E1844" t="s">
        <v>20219</v>
      </c>
      <c r="F1844" t="s">
        <v>6108</v>
      </c>
      <c r="G1844" t="s">
        <v>3095</v>
      </c>
      <c r="H1844">
        <f ca="1">_xlfn.XLOOKUP('Master Data'!$B:$B,PatientsMaster!$A:$A,PatientsMaster!$F:$F)</f>
        <v>28</v>
      </c>
      <c r="I1844" t="str">
        <f ca="1">_xlfn.XLOOKUP('Master Data'!$B:$B,PatientsMaster!$A:$A,PatientsMaster!$G:$G)</f>
        <v>Young Adult</v>
      </c>
      <c r="J1844" t="str">
        <f>_xlfn.XLOOKUP($C:$C,ProvidersMaster!$A:$A,ProvidersMaster!$C:$C)</f>
        <v>General Practice</v>
      </c>
      <c r="K1844">
        <f>_xlfn.XLOOKUP($A:$A,Charges!$B:$B,Charges!$D:$D)</f>
        <v>282.47000000000003</v>
      </c>
      <c r="L1844">
        <f>_xlfn.XLOOKUP($E:$E,InsuranceClaims!$A:$A,InsuranceClaims!$E:$E)</f>
        <v>245.7646</v>
      </c>
      <c r="M1844" t="str">
        <f>_xlfn.XLOOKUP($A:$A,Diagnoses!$B:$B,Diagnoses!$D:$D)</f>
        <v>Low back pain</v>
      </c>
      <c r="N1844" t="str">
        <f t="shared" si="56"/>
        <v>2022-Dec</v>
      </c>
      <c r="O1844" t="str">
        <f t="shared" si="57"/>
        <v>Standard</v>
      </c>
      <c r="P1844">
        <f>COUNTIF($B:$B,B1844)</f>
        <v>3</v>
      </c>
      <c r="Q1844">
        <f>SUMIF($C:$C,C1844,$L:$L)</f>
        <v>20459.456599999998</v>
      </c>
    </row>
    <row r="1845" spans="1:17" x14ac:dyDescent="0.25">
      <c r="A1845" t="s">
        <v>6109</v>
      </c>
      <c r="B1845" t="s">
        <v>776</v>
      </c>
      <c r="C1845" t="s">
        <v>3248</v>
      </c>
      <c r="D1845" t="s">
        <v>3093</v>
      </c>
      <c r="E1845" t="s">
        <v>20220</v>
      </c>
      <c r="F1845" t="s">
        <v>5066</v>
      </c>
      <c r="G1845" t="s">
        <v>3106</v>
      </c>
      <c r="H1845">
        <f ca="1">_xlfn.XLOOKUP('Master Data'!$B:$B,PatientsMaster!$A:$A,PatientsMaster!$F:$F)</f>
        <v>48</v>
      </c>
      <c r="I1845" t="str">
        <f ca="1">_xlfn.XLOOKUP('Master Data'!$B:$B,PatientsMaster!$A:$A,PatientsMaster!$G:$G)</f>
        <v>Young Adult</v>
      </c>
      <c r="J1845" t="str">
        <f>_xlfn.XLOOKUP($C:$C,ProvidersMaster!$A:$A,ProvidersMaster!$C:$C)</f>
        <v>Cardiology</v>
      </c>
      <c r="K1845">
        <f>_xlfn.XLOOKUP($A:$A,Charges!$B:$B,Charges!$D:$D)</f>
        <v>117.57</v>
      </c>
      <c r="L1845">
        <f>_xlfn.XLOOKUP($E:$E,InsuranceClaims!$A:$A,InsuranceClaims!$E:$E)</f>
        <v>341.81279999999998</v>
      </c>
      <c r="M1845" t="str">
        <f>_xlfn.XLOOKUP($A:$A,Diagnoses!$B:$B,Diagnoses!$D:$D)</f>
        <v>Essential (primary) hypertension</v>
      </c>
      <c r="N1845" t="str">
        <f t="shared" si="56"/>
        <v>2022-Apr</v>
      </c>
      <c r="O1845" t="str">
        <f t="shared" si="57"/>
        <v>Standard</v>
      </c>
      <c r="P1845">
        <f>COUNTIF($B:$B,B1845)</f>
        <v>2</v>
      </c>
      <c r="Q1845">
        <f>SUMIF($C:$C,C1845,$L:$L)</f>
        <v>20392.786800000002</v>
      </c>
    </row>
    <row r="1846" spans="1:17" x14ac:dyDescent="0.25">
      <c r="A1846" t="s">
        <v>6110</v>
      </c>
      <c r="B1846" t="s">
        <v>776</v>
      </c>
      <c r="C1846" t="s">
        <v>3180</v>
      </c>
      <c r="D1846" t="s">
        <v>3093</v>
      </c>
      <c r="E1846" t="s">
        <v>20221</v>
      </c>
      <c r="F1846" t="s">
        <v>4732</v>
      </c>
      <c r="G1846" t="s">
        <v>3102</v>
      </c>
      <c r="H1846">
        <f ca="1">_xlfn.XLOOKUP('Master Data'!$B:$B,PatientsMaster!$A:$A,PatientsMaster!$F:$F)</f>
        <v>48</v>
      </c>
      <c r="I1846" t="str">
        <f ca="1">_xlfn.XLOOKUP('Master Data'!$B:$B,PatientsMaster!$A:$A,PatientsMaster!$G:$G)</f>
        <v>Young Adult</v>
      </c>
      <c r="J1846" t="str">
        <f>_xlfn.XLOOKUP($C:$C,ProvidersMaster!$A:$A,ProvidersMaster!$C:$C)</f>
        <v>Gastroenterology</v>
      </c>
      <c r="K1846">
        <f>_xlfn.XLOOKUP($A:$A,Charges!$B:$B,Charges!$D:$D)</f>
        <v>146.85</v>
      </c>
      <c r="L1846">
        <f>_xlfn.XLOOKUP($E:$E,InsuranceClaims!$A:$A,InsuranceClaims!$E:$E)</f>
        <v>321.2244</v>
      </c>
      <c r="M1846" t="str">
        <f>_xlfn.XLOOKUP($A:$A,Diagnoses!$B:$B,Diagnoses!$D:$D)</f>
        <v>Gastro-esophageal reflux disease without esophagitis</v>
      </c>
      <c r="N1846" t="str">
        <f t="shared" si="56"/>
        <v>2024-Oct</v>
      </c>
      <c r="O1846" t="str">
        <f t="shared" si="57"/>
        <v>Standard</v>
      </c>
      <c r="P1846">
        <f>COUNTIF($B:$B,B1846)</f>
        <v>2</v>
      </c>
      <c r="Q1846">
        <f>SUMIF($C:$C,C1846,$L:$L)</f>
        <v>19110.715800000002</v>
      </c>
    </row>
    <row r="1847" spans="1:17" x14ac:dyDescent="0.25">
      <c r="A1847" t="s">
        <v>6111</v>
      </c>
      <c r="B1847" t="s">
        <v>778</v>
      </c>
      <c r="C1847" t="s">
        <v>3108</v>
      </c>
      <c r="D1847" t="s">
        <v>3088</v>
      </c>
      <c r="E1847" t="s">
        <v>20222</v>
      </c>
      <c r="F1847" t="s">
        <v>3650</v>
      </c>
      <c r="G1847" t="s">
        <v>3106</v>
      </c>
      <c r="H1847">
        <f ca="1">_xlfn.XLOOKUP('Master Data'!$B:$B,PatientsMaster!$A:$A,PatientsMaster!$F:$F)</f>
        <v>63</v>
      </c>
      <c r="I1847" t="str">
        <f ca="1">_xlfn.XLOOKUP('Master Data'!$B:$B,PatientsMaster!$A:$A,PatientsMaster!$G:$G)</f>
        <v>Young Adult</v>
      </c>
      <c r="J1847" t="str">
        <f>_xlfn.XLOOKUP($C:$C,ProvidersMaster!$A:$A,ProvidersMaster!$C:$C)</f>
        <v>Pediatrics</v>
      </c>
      <c r="K1847">
        <f>_xlfn.XLOOKUP($A:$A,Charges!$B:$B,Charges!$D:$D)</f>
        <v>296.48</v>
      </c>
      <c r="L1847">
        <f>_xlfn.XLOOKUP($E:$E,InsuranceClaims!$A:$A,InsuranceClaims!$E:$E)</f>
        <v>61.667400000000008</v>
      </c>
      <c r="M1847" t="str">
        <f>_xlfn.XLOOKUP($A:$A,Diagnoses!$B:$B,Diagnoses!$D:$D)</f>
        <v>Essential (primary) hypertension</v>
      </c>
      <c r="N1847" t="str">
        <f t="shared" si="56"/>
        <v>2024-Jan</v>
      </c>
      <c r="O1847" t="str">
        <f t="shared" si="57"/>
        <v>Standard</v>
      </c>
      <c r="P1847">
        <f>COUNTIF($B:$B,B1847)</f>
        <v>8</v>
      </c>
      <c r="Q1847">
        <f>SUMIF($C:$C,C1847,$L:$L)</f>
        <v>19337.123900000002</v>
      </c>
    </row>
    <row r="1848" spans="1:17" x14ac:dyDescent="0.25">
      <c r="A1848" t="s">
        <v>6112</v>
      </c>
      <c r="B1848" t="s">
        <v>778</v>
      </c>
      <c r="C1848" t="s">
        <v>3087</v>
      </c>
      <c r="D1848" t="s">
        <v>3093</v>
      </c>
      <c r="E1848" t="s">
        <v>20223</v>
      </c>
      <c r="F1848" t="s">
        <v>3424</v>
      </c>
      <c r="G1848" t="s">
        <v>3090</v>
      </c>
      <c r="H1848">
        <f ca="1">_xlfn.XLOOKUP('Master Data'!$B:$B,PatientsMaster!$A:$A,PatientsMaster!$F:$F)</f>
        <v>63</v>
      </c>
      <c r="I1848" t="str">
        <f ca="1">_xlfn.XLOOKUP('Master Data'!$B:$B,PatientsMaster!$A:$A,PatientsMaster!$G:$G)</f>
        <v>Young Adult</v>
      </c>
      <c r="J1848" t="str">
        <f>_xlfn.XLOOKUP($C:$C,ProvidersMaster!$A:$A,ProvidersMaster!$C:$C)</f>
        <v>Cardiology</v>
      </c>
      <c r="K1848">
        <f>_xlfn.XLOOKUP($A:$A,Charges!$B:$B,Charges!$D:$D)</f>
        <v>89.74</v>
      </c>
      <c r="L1848">
        <f>_xlfn.XLOOKUP($E:$E,InsuranceClaims!$A:$A,InsuranceClaims!$E:$E)</f>
        <v>176.10129999999998</v>
      </c>
      <c r="M1848" t="str">
        <f>_xlfn.XLOOKUP($A:$A,Diagnoses!$B:$B,Diagnoses!$D:$D)</f>
        <v>Type 2 diabetes mellitus without complications</v>
      </c>
      <c r="N1848" t="str">
        <f t="shared" si="56"/>
        <v>2026-Aug</v>
      </c>
      <c r="O1848" t="str">
        <f t="shared" si="57"/>
        <v>Standard</v>
      </c>
      <c r="P1848">
        <f>COUNTIF($B:$B,B1848)</f>
        <v>8</v>
      </c>
      <c r="Q1848">
        <f>SUMIF($C:$C,C1848,$L:$L)</f>
        <v>16589.7353</v>
      </c>
    </row>
    <row r="1849" spans="1:17" x14ac:dyDescent="0.25">
      <c r="A1849" t="s">
        <v>6113</v>
      </c>
      <c r="B1849" t="s">
        <v>778</v>
      </c>
      <c r="C1849" t="s">
        <v>3217</v>
      </c>
      <c r="D1849" t="s">
        <v>3093</v>
      </c>
      <c r="E1849" t="s">
        <v>20224</v>
      </c>
      <c r="F1849" t="s">
        <v>6114</v>
      </c>
      <c r="G1849" t="s">
        <v>3106</v>
      </c>
      <c r="H1849">
        <f ca="1">_xlfn.XLOOKUP('Master Data'!$B:$B,PatientsMaster!$A:$A,PatientsMaster!$F:$F)</f>
        <v>63</v>
      </c>
      <c r="I1849" t="str">
        <f ca="1">_xlfn.XLOOKUP('Master Data'!$B:$B,PatientsMaster!$A:$A,PatientsMaster!$G:$G)</f>
        <v>Young Adult</v>
      </c>
      <c r="J1849" t="str">
        <f>_xlfn.XLOOKUP($C:$C,ProvidersMaster!$A:$A,ProvidersMaster!$C:$C)</f>
        <v>Cardiology</v>
      </c>
      <c r="K1849">
        <f>_xlfn.XLOOKUP($A:$A,Charges!$B:$B,Charges!$D:$D)</f>
        <v>379.03</v>
      </c>
      <c r="L1849">
        <f>_xlfn.XLOOKUP($E:$E,InsuranceClaims!$A:$A,InsuranceClaims!$E:$E)</f>
        <v>278.77499999999998</v>
      </c>
      <c r="M1849" t="str">
        <f>_xlfn.XLOOKUP($A:$A,Diagnoses!$B:$B,Diagnoses!$D:$D)</f>
        <v>Acute upper respiratory infection, unspecified</v>
      </c>
      <c r="N1849" t="str">
        <f t="shared" si="56"/>
        <v>2026-Jun</v>
      </c>
      <c r="O1849" t="str">
        <f t="shared" si="57"/>
        <v>High Cost</v>
      </c>
      <c r="P1849">
        <f>COUNTIF($B:$B,B1849)</f>
        <v>8</v>
      </c>
      <c r="Q1849">
        <f>SUMIF($C:$C,C1849,$L:$L)</f>
        <v>16325.449900000001</v>
      </c>
    </row>
    <row r="1850" spans="1:17" x14ac:dyDescent="0.25">
      <c r="A1850" t="s">
        <v>6115</v>
      </c>
      <c r="B1850" t="s">
        <v>778</v>
      </c>
      <c r="C1850" t="s">
        <v>3265</v>
      </c>
      <c r="D1850" t="s">
        <v>3088</v>
      </c>
      <c r="E1850" t="s">
        <v>20225</v>
      </c>
      <c r="F1850" t="s">
        <v>5776</v>
      </c>
      <c r="G1850" t="s">
        <v>3102</v>
      </c>
      <c r="H1850">
        <f ca="1">_xlfn.XLOOKUP('Master Data'!$B:$B,PatientsMaster!$A:$A,PatientsMaster!$F:$F)</f>
        <v>63</v>
      </c>
      <c r="I1850" t="str">
        <f ca="1">_xlfn.XLOOKUP('Master Data'!$B:$B,PatientsMaster!$A:$A,PatientsMaster!$G:$G)</f>
        <v>Young Adult</v>
      </c>
      <c r="J1850" t="str">
        <f>_xlfn.XLOOKUP($C:$C,ProvidersMaster!$A:$A,ProvidersMaster!$C:$C)</f>
        <v>Neurology</v>
      </c>
      <c r="K1850">
        <f>_xlfn.XLOOKUP($A:$A,Charges!$B:$B,Charges!$D:$D)</f>
        <v>166.49</v>
      </c>
      <c r="L1850">
        <f>_xlfn.XLOOKUP($E:$E,InsuranceClaims!$A:$A,InsuranceClaims!$E:$E)</f>
        <v>45.502600000000001</v>
      </c>
      <c r="M1850" t="str">
        <f>_xlfn.XLOOKUP($A:$A,Diagnoses!$B:$B,Diagnoses!$D:$D)</f>
        <v>Essential (primary) hypertension</v>
      </c>
      <c r="N1850" t="str">
        <f t="shared" si="56"/>
        <v>2023-Oct</v>
      </c>
      <c r="O1850" t="str">
        <f t="shared" si="57"/>
        <v>Standard</v>
      </c>
      <c r="P1850">
        <f>COUNTIF($B:$B,B1850)</f>
        <v>8</v>
      </c>
      <c r="Q1850">
        <f>SUMIF($C:$C,C1850,$L:$L)</f>
        <v>17482.5101</v>
      </c>
    </row>
    <row r="1851" spans="1:17" x14ac:dyDescent="0.25">
      <c r="A1851" t="s">
        <v>6116</v>
      </c>
      <c r="B1851" t="s">
        <v>778</v>
      </c>
      <c r="C1851" t="s">
        <v>3104</v>
      </c>
      <c r="D1851" t="s">
        <v>3093</v>
      </c>
      <c r="E1851" t="s">
        <v>20226</v>
      </c>
      <c r="F1851" t="s">
        <v>6117</v>
      </c>
      <c r="G1851" t="s">
        <v>3090</v>
      </c>
      <c r="H1851">
        <f ca="1">_xlfn.XLOOKUP('Master Data'!$B:$B,PatientsMaster!$A:$A,PatientsMaster!$F:$F)</f>
        <v>63</v>
      </c>
      <c r="I1851" t="str">
        <f ca="1">_xlfn.XLOOKUP('Master Data'!$B:$B,PatientsMaster!$A:$A,PatientsMaster!$G:$G)</f>
        <v>Young Adult</v>
      </c>
      <c r="J1851" t="str">
        <f>_xlfn.XLOOKUP($C:$C,ProvidersMaster!$A:$A,ProvidersMaster!$C:$C)</f>
        <v>Pediatrics</v>
      </c>
      <c r="K1851">
        <f>_xlfn.XLOOKUP($A:$A,Charges!$B:$B,Charges!$D:$D)</f>
        <v>197.88</v>
      </c>
      <c r="L1851">
        <f>_xlfn.XLOOKUP($E:$E,InsuranceClaims!$A:$A,InsuranceClaims!$E:$E)</f>
        <v>180.70770000000002</v>
      </c>
      <c r="M1851" t="str">
        <f>_xlfn.XLOOKUP($A:$A,Diagnoses!$B:$B,Diagnoses!$D:$D)</f>
        <v>Low back pain</v>
      </c>
      <c r="N1851" t="str">
        <f t="shared" si="56"/>
        <v>2023-Apr</v>
      </c>
      <c r="O1851" t="str">
        <f t="shared" si="57"/>
        <v>Standard</v>
      </c>
      <c r="P1851">
        <f>COUNTIF($B:$B,B1851)</f>
        <v>8</v>
      </c>
      <c r="Q1851">
        <f>SUMIF($C:$C,C1851,$L:$L)</f>
        <v>19656.943599999999</v>
      </c>
    </row>
    <row r="1852" spans="1:17" x14ac:dyDescent="0.25">
      <c r="A1852" t="s">
        <v>6118</v>
      </c>
      <c r="B1852" t="s">
        <v>778</v>
      </c>
      <c r="C1852" t="s">
        <v>3208</v>
      </c>
      <c r="D1852" t="s">
        <v>3088</v>
      </c>
      <c r="E1852" t="s">
        <v>20227</v>
      </c>
      <c r="F1852" t="s">
        <v>6119</v>
      </c>
      <c r="G1852" t="s">
        <v>3102</v>
      </c>
      <c r="H1852">
        <f ca="1">_xlfn.XLOOKUP('Master Data'!$B:$B,PatientsMaster!$A:$A,PatientsMaster!$F:$F)</f>
        <v>63</v>
      </c>
      <c r="I1852" t="str">
        <f ca="1">_xlfn.XLOOKUP('Master Data'!$B:$B,PatientsMaster!$A:$A,PatientsMaster!$G:$G)</f>
        <v>Young Adult</v>
      </c>
      <c r="J1852" t="str">
        <f>_xlfn.XLOOKUP($C:$C,ProvidersMaster!$A:$A,ProvidersMaster!$C:$C)</f>
        <v>Cardiology</v>
      </c>
      <c r="K1852">
        <f>_xlfn.XLOOKUP($A:$A,Charges!$B:$B,Charges!$D:$D)</f>
        <v>316.99</v>
      </c>
      <c r="L1852">
        <f>_xlfn.XLOOKUP($E:$E,InsuranceClaims!$A:$A,InsuranceClaims!$E:$E)</f>
        <v>360.4744</v>
      </c>
      <c r="M1852" t="str">
        <f>_xlfn.XLOOKUP($A:$A,Diagnoses!$B:$B,Diagnoses!$D:$D)</f>
        <v>Type 2 diabetes mellitus without complications</v>
      </c>
      <c r="N1852" t="str">
        <f t="shared" si="56"/>
        <v>2026-Mar</v>
      </c>
      <c r="O1852" t="str">
        <f t="shared" si="57"/>
        <v>Standard</v>
      </c>
      <c r="P1852">
        <f>COUNTIF($B:$B,B1852)</f>
        <v>8</v>
      </c>
      <c r="Q1852">
        <f>SUMIF($C:$C,C1852,$L:$L)</f>
        <v>17205.856699999993</v>
      </c>
    </row>
    <row r="1853" spans="1:17" x14ac:dyDescent="0.25">
      <c r="A1853" t="s">
        <v>6120</v>
      </c>
      <c r="B1853" t="s">
        <v>778</v>
      </c>
      <c r="C1853" t="s">
        <v>3108</v>
      </c>
      <c r="D1853" t="s">
        <v>3093</v>
      </c>
      <c r="E1853" t="s">
        <v>20228</v>
      </c>
      <c r="F1853" t="s">
        <v>3119</v>
      </c>
      <c r="G1853" t="s">
        <v>3102</v>
      </c>
      <c r="H1853">
        <f ca="1">_xlfn.XLOOKUP('Master Data'!$B:$B,PatientsMaster!$A:$A,PatientsMaster!$F:$F)</f>
        <v>63</v>
      </c>
      <c r="I1853" t="str">
        <f ca="1">_xlfn.XLOOKUP('Master Data'!$B:$B,PatientsMaster!$A:$A,PatientsMaster!$G:$G)</f>
        <v>Young Adult</v>
      </c>
      <c r="J1853" t="str">
        <f>_xlfn.XLOOKUP($C:$C,ProvidersMaster!$A:$A,ProvidersMaster!$C:$C)</f>
        <v>Pediatrics</v>
      </c>
      <c r="K1853">
        <f>_xlfn.XLOOKUP($A:$A,Charges!$B:$B,Charges!$D:$D)</f>
        <v>458.34</v>
      </c>
      <c r="L1853">
        <f>_xlfn.XLOOKUP($E:$E,InsuranceClaims!$A:$A,InsuranceClaims!$E:$E)</f>
        <v>212.268</v>
      </c>
      <c r="M1853" t="str">
        <f>_xlfn.XLOOKUP($A:$A,Diagnoses!$B:$B,Diagnoses!$D:$D)</f>
        <v>Essential (primary) hypertension</v>
      </c>
      <c r="N1853" t="str">
        <f t="shared" si="56"/>
        <v>2023-May</v>
      </c>
      <c r="O1853" t="str">
        <f t="shared" si="57"/>
        <v>High Cost</v>
      </c>
      <c r="P1853">
        <f>COUNTIF($B:$B,B1853)</f>
        <v>8</v>
      </c>
      <c r="Q1853">
        <f>SUMIF($C:$C,C1853,$L:$L)</f>
        <v>19337.123900000002</v>
      </c>
    </row>
    <row r="1854" spans="1:17" x14ac:dyDescent="0.25">
      <c r="A1854" t="s">
        <v>6121</v>
      </c>
      <c r="B1854" t="s">
        <v>778</v>
      </c>
      <c r="C1854" t="s">
        <v>3161</v>
      </c>
      <c r="D1854" t="s">
        <v>3088</v>
      </c>
      <c r="E1854" t="s">
        <v>20229</v>
      </c>
      <c r="F1854" t="s">
        <v>3244</v>
      </c>
      <c r="G1854" t="s">
        <v>3102</v>
      </c>
      <c r="H1854">
        <f ca="1">_xlfn.XLOOKUP('Master Data'!$B:$B,PatientsMaster!$A:$A,PatientsMaster!$F:$F)</f>
        <v>63</v>
      </c>
      <c r="I1854" t="str">
        <f ca="1">_xlfn.XLOOKUP('Master Data'!$B:$B,PatientsMaster!$A:$A,PatientsMaster!$G:$G)</f>
        <v>Young Adult</v>
      </c>
      <c r="J1854" t="str">
        <f>_xlfn.XLOOKUP($C:$C,ProvidersMaster!$A:$A,ProvidersMaster!$C:$C)</f>
        <v>Gastroenterology</v>
      </c>
      <c r="K1854">
        <f>_xlfn.XLOOKUP($A:$A,Charges!$B:$B,Charges!$D:$D)</f>
        <v>438.67</v>
      </c>
      <c r="L1854">
        <f>_xlfn.XLOOKUP($E:$E,InsuranceClaims!$A:$A,InsuranceClaims!$E:$E)</f>
        <v>49.4514</v>
      </c>
      <c r="M1854" t="str">
        <f>_xlfn.XLOOKUP($A:$A,Diagnoses!$B:$B,Diagnoses!$D:$D)</f>
        <v>Low back pain</v>
      </c>
      <c r="N1854" t="str">
        <f t="shared" si="56"/>
        <v>2022-Sep</v>
      </c>
      <c r="O1854" t="str">
        <f t="shared" si="57"/>
        <v>High Cost</v>
      </c>
      <c r="P1854">
        <f>COUNTIF($B:$B,B1854)</f>
        <v>8</v>
      </c>
      <c r="Q1854">
        <f>SUMIF($C:$C,C1854,$L:$L)</f>
        <v>20657.172699999996</v>
      </c>
    </row>
    <row r="1855" spans="1:17" x14ac:dyDescent="0.25">
      <c r="A1855" t="s">
        <v>6122</v>
      </c>
      <c r="B1855" t="s">
        <v>780</v>
      </c>
      <c r="C1855" t="s">
        <v>3125</v>
      </c>
      <c r="D1855" t="s">
        <v>3088</v>
      </c>
      <c r="E1855" t="s">
        <v>20230</v>
      </c>
      <c r="F1855" t="s">
        <v>6123</v>
      </c>
      <c r="G1855" t="s">
        <v>3102</v>
      </c>
      <c r="H1855">
        <f ca="1">_xlfn.XLOOKUP('Master Data'!$B:$B,PatientsMaster!$A:$A,PatientsMaster!$F:$F)</f>
        <v>18</v>
      </c>
      <c r="I1855" t="str">
        <f ca="1">_xlfn.XLOOKUP('Master Data'!$B:$B,PatientsMaster!$A:$A,PatientsMaster!$G:$G)</f>
        <v>Pediatric</v>
      </c>
      <c r="J1855" t="str">
        <f>_xlfn.XLOOKUP($C:$C,ProvidersMaster!$A:$A,ProvidersMaster!$C:$C)</f>
        <v>Dermatology</v>
      </c>
      <c r="K1855">
        <f>_xlfn.XLOOKUP($A:$A,Charges!$B:$B,Charges!$D:$D)</f>
        <v>66.790000000000006</v>
      </c>
      <c r="L1855">
        <f>_xlfn.XLOOKUP($E:$E,InsuranceClaims!$A:$A,InsuranceClaims!$E:$E)</f>
        <v>186.0556</v>
      </c>
      <c r="M1855" t="str">
        <f>_xlfn.XLOOKUP($A:$A,Diagnoses!$B:$B,Diagnoses!$D:$D)</f>
        <v>Essential (primary) hypertension</v>
      </c>
      <c r="N1855" t="str">
        <f t="shared" si="56"/>
        <v>2026-Feb</v>
      </c>
      <c r="O1855" t="str">
        <f t="shared" si="57"/>
        <v>Standard</v>
      </c>
      <c r="P1855">
        <f>COUNTIF($B:$B,B1855)</f>
        <v>8</v>
      </c>
      <c r="Q1855">
        <f>SUMIF($C:$C,C1855,$L:$L)</f>
        <v>11666.590100000001</v>
      </c>
    </row>
    <row r="1856" spans="1:17" x14ac:dyDescent="0.25">
      <c r="A1856" t="s">
        <v>6124</v>
      </c>
      <c r="B1856" t="s">
        <v>780</v>
      </c>
      <c r="C1856" t="s">
        <v>3135</v>
      </c>
      <c r="D1856" t="s">
        <v>3093</v>
      </c>
      <c r="E1856" t="s">
        <v>20231</v>
      </c>
      <c r="F1856" t="s">
        <v>6125</v>
      </c>
      <c r="G1856" t="s">
        <v>3102</v>
      </c>
      <c r="H1856">
        <f ca="1">_xlfn.XLOOKUP('Master Data'!$B:$B,PatientsMaster!$A:$A,PatientsMaster!$F:$F)</f>
        <v>18</v>
      </c>
      <c r="I1856" t="str">
        <f ca="1">_xlfn.XLOOKUP('Master Data'!$B:$B,PatientsMaster!$A:$A,PatientsMaster!$G:$G)</f>
        <v>Pediatric</v>
      </c>
      <c r="J1856" t="str">
        <f>_xlfn.XLOOKUP($C:$C,ProvidersMaster!$A:$A,ProvidersMaster!$C:$C)</f>
        <v>Pediatrics</v>
      </c>
      <c r="K1856">
        <f>_xlfn.XLOOKUP($A:$A,Charges!$B:$B,Charges!$D:$D)</f>
        <v>471.6</v>
      </c>
      <c r="L1856">
        <f>_xlfn.XLOOKUP($E:$E,InsuranceClaims!$A:$A,InsuranceClaims!$E:$E)</f>
        <v>179.92000000000002</v>
      </c>
      <c r="M1856" t="str">
        <f>_xlfn.XLOOKUP($A:$A,Diagnoses!$B:$B,Diagnoses!$D:$D)</f>
        <v>Gastro-esophageal reflux disease without esophagitis</v>
      </c>
      <c r="N1856" t="str">
        <f t="shared" si="56"/>
        <v>2023-Aug</v>
      </c>
      <c r="O1856" t="str">
        <f t="shared" si="57"/>
        <v>High Cost</v>
      </c>
      <c r="P1856">
        <f>COUNTIF($B:$B,B1856)</f>
        <v>8</v>
      </c>
      <c r="Q1856">
        <f>SUMIF($C:$C,C1856,$L:$L)</f>
        <v>24472.873299999996</v>
      </c>
    </row>
    <row r="1857" spans="1:17" x14ac:dyDescent="0.25">
      <c r="A1857" t="s">
        <v>6126</v>
      </c>
      <c r="B1857" t="s">
        <v>780</v>
      </c>
      <c r="C1857" t="s">
        <v>3187</v>
      </c>
      <c r="D1857" t="s">
        <v>3088</v>
      </c>
      <c r="E1857" t="s">
        <v>20232</v>
      </c>
      <c r="F1857" t="s">
        <v>6127</v>
      </c>
      <c r="G1857" t="s">
        <v>3102</v>
      </c>
      <c r="H1857">
        <f ca="1">_xlfn.XLOOKUP('Master Data'!$B:$B,PatientsMaster!$A:$A,PatientsMaster!$F:$F)</f>
        <v>18</v>
      </c>
      <c r="I1857" t="str">
        <f ca="1">_xlfn.XLOOKUP('Master Data'!$B:$B,PatientsMaster!$A:$A,PatientsMaster!$G:$G)</f>
        <v>Pediatric</v>
      </c>
      <c r="J1857" t="str">
        <f>_xlfn.XLOOKUP($C:$C,ProvidersMaster!$A:$A,ProvidersMaster!$C:$C)</f>
        <v>Cardiology</v>
      </c>
      <c r="K1857">
        <f>_xlfn.XLOOKUP($A:$A,Charges!$B:$B,Charges!$D:$D)</f>
        <v>370.38</v>
      </c>
      <c r="L1857">
        <f>_xlfn.XLOOKUP($E:$E,InsuranceClaims!$A:$A,InsuranceClaims!$E:$E)</f>
        <v>110.51599999999999</v>
      </c>
      <c r="M1857" t="str">
        <f>_xlfn.XLOOKUP($A:$A,Diagnoses!$B:$B,Diagnoses!$D:$D)</f>
        <v>Acute upper respiratory infection, unspecified</v>
      </c>
      <c r="N1857" t="str">
        <f t="shared" si="56"/>
        <v>2022-Jul</v>
      </c>
      <c r="O1857" t="str">
        <f t="shared" si="57"/>
        <v>High Cost</v>
      </c>
      <c r="P1857">
        <f>COUNTIF($B:$B,B1857)</f>
        <v>8</v>
      </c>
      <c r="Q1857">
        <f>SUMIF($C:$C,C1857,$L:$L)</f>
        <v>16655.636999999995</v>
      </c>
    </row>
    <row r="1858" spans="1:17" x14ac:dyDescent="0.25">
      <c r="A1858" t="s">
        <v>6128</v>
      </c>
      <c r="B1858" t="s">
        <v>780</v>
      </c>
      <c r="C1858" t="s">
        <v>3092</v>
      </c>
      <c r="D1858" t="s">
        <v>3093</v>
      </c>
      <c r="E1858" t="s">
        <v>20233</v>
      </c>
      <c r="F1858" t="s">
        <v>6129</v>
      </c>
      <c r="G1858" t="s">
        <v>3090</v>
      </c>
      <c r="H1858">
        <f ca="1">_xlfn.XLOOKUP('Master Data'!$B:$B,PatientsMaster!$A:$A,PatientsMaster!$F:$F)</f>
        <v>18</v>
      </c>
      <c r="I1858" t="str">
        <f ca="1">_xlfn.XLOOKUP('Master Data'!$B:$B,PatientsMaster!$A:$A,PatientsMaster!$G:$G)</f>
        <v>Pediatric</v>
      </c>
      <c r="J1858" t="str">
        <f>_xlfn.XLOOKUP($C:$C,ProvidersMaster!$A:$A,ProvidersMaster!$C:$C)</f>
        <v>Oncology</v>
      </c>
      <c r="K1858">
        <f>_xlfn.XLOOKUP($A:$A,Charges!$B:$B,Charges!$D:$D)</f>
        <v>299.5</v>
      </c>
      <c r="L1858">
        <f>_xlfn.XLOOKUP($E:$E,InsuranceClaims!$A:$A,InsuranceClaims!$E:$E)</f>
        <v>255.512</v>
      </c>
      <c r="M1858" t="str">
        <f>_xlfn.XLOOKUP($A:$A,Diagnoses!$B:$B,Diagnoses!$D:$D)</f>
        <v>Essential (primary) hypertension</v>
      </c>
      <c r="N1858" t="str">
        <f t="shared" si="56"/>
        <v>2024-Sep</v>
      </c>
      <c r="O1858" t="str">
        <f t="shared" si="57"/>
        <v>Standard</v>
      </c>
      <c r="P1858">
        <f>COUNTIF($B:$B,B1858)</f>
        <v>8</v>
      </c>
      <c r="Q1858">
        <f>SUMIF($C:$C,C1858,$L:$L)</f>
        <v>16713.101299999998</v>
      </c>
    </row>
    <row r="1859" spans="1:17" x14ac:dyDescent="0.25">
      <c r="A1859" t="s">
        <v>6130</v>
      </c>
      <c r="B1859" t="s">
        <v>780</v>
      </c>
      <c r="C1859" t="s">
        <v>3092</v>
      </c>
      <c r="D1859" t="s">
        <v>3088</v>
      </c>
      <c r="E1859" t="s">
        <v>20234</v>
      </c>
      <c r="F1859" t="s">
        <v>4389</v>
      </c>
      <c r="G1859" t="s">
        <v>3090</v>
      </c>
      <c r="H1859">
        <f ca="1">_xlfn.XLOOKUP('Master Data'!$B:$B,PatientsMaster!$A:$A,PatientsMaster!$F:$F)</f>
        <v>18</v>
      </c>
      <c r="I1859" t="str">
        <f ca="1">_xlfn.XLOOKUP('Master Data'!$B:$B,PatientsMaster!$A:$A,PatientsMaster!$G:$G)</f>
        <v>Pediatric</v>
      </c>
      <c r="J1859" t="str">
        <f>_xlfn.XLOOKUP($C:$C,ProvidersMaster!$A:$A,ProvidersMaster!$C:$C)</f>
        <v>Oncology</v>
      </c>
      <c r="K1859">
        <f>_xlfn.XLOOKUP($A:$A,Charges!$B:$B,Charges!$D:$D)</f>
        <v>400.67</v>
      </c>
      <c r="L1859">
        <f>_xlfn.XLOOKUP($E:$E,InsuranceClaims!$A:$A,InsuranceClaims!$E:$E)</f>
        <v>347.10599999999999</v>
      </c>
      <c r="M1859" t="str">
        <f>_xlfn.XLOOKUP($A:$A,Diagnoses!$B:$B,Diagnoses!$D:$D)</f>
        <v>Essential (primary) hypertension</v>
      </c>
      <c r="N1859" t="str">
        <f t="shared" ref="N1859:N1922" si="58">TEXT($F:$F,"yyyy-mmm")</f>
        <v>2025-Jun</v>
      </c>
      <c r="O1859" t="str">
        <f t="shared" ref="O1859:O1922" si="59">IF(K1859&gt;350,"High Cost","Standard")</f>
        <v>High Cost</v>
      </c>
      <c r="P1859">
        <f>COUNTIF($B:$B,B1859)</f>
        <v>8</v>
      </c>
      <c r="Q1859">
        <f>SUMIF($C:$C,C1859,$L:$L)</f>
        <v>16713.101299999998</v>
      </c>
    </row>
    <row r="1860" spans="1:17" x14ac:dyDescent="0.25">
      <c r="A1860" t="s">
        <v>6131</v>
      </c>
      <c r="B1860" t="s">
        <v>780</v>
      </c>
      <c r="C1860" t="s">
        <v>3196</v>
      </c>
      <c r="D1860" t="s">
        <v>3088</v>
      </c>
      <c r="E1860" t="s">
        <v>20235</v>
      </c>
      <c r="F1860" t="s">
        <v>5868</v>
      </c>
      <c r="G1860" t="s">
        <v>3102</v>
      </c>
      <c r="H1860">
        <f ca="1">_xlfn.XLOOKUP('Master Data'!$B:$B,PatientsMaster!$A:$A,PatientsMaster!$F:$F)</f>
        <v>18</v>
      </c>
      <c r="I1860" t="str">
        <f ca="1">_xlfn.XLOOKUP('Master Data'!$B:$B,PatientsMaster!$A:$A,PatientsMaster!$G:$G)</f>
        <v>Pediatric</v>
      </c>
      <c r="J1860" t="str">
        <f>_xlfn.XLOOKUP($C:$C,ProvidersMaster!$A:$A,ProvidersMaster!$C:$C)</f>
        <v>Gastroenterology</v>
      </c>
      <c r="K1860">
        <f>_xlfn.XLOOKUP($A:$A,Charges!$B:$B,Charges!$D:$D)</f>
        <v>397.49</v>
      </c>
      <c r="L1860">
        <f>_xlfn.XLOOKUP($E:$E,InsuranceClaims!$A:$A,InsuranceClaims!$E:$E)</f>
        <v>369.19499999999999</v>
      </c>
      <c r="M1860" t="str">
        <f>_xlfn.XLOOKUP($A:$A,Diagnoses!$B:$B,Diagnoses!$D:$D)</f>
        <v>Acute upper respiratory infection, unspecified</v>
      </c>
      <c r="N1860" t="str">
        <f t="shared" si="58"/>
        <v>2022-Sep</v>
      </c>
      <c r="O1860" t="str">
        <f t="shared" si="59"/>
        <v>High Cost</v>
      </c>
      <c r="P1860">
        <f>COUNTIF($B:$B,B1860)</f>
        <v>8</v>
      </c>
      <c r="Q1860">
        <f>SUMIF($C:$C,C1860,$L:$L)</f>
        <v>13711.558999999999</v>
      </c>
    </row>
    <row r="1861" spans="1:17" x14ac:dyDescent="0.25">
      <c r="A1861" t="s">
        <v>6132</v>
      </c>
      <c r="B1861" t="s">
        <v>780</v>
      </c>
      <c r="C1861" t="s">
        <v>3175</v>
      </c>
      <c r="D1861" t="s">
        <v>3093</v>
      </c>
      <c r="E1861" t="s">
        <v>20236</v>
      </c>
      <c r="F1861" t="s">
        <v>3542</v>
      </c>
      <c r="G1861" t="s">
        <v>3102</v>
      </c>
      <c r="H1861">
        <f ca="1">_xlfn.XLOOKUP('Master Data'!$B:$B,PatientsMaster!$A:$A,PatientsMaster!$F:$F)</f>
        <v>18</v>
      </c>
      <c r="I1861" t="str">
        <f ca="1">_xlfn.XLOOKUP('Master Data'!$B:$B,PatientsMaster!$A:$A,PatientsMaster!$G:$G)</f>
        <v>Pediatric</v>
      </c>
      <c r="J1861" t="str">
        <f>_xlfn.XLOOKUP($C:$C,ProvidersMaster!$A:$A,ProvidersMaster!$C:$C)</f>
        <v>Pediatrics</v>
      </c>
      <c r="K1861">
        <f>_xlfn.XLOOKUP($A:$A,Charges!$B:$B,Charges!$D:$D)</f>
        <v>441.48</v>
      </c>
      <c r="L1861">
        <f>_xlfn.XLOOKUP($E:$E,InsuranceClaims!$A:$A,InsuranceClaims!$E:$E)</f>
        <v>176.10000000000002</v>
      </c>
      <c r="M1861" t="str">
        <f>_xlfn.XLOOKUP($A:$A,Diagnoses!$B:$B,Diagnoses!$D:$D)</f>
        <v>Acute upper respiratory infection, unspecified</v>
      </c>
      <c r="N1861" t="str">
        <f t="shared" si="58"/>
        <v>2026-Aug</v>
      </c>
      <c r="O1861" t="str">
        <f t="shared" si="59"/>
        <v>High Cost</v>
      </c>
      <c r="P1861">
        <f>COUNTIF($B:$B,B1861)</f>
        <v>8</v>
      </c>
      <c r="Q1861">
        <f>SUMIF($C:$C,C1861,$L:$L)</f>
        <v>18866.657099999993</v>
      </c>
    </row>
    <row r="1862" spans="1:17" x14ac:dyDescent="0.25">
      <c r="A1862" t="s">
        <v>6133</v>
      </c>
      <c r="B1862" t="s">
        <v>780</v>
      </c>
      <c r="C1862" t="s">
        <v>3161</v>
      </c>
      <c r="D1862" t="s">
        <v>3088</v>
      </c>
      <c r="E1862" t="s">
        <v>20237</v>
      </c>
      <c r="F1862" t="s">
        <v>6062</v>
      </c>
      <c r="G1862" t="s">
        <v>3095</v>
      </c>
      <c r="H1862">
        <f ca="1">_xlfn.XLOOKUP('Master Data'!$B:$B,PatientsMaster!$A:$A,PatientsMaster!$F:$F)</f>
        <v>18</v>
      </c>
      <c r="I1862" t="str">
        <f ca="1">_xlfn.XLOOKUP('Master Data'!$B:$B,PatientsMaster!$A:$A,PatientsMaster!$G:$G)</f>
        <v>Pediatric</v>
      </c>
      <c r="J1862" t="str">
        <f>_xlfn.XLOOKUP($C:$C,ProvidersMaster!$A:$A,ProvidersMaster!$C:$C)</f>
        <v>Gastroenterology</v>
      </c>
      <c r="K1862">
        <f>_xlfn.XLOOKUP($A:$A,Charges!$B:$B,Charges!$D:$D)</f>
        <v>73.95</v>
      </c>
      <c r="L1862">
        <f>_xlfn.XLOOKUP($E:$E,InsuranceClaims!$A:$A,InsuranceClaims!$E:$E)</f>
        <v>115.68199999999999</v>
      </c>
      <c r="M1862" t="str">
        <f>_xlfn.XLOOKUP($A:$A,Diagnoses!$B:$B,Diagnoses!$D:$D)</f>
        <v>Type 2 diabetes mellitus without complications</v>
      </c>
      <c r="N1862" t="str">
        <f t="shared" si="58"/>
        <v>2022-Jul</v>
      </c>
      <c r="O1862" t="str">
        <f t="shared" si="59"/>
        <v>Standard</v>
      </c>
      <c r="P1862">
        <f>COUNTIF($B:$B,B1862)</f>
        <v>8</v>
      </c>
      <c r="Q1862">
        <f>SUMIF($C:$C,C1862,$L:$L)</f>
        <v>20657.172699999996</v>
      </c>
    </row>
    <row r="1863" spans="1:17" x14ac:dyDescent="0.25">
      <c r="A1863" t="s">
        <v>6134</v>
      </c>
      <c r="B1863" t="s">
        <v>782</v>
      </c>
      <c r="C1863" t="s">
        <v>3172</v>
      </c>
      <c r="D1863" t="s">
        <v>3093</v>
      </c>
      <c r="E1863" t="s">
        <v>20238</v>
      </c>
      <c r="F1863" t="s">
        <v>3939</v>
      </c>
      <c r="G1863" t="s">
        <v>3102</v>
      </c>
      <c r="H1863">
        <f ca="1">_xlfn.XLOOKUP('Master Data'!$B:$B,PatientsMaster!$A:$A,PatientsMaster!$F:$F)</f>
        <v>26</v>
      </c>
      <c r="I1863" t="str">
        <f ca="1">_xlfn.XLOOKUP('Master Data'!$B:$B,PatientsMaster!$A:$A,PatientsMaster!$G:$G)</f>
        <v>Young Adult</v>
      </c>
      <c r="J1863" t="str">
        <f>_xlfn.XLOOKUP($C:$C,ProvidersMaster!$A:$A,ProvidersMaster!$C:$C)</f>
        <v>Gastroenterology</v>
      </c>
      <c r="K1863">
        <f>_xlfn.XLOOKUP($A:$A,Charges!$B:$B,Charges!$D:$D)</f>
        <v>282.82</v>
      </c>
      <c r="L1863">
        <f>_xlfn.XLOOKUP($E:$E,InsuranceClaims!$A:$A,InsuranceClaims!$E:$E)</f>
        <v>385.28100000000001</v>
      </c>
      <c r="M1863" t="str">
        <f>_xlfn.XLOOKUP($A:$A,Diagnoses!$B:$B,Diagnoses!$D:$D)</f>
        <v>Acute upper respiratory infection, unspecified</v>
      </c>
      <c r="N1863" t="str">
        <f t="shared" si="58"/>
        <v>2022-Aug</v>
      </c>
      <c r="O1863" t="str">
        <f t="shared" si="59"/>
        <v>Standard</v>
      </c>
      <c r="P1863">
        <f>COUNTIF($B:$B,B1863)</f>
        <v>6</v>
      </c>
      <c r="Q1863">
        <f>SUMIF($C:$C,C1863,$L:$L)</f>
        <v>17502.678000000004</v>
      </c>
    </row>
    <row r="1864" spans="1:17" x14ac:dyDescent="0.25">
      <c r="A1864" t="s">
        <v>6135</v>
      </c>
      <c r="B1864" t="s">
        <v>782</v>
      </c>
      <c r="C1864" t="s">
        <v>3180</v>
      </c>
      <c r="D1864" t="s">
        <v>3088</v>
      </c>
      <c r="E1864" t="s">
        <v>20239</v>
      </c>
      <c r="F1864" t="s">
        <v>6136</v>
      </c>
      <c r="G1864" t="s">
        <v>3106</v>
      </c>
      <c r="H1864">
        <f ca="1">_xlfn.XLOOKUP('Master Data'!$B:$B,PatientsMaster!$A:$A,PatientsMaster!$F:$F)</f>
        <v>26</v>
      </c>
      <c r="I1864" t="str">
        <f ca="1">_xlfn.XLOOKUP('Master Data'!$B:$B,PatientsMaster!$A:$A,PatientsMaster!$G:$G)</f>
        <v>Young Adult</v>
      </c>
      <c r="J1864" t="str">
        <f>_xlfn.XLOOKUP($C:$C,ProvidersMaster!$A:$A,ProvidersMaster!$C:$C)</f>
        <v>Gastroenterology</v>
      </c>
      <c r="K1864">
        <f>_xlfn.XLOOKUP($A:$A,Charges!$B:$B,Charges!$D:$D)</f>
        <v>228</v>
      </c>
      <c r="L1864">
        <f>_xlfn.XLOOKUP($E:$E,InsuranceClaims!$A:$A,InsuranceClaims!$E:$E)</f>
        <v>117.90240000000001</v>
      </c>
      <c r="M1864" t="str">
        <f>_xlfn.XLOOKUP($A:$A,Diagnoses!$B:$B,Diagnoses!$D:$D)</f>
        <v>Gastro-esophageal reflux disease without esophagitis</v>
      </c>
      <c r="N1864" t="str">
        <f t="shared" si="58"/>
        <v>2022-Sep</v>
      </c>
      <c r="O1864" t="str">
        <f t="shared" si="59"/>
        <v>Standard</v>
      </c>
      <c r="P1864">
        <f>COUNTIF($B:$B,B1864)</f>
        <v>6</v>
      </c>
      <c r="Q1864">
        <f>SUMIF($C:$C,C1864,$L:$L)</f>
        <v>19110.715800000002</v>
      </c>
    </row>
    <row r="1865" spans="1:17" x14ac:dyDescent="0.25">
      <c r="A1865" t="s">
        <v>6137</v>
      </c>
      <c r="B1865" t="s">
        <v>782</v>
      </c>
      <c r="C1865" t="s">
        <v>3104</v>
      </c>
      <c r="D1865" t="s">
        <v>3093</v>
      </c>
      <c r="E1865" t="s">
        <v>20240</v>
      </c>
      <c r="F1865" t="s">
        <v>5269</v>
      </c>
      <c r="G1865" t="s">
        <v>3106</v>
      </c>
      <c r="H1865">
        <f ca="1">_xlfn.XLOOKUP('Master Data'!$B:$B,PatientsMaster!$A:$A,PatientsMaster!$F:$F)</f>
        <v>26</v>
      </c>
      <c r="I1865" t="str">
        <f ca="1">_xlfn.XLOOKUP('Master Data'!$B:$B,PatientsMaster!$A:$A,PatientsMaster!$G:$G)</f>
        <v>Young Adult</v>
      </c>
      <c r="J1865" t="str">
        <f>_xlfn.XLOOKUP($C:$C,ProvidersMaster!$A:$A,ProvidersMaster!$C:$C)</f>
        <v>Pediatrics</v>
      </c>
      <c r="K1865">
        <f>_xlfn.XLOOKUP($A:$A,Charges!$B:$B,Charges!$D:$D)</f>
        <v>209.12</v>
      </c>
      <c r="L1865">
        <f>_xlfn.XLOOKUP($E:$E,InsuranceClaims!$A:$A,InsuranceClaims!$E:$E)</f>
        <v>203.5872</v>
      </c>
      <c r="M1865" t="str">
        <f>_xlfn.XLOOKUP($A:$A,Diagnoses!$B:$B,Diagnoses!$D:$D)</f>
        <v>Essential (primary) hypertension</v>
      </c>
      <c r="N1865" t="str">
        <f t="shared" si="58"/>
        <v>2024-Jan</v>
      </c>
      <c r="O1865" t="str">
        <f t="shared" si="59"/>
        <v>Standard</v>
      </c>
      <c r="P1865">
        <f>COUNTIF($B:$B,B1865)</f>
        <v>6</v>
      </c>
      <c r="Q1865">
        <f>SUMIF($C:$C,C1865,$L:$L)</f>
        <v>19656.943599999999</v>
      </c>
    </row>
    <row r="1866" spans="1:17" x14ac:dyDescent="0.25">
      <c r="A1866" t="s">
        <v>6138</v>
      </c>
      <c r="B1866" t="s">
        <v>782</v>
      </c>
      <c r="C1866" t="s">
        <v>3196</v>
      </c>
      <c r="D1866" t="s">
        <v>3088</v>
      </c>
      <c r="E1866" t="s">
        <v>20241</v>
      </c>
      <c r="F1866" t="s">
        <v>4988</v>
      </c>
      <c r="G1866" t="s">
        <v>3106</v>
      </c>
      <c r="H1866">
        <f ca="1">_xlfn.XLOOKUP('Master Data'!$B:$B,PatientsMaster!$A:$A,PatientsMaster!$F:$F)</f>
        <v>26</v>
      </c>
      <c r="I1866" t="str">
        <f ca="1">_xlfn.XLOOKUP('Master Data'!$B:$B,PatientsMaster!$A:$A,PatientsMaster!$G:$G)</f>
        <v>Young Adult</v>
      </c>
      <c r="J1866" t="str">
        <f>_xlfn.XLOOKUP($C:$C,ProvidersMaster!$A:$A,ProvidersMaster!$C:$C)</f>
        <v>Gastroenterology</v>
      </c>
      <c r="K1866">
        <f>_xlfn.XLOOKUP($A:$A,Charges!$B:$B,Charges!$D:$D)</f>
        <v>178.56</v>
      </c>
      <c r="L1866">
        <f>_xlfn.XLOOKUP($E:$E,InsuranceClaims!$A:$A,InsuranceClaims!$E:$E)</f>
        <v>266.40159999999997</v>
      </c>
      <c r="M1866" t="str">
        <f>_xlfn.XLOOKUP($A:$A,Diagnoses!$B:$B,Diagnoses!$D:$D)</f>
        <v>Acute upper respiratory infection, unspecified</v>
      </c>
      <c r="N1866" t="str">
        <f t="shared" si="58"/>
        <v>2024-Mar</v>
      </c>
      <c r="O1866" t="str">
        <f t="shared" si="59"/>
        <v>Standard</v>
      </c>
      <c r="P1866">
        <f>COUNTIF($B:$B,B1866)</f>
        <v>6</v>
      </c>
      <c r="Q1866">
        <f>SUMIF($C:$C,C1866,$L:$L)</f>
        <v>13711.558999999999</v>
      </c>
    </row>
    <row r="1867" spans="1:17" x14ac:dyDescent="0.25">
      <c r="A1867" t="s">
        <v>6139</v>
      </c>
      <c r="B1867" t="s">
        <v>782</v>
      </c>
      <c r="C1867" t="s">
        <v>3202</v>
      </c>
      <c r="D1867" t="s">
        <v>3093</v>
      </c>
      <c r="E1867" t="s">
        <v>20242</v>
      </c>
      <c r="F1867" t="s">
        <v>3784</v>
      </c>
      <c r="G1867" t="s">
        <v>3106</v>
      </c>
      <c r="H1867">
        <f ca="1">_xlfn.XLOOKUP('Master Data'!$B:$B,PatientsMaster!$A:$A,PatientsMaster!$F:$F)</f>
        <v>26</v>
      </c>
      <c r="I1867" t="str">
        <f ca="1">_xlfn.XLOOKUP('Master Data'!$B:$B,PatientsMaster!$A:$A,PatientsMaster!$G:$G)</f>
        <v>Young Adult</v>
      </c>
      <c r="J1867" t="str">
        <f>_xlfn.XLOOKUP($C:$C,ProvidersMaster!$A:$A,ProvidersMaster!$C:$C)</f>
        <v>General Practice</v>
      </c>
      <c r="K1867">
        <f>_xlfn.XLOOKUP($A:$A,Charges!$B:$B,Charges!$D:$D)</f>
        <v>428.95</v>
      </c>
      <c r="L1867">
        <f>_xlfn.XLOOKUP($E:$E,InsuranceClaims!$A:$A,InsuranceClaims!$E:$E)</f>
        <v>154.75309999999999</v>
      </c>
      <c r="M1867" t="str">
        <f>_xlfn.XLOOKUP($A:$A,Diagnoses!$B:$B,Diagnoses!$D:$D)</f>
        <v>Essential (primary) hypertension</v>
      </c>
      <c r="N1867" t="str">
        <f t="shared" si="58"/>
        <v>2023-Sep</v>
      </c>
      <c r="O1867" t="str">
        <f t="shared" si="59"/>
        <v>High Cost</v>
      </c>
      <c r="P1867">
        <f>COUNTIF($B:$B,B1867)</f>
        <v>6</v>
      </c>
      <c r="Q1867">
        <f>SUMIF($C:$C,C1867,$L:$L)</f>
        <v>16195.449599999994</v>
      </c>
    </row>
    <row r="1868" spans="1:17" x14ac:dyDescent="0.25">
      <c r="A1868" t="s">
        <v>6140</v>
      </c>
      <c r="B1868" t="s">
        <v>782</v>
      </c>
      <c r="C1868" t="s">
        <v>3187</v>
      </c>
      <c r="D1868" t="s">
        <v>3093</v>
      </c>
      <c r="E1868" t="s">
        <v>20243</v>
      </c>
      <c r="F1868" t="s">
        <v>5069</v>
      </c>
      <c r="G1868" t="s">
        <v>3106</v>
      </c>
      <c r="H1868">
        <f ca="1">_xlfn.XLOOKUP('Master Data'!$B:$B,PatientsMaster!$A:$A,PatientsMaster!$F:$F)</f>
        <v>26</v>
      </c>
      <c r="I1868" t="str">
        <f ca="1">_xlfn.XLOOKUP('Master Data'!$B:$B,PatientsMaster!$A:$A,PatientsMaster!$G:$G)</f>
        <v>Young Adult</v>
      </c>
      <c r="J1868" t="str">
        <f>_xlfn.XLOOKUP($C:$C,ProvidersMaster!$A:$A,ProvidersMaster!$C:$C)</f>
        <v>Cardiology</v>
      </c>
      <c r="K1868">
        <f>_xlfn.XLOOKUP($A:$A,Charges!$B:$B,Charges!$D:$D)</f>
        <v>321.5</v>
      </c>
      <c r="L1868">
        <f>_xlfn.XLOOKUP($E:$E,InsuranceClaims!$A:$A,InsuranceClaims!$E:$E)</f>
        <v>176.87879999999998</v>
      </c>
      <c r="M1868" t="str">
        <f>_xlfn.XLOOKUP($A:$A,Diagnoses!$B:$B,Diagnoses!$D:$D)</f>
        <v>Acute upper respiratory infection, unspecified</v>
      </c>
      <c r="N1868" t="str">
        <f t="shared" si="58"/>
        <v>2026-Jan</v>
      </c>
      <c r="O1868" t="str">
        <f t="shared" si="59"/>
        <v>Standard</v>
      </c>
      <c r="P1868">
        <f>COUNTIF($B:$B,B1868)</f>
        <v>6</v>
      </c>
      <c r="Q1868">
        <f>SUMIF($C:$C,C1868,$L:$L)</f>
        <v>16655.636999999995</v>
      </c>
    </row>
    <row r="1869" spans="1:17" x14ac:dyDescent="0.25">
      <c r="A1869" t="s">
        <v>6141</v>
      </c>
      <c r="B1869" t="s">
        <v>784</v>
      </c>
      <c r="C1869" t="s">
        <v>3329</v>
      </c>
      <c r="D1869" t="s">
        <v>3088</v>
      </c>
      <c r="E1869" t="s">
        <v>20244</v>
      </c>
      <c r="F1869" t="s">
        <v>3850</v>
      </c>
      <c r="G1869" t="s">
        <v>3102</v>
      </c>
      <c r="H1869">
        <f ca="1">_xlfn.XLOOKUP('Master Data'!$B:$B,PatientsMaster!$A:$A,PatientsMaster!$F:$F)</f>
        <v>72</v>
      </c>
      <c r="I1869" t="str">
        <f ca="1">_xlfn.XLOOKUP('Master Data'!$B:$B,PatientsMaster!$A:$A,PatientsMaster!$G:$G)</f>
        <v>Young Adult</v>
      </c>
      <c r="J1869" t="str">
        <f>_xlfn.XLOOKUP($C:$C,ProvidersMaster!$A:$A,ProvidersMaster!$C:$C)</f>
        <v>Oncology</v>
      </c>
      <c r="K1869">
        <f>_xlfn.XLOOKUP($A:$A,Charges!$B:$B,Charges!$D:$D)</f>
        <v>393.74</v>
      </c>
      <c r="L1869">
        <f>_xlfn.XLOOKUP($E:$E,InsuranceClaims!$A:$A,InsuranceClaims!$E:$E)</f>
        <v>99.415999999999997</v>
      </c>
      <c r="M1869" t="str">
        <f>_xlfn.XLOOKUP($A:$A,Diagnoses!$B:$B,Diagnoses!$D:$D)</f>
        <v>Low back pain</v>
      </c>
      <c r="N1869" t="str">
        <f t="shared" si="58"/>
        <v>2023-Aug</v>
      </c>
      <c r="O1869" t="str">
        <f t="shared" si="59"/>
        <v>High Cost</v>
      </c>
      <c r="P1869">
        <f>COUNTIF($B:$B,B1869)</f>
        <v>7</v>
      </c>
      <c r="Q1869">
        <f>SUMIF($C:$C,C1869,$L:$L)</f>
        <v>21059.359400000005</v>
      </c>
    </row>
    <row r="1870" spans="1:17" x14ac:dyDescent="0.25">
      <c r="A1870" t="s">
        <v>6142</v>
      </c>
      <c r="B1870" t="s">
        <v>784</v>
      </c>
      <c r="C1870" t="s">
        <v>3118</v>
      </c>
      <c r="D1870" t="s">
        <v>3093</v>
      </c>
      <c r="E1870" t="s">
        <v>20245</v>
      </c>
      <c r="F1870" t="s">
        <v>4458</v>
      </c>
      <c r="G1870" t="s">
        <v>3102</v>
      </c>
      <c r="H1870">
        <f ca="1">_xlfn.XLOOKUP('Master Data'!$B:$B,PatientsMaster!$A:$A,PatientsMaster!$F:$F)</f>
        <v>72</v>
      </c>
      <c r="I1870" t="str">
        <f ca="1">_xlfn.XLOOKUP('Master Data'!$B:$B,PatientsMaster!$A:$A,PatientsMaster!$G:$G)</f>
        <v>Young Adult</v>
      </c>
      <c r="J1870" t="str">
        <f>_xlfn.XLOOKUP($C:$C,ProvidersMaster!$A:$A,ProvidersMaster!$C:$C)</f>
        <v>Cardiology</v>
      </c>
      <c r="K1870">
        <f>_xlfn.XLOOKUP($A:$A,Charges!$B:$B,Charges!$D:$D)</f>
        <v>199.28</v>
      </c>
      <c r="L1870">
        <f>_xlfn.XLOOKUP($E:$E,InsuranceClaims!$A:$A,InsuranceClaims!$E:$E)</f>
        <v>51.879300000000001</v>
      </c>
      <c r="M1870" t="str">
        <f>_xlfn.XLOOKUP($A:$A,Diagnoses!$B:$B,Diagnoses!$D:$D)</f>
        <v>Gastro-esophageal reflux disease without esophagitis</v>
      </c>
      <c r="N1870" t="str">
        <f t="shared" si="58"/>
        <v>2022-Jan</v>
      </c>
      <c r="O1870" t="str">
        <f t="shared" si="59"/>
        <v>Standard</v>
      </c>
      <c r="P1870">
        <f>COUNTIF($B:$B,B1870)</f>
        <v>7</v>
      </c>
      <c r="Q1870">
        <f>SUMIF($C:$C,C1870,$L:$L)</f>
        <v>19335.334599999998</v>
      </c>
    </row>
    <row r="1871" spans="1:17" x14ac:dyDescent="0.25">
      <c r="A1871" t="s">
        <v>6143</v>
      </c>
      <c r="B1871" t="s">
        <v>784</v>
      </c>
      <c r="C1871" t="s">
        <v>3175</v>
      </c>
      <c r="D1871" t="s">
        <v>3088</v>
      </c>
      <c r="E1871" t="s">
        <v>20246</v>
      </c>
      <c r="F1871" t="s">
        <v>4480</v>
      </c>
      <c r="G1871" t="s">
        <v>3106</v>
      </c>
      <c r="H1871">
        <f ca="1">_xlfn.XLOOKUP('Master Data'!$B:$B,PatientsMaster!$A:$A,PatientsMaster!$F:$F)</f>
        <v>72</v>
      </c>
      <c r="I1871" t="str">
        <f ca="1">_xlfn.XLOOKUP('Master Data'!$B:$B,PatientsMaster!$A:$A,PatientsMaster!$G:$G)</f>
        <v>Young Adult</v>
      </c>
      <c r="J1871" t="str">
        <f>_xlfn.XLOOKUP($C:$C,ProvidersMaster!$A:$A,ProvidersMaster!$C:$C)</f>
        <v>Pediatrics</v>
      </c>
      <c r="K1871">
        <f>_xlfn.XLOOKUP($A:$A,Charges!$B:$B,Charges!$D:$D)</f>
        <v>92.02</v>
      </c>
      <c r="L1871">
        <f>_xlfn.XLOOKUP($E:$E,InsuranceClaims!$A:$A,InsuranceClaims!$E:$E)</f>
        <v>215.94639999999998</v>
      </c>
      <c r="M1871" t="str">
        <f>_xlfn.XLOOKUP($A:$A,Diagnoses!$B:$B,Diagnoses!$D:$D)</f>
        <v>Low back pain</v>
      </c>
      <c r="N1871" t="str">
        <f t="shared" si="58"/>
        <v>2022-Dec</v>
      </c>
      <c r="O1871" t="str">
        <f t="shared" si="59"/>
        <v>Standard</v>
      </c>
      <c r="P1871">
        <f>COUNTIF($B:$B,B1871)</f>
        <v>7</v>
      </c>
      <c r="Q1871">
        <f>SUMIF($C:$C,C1871,$L:$L)</f>
        <v>18866.657099999993</v>
      </c>
    </row>
    <row r="1872" spans="1:17" x14ac:dyDescent="0.25">
      <c r="A1872" t="s">
        <v>6144</v>
      </c>
      <c r="B1872" t="s">
        <v>784</v>
      </c>
      <c r="C1872" t="s">
        <v>3135</v>
      </c>
      <c r="D1872" t="s">
        <v>3093</v>
      </c>
      <c r="E1872" t="s">
        <v>20247</v>
      </c>
      <c r="F1872" t="s">
        <v>5730</v>
      </c>
      <c r="G1872" t="s">
        <v>3106</v>
      </c>
      <c r="H1872">
        <f ca="1">_xlfn.XLOOKUP('Master Data'!$B:$B,PatientsMaster!$A:$A,PatientsMaster!$F:$F)</f>
        <v>72</v>
      </c>
      <c r="I1872" t="str">
        <f ca="1">_xlfn.XLOOKUP('Master Data'!$B:$B,PatientsMaster!$A:$A,PatientsMaster!$G:$G)</f>
        <v>Young Adult</v>
      </c>
      <c r="J1872" t="str">
        <f>_xlfn.XLOOKUP($C:$C,ProvidersMaster!$A:$A,ProvidersMaster!$C:$C)</f>
        <v>Pediatrics</v>
      </c>
      <c r="K1872">
        <f>_xlfn.XLOOKUP($A:$A,Charges!$B:$B,Charges!$D:$D)</f>
        <v>436.54</v>
      </c>
      <c r="L1872">
        <f>_xlfn.XLOOKUP($E:$E,InsuranceClaims!$A:$A,InsuranceClaims!$E:$E)</f>
        <v>166.55799999999999</v>
      </c>
      <c r="M1872" t="str">
        <f>_xlfn.XLOOKUP($A:$A,Diagnoses!$B:$B,Diagnoses!$D:$D)</f>
        <v>Low back pain</v>
      </c>
      <c r="N1872" t="str">
        <f t="shared" si="58"/>
        <v>2022-Nov</v>
      </c>
      <c r="O1872" t="str">
        <f t="shared" si="59"/>
        <v>High Cost</v>
      </c>
      <c r="P1872">
        <f>COUNTIF($B:$B,B1872)</f>
        <v>7</v>
      </c>
      <c r="Q1872">
        <f>SUMIF($C:$C,C1872,$L:$L)</f>
        <v>24472.873299999996</v>
      </c>
    </row>
    <row r="1873" spans="1:17" x14ac:dyDescent="0.25">
      <c r="A1873" t="s">
        <v>6145</v>
      </c>
      <c r="B1873" t="s">
        <v>784</v>
      </c>
      <c r="C1873" t="s">
        <v>3217</v>
      </c>
      <c r="D1873" t="s">
        <v>3093</v>
      </c>
      <c r="E1873" t="s">
        <v>20248</v>
      </c>
      <c r="F1873" t="s">
        <v>4117</v>
      </c>
      <c r="G1873" t="s">
        <v>3095</v>
      </c>
      <c r="H1873">
        <f ca="1">_xlfn.XLOOKUP('Master Data'!$B:$B,PatientsMaster!$A:$A,PatientsMaster!$F:$F)</f>
        <v>72</v>
      </c>
      <c r="I1873" t="str">
        <f ca="1">_xlfn.XLOOKUP('Master Data'!$B:$B,PatientsMaster!$A:$A,PatientsMaster!$G:$G)</f>
        <v>Young Adult</v>
      </c>
      <c r="J1873" t="str">
        <f>_xlfn.XLOOKUP($C:$C,ProvidersMaster!$A:$A,ProvidersMaster!$C:$C)</f>
        <v>Cardiology</v>
      </c>
      <c r="K1873">
        <f>_xlfn.XLOOKUP($A:$A,Charges!$B:$B,Charges!$D:$D)</f>
        <v>248.21</v>
      </c>
      <c r="L1873">
        <f>_xlfn.XLOOKUP($E:$E,InsuranceClaims!$A:$A,InsuranceClaims!$E:$E)</f>
        <v>394.94399999999996</v>
      </c>
      <c r="M1873" t="str">
        <f>_xlfn.XLOOKUP($A:$A,Diagnoses!$B:$B,Diagnoses!$D:$D)</f>
        <v>Gastro-esophageal reflux disease without esophagitis</v>
      </c>
      <c r="N1873" t="str">
        <f t="shared" si="58"/>
        <v>2025-Jan</v>
      </c>
      <c r="O1873" t="str">
        <f t="shared" si="59"/>
        <v>Standard</v>
      </c>
      <c r="P1873">
        <f>COUNTIF($B:$B,B1873)</f>
        <v>7</v>
      </c>
      <c r="Q1873">
        <f>SUMIF($C:$C,C1873,$L:$L)</f>
        <v>16325.449900000001</v>
      </c>
    </row>
    <row r="1874" spans="1:17" x14ac:dyDescent="0.25">
      <c r="A1874" t="s">
        <v>6146</v>
      </c>
      <c r="B1874" t="s">
        <v>784</v>
      </c>
      <c r="C1874" t="s">
        <v>3156</v>
      </c>
      <c r="D1874" t="s">
        <v>3093</v>
      </c>
      <c r="E1874" t="s">
        <v>20249</v>
      </c>
      <c r="F1874" t="s">
        <v>4885</v>
      </c>
      <c r="G1874" t="s">
        <v>3090</v>
      </c>
      <c r="H1874">
        <f ca="1">_xlfn.XLOOKUP('Master Data'!$B:$B,PatientsMaster!$A:$A,PatientsMaster!$F:$F)</f>
        <v>72</v>
      </c>
      <c r="I1874" t="str">
        <f ca="1">_xlfn.XLOOKUP('Master Data'!$B:$B,PatientsMaster!$A:$A,PatientsMaster!$G:$G)</f>
        <v>Young Adult</v>
      </c>
      <c r="J1874" t="str">
        <f>_xlfn.XLOOKUP($C:$C,ProvidersMaster!$A:$A,ProvidersMaster!$C:$C)</f>
        <v>Neurology</v>
      </c>
      <c r="K1874">
        <f>_xlfn.XLOOKUP($A:$A,Charges!$B:$B,Charges!$D:$D)</f>
        <v>78.989999999999995</v>
      </c>
      <c r="L1874">
        <f>_xlfn.XLOOKUP($E:$E,InsuranceClaims!$A:$A,InsuranceClaims!$E:$E)</f>
        <v>299.69279999999998</v>
      </c>
      <c r="M1874" t="str">
        <f>_xlfn.XLOOKUP($A:$A,Diagnoses!$B:$B,Diagnoses!$D:$D)</f>
        <v>Gastro-esophageal reflux disease without esophagitis</v>
      </c>
      <c r="N1874" t="str">
        <f t="shared" si="58"/>
        <v>2025-Feb</v>
      </c>
      <c r="O1874" t="str">
        <f t="shared" si="59"/>
        <v>Standard</v>
      </c>
      <c r="P1874">
        <f>COUNTIF($B:$B,B1874)</f>
        <v>7</v>
      </c>
      <c r="Q1874">
        <f>SUMIF($C:$C,C1874,$L:$L)</f>
        <v>25676.765600000006</v>
      </c>
    </row>
    <row r="1875" spans="1:17" x14ac:dyDescent="0.25">
      <c r="A1875" t="s">
        <v>6147</v>
      </c>
      <c r="B1875" t="s">
        <v>784</v>
      </c>
      <c r="C1875" t="s">
        <v>3145</v>
      </c>
      <c r="D1875" t="s">
        <v>3088</v>
      </c>
      <c r="E1875" t="s">
        <v>20250</v>
      </c>
      <c r="F1875" t="s">
        <v>3518</v>
      </c>
      <c r="G1875" t="s">
        <v>3090</v>
      </c>
      <c r="H1875">
        <f ca="1">_xlfn.XLOOKUP('Master Data'!$B:$B,PatientsMaster!$A:$A,PatientsMaster!$F:$F)</f>
        <v>72</v>
      </c>
      <c r="I1875" t="str">
        <f ca="1">_xlfn.XLOOKUP('Master Data'!$B:$B,PatientsMaster!$A:$A,PatientsMaster!$G:$G)</f>
        <v>Young Adult</v>
      </c>
      <c r="J1875" t="str">
        <f>_xlfn.XLOOKUP($C:$C,ProvidersMaster!$A:$A,ProvidersMaster!$C:$C)</f>
        <v>Cardiology</v>
      </c>
      <c r="K1875">
        <f>_xlfn.XLOOKUP($A:$A,Charges!$B:$B,Charges!$D:$D)</f>
        <v>480.79</v>
      </c>
      <c r="L1875">
        <f>_xlfn.XLOOKUP($E:$E,InsuranceClaims!$A:$A,InsuranceClaims!$E:$E)</f>
        <v>402.13619999999997</v>
      </c>
      <c r="M1875" t="str">
        <f>_xlfn.XLOOKUP($A:$A,Diagnoses!$B:$B,Diagnoses!$D:$D)</f>
        <v>Type 2 diabetes mellitus without complications</v>
      </c>
      <c r="N1875" t="str">
        <f t="shared" si="58"/>
        <v>2026-Jun</v>
      </c>
      <c r="O1875" t="str">
        <f t="shared" si="59"/>
        <v>High Cost</v>
      </c>
      <c r="P1875">
        <f>COUNTIF($B:$B,B1875)</f>
        <v>7</v>
      </c>
      <c r="Q1875">
        <f>SUMIF($C:$C,C1875,$L:$L)</f>
        <v>16957.942200000001</v>
      </c>
    </row>
    <row r="1876" spans="1:17" x14ac:dyDescent="0.25">
      <c r="A1876" t="s">
        <v>6148</v>
      </c>
      <c r="B1876" t="s">
        <v>786</v>
      </c>
      <c r="C1876" t="s">
        <v>3130</v>
      </c>
      <c r="D1876" t="s">
        <v>3093</v>
      </c>
      <c r="E1876" t="s">
        <v>20251</v>
      </c>
      <c r="F1876" t="s">
        <v>3131</v>
      </c>
      <c r="G1876" t="s">
        <v>3090</v>
      </c>
      <c r="H1876">
        <f ca="1">_xlfn.XLOOKUP('Master Data'!$B:$B,PatientsMaster!$A:$A,PatientsMaster!$F:$F)</f>
        <v>58</v>
      </c>
      <c r="I1876" t="str">
        <f ca="1">_xlfn.XLOOKUP('Master Data'!$B:$B,PatientsMaster!$A:$A,PatientsMaster!$G:$G)</f>
        <v>Young Adult</v>
      </c>
      <c r="J1876" t="str">
        <f>_xlfn.XLOOKUP($C:$C,ProvidersMaster!$A:$A,ProvidersMaster!$C:$C)</f>
        <v>Pediatrics</v>
      </c>
      <c r="K1876">
        <f>_xlfn.XLOOKUP($A:$A,Charges!$B:$B,Charges!$D:$D)</f>
        <v>235.41</v>
      </c>
      <c r="L1876">
        <f>_xlfn.XLOOKUP($E:$E,InsuranceClaims!$A:$A,InsuranceClaims!$E:$E)</f>
        <v>94.021199999999993</v>
      </c>
      <c r="M1876" t="str">
        <f>_xlfn.XLOOKUP($A:$A,Diagnoses!$B:$B,Diagnoses!$D:$D)</f>
        <v>Gastro-esophageal reflux disease without esophagitis</v>
      </c>
      <c r="N1876" t="str">
        <f t="shared" si="58"/>
        <v>2023-Feb</v>
      </c>
      <c r="O1876" t="str">
        <f t="shared" si="59"/>
        <v>Standard</v>
      </c>
      <c r="P1876">
        <f>COUNTIF($B:$B,B1876)</f>
        <v>5</v>
      </c>
      <c r="Q1876">
        <f>SUMIF($C:$C,C1876,$L:$L)</f>
        <v>15966.304299999994</v>
      </c>
    </row>
    <row r="1877" spans="1:17" x14ac:dyDescent="0.25">
      <c r="A1877" t="s">
        <v>6149</v>
      </c>
      <c r="B1877" t="s">
        <v>786</v>
      </c>
      <c r="C1877" t="s">
        <v>3087</v>
      </c>
      <c r="D1877" t="s">
        <v>3088</v>
      </c>
      <c r="E1877" t="s">
        <v>20252</v>
      </c>
      <c r="F1877" t="s">
        <v>4663</v>
      </c>
      <c r="G1877" t="s">
        <v>3106</v>
      </c>
      <c r="H1877">
        <f ca="1">_xlfn.XLOOKUP('Master Data'!$B:$B,PatientsMaster!$A:$A,PatientsMaster!$F:$F)</f>
        <v>58</v>
      </c>
      <c r="I1877" t="str">
        <f ca="1">_xlfn.XLOOKUP('Master Data'!$B:$B,PatientsMaster!$A:$A,PatientsMaster!$G:$G)</f>
        <v>Young Adult</v>
      </c>
      <c r="J1877" t="str">
        <f>_xlfn.XLOOKUP($C:$C,ProvidersMaster!$A:$A,ProvidersMaster!$C:$C)</f>
        <v>Cardiology</v>
      </c>
      <c r="K1877">
        <f>_xlfn.XLOOKUP($A:$A,Charges!$B:$B,Charges!$D:$D)</f>
        <v>126.16</v>
      </c>
      <c r="L1877">
        <f>_xlfn.XLOOKUP($E:$E,InsuranceClaims!$A:$A,InsuranceClaims!$E:$E)</f>
        <v>198.63750000000002</v>
      </c>
      <c r="M1877" t="str">
        <f>_xlfn.XLOOKUP($A:$A,Diagnoses!$B:$B,Diagnoses!$D:$D)</f>
        <v>Acute upper respiratory infection, unspecified</v>
      </c>
      <c r="N1877" t="str">
        <f t="shared" si="58"/>
        <v>2026-Jul</v>
      </c>
      <c r="O1877" t="str">
        <f t="shared" si="59"/>
        <v>Standard</v>
      </c>
      <c r="P1877">
        <f>COUNTIF($B:$B,B1877)</f>
        <v>5</v>
      </c>
      <c r="Q1877">
        <f>SUMIF($C:$C,C1877,$L:$L)</f>
        <v>16589.7353</v>
      </c>
    </row>
    <row r="1878" spans="1:17" x14ac:dyDescent="0.25">
      <c r="A1878" t="s">
        <v>6150</v>
      </c>
      <c r="B1878" t="s">
        <v>786</v>
      </c>
      <c r="C1878" t="s">
        <v>3100</v>
      </c>
      <c r="D1878" t="s">
        <v>3093</v>
      </c>
      <c r="E1878" t="s">
        <v>20253</v>
      </c>
      <c r="F1878" t="s">
        <v>3246</v>
      </c>
      <c r="G1878" t="s">
        <v>3095</v>
      </c>
      <c r="H1878">
        <f ca="1">_xlfn.XLOOKUP('Master Data'!$B:$B,PatientsMaster!$A:$A,PatientsMaster!$F:$F)</f>
        <v>58</v>
      </c>
      <c r="I1878" t="str">
        <f ca="1">_xlfn.XLOOKUP('Master Data'!$B:$B,PatientsMaster!$A:$A,PatientsMaster!$G:$G)</f>
        <v>Young Adult</v>
      </c>
      <c r="J1878" t="str">
        <f>_xlfn.XLOOKUP($C:$C,ProvidersMaster!$A:$A,ProvidersMaster!$C:$C)</f>
        <v>Gastroenterology</v>
      </c>
      <c r="K1878">
        <f>_xlfn.XLOOKUP($A:$A,Charges!$B:$B,Charges!$D:$D)</f>
        <v>347.96</v>
      </c>
      <c r="L1878">
        <f>_xlfn.XLOOKUP($E:$E,InsuranceClaims!$A:$A,InsuranceClaims!$E:$E)</f>
        <v>310.90189999999996</v>
      </c>
      <c r="M1878" t="str">
        <f>_xlfn.XLOOKUP($A:$A,Diagnoses!$B:$B,Diagnoses!$D:$D)</f>
        <v>Essential (primary) hypertension</v>
      </c>
      <c r="N1878" t="str">
        <f t="shared" si="58"/>
        <v>2026-May</v>
      </c>
      <c r="O1878" t="str">
        <f t="shared" si="59"/>
        <v>Standard</v>
      </c>
      <c r="P1878">
        <f>COUNTIF($B:$B,B1878)</f>
        <v>5</v>
      </c>
      <c r="Q1878">
        <f>SUMIF($C:$C,C1878,$L:$L)</f>
        <v>18930.286999999997</v>
      </c>
    </row>
    <row r="1879" spans="1:17" x14ac:dyDescent="0.25">
      <c r="A1879" t="s">
        <v>6151</v>
      </c>
      <c r="B1879" t="s">
        <v>786</v>
      </c>
      <c r="C1879" t="s">
        <v>3104</v>
      </c>
      <c r="D1879" t="s">
        <v>3088</v>
      </c>
      <c r="E1879" t="s">
        <v>20254</v>
      </c>
      <c r="F1879" t="s">
        <v>4471</v>
      </c>
      <c r="G1879" t="s">
        <v>3102</v>
      </c>
      <c r="H1879">
        <f ca="1">_xlfn.XLOOKUP('Master Data'!$B:$B,PatientsMaster!$A:$A,PatientsMaster!$F:$F)</f>
        <v>58</v>
      </c>
      <c r="I1879" t="str">
        <f ca="1">_xlfn.XLOOKUP('Master Data'!$B:$B,PatientsMaster!$A:$A,PatientsMaster!$G:$G)</f>
        <v>Young Adult</v>
      </c>
      <c r="J1879" t="str">
        <f>_xlfn.XLOOKUP($C:$C,ProvidersMaster!$A:$A,ProvidersMaster!$C:$C)</f>
        <v>Pediatrics</v>
      </c>
      <c r="K1879">
        <f>_xlfn.XLOOKUP($A:$A,Charges!$B:$B,Charges!$D:$D)</f>
        <v>108.38</v>
      </c>
      <c r="L1879">
        <f>_xlfn.XLOOKUP($E:$E,InsuranceClaims!$A:$A,InsuranceClaims!$E:$E)</f>
        <v>131.58449999999999</v>
      </c>
      <c r="M1879" t="str">
        <f>_xlfn.XLOOKUP($A:$A,Diagnoses!$B:$B,Diagnoses!$D:$D)</f>
        <v>Essential (primary) hypertension</v>
      </c>
      <c r="N1879" t="str">
        <f t="shared" si="58"/>
        <v>2022-Oct</v>
      </c>
      <c r="O1879" t="str">
        <f t="shared" si="59"/>
        <v>Standard</v>
      </c>
      <c r="P1879">
        <f>COUNTIF($B:$B,B1879)</f>
        <v>5</v>
      </c>
      <c r="Q1879">
        <f>SUMIF($C:$C,C1879,$L:$L)</f>
        <v>19656.943599999999</v>
      </c>
    </row>
    <row r="1880" spans="1:17" x14ac:dyDescent="0.25">
      <c r="A1880" t="s">
        <v>6152</v>
      </c>
      <c r="B1880" t="s">
        <v>786</v>
      </c>
      <c r="C1880" t="s">
        <v>3180</v>
      </c>
      <c r="D1880" t="s">
        <v>3093</v>
      </c>
      <c r="E1880" t="s">
        <v>20255</v>
      </c>
      <c r="F1880" t="s">
        <v>4041</v>
      </c>
      <c r="G1880" t="s">
        <v>3090</v>
      </c>
      <c r="H1880">
        <f ca="1">_xlfn.XLOOKUP('Master Data'!$B:$B,PatientsMaster!$A:$A,PatientsMaster!$F:$F)</f>
        <v>58</v>
      </c>
      <c r="I1880" t="str">
        <f ca="1">_xlfn.XLOOKUP('Master Data'!$B:$B,PatientsMaster!$A:$A,PatientsMaster!$G:$G)</f>
        <v>Young Adult</v>
      </c>
      <c r="J1880" t="str">
        <f>_xlfn.XLOOKUP($C:$C,ProvidersMaster!$A:$A,ProvidersMaster!$C:$C)</f>
        <v>Gastroenterology</v>
      </c>
      <c r="K1880">
        <f>_xlfn.XLOOKUP($A:$A,Charges!$B:$B,Charges!$D:$D)</f>
        <v>106.58</v>
      </c>
      <c r="L1880">
        <f>_xlfn.XLOOKUP($E:$E,InsuranceClaims!$A:$A,InsuranceClaims!$E:$E)</f>
        <v>175.84700000000001</v>
      </c>
      <c r="M1880" t="str">
        <f>_xlfn.XLOOKUP($A:$A,Diagnoses!$B:$B,Diagnoses!$D:$D)</f>
        <v>Low back pain</v>
      </c>
      <c r="N1880" t="str">
        <f t="shared" si="58"/>
        <v>2026-Feb</v>
      </c>
      <c r="O1880" t="str">
        <f t="shared" si="59"/>
        <v>Standard</v>
      </c>
      <c r="P1880">
        <f>COUNTIF($B:$B,B1880)</f>
        <v>5</v>
      </c>
      <c r="Q1880">
        <f>SUMIF($C:$C,C1880,$L:$L)</f>
        <v>19110.715800000002</v>
      </c>
    </row>
    <row r="1881" spans="1:17" x14ac:dyDescent="0.25">
      <c r="A1881" t="s">
        <v>6153</v>
      </c>
      <c r="B1881" t="s">
        <v>788</v>
      </c>
      <c r="C1881" t="s">
        <v>3199</v>
      </c>
      <c r="D1881" t="s">
        <v>3088</v>
      </c>
      <c r="E1881" t="s">
        <v>20256</v>
      </c>
      <c r="F1881" t="s">
        <v>6052</v>
      </c>
      <c r="G1881" t="s">
        <v>3090</v>
      </c>
      <c r="H1881">
        <f ca="1">_xlfn.XLOOKUP('Master Data'!$B:$B,PatientsMaster!$A:$A,PatientsMaster!$F:$F)</f>
        <v>52</v>
      </c>
      <c r="I1881" t="str">
        <f ca="1">_xlfn.XLOOKUP('Master Data'!$B:$B,PatientsMaster!$A:$A,PatientsMaster!$G:$G)</f>
        <v>Young Adult</v>
      </c>
      <c r="J1881" t="str">
        <f>_xlfn.XLOOKUP($C:$C,ProvidersMaster!$A:$A,ProvidersMaster!$C:$C)</f>
        <v>Gastroenterology</v>
      </c>
      <c r="K1881">
        <f>_xlfn.XLOOKUP($A:$A,Charges!$B:$B,Charges!$D:$D)</f>
        <v>186.1</v>
      </c>
      <c r="L1881">
        <f>_xlfn.XLOOKUP($E:$E,InsuranceClaims!$A:$A,InsuranceClaims!$E:$E)</f>
        <v>56.440800000000003</v>
      </c>
      <c r="M1881" t="str">
        <f>_xlfn.XLOOKUP($A:$A,Diagnoses!$B:$B,Diagnoses!$D:$D)</f>
        <v>Acute upper respiratory infection, unspecified</v>
      </c>
      <c r="N1881" t="str">
        <f t="shared" si="58"/>
        <v>2026-Sep</v>
      </c>
      <c r="O1881" t="str">
        <f t="shared" si="59"/>
        <v>Standard</v>
      </c>
      <c r="P1881">
        <f>COUNTIF($B:$B,B1881)</f>
        <v>1</v>
      </c>
      <c r="Q1881">
        <f>SUMIF($C:$C,C1881,$L:$L)</f>
        <v>19674.320500000005</v>
      </c>
    </row>
    <row r="1882" spans="1:17" x14ac:dyDescent="0.25">
      <c r="A1882" t="s">
        <v>6154</v>
      </c>
      <c r="B1882" t="s">
        <v>790</v>
      </c>
      <c r="C1882" t="s">
        <v>3138</v>
      </c>
      <c r="D1882" t="s">
        <v>3093</v>
      </c>
      <c r="E1882" t="s">
        <v>20257</v>
      </c>
      <c r="F1882" t="s">
        <v>3568</v>
      </c>
      <c r="G1882" t="s">
        <v>3102</v>
      </c>
      <c r="H1882">
        <f ca="1">_xlfn.XLOOKUP('Master Data'!$B:$B,PatientsMaster!$A:$A,PatientsMaster!$F:$F)</f>
        <v>43</v>
      </c>
      <c r="I1882" t="str">
        <f ca="1">_xlfn.XLOOKUP('Master Data'!$B:$B,PatientsMaster!$A:$A,PatientsMaster!$G:$G)</f>
        <v>Young Adult</v>
      </c>
      <c r="J1882" t="str">
        <f>_xlfn.XLOOKUP($C:$C,ProvidersMaster!$A:$A,ProvidersMaster!$C:$C)</f>
        <v>Dermatology</v>
      </c>
      <c r="K1882">
        <f>_xlfn.XLOOKUP($A:$A,Charges!$B:$B,Charges!$D:$D)</f>
        <v>167.55</v>
      </c>
      <c r="L1882">
        <f>_xlfn.XLOOKUP($E:$E,InsuranceClaims!$A:$A,InsuranceClaims!$E:$E)</f>
        <v>189.62520000000001</v>
      </c>
      <c r="M1882" t="str">
        <f>_xlfn.XLOOKUP($A:$A,Diagnoses!$B:$B,Diagnoses!$D:$D)</f>
        <v>Low back pain</v>
      </c>
      <c r="N1882" t="str">
        <f t="shared" si="58"/>
        <v>2024-Jan</v>
      </c>
      <c r="O1882" t="str">
        <f t="shared" si="59"/>
        <v>Standard</v>
      </c>
      <c r="P1882">
        <f>COUNTIF($B:$B,B1882)</f>
        <v>8</v>
      </c>
      <c r="Q1882">
        <f>SUMIF($C:$C,C1882,$L:$L)</f>
        <v>16320.415199999998</v>
      </c>
    </row>
    <row r="1883" spans="1:17" x14ac:dyDescent="0.25">
      <c r="A1883" t="s">
        <v>6155</v>
      </c>
      <c r="B1883" t="s">
        <v>790</v>
      </c>
      <c r="C1883" t="s">
        <v>3130</v>
      </c>
      <c r="D1883" t="s">
        <v>3093</v>
      </c>
      <c r="E1883" t="s">
        <v>20258</v>
      </c>
      <c r="F1883" t="s">
        <v>5323</v>
      </c>
      <c r="G1883" t="s">
        <v>3102</v>
      </c>
      <c r="H1883">
        <f ca="1">_xlfn.XLOOKUP('Master Data'!$B:$B,PatientsMaster!$A:$A,PatientsMaster!$F:$F)</f>
        <v>43</v>
      </c>
      <c r="I1883" t="str">
        <f ca="1">_xlfn.XLOOKUP('Master Data'!$B:$B,PatientsMaster!$A:$A,PatientsMaster!$G:$G)</f>
        <v>Young Adult</v>
      </c>
      <c r="J1883" t="str">
        <f>_xlfn.XLOOKUP($C:$C,ProvidersMaster!$A:$A,ProvidersMaster!$C:$C)</f>
        <v>Pediatrics</v>
      </c>
      <c r="K1883">
        <f>_xlfn.XLOOKUP($A:$A,Charges!$B:$B,Charges!$D:$D)</f>
        <v>325.04000000000002</v>
      </c>
      <c r="L1883">
        <f>_xlfn.XLOOKUP($E:$E,InsuranceClaims!$A:$A,InsuranceClaims!$E:$E)</f>
        <v>157.61699999999999</v>
      </c>
      <c r="M1883" t="str">
        <f>_xlfn.XLOOKUP($A:$A,Diagnoses!$B:$B,Diagnoses!$D:$D)</f>
        <v>Type 2 diabetes mellitus without complications</v>
      </c>
      <c r="N1883" t="str">
        <f t="shared" si="58"/>
        <v>2024-Sep</v>
      </c>
      <c r="O1883" t="str">
        <f t="shared" si="59"/>
        <v>Standard</v>
      </c>
      <c r="P1883">
        <f>COUNTIF($B:$B,B1883)</f>
        <v>8</v>
      </c>
      <c r="Q1883">
        <f>SUMIF($C:$C,C1883,$L:$L)</f>
        <v>15966.304299999994</v>
      </c>
    </row>
    <row r="1884" spans="1:17" x14ac:dyDescent="0.25">
      <c r="A1884" t="s">
        <v>6156</v>
      </c>
      <c r="B1884" t="s">
        <v>790</v>
      </c>
      <c r="C1884" t="s">
        <v>3156</v>
      </c>
      <c r="D1884" t="s">
        <v>3093</v>
      </c>
      <c r="E1884" t="s">
        <v>20259</v>
      </c>
      <c r="F1884" t="s">
        <v>6000</v>
      </c>
      <c r="G1884" t="s">
        <v>3095</v>
      </c>
      <c r="H1884">
        <f ca="1">_xlfn.XLOOKUP('Master Data'!$B:$B,PatientsMaster!$A:$A,PatientsMaster!$F:$F)</f>
        <v>43</v>
      </c>
      <c r="I1884" t="str">
        <f ca="1">_xlfn.XLOOKUP('Master Data'!$B:$B,PatientsMaster!$A:$A,PatientsMaster!$G:$G)</f>
        <v>Young Adult</v>
      </c>
      <c r="J1884" t="str">
        <f>_xlfn.XLOOKUP($C:$C,ProvidersMaster!$A:$A,ProvidersMaster!$C:$C)</f>
        <v>Neurology</v>
      </c>
      <c r="K1884">
        <f>_xlfn.XLOOKUP($A:$A,Charges!$B:$B,Charges!$D:$D)</f>
        <v>423.6</v>
      </c>
      <c r="L1884">
        <f>_xlfn.XLOOKUP($E:$E,InsuranceClaims!$A:$A,InsuranceClaims!$E:$E)</f>
        <v>170.0067</v>
      </c>
      <c r="M1884" t="str">
        <f>_xlfn.XLOOKUP($A:$A,Diagnoses!$B:$B,Diagnoses!$D:$D)</f>
        <v>Type 2 diabetes mellitus without complications</v>
      </c>
      <c r="N1884" t="str">
        <f t="shared" si="58"/>
        <v>2024-Nov</v>
      </c>
      <c r="O1884" t="str">
        <f t="shared" si="59"/>
        <v>High Cost</v>
      </c>
      <c r="P1884">
        <f>COUNTIF($B:$B,B1884)</f>
        <v>8</v>
      </c>
      <c r="Q1884">
        <f>SUMIF($C:$C,C1884,$L:$L)</f>
        <v>25676.765600000006</v>
      </c>
    </row>
    <row r="1885" spans="1:17" x14ac:dyDescent="0.25">
      <c r="A1885" t="s">
        <v>6157</v>
      </c>
      <c r="B1885" t="s">
        <v>790</v>
      </c>
      <c r="C1885" t="s">
        <v>3265</v>
      </c>
      <c r="D1885" t="s">
        <v>3088</v>
      </c>
      <c r="E1885" t="s">
        <v>20260</v>
      </c>
      <c r="F1885" t="s">
        <v>4450</v>
      </c>
      <c r="G1885" t="s">
        <v>3090</v>
      </c>
      <c r="H1885">
        <f ca="1">_xlfn.XLOOKUP('Master Data'!$B:$B,PatientsMaster!$A:$A,PatientsMaster!$F:$F)</f>
        <v>43</v>
      </c>
      <c r="I1885" t="str">
        <f ca="1">_xlfn.XLOOKUP('Master Data'!$B:$B,PatientsMaster!$A:$A,PatientsMaster!$G:$G)</f>
        <v>Young Adult</v>
      </c>
      <c r="J1885" t="str">
        <f>_xlfn.XLOOKUP($C:$C,ProvidersMaster!$A:$A,ProvidersMaster!$C:$C)</f>
        <v>Neurology</v>
      </c>
      <c r="K1885">
        <f>_xlfn.XLOOKUP($A:$A,Charges!$B:$B,Charges!$D:$D)</f>
        <v>109.85</v>
      </c>
      <c r="L1885">
        <f>_xlfn.XLOOKUP($E:$E,InsuranceClaims!$A:$A,InsuranceClaims!$E:$E)</f>
        <v>313.512</v>
      </c>
      <c r="M1885" t="str">
        <f>_xlfn.XLOOKUP($A:$A,Diagnoses!$B:$B,Diagnoses!$D:$D)</f>
        <v>Essential (primary) hypertension</v>
      </c>
      <c r="N1885" t="str">
        <f t="shared" si="58"/>
        <v>2023-Apr</v>
      </c>
      <c r="O1885" t="str">
        <f t="shared" si="59"/>
        <v>Standard</v>
      </c>
      <c r="P1885">
        <f>COUNTIF($B:$B,B1885)</f>
        <v>8</v>
      </c>
      <c r="Q1885">
        <f>SUMIF($C:$C,C1885,$L:$L)</f>
        <v>17482.5101</v>
      </c>
    </row>
    <row r="1886" spans="1:17" x14ac:dyDescent="0.25">
      <c r="A1886" t="s">
        <v>6158</v>
      </c>
      <c r="B1886" t="s">
        <v>790</v>
      </c>
      <c r="C1886" t="s">
        <v>3265</v>
      </c>
      <c r="D1886" t="s">
        <v>3093</v>
      </c>
      <c r="E1886" t="s">
        <v>20261</v>
      </c>
      <c r="F1886" t="s">
        <v>4121</v>
      </c>
      <c r="G1886" t="s">
        <v>3102</v>
      </c>
      <c r="H1886">
        <f ca="1">_xlfn.XLOOKUP('Master Data'!$B:$B,PatientsMaster!$A:$A,PatientsMaster!$F:$F)</f>
        <v>43</v>
      </c>
      <c r="I1886" t="str">
        <f ca="1">_xlfn.XLOOKUP('Master Data'!$B:$B,PatientsMaster!$A:$A,PatientsMaster!$G:$G)</f>
        <v>Young Adult</v>
      </c>
      <c r="J1886" t="str">
        <f>_xlfn.XLOOKUP($C:$C,ProvidersMaster!$A:$A,ProvidersMaster!$C:$C)</f>
        <v>Neurology</v>
      </c>
      <c r="K1886">
        <f>_xlfn.XLOOKUP($A:$A,Charges!$B:$B,Charges!$D:$D)</f>
        <v>270.73</v>
      </c>
      <c r="L1886">
        <f>_xlfn.XLOOKUP($E:$E,InsuranceClaims!$A:$A,InsuranceClaims!$E:$E)</f>
        <v>107.92319999999999</v>
      </c>
      <c r="M1886" t="str">
        <f>_xlfn.XLOOKUP($A:$A,Diagnoses!$B:$B,Diagnoses!$D:$D)</f>
        <v>Type 2 diabetes mellitus without complications</v>
      </c>
      <c r="N1886" t="str">
        <f t="shared" si="58"/>
        <v>2022-Dec</v>
      </c>
      <c r="O1886" t="str">
        <f t="shared" si="59"/>
        <v>Standard</v>
      </c>
      <c r="P1886">
        <f>COUNTIF($B:$B,B1886)</f>
        <v>8</v>
      </c>
      <c r="Q1886">
        <f>SUMIF($C:$C,C1886,$L:$L)</f>
        <v>17482.5101</v>
      </c>
    </row>
    <row r="1887" spans="1:17" x14ac:dyDescent="0.25">
      <c r="A1887" t="s">
        <v>6159</v>
      </c>
      <c r="B1887" t="s">
        <v>790</v>
      </c>
      <c r="C1887" t="s">
        <v>3135</v>
      </c>
      <c r="D1887" t="s">
        <v>3093</v>
      </c>
      <c r="E1887" t="s">
        <v>20262</v>
      </c>
      <c r="F1887" t="s">
        <v>4890</v>
      </c>
      <c r="G1887" t="s">
        <v>3106</v>
      </c>
      <c r="H1887">
        <f ca="1">_xlfn.XLOOKUP('Master Data'!$B:$B,PatientsMaster!$A:$A,PatientsMaster!$F:$F)</f>
        <v>43</v>
      </c>
      <c r="I1887" t="str">
        <f ca="1">_xlfn.XLOOKUP('Master Data'!$B:$B,PatientsMaster!$A:$A,PatientsMaster!$G:$G)</f>
        <v>Young Adult</v>
      </c>
      <c r="J1887" t="str">
        <f>_xlfn.XLOOKUP($C:$C,ProvidersMaster!$A:$A,ProvidersMaster!$C:$C)</f>
        <v>Pediatrics</v>
      </c>
      <c r="K1887">
        <f>_xlfn.XLOOKUP($A:$A,Charges!$B:$B,Charges!$D:$D)</f>
        <v>206.88</v>
      </c>
      <c r="L1887">
        <f>_xlfn.XLOOKUP($E:$E,InsuranceClaims!$A:$A,InsuranceClaims!$E:$E)</f>
        <v>298.93780000000004</v>
      </c>
      <c r="M1887" t="str">
        <f>_xlfn.XLOOKUP($A:$A,Diagnoses!$B:$B,Diagnoses!$D:$D)</f>
        <v>Low back pain</v>
      </c>
      <c r="N1887" t="str">
        <f t="shared" si="58"/>
        <v>2025-Dec</v>
      </c>
      <c r="O1887" t="str">
        <f t="shared" si="59"/>
        <v>Standard</v>
      </c>
      <c r="P1887">
        <f>COUNTIF($B:$B,B1887)</f>
        <v>8</v>
      </c>
      <c r="Q1887">
        <f>SUMIF($C:$C,C1887,$L:$L)</f>
        <v>24472.873299999996</v>
      </c>
    </row>
    <row r="1888" spans="1:17" x14ac:dyDescent="0.25">
      <c r="A1888" t="s">
        <v>6160</v>
      </c>
      <c r="B1888" t="s">
        <v>790</v>
      </c>
      <c r="C1888" t="s">
        <v>3172</v>
      </c>
      <c r="D1888" t="s">
        <v>3088</v>
      </c>
      <c r="E1888" t="s">
        <v>20263</v>
      </c>
      <c r="F1888" t="s">
        <v>4888</v>
      </c>
      <c r="G1888" t="s">
        <v>3106</v>
      </c>
      <c r="H1888">
        <f ca="1">_xlfn.XLOOKUP('Master Data'!$B:$B,PatientsMaster!$A:$A,PatientsMaster!$F:$F)</f>
        <v>43</v>
      </c>
      <c r="I1888" t="str">
        <f ca="1">_xlfn.XLOOKUP('Master Data'!$B:$B,PatientsMaster!$A:$A,PatientsMaster!$G:$G)</f>
        <v>Young Adult</v>
      </c>
      <c r="J1888" t="str">
        <f>_xlfn.XLOOKUP($C:$C,ProvidersMaster!$A:$A,ProvidersMaster!$C:$C)</f>
        <v>Gastroenterology</v>
      </c>
      <c r="K1888">
        <f>_xlfn.XLOOKUP($A:$A,Charges!$B:$B,Charges!$D:$D)</f>
        <v>468.25</v>
      </c>
      <c r="L1888">
        <f>_xlfn.XLOOKUP($E:$E,InsuranceClaims!$A:$A,InsuranceClaims!$E:$E)</f>
        <v>47.719500000000004</v>
      </c>
      <c r="M1888" t="str">
        <f>_xlfn.XLOOKUP($A:$A,Diagnoses!$B:$B,Diagnoses!$D:$D)</f>
        <v>Type 2 diabetes mellitus without complications</v>
      </c>
      <c r="N1888" t="str">
        <f t="shared" si="58"/>
        <v>2023-Jan</v>
      </c>
      <c r="O1888" t="str">
        <f t="shared" si="59"/>
        <v>High Cost</v>
      </c>
      <c r="P1888">
        <f>COUNTIF($B:$B,B1888)</f>
        <v>8</v>
      </c>
      <c r="Q1888">
        <f>SUMIF($C:$C,C1888,$L:$L)</f>
        <v>17502.678000000004</v>
      </c>
    </row>
    <row r="1889" spans="1:17" x14ac:dyDescent="0.25">
      <c r="A1889" t="s">
        <v>6161</v>
      </c>
      <c r="B1889" t="s">
        <v>790</v>
      </c>
      <c r="C1889" t="s">
        <v>3097</v>
      </c>
      <c r="D1889" t="s">
        <v>3093</v>
      </c>
      <c r="E1889" t="s">
        <v>20264</v>
      </c>
      <c r="F1889" t="s">
        <v>6162</v>
      </c>
      <c r="G1889" t="s">
        <v>3102</v>
      </c>
      <c r="H1889">
        <f ca="1">_xlfn.XLOOKUP('Master Data'!$B:$B,PatientsMaster!$A:$A,PatientsMaster!$F:$F)</f>
        <v>43</v>
      </c>
      <c r="I1889" t="str">
        <f ca="1">_xlfn.XLOOKUP('Master Data'!$B:$B,PatientsMaster!$A:$A,PatientsMaster!$G:$G)</f>
        <v>Young Adult</v>
      </c>
      <c r="J1889" t="str">
        <f>_xlfn.XLOOKUP($C:$C,ProvidersMaster!$A:$A,ProvidersMaster!$C:$C)</f>
        <v>Cardiology</v>
      </c>
      <c r="K1889">
        <f>_xlfn.XLOOKUP($A:$A,Charges!$B:$B,Charges!$D:$D)</f>
        <v>415.69</v>
      </c>
      <c r="L1889">
        <f>_xlfn.XLOOKUP($E:$E,InsuranceClaims!$A:$A,InsuranceClaims!$E:$E)</f>
        <v>301.70800000000003</v>
      </c>
      <c r="M1889" t="str">
        <f>_xlfn.XLOOKUP($A:$A,Diagnoses!$B:$B,Diagnoses!$D:$D)</f>
        <v>Acute upper respiratory infection, unspecified</v>
      </c>
      <c r="N1889" t="str">
        <f t="shared" si="58"/>
        <v>2022-Mar</v>
      </c>
      <c r="O1889" t="str">
        <f t="shared" si="59"/>
        <v>High Cost</v>
      </c>
      <c r="P1889">
        <f>COUNTIF($B:$B,B1889)</f>
        <v>8</v>
      </c>
      <c r="Q1889">
        <f>SUMIF($C:$C,C1889,$L:$L)</f>
        <v>19482.340599999985</v>
      </c>
    </row>
    <row r="1890" spans="1:17" x14ac:dyDescent="0.25">
      <c r="A1890" t="s">
        <v>6163</v>
      </c>
      <c r="B1890" t="s">
        <v>792</v>
      </c>
      <c r="C1890" t="s">
        <v>3175</v>
      </c>
      <c r="D1890" t="s">
        <v>3088</v>
      </c>
      <c r="E1890" t="s">
        <v>20265</v>
      </c>
      <c r="F1890" t="s">
        <v>4231</v>
      </c>
      <c r="G1890" t="s">
        <v>3102</v>
      </c>
      <c r="H1890">
        <f ca="1">_xlfn.XLOOKUP('Master Data'!$B:$B,PatientsMaster!$A:$A,PatientsMaster!$F:$F)</f>
        <v>85</v>
      </c>
      <c r="I1890" t="str">
        <f ca="1">_xlfn.XLOOKUP('Master Data'!$B:$B,PatientsMaster!$A:$A,PatientsMaster!$G:$G)</f>
        <v>Young Adult</v>
      </c>
      <c r="J1890" t="str">
        <f>_xlfn.XLOOKUP($C:$C,ProvidersMaster!$A:$A,ProvidersMaster!$C:$C)</f>
        <v>Pediatrics</v>
      </c>
      <c r="K1890">
        <f>_xlfn.XLOOKUP($A:$A,Charges!$B:$B,Charges!$D:$D)</f>
        <v>369.21</v>
      </c>
      <c r="L1890">
        <f>_xlfn.XLOOKUP($E:$E,InsuranceClaims!$A:$A,InsuranceClaims!$E:$E)</f>
        <v>130.91760000000002</v>
      </c>
      <c r="M1890" t="str">
        <f>_xlfn.XLOOKUP($A:$A,Diagnoses!$B:$B,Diagnoses!$D:$D)</f>
        <v>Low back pain</v>
      </c>
      <c r="N1890" t="str">
        <f t="shared" si="58"/>
        <v>2022-Jan</v>
      </c>
      <c r="O1890" t="str">
        <f t="shared" si="59"/>
        <v>High Cost</v>
      </c>
      <c r="P1890">
        <f>COUNTIF($B:$B,B1890)</f>
        <v>3</v>
      </c>
      <c r="Q1890">
        <f>SUMIF($C:$C,C1890,$L:$L)</f>
        <v>18866.657099999993</v>
      </c>
    </row>
    <row r="1891" spans="1:17" x14ac:dyDescent="0.25">
      <c r="A1891" t="s">
        <v>6164</v>
      </c>
      <c r="B1891" t="s">
        <v>792</v>
      </c>
      <c r="C1891" t="s">
        <v>3097</v>
      </c>
      <c r="D1891" t="s">
        <v>3088</v>
      </c>
      <c r="E1891" t="s">
        <v>20266</v>
      </c>
      <c r="F1891" t="s">
        <v>6165</v>
      </c>
      <c r="G1891" t="s">
        <v>3106</v>
      </c>
      <c r="H1891">
        <f ca="1">_xlfn.XLOOKUP('Master Data'!$B:$B,PatientsMaster!$A:$A,PatientsMaster!$F:$F)</f>
        <v>85</v>
      </c>
      <c r="I1891" t="str">
        <f ca="1">_xlfn.XLOOKUP('Master Data'!$B:$B,PatientsMaster!$A:$A,PatientsMaster!$G:$G)</f>
        <v>Young Adult</v>
      </c>
      <c r="J1891" t="str">
        <f>_xlfn.XLOOKUP($C:$C,ProvidersMaster!$A:$A,ProvidersMaster!$C:$C)</f>
        <v>Cardiology</v>
      </c>
      <c r="K1891">
        <f>_xlfn.XLOOKUP($A:$A,Charges!$B:$B,Charges!$D:$D)</f>
        <v>380.99</v>
      </c>
      <c r="L1891">
        <f>_xlfn.XLOOKUP($E:$E,InsuranceClaims!$A:$A,InsuranceClaims!$E:$E)</f>
        <v>341.03869999999995</v>
      </c>
      <c r="M1891" t="str">
        <f>_xlfn.XLOOKUP($A:$A,Diagnoses!$B:$B,Diagnoses!$D:$D)</f>
        <v>Essential (primary) hypertension</v>
      </c>
      <c r="N1891" t="str">
        <f t="shared" si="58"/>
        <v>2023-Aug</v>
      </c>
      <c r="O1891" t="str">
        <f t="shared" si="59"/>
        <v>High Cost</v>
      </c>
      <c r="P1891">
        <f>COUNTIF($B:$B,B1891)</f>
        <v>3</v>
      </c>
      <c r="Q1891">
        <f>SUMIF($C:$C,C1891,$L:$L)</f>
        <v>19482.340599999985</v>
      </c>
    </row>
    <row r="1892" spans="1:17" x14ac:dyDescent="0.25">
      <c r="A1892" t="s">
        <v>6166</v>
      </c>
      <c r="B1892" t="s">
        <v>792</v>
      </c>
      <c r="C1892" t="s">
        <v>3111</v>
      </c>
      <c r="D1892" t="s">
        <v>3093</v>
      </c>
      <c r="E1892" t="s">
        <v>20267</v>
      </c>
      <c r="F1892" t="s">
        <v>6167</v>
      </c>
      <c r="G1892" t="s">
        <v>3090</v>
      </c>
      <c r="H1892">
        <f ca="1">_xlfn.XLOOKUP('Master Data'!$B:$B,PatientsMaster!$A:$A,PatientsMaster!$F:$F)</f>
        <v>85</v>
      </c>
      <c r="I1892" t="str">
        <f ca="1">_xlfn.XLOOKUP('Master Data'!$B:$B,PatientsMaster!$A:$A,PatientsMaster!$G:$G)</f>
        <v>Young Adult</v>
      </c>
      <c r="J1892" t="str">
        <f>_xlfn.XLOOKUP($C:$C,ProvidersMaster!$A:$A,ProvidersMaster!$C:$C)</f>
        <v>Gastroenterology</v>
      </c>
      <c r="K1892">
        <f>_xlfn.XLOOKUP($A:$A,Charges!$B:$B,Charges!$D:$D)</f>
        <v>325.06</v>
      </c>
      <c r="L1892">
        <f>_xlfn.XLOOKUP($E:$E,InsuranceClaims!$A:$A,InsuranceClaims!$E:$E)</f>
        <v>51.376400000000004</v>
      </c>
      <c r="M1892" t="str">
        <f>_xlfn.XLOOKUP($A:$A,Diagnoses!$B:$B,Diagnoses!$D:$D)</f>
        <v>Gastro-esophageal reflux disease without esophagitis</v>
      </c>
      <c r="N1892" t="str">
        <f t="shared" si="58"/>
        <v>2022-Jul</v>
      </c>
      <c r="O1892" t="str">
        <f t="shared" si="59"/>
        <v>Standard</v>
      </c>
      <c r="P1892">
        <f>COUNTIF($B:$B,B1892)</f>
        <v>3</v>
      </c>
      <c r="Q1892">
        <f>SUMIF($C:$C,C1892,$L:$L)</f>
        <v>20345.553199999988</v>
      </c>
    </row>
    <row r="1893" spans="1:17" x14ac:dyDescent="0.25">
      <c r="A1893" t="s">
        <v>6168</v>
      </c>
      <c r="B1893" t="s">
        <v>794</v>
      </c>
      <c r="C1893" t="s">
        <v>3248</v>
      </c>
      <c r="D1893" t="s">
        <v>3088</v>
      </c>
      <c r="E1893" t="s">
        <v>20268</v>
      </c>
      <c r="F1893" t="s">
        <v>5339</v>
      </c>
      <c r="G1893" t="s">
        <v>3095</v>
      </c>
      <c r="H1893">
        <f ca="1">_xlfn.XLOOKUP('Master Data'!$B:$B,PatientsMaster!$A:$A,PatientsMaster!$F:$F)</f>
        <v>39</v>
      </c>
      <c r="I1893" t="str">
        <f ca="1">_xlfn.XLOOKUP('Master Data'!$B:$B,PatientsMaster!$A:$A,PatientsMaster!$G:$G)</f>
        <v>Young Adult</v>
      </c>
      <c r="J1893" t="str">
        <f>_xlfn.XLOOKUP($C:$C,ProvidersMaster!$A:$A,ProvidersMaster!$C:$C)</f>
        <v>Cardiology</v>
      </c>
      <c r="K1893">
        <f>_xlfn.XLOOKUP($A:$A,Charges!$B:$B,Charges!$D:$D)</f>
        <v>311.67</v>
      </c>
      <c r="L1893">
        <f>_xlfn.XLOOKUP($E:$E,InsuranceClaims!$A:$A,InsuranceClaims!$E:$E)</f>
        <v>245.84800000000001</v>
      </c>
      <c r="M1893" t="str">
        <f>_xlfn.XLOOKUP($A:$A,Diagnoses!$B:$B,Diagnoses!$D:$D)</f>
        <v>Low back pain</v>
      </c>
      <c r="N1893" t="str">
        <f t="shared" si="58"/>
        <v>2022-Jan</v>
      </c>
      <c r="O1893" t="str">
        <f t="shared" si="59"/>
        <v>Standard</v>
      </c>
      <c r="P1893">
        <f>COUNTIF($B:$B,B1893)</f>
        <v>3</v>
      </c>
      <c r="Q1893">
        <f>SUMIF($C:$C,C1893,$L:$L)</f>
        <v>20392.786800000002</v>
      </c>
    </row>
    <row r="1894" spans="1:17" x14ac:dyDescent="0.25">
      <c r="A1894" t="s">
        <v>6169</v>
      </c>
      <c r="B1894" t="s">
        <v>794</v>
      </c>
      <c r="C1894" t="s">
        <v>3111</v>
      </c>
      <c r="D1894" t="s">
        <v>3093</v>
      </c>
      <c r="E1894" t="s">
        <v>20269</v>
      </c>
      <c r="F1894" t="s">
        <v>3800</v>
      </c>
      <c r="G1894" t="s">
        <v>3102</v>
      </c>
      <c r="H1894">
        <f ca="1">_xlfn.XLOOKUP('Master Data'!$B:$B,PatientsMaster!$A:$A,PatientsMaster!$F:$F)</f>
        <v>39</v>
      </c>
      <c r="I1894" t="str">
        <f ca="1">_xlfn.XLOOKUP('Master Data'!$B:$B,PatientsMaster!$A:$A,PatientsMaster!$G:$G)</f>
        <v>Young Adult</v>
      </c>
      <c r="J1894" t="str">
        <f>_xlfn.XLOOKUP($C:$C,ProvidersMaster!$A:$A,ProvidersMaster!$C:$C)</f>
        <v>Gastroenterology</v>
      </c>
      <c r="K1894">
        <f>_xlfn.XLOOKUP($A:$A,Charges!$B:$B,Charges!$D:$D)</f>
        <v>147.06</v>
      </c>
      <c r="L1894">
        <f>_xlfn.XLOOKUP($E:$E,InsuranceClaims!$A:$A,InsuranceClaims!$E:$E)</f>
        <v>170.96180000000001</v>
      </c>
      <c r="M1894" t="str">
        <f>_xlfn.XLOOKUP($A:$A,Diagnoses!$B:$B,Diagnoses!$D:$D)</f>
        <v>Essential (primary) hypertension</v>
      </c>
      <c r="N1894" t="str">
        <f t="shared" si="58"/>
        <v>2022-Nov</v>
      </c>
      <c r="O1894" t="str">
        <f t="shared" si="59"/>
        <v>Standard</v>
      </c>
      <c r="P1894">
        <f>COUNTIF($B:$B,B1894)</f>
        <v>3</v>
      </c>
      <c r="Q1894">
        <f>SUMIF($C:$C,C1894,$L:$L)</f>
        <v>20345.553199999988</v>
      </c>
    </row>
    <row r="1895" spans="1:17" x14ac:dyDescent="0.25">
      <c r="A1895" t="s">
        <v>6170</v>
      </c>
      <c r="B1895" t="s">
        <v>794</v>
      </c>
      <c r="C1895" t="s">
        <v>3148</v>
      </c>
      <c r="D1895" t="s">
        <v>3093</v>
      </c>
      <c r="E1895" t="s">
        <v>20270</v>
      </c>
      <c r="F1895" t="s">
        <v>3638</v>
      </c>
      <c r="G1895" t="s">
        <v>3095</v>
      </c>
      <c r="H1895">
        <f ca="1">_xlfn.XLOOKUP('Master Data'!$B:$B,PatientsMaster!$A:$A,PatientsMaster!$F:$F)</f>
        <v>39</v>
      </c>
      <c r="I1895" t="str">
        <f ca="1">_xlfn.XLOOKUP('Master Data'!$B:$B,PatientsMaster!$A:$A,PatientsMaster!$G:$G)</f>
        <v>Young Adult</v>
      </c>
      <c r="J1895" t="str">
        <f>_xlfn.XLOOKUP($C:$C,ProvidersMaster!$A:$A,ProvidersMaster!$C:$C)</f>
        <v>Gastroenterology</v>
      </c>
      <c r="K1895">
        <f>_xlfn.XLOOKUP($A:$A,Charges!$B:$B,Charges!$D:$D)</f>
        <v>374.41</v>
      </c>
      <c r="L1895">
        <f>_xlfn.XLOOKUP($E:$E,InsuranceClaims!$A:$A,InsuranceClaims!$E:$E)</f>
        <v>170.46900000000002</v>
      </c>
      <c r="M1895" t="str">
        <f>_xlfn.XLOOKUP($A:$A,Diagnoses!$B:$B,Diagnoses!$D:$D)</f>
        <v>Essential (primary) hypertension</v>
      </c>
      <c r="N1895" t="str">
        <f t="shared" si="58"/>
        <v>2023-Apr</v>
      </c>
      <c r="O1895" t="str">
        <f t="shared" si="59"/>
        <v>High Cost</v>
      </c>
      <c r="P1895">
        <f>COUNTIF($B:$B,B1895)</f>
        <v>3</v>
      </c>
      <c r="Q1895">
        <f>SUMIF($C:$C,C1895,$L:$L)</f>
        <v>19833.441100000004</v>
      </c>
    </row>
    <row r="1896" spans="1:17" x14ac:dyDescent="0.25">
      <c r="A1896" t="s">
        <v>6171</v>
      </c>
      <c r="B1896" t="s">
        <v>796</v>
      </c>
      <c r="C1896" t="s">
        <v>3087</v>
      </c>
      <c r="D1896" t="s">
        <v>3093</v>
      </c>
      <c r="E1896" t="s">
        <v>20271</v>
      </c>
      <c r="F1896" t="s">
        <v>6172</v>
      </c>
      <c r="G1896" t="s">
        <v>3106</v>
      </c>
      <c r="H1896">
        <f ca="1">_xlfn.XLOOKUP('Master Data'!$B:$B,PatientsMaster!$A:$A,PatientsMaster!$F:$F)</f>
        <v>72</v>
      </c>
      <c r="I1896" t="str">
        <f ca="1">_xlfn.XLOOKUP('Master Data'!$B:$B,PatientsMaster!$A:$A,PatientsMaster!$G:$G)</f>
        <v>Young Adult</v>
      </c>
      <c r="J1896" t="str">
        <f>_xlfn.XLOOKUP($C:$C,ProvidersMaster!$A:$A,ProvidersMaster!$C:$C)</f>
        <v>Cardiology</v>
      </c>
      <c r="K1896">
        <f>_xlfn.XLOOKUP($A:$A,Charges!$B:$B,Charges!$D:$D)</f>
        <v>312.01</v>
      </c>
      <c r="L1896">
        <f>_xlfn.XLOOKUP($E:$E,InsuranceClaims!$A:$A,InsuranceClaims!$E:$E)</f>
        <v>81.721199999999996</v>
      </c>
      <c r="M1896" t="str">
        <f>_xlfn.XLOOKUP($A:$A,Diagnoses!$B:$B,Diagnoses!$D:$D)</f>
        <v>Low back pain</v>
      </c>
      <c r="N1896" t="str">
        <f t="shared" si="58"/>
        <v>2026-Mar</v>
      </c>
      <c r="O1896" t="str">
        <f t="shared" si="59"/>
        <v>Standard</v>
      </c>
      <c r="P1896">
        <f>COUNTIF($B:$B,B1896)</f>
        <v>6</v>
      </c>
      <c r="Q1896">
        <f>SUMIF($C:$C,C1896,$L:$L)</f>
        <v>16589.7353</v>
      </c>
    </row>
    <row r="1897" spans="1:17" x14ac:dyDescent="0.25">
      <c r="A1897" t="s">
        <v>6173</v>
      </c>
      <c r="B1897" t="s">
        <v>796</v>
      </c>
      <c r="C1897" t="s">
        <v>3172</v>
      </c>
      <c r="D1897" t="s">
        <v>3088</v>
      </c>
      <c r="E1897" t="s">
        <v>20272</v>
      </c>
      <c r="F1897" t="s">
        <v>6174</v>
      </c>
      <c r="G1897" t="s">
        <v>3095</v>
      </c>
      <c r="H1897">
        <f ca="1">_xlfn.XLOOKUP('Master Data'!$B:$B,PatientsMaster!$A:$A,PatientsMaster!$F:$F)</f>
        <v>72</v>
      </c>
      <c r="I1897" t="str">
        <f ca="1">_xlfn.XLOOKUP('Master Data'!$B:$B,PatientsMaster!$A:$A,PatientsMaster!$G:$G)</f>
        <v>Young Adult</v>
      </c>
      <c r="J1897" t="str">
        <f>_xlfn.XLOOKUP($C:$C,ProvidersMaster!$A:$A,ProvidersMaster!$C:$C)</f>
        <v>Gastroenterology</v>
      </c>
      <c r="K1897">
        <f>_xlfn.XLOOKUP($A:$A,Charges!$B:$B,Charges!$D:$D)</f>
        <v>180.08</v>
      </c>
      <c r="L1897">
        <f>_xlfn.XLOOKUP($E:$E,InsuranceClaims!$A:$A,InsuranceClaims!$E:$E)</f>
        <v>370.61159999999995</v>
      </c>
      <c r="M1897" t="str">
        <f>_xlfn.XLOOKUP($A:$A,Diagnoses!$B:$B,Diagnoses!$D:$D)</f>
        <v>Acute upper respiratory infection, unspecified</v>
      </c>
      <c r="N1897" t="str">
        <f t="shared" si="58"/>
        <v>2023-Feb</v>
      </c>
      <c r="O1897" t="str">
        <f t="shared" si="59"/>
        <v>Standard</v>
      </c>
      <c r="P1897">
        <f>COUNTIF($B:$B,B1897)</f>
        <v>6</v>
      </c>
      <c r="Q1897">
        <f>SUMIF($C:$C,C1897,$L:$L)</f>
        <v>17502.678000000004</v>
      </c>
    </row>
    <row r="1898" spans="1:17" x14ac:dyDescent="0.25">
      <c r="A1898" t="s">
        <v>6175</v>
      </c>
      <c r="B1898" t="s">
        <v>796</v>
      </c>
      <c r="C1898" t="s">
        <v>3148</v>
      </c>
      <c r="D1898" t="s">
        <v>3088</v>
      </c>
      <c r="E1898" t="s">
        <v>20273</v>
      </c>
      <c r="F1898" t="s">
        <v>5818</v>
      </c>
      <c r="G1898" t="s">
        <v>3095</v>
      </c>
      <c r="H1898">
        <f ca="1">_xlfn.XLOOKUP('Master Data'!$B:$B,PatientsMaster!$A:$A,PatientsMaster!$F:$F)</f>
        <v>72</v>
      </c>
      <c r="I1898" t="str">
        <f ca="1">_xlfn.XLOOKUP('Master Data'!$B:$B,PatientsMaster!$A:$A,PatientsMaster!$G:$G)</f>
        <v>Young Adult</v>
      </c>
      <c r="J1898" t="str">
        <f>_xlfn.XLOOKUP($C:$C,ProvidersMaster!$A:$A,ProvidersMaster!$C:$C)</f>
        <v>Gastroenterology</v>
      </c>
      <c r="K1898">
        <f>_xlfn.XLOOKUP($A:$A,Charges!$B:$B,Charges!$D:$D)</f>
        <v>284.95</v>
      </c>
      <c r="L1898">
        <f>_xlfn.XLOOKUP($E:$E,InsuranceClaims!$A:$A,InsuranceClaims!$E:$E)</f>
        <v>83.224000000000004</v>
      </c>
      <c r="M1898" t="str">
        <f>_xlfn.XLOOKUP($A:$A,Diagnoses!$B:$B,Diagnoses!$D:$D)</f>
        <v>Essential (primary) hypertension</v>
      </c>
      <c r="N1898" t="str">
        <f t="shared" si="58"/>
        <v>2022-Dec</v>
      </c>
      <c r="O1898" t="str">
        <f t="shared" si="59"/>
        <v>Standard</v>
      </c>
      <c r="P1898">
        <f>COUNTIF($B:$B,B1898)</f>
        <v>6</v>
      </c>
      <c r="Q1898">
        <f>SUMIF($C:$C,C1898,$L:$L)</f>
        <v>19833.441100000004</v>
      </c>
    </row>
    <row r="1899" spans="1:17" x14ac:dyDescent="0.25">
      <c r="A1899" t="s">
        <v>6176</v>
      </c>
      <c r="B1899" t="s">
        <v>796</v>
      </c>
      <c r="C1899" t="s">
        <v>3265</v>
      </c>
      <c r="D1899" t="s">
        <v>3088</v>
      </c>
      <c r="E1899" t="s">
        <v>20274</v>
      </c>
      <c r="F1899" t="s">
        <v>3422</v>
      </c>
      <c r="G1899" t="s">
        <v>3095</v>
      </c>
      <c r="H1899">
        <f ca="1">_xlfn.XLOOKUP('Master Data'!$B:$B,PatientsMaster!$A:$A,PatientsMaster!$F:$F)</f>
        <v>72</v>
      </c>
      <c r="I1899" t="str">
        <f ca="1">_xlfn.XLOOKUP('Master Data'!$B:$B,PatientsMaster!$A:$A,PatientsMaster!$G:$G)</f>
        <v>Young Adult</v>
      </c>
      <c r="J1899" t="str">
        <f>_xlfn.XLOOKUP($C:$C,ProvidersMaster!$A:$A,ProvidersMaster!$C:$C)</f>
        <v>Neurology</v>
      </c>
      <c r="K1899">
        <f>_xlfn.XLOOKUP($A:$A,Charges!$B:$B,Charges!$D:$D)</f>
        <v>474.45</v>
      </c>
      <c r="L1899">
        <f>_xlfn.XLOOKUP($E:$E,InsuranceClaims!$A:$A,InsuranceClaims!$E:$E)</f>
        <v>350.31239999999997</v>
      </c>
      <c r="M1899" t="str">
        <f>_xlfn.XLOOKUP($A:$A,Diagnoses!$B:$B,Diagnoses!$D:$D)</f>
        <v>Type 2 diabetes mellitus without complications</v>
      </c>
      <c r="N1899" t="str">
        <f t="shared" si="58"/>
        <v>2025-Oct</v>
      </c>
      <c r="O1899" t="str">
        <f t="shared" si="59"/>
        <v>High Cost</v>
      </c>
      <c r="P1899">
        <f>COUNTIF($B:$B,B1899)</f>
        <v>6</v>
      </c>
      <c r="Q1899">
        <f>SUMIF($C:$C,C1899,$L:$L)</f>
        <v>17482.5101</v>
      </c>
    </row>
    <row r="1900" spans="1:17" x14ac:dyDescent="0.25">
      <c r="A1900" t="s">
        <v>6177</v>
      </c>
      <c r="B1900" t="s">
        <v>796</v>
      </c>
      <c r="C1900" t="s">
        <v>3156</v>
      </c>
      <c r="D1900" t="s">
        <v>3093</v>
      </c>
      <c r="E1900" t="s">
        <v>20275</v>
      </c>
      <c r="F1900" t="s">
        <v>6178</v>
      </c>
      <c r="G1900" t="s">
        <v>3090</v>
      </c>
      <c r="H1900">
        <f ca="1">_xlfn.XLOOKUP('Master Data'!$B:$B,PatientsMaster!$A:$A,PatientsMaster!$F:$F)</f>
        <v>72</v>
      </c>
      <c r="I1900" t="str">
        <f ca="1">_xlfn.XLOOKUP('Master Data'!$B:$B,PatientsMaster!$A:$A,PatientsMaster!$G:$G)</f>
        <v>Young Adult</v>
      </c>
      <c r="J1900" t="str">
        <f>_xlfn.XLOOKUP($C:$C,ProvidersMaster!$A:$A,ProvidersMaster!$C:$C)</f>
        <v>Neurology</v>
      </c>
      <c r="K1900">
        <f>_xlfn.XLOOKUP($A:$A,Charges!$B:$B,Charges!$D:$D)</f>
        <v>99.84</v>
      </c>
      <c r="L1900">
        <f>_xlfn.XLOOKUP($E:$E,InsuranceClaims!$A:$A,InsuranceClaims!$E:$E)</f>
        <v>179.2816</v>
      </c>
      <c r="M1900" t="str">
        <f>_xlfn.XLOOKUP($A:$A,Diagnoses!$B:$B,Diagnoses!$D:$D)</f>
        <v>Acute upper respiratory infection, unspecified</v>
      </c>
      <c r="N1900" t="str">
        <f t="shared" si="58"/>
        <v>2025-Apr</v>
      </c>
      <c r="O1900" t="str">
        <f t="shared" si="59"/>
        <v>Standard</v>
      </c>
      <c r="P1900">
        <f>COUNTIF($B:$B,B1900)</f>
        <v>6</v>
      </c>
      <c r="Q1900">
        <f>SUMIF($C:$C,C1900,$L:$L)</f>
        <v>25676.765600000006</v>
      </c>
    </row>
    <row r="1901" spans="1:17" x14ac:dyDescent="0.25">
      <c r="A1901" t="s">
        <v>6179</v>
      </c>
      <c r="B1901" t="s">
        <v>796</v>
      </c>
      <c r="C1901" t="s">
        <v>3329</v>
      </c>
      <c r="D1901" t="s">
        <v>3088</v>
      </c>
      <c r="E1901" t="s">
        <v>20276</v>
      </c>
      <c r="F1901" t="s">
        <v>3636</v>
      </c>
      <c r="G1901" t="s">
        <v>3106</v>
      </c>
      <c r="H1901">
        <f ca="1">_xlfn.XLOOKUP('Master Data'!$B:$B,PatientsMaster!$A:$A,PatientsMaster!$F:$F)</f>
        <v>72</v>
      </c>
      <c r="I1901" t="str">
        <f ca="1">_xlfn.XLOOKUP('Master Data'!$B:$B,PatientsMaster!$A:$A,PatientsMaster!$G:$G)</f>
        <v>Young Adult</v>
      </c>
      <c r="J1901" t="str">
        <f>_xlfn.XLOOKUP($C:$C,ProvidersMaster!$A:$A,ProvidersMaster!$C:$C)</f>
        <v>Oncology</v>
      </c>
      <c r="K1901">
        <f>_xlfn.XLOOKUP($A:$A,Charges!$B:$B,Charges!$D:$D)</f>
        <v>361.92</v>
      </c>
      <c r="L1901">
        <f>_xlfn.XLOOKUP($E:$E,InsuranceClaims!$A:$A,InsuranceClaims!$E:$E)</f>
        <v>303.30470000000003</v>
      </c>
      <c r="M1901" t="str">
        <f>_xlfn.XLOOKUP($A:$A,Diagnoses!$B:$B,Diagnoses!$D:$D)</f>
        <v>Low back pain</v>
      </c>
      <c r="N1901" t="str">
        <f t="shared" si="58"/>
        <v>2025-Jan</v>
      </c>
      <c r="O1901" t="str">
        <f t="shared" si="59"/>
        <v>High Cost</v>
      </c>
      <c r="P1901">
        <f>COUNTIF($B:$B,B1901)</f>
        <v>6</v>
      </c>
      <c r="Q1901">
        <f>SUMIF($C:$C,C1901,$L:$L)</f>
        <v>21059.359400000005</v>
      </c>
    </row>
    <row r="1902" spans="1:17" x14ac:dyDescent="0.25">
      <c r="A1902" t="s">
        <v>6180</v>
      </c>
      <c r="B1902" t="s">
        <v>798</v>
      </c>
      <c r="C1902" t="s">
        <v>3161</v>
      </c>
      <c r="D1902" t="s">
        <v>3088</v>
      </c>
      <c r="E1902" t="s">
        <v>20277</v>
      </c>
      <c r="F1902" t="s">
        <v>4838</v>
      </c>
      <c r="G1902" t="s">
        <v>3102</v>
      </c>
      <c r="H1902">
        <f ca="1">_xlfn.XLOOKUP('Master Data'!$B:$B,PatientsMaster!$A:$A,PatientsMaster!$F:$F)</f>
        <v>51</v>
      </c>
      <c r="I1902" t="str">
        <f ca="1">_xlfn.XLOOKUP('Master Data'!$B:$B,PatientsMaster!$A:$A,PatientsMaster!$G:$G)</f>
        <v>Young Adult</v>
      </c>
      <c r="J1902" t="str">
        <f>_xlfn.XLOOKUP($C:$C,ProvidersMaster!$A:$A,ProvidersMaster!$C:$C)</f>
        <v>Gastroenterology</v>
      </c>
      <c r="K1902">
        <f>_xlfn.XLOOKUP($A:$A,Charges!$B:$B,Charges!$D:$D)</f>
        <v>225.49</v>
      </c>
      <c r="L1902">
        <f>_xlfn.XLOOKUP($E:$E,InsuranceClaims!$A:$A,InsuranceClaims!$E:$E)</f>
        <v>363.1728</v>
      </c>
      <c r="M1902" t="str">
        <f>_xlfn.XLOOKUP($A:$A,Diagnoses!$B:$B,Diagnoses!$D:$D)</f>
        <v>Essential (primary) hypertension</v>
      </c>
      <c r="N1902" t="str">
        <f t="shared" si="58"/>
        <v>2024-Aug</v>
      </c>
      <c r="O1902" t="str">
        <f t="shared" si="59"/>
        <v>Standard</v>
      </c>
      <c r="P1902">
        <f>COUNTIF($B:$B,B1902)</f>
        <v>9</v>
      </c>
      <c r="Q1902">
        <f>SUMIF($C:$C,C1902,$L:$L)</f>
        <v>20657.172699999996</v>
      </c>
    </row>
    <row r="1903" spans="1:17" x14ac:dyDescent="0.25">
      <c r="A1903" t="s">
        <v>6181</v>
      </c>
      <c r="B1903" t="s">
        <v>798</v>
      </c>
      <c r="C1903" t="s">
        <v>3329</v>
      </c>
      <c r="D1903" t="s">
        <v>3093</v>
      </c>
      <c r="E1903" t="s">
        <v>20278</v>
      </c>
      <c r="F1903" t="s">
        <v>3595</v>
      </c>
      <c r="G1903" t="s">
        <v>3090</v>
      </c>
      <c r="H1903">
        <f ca="1">_xlfn.XLOOKUP('Master Data'!$B:$B,PatientsMaster!$A:$A,PatientsMaster!$F:$F)</f>
        <v>51</v>
      </c>
      <c r="I1903" t="str">
        <f ca="1">_xlfn.XLOOKUP('Master Data'!$B:$B,PatientsMaster!$A:$A,PatientsMaster!$G:$G)</f>
        <v>Young Adult</v>
      </c>
      <c r="J1903" t="str">
        <f>_xlfn.XLOOKUP($C:$C,ProvidersMaster!$A:$A,ProvidersMaster!$C:$C)</f>
        <v>Oncology</v>
      </c>
      <c r="K1903">
        <f>_xlfn.XLOOKUP($A:$A,Charges!$B:$B,Charges!$D:$D)</f>
        <v>161.65</v>
      </c>
      <c r="L1903">
        <f>_xlfn.XLOOKUP($E:$E,InsuranceClaims!$A:$A,InsuranceClaims!$E:$E)</f>
        <v>337.74509999999998</v>
      </c>
      <c r="M1903" t="str">
        <f>_xlfn.XLOOKUP($A:$A,Diagnoses!$B:$B,Diagnoses!$D:$D)</f>
        <v>Type 2 diabetes mellitus without complications</v>
      </c>
      <c r="N1903" t="str">
        <f t="shared" si="58"/>
        <v>2022-Jun</v>
      </c>
      <c r="O1903" t="str">
        <f t="shared" si="59"/>
        <v>Standard</v>
      </c>
      <c r="P1903">
        <f>COUNTIF($B:$B,B1903)</f>
        <v>9</v>
      </c>
      <c r="Q1903">
        <f>SUMIF($C:$C,C1903,$L:$L)</f>
        <v>21059.359400000005</v>
      </c>
    </row>
    <row r="1904" spans="1:17" x14ac:dyDescent="0.25">
      <c r="A1904" t="s">
        <v>6182</v>
      </c>
      <c r="B1904" t="s">
        <v>798</v>
      </c>
      <c r="C1904" t="s">
        <v>3111</v>
      </c>
      <c r="D1904" t="s">
        <v>3088</v>
      </c>
      <c r="E1904" t="s">
        <v>20279</v>
      </c>
      <c r="F1904" t="s">
        <v>6183</v>
      </c>
      <c r="G1904" t="s">
        <v>3106</v>
      </c>
      <c r="H1904">
        <f ca="1">_xlfn.XLOOKUP('Master Data'!$B:$B,PatientsMaster!$A:$A,PatientsMaster!$F:$F)</f>
        <v>51</v>
      </c>
      <c r="I1904" t="str">
        <f ca="1">_xlfn.XLOOKUP('Master Data'!$B:$B,PatientsMaster!$A:$A,PatientsMaster!$G:$G)</f>
        <v>Young Adult</v>
      </c>
      <c r="J1904" t="str">
        <f>_xlfn.XLOOKUP($C:$C,ProvidersMaster!$A:$A,ProvidersMaster!$C:$C)</f>
        <v>Gastroenterology</v>
      </c>
      <c r="K1904">
        <f>_xlfn.XLOOKUP($A:$A,Charges!$B:$B,Charges!$D:$D)</f>
        <v>413.08</v>
      </c>
      <c r="L1904">
        <f>_xlfn.XLOOKUP($E:$E,InsuranceClaims!$A:$A,InsuranceClaims!$E:$E)</f>
        <v>136.53200000000001</v>
      </c>
      <c r="M1904" t="str">
        <f>_xlfn.XLOOKUP($A:$A,Diagnoses!$B:$B,Diagnoses!$D:$D)</f>
        <v>Type 2 diabetes mellitus without complications</v>
      </c>
      <c r="N1904" t="str">
        <f t="shared" si="58"/>
        <v>2025-Jul</v>
      </c>
      <c r="O1904" t="str">
        <f t="shared" si="59"/>
        <v>High Cost</v>
      </c>
      <c r="P1904">
        <f>COUNTIF($B:$B,B1904)</f>
        <v>9</v>
      </c>
      <c r="Q1904">
        <f>SUMIF($C:$C,C1904,$L:$L)</f>
        <v>20345.553199999988</v>
      </c>
    </row>
    <row r="1905" spans="1:17" x14ac:dyDescent="0.25">
      <c r="A1905" t="s">
        <v>6184</v>
      </c>
      <c r="B1905" t="s">
        <v>798</v>
      </c>
      <c r="C1905" t="s">
        <v>3092</v>
      </c>
      <c r="D1905" t="s">
        <v>3088</v>
      </c>
      <c r="E1905" t="s">
        <v>20280</v>
      </c>
      <c r="F1905" t="s">
        <v>6185</v>
      </c>
      <c r="G1905" t="s">
        <v>3102</v>
      </c>
      <c r="H1905">
        <f ca="1">_xlfn.XLOOKUP('Master Data'!$B:$B,PatientsMaster!$A:$A,PatientsMaster!$F:$F)</f>
        <v>51</v>
      </c>
      <c r="I1905" t="str">
        <f ca="1">_xlfn.XLOOKUP('Master Data'!$B:$B,PatientsMaster!$A:$A,PatientsMaster!$G:$G)</f>
        <v>Young Adult</v>
      </c>
      <c r="J1905" t="str">
        <f>_xlfn.XLOOKUP($C:$C,ProvidersMaster!$A:$A,ProvidersMaster!$C:$C)</f>
        <v>Oncology</v>
      </c>
      <c r="K1905">
        <f>_xlfn.XLOOKUP($A:$A,Charges!$B:$B,Charges!$D:$D)</f>
        <v>167.35</v>
      </c>
      <c r="L1905">
        <f>_xlfn.XLOOKUP($E:$E,InsuranceClaims!$A:$A,InsuranceClaims!$E:$E)</f>
        <v>169.185</v>
      </c>
      <c r="M1905" t="str">
        <f>_xlfn.XLOOKUP($A:$A,Diagnoses!$B:$B,Diagnoses!$D:$D)</f>
        <v>Type 2 diabetes mellitus without complications</v>
      </c>
      <c r="N1905" t="str">
        <f t="shared" si="58"/>
        <v>2024-Nov</v>
      </c>
      <c r="O1905" t="str">
        <f t="shared" si="59"/>
        <v>Standard</v>
      </c>
      <c r="P1905">
        <f>COUNTIF($B:$B,B1905)</f>
        <v>9</v>
      </c>
      <c r="Q1905">
        <f>SUMIF($C:$C,C1905,$L:$L)</f>
        <v>16713.101299999998</v>
      </c>
    </row>
    <row r="1906" spans="1:17" x14ac:dyDescent="0.25">
      <c r="A1906" t="s">
        <v>6186</v>
      </c>
      <c r="B1906" t="s">
        <v>798</v>
      </c>
      <c r="C1906" t="s">
        <v>3175</v>
      </c>
      <c r="D1906" t="s">
        <v>3093</v>
      </c>
      <c r="E1906" t="s">
        <v>20281</v>
      </c>
      <c r="F1906" t="s">
        <v>4222</v>
      </c>
      <c r="G1906" t="s">
        <v>3106</v>
      </c>
      <c r="H1906">
        <f ca="1">_xlfn.XLOOKUP('Master Data'!$B:$B,PatientsMaster!$A:$A,PatientsMaster!$F:$F)</f>
        <v>51</v>
      </c>
      <c r="I1906" t="str">
        <f ca="1">_xlfn.XLOOKUP('Master Data'!$B:$B,PatientsMaster!$A:$A,PatientsMaster!$G:$G)</f>
        <v>Young Adult</v>
      </c>
      <c r="J1906" t="str">
        <f>_xlfn.XLOOKUP($C:$C,ProvidersMaster!$A:$A,ProvidersMaster!$C:$C)</f>
        <v>Pediatrics</v>
      </c>
      <c r="K1906">
        <f>_xlfn.XLOOKUP($A:$A,Charges!$B:$B,Charges!$D:$D)</f>
        <v>181.94</v>
      </c>
      <c r="L1906">
        <f>_xlfn.XLOOKUP($E:$E,InsuranceClaims!$A:$A,InsuranceClaims!$E:$E)</f>
        <v>245.9589</v>
      </c>
      <c r="M1906" t="str">
        <f>_xlfn.XLOOKUP($A:$A,Diagnoses!$B:$B,Diagnoses!$D:$D)</f>
        <v>Low back pain</v>
      </c>
      <c r="N1906" t="str">
        <f t="shared" si="58"/>
        <v>2025-Jul</v>
      </c>
      <c r="O1906" t="str">
        <f t="shared" si="59"/>
        <v>Standard</v>
      </c>
      <c r="P1906">
        <f>COUNTIF($B:$B,B1906)</f>
        <v>9</v>
      </c>
      <c r="Q1906">
        <f>SUMIF($C:$C,C1906,$L:$L)</f>
        <v>18866.657099999993</v>
      </c>
    </row>
    <row r="1907" spans="1:17" x14ac:dyDescent="0.25">
      <c r="A1907" t="s">
        <v>6187</v>
      </c>
      <c r="B1907" t="s">
        <v>798</v>
      </c>
      <c r="C1907" t="s">
        <v>3265</v>
      </c>
      <c r="D1907" t="s">
        <v>3093</v>
      </c>
      <c r="E1907" t="s">
        <v>20282</v>
      </c>
      <c r="F1907" t="s">
        <v>4898</v>
      </c>
      <c r="G1907" t="s">
        <v>3090</v>
      </c>
      <c r="H1907">
        <f ca="1">_xlfn.XLOOKUP('Master Data'!$B:$B,PatientsMaster!$A:$A,PatientsMaster!$F:$F)</f>
        <v>51</v>
      </c>
      <c r="I1907" t="str">
        <f ca="1">_xlfn.XLOOKUP('Master Data'!$B:$B,PatientsMaster!$A:$A,PatientsMaster!$G:$G)</f>
        <v>Young Adult</v>
      </c>
      <c r="J1907" t="str">
        <f>_xlfn.XLOOKUP($C:$C,ProvidersMaster!$A:$A,ProvidersMaster!$C:$C)</f>
        <v>Neurology</v>
      </c>
      <c r="K1907">
        <f>_xlfn.XLOOKUP($A:$A,Charges!$B:$B,Charges!$D:$D)</f>
        <v>401.1</v>
      </c>
      <c r="L1907">
        <f>_xlfn.XLOOKUP($E:$E,InsuranceClaims!$A:$A,InsuranceClaims!$E:$E)</f>
        <v>44.328000000000003</v>
      </c>
      <c r="M1907" t="str">
        <f>_xlfn.XLOOKUP($A:$A,Diagnoses!$B:$B,Diagnoses!$D:$D)</f>
        <v>Low back pain</v>
      </c>
      <c r="N1907" t="str">
        <f t="shared" si="58"/>
        <v>2022-Jul</v>
      </c>
      <c r="O1907" t="str">
        <f t="shared" si="59"/>
        <v>High Cost</v>
      </c>
      <c r="P1907">
        <f>COUNTIF($B:$B,B1907)</f>
        <v>9</v>
      </c>
      <c r="Q1907">
        <f>SUMIF($C:$C,C1907,$L:$L)</f>
        <v>17482.5101</v>
      </c>
    </row>
    <row r="1908" spans="1:17" x14ac:dyDescent="0.25">
      <c r="A1908" t="s">
        <v>6188</v>
      </c>
      <c r="B1908" t="s">
        <v>798</v>
      </c>
      <c r="C1908" t="s">
        <v>3248</v>
      </c>
      <c r="D1908" t="s">
        <v>3088</v>
      </c>
      <c r="E1908" t="s">
        <v>20283</v>
      </c>
      <c r="F1908" t="s">
        <v>4674</v>
      </c>
      <c r="G1908" t="s">
        <v>3090</v>
      </c>
      <c r="H1908">
        <f ca="1">_xlfn.XLOOKUP('Master Data'!$B:$B,PatientsMaster!$A:$A,PatientsMaster!$F:$F)</f>
        <v>51</v>
      </c>
      <c r="I1908" t="str">
        <f ca="1">_xlfn.XLOOKUP('Master Data'!$B:$B,PatientsMaster!$A:$A,PatientsMaster!$G:$G)</f>
        <v>Young Adult</v>
      </c>
      <c r="J1908" t="str">
        <f>_xlfn.XLOOKUP($C:$C,ProvidersMaster!$A:$A,ProvidersMaster!$C:$C)</f>
        <v>Cardiology</v>
      </c>
      <c r="K1908">
        <f>_xlfn.XLOOKUP($A:$A,Charges!$B:$B,Charges!$D:$D)</f>
        <v>319.24</v>
      </c>
      <c r="L1908">
        <f>_xlfn.XLOOKUP($E:$E,InsuranceClaims!$A:$A,InsuranceClaims!$E:$E)</f>
        <v>182.16839999999999</v>
      </c>
      <c r="M1908" t="str">
        <f>_xlfn.XLOOKUP($A:$A,Diagnoses!$B:$B,Diagnoses!$D:$D)</f>
        <v>Gastro-esophageal reflux disease without esophagitis</v>
      </c>
      <c r="N1908" t="str">
        <f t="shared" si="58"/>
        <v>2022-Mar</v>
      </c>
      <c r="O1908" t="str">
        <f t="shared" si="59"/>
        <v>Standard</v>
      </c>
      <c r="P1908">
        <f>COUNTIF($B:$B,B1908)</f>
        <v>9</v>
      </c>
      <c r="Q1908">
        <f>SUMIF($C:$C,C1908,$L:$L)</f>
        <v>20392.786800000002</v>
      </c>
    </row>
    <row r="1909" spans="1:17" x14ac:dyDescent="0.25">
      <c r="A1909" t="s">
        <v>6189</v>
      </c>
      <c r="B1909" t="s">
        <v>798</v>
      </c>
      <c r="C1909" t="s">
        <v>3187</v>
      </c>
      <c r="D1909" t="s">
        <v>3088</v>
      </c>
      <c r="E1909" t="s">
        <v>20284</v>
      </c>
      <c r="F1909" t="s">
        <v>4599</v>
      </c>
      <c r="G1909" t="s">
        <v>3095</v>
      </c>
      <c r="H1909">
        <f ca="1">_xlfn.XLOOKUP('Master Data'!$B:$B,PatientsMaster!$A:$A,PatientsMaster!$F:$F)</f>
        <v>51</v>
      </c>
      <c r="I1909" t="str">
        <f ca="1">_xlfn.XLOOKUP('Master Data'!$B:$B,PatientsMaster!$A:$A,PatientsMaster!$G:$G)</f>
        <v>Young Adult</v>
      </c>
      <c r="J1909" t="str">
        <f>_xlfn.XLOOKUP($C:$C,ProvidersMaster!$A:$A,ProvidersMaster!$C:$C)</f>
        <v>Cardiology</v>
      </c>
      <c r="K1909">
        <f>_xlfn.XLOOKUP($A:$A,Charges!$B:$B,Charges!$D:$D)</f>
        <v>354.35</v>
      </c>
      <c r="L1909">
        <f>_xlfn.XLOOKUP($E:$E,InsuranceClaims!$A:$A,InsuranceClaims!$E:$E)</f>
        <v>253.28300000000002</v>
      </c>
      <c r="M1909" t="str">
        <f>_xlfn.XLOOKUP($A:$A,Diagnoses!$B:$B,Diagnoses!$D:$D)</f>
        <v>Gastro-esophageal reflux disease without esophagitis</v>
      </c>
      <c r="N1909" t="str">
        <f t="shared" si="58"/>
        <v>2025-May</v>
      </c>
      <c r="O1909" t="str">
        <f t="shared" si="59"/>
        <v>High Cost</v>
      </c>
      <c r="P1909">
        <f>COUNTIF($B:$B,B1909)</f>
        <v>9</v>
      </c>
      <c r="Q1909">
        <f>SUMIF($C:$C,C1909,$L:$L)</f>
        <v>16655.636999999995</v>
      </c>
    </row>
    <row r="1910" spans="1:17" x14ac:dyDescent="0.25">
      <c r="A1910" t="s">
        <v>6190</v>
      </c>
      <c r="B1910" t="s">
        <v>798</v>
      </c>
      <c r="C1910" t="s">
        <v>3265</v>
      </c>
      <c r="D1910" t="s">
        <v>3088</v>
      </c>
      <c r="E1910" t="s">
        <v>20285</v>
      </c>
      <c r="F1910" t="s">
        <v>6191</v>
      </c>
      <c r="G1910" t="s">
        <v>3106</v>
      </c>
      <c r="H1910">
        <f ca="1">_xlfn.XLOOKUP('Master Data'!$B:$B,PatientsMaster!$A:$A,PatientsMaster!$F:$F)</f>
        <v>51</v>
      </c>
      <c r="I1910" t="str">
        <f ca="1">_xlfn.XLOOKUP('Master Data'!$B:$B,PatientsMaster!$A:$A,PatientsMaster!$G:$G)</f>
        <v>Young Adult</v>
      </c>
      <c r="J1910" t="str">
        <f>_xlfn.XLOOKUP($C:$C,ProvidersMaster!$A:$A,ProvidersMaster!$C:$C)</f>
        <v>Neurology</v>
      </c>
      <c r="K1910">
        <f>_xlfn.XLOOKUP($A:$A,Charges!$B:$B,Charges!$D:$D)</f>
        <v>390.59</v>
      </c>
      <c r="L1910">
        <f>_xlfn.XLOOKUP($E:$E,InsuranceClaims!$A:$A,InsuranceClaims!$E:$E)</f>
        <v>106.07899999999999</v>
      </c>
      <c r="M1910" t="str">
        <f>_xlfn.XLOOKUP($A:$A,Diagnoses!$B:$B,Diagnoses!$D:$D)</f>
        <v>Type 2 diabetes mellitus without complications</v>
      </c>
      <c r="N1910" t="str">
        <f t="shared" si="58"/>
        <v>2023-Oct</v>
      </c>
      <c r="O1910" t="str">
        <f t="shared" si="59"/>
        <v>High Cost</v>
      </c>
      <c r="P1910">
        <f>COUNTIF($B:$B,B1910)</f>
        <v>9</v>
      </c>
      <c r="Q1910">
        <f>SUMIF($C:$C,C1910,$L:$L)</f>
        <v>17482.5101</v>
      </c>
    </row>
    <row r="1911" spans="1:17" x14ac:dyDescent="0.25">
      <c r="A1911" t="s">
        <v>6192</v>
      </c>
      <c r="B1911" t="s">
        <v>800</v>
      </c>
      <c r="C1911" t="s">
        <v>3217</v>
      </c>
      <c r="D1911" t="s">
        <v>3093</v>
      </c>
      <c r="E1911" t="s">
        <v>20286</v>
      </c>
      <c r="F1911" t="s">
        <v>4525</v>
      </c>
      <c r="G1911" t="s">
        <v>3106</v>
      </c>
      <c r="H1911">
        <f ca="1">_xlfn.XLOOKUP('Master Data'!$B:$B,PatientsMaster!$A:$A,PatientsMaster!$F:$F)</f>
        <v>47</v>
      </c>
      <c r="I1911" t="str">
        <f ca="1">_xlfn.XLOOKUP('Master Data'!$B:$B,PatientsMaster!$A:$A,PatientsMaster!$G:$G)</f>
        <v>Young Adult</v>
      </c>
      <c r="J1911" t="str">
        <f>_xlfn.XLOOKUP($C:$C,ProvidersMaster!$A:$A,ProvidersMaster!$C:$C)</f>
        <v>Cardiology</v>
      </c>
      <c r="K1911">
        <f>_xlfn.XLOOKUP($A:$A,Charges!$B:$B,Charges!$D:$D)</f>
        <v>344.35</v>
      </c>
      <c r="L1911">
        <f>_xlfn.XLOOKUP($E:$E,InsuranceClaims!$A:$A,InsuranceClaims!$E:$E)</f>
        <v>158.54660000000001</v>
      </c>
      <c r="M1911" t="str">
        <f>_xlfn.XLOOKUP($A:$A,Diagnoses!$B:$B,Diagnoses!$D:$D)</f>
        <v>Acute upper respiratory infection, unspecified</v>
      </c>
      <c r="N1911" t="str">
        <f t="shared" si="58"/>
        <v>2026-May</v>
      </c>
      <c r="O1911" t="str">
        <f t="shared" si="59"/>
        <v>Standard</v>
      </c>
      <c r="P1911">
        <f>COUNTIF($B:$B,B1911)</f>
        <v>3</v>
      </c>
      <c r="Q1911">
        <f>SUMIF($C:$C,C1911,$L:$L)</f>
        <v>16325.449900000001</v>
      </c>
    </row>
    <row r="1912" spans="1:17" x14ac:dyDescent="0.25">
      <c r="A1912" t="s">
        <v>6193</v>
      </c>
      <c r="B1912" t="s">
        <v>800</v>
      </c>
      <c r="C1912" t="s">
        <v>3125</v>
      </c>
      <c r="D1912" t="s">
        <v>3093</v>
      </c>
      <c r="E1912" t="s">
        <v>20287</v>
      </c>
      <c r="F1912" t="s">
        <v>6194</v>
      </c>
      <c r="G1912" t="s">
        <v>3095</v>
      </c>
      <c r="H1912">
        <f ca="1">_xlfn.XLOOKUP('Master Data'!$B:$B,PatientsMaster!$A:$A,PatientsMaster!$F:$F)</f>
        <v>47</v>
      </c>
      <c r="I1912" t="str">
        <f ca="1">_xlfn.XLOOKUP('Master Data'!$B:$B,PatientsMaster!$A:$A,PatientsMaster!$G:$G)</f>
        <v>Young Adult</v>
      </c>
      <c r="J1912" t="str">
        <f>_xlfn.XLOOKUP($C:$C,ProvidersMaster!$A:$A,ProvidersMaster!$C:$C)</f>
        <v>Dermatology</v>
      </c>
      <c r="K1912">
        <f>_xlfn.XLOOKUP($A:$A,Charges!$B:$B,Charges!$D:$D)</f>
        <v>308.25</v>
      </c>
      <c r="L1912">
        <f>_xlfn.XLOOKUP($E:$E,InsuranceClaims!$A:$A,InsuranceClaims!$E:$E)</f>
        <v>354.76800000000003</v>
      </c>
      <c r="M1912" t="str">
        <f>_xlfn.XLOOKUP($A:$A,Diagnoses!$B:$B,Diagnoses!$D:$D)</f>
        <v>Type 2 diabetes mellitus without complications</v>
      </c>
      <c r="N1912" t="str">
        <f t="shared" si="58"/>
        <v>2026-Feb</v>
      </c>
      <c r="O1912" t="str">
        <f t="shared" si="59"/>
        <v>Standard</v>
      </c>
      <c r="P1912">
        <f>COUNTIF($B:$B,B1912)</f>
        <v>3</v>
      </c>
      <c r="Q1912">
        <f>SUMIF($C:$C,C1912,$L:$L)</f>
        <v>11666.590100000001</v>
      </c>
    </row>
    <row r="1913" spans="1:17" x14ac:dyDescent="0.25">
      <c r="A1913" t="s">
        <v>6195</v>
      </c>
      <c r="B1913" t="s">
        <v>800</v>
      </c>
      <c r="C1913" t="s">
        <v>3118</v>
      </c>
      <c r="D1913" t="s">
        <v>3088</v>
      </c>
      <c r="E1913" t="s">
        <v>20288</v>
      </c>
      <c r="F1913" t="s">
        <v>6196</v>
      </c>
      <c r="G1913" t="s">
        <v>3090</v>
      </c>
      <c r="H1913">
        <f ca="1">_xlfn.XLOOKUP('Master Data'!$B:$B,PatientsMaster!$A:$A,PatientsMaster!$F:$F)</f>
        <v>47</v>
      </c>
      <c r="I1913" t="str">
        <f ca="1">_xlfn.XLOOKUP('Master Data'!$B:$B,PatientsMaster!$A:$A,PatientsMaster!$G:$G)</f>
        <v>Young Adult</v>
      </c>
      <c r="J1913" t="str">
        <f>_xlfn.XLOOKUP($C:$C,ProvidersMaster!$A:$A,ProvidersMaster!$C:$C)</f>
        <v>Cardiology</v>
      </c>
      <c r="K1913">
        <f>_xlfn.XLOOKUP($A:$A,Charges!$B:$B,Charges!$D:$D)</f>
        <v>348.96</v>
      </c>
      <c r="L1913">
        <f>_xlfn.XLOOKUP($E:$E,InsuranceClaims!$A:$A,InsuranceClaims!$E:$E)</f>
        <v>356.85649999999998</v>
      </c>
      <c r="M1913" t="str">
        <f>_xlfn.XLOOKUP($A:$A,Diagnoses!$B:$B,Diagnoses!$D:$D)</f>
        <v>Acute upper respiratory infection, unspecified</v>
      </c>
      <c r="N1913" t="str">
        <f t="shared" si="58"/>
        <v>2024-Apr</v>
      </c>
      <c r="O1913" t="str">
        <f t="shared" si="59"/>
        <v>Standard</v>
      </c>
      <c r="P1913">
        <f>COUNTIF($B:$B,B1913)</f>
        <v>3</v>
      </c>
      <c r="Q1913">
        <f>SUMIF($C:$C,C1913,$L:$L)</f>
        <v>19335.334599999998</v>
      </c>
    </row>
    <row r="1914" spans="1:17" x14ac:dyDescent="0.25">
      <c r="A1914" t="s">
        <v>6197</v>
      </c>
      <c r="B1914" t="s">
        <v>802</v>
      </c>
      <c r="C1914" t="s">
        <v>3208</v>
      </c>
      <c r="D1914" t="s">
        <v>3093</v>
      </c>
      <c r="E1914" t="s">
        <v>20289</v>
      </c>
      <c r="F1914" t="s">
        <v>5587</v>
      </c>
      <c r="G1914" t="s">
        <v>3095</v>
      </c>
      <c r="H1914">
        <f ca="1">_xlfn.XLOOKUP('Master Data'!$B:$B,PatientsMaster!$A:$A,PatientsMaster!$F:$F)</f>
        <v>61</v>
      </c>
      <c r="I1914" t="str">
        <f ca="1">_xlfn.XLOOKUP('Master Data'!$B:$B,PatientsMaster!$A:$A,PatientsMaster!$G:$G)</f>
        <v>Young Adult</v>
      </c>
      <c r="J1914" t="str">
        <f>_xlfn.XLOOKUP($C:$C,ProvidersMaster!$A:$A,ProvidersMaster!$C:$C)</f>
        <v>Cardiology</v>
      </c>
      <c r="K1914">
        <f>_xlfn.XLOOKUP($A:$A,Charges!$B:$B,Charges!$D:$D)</f>
        <v>278.05</v>
      </c>
      <c r="L1914">
        <f>_xlfn.XLOOKUP($E:$E,InsuranceClaims!$A:$A,InsuranceClaims!$E:$E)</f>
        <v>90.498099999999994</v>
      </c>
      <c r="M1914" t="str">
        <f>_xlfn.XLOOKUP($A:$A,Diagnoses!$B:$B,Diagnoses!$D:$D)</f>
        <v>Gastro-esophageal reflux disease without esophagitis</v>
      </c>
      <c r="N1914" t="str">
        <f t="shared" si="58"/>
        <v>2023-Jun</v>
      </c>
      <c r="O1914" t="str">
        <f t="shared" si="59"/>
        <v>Standard</v>
      </c>
      <c r="P1914">
        <f>COUNTIF($B:$B,B1914)</f>
        <v>3</v>
      </c>
      <c r="Q1914">
        <f>SUMIF($C:$C,C1914,$L:$L)</f>
        <v>17205.856699999993</v>
      </c>
    </row>
    <row r="1915" spans="1:17" x14ac:dyDescent="0.25">
      <c r="A1915" t="s">
        <v>6198</v>
      </c>
      <c r="B1915" t="s">
        <v>802</v>
      </c>
      <c r="C1915" t="s">
        <v>3187</v>
      </c>
      <c r="D1915" t="s">
        <v>3088</v>
      </c>
      <c r="E1915" t="s">
        <v>20290</v>
      </c>
      <c r="F1915" t="s">
        <v>6199</v>
      </c>
      <c r="G1915" t="s">
        <v>3102</v>
      </c>
      <c r="H1915">
        <f ca="1">_xlfn.XLOOKUP('Master Data'!$B:$B,PatientsMaster!$A:$A,PatientsMaster!$F:$F)</f>
        <v>61</v>
      </c>
      <c r="I1915" t="str">
        <f ca="1">_xlfn.XLOOKUP('Master Data'!$B:$B,PatientsMaster!$A:$A,PatientsMaster!$G:$G)</f>
        <v>Young Adult</v>
      </c>
      <c r="J1915" t="str">
        <f>_xlfn.XLOOKUP($C:$C,ProvidersMaster!$A:$A,ProvidersMaster!$C:$C)</f>
        <v>Cardiology</v>
      </c>
      <c r="K1915">
        <f>_xlfn.XLOOKUP($A:$A,Charges!$B:$B,Charges!$D:$D)</f>
        <v>161.80000000000001</v>
      </c>
      <c r="L1915">
        <f>_xlfn.XLOOKUP($E:$E,InsuranceClaims!$A:$A,InsuranceClaims!$E:$E)</f>
        <v>150.7884</v>
      </c>
      <c r="M1915" t="str">
        <f>_xlfn.XLOOKUP($A:$A,Diagnoses!$B:$B,Diagnoses!$D:$D)</f>
        <v>Low back pain</v>
      </c>
      <c r="N1915" t="str">
        <f t="shared" si="58"/>
        <v>2026-Jan</v>
      </c>
      <c r="O1915" t="str">
        <f t="shared" si="59"/>
        <v>Standard</v>
      </c>
      <c r="P1915">
        <f>COUNTIF($B:$B,B1915)</f>
        <v>3</v>
      </c>
      <c r="Q1915">
        <f>SUMIF($C:$C,C1915,$L:$L)</f>
        <v>16655.636999999995</v>
      </c>
    </row>
    <row r="1916" spans="1:17" x14ac:dyDescent="0.25">
      <c r="A1916" t="s">
        <v>6200</v>
      </c>
      <c r="B1916" t="s">
        <v>802</v>
      </c>
      <c r="C1916" t="s">
        <v>3202</v>
      </c>
      <c r="D1916" t="s">
        <v>3088</v>
      </c>
      <c r="E1916" t="s">
        <v>20291</v>
      </c>
      <c r="F1916" t="s">
        <v>3875</v>
      </c>
      <c r="G1916" t="s">
        <v>3106</v>
      </c>
      <c r="H1916">
        <f ca="1">_xlfn.XLOOKUP('Master Data'!$B:$B,PatientsMaster!$A:$A,PatientsMaster!$F:$F)</f>
        <v>61</v>
      </c>
      <c r="I1916" t="str">
        <f ca="1">_xlfn.XLOOKUP('Master Data'!$B:$B,PatientsMaster!$A:$A,PatientsMaster!$G:$G)</f>
        <v>Young Adult</v>
      </c>
      <c r="J1916" t="str">
        <f>_xlfn.XLOOKUP($C:$C,ProvidersMaster!$A:$A,ProvidersMaster!$C:$C)</f>
        <v>General Practice</v>
      </c>
      <c r="K1916">
        <f>_xlfn.XLOOKUP($A:$A,Charges!$B:$B,Charges!$D:$D)</f>
        <v>242.3</v>
      </c>
      <c r="L1916">
        <f>_xlfn.XLOOKUP($E:$E,InsuranceClaims!$A:$A,InsuranceClaims!$E:$E)</f>
        <v>330.904</v>
      </c>
      <c r="M1916" t="str">
        <f>_xlfn.XLOOKUP($A:$A,Diagnoses!$B:$B,Diagnoses!$D:$D)</f>
        <v>Gastro-esophageal reflux disease without esophagitis</v>
      </c>
      <c r="N1916" t="str">
        <f t="shared" si="58"/>
        <v>2022-Feb</v>
      </c>
      <c r="O1916" t="str">
        <f t="shared" si="59"/>
        <v>Standard</v>
      </c>
      <c r="P1916">
        <f>COUNTIF($B:$B,B1916)</f>
        <v>3</v>
      </c>
      <c r="Q1916">
        <f>SUMIF($C:$C,C1916,$L:$L)</f>
        <v>16195.449599999994</v>
      </c>
    </row>
    <row r="1917" spans="1:17" x14ac:dyDescent="0.25">
      <c r="A1917" t="s">
        <v>6201</v>
      </c>
      <c r="B1917" t="s">
        <v>804</v>
      </c>
      <c r="C1917" t="s">
        <v>3092</v>
      </c>
      <c r="D1917" t="s">
        <v>3093</v>
      </c>
      <c r="E1917" t="s">
        <v>20292</v>
      </c>
      <c r="F1917" t="s">
        <v>3808</v>
      </c>
      <c r="G1917" t="s">
        <v>3090</v>
      </c>
      <c r="H1917">
        <f ca="1">_xlfn.XLOOKUP('Master Data'!$B:$B,PatientsMaster!$A:$A,PatientsMaster!$F:$F)</f>
        <v>84</v>
      </c>
      <c r="I1917" t="str">
        <f ca="1">_xlfn.XLOOKUP('Master Data'!$B:$B,PatientsMaster!$A:$A,PatientsMaster!$G:$G)</f>
        <v>Young Adult</v>
      </c>
      <c r="J1917" t="str">
        <f>_xlfn.XLOOKUP($C:$C,ProvidersMaster!$A:$A,ProvidersMaster!$C:$C)</f>
        <v>Oncology</v>
      </c>
      <c r="K1917">
        <f>_xlfn.XLOOKUP($A:$A,Charges!$B:$B,Charges!$D:$D)</f>
        <v>386.39</v>
      </c>
      <c r="L1917">
        <f>_xlfn.XLOOKUP($E:$E,InsuranceClaims!$A:$A,InsuranceClaims!$E:$E)</f>
        <v>325.12479999999999</v>
      </c>
      <c r="M1917" t="str">
        <f>_xlfn.XLOOKUP($A:$A,Diagnoses!$B:$B,Diagnoses!$D:$D)</f>
        <v>Essential (primary) hypertension</v>
      </c>
      <c r="N1917" t="str">
        <f t="shared" si="58"/>
        <v>2025-Jul</v>
      </c>
      <c r="O1917" t="str">
        <f t="shared" si="59"/>
        <v>High Cost</v>
      </c>
      <c r="P1917">
        <f>COUNTIF($B:$B,B1917)</f>
        <v>6</v>
      </c>
      <c r="Q1917">
        <f>SUMIF($C:$C,C1917,$L:$L)</f>
        <v>16713.101299999998</v>
      </c>
    </row>
    <row r="1918" spans="1:17" x14ac:dyDescent="0.25">
      <c r="A1918" t="s">
        <v>6202</v>
      </c>
      <c r="B1918" t="s">
        <v>804</v>
      </c>
      <c r="C1918" t="s">
        <v>3092</v>
      </c>
      <c r="D1918" t="s">
        <v>3093</v>
      </c>
      <c r="E1918" t="s">
        <v>20293</v>
      </c>
      <c r="F1918" t="s">
        <v>6203</v>
      </c>
      <c r="G1918" t="s">
        <v>3095</v>
      </c>
      <c r="H1918">
        <f ca="1">_xlfn.XLOOKUP('Master Data'!$B:$B,PatientsMaster!$A:$A,PatientsMaster!$F:$F)</f>
        <v>84</v>
      </c>
      <c r="I1918" t="str">
        <f ca="1">_xlfn.XLOOKUP('Master Data'!$B:$B,PatientsMaster!$A:$A,PatientsMaster!$G:$G)</f>
        <v>Young Adult</v>
      </c>
      <c r="J1918" t="str">
        <f>_xlfn.XLOOKUP($C:$C,ProvidersMaster!$A:$A,ProvidersMaster!$C:$C)</f>
        <v>Oncology</v>
      </c>
      <c r="K1918">
        <f>_xlfn.XLOOKUP($A:$A,Charges!$B:$B,Charges!$D:$D)</f>
        <v>392.3</v>
      </c>
      <c r="L1918">
        <f>_xlfn.XLOOKUP($E:$E,InsuranceClaims!$A:$A,InsuranceClaims!$E:$E)</f>
        <v>244.11930000000001</v>
      </c>
      <c r="M1918" t="str">
        <f>_xlfn.XLOOKUP($A:$A,Diagnoses!$B:$B,Diagnoses!$D:$D)</f>
        <v>Type 2 diabetes mellitus without complications</v>
      </c>
      <c r="N1918" t="str">
        <f t="shared" si="58"/>
        <v>2023-Nov</v>
      </c>
      <c r="O1918" t="str">
        <f t="shared" si="59"/>
        <v>High Cost</v>
      </c>
      <c r="P1918">
        <f>COUNTIF($B:$B,B1918)</f>
        <v>6</v>
      </c>
      <c r="Q1918">
        <f>SUMIF($C:$C,C1918,$L:$L)</f>
        <v>16713.101299999998</v>
      </c>
    </row>
    <row r="1919" spans="1:17" x14ac:dyDescent="0.25">
      <c r="A1919" t="s">
        <v>6204</v>
      </c>
      <c r="B1919" t="s">
        <v>804</v>
      </c>
      <c r="C1919" t="s">
        <v>3148</v>
      </c>
      <c r="D1919" t="s">
        <v>3088</v>
      </c>
      <c r="E1919" t="s">
        <v>20294</v>
      </c>
      <c r="F1919" t="s">
        <v>5079</v>
      </c>
      <c r="G1919" t="s">
        <v>3106</v>
      </c>
      <c r="H1919">
        <f ca="1">_xlfn.XLOOKUP('Master Data'!$B:$B,PatientsMaster!$A:$A,PatientsMaster!$F:$F)</f>
        <v>84</v>
      </c>
      <c r="I1919" t="str">
        <f ca="1">_xlfn.XLOOKUP('Master Data'!$B:$B,PatientsMaster!$A:$A,PatientsMaster!$G:$G)</f>
        <v>Young Adult</v>
      </c>
      <c r="J1919" t="str">
        <f>_xlfn.XLOOKUP($C:$C,ProvidersMaster!$A:$A,ProvidersMaster!$C:$C)</f>
        <v>Gastroenterology</v>
      </c>
      <c r="K1919">
        <f>_xlfn.XLOOKUP($A:$A,Charges!$B:$B,Charges!$D:$D)</f>
        <v>471.06</v>
      </c>
      <c r="L1919">
        <f>_xlfn.XLOOKUP($E:$E,InsuranceClaims!$A:$A,InsuranceClaims!$E:$E)</f>
        <v>203.45249999999999</v>
      </c>
      <c r="M1919" t="str">
        <f>_xlfn.XLOOKUP($A:$A,Diagnoses!$B:$B,Diagnoses!$D:$D)</f>
        <v>Low back pain</v>
      </c>
      <c r="N1919" t="str">
        <f t="shared" si="58"/>
        <v>2025-Aug</v>
      </c>
      <c r="O1919" t="str">
        <f t="shared" si="59"/>
        <v>High Cost</v>
      </c>
      <c r="P1919">
        <f>COUNTIF($B:$B,B1919)</f>
        <v>6</v>
      </c>
      <c r="Q1919">
        <f>SUMIF($C:$C,C1919,$L:$L)</f>
        <v>19833.441100000004</v>
      </c>
    </row>
    <row r="1920" spans="1:17" x14ac:dyDescent="0.25">
      <c r="A1920" t="s">
        <v>6205</v>
      </c>
      <c r="B1920" t="s">
        <v>804</v>
      </c>
      <c r="C1920" t="s">
        <v>3118</v>
      </c>
      <c r="D1920" t="s">
        <v>3088</v>
      </c>
      <c r="E1920" t="s">
        <v>20295</v>
      </c>
      <c r="F1920" t="s">
        <v>6165</v>
      </c>
      <c r="G1920" t="s">
        <v>3106</v>
      </c>
      <c r="H1920">
        <f ca="1">_xlfn.XLOOKUP('Master Data'!$B:$B,PatientsMaster!$A:$A,PatientsMaster!$F:$F)</f>
        <v>84</v>
      </c>
      <c r="I1920" t="str">
        <f ca="1">_xlfn.XLOOKUP('Master Data'!$B:$B,PatientsMaster!$A:$A,PatientsMaster!$G:$G)</f>
        <v>Young Adult</v>
      </c>
      <c r="J1920" t="str">
        <f>_xlfn.XLOOKUP($C:$C,ProvidersMaster!$A:$A,ProvidersMaster!$C:$C)</f>
        <v>Cardiology</v>
      </c>
      <c r="K1920">
        <f>_xlfn.XLOOKUP($A:$A,Charges!$B:$B,Charges!$D:$D)</f>
        <v>350.41</v>
      </c>
      <c r="L1920">
        <f>_xlfn.XLOOKUP($E:$E,InsuranceClaims!$A:$A,InsuranceClaims!$E:$E)</f>
        <v>161.53459999999998</v>
      </c>
      <c r="M1920" t="str">
        <f>_xlfn.XLOOKUP($A:$A,Diagnoses!$B:$B,Diagnoses!$D:$D)</f>
        <v>Acute upper respiratory infection, unspecified</v>
      </c>
      <c r="N1920" t="str">
        <f t="shared" si="58"/>
        <v>2023-Aug</v>
      </c>
      <c r="O1920" t="str">
        <f t="shared" si="59"/>
        <v>High Cost</v>
      </c>
      <c r="P1920">
        <f>COUNTIF($B:$B,B1920)</f>
        <v>6</v>
      </c>
      <c r="Q1920">
        <f>SUMIF($C:$C,C1920,$L:$L)</f>
        <v>19335.334599999998</v>
      </c>
    </row>
    <row r="1921" spans="1:17" x14ac:dyDescent="0.25">
      <c r="A1921" t="s">
        <v>6206</v>
      </c>
      <c r="B1921" t="s">
        <v>804</v>
      </c>
      <c r="C1921" t="s">
        <v>3217</v>
      </c>
      <c r="D1921" t="s">
        <v>3088</v>
      </c>
      <c r="E1921" t="s">
        <v>20296</v>
      </c>
      <c r="F1921" t="s">
        <v>3836</v>
      </c>
      <c r="G1921" t="s">
        <v>3106</v>
      </c>
      <c r="H1921">
        <f ca="1">_xlfn.XLOOKUP('Master Data'!$B:$B,PatientsMaster!$A:$A,PatientsMaster!$F:$F)</f>
        <v>84</v>
      </c>
      <c r="I1921" t="str">
        <f ca="1">_xlfn.XLOOKUP('Master Data'!$B:$B,PatientsMaster!$A:$A,PatientsMaster!$G:$G)</f>
        <v>Young Adult</v>
      </c>
      <c r="J1921" t="str">
        <f>_xlfn.XLOOKUP($C:$C,ProvidersMaster!$A:$A,ProvidersMaster!$C:$C)</f>
        <v>Cardiology</v>
      </c>
      <c r="K1921">
        <f>_xlfn.XLOOKUP($A:$A,Charges!$B:$B,Charges!$D:$D)</f>
        <v>358.15</v>
      </c>
      <c r="L1921">
        <f>_xlfn.XLOOKUP($E:$E,InsuranceClaims!$A:$A,InsuranceClaims!$E:$E)</f>
        <v>89.866699999999994</v>
      </c>
      <c r="M1921" t="str">
        <f>_xlfn.XLOOKUP($A:$A,Diagnoses!$B:$B,Diagnoses!$D:$D)</f>
        <v>Gastro-esophageal reflux disease without esophagitis</v>
      </c>
      <c r="N1921" t="str">
        <f t="shared" si="58"/>
        <v>2024-Jun</v>
      </c>
      <c r="O1921" t="str">
        <f t="shared" si="59"/>
        <v>High Cost</v>
      </c>
      <c r="P1921">
        <f>COUNTIF($B:$B,B1921)</f>
        <v>6</v>
      </c>
      <c r="Q1921">
        <f>SUMIF($C:$C,C1921,$L:$L)</f>
        <v>16325.449900000001</v>
      </c>
    </row>
    <row r="1922" spans="1:17" x14ac:dyDescent="0.25">
      <c r="A1922" t="s">
        <v>6207</v>
      </c>
      <c r="B1922" t="s">
        <v>804</v>
      </c>
      <c r="C1922" t="s">
        <v>3135</v>
      </c>
      <c r="D1922" t="s">
        <v>3088</v>
      </c>
      <c r="E1922" t="s">
        <v>20297</v>
      </c>
      <c r="F1922" t="s">
        <v>5167</v>
      </c>
      <c r="G1922" t="s">
        <v>3090</v>
      </c>
      <c r="H1922">
        <f ca="1">_xlfn.XLOOKUP('Master Data'!$B:$B,PatientsMaster!$A:$A,PatientsMaster!$F:$F)</f>
        <v>84</v>
      </c>
      <c r="I1922" t="str">
        <f ca="1">_xlfn.XLOOKUP('Master Data'!$B:$B,PatientsMaster!$A:$A,PatientsMaster!$G:$G)</f>
        <v>Young Adult</v>
      </c>
      <c r="J1922" t="str">
        <f>_xlfn.XLOOKUP($C:$C,ProvidersMaster!$A:$A,ProvidersMaster!$C:$C)</f>
        <v>Pediatrics</v>
      </c>
      <c r="K1922">
        <f>_xlfn.XLOOKUP($A:$A,Charges!$B:$B,Charges!$D:$D)</f>
        <v>165.69</v>
      </c>
      <c r="L1922">
        <f>_xlfn.XLOOKUP($E:$E,InsuranceClaims!$A:$A,InsuranceClaims!$E:$E)</f>
        <v>56.565599999999996</v>
      </c>
      <c r="M1922" t="str">
        <f>_xlfn.XLOOKUP($A:$A,Diagnoses!$B:$B,Diagnoses!$D:$D)</f>
        <v>Acute upper respiratory infection, unspecified</v>
      </c>
      <c r="N1922" t="str">
        <f t="shared" si="58"/>
        <v>2024-Jul</v>
      </c>
      <c r="O1922" t="str">
        <f t="shared" si="59"/>
        <v>Standard</v>
      </c>
      <c r="P1922">
        <f>COUNTIF($B:$B,B1922)</f>
        <v>6</v>
      </c>
      <c r="Q1922">
        <f>SUMIF($C:$C,C1922,$L:$L)</f>
        <v>24472.873299999996</v>
      </c>
    </row>
    <row r="1923" spans="1:17" x14ac:dyDescent="0.25">
      <c r="A1923" t="s">
        <v>6208</v>
      </c>
      <c r="B1923" t="s">
        <v>806</v>
      </c>
      <c r="C1923" t="s">
        <v>3248</v>
      </c>
      <c r="D1923" t="s">
        <v>3093</v>
      </c>
      <c r="E1923" t="s">
        <v>20298</v>
      </c>
      <c r="F1923" t="s">
        <v>4460</v>
      </c>
      <c r="G1923" t="s">
        <v>3090</v>
      </c>
      <c r="H1923">
        <f ca="1">_xlfn.XLOOKUP('Master Data'!$B:$B,PatientsMaster!$A:$A,PatientsMaster!$F:$F)</f>
        <v>22</v>
      </c>
      <c r="I1923" t="str">
        <f ca="1">_xlfn.XLOOKUP('Master Data'!$B:$B,PatientsMaster!$A:$A,PatientsMaster!$G:$G)</f>
        <v>Young Adult</v>
      </c>
      <c r="J1923" t="str">
        <f>_xlfn.XLOOKUP($C:$C,ProvidersMaster!$A:$A,ProvidersMaster!$C:$C)</f>
        <v>Cardiology</v>
      </c>
      <c r="K1923">
        <f>_xlfn.XLOOKUP($A:$A,Charges!$B:$B,Charges!$D:$D)</f>
        <v>93.73</v>
      </c>
      <c r="L1923">
        <f>_xlfn.XLOOKUP($E:$E,InsuranceClaims!$A:$A,InsuranceClaims!$E:$E)</f>
        <v>316.2944</v>
      </c>
      <c r="M1923" t="str">
        <f>_xlfn.XLOOKUP($A:$A,Diagnoses!$B:$B,Diagnoses!$D:$D)</f>
        <v>Acute upper respiratory infection, unspecified</v>
      </c>
      <c r="N1923" t="str">
        <f t="shared" ref="N1923:N1986" si="60">TEXT($F:$F,"yyyy-mmm")</f>
        <v>2026-Jul</v>
      </c>
      <c r="O1923" t="str">
        <f t="shared" ref="O1923:O1986" si="61">IF(K1923&gt;350,"High Cost","Standard")</f>
        <v>Standard</v>
      </c>
      <c r="P1923">
        <f>COUNTIF($B:$B,B1923)</f>
        <v>7</v>
      </c>
      <c r="Q1923">
        <f>SUMIF($C:$C,C1923,$L:$L)</f>
        <v>20392.786800000002</v>
      </c>
    </row>
    <row r="1924" spans="1:17" x14ac:dyDescent="0.25">
      <c r="A1924" t="s">
        <v>6209</v>
      </c>
      <c r="B1924" t="s">
        <v>806</v>
      </c>
      <c r="C1924" t="s">
        <v>3329</v>
      </c>
      <c r="D1924" t="s">
        <v>3088</v>
      </c>
      <c r="E1924" t="s">
        <v>20299</v>
      </c>
      <c r="F1924" t="s">
        <v>6210</v>
      </c>
      <c r="G1924" t="s">
        <v>3090</v>
      </c>
      <c r="H1924">
        <f ca="1">_xlfn.XLOOKUP('Master Data'!$B:$B,PatientsMaster!$A:$A,PatientsMaster!$F:$F)</f>
        <v>22</v>
      </c>
      <c r="I1924" t="str">
        <f ca="1">_xlfn.XLOOKUP('Master Data'!$B:$B,PatientsMaster!$A:$A,PatientsMaster!$G:$G)</f>
        <v>Young Adult</v>
      </c>
      <c r="J1924" t="str">
        <f>_xlfn.XLOOKUP($C:$C,ProvidersMaster!$A:$A,ProvidersMaster!$C:$C)</f>
        <v>Oncology</v>
      </c>
      <c r="K1924">
        <f>_xlfn.XLOOKUP($A:$A,Charges!$B:$B,Charges!$D:$D)</f>
        <v>343.86</v>
      </c>
      <c r="L1924">
        <f>_xlfn.XLOOKUP($E:$E,InsuranceClaims!$A:$A,InsuranceClaims!$E:$E)</f>
        <v>380.23349999999999</v>
      </c>
      <c r="M1924" t="str">
        <f>_xlfn.XLOOKUP($A:$A,Diagnoses!$B:$B,Diagnoses!$D:$D)</f>
        <v>Type 2 diabetes mellitus without complications</v>
      </c>
      <c r="N1924" t="str">
        <f t="shared" si="60"/>
        <v>2022-Apr</v>
      </c>
      <c r="O1924" t="str">
        <f t="shared" si="61"/>
        <v>Standard</v>
      </c>
      <c r="P1924">
        <f>COUNTIF($B:$B,B1924)</f>
        <v>7</v>
      </c>
      <c r="Q1924">
        <f>SUMIF($C:$C,C1924,$L:$L)</f>
        <v>21059.359400000005</v>
      </c>
    </row>
    <row r="1925" spans="1:17" x14ac:dyDescent="0.25">
      <c r="A1925" t="s">
        <v>6211</v>
      </c>
      <c r="B1925" t="s">
        <v>806</v>
      </c>
      <c r="C1925" t="s">
        <v>3148</v>
      </c>
      <c r="D1925" t="s">
        <v>3093</v>
      </c>
      <c r="E1925" t="s">
        <v>20300</v>
      </c>
      <c r="F1925" t="s">
        <v>6212</v>
      </c>
      <c r="G1925" t="s">
        <v>3090</v>
      </c>
      <c r="H1925">
        <f ca="1">_xlfn.XLOOKUP('Master Data'!$B:$B,PatientsMaster!$A:$A,PatientsMaster!$F:$F)</f>
        <v>22</v>
      </c>
      <c r="I1925" t="str">
        <f ca="1">_xlfn.XLOOKUP('Master Data'!$B:$B,PatientsMaster!$A:$A,PatientsMaster!$G:$G)</f>
        <v>Young Adult</v>
      </c>
      <c r="J1925" t="str">
        <f>_xlfn.XLOOKUP($C:$C,ProvidersMaster!$A:$A,ProvidersMaster!$C:$C)</f>
        <v>Gastroenterology</v>
      </c>
      <c r="K1925">
        <f>_xlfn.XLOOKUP($A:$A,Charges!$B:$B,Charges!$D:$D)</f>
        <v>71.98</v>
      </c>
      <c r="L1925">
        <f>_xlfn.XLOOKUP($E:$E,InsuranceClaims!$A:$A,InsuranceClaims!$E:$E)</f>
        <v>293.96179999999998</v>
      </c>
      <c r="M1925" t="str">
        <f>_xlfn.XLOOKUP($A:$A,Diagnoses!$B:$B,Diagnoses!$D:$D)</f>
        <v>Essential (primary) hypertension</v>
      </c>
      <c r="N1925" t="str">
        <f t="shared" si="60"/>
        <v>2023-Oct</v>
      </c>
      <c r="O1925" t="str">
        <f t="shared" si="61"/>
        <v>Standard</v>
      </c>
      <c r="P1925">
        <f>COUNTIF($B:$B,B1925)</f>
        <v>7</v>
      </c>
      <c r="Q1925">
        <f>SUMIF($C:$C,C1925,$L:$L)</f>
        <v>19833.441100000004</v>
      </c>
    </row>
    <row r="1926" spans="1:17" x14ac:dyDescent="0.25">
      <c r="A1926" t="s">
        <v>6213</v>
      </c>
      <c r="B1926" t="s">
        <v>806</v>
      </c>
      <c r="C1926" t="s">
        <v>3130</v>
      </c>
      <c r="D1926" t="s">
        <v>3093</v>
      </c>
      <c r="E1926" t="s">
        <v>20301</v>
      </c>
      <c r="F1926" t="s">
        <v>4747</v>
      </c>
      <c r="G1926" t="s">
        <v>3102</v>
      </c>
      <c r="H1926">
        <f ca="1">_xlfn.XLOOKUP('Master Data'!$B:$B,PatientsMaster!$A:$A,PatientsMaster!$F:$F)</f>
        <v>22</v>
      </c>
      <c r="I1926" t="str">
        <f ca="1">_xlfn.XLOOKUP('Master Data'!$B:$B,PatientsMaster!$A:$A,PatientsMaster!$G:$G)</f>
        <v>Young Adult</v>
      </c>
      <c r="J1926" t="str">
        <f>_xlfn.XLOOKUP($C:$C,ProvidersMaster!$A:$A,ProvidersMaster!$C:$C)</f>
        <v>Pediatrics</v>
      </c>
      <c r="K1926">
        <f>_xlfn.XLOOKUP($A:$A,Charges!$B:$B,Charges!$D:$D)</f>
        <v>131.69999999999999</v>
      </c>
      <c r="L1926">
        <f>_xlfn.XLOOKUP($E:$E,InsuranceClaims!$A:$A,InsuranceClaims!$E:$E)</f>
        <v>293.57929999999999</v>
      </c>
      <c r="M1926" t="str">
        <f>_xlfn.XLOOKUP($A:$A,Diagnoses!$B:$B,Diagnoses!$D:$D)</f>
        <v>Type 2 diabetes mellitus without complications</v>
      </c>
      <c r="N1926" t="str">
        <f t="shared" si="60"/>
        <v>2024-Jan</v>
      </c>
      <c r="O1926" t="str">
        <f t="shared" si="61"/>
        <v>Standard</v>
      </c>
      <c r="P1926">
        <f>COUNTIF($B:$B,B1926)</f>
        <v>7</v>
      </c>
      <c r="Q1926">
        <f>SUMIF($C:$C,C1926,$L:$L)</f>
        <v>15966.304299999994</v>
      </c>
    </row>
    <row r="1927" spans="1:17" x14ac:dyDescent="0.25">
      <c r="A1927" t="s">
        <v>6214</v>
      </c>
      <c r="B1927" t="s">
        <v>806</v>
      </c>
      <c r="C1927" t="s">
        <v>3087</v>
      </c>
      <c r="D1927" t="s">
        <v>3093</v>
      </c>
      <c r="E1927" t="s">
        <v>20302</v>
      </c>
      <c r="F1927" t="s">
        <v>3354</v>
      </c>
      <c r="G1927" t="s">
        <v>3102</v>
      </c>
      <c r="H1927">
        <f ca="1">_xlfn.XLOOKUP('Master Data'!$B:$B,PatientsMaster!$A:$A,PatientsMaster!$F:$F)</f>
        <v>22</v>
      </c>
      <c r="I1927" t="str">
        <f ca="1">_xlfn.XLOOKUP('Master Data'!$B:$B,PatientsMaster!$A:$A,PatientsMaster!$G:$G)</f>
        <v>Young Adult</v>
      </c>
      <c r="J1927" t="str">
        <f>_xlfn.XLOOKUP($C:$C,ProvidersMaster!$A:$A,ProvidersMaster!$C:$C)</f>
        <v>Cardiology</v>
      </c>
      <c r="K1927">
        <f>_xlfn.XLOOKUP($A:$A,Charges!$B:$B,Charges!$D:$D)</f>
        <v>360.1</v>
      </c>
      <c r="L1927">
        <f>_xlfn.XLOOKUP($E:$E,InsuranceClaims!$A:$A,InsuranceClaims!$E:$E)</f>
        <v>125.58240000000001</v>
      </c>
      <c r="M1927" t="str">
        <f>_xlfn.XLOOKUP($A:$A,Diagnoses!$B:$B,Diagnoses!$D:$D)</f>
        <v>Essential (primary) hypertension</v>
      </c>
      <c r="N1927" t="str">
        <f t="shared" si="60"/>
        <v>2022-Jul</v>
      </c>
      <c r="O1927" t="str">
        <f t="shared" si="61"/>
        <v>High Cost</v>
      </c>
      <c r="P1927">
        <f>COUNTIF($B:$B,B1927)</f>
        <v>7</v>
      </c>
      <c r="Q1927">
        <f>SUMIF($C:$C,C1927,$L:$L)</f>
        <v>16589.7353</v>
      </c>
    </row>
    <row r="1928" spans="1:17" x14ac:dyDescent="0.25">
      <c r="A1928" t="s">
        <v>6215</v>
      </c>
      <c r="B1928" t="s">
        <v>806</v>
      </c>
      <c r="C1928" t="s">
        <v>3092</v>
      </c>
      <c r="D1928" t="s">
        <v>3088</v>
      </c>
      <c r="E1928" t="s">
        <v>20303</v>
      </c>
      <c r="F1928" t="s">
        <v>3157</v>
      </c>
      <c r="G1928" t="s">
        <v>3095</v>
      </c>
      <c r="H1928">
        <f ca="1">_xlfn.XLOOKUP('Master Data'!$B:$B,PatientsMaster!$A:$A,PatientsMaster!$F:$F)</f>
        <v>22</v>
      </c>
      <c r="I1928" t="str">
        <f ca="1">_xlfn.XLOOKUP('Master Data'!$B:$B,PatientsMaster!$A:$A,PatientsMaster!$G:$G)</f>
        <v>Young Adult</v>
      </c>
      <c r="J1928" t="str">
        <f>_xlfn.XLOOKUP($C:$C,ProvidersMaster!$A:$A,ProvidersMaster!$C:$C)</f>
        <v>Oncology</v>
      </c>
      <c r="K1928">
        <f>_xlfn.XLOOKUP($A:$A,Charges!$B:$B,Charges!$D:$D)</f>
        <v>451.54</v>
      </c>
      <c r="L1928">
        <f>_xlfn.XLOOKUP($E:$E,InsuranceClaims!$A:$A,InsuranceClaims!$E:$E)</f>
        <v>155.62400000000002</v>
      </c>
      <c r="M1928" t="str">
        <f>_xlfn.XLOOKUP($A:$A,Diagnoses!$B:$B,Diagnoses!$D:$D)</f>
        <v>Type 2 diabetes mellitus without complications</v>
      </c>
      <c r="N1928" t="str">
        <f t="shared" si="60"/>
        <v>2022-Aug</v>
      </c>
      <c r="O1928" t="str">
        <f t="shared" si="61"/>
        <v>High Cost</v>
      </c>
      <c r="P1928">
        <f>COUNTIF($B:$B,B1928)</f>
        <v>7</v>
      </c>
      <c r="Q1928">
        <f>SUMIF($C:$C,C1928,$L:$L)</f>
        <v>16713.101299999998</v>
      </c>
    </row>
    <row r="1929" spans="1:17" x14ac:dyDescent="0.25">
      <c r="A1929" t="s">
        <v>6216</v>
      </c>
      <c r="B1929" t="s">
        <v>806</v>
      </c>
      <c r="C1929" t="s">
        <v>3135</v>
      </c>
      <c r="D1929" t="s">
        <v>3088</v>
      </c>
      <c r="E1929" t="s">
        <v>20304</v>
      </c>
      <c r="F1929" t="s">
        <v>5785</v>
      </c>
      <c r="G1929" t="s">
        <v>3090</v>
      </c>
      <c r="H1929">
        <f ca="1">_xlfn.XLOOKUP('Master Data'!$B:$B,PatientsMaster!$A:$A,PatientsMaster!$F:$F)</f>
        <v>22</v>
      </c>
      <c r="I1929" t="str">
        <f ca="1">_xlfn.XLOOKUP('Master Data'!$B:$B,PatientsMaster!$A:$A,PatientsMaster!$G:$G)</f>
        <v>Young Adult</v>
      </c>
      <c r="J1929" t="str">
        <f>_xlfn.XLOOKUP($C:$C,ProvidersMaster!$A:$A,ProvidersMaster!$C:$C)</f>
        <v>Pediatrics</v>
      </c>
      <c r="K1929">
        <f>_xlfn.XLOOKUP($A:$A,Charges!$B:$B,Charges!$D:$D)</f>
        <v>360.94</v>
      </c>
      <c r="L1929">
        <f>_xlfn.XLOOKUP($E:$E,InsuranceClaims!$A:$A,InsuranceClaims!$E:$E)</f>
        <v>183.26850000000002</v>
      </c>
      <c r="M1929" t="str">
        <f>_xlfn.XLOOKUP($A:$A,Diagnoses!$B:$B,Diagnoses!$D:$D)</f>
        <v>Gastro-esophageal reflux disease without esophagitis</v>
      </c>
      <c r="N1929" t="str">
        <f t="shared" si="60"/>
        <v>2026-Mar</v>
      </c>
      <c r="O1929" t="str">
        <f t="shared" si="61"/>
        <v>High Cost</v>
      </c>
      <c r="P1929">
        <f>COUNTIF($B:$B,B1929)</f>
        <v>7</v>
      </c>
      <c r="Q1929">
        <f>SUMIF($C:$C,C1929,$L:$L)</f>
        <v>24472.873299999996</v>
      </c>
    </row>
    <row r="1930" spans="1:17" x14ac:dyDescent="0.25">
      <c r="A1930" t="s">
        <v>6217</v>
      </c>
      <c r="B1930" t="s">
        <v>807</v>
      </c>
      <c r="C1930" t="s">
        <v>3151</v>
      </c>
      <c r="D1930" t="s">
        <v>3093</v>
      </c>
      <c r="E1930" t="s">
        <v>20305</v>
      </c>
      <c r="F1930" t="s">
        <v>3750</v>
      </c>
      <c r="G1930" t="s">
        <v>3102</v>
      </c>
      <c r="H1930">
        <f ca="1">_xlfn.XLOOKUP('Master Data'!$B:$B,PatientsMaster!$A:$A,PatientsMaster!$F:$F)</f>
        <v>84</v>
      </c>
      <c r="I1930" t="str">
        <f ca="1">_xlfn.XLOOKUP('Master Data'!$B:$B,PatientsMaster!$A:$A,PatientsMaster!$G:$G)</f>
        <v>Young Adult</v>
      </c>
      <c r="J1930" t="str">
        <f>_xlfn.XLOOKUP($C:$C,ProvidersMaster!$A:$A,ProvidersMaster!$C:$C)</f>
        <v>Gastroenterology</v>
      </c>
      <c r="K1930">
        <f>_xlfn.XLOOKUP($A:$A,Charges!$B:$B,Charges!$D:$D)</f>
        <v>302.33999999999997</v>
      </c>
      <c r="L1930">
        <f>_xlfn.XLOOKUP($E:$E,InsuranceClaims!$A:$A,InsuranceClaims!$E:$E)</f>
        <v>85.4</v>
      </c>
      <c r="M1930" t="str">
        <f>_xlfn.XLOOKUP($A:$A,Diagnoses!$B:$B,Diagnoses!$D:$D)</f>
        <v>Gastro-esophageal reflux disease without esophagitis</v>
      </c>
      <c r="N1930" t="str">
        <f t="shared" si="60"/>
        <v>2023-Aug</v>
      </c>
      <c r="O1930" t="str">
        <f t="shared" si="61"/>
        <v>Standard</v>
      </c>
      <c r="P1930">
        <f>COUNTIF($B:$B,B1930)</f>
        <v>7</v>
      </c>
      <c r="Q1930">
        <f>SUMIF($C:$C,C1930,$L:$L)</f>
        <v>21413.642499999994</v>
      </c>
    </row>
    <row r="1931" spans="1:17" x14ac:dyDescent="0.25">
      <c r="A1931" t="s">
        <v>6218</v>
      </c>
      <c r="B1931" t="s">
        <v>807</v>
      </c>
      <c r="C1931" t="s">
        <v>3104</v>
      </c>
      <c r="D1931" t="s">
        <v>3088</v>
      </c>
      <c r="E1931" t="s">
        <v>20306</v>
      </c>
      <c r="F1931" t="s">
        <v>4861</v>
      </c>
      <c r="G1931" t="s">
        <v>3090</v>
      </c>
      <c r="H1931">
        <f ca="1">_xlfn.XLOOKUP('Master Data'!$B:$B,PatientsMaster!$A:$A,PatientsMaster!$F:$F)</f>
        <v>84</v>
      </c>
      <c r="I1931" t="str">
        <f ca="1">_xlfn.XLOOKUP('Master Data'!$B:$B,PatientsMaster!$A:$A,PatientsMaster!$G:$G)</f>
        <v>Young Adult</v>
      </c>
      <c r="J1931" t="str">
        <f>_xlfn.XLOOKUP($C:$C,ProvidersMaster!$A:$A,ProvidersMaster!$C:$C)</f>
        <v>Pediatrics</v>
      </c>
      <c r="K1931">
        <f>_xlfn.XLOOKUP($A:$A,Charges!$B:$B,Charges!$D:$D)</f>
        <v>490.25</v>
      </c>
      <c r="L1931">
        <f>_xlfn.XLOOKUP($E:$E,InsuranceClaims!$A:$A,InsuranceClaims!$E:$E)</f>
        <v>152.08320000000001</v>
      </c>
      <c r="M1931" t="str">
        <f>_xlfn.XLOOKUP($A:$A,Diagnoses!$B:$B,Diagnoses!$D:$D)</f>
        <v>Low back pain</v>
      </c>
      <c r="N1931" t="str">
        <f t="shared" si="60"/>
        <v>2024-Jul</v>
      </c>
      <c r="O1931" t="str">
        <f t="shared" si="61"/>
        <v>High Cost</v>
      </c>
      <c r="P1931">
        <f>COUNTIF($B:$B,B1931)</f>
        <v>7</v>
      </c>
      <c r="Q1931">
        <f>SUMIF($C:$C,C1931,$L:$L)</f>
        <v>19656.943599999999</v>
      </c>
    </row>
    <row r="1932" spans="1:17" x14ac:dyDescent="0.25">
      <c r="A1932" t="s">
        <v>6219</v>
      </c>
      <c r="B1932" t="s">
        <v>807</v>
      </c>
      <c r="C1932" t="s">
        <v>3148</v>
      </c>
      <c r="D1932" t="s">
        <v>3093</v>
      </c>
      <c r="E1932" t="s">
        <v>20307</v>
      </c>
      <c r="F1932" t="s">
        <v>6220</v>
      </c>
      <c r="G1932" t="s">
        <v>3090</v>
      </c>
      <c r="H1932">
        <f ca="1">_xlfn.XLOOKUP('Master Data'!$B:$B,PatientsMaster!$A:$A,PatientsMaster!$F:$F)</f>
        <v>84</v>
      </c>
      <c r="I1932" t="str">
        <f ca="1">_xlfn.XLOOKUP('Master Data'!$B:$B,PatientsMaster!$A:$A,PatientsMaster!$G:$G)</f>
        <v>Young Adult</v>
      </c>
      <c r="J1932" t="str">
        <f>_xlfn.XLOOKUP($C:$C,ProvidersMaster!$A:$A,ProvidersMaster!$C:$C)</f>
        <v>Gastroenterology</v>
      </c>
      <c r="K1932">
        <f>_xlfn.XLOOKUP($A:$A,Charges!$B:$B,Charges!$D:$D)</f>
        <v>234.66</v>
      </c>
      <c r="L1932">
        <f>_xlfn.XLOOKUP($E:$E,InsuranceClaims!$A:$A,InsuranceClaims!$E:$E)</f>
        <v>91.925399999999996</v>
      </c>
      <c r="M1932" t="str">
        <f>_xlfn.XLOOKUP($A:$A,Diagnoses!$B:$B,Diagnoses!$D:$D)</f>
        <v>Acute upper respiratory infection, unspecified</v>
      </c>
      <c r="N1932" t="str">
        <f t="shared" si="60"/>
        <v>2023-Sep</v>
      </c>
      <c r="O1932" t="str">
        <f t="shared" si="61"/>
        <v>Standard</v>
      </c>
      <c r="P1932">
        <f>COUNTIF($B:$B,B1932)</f>
        <v>7</v>
      </c>
      <c r="Q1932">
        <f>SUMIF($C:$C,C1932,$L:$L)</f>
        <v>19833.441100000004</v>
      </c>
    </row>
    <row r="1933" spans="1:17" x14ac:dyDescent="0.25">
      <c r="A1933" t="s">
        <v>6221</v>
      </c>
      <c r="B1933" t="s">
        <v>807</v>
      </c>
      <c r="C1933" t="s">
        <v>3254</v>
      </c>
      <c r="D1933" t="s">
        <v>3088</v>
      </c>
      <c r="E1933" t="s">
        <v>20308</v>
      </c>
      <c r="F1933" t="s">
        <v>5911</v>
      </c>
      <c r="G1933" t="s">
        <v>3106</v>
      </c>
      <c r="H1933">
        <f ca="1">_xlfn.XLOOKUP('Master Data'!$B:$B,PatientsMaster!$A:$A,PatientsMaster!$F:$F)</f>
        <v>84</v>
      </c>
      <c r="I1933" t="str">
        <f ca="1">_xlfn.XLOOKUP('Master Data'!$B:$B,PatientsMaster!$A:$A,PatientsMaster!$G:$G)</f>
        <v>Young Adult</v>
      </c>
      <c r="J1933" t="str">
        <f>_xlfn.XLOOKUP($C:$C,ProvidersMaster!$A:$A,ProvidersMaster!$C:$C)</f>
        <v>General Practice</v>
      </c>
      <c r="K1933">
        <f>_xlfn.XLOOKUP($A:$A,Charges!$B:$B,Charges!$D:$D)</f>
        <v>475.37</v>
      </c>
      <c r="L1933">
        <f>_xlfn.XLOOKUP($E:$E,InsuranceClaims!$A:$A,InsuranceClaims!$E:$E)</f>
        <v>178.05600000000001</v>
      </c>
      <c r="M1933" t="str">
        <f>_xlfn.XLOOKUP($A:$A,Diagnoses!$B:$B,Diagnoses!$D:$D)</f>
        <v>Essential (primary) hypertension</v>
      </c>
      <c r="N1933" t="str">
        <f t="shared" si="60"/>
        <v>2024-Sep</v>
      </c>
      <c r="O1933" t="str">
        <f t="shared" si="61"/>
        <v>High Cost</v>
      </c>
      <c r="P1933">
        <f>COUNTIF($B:$B,B1933)</f>
        <v>7</v>
      </c>
      <c r="Q1933">
        <f>SUMIF($C:$C,C1933,$L:$L)</f>
        <v>20459.456599999998</v>
      </c>
    </row>
    <row r="1934" spans="1:17" x14ac:dyDescent="0.25">
      <c r="A1934" t="s">
        <v>6222</v>
      </c>
      <c r="B1934" t="s">
        <v>807</v>
      </c>
      <c r="C1934" t="s">
        <v>3175</v>
      </c>
      <c r="D1934" t="s">
        <v>3088</v>
      </c>
      <c r="E1934" t="s">
        <v>20309</v>
      </c>
      <c r="F1934" t="s">
        <v>6223</v>
      </c>
      <c r="G1934" t="s">
        <v>3102</v>
      </c>
      <c r="H1934">
        <f ca="1">_xlfn.XLOOKUP('Master Data'!$B:$B,PatientsMaster!$A:$A,PatientsMaster!$F:$F)</f>
        <v>84</v>
      </c>
      <c r="I1934" t="str">
        <f ca="1">_xlfn.XLOOKUP('Master Data'!$B:$B,PatientsMaster!$A:$A,PatientsMaster!$G:$G)</f>
        <v>Young Adult</v>
      </c>
      <c r="J1934" t="str">
        <f>_xlfn.XLOOKUP($C:$C,ProvidersMaster!$A:$A,ProvidersMaster!$C:$C)</f>
        <v>Pediatrics</v>
      </c>
      <c r="K1934">
        <f>_xlfn.XLOOKUP($A:$A,Charges!$B:$B,Charges!$D:$D)</f>
        <v>172.35</v>
      </c>
      <c r="L1934">
        <f>_xlfn.XLOOKUP($E:$E,InsuranceClaims!$A:$A,InsuranceClaims!$E:$E)</f>
        <v>231.9752</v>
      </c>
      <c r="M1934" t="str">
        <f>_xlfn.XLOOKUP($A:$A,Diagnoses!$B:$B,Diagnoses!$D:$D)</f>
        <v>Type 2 diabetes mellitus without complications</v>
      </c>
      <c r="N1934" t="str">
        <f t="shared" si="60"/>
        <v>2022-Dec</v>
      </c>
      <c r="O1934" t="str">
        <f t="shared" si="61"/>
        <v>Standard</v>
      </c>
      <c r="P1934">
        <f>COUNTIF($B:$B,B1934)</f>
        <v>7</v>
      </c>
      <c r="Q1934">
        <f>SUMIF($C:$C,C1934,$L:$L)</f>
        <v>18866.657099999993</v>
      </c>
    </row>
    <row r="1935" spans="1:17" x14ac:dyDescent="0.25">
      <c r="A1935" t="s">
        <v>6224</v>
      </c>
      <c r="B1935" t="s">
        <v>807</v>
      </c>
      <c r="C1935" t="s">
        <v>3187</v>
      </c>
      <c r="D1935" t="s">
        <v>3088</v>
      </c>
      <c r="E1935" t="s">
        <v>20310</v>
      </c>
      <c r="F1935" t="s">
        <v>3983</v>
      </c>
      <c r="G1935" t="s">
        <v>3102</v>
      </c>
      <c r="H1935">
        <f ca="1">_xlfn.XLOOKUP('Master Data'!$B:$B,PatientsMaster!$A:$A,PatientsMaster!$F:$F)</f>
        <v>84</v>
      </c>
      <c r="I1935" t="str">
        <f ca="1">_xlfn.XLOOKUP('Master Data'!$B:$B,PatientsMaster!$A:$A,PatientsMaster!$G:$G)</f>
        <v>Young Adult</v>
      </c>
      <c r="J1935" t="str">
        <f>_xlfn.XLOOKUP($C:$C,ProvidersMaster!$A:$A,ProvidersMaster!$C:$C)</f>
        <v>Cardiology</v>
      </c>
      <c r="K1935">
        <f>_xlfn.XLOOKUP($A:$A,Charges!$B:$B,Charges!$D:$D)</f>
        <v>490.44</v>
      </c>
      <c r="L1935">
        <f>_xlfn.XLOOKUP($E:$E,InsuranceClaims!$A:$A,InsuranceClaims!$E:$E)</f>
        <v>389.2989</v>
      </c>
      <c r="M1935" t="str">
        <f>_xlfn.XLOOKUP($A:$A,Diagnoses!$B:$B,Diagnoses!$D:$D)</f>
        <v>Gastro-esophageal reflux disease without esophagitis</v>
      </c>
      <c r="N1935" t="str">
        <f t="shared" si="60"/>
        <v>2025-Jul</v>
      </c>
      <c r="O1935" t="str">
        <f t="shared" si="61"/>
        <v>High Cost</v>
      </c>
      <c r="P1935">
        <f>COUNTIF($B:$B,B1935)</f>
        <v>7</v>
      </c>
      <c r="Q1935">
        <f>SUMIF($C:$C,C1935,$L:$L)</f>
        <v>16655.636999999995</v>
      </c>
    </row>
    <row r="1936" spans="1:17" x14ac:dyDescent="0.25">
      <c r="A1936" t="s">
        <v>6225</v>
      </c>
      <c r="B1936" t="s">
        <v>807</v>
      </c>
      <c r="C1936" t="s">
        <v>3135</v>
      </c>
      <c r="D1936" t="s">
        <v>3088</v>
      </c>
      <c r="E1936" t="s">
        <v>20311</v>
      </c>
      <c r="F1936" t="s">
        <v>4932</v>
      </c>
      <c r="G1936" t="s">
        <v>3090</v>
      </c>
      <c r="H1936">
        <f ca="1">_xlfn.XLOOKUP('Master Data'!$B:$B,PatientsMaster!$A:$A,PatientsMaster!$F:$F)</f>
        <v>84</v>
      </c>
      <c r="I1936" t="str">
        <f ca="1">_xlfn.XLOOKUP('Master Data'!$B:$B,PatientsMaster!$A:$A,PatientsMaster!$G:$G)</f>
        <v>Young Adult</v>
      </c>
      <c r="J1936" t="str">
        <f>_xlfn.XLOOKUP($C:$C,ProvidersMaster!$A:$A,ProvidersMaster!$C:$C)</f>
        <v>Pediatrics</v>
      </c>
      <c r="K1936">
        <f>_xlfn.XLOOKUP($A:$A,Charges!$B:$B,Charges!$D:$D)</f>
        <v>142.58000000000001</v>
      </c>
      <c r="L1936">
        <f>_xlfn.XLOOKUP($E:$E,InsuranceClaims!$A:$A,InsuranceClaims!$E:$E)</f>
        <v>304.86099999999999</v>
      </c>
      <c r="M1936" t="str">
        <f>_xlfn.XLOOKUP($A:$A,Diagnoses!$B:$B,Diagnoses!$D:$D)</f>
        <v>Gastro-esophageal reflux disease without esophagitis</v>
      </c>
      <c r="N1936" t="str">
        <f t="shared" si="60"/>
        <v>2025-Mar</v>
      </c>
      <c r="O1936" t="str">
        <f t="shared" si="61"/>
        <v>Standard</v>
      </c>
      <c r="P1936">
        <f>COUNTIF($B:$B,B1936)</f>
        <v>7</v>
      </c>
      <c r="Q1936">
        <f>SUMIF($C:$C,C1936,$L:$L)</f>
        <v>24472.873299999996</v>
      </c>
    </row>
    <row r="1937" spans="1:17" x14ac:dyDescent="0.25">
      <c r="A1937" t="s">
        <v>6226</v>
      </c>
      <c r="B1937" t="s">
        <v>809</v>
      </c>
      <c r="C1937" t="s">
        <v>3254</v>
      </c>
      <c r="D1937" t="s">
        <v>3093</v>
      </c>
      <c r="E1937" t="s">
        <v>20312</v>
      </c>
      <c r="F1937" t="s">
        <v>6227</v>
      </c>
      <c r="G1937" t="s">
        <v>3106</v>
      </c>
      <c r="H1937">
        <f ca="1">_xlfn.XLOOKUP('Master Data'!$B:$B,PatientsMaster!$A:$A,PatientsMaster!$F:$F)</f>
        <v>85</v>
      </c>
      <c r="I1937" t="str">
        <f ca="1">_xlfn.XLOOKUP('Master Data'!$B:$B,PatientsMaster!$A:$A,PatientsMaster!$G:$G)</f>
        <v>Young Adult</v>
      </c>
      <c r="J1937" t="str">
        <f>_xlfn.XLOOKUP($C:$C,ProvidersMaster!$A:$A,ProvidersMaster!$C:$C)</f>
        <v>General Practice</v>
      </c>
      <c r="K1937">
        <f>_xlfn.XLOOKUP($A:$A,Charges!$B:$B,Charges!$D:$D)</f>
        <v>315.5</v>
      </c>
      <c r="L1937">
        <f>_xlfn.XLOOKUP($E:$E,InsuranceClaims!$A:$A,InsuranceClaims!$E:$E)</f>
        <v>144.23340000000002</v>
      </c>
      <c r="M1937" t="str">
        <f>_xlfn.XLOOKUP($A:$A,Diagnoses!$B:$B,Diagnoses!$D:$D)</f>
        <v>Acute upper respiratory infection, unspecified</v>
      </c>
      <c r="N1937" t="str">
        <f t="shared" si="60"/>
        <v>2024-Mar</v>
      </c>
      <c r="O1937" t="str">
        <f t="shared" si="61"/>
        <v>Standard</v>
      </c>
      <c r="P1937">
        <f>COUNTIF($B:$B,B1937)</f>
        <v>6</v>
      </c>
      <c r="Q1937">
        <f>SUMIF($C:$C,C1937,$L:$L)</f>
        <v>20459.456599999998</v>
      </c>
    </row>
    <row r="1938" spans="1:17" x14ac:dyDescent="0.25">
      <c r="A1938" t="s">
        <v>6228</v>
      </c>
      <c r="B1938" t="s">
        <v>809</v>
      </c>
      <c r="C1938" t="s">
        <v>3248</v>
      </c>
      <c r="D1938" t="s">
        <v>3093</v>
      </c>
      <c r="E1938" t="s">
        <v>20313</v>
      </c>
      <c r="F1938" t="s">
        <v>6229</v>
      </c>
      <c r="G1938" t="s">
        <v>3090</v>
      </c>
      <c r="H1938">
        <f ca="1">_xlfn.XLOOKUP('Master Data'!$B:$B,PatientsMaster!$A:$A,PatientsMaster!$F:$F)</f>
        <v>85</v>
      </c>
      <c r="I1938" t="str">
        <f ca="1">_xlfn.XLOOKUP('Master Data'!$B:$B,PatientsMaster!$A:$A,PatientsMaster!$G:$G)</f>
        <v>Young Adult</v>
      </c>
      <c r="J1938" t="str">
        <f>_xlfn.XLOOKUP($C:$C,ProvidersMaster!$A:$A,ProvidersMaster!$C:$C)</f>
        <v>Cardiology</v>
      </c>
      <c r="K1938">
        <f>_xlfn.XLOOKUP($A:$A,Charges!$B:$B,Charges!$D:$D)</f>
        <v>77.900000000000006</v>
      </c>
      <c r="L1938">
        <f>_xlfn.XLOOKUP($E:$E,InsuranceClaims!$A:$A,InsuranceClaims!$E:$E)</f>
        <v>155.1473</v>
      </c>
      <c r="M1938" t="str">
        <f>_xlfn.XLOOKUP($A:$A,Diagnoses!$B:$B,Diagnoses!$D:$D)</f>
        <v>Acute upper respiratory infection, unspecified</v>
      </c>
      <c r="N1938" t="str">
        <f t="shared" si="60"/>
        <v>2024-Feb</v>
      </c>
      <c r="O1938" t="str">
        <f t="shared" si="61"/>
        <v>Standard</v>
      </c>
      <c r="P1938">
        <f>COUNTIF($B:$B,B1938)</f>
        <v>6</v>
      </c>
      <c r="Q1938">
        <f>SUMIF($C:$C,C1938,$L:$L)</f>
        <v>20392.786800000002</v>
      </c>
    </row>
    <row r="1939" spans="1:17" x14ac:dyDescent="0.25">
      <c r="A1939" t="s">
        <v>6230</v>
      </c>
      <c r="B1939" t="s">
        <v>809</v>
      </c>
      <c r="C1939" t="s">
        <v>3148</v>
      </c>
      <c r="D1939" t="s">
        <v>3093</v>
      </c>
      <c r="E1939" t="s">
        <v>20314</v>
      </c>
      <c r="F1939" t="s">
        <v>6231</v>
      </c>
      <c r="G1939" t="s">
        <v>3095</v>
      </c>
      <c r="H1939">
        <f ca="1">_xlfn.XLOOKUP('Master Data'!$B:$B,PatientsMaster!$A:$A,PatientsMaster!$F:$F)</f>
        <v>85</v>
      </c>
      <c r="I1939" t="str">
        <f ca="1">_xlfn.XLOOKUP('Master Data'!$B:$B,PatientsMaster!$A:$A,PatientsMaster!$G:$G)</f>
        <v>Young Adult</v>
      </c>
      <c r="J1939" t="str">
        <f>_xlfn.XLOOKUP($C:$C,ProvidersMaster!$A:$A,ProvidersMaster!$C:$C)</f>
        <v>Gastroenterology</v>
      </c>
      <c r="K1939">
        <f>_xlfn.XLOOKUP($A:$A,Charges!$B:$B,Charges!$D:$D)</f>
        <v>412.44</v>
      </c>
      <c r="L1939">
        <f>_xlfn.XLOOKUP($E:$E,InsuranceClaims!$A:$A,InsuranceClaims!$E:$E)</f>
        <v>249.78960000000001</v>
      </c>
      <c r="M1939" t="str">
        <f>_xlfn.XLOOKUP($A:$A,Diagnoses!$B:$B,Diagnoses!$D:$D)</f>
        <v>Type 2 diabetes mellitus without complications</v>
      </c>
      <c r="N1939" t="str">
        <f t="shared" si="60"/>
        <v>2022-Mar</v>
      </c>
      <c r="O1939" t="str">
        <f t="shared" si="61"/>
        <v>High Cost</v>
      </c>
      <c r="P1939">
        <f>COUNTIF($B:$B,B1939)</f>
        <v>6</v>
      </c>
      <c r="Q1939">
        <f>SUMIF($C:$C,C1939,$L:$L)</f>
        <v>19833.441100000004</v>
      </c>
    </row>
    <row r="1940" spans="1:17" x14ac:dyDescent="0.25">
      <c r="A1940" t="s">
        <v>6232</v>
      </c>
      <c r="B1940" t="s">
        <v>809</v>
      </c>
      <c r="C1940" t="s">
        <v>3104</v>
      </c>
      <c r="D1940" t="s">
        <v>3088</v>
      </c>
      <c r="E1940" t="s">
        <v>20315</v>
      </c>
      <c r="F1940" t="s">
        <v>6233</v>
      </c>
      <c r="G1940" t="s">
        <v>3090</v>
      </c>
      <c r="H1940">
        <f ca="1">_xlfn.XLOOKUP('Master Data'!$B:$B,PatientsMaster!$A:$A,PatientsMaster!$F:$F)</f>
        <v>85</v>
      </c>
      <c r="I1940" t="str">
        <f ca="1">_xlfn.XLOOKUP('Master Data'!$B:$B,PatientsMaster!$A:$A,PatientsMaster!$G:$G)</f>
        <v>Young Adult</v>
      </c>
      <c r="J1940" t="str">
        <f>_xlfn.XLOOKUP($C:$C,ProvidersMaster!$A:$A,ProvidersMaster!$C:$C)</f>
        <v>Pediatrics</v>
      </c>
      <c r="K1940">
        <f>_xlfn.XLOOKUP($A:$A,Charges!$B:$B,Charges!$D:$D)</f>
        <v>164.19</v>
      </c>
      <c r="L1940">
        <f>_xlfn.XLOOKUP($E:$E,InsuranceClaims!$A:$A,InsuranceClaims!$E:$E)</f>
        <v>409.1472</v>
      </c>
      <c r="M1940" t="str">
        <f>_xlfn.XLOOKUP($A:$A,Diagnoses!$B:$B,Diagnoses!$D:$D)</f>
        <v>Acute upper respiratory infection, unspecified</v>
      </c>
      <c r="N1940" t="str">
        <f t="shared" si="60"/>
        <v>2026-Sep</v>
      </c>
      <c r="O1940" t="str">
        <f t="shared" si="61"/>
        <v>Standard</v>
      </c>
      <c r="P1940">
        <f>COUNTIF($B:$B,B1940)</f>
        <v>6</v>
      </c>
      <c r="Q1940">
        <f>SUMIF($C:$C,C1940,$L:$L)</f>
        <v>19656.943599999999</v>
      </c>
    </row>
    <row r="1941" spans="1:17" x14ac:dyDescent="0.25">
      <c r="A1941" t="s">
        <v>6234</v>
      </c>
      <c r="B1941" t="s">
        <v>809</v>
      </c>
      <c r="C1941" t="s">
        <v>3329</v>
      </c>
      <c r="D1941" t="s">
        <v>3088</v>
      </c>
      <c r="E1941" t="s">
        <v>20316</v>
      </c>
      <c r="F1941" t="s">
        <v>5395</v>
      </c>
      <c r="G1941" t="s">
        <v>3106</v>
      </c>
      <c r="H1941">
        <f ca="1">_xlfn.XLOOKUP('Master Data'!$B:$B,PatientsMaster!$A:$A,PatientsMaster!$F:$F)</f>
        <v>85</v>
      </c>
      <c r="I1941" t="str">
        <f ca="1">_xlfn.XLOOKUP('Master Data'!$B:$B,PatientsMaster!$A:$A,PatientsMaster!$G:$G)</f>
        <v>Young Adult</v>
      </c>
      <c r="J1941" t="str">
        <f>_xlfn.XLOOKUP($C:$C,ProvidersMaster!$A:$A,ProvidersMaster!$C:$C)</f>
        <v>Oncology</v>
      </c>
      <c r="K1941">
        <f>_xlfn.XLOOKUP($A:$A,Charges!$B:$B,Charges!$D:$D)</f>
        <v>382.34</v>
      </c>
      <c r="L1941">
        <f>_xlfn.XLOOKUP($E:$E,InsuranceClaims!$A:$A,InsuranceClaims!$E:$E)</f>
        <v>55.616</v>
      </c>
      <c r="M1941" t="str">
        <f>_xlfn.XLOOKUP($A:$A,Diagnoses!$B:$B,Diagnoses!$D:$D)</f>
        <v>Gastro-esophageal reflux disease without esophagitis</v>
      </c>
      <c r="N1941" t="str">
        <f t="shared" si="60"/>
        <v>2024-Jun</v>
      </c>
      <c r="O1941" t="str">
        <f t="shared" si="61"/>
        <v>High Cost</v>
      </c>
      <c r="P1941">
        <f>COUNTIF($B:$B,B1941)</f>
        <v>6</v>
      </c>
      <c r="Q1941">
        <f>SUMIF($C:$C,C1941,$L:$L)</f>
        <v>21059.359400000005</v>
      </c>
    </row>
    <row r="1942" spans="1:17" x14ac:dyDescent="0.25">
      <c r="A1942" t="s">
        <v>6235</v>
      </c>
      <c r="B1942" t="s">
        <v>809</v>
      </c>
      <c r="C1942" t="s">
        <v>3208</v>
      </c>
      <c r="D1942" t="s">
        <v>3093</v>
      </c>
      <c r="E1942" t="s">
        <v>20317</v>
      </c>
      <c r="F1942" t="s">
        <v>6236</v>
      </c>
      <c r="G1942" t="s">
        <v>3106</v>
      </c>
      <c r="H1942">
        <f ca="1">_xlfn.XLOOKUP('Master Data'!$B:$B,PatientsMaster!$A:$A,PatientsMaster!$F:$F)</f>
        <v>85</v>
      </c>
      <c r="I1942" t="str">
        <f ca="1">_xlfn.XLOOKUP('Master Data'!$B:$B,PatientsMaster!$A:$A,PatientsMaster!$G:$G)</f>
        <v>Young Adult</v>
      </c>
      <c r="J1942" t="str">
        <f>_xlfn.XLOOKUP($C:$C,ProvidersMaster!$A:$A,ProvidersMaster!$C:$C)</f>
        <v>Cardiology</v>
      </c>
      <c r="K1942">
        <f>_xlfn.XLOOKUP($A:$A,Charges!$B:$B,Charges!$D:$D)</f>
        <v>203.72</v>
      </c>
      <c r="L1942">
        <f>_xlfn.XLOOKUP($E:$E,InsuranceClaims!$A:$A,InsuranceClaims!$E:$E)</f>
        <v>49.9754</v>
      </c>
      <c r="M1942" t="str">
        <f>_xlfn.XLOOKUP($A:$A,Diagnoses!$B:$B,Diagnoses!$D:$D)</f>
        <v>Low back pain</v>
      </c>
      <c r="N1942" t="str">
        <f t="shared" si="60"/>
        <v>2022-Aug</v>
      </c>
      <c r="O1942" t="str">
        <f t="shared" si="61"/>
        <v>Standard</v>
      </c>
      <c r="P1942">
        <f>COUNTIF($B:$B,B1942)</f>
        <v>6</v>
      </c>
      <c r="Q1942">
        <f>SUMIF($C:$C,C1942,$L:$L)</f>
        <v>17205.856699999993</v>
      </c>
    </row>
    <row r="1943" spans="1:17" x14ac:dyDescent="0.25">
      <c r="A1943" t="s">
        <v>6237</v>
      </c>
      <c r="B1943" t="s">
        <v>811</v>
      </c>
      <c r="C1943" t="s">
        <v>3161</v>
      </c>
      <c r="D1943" t="s">
        <v>3088</v>
      </c>
      <c r="E1943" t="s">
        <v>20318</v>
      </c>
      <c r="F1943" t="s">
        <v>5188</v>
      </c>
      <c r="G1943" t="s">
        <v>3106</v>
      </c>
      <c r="H1943">
        <f ca="1">_xlfn.XLOOKUP('Master Data'!$B:$B,PatientsMaster!$A:$A,PatientsMaster!$F:$F)</f>
        <v>66</v>
      </c>
      <c r="I1943" t="str">
        <f ca="1">_xlfn.XLOOKUP('Master Data'!$B:$B,PatientsMaster!$A:$A,PatientsMaster!$G:$G)</f>
        <v>Young Adult</v>
      </c>
      <c r="J1943" t="str">
        <f>_xlfn.XLOOKUP($C:$C,ProvidersMaster!$A:$A,ProvidersMaster!$C:$C)</f>
        <v>Gastroenterology</v>
      </c>
      <c r="K1943">
        <f>_xlfn.XLOOKUP($A:$A,Charges!$B:$B,Charges!$D:$D)</f>
        <v>137.93</v>
      </c>
      <c r="L1943">
        <f>_xlfn.XLOOKUP($E:$E,InsuranceClaims!$A:$A,InsuranceClaims!$E:$E)</f>
        <v>109.23140000000001</v>
      </c>
      <c r="M1943" t="str">
        <f>_xlfn.XLOOKUP($A:$A,Diagnoses!$B:$B,Diagnoses!$D:$D)</f>
        <v>Acute upper respiratory infection, unspecified</v>
      </c>
      <c r="N1943" t="str">
        <f t="shared" si="60"/>
        <v>2024-Aug</v>
      </c>
      <c r="O1943" t="str">
        <f t="shared" si="61"/>
        <v>Standard</v>
      </c>
      <c r="P1943">
        <f>COUNTIF($B:$B,B1943)</f>
        <v>7</v>
      </c>
      <c r="Q1943">
        <f>SUMIF($C:$C,C1943,$L:$L)</f>
        <v>20657.172699999996</v>
      </c>
    </row>
    <row r="1944" spans="1:17" x14ac:dyDescent="0.25">
      <c r="A1944" t="s">
        <v>6238</v>
      </c>
      <c r="B1944" t="s">
        <v>811</v>
      </c>
      <c r="C1944" t="s">
        <v>3138</v>
      </c>
      <c r="D1944" t="s">
        <v>3093</v>
      </c>
      <c r="E1944" t="s">
        <v>20319</v>
      </c>
      <c r="F1944" t="s">
        <v>4500</v>
      </c>
      <c r="G1944" t="s">
        <v>3106</v>
      </c>
      <c r="H1944">
        <f ca="1">_xlfn.XLOOKUP('Master Data'!$B:$B,PatientsMaster!$A:$A,PatientsMaster!$F:$F)</f>
        <v>66</v>
      </c>
      <c r="I1944" t="str">
        <f ca="1">_xlfn.XLOOKUP('Master Data'!$B:$B,PatientsMaster!$A:$A,PatientsMaster!$G:$G)</f>
        <v>Young Adult</v>
      </c>
      <c r="J1944" t="str">
        <f>_xlfn.XLOOKUP($C:$C,ProvidersMaster!$A:$A,ProvidersMaster!$C:$C)</f>
        <v>Dermatology</v>
      </c>
      <c r="K1944">
        <f>_xlfn.XLOOKUP($A:$A,Charges!$B:$B,Charges!$D:$D)</f>
        <v>411.21</v>
      </c>
      <c r="L1944">
        <f>_xlfn.XLOOKUP($E:$E,InsuranceClaims!$A:$A,InsuranceClaims!$E:$E)</f>
        <v>209.66399999999999</v>
      </c>
      <c r="M1944" t="str">
        <f>_xlfn.XLOOKUP($A:$A,Diagnoses!$B:$B,Diagnoses!$D:$D)</f>
        <v>Low back pain</v>
      </c>
      <c r="N1944" t="str">
        <f t="shared" si="60"/>
        <v>2024-May</v>
      </c>
      <c r="O1944" t="str">
        <f t="shared" si="61"/>
        <v>High Cost</v>
      </c>
      <c r="P1944">
        <f>COUNTIF($B:$B,B1944)</f>
        <v>7</v>
      </c>
      <c r="Q1944">
        <f>SUMIF($C:$C,C1944,$L:$L)</f>
        <v>16320.415199999998</v>
      </c>
    </row>
    <row r="1945" spans="1:17" x14ac:dyDescent="0.25">
      <c r="A1945" t="s">
        <v>6239</v>
      </c>
      <c r="B1945" t="s">
        <v>811</v>
      </c>
      <c r="C1945" t="s">
        <v>3118</v>
      </c>
      <c r="D1945" t="s">
        <v>3088</v>
      </c>
      <c r="E1945" t="s">
        <v>20320</v>
      </c>
      <c r="F1945" t="s">
        <v>5965</v>
      </c>
      <c r="G1945" t="s">
        <v>3090</v>
      </c>
      <c r="H1945">
        <f ca="1">_xlfn.XLOOKUP('Master Data'!$B:$B,PatientsMaster!$A:$A,PatientsMaster!$F:$F)</f>
        <v>66</v>
      </c>
      <c r="I1945" t="str">
        <f ca="1">_xlfn.XLOOKUP('Master Data'!$B:$B,PatientsMaster!$A:$A,PatientsMaster!$G:$G)</f>
        <v>Young Adult</v>
      </c>
      <c r="J1945" t="str">
        <f>_xlfn.XLOOKUP($C:$C,ProvidersMaster!$A:$A,ProvidersMaster!$C:$C)</f>
        <v>Cardiology</v>
      </c>
      <c r="K1945">
        <f>_xlfn.XLOOKUP($A:$A,Charges!$B:$B,Charges!$D:$D)</f>
        <v>202.35</v>
      </c>
      <c r="L1945">
        <f>_xlfn.XLOOKUP($E:$E,InsuranceClaims!$A:$A,InsuranceClaims!$E:$E)</f>
        <v>40.405500000000004</v>
      </c>
      <c r="M1945" t="str">
        <f>_xlfn.XLOOKUP($A:$A,Diagnoses!$B:$B,Diagnoses!$D:$D)</f>
        <v>Type 2 diabetes mellitus without complications</v>
      </c>
      <c r="N1945" t="str">
        <f t="shared" si="60"/>
        <v>2026-Sep</v>
      </c>
      <c r="O1945" t="str">
        <f t="shared" si="61"/>
        <v>Standard</v>
      </c>
      <c r="P1945">
        <f>COUNTIF($B:$B,B1945)</f>
        <v>7</v>
      </c>
      <c r="Q1945">
        <f>SUMIF($C:$C,C1945,$L:$L)</f>
        <v>19335.334599999998</v>
      </c>
    </row>
    <row r="1946" spans="1:17" x14ac:dyDescent="0.25">
      <c r="A1946" t="s">
        <v>6240</v>
      </c>
      <c r="B1946" t="s">
        <v>811</v>
      </c>
      <c r="C1946" t="s">
        <v>3265</v>
      </c>
      <c r="D1946" t="s">
        <v>3093</v>
      </c>
      <c r="E1946" t="s">
        <v>20321</v>
      </c>
      <c r="F1946" t="s">
        <v>6241</v>
      </c>
      <c r="G1946" t="s">
        <v>3102</v>
      </c>
      <c r="H1946">
        <f ca="1">_xlfn.XLOOKUP('Master Data'!$B:$B,PatientsMaster!$A:$A,PatientsMaster!$F:$F)</f>
        <v>66</v>
      </c>
      <c r="I1946" t="str">
        <f ca="1">_xlfn.XLOOKUP('Master Data'!$B:$B,PatientsMaster!$A:$A,PatientsMaster!$G:$G)</f>
        <v>Young Adult</v>
      </c>
      <c r="J1946" t="str">
        <f>_xlfn.XLOOKUP($C:$C,ProvidersMaster!$A:$A,ProvidersMaster!$C:$C)</f>
        <v>Neurology</v>
      </c>
      <c r="K1946">
        <f>_xlfn.XLOOKUP($A:$A,Charges!$B:$B,Charges!$D:$D)</f>
        <v>491.25</v>
      </c>
      <c r="L1946">
        <f>_xlfn.XLOOKUP($E:$E,InsuranceClaims!$A:$A,InsuranceClaims!$E:$E)</f>
        <v>112.0806</v>
      </c>
      <c r="M1946" t="str">
        <f>_xlfn.XLOOKUP($A:$A,Diagnoses!$B:$B,Diagnoses!$D:$D)</f>
        <v>Type 2 diabetes mellitus without complications</v>
      </c>
      <c r="N1946" t="str">
        <f t="shared" si="60"/>
        <v>2025-Sep</v>
      </c>
      <c r="O1946" t="str">
        <f t="shared" si="61"/>
        <v>High Cost</v>
      </c>
      <c r="P1946">
        <f>COUNTIF($B:$B,B1946)</f>
        <v>7</v>
      </c>
      <c r="Q1946">
        <f>SUMIF($C:$C,C1946,$L:$L)</f>
        <v>17482.5101</v>
      </c>
    </row>
    <row r="1947" spans="1:17" x14ac:dyDescent="0.25">
      <c r="A1947" t="s">
        <v>6242</v>
      </c>
      <c r="B1947" t="s">
        <v>811</v>
      </c>
      <c r="C1947" t="s">
        <v>3217</v>
      </c>
      <c r="D1947" t="s">
        <v>3093</v>
      </c>
      <c r="E1947" t="s">
        <v>20322</v>
      </c>
      <c r="F1947" t="s">
        <v>4789</v>
      </c>
      <c r="G1947" t="s">
        <v>3102</v>
      </c>
      <c r="H1947">
        <f ca="1">_xlfn.XLOOKUP('Master Data'!$B:$B,PatientsMaster!$A:$A,PatientsMaster!$F:$F)</f>
        <v>66</v>
      </c>
      <c r="I1947" t="str">
        <f ca="1">_xlfn.XLOOKUP('Master Data'!$B:$B,PatientsMaster!$A:$A,PatientsMaster!$G:$G)</f>
        <v>Young Adult</v>
      </c>
      <c r="J1947" t="str">
        <f>_xlfn.XLOOKUP($C:$C,ProvidersMaster!$A:$A,ProvidersMaster!$C:$C)</f>
        <v>Cardiology</v>
      </c>
      <c r="K1947">
        <f>_xlfn.XLOOKUP($A:$A,Charges!$B:$B,Charges!$D:$D)</f>
        <v>370.4</v>
      </c>
      <c r="L1947">
        <f>_xlfn.XLOOKUP($E:$E,InsuranceClaims!$A:$A,InsuranceClaims!$E:$E)</f>
        <v>79.712800000000001</v>
      </c>
      <c r="M1947" t="str">
        <f>_xlfn.XLOOKUP($A:$A,Diagnoses!$B:$B,Diagnoses!$D:$D)</f>
        <v>Gastro-esophageal reflux disease without esophagitis</v>
      </c>
      <c r="N1947" t="str">
        <f t="shared" si="60"/>
        <v>2024-Mar</v>
      </c>
      <c r="O1947" t="str">
        <f t="shared" si="61"/>
        <v>High Cost</v>
      </c>
      <c r="P1947">
        <f>COUNTIF($B:$B,B1947)</f>
        <v>7</v>
      </c>
      <c r="Q1947">
        <f>SUMIF($C:$C,C1947,$L:$L)</f>
        <v>16325.449900000001</v>
      </c>
    </row>
    <row r="1948" spans="1:17" x14ac:dyDescent="0.25">
      <c r="A1948" t="s">
        <v>6243</v>
      </c>
      <c r="B1948" t="s">
        <v>811</v>
      </c>
      <c r="C1948" t="s">
        <v>3248</v>
      </c>
      <c r="D1948" t="s">
        <v>3093</v>
      </c>
      <c r="E1948" t="s">
        <v>20323</v>
      </c>
      <c r="F1948" t="s">
        <v>6108</v>
      </c>
      <c r="G1948" t="s">
        <v>3106</v>
      </c>
      <c r="H1948">
        <f ca="1">_xlfn.XLOOKUP('Master Data'!$B:$B,PatientsMaster!$A:$A,PatientsMaster!$F:$F)</f>
        <v>66</v>
      </c>
      <c r="I1948" t="str">
        <f ca="1">_xlfn.XLOOKUP('Master Data'!$B:$B,PatientsMaster!$A:$A,PatientsMaster!$G:$G)</f>
        <v>Young Adult</v>
      </c>
      <c r="J1948" t="str">
        <f>_xlfn.XLOOKUP($C:$C,ProvidersMaster!$A:$A,ProvidersMaster!$C:$C)</f>
        <v>Cardiology</v>
      </c>
      <c r="K1948">
        <f>_xlfn.XLOOKUP($A:$A,Charges!$B:$B,Charges!$D:$D)</f>
        <v>150.62</v>
      </c>
      <c r="L1948">
        <f>_xlfn.XLOOKUP($E:$E,InsuranceClaims!$A:$A,InsuranceClaims!$E:$E)</f>
        <v>346.2448</v>
      </c>
      <c r="M1948" t="str">
        <f>_xlfn.XLOOKUP($A:$A,Diagnoses!$B:$B,Diagnoses!$D:$D)</f>
        <v>Gastro-esophageal reflux disease without esophagitis</v>
      </c>
      <c r="N1948" t="str">
        <f t="shared" si="60"/>
        <v>2022-Dec</v>
      </c>
      <c r="O1948" t="str">
        <f t="shared" si="61"/>
        <v>Standard</v>
      </c>
      <c r="P1948">
        <f>COUNTIF($B:$B,B1948)</f>
        <v>7</v>
      </c>
      <c r="Q1948">
        <f>SUMIF($C:$C,C1948,$L:$L)</f>
        <v>20392.786800000002</v>
      </c>
    </row>
    <row r="1949" spans="1:17" x14ac:dyDescent="0.25">
      <c r="A1949" t="s">
        <v>6244</v>
      </c>
      <c r="B1949" t="s">
        <v>811</v>
      </c>
      <c r="C1949" t="s">
        <v>3108</v>
      </c>
      <c r="D1949" t="s">
        <v>3088</v>
      </c>
      <c r="E1949" t="s">
        <v>20324</v>
      </c>
      <c r="F1949" t="s">
        <v>4846</v>
      </c>
      <c r="G1949" t="s">
        <v>3090</v>
      </c>
      <c r="H1949">
        <f ca="1">_xlfn.XLOOKUP('Master Data'!$B:$B,PatientsMaster!$A:$A,PatientsMaster!$F:$F)</f>
        <v>66</v>
      </c>
      <c r="I1949" t="str">
        <f ca="1">_xlfn.XLOOKUP('Master Data'!$B:$B,PatientsMaster!$A:$A,PatientsMaster!$G:$G)</f>
        <v>Young Adult</v>
      </c>
      <c r="J1949" t="str">
        <f>_xlfn.XLOOKUP($C:$C,ProvidersMaster!$A:$A,ProvidersMaster!$C:$C)</f>
        <v>Pediatrics</v>
      </c>
      <c r="K1949">
        <f>_xlfn.XLOOKUP($A:$A,Charges!$B:$B,Charges!$D:$D)</f>
        <v>114.64</v>
      </c>
      <c r="L1949">
        <f>_xlfn.XLOOKUP($E:$E,InsuranceClaims!$A:$A,InsuranceClaims!$E:$E)</f>
        <v>262.5224</v>
      </c>
      <c r="M1949" t="str">
        <f>_xlfn.XLOOKUP($A:$A,Diagnoses!$B:$B,Diagnoses!$D:$D)</f>
        <v>Gastro-esophageal reflux disease without esophagitis</v>
      </c>
      <c r="N1949" t="str">
        <f t="shared" si="60"/>
        <v>2025-Oct</v>
      </c>
      <c r="O1949" t="str">
        <f t="shared" si="61"/>
        <v>Standard</v>
      </c>
      <c r="P1949">
        <f>COUNTIF($B:$B,B1949)</f>
        <v>7</v>
      </c>
      <c r="Q1949">
        <f>SUMIF($C:$C,C1949,$L:$L)</f>
        <v>19337.123900000002</v>
      </c>
    </row>
    <row r="1950" spans="1:17" x14ac:dyDescent="0.25">
      <c r="A1950" t="s">
        <v>6245</v>
      </c>
      <c r="B1950" t="s">
        <v>813</v>
      </c>
      <c r="C1950" t="s">
        <v>3265</v>
      </c>
      <c r="D1950" t="s">
        <v>3088</v>
      </c>
      <c r="E1950" t="s">
        <v>20325</v>
      </c>
      <c r="F1950" t="s">
        <v>6246</v>
      </c>
      <c r="G1950" t="s">
        <v>3095</v>
      </c>
      <c r="H1950">
        <f ca="1">_xlfn.XLOOKUP('Master Data'!$B:$B,PatientsMaster!$A:$A,PatientsMaster!$F:$F)</f>
        <v>23</v>
      </c>
      <c r="I1950" t="str">
        <f ca="1">_xlfn.XLOOKUP('Master Data'!$B:$B,PatientsMaster!$A:$A,PatientsMaster!$G:$G)</f>
        <v>Young Adult</v>
      </c>
      <c r="J1950" t="str">
        <f>_xlfn.XLOOKUP($C:$C,ProvidersMaster!$A:$A,ProvidersMaster!$C:$C)</f>
        <v>Neurology</v>
      </c>
      <c r="K1950">
        <f>_xlfn.XLOOKUP($A:$A,Charges!$B:$B,Charges!$D:$D)</f>
        <v>464.01</v>
      </c>
      <c r="L1950">
        <f>_xlfn.XLOOKUP($E:$E,InsuranceClaims!$A:$A,InsuranceClaims!$E:$E)</f>
        <v>93.520200000000003</v>
      </c>
      <c r="M1950" t="str">
        <f>_xlfn.XLOOKUP($A:$A,Diagnoses!$B:$B,Diagnoses!$D:$D)</f>
        <v>Type 2 diabetes mellitus without complications</v>
      </c>
      <c r="N1950" t="str">
        <f t="shared" si="60"/>
        <v>2023-Sep</v>
      </c>
      <c r="O1950" t="str">
        <f t="shared" si="61"/>
        <v>High Cost</v>
      </c>
      <c r="P1950">
        <f>COUNTIF($B:$B,B1950)</f>
        <v>5</v>
      </c>
      <c r="Q1950">
        <f>SUMIF($C:$C,C1950,$L:$L)</f>
        <v>17482.5101</v>
      </c>
    </row>
    <row r="1951" spans="1:17" x14ac:dyDescent="0.25">
      <c r="A1951" t="s">
        <v>6247</v>
      </c>
      <c r="B1951" t="s">
        <v>813</v>
      </c>
      <c r="C1951" t="s">
        <v>3156</v>
      </c>
      <c r="D1951" t="s">
        <v>3088</v>
      </c>
      <c r="E1951" t="s">
        <v>20326</v>
      </c>
      <c r="F1951" t="s">
        <v>6248</v>
      </c>
      <c r="G1951" t="s">
        <v>3106</v>
      </c>
      <c r="H1951">
        <f ca="1">_xlfn.XLOOKUP('Master Data'!$B:$B,PatientsMaster!$A:$A,PatientsMaster!$F:$F)</f>
        <v>23</v>
      </c>
      <c r="I1951" t="str">
        <f ca="1">_xlfn.XLOOKUP('Master Data'!$B:$B,PatientsMaster!$A:$A,PatientsMaster!$G:$G)</f>
        <v>Young Adult</v>
      </c>
      <c r="J1951" t="str">
        <f>_xlfn.XLOOKUP($C:$C,ProvidersMaster!$A:$A,ProvidersMaster!$C:$C)</f>
        <v>Neurology</v>
      </c>
      <c r="K1951">
        <f>_xlfn.XLOOKUP($A:$A,Charges!$B:$B,Charges!$D:$D)</f>
        <v>340.27</v>
      </c>
      <c r="L1951">
        <f>_xlfn.XLOOKUP($E:$E,InsuranceClaims!$A:$A,InsuranceClaims!$E:$E)</f>
        <v>350.84099999999995</v>
      </c>
      <c r="M1951" t="str">
        <f>_xlfn.XLOOKUP($A:$A,Diagnoses!$B:$B,Diagnoses!$D:$D)</f>
        <v>Type 2 diabetes mellitus without complications</v>
      </c>
      <c r="N1951" t="str">
        <f t="shared" si="60"/>
        <v>2023-Jan</v>
      </c>
      <c r="O1951" t="str">
        <f t="shared" si="61"/>
        <v>Standard</v>
      </c>
      <c r="P1951">
        <f>COUNTIF($B:$B,B1951)</f>
        <v>5</v>
      </c>
      <c r="Q1951">
        <f>SUMIF($C:$C,C1951,$L:$L)</f>
        <v>25676.765600000006</v>
      </c>
    </row>
    <row r="1952" spans="1:17" x14ac:dyDescent="0.25">
      <c r="A1952" t="s">
        <v>6249</v>
      </c>
      <c r="B1952" t="s">
        <v>813</v>
      </c>
      <c r="C1952" t="s">
        <v>3175</v>
      </c>
      <c r="D1952" t="s">
        <v>3088</v>
      </c>
      <c r="E1952" t="s">
        <v>20327</v>
      </c>
      <c r="F1952" t="s">
        <v>3301</v>
      </c>
      <c r="G1952" t="s">
        <v>3090</v>
      </c>
      <c r="H1952">
        <f ca="1">_xlfn.XLOOKUP('Master Data'!$B:$B,PatientsMaster!$A:$A,PatientsMaster!$F:$F)</f>
        <v>23</v>
      </c>
      <c r="I1952" t="str">
        <f ca="1">_xlfn.XLOOKUP('Master Data'!$B:$B,PatientsMaster!$A:$A,PatientsMaster!$G:$G)</f>
        <v>Young Adult</v>
      </c>
      <c r="J1952" t="str">
        <f>_xlfn.XLOOKUP($C:$C,ProvidersMaster!$A:$A,ProvidersMaster!$C:$C)</f>
        <v>Pediatrics</v>
      </c>
      <c r="K1952">
        <f>_xlfn.XLOOKUP($A:$A,Charges!$B:$B,Charges!$D:$D)</f>
        <v>120.52</v>
      </c>
      <c r="L1952">
        <f>_xlfn.XLOOKUP($E:$E,InsuranceClaims!$A:$A,InsuranceClaims!$E:$E)</f>
        <v>58.207200000000007</v>
      </c>
      <c r="M1952" t="str">
        <f>_xlfn.XLOOKUP($A:$A,Diagnoses!$B:$B,Diagnoses!$D:$D)</f>
        <v>Type 2 diabetes mellitus without complications</v>
      </c>
      <c r="N1952" t="str">
        <f t="shared" si="60"/>
        <v>2024-Jan</v>
      </c>
      <c r="O1952" t="str">
        <f t="shared" si="61"/>
        <v>Standard</v>
      </c>
      <c r="P1952">
        <f>COUNTIF($B:$B,B1952)</f>
        <v>5</v>
      </c>
      <c r="Q1952">
        <f>SUMIF($C:$C,C1952,$L:$L)</f>
        <v>18866.657099999993</v>
      </c>
    </row>
    <row r="1953" spans="1:17" x14ac:dyDescent="0.25">
      <c r="A1953" t="s">
        <v>6250</v>
      </c>
      <c r="B1953" t="s">
        <v>813</v>
      </c>
      <c r="C1953" t="s">
        <v>3145</v>
      </c>
      <c r="D1953" t="s">
        <v>3093</v>
      </c>
      <c r="E1953" t="s">
        <v>20328</v>
      </c>
      <c r="F1953" t="s">
        <v>4279</v>
      </c>
      <c r="G1953" t="s">
        <v>3090</v>
      </c>
      <c r="H1953">
        <f ca="1">_xlfn.XLOOKUP('Master Data'!$B:$B,PatientsMaster!$A:$A,PatientsMaster!$F:$F)</f>
        <v>23</v>
      </c>
      <c r="I1953" t="str">
        <f ca="1">_xlfn.XLOOKUP('Master Data'!$B:$B,PatientsMaster!$A:$A,PatientsMaster!$G:$G)</f>
        <v>Young Adult</v>
      </c>
      <c r="J1953" t="str">
        <f>_xlfn.XLOOKUP($C:$C,ProvidersMaster!$A:$A,ProvidersMaster!$C:$C)</f>
        <v>Cardiology</v>
      </c>
      <c r="K1953">
        <f>_xlfn.XLOOKUP($A:$A,Charges!$B:$B,Charges!$D:$D)</f>
        <v>173.73</v>
      </c>
      <c r="L1953">
        <f>_xlfn.XLOOKUP($E:$E,InsuranceClaims!$A:$A,InsuranceClaims!$E:$E)</f>
        <v>220.536</v>
      </c>
      <c r="M1953" t="str">
        <f>_xlfn.XLOOKUP($A:$A,Diagnoses!$B:$B,Diagnoses!$D:$D)</f>
        <v>Essential (primary) hypertension</v>
      </c>
      <c r="N1953" t="str">
        <f t="shared" si="60"/>
        <v>2024-May</v>
      </c>
      <c r="O1953" t="str">
        <f t="shared" si="61"/>
        <v>Standard</v>
      </c>
      <c r="P1953">
        <f>COUNTIF($B:$B,B1953)</f>
        <v>5</v>
      </c>
      <c r="Q1953">
        <f>SUMIF($C:$C,C1953,$L:$L)</f>
        <v>16957.942200000001</v>
      </c>
    </row>
    <row r="1954" spans="1:17" x14ac:dyDescent="0.25">
      <c r="A1954" t="s">
        <v>6251</v>
      </c>
      <c r="B1954" t="s">
        <v>813</v>
      </c>
      <c r="C1954" t="s">
        <v>3148</v>
      </c>
      <c r="D1954" t="s">
        <v>3093</v>
      </c>
      <c r="E1954" t="s">
        <v>20329</v>
      </c>
      <c r="F1954" t="s">
        <v>6252</v>
      </c>
      <c r="G1954" t="s">
        <v>3095</v>
      </c>
      <c r="H1954">
        <f ca="1">_xlfn.XLOOKUP('Master Data'!$B:$B,PatientsMaster!$A:$A,PatientsMaster!$F:$F)</f>
        <v>23</v>
      </c>
      <c r="I1954" t="str">
        <f ca="1">_xlfn.XLOOKUP('Master Data'!$B:$B,PatientsMaster!$A:$A,PatientsMaster!$G:$G)</f>
        <v>Young Adult</v>
      </c>
      <c r="J1954" t="str">
        <f>_xlfn.XLOOKUP($C:$C,ProvidersMaster!$A:$A,ProvidersMaster!$C:$C)</f>
        <v>Gastroenterology</v>
      </c>
      <c r="K1954">
        <f>_xlfn.XLOOKUP($A:$A,Charges!$B:$B,Charges!$D:$D)</f>
        <v>110.79</v>
      </c>
      <c r="L1954">
        <f>_xlfn.XLOOKUP($E:$E,InsuranceClaims!$A:$A,InsuranceClaims!$E:$E)</f>
        <v>52.201999999999998</v>
      </c>
      <c r="M1954" t="str">
        <f>_xlfn.XLOOKUP($A:$A,Diagnoses!$B:$B,Diagnoses!$D:$D)</f>
        <v>Acute upper respiratory infection, unspecified</v>
      </c>
      <c r="N1954" t="str">
        <f t="shared" si="60"/>
        <v>2022-Jun</v>
      </c>
      <c r="O1954" t="str">
        <f t="shared" si="61"/>
        <v>Standard</v>
      </c>
      <c r="P1954">
        <f>COUNTIF($B:$B,B1954)</f>
        <v>5</v>
      </c>
      <c r="Q1954">
        <f>SUMIF($C:$C,C1954,$L:$L)</f>
        <v>19833.441100000004</v>
      </c>
    </row>
    <row r="1955" spans="1:17" x14ac:dyDescent="0.25">
      <c r="A1955" t="s">
        <v>6253</v>
      </c>
      <c r="B1955" t="s">
        <v>815</v>
      </c>
      <c r="C1955" t="s">
        <v>3175</v>
      </c>
      <c r="D1955" t="s">
        <v>3088</v>
      </c>
      <c r="E1955" t="s">
        <v>20330</v>
      </c>
      <c r="F1955" t="s">
        <v>4904</v>
      </c>
      <c r="G1955" t="s">
        <v>3095</v>
      </c>
      <c r="H1955">
        <f ca="1">_xlfn.XLOOKUP('Master Data'!$B:$B,PatientsMaster!$A:$A,PatientsMaster!$F:$F)</f>
        <v>50</v>
      </c>
      <c r="I1955" t="str">
        <f ca="1">_xlfn.XLOOKUP('Master Data'!$B:$B,PatientsMaster!$A:$A,PatientsMaster!$G:$G)</f>
        <v>Young Adult</v>
      </c>
      <c r="J1955" t="str">
        <f>_xlfn.XLOOKUP($C:$C,ProvidersMaster!$A:$A,ProvidersMaster!$C:$C)</f>
        <v>Pediatrics</v>
      </c>
      <c r="K1955">
        <f>_xlfn.XLOOKUP($A:$A,Charges!$B:$B,Charges!$D:$D)</f>
        <v>146.94999999999999</v>
      </c>
      <c r="L1955">
        <f>_xlfn.XLOOKUP($E:$E,InsuranceClaims!$A:$A,InsuranceClaims!$E:$E)</f>
        <v>134.6318</v>
      </c>
      <c r="M1955" t="str">
        <f>_xlfn.XLOOKUP($A:$A,Diagnoses!$B:$B,Diagnoses!$D:$D)</f>
        <v>Gastro-esophageal reflux disease without esophagitis</v>
      </c>
      <c r="N1955" t="str">
        <f t="shared" si="60"/>
        <v>2022-Nov</v>
      </c>
      <c r="O1955" t="str">
        <f t="shared" si="61"/>
        <v>Standard</v>
      </c>
      <c r="P1955">
        <f>COUNTIF($B:$B,B1955)</f>
        <v>7</v>
      </c>
      <c r="Q1955">
        <f>SUMIF($C:$C,C1955,$L:$L)</f>
        <v>18866.657099999993</v>
      </c>
    </row>
    <row r="1956" spans="1:17" x14ac:dyDescent="0.25">
      <c r="A1956" t="s">
        <v>6254</v>
      </c>
      <c r="B1956" t="s">
        <v>815</v>
      </c>
      <c r="C1956" t="s">
        <v>3151</v>
      </c>
      <c r="D1956" t="s">
        <v>3088</v>
      </c>
      <c r="E1956" t="s">
        <v>20331</v>
      </c>
      <c r="F1956" t="s">
        <v>4971</v>
      </c>
      <c r="G1956" t="s">
        <v>3090</v>
      </c>
      <c r="H1956">
        <f ca="1">_xlfn.XLOOKUP('Master Data'!$B:$B,PatientsMaster!$A:$A,PatientsMaster!$F:$F)</f>
        <v>50</v>
      </c>
      <c r="I1956" t="str">
        <f ca="1">_xlfn.XLOOKUP('Master Data'!$B:$B,PatientsMaster!$A:$A,PatientsMaster!$G:$G)</f>
        <v>Young Adult</v>
      </c>
      <c r="J1956" t="str">
        <f>_xlfn.XLOOKUP($C:$C,ProvidersMaster!$A:$A,ProvidersMaster!$C:$C)</f>
        <v>Gastroenterology</v>
      </c>
      <c r="K1956">
        <f>_xlfn.XLOOKUP($A:$A,Charges!$B:$B,Charges!$D:$D)</f>
        <v>144.53</v>
      </c>
      <c r="L1956">
        <f>_xlfn.XLOOKUP($E:$E,InsuranceClaims!$A:$A,InsuranceClaims!$E:$E)</f>
        <v>285.65160000000003</v>
      </c>
      <c r="M1956" t="str">
        <f>_xlfn.XLOOKUP($A:$A,Diagnoses!$B:$B,Diagnoses!$D:$D)</f>
        <v>Low back pain</v>
      </c>
      <c r="N1956" t="str">
        <f t="shared" si="60"/>
        <v>2026-May</v>
      </c>
      <c r="O1956" t="str">
        <f t="shared" si="61"/>
        <v>Standard</v>
      </c>
      <c r="P1956">
        <f>COUNTIF($B:$B,B1956)</f>
        <v>7</v>
      </c>
      <c r="Q1956">
        <f>SUMIF($C:$C,C1956,$L:$L)</f>
        <v>21413.642499999994</v>
      </c>
    </row>
    <row r="1957" spans="1:17" x14ac:dyDescent="0.25">
      <c r="A1957" t="s">
        <v>6255</v>
      </c>
      <c r="B1957" t="s">
        <v>815</v>
      </c>
      <c r="C1957" t="s">
        <v>3329</v>
      </c>
      <c r="D1957" t="s">
        <v>3093</v>
      </c>
      <c r="E1957" t="s">
        <v>20332</v>
      </c>
      <c r="F1957" t="s">
        <v>6256</v>
      </c>
      <c r="G1957" t="s">
        <v>3106</v>
      </c>
      <c r="H1957">
        <f ca="1">_xlfn.XLOOKUP('Master Data'!$B:$B,PatientsMaster!$A:$A,PatientsMaster!$F:$F)</f>
        <v>50</v>
      </c>
      <c r="I1957" t="str">
        <f ca="1">_xlfn.XLOOKUP('Master Data'!$B:$B,PatientsMaster!$A:$A,PatientsMaster!$G:$G)</f>
        <v>Young Adult</v>
      </c>
      <c r="J1957" t="str">
        <f>_xlfn.XLOOKUP($C:$C,ProvidersMaster!$A:$A,ProvidersMaster!$C:$C)</f>
        <v>Oncology</v>
      </c>
      <c r="K1957">
        <f>_xlfn.XLOOKUP($A:$A,Charges!$B:$B,Charges!$D:$D)</f>
        <v>446.56</v>
      </c>
      <c r="L1957">
        <f>_xlfn.XLOOKUP($E:$E,InsuranceClaims!$A:$A,InsuranceClaims!$E:$E)</f>
        <v>161.73089999999999</v>
      </c>
      <c r="M1957" t="str">
        <f>_xlfn.XLOOKUP($A:$A,Diagnoses!$B:$B,Diagnoses!$D:$D)</f>
        <v>Low back pain</v>
      </c>
      <c r="N1957" t="str">
        <f t="shared" si="60"/>
        <v>2024-Jul</v>
      </c>
      <c r="O1957" t="str">
        <f t="shared" si="61"/>
        <v>High Cost</v>
      </c>
      <c r="P1957">
        <f>COUNTIF($B:$B,B1957)</f>
        <v>7</v>
      </c>
      <c r="Q1957">
        <f>SUMIF($C:$C,C1957,$L:$L)</f>
        <v>21059.359400000005</v>
      </c>
    </row>
    <row r="1958" spans="1:17" x14ac:dyDescent="0.25">
      <c r="A1958" t="s">
        <v>6257</v>
      </c>
      <c r="B1958" t="s">
        <v>815</v>
      </c>
      <c r="C1958" t="s">
        <v>3087</v>
      </c>
      <c r="D1958" t="s">
        <v>3093</v>
      </c>
      <c r="E1958" t="s">
        <v>20333</v>
      </c>
      <c r="F1958" t="s">
        <v>4476</v>
      </c>
      <c r="G1958" t="s">
        <v>3090</v>
      </c>
      <c r="H1958">
        <f ca="1">_xlfn.XLOOKUP('Master Data'!$B:$B,PatientsMaster!$A:$A,PatientsMaster!$F:$F)</f>
        <v>50</v>
      </c>
      <c r="I1958" t="str">
        <f ca="1">_xlfn.XLOOKUP('Master Data'!$B:$B,PatientsMaster!$A:$A,PatientsMaster!$G:$G)</f>
        <v>Young Adult</v>
      </c>
      <c r="J1958" t="str">
        <f>_xlfn.XLOOKUP($C:$C,ProvidersMaster!$A:$A,ProvidersMaster!$C:$C)</f>
        <v>Cardiology</v>
      </c>
      <c r="K1958">
        <f>_xlfn.XLOOKUP($A:$A,Charges!$B:$B,Charges!$D:$D)</f>
        <v>253.01</v>
      </c>
      <c r="L1958">
        <f>_xlfn.XLOOKUP($E:$E,InsuranceClaims!$A:$A,InsuranceClaims!$E:$E)</f>
        <v>158.9632</v>
      </c>
      <c r="M1958" t="str">
        <f>_xlfn.XLOOKUP($A:$A,Diagnoses!$B:$B,Diagnoses!$D:$D)</f>
        <v>Gastro-esophageal reflux disease without esophagitis</v>
      </c>
      <c r="N1958" t="str">
        <f t="shared" si="60"/>
        <v>2022-Jan</v>
      </c>
      <c r="O1958" t="str">
        <f t="shared" si="61"/>
        <v>Standard</v>
      </c>
      <c r="P1958">
        <f>COUNTIF($B:$B,B1958)</f>
        <v>7</v>
      </c>
      <c r="Q1958">
        <f>SUMIF($C:$C,C1958,$L:$L)</f>
        <v>16589.7353</v>
      </c>
    </row>
    <row r="1959" spans="1:17" x14ac:dyDescent="0.25">
      <c r="A1959" t="s">
        <v>6258</v>
      </c>
      <c r="B1959" t="s">
        <v>815</v>
      </c>
      <c r="C1959" t="s">
        <v>3265</v>
      </c>
      <c r="D1959" t="s">
        <v>3093</v>
      </c>
      <c r="E1959" t="s">
        <v>20334</v>
      </c>
      <c r="F1959" t="s">
        <v>6259</v>
      </c>
      <c r="G1959" t="s">
        <v>3102</v>
      </c>
      <c r="H1959">
        <f ca="1">_xlfn.XLOOKUP('Master Data'!$B:$B,PatientsMaster!$A:$A,PatientsMaster!$F:$F)</f>
        <v>50</v>
      </c>
      <c r="I1959" t="str">
        <f ca="1">_xlfn.XLOOKUP('Master Data'!$B:$B,PatientsMaster!$A:$A,PatientsMaster!$G:$G)</f>
        <v>Young Adult</v>
      </c>
      <c r="J1959" t="str">
        <f>_xlfn.XLOOKUP($C:$C,ProvidersMaster!$A:$A,ProvidersMaster!$C:$C)</f>
        <v>Neurology</v>
      </c>
      <c r="K1959">
        <f>_xlfn.XLOOKUP($A:$A,Charges!$B:$B,Charges!$D:$D)</f>
        <v>117.28</v>
      </c>
      <c r="L1959">
        <f>_xlfn.XLOOKUP($E:$E,InsuranceClaims!$A:$A,InsuranceClaims!$E:$E)</f>
        <v>326.767</v>
      </c>
      <c r="M1959" t="str">
        <f>_xlfn.XLOOKUP($A:$A,Diagnoses!$B:$B,Diagnoses!$D:$D)</f>
        <v>Essential (primary) hypertension</v>
      </c>
      <c r="N1959" t="str">
        <f t="shared" si="60"/>
        <v>2023-May</v>
      </c>
      <c r="O1959" t="str">
        <f t="shared" si="61"/>
        <v>Standard</v>
      </c>
      <c r="P1959">
        <f>COUNTIF($B:$B,B1959)</f>
        <v>7</v>
      </c>
      <c r="Q1959">
        <f>SUMIF($C:$C,C1959,$L:$L)</f>
        <v>17482.5101</v>
      </c>
    </row>
    <row r="1960" spans="1:17" x14ac:dyDescent="0.25">
      <c r="A1960" t="s">
        <v>6260</v>
      </c>
      <c r="B1960" t="s">
        <v>815</v>
      </c>
      <c r="C1960" t="s">
        <v>3329</v>
      </c>
      <c r="D1960" t="s">
        <v>3088</v>
      </c>
      <c r="E1960" t="s">
        <v>20335</v>
      </c>
      <c r="F1960" t="s">
        <v>5423</v>
      </c>
      <c r="G1960" t="s">
        <v>3106</v>
      </c>
      <c r="H1960">
        <f ca="1">_xlfn.XLOOKUP('Master Data'!$B:$B,PatientsMaster!$A:$A,PatientsMaster!$F:$F)</f>
        <v>50</v>
      </c>
      <c r="I1960" t="str">
        <f ca="1">_xlfn.XLOOKUP('Master Data'!$B:$B,PatientsMaster!$A:$A,PatientsMaster!$G:$G)</f>
        <v>Young Adult</v>
      </c>
      <c r="J1960" t="str">
        <f>_xlfn.XLOOKUP($C:$C,ProvidersMaster!$A:$A,ProvidersMaster!$C:$C)</f>
        <v>Oncology</v>
      </c>
      <c r="K1960">
        <f>_xlfn.XLOOKUP($A:$A,Charges!$B:$B,Charges!$D:$D)</f>
        <v>475.91</v>
      </c>
      <c r="L1960">
        <f>_xlfn.XLOOKUP($E:$E,InsuranceClaims!$A:$A,InsuranceClaims!$E:$E)</f>
        <v>299.15120000000002</v>
      </c>
      <c r="M1960" t="str">
        <f>_xlfn.XLOOKUP($A:$A,Diagnoses!$B:$B,Diagnoses!$D:$D)</f>
        <v>Essential (primary) hypertension</v>
      </c>
      <c r="N1960" t="str">
        <f t="shared" si="60"/>
        <v>2024-Apr</v>
      </c>
      <c r="O1960" t="str">
        <f t="shared" si="61"/>
        <v>High Cost</v>
      </c>
      <c r="P1960">
        <f>COUNTIF($B:$B,B1960)</f>
        <v>7</v>
      </c>
      <c r="Q1960">
        <f>SUMIF($C:$C,C1960,$L:$L)</f>
        <v>21059.359400000005</v>
      </c>
    </row>
    <row r="1961" spans="1:17" x14ac:dyDescent="0.25">
      <c r="A1961" t="s">
        <v>6261</v>
      </c>
      <c r="B1961" t="s">
        <v>815</v>
      </c>
      <c r="C1961" t="s">
        <v>3097</v>
      </c>
      <c r="D1961" t="s">
        <v>3088</v>
      </c>
      <c r="E1961" t="s">
        <v>20336</v>
      </c>
      <c r="F1961" t="s">
        <v>6262</v>
      </c>
      <c r="G1961" t="s">
        <v>3095</v>
      </c>
      <c r="H1961">
        <f ca="1">_xlfn.XLOOKUP('Master Data'!$B:$B,PatientsMaster!$A:$A,PatientsMaster!$F:$F)</f>
        <v>50</v>
      </c>
      <c r="I1961" t="str">
        <f ca="1">_xlfn.XLOOKUP('Master Data'!$B:$B,PatientsMaster!$A:$A,PatientsMaster!$G:$G)</f>
        <v>Young Adult</v>
      </c>
      <c r="J1961" t="str">
        <f>_xlfn.XLOOKUP($C:$C,ProvidersMaster!$A:$A,ProvidersMaster!$C:$C)</f>
        <v>Cardiology</v>
      </c>
      <c r="K1961">
        <f>_xlfn.XLOOKUP($A:$A,Charges!$B:$B,Charges!$D:$D)</f>
        <v>414.91</v>
      </c>
      <c r="L1961">
        <f>_xlfn.XLOOKUP($E:$E,InsuranceClaims!$A:$A,InsuranceClaims!$E:$E)</f>
        <v>294.24239999999998</v>
      </c>
      <c r="M1961" t="str">
        <f>_xlfn.XLOOKUP($A:$A,Diagnoses!$B:$B,Diagnoses!$D:$D)</f>
        <v>Acute upper respiratory infection, unspecified</v>
      </c>
      <c r="N1961" t="str">
        <f t="shared" si="60"/>
        <v>2024-Apr</v>
      </c>
      <c r="O1961" t="str">
        <f t="shared" si="61"/>
        <v>High Cost</v>
      </c>
      <c r="P1961">
        <f>COUNTIF($B:$B,B1961)</f>
        <v>7</v>
      </c>
      <c r="Q1961">
        <f>SUMIF($C:$C,C1961,$L:$L)</f>
        <v>19482.340599999985</v>
      </c>
    </row>
    <row r="1962" spans="1:17" x14ac:dyDescent="0.25">
      <c r="A1962" t="s">
        <v>6263</v>
      </c>
      <c r="B1962" t="s">
        <v>817</v>
      </c>
      <c r="C1962" t="s">
        <v>3187</v>
      </c>
      <c r="D1962" t="s">
        <v>3088</v>
      </c>
      <c r="E1962" t="s">
        <v>20337</v>
      </c>
      <c r="F1962" t="s">
        <v>6264</v>
      </c>
      <c r="G1962" t="s">
        <v>3095</v>
      </c>
      <c r="H1962">
        <f ca="1">_xlfn.XLOOKUP('Master Data'!$B:$B,PatientsMaster!$A:$A,PatientsMaster!$F:$F)</f>
        <v>53</v>
      </c>
      <c r="I1962" t="str">
        <f ca="1">_xlfn.XLOOKUP('Master Data'!$B:$B,PatientsMaster!$A:$A,PatientsMaster!$G:$G)</f>
        <v>Young Adult</v>
      </c>
      <c r="J1962" t="str">
        <f>_xlfn.XLOOKUP($C:$C,ProvidersMaster!$A:$A,ProvidersMaster!$C:$C)</f>
        <v>Cardiology</v>
      </c>
      <c r="K1962">
        <f>_xlfn.XLOOKUP($A:$A,Charges!$B:$B,Charges!$D:$D)</f>
        <v>431.38</v>
      </c>
      <c r="L1962">
        <f>_xlfn.XLOOKUP($E:$E,InsuranceClaims!$A:$A,InsuranceClaims!$E:$E)</f>
        <v>312.98399999999998</v>
      </c>
      <c r="M1962" t="str">
        <f>_xlfn.XLOOKUP($A:$A,Diagnoses!$B:$B,Diagnoses!$D:$D)</f>
        <v>Acute upper respiratory infection, unspecified</v>
      </c>
      <c r="N1962" t="str">
        <f t="shared" si="60"/>
        <v>2025-Oct</v>
      </c>
      <c r="O1962" t="str">
        <f t="shared" si="61"/>
        <v>High Cost</v>
      </c>
      <c r="P1962">
        <f>COUNTIF($B:$B,B1962)</f>
        <v>10</v>
      </c>
      <c r="Q1962">
        <f>SUMIF($C:$C,C1962,$L:$L)</f>
        <v>16655.636999999995</v>
      </c>
    </row>
    <row r="1963" spans="1:17" x14ac:dyDescent="0.25">
      <c r="A1963" t="s">
        <v>6265</v>
      </c>
      <c r="B1963" t="s">
        <v>817</v>
      </c>
      <c r="C1963" t="s">
        <v>3254</v>
      </c>
      <c r="D1963" t="s">
        <v>3093</v>
      </c>
      <c r="E1963" t="s">
        <v>20338</v>
      </c>
      <c r="F1963" t="s">
        <v>6223</v>
      </c>
      <c r="G1963" t="s">
        <v>3106</v>
      </c>
      <c r="H1963">
        <f ca="1">_xlfn.XLOOKUP('Master Data'!$B:$B,PatientsMaster!$A:$A,PatientsMaster!$F:$F)</f>
        <v>53</v>
      </c>
      <c r="I1963" t="str">
        <f ca="1">_xlfn.XLOOKUP('Master Data'!$B:$B,PatientsMaster!$A:$A,PatientsMaster!$G:$G)</f>
        <v>Young Adult</v>
      </c>
      <c r="J1963" t="str">
        <f>_xlfn.XLOOKUP($C:$C,ProvidersMaster!$A:$A,ProvidersMaster!$C:$C)</f>
        <v>General Practice</v>
      </c>
      <c r="K1963">
        <f>_xlfn.XLOOKUP($A:$A,Charges!$B:$B,Charges!$D:$D)</f>
        <v>408.78</v>
      </c>
      <c r="L1963">
        <f>_xlfn.XLOOKUP($E:$E,InsuranceClaims!$A:$A,InsuranceClaims!$E:$E)</f>
        <v>279.37600000000003</v>
      </c>
      <c r="M1963" t="str">
        <f>_xlfn.XLOOKUP($A:$A,Diagnoses!$B:$B,Diagnoses!$D:$D)</f>
        <v>Low back pain</v>
      </c>
      <c r="N1963" t="str">
        <f t="shared" si="60"/>
        <v>2022-Dec</v>
      </c>
      <c r="O1963" t="str">
        <f t="shared" si="61"/>
        <v>High Cost</v>
      </c>
      <c r="P1963">
        <f>COUNTIF($B:$B,B1963)</f>
        <v>10</v>
      </c>
      <c r="Q1963">
        <f>SUMIF($C:$C,C1963,$L:$L)</f>
        <v>20459.456599999998</v>
      </c>
    </row>
    <row r="1964" spans="1:17" x14ac:dyDescent="0.25">
      <c r="A1964" t="s">
        <v>6266</v>
      </c>
      <c r="B1964" t="s">
        <v>817</v>
      </c>
      <c r="C1964" t="s">
        <v>3111</v>
      </c>
      <c r="D1964" t="s">
        <v>3088</v>
      </c>
      <c r="E1964" t="s">
        <v>20339</v>
      </c>
      <c r="F1964" t="s">
        <v>6267</v>
      </c>
      <c r="G1964" t="s">
        <v>3095</v>
      </c>
      <c r="H1964">
        <f ca="1">_xlfn.XLOOKUP('Master Data'!$B:$B,PatientsMaster!$A:$A,PatientsMaster!$F:$F)</f>
        <v>53</v>
      </c>
      <c r="I1964" t="str">
        <f ca="1">_xlfn.XLOOKUP('Master Data'!$B:$B,PatientsMaster!$A:$A,PatientsMaster!$G:$G)</f>
        <v>Young Adult</v>
      </c>
      <c r="J1964" t="str">
        <f>_xlfn.XLOOKUP($C:$C,ProvidersMaster!$A:$A,ProvidersMaster!$C:$C)</f>
        <v>Gastroenterology</v>
      </c>
      <c r="K1964">
        <f>_xlfn.XLOOKUP($A:$A,Charges!$B:$B,Charges!$D:$D)</f>
        <v>462.43</v>
      </c>
      <c r="L1964">
        <f>_xlfn.XLOOKUP($E:$E,InsuranceClaims!$A:$A,InsuranceClaims!$E:$E)</f>
        <v>104.69160000000001</v>
      </c>
      <c r="M1964" t="str">
        <f>_xlfn.XLOOKUP($A:$A,Diagnoses!$B:$B,Diagnoses!$D:$D)</f>
        <v>Low back pain</v>
      </c>
      <c r="N1964" t="str">
        <f t="shared" si="60"/>
        <v>2022-Feb</v>
      </c>
      <c r="O1964" t="str">
        <f t="shared" si="61"/>
        <v>High Cost</v>
      </c>
      <c r="P1964">
        <f>COUNTIF($B:$B,B1964)</f>
        <v>10</v>
      </c>
      <c r="Q1964">
        <f>SUMIF($C:$C,C1964,$L:$L)</f>
        <v>20345.553199999988</v>
      </c>
    </row>
    <row r="1965" spans="1:17" x14ac:dyDescent="0.25">
      <c r="A1965" t="s">
        <v>6268</v>
      </c>
      <c r="B1965" t="s">
        <v>817</v>
      </c>
      <c r="C1965" t="s">
        <v>3111</v>
      </c>
      <c r="D1965" t="s">
        <v>3093</v>
      </c>
      <c r="E1965" t="s">
        <v>20340</v>
      </c>
      <c r="F1965" t="s">
        <v>4094</v>
      </c>
      <c r="G1965" t="s">
        <v>3090</v>
      </c>
      <c r="H1965">
        <f ca="1">_xlfn.XLOOKUP('Master Data'!$B:$B,PatientsMaster!$A:$A,PatientsMaster!$F:$F)</f>
        <v>53</v>
      </c>
      <c r="I1965" t="str">
        <f ca="1">_xlfn.XLOOKUP('Master Data'!$B:$B,PatientsMaster!$A:$A,PatientsMaster!$G:$G)</f>
        <v>Young Adult</v>
      </c>
      <c r="J1965" t="str">
        <f>_xlfn.XLOOKUP($C:$C,ProvidersMaster!$A:$A,ProvidersMaster!$C:$C)</f>
        <v>Gastroenterology</v>
      </c>
      <c r="K1965">
        <f>_xlfn.XLOOKUP($A:$A,Charges!$B:$B,Charges!$D:$D)</f>
        <v>312.05</v>
      </c>
      <c r="L1965">
        <f>_xlfn.XLOOKUP($E:$E,InsuranceClaims!$A:$A,InsuranceClaims!$E:$E)</f>
        <v>136.0778</v>
      </c>
      <c r="M1965" t="str">
        <f>_xlfn.XLOOKUP($A:$A,Diagnoses!$B:$B,Diagnoses!$D:$D)</f>
        <v>Acute upper respiratory infection, unspecified</v>
      </c>
      <c r="N1965" t="str">
        <f t="shared" si="60"/>
        <v>2024-Jul</v>
      </c>
      <c r="O1965" t="str">
        <f t="shared" si="61"/>
        <v>Standard</v>
      </c>
      <c r="P1965">
        <f>COUNTIF($B:$B,B1965)</f>
        <v>10</v>
      </c>
      <c r="Q1965">
        <f>SUMIF($C:$C,C1965,$L:$L)</f>
        <v>20345.553199999988</v>
      </c>
    </row>
    <row r="1966" spans="1:17" x14ac:dyDescent="0.25">
      <c r="A1966" t="s">
        <v>6269</v>
      </c>
      <c r="B1966" t="s">
        <v>817</v>
      </c>
      <c r="C1966" t="s">
        <v>3172</v>
      </c>
      <c r="D1966" t="s">
        <v>3093</v>
      </c>
      <c r="E1966" t="s">
        <v>20341</v>
      </c>
      <c r="F1966" t="s">
        <v>4087</v>
      </c>
      <c r="G1966" t="s">
        <v>3102</v>
      </c>
      <c r="H1966">
        <f ca="1">_xlfn.XLOOKUP('Master Data'!$B:$B,PatientsMaster!$A:$A,PatientsMaster!$F:$F)</f>
        <v>53</v>
      </c>
      <c r="I1966" t="str">
        <f ca="1">_xlfn.XLOOKUP('Master Data'!$B:$B,PatientsMaster!$A:$A,PatientsMaster!$G:$G)</f>
        <v>Young Adult</v>
      </c>
      <c r="J1966" t="str">
        <f>_xlfn.XLOOKUP($C:$C,ProvidersMaster!$A:$A,ProvidersMaster!$C:$C)</f>
        <v>Gastroenterology</v>
      </c>
      <c r="K1966">
        <f>_xlfn.XLOOKUP($A:$A,Charges!$B:$B,Charges!$D:$D)</f>
        <v>329.4</v>
      </c>
      <c r="L1966">
        <f>_xlfn.XLOOKUP($E:$E,InsuranceClaims!$A:$A,InsuranceClaims!$E:$E)</f>
        <v>224.77080000000001</v>
      </c>
      <c r="M1966" t="str">
        <f>_xlfn.XLOOKUP($A:$A,Diagnoses!$B:$B,Diagnoses!$D:$D)</f>
        <v>Acute upper respiratory infection, unspecified</v>
      </c>
      <c r="N1966" t="str">
        <f t="shared" si="60"/>
        <v>2026-Jun</v>
      </c>
      <c r="O1966" t="str">
        <f t="shared" si="61"/>
        <v>Standard</v>
      </c>
      <c r="P1966">
        <f>COUNTIF($B:$B,B1966)</f>
        <v>10</v>
      </c>
      <c r="Q1966">
        <f>SUMIF($C:$C,C1966,$L:$L)</f>
        <v>17502.678000000004</v>
      </c>
    </row>
    <row r="1967" spans="1:17" x14ac:dyDescent="0.25">
      <c r="A1967" t="s">
        <v>6270</v>
      </c>
      <c r="B1967" t="s">
        <v>817</v>
      </c>
      <c r="C1967" t="s">
        <v>3108</v>
      </c>
      <c r="D1967" t="s">
        <v>3093</v>
      </c>
      <c r="E1967" t="s">
        <v>20342</v>
      </c>
      <c r="F1967" t="s">
        <v>5160</v>
      </c>
      <c r="G1967" t="s">
        <v>3106</v>
      </c>
      <c r="H1967">
        <f ca="1">_xlfn.XLOOKUP('Master Data'!$B:$B,PatientsMaster!$A:$A,PatientsMaster!$F:$F)</f>
        <v>53</v>
      </c>
      <c r="I1967" t="str">
        <f ca="1">_xlfn.XLOOKUP('Master Data'!$B:$B,PatientsMaster!$A:$A,PatientsMaster!$G:$G)</f>
        <v>Young Adult</v>
      </c>
      <c r="J1967" t="str">
        <f>_xlfn.XLOOKUP($C:$C,ProvidersMaster!$A:$A,ProvidersMaster!$C:$C)</f>
        <v>Pediatrics</v>
      </c>
      <c r="K1967">
        <f>_xlfn.XLOOKUP($A:$A,Charges!$B:$B,Charges!$D:$D)</f>
        <v>74.819999999999993</v>
      </c>
      <c r="L1967">
        <f>_xlfn.XLOOKUP($E:$E,InsuranceClaims!$A:$A,InsuranceClaims!$E:$E)</f>
        <v>279.90199999999999</v>
      </c>
      <c r="M1967" t="str">
        <f>_xlfn.XLOOKUP($A:$A,Diagnoses!$B:$B,Diagnoses!$D:$D)</f>
        <v>Gastro-esophageal reflux disease without esophagitis</v>
      </c>
      <c r="N1967" t="str">
        <f t="shared" si="60"/>
        <v>2023-Aug</v>
      </c>
      <c r="O1967" t="str">
        <f t="shared" si="61"/>
        <v>Standard</v>
      </c>
      <c r="P1967">
        <f>COUNTIF($B:$B,B1967)</f>
        <v>10</v>
      </c>
      <c r="Q1967">
        <f>SUMIF($C:$C,C1967,$L:$L)</f>
        <v>19337.123900000002</v>
      </c>
    </row>
    <row r="1968" spans="1:17" x14ac:dyDescent="0.25">
      <c r="A1968" t="s">
        <v>6271</v>
      </c>
      <c r="B1968" t="s">
        <v>817</v>
      </c>
      <c r="C1968" t="s">
        <v>3108</v>
      </c>
      <c r="D1968" t="s">
        <v>3093</v>
      </c>
      <c r="E1968" t="s">
        <v>20343</v>
      </c>
      <c r="F1968" t="s">
        <v>4735</v>
      </c>
      <c r="G1968" t="s">
        <v>3095</v>
      </c>
      <c r="H1968">
        <f ca="1">_xlfn.XLOOKUP('Master Data'!$B:$B,PatientsMaster!$A:$A,PatientsMaster!$F:$F)</f>
        <v>53</v>
      </c>
      <c r="I1968" t="str">
        <f ca="1">_xlfn.XLOOKUP('Master Data'!$B:$B,PatientsMaster!$A:$A,PatientsMaster!$G:$G)</f>
        <v>Young Adult</v>
      </c>
      <c r="J1968" t="str">
        <f>_xlfn.XLOOKUP($C:$C,ProvidersMaster!$A:$A,ProvidersMaster!$C:$C)</f>
        <v>Pediatrics</v>
      </c>
      <c r="K1968">
        <f>_xlfn.XLOOKUP($A:$A,Charges!$B:$B,Charges!$D:$D)</f>
        <v>195.73</v>
      </c>
      <c r="L1968">
        <f>_xlfn.XLOOKUP($E:$E,InsuranceClaims!$A:$A,InsuranceClaims!$E:$E)</f>
        <v>40.918800000000005</v>
      </c>
      <c r="M1968" t="str">
        <f>_xlfn.XLOOKUP($A:$A,Diagnoses!$B:$B,Diagnoses!$D:$D)</f>
        <v>Gastro-esophageal reflux disease without esophagitis</v>
      </c>
      <c r="N1968" t="str">
        <f t="shared" si="60"/>
        <v>2025-Sep</v>
      </c>
      <c r="O1968" t="str">
        <f t="shared" si="61"/>
        <v>Standard</v>
      </c>
      <c r="P1968">
        <f>COUNTIF($B:$B,B1968)</f>
        <v>10</v>
      </c>
      <c r="Q1968">
        <f>SUMIF($C:$C,C1968,$L:$L)</f>
        <v>19337.123900000002</v>
      </c>
    </row>
    <row r="1969" spans="1:17" x14ac:dyDescent="0.25">
      <c r="A1969" t="s">
        <v>6272</v>
      </c>
      <c r="B1969" t="s">
        <v>817</v>
      </c>
      <c r="C1969" t="s">
        <v>3329</v>
      </c>
      <c r="D1969" t="s">
        <v>3088</v>
      </c>
      <c r="E1969" t="s">
        <v>20344</v>
      </c>
      <c r="F1969" t="s">
        <v>4659</v>
      </c>
      <c r="G1969" t="s">
        <v>3106</v>
      </c>
      <c r="H1969">
        <f ca="1">_xlfn.XLOOKUP('Master Data'!$B:$B,PatientsMaster!$A:$A,PatientsMaster!$F:$F)</f>
        <v>53</v>
      </c>
      <c r="I1969" t="str">
        <f ca="1">_xlfn.XLOOKUP('Master Data'!$B:$B,PatientsMaster!$A:$A,PatientsMaster!$G:$G)</f>
        <v>Young Adult</v>
      </c>
      <c r="J1969" t="str">
        <f>_xlfn.XLOOKUP($C:$C,ProvidersMaster!$A:$A,ProvidersMaster!$C:$C)</f>
        <v>Oncology</v>
      </c>
      <c r="K1969">
        <f>_xlfn.XLOOKUP($A:$A,Charges!$B:$B,Charges!$D:$D)</f>
        <v>441.74</v>
      </c>
      <c r="L1969">
        <f>_xlfn.XLOOKUP($E:$E,InsuranceClaims!$A:$A,InsuranceClaims!$E:$E)</f>
        <v>85.55319999999999</v>
      </c>
      <c r="M1969" t="str">
        <f>_xlfn.XLOOKUP($A:$A,Diagnoses!$B:$B,Diagnoses!$D:$D)</f>
        <v>Essential (primary) hypertension</v>
      </c>
      <c r="N1969" t="str">
        <f t="shared" si="60"/>
        <v>2024-Feb</v>
      </c>
      <c r="O1969" t="str">
        <f t="shared" si="61"/>
        <v>High Cost</v>
      </c>
      <c r="P1969">
        <f>COUNTIF($B:$B,B1969)</f>
        <v>10</v>
      </c>
      <c r="Q1969">
        <f>SUMIF($C:$C,C1969,$L:$L)</f>
        <v>21059.359400000005</v>
      </c>
    </row>
    <row r="1970" spans="1:17" x14ac:dyDescent="0.25">
      <c r="A1970" t="s">
        <v>6273</v>
      </c>
      <c r="B1970" t="s">
        <v>817</v>
      </c>
      <c r="C1970" t="s">
        <v>3130</v>
      </c>
      <c r="D1970" t="s">
        <v>3093</v>
      </c>
      <c r="E1970" t="s">
        <v>20345</v>
      </c>
      <c r="F1970" t="s">
        <v>6274</v>
      </c>
      <c r="G1970" t="s">
        <v>3102</v>
      </c>
      <c r="H1970">
        <f ca="1">_xlfn.XLOOKUP('Master Data'!$B:$B,PatientsMaster!$A:$A,PatientsMaster!$F:$F)</f>
        <v>53</v>
      </c>
      <c r="I1970" t="str">
        <f ca="1">_xlfn.XLOOKUP('Master Data'!$B:$B,PatientsMaster!$A:$A,PatientsMaster!$G:$G)</f>
        <v>Young Adult</v>
      </c>
      <c r="J1970" t="str">
        <f>_xlfn.XLOOKUP($C:$C,ProvidersMaster!$A:$A,ProvidersMaster!$C:$C)</f>
        <v>Pediatrics</v>
      </c>
      <c r="K1970">
        <f>_xlfn.XLOOKUP($A:$A,Charges!$B:$B,Charges!$D:$D)</f>
        <v>296.35000000000002</v>
      </c>
      <c r="L1970">
        <f>_xlfn.XLOOKUP($E:$E,InsuranceClaims!$A:$A,InsuranceClaims!$E:$E)</f>
        <v>188.30279999999999</v>
      </c>
      <c r="M1970" t="str">
        <f>_xlfn.XLOOKUP($A:$A,Diagnoses!$B:$B,Diagnoses!$D:$D)</f>
        <v>Essential (primary) hypertension</v>
      </c>
      <c r="N1970" t="str">
        <f t="shared" si="60"/>
        <v>2023-Jul</v>
      </c>
      <c r="O1970" t="str">
        <f t="shared" si="61"/>
        <v>Standard</v>
      </c>
      <c r="P1970">
        <f>COUNTIF($B:$B,B1970)</f>
        <v>10</v>
      </c>
      <c r="Q1970">
        <f>SUMIF($C:$C,C1970,$L:$L)</f>
        <v>15966.304299999994</v>
      </c>
    </row>
    <row r="1971" spans="1:17" x14ac:dyDescent="0.25">
      <c r="A1971" t="s">
        <v>6275</v>
      </c>
      <c r="B1971" t="s">
        <v>817</v>
      </c>
      <c r="C1971" t="s">
        <v>3108</v>
      </c>
      <c r="D1971" t="s">
        <v>3093</v>
      </c>
      <c r="E1971" t="s">
        <v>20346</v>
      </c>
      <c r="F1971" t="s">
        <v>4450</v>
      </c>
      <c r="G1971" t="s">
        <v>3095</v>
      </c>
      <c r="H1971">
        <f ca="1">_xlfn.XLOOKUP('Master Data'!$B:$B,PatientsMaster!$A:$A,PatientsMaster!$F:$F)</f>
        <v>53</v>
      </c>
      <c r="I1971" t="str">
        <f ca="1">_xlfn.XLOOKUP('Master Data'!$B:$B,PatientsMaster!$A:$A,PatientsMaster!$G:$G)</f>
        <v>Young Adult</v>
      </c>
      <c r="J1971" t="str">
        <f>_xlfn.XLOOKUP($C:$C,ProvidersMaster!$A:$A,ProvidersMaster!$C:$C)</f>
        <v>Pediatrics</v>
      </c>
      <c r="K1971">
        <f>_xlfn.XLOOKUP($A:$A,Charges!$B:$B,Charges!$D:$D)</f>
        <v>231.77</v>
      </c>
      <c r="L1971">
        <f>_xlfn.XLOOKUP($E:$E,InsuranceClaims!$A:$A,InsuranceClaims!$E:$E)</f>
        <v>355.8734</v>
      </c>
      <c r="M1971" t="str">
        <f>_xlfn.XLOOKUP($A:$A,Diagnoses!$B:$B,Diagnoses!$D:$D)</f>
        <v>Essential (primary) hypertension</v>
      </c>
      <c r="N1971" t="str">
        <f t="shared" si="60"/>
        <v>2023-Apr</v>
      </c>
      <c r="O1971" t="str">
        <f t="shared" si="61"/>
        <v>Standard</v>
      </c>
      <c r="P1971">
        <f>COUNTIF($B:$B,B1971)</f>
        <v>10</v>
      </c>
      <c r="Q1971">
        <f>SUMIF($C:$C,C1971,$L:$L)</f>
        <v>19337.123900000002</v>
      </c>
    </row>
    <row r="1972" spans="1:17" x14ac:dyDescent="0.25">
      <c r="A1972" t="s">
        <v>6276</v>
      </c>
      <c r="B1972" t="s">
        <v>819</v>
      </c>
      <c r="C1972" t="s">
        <v>3125</v>
      </c>
      <c r="D1972" t="s">
        <v>3093</v>
      </c>
      <c r="E1972" t="s">
        <v>20347</v>
      </c>
      <c r="F1972" t="s">
        <v>5813</v>
      </c>
      <c r="G1972" t="s">
        <v>3095</v>
      </c>
      <c r="H1972">
        <f ca="1">_xlfn.XLOOKUP('Master Data'!$B:$B,PatientsMaster!$A:$A,PatientsMaster!$F:$F)</f>
        <v>47</v>
      </c>
      <c r="I1972" t="str">
        <f ca="1">_xlfn.XLOOKUP('Master Data'!$B:$B,PatientsMaster!$A:$A,PatientsMaster!$G:$G)</f>
        <v>Young Adult</v>
      </c>
      <c r="J1972" t="str">
        <f>_xlfn.XLOOKUP($C:$C,ProvidersMaster!$A:$A,ProvidersMaster!$C:$C)</f>
        <v>Dermatology</v>
      </c>
      <c r="K1972">
        <f>_xlfn.XLOOKUP($A:$A,Charges!$B:$B,Charges!$D:$D)</f>
        <v>217.05</v>
      </c>
      <c r="L1972">
        <f>_xlfn.XLOOKUP($E:$E,InsuranceClaims!$A:$A,InsuranceClaims!$E:$E)</f>
        <v>307.94889999999998</v>
      </c>
      <c r="M1972" t="str">
        <f>_xlfn.XLOOKUP($A:$A,Diagnoses!$B:$B,Diagnoses!$D:$D)</f>
        <v>Low back pain</v>
      </c>
      <c r="N1972" t="str">
        <f t="shared" si="60"/>
        <v>2026-Aug</v>
      </c>
      <c r="O1972" t="str">
        <f t="shared" si="61"/>
        <v>Standard</v>
      </c>
      <c r="P1972">
        <f>COUNTIF($B:$B,B1972)</f>
        <v>3</v>
      </c>
      <c r="Q1972">
        <f>SUMIF($C:$C,C1972,$L:$L)</f>
        <v>11666.590100000001</v>
      </c>
    </row>
    <row r="1973" spans="1:17" x14ac:dyDescent="0.25">
      <c r="A1973" t="s">
        <v>6277</v>
      </c>
      <c r="B1973" t="s">
        <v>819</v>
      </c>
      <c r="C1973" t="s">
        <v>3130</v>
      </c>
      <c r="D1973" t="s">
        <v>3088</v>
      </c>
      <c r="E1973" t="s">
        <v>20348</v>
      </c>
      <c r="F1973" t="s">
        <v>4076</v>
      </c>
      <c r="G1973" t="s">
        <v>3106</v>
      </c>
      <c r="H1973">
        <f ca="1">_xlfn.XLOOKUP('Master Data'!$B:$B,PatientsMaster!$A:$A,PatientsMaster!$F:$F)</f>
        <v>47</v>
      </c>
      <c r="I1973" t="str">
        <f ca="1">_xlfn.XLOOKUP('Master Data'!$B:$B,PatientsMaster!$A:$A,PatientsMaster!$G:$G)</f>
        <v>Young Adult</v>
      </c>
      <c r="J1973" t="str">
        <f>_xlfn.XLOOKUP($C:$C,ProvidersMaster!$A:$A,ProvidersMaster!$C:$C)</f>
        <v>Pediatrics</v>
      </c>
      <c r="K1973">
        <f>_xlfn.XLOOKUP($A:$A,Charges!$B:$B,Charges!$D:$D)</f>
        <v>396.87</v>
      </c>
      <c r="L1973">
        <f>_xlfn.XLOOKUP($E:$E,InsuranceClaims!$A:$A,InsuranceClaims!$E:$E)</f>
        <v>286.26440000000002</v>
      </c>
      <c r="M1973" t="str">
        <f>_xlfn.XLOOKUP($A:$A,Diagnoses!$B:$B,Diagnoses!$D:$D)</f>
        <v>Gastro-esophageal reflux disease without esophagitis</v>
      </c>
      <c r="N1973" t="str">
        <f t="shared" si="60"/>
        <v>2025-Dec</v>
      </c>
      <c r="O1973" t="str">
        <f t="shared" si="61"/>
        <v>High Cost</v>
      </c>
      <c r="P1973">
        <f>COUNTIF($B:$B,B1973)</f>
        <v>3</v>
      </c>
      <c r="Q1973">
        <f>SUMIF($C:$C,C1973,$L:$L)</f>
        <v>15966.304299999994</v>
      </c>
    </row>
    <row r="1974" spans="1:17" x14ac:dyDescent="0.25">
      <c r="A1974" t="s">
        <v>6278</v>
      </c>
      <c r="B1974" t="s">
        <v>819</v>
      </c>
      <c r="C1974" t="s">
        <v>3151</v>
      </c>
      <c r="D1974" t="s">
        <v>3093</v>
      </c>
      <c r="E1974" t="s">
        <v>20349</v>
      </c>
      <c r="F1974" t="s">
        <v>5995</v>
      </c>
      <c r="G1974" t="s">
        <v>3106</v>
      </c>
      <c r="H1974">
        <f ca="1">_xlfn.XLOOKUP('Master Data'!$B:$B,PatientsMaster!$A:$A,PatientsMaster!$F:$F)</f>
        <v>47</v>
      </c>
      <c r="I1974" t="str">
        <f ca="1">_xlfn.XLOOKUP('Master Data'!$B:$B,PatientsMaster!$A:$A,PatientsMaster!$G:$G)</f>
        <v>Young Adult</v>
      </c>
      <c r="J1974" t="str">
        <f>_xlfn.XLOOKUP($C:$C,ProvidersMaster!$A:$A,ProvidersMaster!$C:$C)</f>
        <v>Gastroenterology</v>
      </c>
      <c r="K1974">
        <f>_xlfn.XLOOKUP($A:$A,Charges!$B:$B,Charges!$D:$D)</f>
        <v>357.85</v>
      </c>
      <c r="L1974">
        <f>_xlfn.XLOOKUP($E:$E,InsuranceClaims!$A:$A,InsuranceClaims!$E:$E)</f>
        <v>316.36279999999999</v>
      </c>
      <c r="M1974" t="str">
        <f>_xlfn.XLOOKUP($A:$A,Diagnoses!$B:$B,Diagnoses!$D:$D)</f>
        <v>Gastro-esophageal reflux disease without esophagitis</v>
      </c>
      <c r="N1974" t="str">
        <f t="shared" si="60"/>
        <v>2024-Apr</v>
      </c>
      <c r="O1974" t="str">
        <f t="shared" si="61"/>
        <v>High Cost</v>
      </c>
      <c r="P1974">
        <f>COUNTIF($B:$B,B1974)</f>
        <v>3</v>
      </c>
      <c r="Q1974">
        <f>SUMIF($C:$C,C1974,$L:$L)</f>
        <v>21413.642499999994</v>
      </c>
    </row>
    <row r="1975" spans="1:17" x14ac:dyDescent="0.25">
      <c r="A1975" t="s">
        <v>6279</v>
      </c>
      <c r="B1975" t="s">
        <v>821</v>
      </c>
      <c r="C1975" t="s">
        <v>3217</v>
      </c>
      <c r="D1975" t="s">
        <v>3093</v>
      </c>
      <c r="E1975" t="s">
        <v>20350</v>
      </c>
      <c r="F1975" t="s">
        <v>3307</v>
      </c>
      <c r="G1975" t="s">
        <v>3102</v>
      </c>
      <c r="H1975">
        <f ca="1">_xlfn.XLOOKUP('Master Data'!$B:$B,PatientsMaster!$A:$A,PatientsMaster!$F:$F)</f>
        <v>62</v>
      </c>
      <c r="I1975" t="str">
        <f ca="1">_xlfn.XLOOKUP('Master Data'!$B:$B,PatientsMaster!$A:$A,PatientsMaster!$G:$G)</f>
        <v>Young Adult</v>
      </c>
      <c r="J1975" t="str">
        <f>_xlfn.XLOOKUP($C:$C,ProvidersMaster!$A:$A,ProvidersMaster!$C:$C)</f>
        <v>Cardiology</v>
      </c>
      <c r="K1975">
        <f>_xlfn.XLOOKUP($A:$A,Charges!$B:$B,Charges!$D:$D)</f>
        <v>281.60000000000002</v>
      </c>
      <c r="L1975">
        <f>_xlfn.XLOOKUP($E:$E,InsuranceClaims!$A:$A,InsuranceClaims!$E:$E)</f>
        <v>128.39760000000001</v>
      </c>
      <c r="M1975" t="str">
        <f>_xlfn.XLOOKUP($A:$A,Diagnoses!$B:$B,Diagnoses!$D:$D)</f>
        <v>Low back pain</v>
      </c>
      <c r="N1975" t="str">
        <f t="shared" si="60"/>
        <v>2024-Dec</v>
      </c>
      <c r="O1975" t="str">
        <f t="shared" si="61"/>
        <v>Standard</v>
      </c>
      <c r="P1975">
        <f>COUNTIF($B:$B,B1975)</f>
        <v>8</v>
      </c>
      <c r="Q1975">
        <f>SUMIF($C:$C,C1975,$L:$L)</f>
        <v>16325.449900000001</v>
      </c>
    </row>
    <row r="1976" spans="1:17" x14ac:dyDescent="0.25">
      <c r="A1976" t="s">
        <v>6280</v>
      </c>
      <c r="B1976" t="s">
        <v>821</v>
      </c>
      <c r="C1976" t="s">
        <v>3148</v>
      </c>
      <c r="D1976" t="s">
        <v>3093</v>
      </c>
      <c r="E1976" t="s">
        <v>20351</v>
      </c>
      <c r="F1976" t="s">
        <v>4129</v>
      </c>
      <c r="G1976" t="s">
        <v>3106</v>
      </c>
      <c r="H1976">
        <f ca="1">_xlfn.XLOOKUP('Master Data'!$B:$B,PatientsMaster!$A:$A,PatientsMaster!$F:$F)</f>
        <v>62</v>
      </c>
      <c r="I1976" t="str">
        <f ca="1">_xlfn.XLOOKUP('Master Data'!$B:$B,PatientsMaster!$A:$A,PatientsMaster!$G:$G)</f>
        <v>Young Adult</v>
      </c>
      <c r="J1976" t="str">
        <f>_xlfn.XLOOKUP($C:$C,ProvidersMaster!$A:$A,ProvidersMaster!$C:$C)</f>
        <v>Gastroenterology</v>
      </c>
      <c r="K1976">
        <f>_xlfn.XLOOKUP($A:$A,Charges!$B:$B,Charges!$D:$D)</f>
        <v>482.73</v>
      </c>
      <c r="L1976">
        <f>_xlfn.XLOOKUP($E:$E,InsuranceClaims!$A:$A,InsuranceClaims!$E:$E)</f>
        <v>137.74250000000001</v>
      </c>
      <c r="M1976" t="str">
        <f>_xlfn.XLOOKUP($A:$A,Diagnoses!$B:$B,Diagnoses!$D:$D)</f>
        <v>Low back pain</v>
      </c>
      <c r="N1976" t="str">
        <f t="shared" si="60"/>
        <v>2025-Aug</v>
      </c>
      <c r="O1976" t="str">
        <f t="shared" si="61"/>
        <v>High Cost</v>
      </c>
      <c r="P1976">
        <f>COUNTIF($B:$B,B1976)</f>
        <v>8</v>
      </c>
      <c r="Q1976">
        <f>SUMIF($C:$C,C1976,$L:$L)</f>
        <v>19833.441100000004</v>
      </c>
    </row>
    <row r="1977" spans="1:17" x14ac:dyDescent="0.25">
      <c r="A1977" t="s">
        <v>6281</v>
      </c>
      <c r="B1977" t="s">
        <v>821</v>
      </c>
      <c r="C1977" t="s">
        <v>3138</v>
      </c>
      <c r="D1977" t="s">
        <v>3088</v>
      </c>
      <c r="E1977" t="s">
        <v>20352</v>
      </c>
      <c r="F1977" t="s">
        <v>4538</v>
      </c>
      <c r="G1977" t="s">
        <v>3102</v>
      </c>
      <c r="H1977">
        <f ca="1">_xlfn.XLOOKUP('Master Data'!$B:$B,PatientsMaster!$A:$A,PatientsMaster!$F:$F)</f>
        <v>62</v>
      </c>
      <c r="I1977" t="str">
        <f ca="1">_xlfn.XLOOKUP('Master Data'!$B:$B,PatientsMaster!$A:$A,PatientsMaster!$G:$G)</f>
        <v>Young Adult</v>
      </c>
      <c r="J1977" t="str">
        <f>_xlfn.XLOOKUP($C:$C,ProvidersMaster!$A:$A,ProvidersMaster!$C:$C)</f>
        <v>Dermatology</v>
      </c>
      <c r="K1977">
        <f>_xlfn.XLOOKUP($A:$A,Charges!$B:$B,Charges!$D:$D)</f>
        <v>332.04</v>
      </c>
      <c r="L1977">
        <f>_xlfn.XLOOKUP($E:$E,InsuranceClaims!$A:$A,InsuranceClaims!$E:$E)</f>
        <v>43.902799999999999</v>
      </c>
      <c r="M1977" t="str">
        <f>_xlfn.XLOOKUP($A:$A,Diagnoses!$B:$B,Diagnoses!$D:$D)</f>
        <v>Type 2 diabetes mellitus without complications</v>
      </c>
      <c r="N1977" t="str">
        <f t="shared" si="60"/>
        <v>2024-Jul</v>
      </c>
      <c r="O1977" t="str">
        <f t="shared" si="61"/>
        <v>Standard</v>
      </c>
      <c r="P1977">
        <f>COUNTIF($B:$B,B1977)</f>
        <v>8</v>
      </c>
      <c r="Q1977">
        <f>SUMIF($C:$C,C1977,$L:$L)</f>
        <v>16320.415199999998</v>
      </c>
    </row>
    <row r="1978" spans="1:17" x14ac:dyDescent="0.25">
      <c r="A1978" t="s">
        <v>6282</v>
      </c>
      <c r="B1978" t="s">
        <v>821</v>
      </c>
      <c r="C1978" t="s">
        <v>3172</v>
      </c>
      <c r="D1978" t="s">
        <v>3093</v>
      </c>
      <c r="E1978" t="s">
        <v>20353</v>
      </c>
      <c r="F1978" t="s">
        <v>6283</v>
      </c>
      <c r="G1978" t="s">
        <v>3106</v>
      </c>
      <c r="H1978">
        <f ca="1">_xlfn.XLOOKUP('Master Data'!$B:$B,PatientsMaster!$A:$A,PatientsMaster!$F:$F)</f>
        <v>62</v>
      </c>
      <c r="I1978" t="str">
        <f ca="1">_xlfn.XLOOKUP('Master Data'!$B:$B,PatientsMaster!$A:$A,PatientsMaster!$G:$G)</f>
        <v>Young Adult</v>
      </c>
      <c r="J1978" t="str">
        <f>_xlfn.XLOOKUP($C:$C,ProvidersMaster!$A:$A,ProvidersMaster!$C:$C)</f>
        <v>Gastroenterology</v>
      </c>
      <c r="K1978">
        <f>_xlfn.XLOOKUP($A:$A,Charges!$B:$B,Charges!$D:$D)</f>
        <v>111.47</v>
      </c>
      <c r="L1978">
        <f>_xlfn.XLOOKUP($E:$E,InsuranceClaims!$A:$A,InsuranceClaims!$E:$E)</f>
        <v>283.61659999999995</v>
      </c>
      <c r="M1978" t="str">
        <f>_xlfn.XLOOKUP($A:$A,Diagnoses!$B:$B,Diagnoses!$D:$D)</f>
        <v>Type 2 diabetes mellitus without complications</v>
      </c>
      <c r="N1978" t="str">
        <f t="shared" si="60"/>
        <v>2023-Dec</v>
      </c>
      <c r="O1978" t="str">
        <f t="shared" si="61"/>
        <v>Standard</v>
      </c>
      <c r="P1978">
        <f>COUNTIF($B:$B,B1978)</f>
        <v>8</v>
      </c>
      <c r="Q1978">
        <f>SUMIF($C:$C,C1978,$L:$L)</f>
        <v>17502.678000000004</v>
      </c>
    </row>
    <row r="1979" spans="1:17" x14ac:dyDescent="0.25">
      <c r="A1979" t="s">
        <v>6284</v>
      </c>
      <c r="B1979" t="s">
        <v>821</v>
      </c>
      <c r="C1979" t="s">
        <v>3100</v>
      </c>
      <c r="D1979" t="s">
        <v>3093</v>
      </c>
      <c r="E1979" t="s">
        <v>20354</v>
      </c>
      <c r="F1979" t="s">
        <v>4203</v>
      </c>
      <c r="G1979" t="s">
        <v>3095</v>
      </c>
      <c r="H1979">
        <f ca="1">_xlfn.XLOOKUP('Master Data'!$B:$B,PatientsMaster!$A:$A,PatientsMaster!$F:$F)</f>
        <v>62</v>
      </c>
      <c r="I1979" t="str">
        <f ca="1">_xlfn.XLOOKUP('Master Data'!$B:$B,PatientsMaster!$A:$A,PatientsMaster!$G:$G)</f>
        <v>Young Adult</v>
      </c>
      <c r="J1979" t="str">
        <f>_xlfn.XLOOKUP($C:$C,ProvidersMaster!$A:$A,ProvidersMaster!$C:$C)</f>
        <v>Gastroenterology</v>
      </c>
      <c r="K1979">
        <f>_xlfn.XLOOKUP($A:$A,Charges!$B:$B,Charges!$D:$D)</f>
        <v>464.48</v>
      </c>
      <c r="L1979">
        <f>_xlfn.XLOOKUP($E:$E,InsuranceClaims!$A:$A,InsuranceClaims!$E:$E)</f>
        <v>316.36830000000003</v>
      </c>
      <c r="M1979" t="str">
        <f>_xlfn.XLOOKUP($A:$A,Diagnoses!$B:$B,Diagnoses!$D:$D)</f>
        <v>Essential (primary) hypertension</v>
      </c>
      <c r="N1979" t="str">
        <f t="shared" si="60"/>
        <v>2025-Jul</v>
      </c>
      <c r="O1979" t="str">
        <f t="shared" si="61"/>
        <v>High Cost</v>
      </c>
      <c r="P1979">
        <f>COUNTIF($B:$B,B1979)</f>
        <v>8</v>
      </c>
      <c r="Q1979">
        <f>SUMIF($C:$C,C1979,$L:$L)</f>
        <v>18930.286999999997</v>
      </c>
    </row>
    <row r="1980" spans="1:17" x14ac:dyDescent="0.25">
      <c r="A1980" t="s">
        <v>6285</v>
      </c>
      <c r="B1980" t="s">
        <v>821</v>
      </c>
      <c r="C1980" t="s">
        <v>3092</v>
      </c>
      <c r="D1980" t="s">
        <v>3093</v>
      </c>
      <c r="E1980" t="s">
        <v>20355</v>
      </c>
      <c r="F1980" t="s">
        <v>6286</v>
      </c>
      <c r="G1980" t="s">
        <v>3095</v>
      </c>
      <c r="H1980">
        <f ca="1">_xlfn.XLOOKUP('Master Data'!$B:$B,PatientsMaster!$A:$A,PatientsMaster!$F:$F)</f>
        <v>62</v>
      </c>
      <c r="I1980" t="str">
        <f ca="1">_xlfn.XLOOKUP('Master Data'!$B:$B,PatientsMaster!$A:$A,PatientsMaster!$G:$G)</f>
        <v>Young Adult</v>
      </c>
      <c r="J1980" t="str">
        <f>_xlfn.XLOOKUP($C:$C,ProvidersMaster!$A:$A,ProvidersMaster!$C:$C)</f>
        <v>Oncology</v>
      </c>
      <c r="K1980">
        <f>_xlfn.XLOOKUP($A:$A,Charges!$B:$B,Charges!$D:$D)</f>
        <v>374.95</v>
      </c>
      <c r="L1980">
        <f>_xlfn.XLOOKUP($E:$E,InsuranceClaims!$A:$A,InsuranceClaims!$E:$E)</f>
        <v>271.37299999999999</v>
      </c>
      <c r="M1980" t="str">
        <f>_xlfn.XLOOKUP($A:$A,Diagnoses!$B:$B,Diagnoses!$D:$D)</f>
        <v>Low back pain</v>
      </c>
      <c r="N1980" t="str">
        <f t="shared" si="60"/>
        <v>2024-Mar</v>
      </c>
      <c r="O1980" t="str">
        <f t="shared" si="61"/>
        <v>High Cost</v>
      </c>
      <c r="P1980">
        <f>COUNTIF($B:$B,B1980)</f>
        <v>8</v>
      </c>
      <c r="Q1980">
        <f>SUMIF($C:$C,C1980,$L:$L)</f>
        <v>16713.101299999998</v>
      </c>
    </row>
    <row r="1981" spans="1:17" x14ac:dyDescent="0.25">
      <c r="A1981" t="s">
        <v>6287</v>
      </c>
      <c r="B1981" t="s">
        <v>821</v>
      </c>
      <c r="C1981" t="s">
        <v>3148</v>
      </c>
      <c r="D1981" t="s">
        <v>3093</v>
      </c>
      <c r="E1981" t="s">
        <v>20356</v>
      </c>
      <c r="F1981" t="s">
        <v>4433</v>
      </c>
      <c r="G1981" t="s">
        <v>3102</v>
      </c>
      <c r="H1981">
        <f ca="1">_xlfn.XLOOKUP('Master Data'!$B:$B,PatientsMaster!$A:$A,PatientsMaster!$F:$F)</f>
        <v>62</v>
      </c>
      <c r="I1981" t="str">
        <f ca="1">_xlfn.XLOOKUP('Master Data'!$B:$B,PatientsMaster!$A:$A,PatientsMaster!$G:$G)</f>
        <v>Young Adult</v>
      </c>
      <c r="J1981" t="str">
        <f>_xlfn.XLOOKUP($C:$C,ProvidersMaster!$A:$A,ProvidersMaster!$C:$C)</f>
        <v>Gastroenterology</v>
      </c>
      <c r="K1981">
        <f>_xlfn.XLOOKUP($A:$A,Charges!$B:$B,Charges!$D:$D)</f>
        <v>288.82</v>
      </c>
      <c r="L1981">
        <f>_xlfn.XLOOKUP($E:$E,InsuranceClaims!$A:$A,InsuranceClaims!$E:$E)</f>
        <v>409.10699999999997</v>
      </c>
      <c r="M1981" t="str">
        <f>_xlfn.XLOOKUP($A:$A,Diagnoses!$B:$B,Diagnoses!$D:$D)</f>
        <v>Gastro-esophageal reflux disease without esophagitis</v>
      </c>
      <c r="N1981" t="str">
        <f t="shared" si="60"/>
        <v>2025-Jun</v>
      </c>
      <c r="O1981" t="str">
        <f t="shared" si="61"/>
        <v>Standard</v>
      </c>
      <c r="P1981">
        <f>COUNTIF($B:$B,B1981)</f>
        <v>8</v>
      </c>
      <c r="Q1981">
        <f>SUMIF($C:$C,C1981,$L:$L)</f>
        <v>19833.441100000004</v>
      </c>
    </row>
    <row r="1982" spans="1:17" x14ac:dyDescent="0.25">
      <c r="A1982" t="s">
        <v>6288</v>
      </c>
      <c r="B1982" t="s">
        <v>821</v>
      </c>
      <c r="C1982" t="s">
        <v>3254</v>
      </c>
      <c r="D1982" t="s">
        <v>3093</v>
      </c>
      <c r="E1982" t="s">
        <v>20357</v>
      </c>
      <c r="F1982" t="s">
        <v>4045</v>
      </c>
      <c r="G1982" t="s">
        <v>3090</v>
      </c>
      <c r="H1982">
        <f ca="1">_xlfn.XLOOKUP('Master Data'!$B:$B,PatientsMaster!$A:$A,PatientsMaster!$F:$F)</f>
        <v>62</v>
      </c>
      <c r="I1982" t="str">
        <f ca="1">_xlfn.XLOOKUP('Master Data'!$B:$B,PatientsMaster!$A:$A,PatientsMaster!$G:$G)</f>
        <v>Young Adult</v>
      </c>
      <c r="J1982" t="str">
        <f>_xlfn.XLOOKUP($C:$C,ProvidersMaster!$A:$A,ProvidersMaster!$C:$C)</f>
        <v>General Practice</v>
      </c>
      <c r="K1982">
        <f>_xlfn.XLOOKUP($A:$A,Charges!$B:$B,Charges!$D:$D)</f>
        <v>279.08</v>
      </c>
      <c r="L1982">
        <f>_xlfn.XLOOKUP($E:$E,InsuranceClaims!$A:$A,InsuranceClaims!$E:$E)</f>
        <v>124.1384</v>
      </c>
      <c r="M1982" t="str">
        <f>_xlfn.XLOOKUP($A:$A,Diagnoses!$B:$B,Diagnoses!$D:$D)</f>
        <v>Acute upper respiratory infection, unspecified</v>
      </c>
      <c r="N1982" t="str">
        <f t="shared" si="60"/>
        <v>2025-Dec</v>
      </c>
      <c r="O1982" t="str">
        <f t="shared" si="61"/>
        <v>Standard</v>
      </c>
      <c r="P1982">
        <f>COUNTIF($B:$B,B1982)</f>
        <v>8</v>
      </c>
      <c r="Q1982">
        <f>SUMIF($C:$C,C1982,$L:$L)</f>
        <v>20459.456599999998</v>
      </c>
    </row>
    <row r="1983" spans="1:17" x14ac:dyDescent="0.25">
      <c r="A1983" t="s">
        <v>6289</v>
      </c>
      <c r="B1983" t="s">
        <v>823</v>
      </c>
      <c r="C1983" t="s">
        <v>3108</v>
      </c>
      <c r="D1983" t="s">
        <v>3088</v>
      </c>
      <c r="E1983" t="s">
        <v>20358</v>
      </c>
      <c r="F1983" t="s">
        <v>4480</v>
      </c>
      <c r="G1983" t="s">
        <v>3102</v>
      </c>
      <c r="H1983">
        <f ca="1">_xlfn.XLOOKUP('Master Data'!$B:$B,PatientsMaster!$A:$A,PatientsMaster!$F:$F)</f>
        <v>59</v>
      </c>
      <c r="I1983" t="str">
        <f ca="1">_xlfn.XLOOKUP('Master Data'!$B:$B,PatientsMaster!$A:$A,PatientsMaster!$G:$G)</f>
        <v>Young Adult</v>
      </c>
      <c r="J1983" t="str">
        <f>_xlfn.XLOOKUP($C:$C,ProvidersMaster!$A:$A,ProvidersMaster!$C:$C)</f>
        <v>Pediatrics</v>
      </c>
      <c r="K1983">
        <f>_xlfn.XLOOKUP($A:$A,Charges!$B:$B,Charges!$D:$D)</f>
        <v>340.93</v>
      </c>
      <c r="L1983">
        <f>_xlfn.XLOOKUP($E:$E,InsuranceClaims!$A:$A,InsuranceClaims!$E:$E)</f>
        <v>198.34559999999999</v>
      </c>
      <c r="M1983" t="str">
        <f>_xlfn.XLOOKUP($A:$A,Diagnoses!$B:$B,Diagnoses!$D:$D)</f>
        <v>Type 2 diabetes mellitus without complications</v>
      </c>
      <c r="N1983" t="str">
        <f t="shared" si="60"/>
        <v>2022-Dec</v>
      </c>
      <c r="O1983" t="str">
        <f t="shared" si="61"/>
        <v>Standard</v>
      </c>
      <c r="P1983">
        <f>COUNTIF($B:$B,B1983)</f>
        <v>9</v>
      </c>
      <c r="Q1983">
        <f>SUMIF($C:$C,C1983,$L:$L)</f>
        <v>19337.123900000002</v>
      </c>
    </row>
    <row r="1984" spans="1:17" x14ac:dyDescent="0.25">
      <c r="A1984" t="s">
        <v>6290</v>
      </c>
      <c r="B1984" t="s">
        <v>823</v>
      </c>
      <c r="C1984" t="s">
        <v>3097</v>
      </c>
      <c r="D1984" t="s">
        <v>3088</v>
      </c>
      <c r="E1984" t="s">
        <v>20359</v>
      </c>
      <c r="F1984" t="s">
        <v>3226</v>
      </c>
      <c r="G1984" t="s">
        <v>3090</v>
      </c>
      <c r="H1984">
        <f ca="1">_xlfn.XLOOKUP('Master Data'!$B:$B,PatientsMaster!$A:$A,PatientsMaster!$F:$F)</f>
        <v>59</v>
      </c>
      <c r="I1984" t="str">
        <f ca="1">_xlfn.XLOOKUP('Master Data'!$B:$B,PatientsMaster!$A:$A,PatientsMaster!$G:$G)</f>
        <v>Young Adult</v>
      </c>
      <c r="J1984" t="str">
        <f>_xlfn.XLOOKUP($C:$C,ProvidersMaster!$A:$A,ProvidersMaster!$C:$C)</f>
        <v>Cardiology</v>
      </c>
      <c r="K1984">
        <f>_xlfn.XLOOKUP($A:$A,Charges!$B:$B,Charges!$D:$D)</f>
        <v>190.28</v>
      </c>
      <c r="L1984">
        <f>_xlfn.XLOOKUP($E:$E,InsuranceClaims!$A:$A,InsuranceClaims!$E:$E)</f>
        <v>97.094700000000003</v>
      </c>
      <c r="M1984" t="str">
        <f>_xlfn.XLOOKUP($A:$A,Diagnoses!$B:$B,Diagnoses!$D:$D)</f>
        <v>Gastro-esophageal reflux disease without esophagitis</v>
      </c>
      <c r="N1984" t="str">
        <f t="shared" si="60"/>
        <v>2023-Jul</v>
      </c>
      <c r="O1984" t="str">
        <f t="shared" si="61"/>
        <v>Standard</v>
      </c>
      <c r="P1984">
        <f>COUNTIF($B:$B,B1984)</f>
        <v>9</v>
      </c>
      <c r="Q1984">
        <f>SUMIF($C:$C,C1984,$L:$L)</f>
        <v>19482.340599999985</v>
      </c>
    </row>
    <row r="1985" spans="1:17" x14ac:dyDescent="0.25">
      <c r="A1985" t="s">
        <v>6291</v>
      </c>
      <c r="B1985" t="s">
        <v>823</v>
      </c>
      <c r="C1985" t="s">
        <v>3118</v>
      </c>
      <c r="D1985" t="s">
        <v>3088</v>
      </c>
      <c r="E1985" t="s">
        <v>20360</v>
      </c>
      <c r="F1985" t="s">
        <v>4511</v>
      </c>
      <c r="G1985" t="s">
        <v>3106</v>
      </c>
      <c r="H1985">
        <f ca="1">_xlfn.XLOOKUP('Master Data'!$B:$B,PatientsMaster!$A:$A,PatientsMaster!$F:$F)</f>
        <v>59</v>
      </c>
      <c r="I1985" t="str">
        <f ca="1">_xlfn.XLOOKUP('Master Data'!$B:$B,PatientsMaster!$A:$A,PatientsMaster!$G:$G)</f>
        <v>Young Adult</v>
      </c>
      <c r="J1985" t="str">
        <f>_xlfn.XLOOKUP($C:$C,ProvidersMaster!$A:$A,ProvidersMaster!$C:$C)</f>
        <v>Cardiology</v>
      </c>
      <c r="K1985">
        <f>_xlfn.XLOOKUP($A:$A,Charges!$B:$B,Charges!$D:$D)</f>
        <v>275.08</v>
      </c>
      <c r="L1985">
        <f>_xlfn.XLOOKUP($E:$E,InsuranceClaims!$A:$A,InsuranceClaims!$E:$E)</f>
        <v>168.07250000000002</v>
      </c>
      <c r="M1985" t="str">
        <f>_xlfn.XLOOKUP($A:$A,Diagnoses!$B:$B,Diagnoses!$D:$D)</f>
        <v>Essential (primary) hypertension</v>
      </c>
      <c r="N1985" t="str">
        <f t="shared" si="60"/>
        <v>2025-Nov</v>
      </c>
      <c r="O1985" t="str">
        <f t="shared" si="61"/>
        <v>Standard</v>
      </c>
      <c r="P1985">
        <f>COUNTIF($B:$B,B1985)</f>
        <v>9</v>
      </c>
      <c r="Q1985">
        <f>SUMIF($C:$C,C1985,$L:$L)</f>
        <v>19335.334599999998</v>
      </c>
    </row>
    <row r="1986" spans="1:17" x14ac:dyDescent="0.25">
      <c r="A1986" t="s">
        <v>6292</v>
      </c>
      <c r="B1986" t="s">
        <v>823</v>
      </c>
      <c r="C1986" t="s">
        <v>3161</v>
      </c>
      <c r="D1986" t="s">
        <v>3088</v>
      </c>
      <c r="E1986" t="s">
        <v>20361</v>
      </c>
      <c r="F1986" t="s">
        <v>6293</v>
      </c>
      <c r="G1986" t="s">
        <v>3102</v>
      </c>
      <c r="H1986">
        <f ca="1">_xlfn.XLOOKUP('Master Data'!$B:$B,PatientsMaster!$A:$A,PatientsMaster!$F:$F)</f>
        <v>59</v>
      </c>
      <c r="I1986" t="str">
        <f ca="1">_xlfn.XLOOKUP('Master Data'!$B:$B,PatientsMaster!$A:$A,PatientsMaster!$G:$G)</f>
        <v>Young Adult</v>
      </c>
      <c r="J1986" t="str">
        <f>_xlfn.XLOOKUP($C:$C,ProvidersMaster!$A:$A,ProvidersMaster!$C:$C)</f>
        <v>Gastroenterology</v>
      </c>
      <c r="K1986">
        <f>_xlfn.XLOOKUP($A:$A,Charges!$B:$B,Charges!$D:$D)</f>
        <v>115.45</v>
      </c>
      <c r="L1986">
        <f>_xlfn.XLOOKUP($E:$E,InsuranceClaims!$A:$A,InsuranceClaims!$E:$E)</f>
        <v>352.30799999999999</v>
      </c>
      <c r="M1986" t="str">
        <f>_xlfn.XLOOKUP($A:$A,Diagnoses!$B:$B,Diagnoses!$D:$D)</f>
        <v>Type 2 diabetes mellitus without complications</v>
      </c>
      <c r="N1986" t="str">
        <f t="shared" si="60"/>
        <v>2025-Aug</v>
      </c>
      <c r="O1986" t="str">
        <f t="shared" si="61"/>
        <v>Standard</v>
      </c>
      <c r="P1986">
        <f>COUNTIF($B:$B,B1986)</f>
        <v>9</v>
      </c>
      <c r="Q1986">
        <f>SUMIF($C:$C,C1986,$L:$L)</f>
        <v>20657.172699999996</v>
      </c>
    </row>
    <row r="1987" spans="1:17" x14ac:dyDescent="0.25">
      <c r="A1987" t="s">
        <v>6294</v>
      </c>
      <c r="B1987" t="s">
        <v>823</v>
      </c>
      <c r="C1987" t="s">
        <v>3148</v>
      </c>
      <c r="D1987" t="s">
        <v>3088</v>
      </c>
      <c r="E1987" t="s">
        <v>20362</v>
      </c>
      <c r="F1987" t="s">
        <v>6295</v>
      </c>
      <c r="G1987" t="s">
        <v>3106</v>
      </c>
      <c r="H1987">
        <f ca="1">_xlfn.XLOOKUP('Master Data'!$B:$B,PatientsMaster!$A:$A,PatientsMaster!$F:$F)</f>
        <v>59</v>
      </c>
      <c r="I1987" t="str">
        <f ca="1">_xlfn.XLOOKUP('Master Data'!$B:$B,PatientsMaster!$A:$A,PatientsMaster!$G:$G)</f>
        <v>Young Adult</v>
      </c>
      <c r="J1987" t="str">
        <f>_xlfn.XLOOKUP($C:$C,ProvidersMaster!$A:$A,ProvidersMaster!$C:$C)</f>
        <v>Gastroenterology</v>
      </c>
      <c r="K1987">
        <f>_xlfn.XLOOKUP($A:$A,Charges!$B:$B,Charges!$D:$D)</f>
        <v>241.9</v>
      </c>
      <c r="L1987">
        <f>_xlfn.XLOOKUP($E:$E,InsuranceClaims!$A:$A,InsuranceClaims!$E:$E)</f>
        <v>322.60000000000002</v>
      </c>
      <c r="M1987" t="str">
        <f>_xlfn.XLOOKUP($A:$A,Diagnoses!$B:$B,Diagnoses!$D:$D)</f>
        <v>Gastro-esophageal reflux disease without esophagitis</v>
      </c>
      <c r="N1987" t="str">
        <f t="shared" ref="N1987:N2050" si="62">TEXT($F:$F,"yyyy-mmm")</f>
        <v>2024-Feb</v>
      </c>
      <c r="O1987" t="str">
        <f t="shared" ref="O1987:O2050" si="63">IF(K1987&gt;350,"High Cost","Standard")</f>
        <v>Standard</v>
      </c>
      <c r="P1987">
        <f>COUNTIF($B:$B,B1987)</f>
        <v>9</v>
      </c>
      <c r="Q1987">
        <f>SUMIF($C:$C,C1987,$L:$L)</f>
        <v>19833.441100000004</v>
      </c>
    </row>
    <row r="1988" spans="1:17" x14ac:dyDescent="0.25">
      <c r="A1988" t="s">
        <v>6296</v>
      </c>
      <c r="B1988" t="s">
        <v>823</v>
      </c>
      <c r="C1988" t="s">
        <v>3196</v>
      </c>
      <c r="D1988" t="s">
        <v>3088</v>
      </c>
      <c r="E1988" t="s">
        <v>20363</v>
      </c>
      <c r="F1988" t="s">
        <v>5333</v>
      </c>
      <c r="G1988" t="s">
        <v>3102</v>
      </c>
      <c r="H1988">
        <f ca="1">_xlfn.XLOOKUP('Master Data'!$B:$B,PatientsMaster!$A:$A,PatientsMaster!$F:$F)</f>
        <v>59</v>
      </c>
      <c r="I1988" t="str">
        <f ca="1">_xlfn.XLOOKUP('Master Data'!$B:$B,PatientsMaster!$A:$A,PatientsMaster!$G:$G)</f>
        <v>Young Adult</v>
      </c>
      <c r="J1988" t="str">
        <f>_xlfn.XLOOKUP($C:$C,ProvidersMaster!$A:$A,ProvidersMaster!$C:$C)</f>
        <v>Gastroenterology</v>
      </c>
      <c r="K1988">
        <f>_xlfn.XLOOKUP($A:$A,Charges!$B:$B,Charges!$D:$D)</f>
        <v>68.88</v>
      </c>
      <c r="L1988">
        <f>_xlfn.XLOOKUP($E:$E,InsuranceClaims!$A:$A,InsuranceClaims!$E:$E)</f>
        <v>249.85749999999999</v>
      </c>
      <c r="M1988" t="str">
        <f>_xlfn.XLOOKUP($A:$A,Diagnoses!$B:$B,Diagnoses!$D:$D)</f>
        <v>Low back pain</v>
      </c>
      <c r="N1988" t="str">
        <f t="shared" si="62"/>
        <v>2026-Aug</v>
      </c>
      <c r="O1988" t="str">
        <f t="shared" si="63"/>
        <v>Standard</v>
      </c>
      <c r="P1988">
        <f>COUNTIF($B:$B,B1988)</f>
        <v>9</v>
      </c>
      <c r="Q1988">
        <f>SUMIF($C:$C,C1988,$L:$L)</f>
        <v>13711.558999999999</v>
      </c>
    </row>
    <row r="1989" spans="1:17" x14ac:dyDescent="0.25">
      <c r="A1989" t="s">
        <v>6297</v>
      </c>
      <c r="B1989" t="s">
        <v>823</v>
      </c>
      <c r="C1989" t="s">
        <v>3175</v>
      </c>
      <c r="D1989" t="s">
        <v>3088</v>
      </c>
      <c r="E1989" t="s">
        <v>20364</v>
      </c>
      <c r="F1989" t="s">
        <v>6298</v>
      </c>
      <c r="G1989" t="s">
        <v>3106</v>
      </c>
      <c r="H1989">
        <f ca="1">_xlfn.XLOOKUP('Master Data'!$B:$B,PatientsMaster!$A:$A,PatientsMaster!$F:$F)</f>
        <v>59</v>
      </c>
      <c r="I1989" t="str">
        <f ca="1">_xlfn.XLOOKUP('Master Data'!$B:$B,PatientsMaster!$A:$A,PatientsMaster!$G:$G)</f>
        <v>Young Adult</v>
      </c>
      <c r="J1989" t="str">
        <f>_xlfn.XLOOKUP($C:$C,ProvidersMaster!$A:$A,ProvidersMaster!$C:$C)</f>
        <v>Pediatrics</v>
      </c>
      <c r="K1989">
        <f>_xlfn.XLOOKUP($A:$A,Charges!$B:$B,Charges!$D:$D)</f>
        <v>223.52</v>
      </c>
      <c r="L1989">
        <f>_xlfn.XLOOKUP($E:$E,InsuranceClaims!$A:$A,InsuranceClaims!$E:$E)</f>
        <v>290.4468</v>
      </c>
      <c r="M1989" t="str">
        <f>_xlfn.XLOOKUP($A:$A,Diagnoses!$B:$B,Diagnoses!$D:$D)</f>
        <v>Type 2 diabetes mellitus without complications</v>
      </c>
      <c r="N1989" t="str">
        <f t="shared" si="62"/>
        <v>2023-Jan</v>
      </c>
      <c r="O1989" t="str">
        <f t="shared" si="63"/>
        <v>Standard</v>
      </c>
      <c r="P1989">
        <f>COUNTIF($B:$B,B1989)</f>
        <v>9</v>
      </c>
      <c r="Q1989">
        <f>SUMIF($C:$C,C1989,$L:$L)</f>
        <v>18866.657099999993</v>
      </c>
    </row>
    <row r="1990" spans="1:17" x14ac:dyDescent="0.25">
      <c r="A1990" t="s">
        <v>6299</v>
      </c>
      <c r="B1990" t="s">
        <v>823</v>
      </c>
      <c r="C1990" t="s">
        <v>3187</v>
      </c>
      <c r="D1990" t="s">
        <v>3088</v>
      </c>
      <c r="E1990" t="s">
        <v>20365</v>
      </c>
      <c r="F1990" t="s">
        <v>3136</v>
      </c>
      <c r="G1990" t="s">
        <v>3106</v>
      </c>
      <c r="H1990">
        <f ca="1">_xlfn.XLOOKUP('Master Data'!$B:$B,PatientsMaster!$A:$A,PatientsMaster!$F:$F)</f>
        <v>59</v>
      </c>
      <c r="I1990" t="str">
        <f ca="1">_xlfn.XLOOKUP('Master Data'!$B:$B,PatientsMaster!$A:$A,PatientsMaster!$G:$G)</f>
        <v>Young Adult</v>
      </c>
      <c r="J1990" t="str">
        <f>_xlfn.XLOOKUP($C:$C,ProvidersMaster!$A:$A,ProvidersMaster!$C:$C)</f>
        <v>Cardiology</v>
      </c>
      <c r="K1990">
        <f>_xlfn.XLOOKUP($A:$A,Charges!$B:$B,Charges!$D:$D)</f>
        <v>337.21</v>
      </c>
      <c r="L1990">
        <f>_xlfn.XLOOKUP($E:$E,InsuranceClaims!$A:$A,InsuranceClaims!$E:$E)</f>
        <v>213.17580000000001</v>
      </c>
      <c r="M1990" t="str">
        <f>_xlfn.XLOOKUP($A:$A,Diagnoses!$B:$B,Diagnoses!$D:$D)</f>
        <v>Low back pain</v>
      </c>
      <c r="N1990" t="str">
        <f t="shared" si="62"/>
        <v>2026-Aug</v>
      </c>
      <c r="O1990" t="str">
        <f t="shared" si="63"/>
        <v>Standard</v>
      </c>
      <c r="P1990">
        <f>COUNTIF($B:$B,B1990)</f>
        <v>9</v>
      </c>
      <c r="Q1990">
        <f>SUMIF($C:$C,C1990,$L:$L)</f>
        <v>16655.636999999995</v>
      </c>
    </row>
    <row r="1991" spans="1:17" x14ac:dyDescent="0.25">
      <c r="A1991" t="s">
        <v>6300</v>
      </c>
      <c r="B1991" t="s">
        <v>823</v>
      </c>
      <c r="C1991" t="s">
        <v>3187</v>
      </c>
      <c r="D1991" t="s">
        <v>3093</v>
      </c>
      <c r="E1991" t="s">
        <v>20366</v>
      </c>
      <c r="F1991" t="s">
        <v>6274</v>
      </c>
      <c r="G1991" t="s">
        <v>3095</v>
      </c>
      <c r="H1991">
        <f ca="1">_xlfn.XLOOKUP('Master Data'!$B:$B,PatientsMaster!$A:$A,PatientsMaster!$F:$F)</f>
        <v>59</v>
      </c>
      <c r="I1991" t="str">
        <f ca="1">_xlfn.XLOOKUP('Master Data'!$B:$B,PatientsMaster!$A:$A,PatientsMaster!$G:$G)</f>
        <v>Young Adult</v>
      </c>
      <c r="J1991" t="str">
        <f>_xlfn.XLOOKUP($C:$C,ProvidersMaster!$A:$A,ProvidersMaster!$C:$C)</f>
        <v>Cardiology</v>
      </c>
      <c r="K1991">
        <f>_xlfn.XLOOKUP($A:$A,Charges!$B:$B,Charges!$D:$D)</f>
        <v>275.23</v>
      </c>
      <c r="L1991">
        <f>_xlfn.XLOOKUP($E:$E,InsuranceClaims!$A:$A,InsuranceClaims!$E:$E)</f>
        <v>234.1508</v>
      </c>
      <c r="M1991" t="str">
        <f>_xlfn.XLOOKUP($A:$A,Diagnoses!$B:$B,Diagnoses!$D:$D)</f>
        <v>Low back pain</v>
      </c>
      <c r="N1991" t="str">
        <f t="shared" si="62"/>
        <v>2023-Jul</v>
      </c>
      <c r="O1991" t="str">
        <f t="shared" si="63"/>
        <v>Standard</v>
      </c>
      <c r="P1991">
        <f>COUNTIF($B:$B,B1991)</f>
        <v>9</v>
      </c>
      <c r="Q1991">
        <f>SUMIF($C:$C,C1991,$L:$L)</f>
        <v>16655.636999999995</v>
      </c>
    </row>
    <row r="1992" spans="1:17" x14ac:dyDescent="0.25">
      <c r="A1992" t="s">
        <v>6301</v>
      </c>
      <c r="B1992" t="s">
        <v>825</v>
      </c>
      <c r="C1992" t="s">
        <v>3265</v>
      </c>
      <c r="D1992" t="s">
        <v>3088</v>
      </c>
      <c r="E1992" t="s">
        <v>20367</v>
      </c>
      <c r="F1992" t="s">
        <v>5311</v>
      </c>
      <c r="G1992" t="s">
        <v>3090</v>
      </c>
      <c r="H1992">
        <f ca="1">_xlfn.XLOOKUP('Master Data'!$B:$B,PatientsMaster!$A:$A,PatientsMaster!$F:$F)</f>
        <v>29</v>
      </c>
      <c r="I1992" t="str">
        <f ca="1">_xlfn.XLOOKUP('Master Data'!$B:$B,PatientsMaster!$A:$A,PatientsMaster!$G:$G)</f>
        <v>Young Adult</v>
      </c>
      <c r="J1992" t="str">
        <f>_xlfn.XLOOKUP($C:$C,ProvidersMaster!$A:$A,ProvidersMaster!$C:$C)</f>
        <v>Neurology</v>
      </c>
      <c r="K1992">
        <f>_xlfn.XLOOKUP($A:$A,Charges!$B:$B,Charges!$D:$D)</f>
        <v>323.37</v>
      </c>
      <c r="L1992">
        <f>_xlfn.XLOOKUP($E:$E,InsuranceClaims!$A:$A,InsuranceClaims!$E:$E)</f>
        <v>144.42000000000002</v>
      </c>
      <c r="M1992" t="str">
        <f>_xlfn.XLOOKUP($A:$A,Diagnoses!$B:$B,Diagnoses!$D:$D)</f>
        <v>Type 2 diabetes mellitus without complications</v>
      </c>
      <c r="N1992" t="str">
        <f t="shared" si="62"/>
        <v>2025-Aug</v>
      </c>
      <c r="O1992" t="str">
        <f t="shared" si="63"/>
        <v>Standard</v>
      </c>
      <c r="P1992">
        <f>COUNTIF($B:$B,B1992)</f>
        <v>5</v>
      </c>
      <c r="Q1992">
        <f>SUMIF($C:$C,C1992,$L:$L)</f>
        <v>17482.5101</v>
      </c>
    </row>
    <row r="1993" spans="1:17" x14ac:dyDescent="0.25">
      <c r="A1993" t="s">
        <v>6302</v>
      </c>
      <c r="B1993" t="s">
        <v>825</v>
      </c>
      <c r="C1993" t="s">
        <v>3175</v>
      </c>
      <c r="D1993" t="s">
        <v>3088</v>
      </c>
      <c r="E1993" t="s">
        <v>20368</v>
      </c>
      <c r="F1993" t="s">
        <v>6303</v>
      </c>
      <c r="G1993" t="s">
        <v>3102</v>
      </c>
      <c r="H1993">
        <f ca="1">_xlfn.XLOOKUP('Master Data'!$B:$B,PatientsMaster!$A:$A,PatientsMaster!$F:$F)</f>
        <v>29</v>
      </c>
      <c r="I1993" t="str">
        <f ca="1">_xlfn.XLOOKUP('Master Data'!$B:$B,PatientsMaster!$A:$A,PatientsMaster!$G:$G)</f>
        <v>Young Adult</v>
      </c>
      <c r="J1993" t="str">
        <f>_xlfn.XLOOKUP($C:$C,ProvidersMaster!$A:$A,ProvidersMaster!$C:$C)</f>
        <v>Pediatrics</v>
      </c>
      <c r="K1993">
        <f>_xlfn.XLOOKUP($A:$A,Charges!$B:$B,Charges!$D:$D)</f>
        <v>150.77000000000001</v>
      </c>
      <c r="L1993">
        <f>_xlfn.XLOOKUP($E:$E,InsuranceClaims!$A:$A,InsuranceClaims!$E:$E)</f>
        <v>374.99609999999996</v>
      </c>
      <c r="M1993" t="str">
        <f>_xlfn.XLOOKUP($A:$A,Diagnoses!$B:$B,Diagnoses!$D:$D)</f>
        <v>Acute upper respiratory infection, unspecified</v>
      </c>
      <c r="N1993" t="str">
        <f t="shared" si="62"/>
        <v>2025-Sep</v>
      </c>
      <c r="O1993" t="str">
        <f t="shared" si="63"/>
        <v>Standard</v>
      </c>
      <c r="P1993">
        <f>COUNTIF($B:$B,B1993)</f>
        <v>5</v>
      </c>
      <c r="Q1993">
        <f>SUMIF($C:$C,C1993,$L:$L)</f>
        <v>18866.657099999993</v>
      </c>
    </row>
    <row r="1994" spans="1:17" x14ac:dyDescent="0.25">
      <c r="A1994" t="s">
        <v>6304</v>
      </c>
      <c r="B1994" t="s">
        <v>825</v>
      </c>
      <c r="C1994" t="s">
        <v>3111</v>
      </c>
      <c r="D1994" t="s">
        <v>3088</v>
      </c>
      <c r="E1994" t="s">
        <v>20369</v>
      </c>
      <c r="F1994" t="s">
        <v>3336</v>
      </c>
      <c r="G1994" t="s">
        <v>3102</v>
      </c>
      <c r="H1994">
        <f ca="1">_xlfn.XLOOKUP('Master Data'!$B:$B,PatientsMaster!$A:$A,PatientsMaster!$F:$F)</f>
        <v>29</v>
      </c>
      <c r="I1994" t="str">
        <f ca="1">_xlfn.XLOOKUP('Master Data'!$B:$B,PatientsMaster!$A:$A,PatientsMaster!$G:$G)</f>
        <v>Young Adult</v>
      </c>
      <c r="J1994" t="str">
        <f>_xlfn.XLOOKUP($C:$C,ProvidersMaster!$A:$A,ProvidersMaster!$C:$C)</f>
        <v>Gastroenterology</v>
      </c>
      <c r="K1994">
        <f>_xlfn.XLOOKUP($A:$A,Charges!$B:$B,Charges!$D:$D)</f>
        <v>113.74</v>
      </c>
      <c r="L1994">
        <f>_xlfn.XLOOKUP($E:$E,InsuranceClaims!$A:$A,InsuranceClaims!$E:$E)</f>
        <v>37.353099999999998</v>
      </c>
      <c r="M1994" t="str">
        <f>_xlfn.XLOOKUP($A:$A,Diagnoses!$B:$B,Diagnoses!$D:$D)</f>
        <v>Low back pain</v>
      </c>
      <c r="N1994" t="str">
        <f t="shared" si="62"/>
        <v>2026-Apr</v>
      </c>
      <c r="O1994" t="str">
        <f t="shared" si="63"/>
        <v>Standard</v>
      </c>
      <c r="P1994">
        <f>COUNTIF($B:$B,B1994)</f>
        <v>5</v>
      </c>
      <c r="Q1994">
        <f>SUMIF($C:$C,C1994,$L:$L)</f>
        <v>20345.553199999988</v>
      </c>
    </row>
    <row r="1995" spans="1:17" x14ac:dyDescent="0.25">
      <c r="A1995" t="s">
        <v>6305</v>
      </c>
      <c r="B1995" t="s">
        <v>825</v>
      </c>
      <c r="C1995" t="s">
        <v>3175</v>
      </c>
      <c r="D1995" t="s">
        <v>3088</v>
      </c>
      <c r="E1995" t="s">
        <v>20370</v>
      </c>
      <c r="F1995" t="s">
        <v>3412</v>
      </c>
      <c r="G1995" t="s">
        <v>3090</v>
      </c>
      <c r="H1995">
        <f ca="1">_xlfn.XLOOKUP('Master Data'!$B:$B,PatientsMaster!$A:$A,PatientsMaster!$F:$F)</f>
        <v>29</v>
      </c>
      <c r="I1995" t="str">
        <f ca="1">_xlfn.XLOOKUP('Master Data'!$B:$B,PatientsMaster!$A:$A,PatientsMaster!$G:$G)</f>
        <v>Young Adult</v>
      </c>
      <c r="J1995" t="str">
        <f>_xlfn.XLOOKUP($C:$C,ProvidersMaster!$A:$A,ProvidersMaster!$C:$C)</f>
        <v>Pediatrics</v>
      </c>
      <c r="K1995">
        <f>_xlfn.XLOOKUP($A:$A,Charges!$B:$B,Charges!$D:$D)</f>
        <v>449.76</v>
      </c>
      <c r="L1995">
        <f>_xlfn.XLOOKUP($E:$E,InsuranceClaims!$A:$A,InsuranceClaims!$E:$E)</f>
        <v>229.23769999999999</v>
      </c>
      <c r="M1995" t="str">
        <f>_xlfn.XLOOKUP($A:$A,Diagnoses!$B:$B,Diagnoses!$D:$D)</f>
        <v>Low back pain</v>
      </c>
      <c r="N1995" t="str">
        <f t="shared" si="62"/>
        <v>2024-Jan</v>
      </c>
      <c r="O1995" t="str">
        <f t="shared" si="63"/>
        <v>High Cost</v>
      </c>
      <c r="P1995">
        <f>COUNTIF($B:$B,B1995)</f>
        <v>5</v>
      </c>
      <c r="Q1995">
        <f>SUMIF($C:$C,C1995,$L:$L)</f>
        <v>18866.657099999993</v>
      </c>
    </row>
    <row r="1996" spans="1:17" x14ac:dyDescent="0.25">
      <c r="A1996" t="s">
        <v>6306</v>
      </c>
      <c r="B1996" t="s">
        <v>825</v>
      </c>
      <c r="C1996" t="s">
        <v>3217</v>
      </c>
      <c r="D1996" t="s">
        <v>3088</v>
      </c>
      <c r="E1996" t="s">
        <v>20371</v>
      </c>
      <c r="F1996" t="s">
        <v>3336</v>
      </c>
      <c r="G1996" t="s">
        <v>3095</v>
      </c>
      <c r="H1996">
        <f ca="1">_xlfn.XLOOKUP('Master Data'!$B:$B,PatientsMaster!$A:$A,PatientsMaster!$F:$F)</f>
        <v>29</v>
      </c>
      <c r="I1996" t="str">
        <f ca="1">_xlfn.XLOOKUP('Master Data'!$B:$B,PatientsMaster!$A:$A,PatientsMaster!$G:$G)</f>
        <v>Young Adult</v>
      </c>
      <c r="J1996" t="str">
        <f>_xlfn.XLOOKUP($C:$C,ProvidersMaster!$A:$A,ProvidersMaster!$C:$C)</f>
        <v>Cardiology</v>
      </c>
      <c r="K1996">
        <f>_xlfn.XLOOKUP($A:$A,Charges!$B:$B,Charges!$D:$D)</f>
        <v>126.54</v>
      </c>
      <c r="L1996">
        <f>_xlfn.XLOOKUP($E:$E,InsuranceClaims!$A:$A,InsuranceClaims!$E:$E)</f>
        <v>314.18469999999996</v>
      </c>
      <c r="M1996" t="str">
        <f>_xlfn.XLOOKUP($A:$A,Diagnoses!$B:$B,Diagnoses!$D:$D)</f>
        <v>Gastro-esophageal reflux disease without esophagitis</v>
      </c>
      <c r="N1996" t="str">
        <f t="shared" si="62"/>
        <v>2026-Apr</v>
      </c>
      <c r="O1996" t="str">
        <f t="shared" si="63"/>
        <v>Standard</v>
      </c>
      <c r="P1996">
        <f>COUNTIF($B:$B,B1996)</f>
        <v>5</v>
      </c>
      <c r="Q1996">
        <f>SUMIF($C:$C,C1996,$L:$L)</f>
        <v>16325.449900000001</v>
      </c>
    </row>
    <row r="1997" spans="1:17" x14ac:dyDescent="0.25">
      <c r="A1997" t="s">
        <v>6307</v>
      </c>
      <c r="B1997" t="s">
        <v>827</v>
      </c>
      <c r="C1997" t="s">
        <v>3254</v>
      </c>
      <c r="D1997" t="s">
        <v>3093</v>
      </c>
      <c r="E1997" t="s">
        <v>20372</v>
      </c>
      <c r="F1997" t="s">
        <v>3822</v>
      </c>
      <c r="G1997" t="s">
        <v>3106</v>
      </c>
      <c r="H1997">
        <f ca="1">_xlfn.XLOOKUP('Master Data'!$B:$B,PatientsMaster!$A:$A,PatientsMaster!$F:$F)</f>
        <v>37</v>
      </c>
      <c r="I1997" t="str">
        <f ca="1">_xlfn.XLOOKUP('Master Data'!$B:$B,PatientsMaster!$A:$A,PatientsMaster!$G:$G)</f>
        <v>Young Adult</v>
      </c>
      <c r="J1997" t="str">
        <f>_xlfn.XLOOKUP($C:$C,ProvidersMaster!$A:$A,ProvidersMaster!$C:$C)</f>
        <v>General Practice</v>
      </c>
      <c r="K1997">
        <f>_xlfn.XLOOKUP($A:$A,Charges!$B:$B,Charges!$D:$D)</f>
        <v>312.89999999999998</v>
      </c>
      <c r="L1997">
        <f>_xlfn.XLOOKUP($E:$E,InsuranceClaims!$A:$A,InsuranceClaims!$E:$E)</f>
        <v>108.575</v>
      </c>
      <c r="M1997" t="str">
        <f>_xlfn.XLOOKUP($A:$A,Diagnoses!$B:$B,Diagnoses!$D:$D)</f>
        <v>Acute upper respiratory infection, unspecified</v>
      </c>
      <c r="N1997" t="str">
        <f t="shared" si="62"/>
        <v>2025-Dec</v>
      </c>
      <c r="O1997" t="str">
        <f t="shared" si="63"/>
        <v>Standard</v>
      </c>
      <c r="P1997">
        <f>COUNTIF($B:$B,B1997)</f>
        <v>1</v>
      </c>
      <c r="Q1997">
        <f>SUMIF($C:$C,C1997,$L:$L)</f>
        <v>20459.456599999998</v>
      </c>
    </row>
    <row r="1998" spans="1:17" x14ac:dyDescent="0.25">
      <c r="A1998" t="s">
        <v>6308</v>
      </c>
      <c r="B1998" t="s">
        <v>829</v>
      </c>
      <c r="C1998" t="s">
        <v>3196</v>
      </c>
      <c r="D1998" t="s">
        <v>3093</v>
      </c>
      <c r="E1998" t="s">
        <v>20373</v>
      </c>
      <c r="F1998" t="s">
        <v>6309</v>
      </c>
      <c r="G1998" t="s">
        <v>3102</v>
      </c>
      <c r="H1998">
        <f ca="1">_xlfn.XLOOKUP('Master Data'!$B:$B,PatientsMaster!$A:$A,PatientsMaster!$F:$F)</f>
        <v>55</v>
      </c>
      <c r="I1998" t="str">
        <f ca="1">_xlfn.XLOOKUP('Master Data'!$B:$B,PatientsMaster!$A:$A,PatientsMaster!$G:$G)</f>
        <v>Young Adult</v>
      </c>
      <c r="J1998" t="str">
        <f>_xlfn.XLOOKUP($C:$C,ProvidersMaster!$A:$A,ProvidersMaster!$C:$C)</f>
        <v>Gastroenterology</v>
      </c>
      <c r="K1998">
        <f>_xlfn.XLOOKUP($A:$A,Charges!$B:$B,Charges!$D:$D)</f>
        <v>289.29000000000002</v>
      </c>
      <c r="L1998">
        <f>_xlfn.XLOOKUP($E:$E,InsuranceClaims!$A:$A,InsuranceClaims!$E:$E)</f>
        <v>305.608</v>
      </c>
      <c r="M1998" t="str">
        <f>_xlfn.XLOOKUP($A:$A,Diagnoses!$B:$B,Diagnoses!$D:$D)</f>
        <v>Gastro-esophageal reflux disease without esophagitis</v>
      </c>
      <c r="N1998" t="str">
        <f t="shared" si="62"/>
        <v>2022-Nov</v>
      </c>
      <c r="O1998" t="str">
        <f t="shared" si="63"/>
        <v>Standard</v>
      </c>
      <c r="P1998">
        <f>COUNTIF($B:$B,B1998)</f>
        <v>9</v>
      </c>
      <c r="Q1998">
        <f>SUMIF($C:$C,C1998,$L:$L)</f>
        <v>13711.558999999999</v>
      </c>
    </row>
    <row r="1999" spans="1:17" x14ac:dyDescent="0.25">
      <c r="A1999" t="s">
        <v>6310</v>
      </c>
      <c r="B1999" t="s">
        <v>829</v>
      </c>
      <c r="C1999" t="s">
        <v>3087</v>
      </c>
      <c r="D1999" t="s">
        <v>3093</v>
      </c>
      <c r="E1999" t="s">
        <v>20374</v>
      </c>
      <c r="F1999" t="s">
        <v>3514</v>
      </c>
      <c r="G1999" t="s">
        <v>3095</v>
      </c>
      <c r="H1999">
        <f ca="1">_xlfn.XLOOKUP('Master Data'!$B:$B,PatientsMaster!$A:$A,PatientsMaster!$F:$F)</f>
        <v>55</v>
      </c>
      <c r="I1999" t="str">
        <f ca="1">_xlfn.XLOOKUP('Master Data'!$B:$B,PatientsMaster!$A:$A,PatientsMaster!$G:$G)</f>
        <v>Young Adult</v>
      </c>
      <c r="J1999" t="str">
        <f>_xlfn.XLOOKUP($C:$C,ProvidersMaster!$A:$A,ProvidersMaster!$C:$C)</f>
        <v>Cardiology</v>
      </c>
      <c r="K1999">
        <f>_xlfn.XLOOKUP($A:$A,Charges!$B:$B,Charges!$D:$D)</f>
        <v>103.49</v>
      </c>
      <c r="L1999">
        <f>_xlfn.XLOOKUP($E:$E,InsuranceClaims!$A:$A,InsuranceClaims!$E:$E)</f>
        <v>172.48500000000001</v>
      </c>
      <c r="M1999" t="str">
        <f>_xlfn.XLOOKUP($A:$A,Diagnoses!$B:$B,Diagnoses!$D:$D)</f>
        <v>Type 2 diabetes mellitus without complications</v>
      </c>
      <c r="N1999" t="str">
        <f t="shared" si="62"/>
        <v>2025-Aug</v>
      </c>
      <c r="O1999" t="str">
        <f t="shared" si="63"/>
        <v>Standard</v>
      </c>
      <c r="P1999">
        <f>COUNTIF($B:$B,B1999)</f>
        <v>9</v>
      </c>
      <c r="Q1999">
        <f>SUMIF($C:$C,C1999,$L:$L)</f>
        <v>16589.7353</v>
      </c>
    </row>
    <row r="2000" spans="1:17" x14ac:dyDescent="0.25">
      <c r="A2000" t="s">
        <v>6311</v>
      </c>
      <c r="B2000" t="s">
        <v>829</v>
      </c>
      <c r="C2000" t="s">
        <v>3199</v>
      </c>
      <c r="D2000" t="s">
        <v>3093</v>
      </c>
      <c r="E2000" t="s">
        <v>20375</v>
      </c>
      <c r="F2000" t="s">
        <v>6312</v>
      </c>
      <c r="G2000" t="s">
        <v>3102</v>
      </c>
      <c r="H2000">
        <f ca="1">_xlfn.XLOOKUP('Master Data'!$B:$B,PatientsMaster!$A:$A,PatientsMaster!$F:$F)</f>
        <v>55</v>
      </c>
      <c r="I2000" t="str">
        <f ca="1">_xlfn.XLOOKUP('Master Data'!$B:$B,PatientsMaster!$A:$A,PatientsMaster!$G:$G)</f>
        <v>Young Adult</v>
      </c>
      <c r="J2000" t="str">
        <f>_xlfn.XLOOKUP($C:$C,ProvidersMaster!$A:$A,ProvidersMaster!$C:$C)</f>
        <v>Gastroenterology</v>
      </c>
      <c r="K2000">
        <f>_xlfn.XLOOKUP($A:$A,Charges!$B:$B,Charges!$D:$D)</f>
        <v>342.84</v>
      </c>
      <c r="L2000">
        <f>_xlfn.XLOOKUP($E:$E,InsuranceClaims!$A:$A,InsuranceClaims!$E:$E)</f>
        <v>89.175200000000004</v>
      </c>
      <c r="M2000" t="str">
        <f>_xlfn.XLOOKUP($A:$A,Diagnoses!$B:$B,Diagnoses!$D:$D)</f>
        <v>Low back pain</v>
      </c>
      <c r="N2000" t="str">
        <f t="shared" si="62"/>
        <v>2025-Dec</v>
      </c>
      <c r="O2000" t="str">
        <f t="shared" si="63"/>
        <v>Standard</v>
      </c>
      <c r="P2000">
        <f>COUNTIF($B:$B,B2000)</f>
        <v>9</v>
      </c>
      <c r="Q2000">
        <f>SUMIF($C:$C,C2000,$L:$L)</f>
        <v>19674.320500000005</v>
      </c>
    </row>
    <row r="2001" spans="1:17" x14ac:dyDescent="0.25">
      <c r="A2001" t="s">
        <v>6313</v>
      </c>
      <c r="B2001" t="s">
        <v>829</v>
      </c>
      <c r="C2001" t="s">
        <v>3217</v>
      </c>
      <c r="D2001" t="s">
        <v>3088</v>
      </c>
      <c r="E2001" t="s">
        <v>20376</v>
      </c>
      <c r="F2001" t="s">
        <v>4174</v>
      </c>
      <c r="G2001" t="s">
        <v>3095</v>
      </c>
      <c r="H2001">
        <f ca="1">_xlfn.XLOOKUP('Master Data'!$B:$B,PatientsMaster!$A:$A,PatientsMaster!$F:$F)</f>
        <v>55</v>
      </c>
      <c r="I2001" t="str">
        <f ca="1">_xlfn.XLOOKUP('Master Data'!$B:$B,PatientsMaster!$A:$A,PatientsMaster!$G:$G)</f>
        <v>Young Adult</v>
      </c>
      <c r="J2001" t="str">
        <f>_xlfn.XLOOKUP($C:$C,ProvidersMaster!$A:$A,ProvidersMaster!$C:$C)</f>
        <v>Cardiology</v>
      </c>
      <c r="K2001">
        <f>_xlfn.XLOOKUP($A:$A,Charges!$B:$B,Charges!$D:$D)</f>
        <v>245.87</v>
      </c>
      <c r="L2001">
        <f>_xlfn.XLOOKUP($E:$E,InsuranceClaims!$A:$A,InsuranceClaims!$E:$E)</f>
        <v>160.4658</v>
      </c>
      <c r="M2001" t="str">
        <f>_xlfn.XLOOKUP($A:$A,Diagnoses!$B:$B,Diagnoses!$D:$D)</f>
        <v>Essential (primary) hypertension</v>
      </c>
      <c r="N2001" t="str">
        <f t="shared" si="62"/>
        <v>2024-Mar</v>
      </c>
      <c r="O2001" t="str">
        <f t="shared" si="63"/>
        <v>Standard</v>
      </c>
      <c r="P2001">
        <f>COUNTIF($B:$B,B2001)</f>
        <v>9</v>
      </c>
      <c r="Q2001">
        <f>SUMIF($C:$C,C2001,$L:$L)</f>
        <v>16325.449900000001</v>
      </c>
    </row>
    <row r="2002" spans="1:17" x14ac:dyDescent="0.25">
      <c r="A2002" t="s">
        <v>6314</v>
      </c>
      <c r="B2002" t="s">
        <v>829</v>
      </c>
      <c r="C2002" t="s">
        <v>3097</v>
      </c>
      <c r="D2002" t="s">
        <v>3093</v>
      </c>
      <c r="E2002" t="s">
        <v>20377</v>
      </c>
      <c r="F2002" t="s">
        <v>5433</v>
      </c>
      <c r="G2002" t="s">
        <v>3106</v>
      </c>
      <c r="H2002">
        <f ca="1">_xlfn.XLOOKUP('Master Data'!$B:$B,PatientsMaster!$A:$A,PatientsMaster!$F:$F)</f>
        <v>55</v>
      </c>
      <c r="I2002" t="str">
        <f ca="1">_xlfn.XLOOKUP('Master Data'!$B:$B,PatientsMaster!$A:$A,PatientsMaster!$G:$G)</f>
        <v>Young Adult</v>
      </c>
      <c r="J2002" t="str">
        <f>_xlfn.XLOOKUP($C:$C,ProvidersMaster!$A:$A,ProvidersMaster!$C:$C)</f>
        <v>Cardiology</v>
      </c>
      <c r="K2002">
        <f>_xlfn.XLOOKUP($A:$A,Charges!$B:$B,Charges!$D:$D)</f>
        <v>406.17</v>
      </c>
      <c r="L2002">
        <f>_xlfn.XLOOKUP($E:$E,InsuranceClaims!$A:$A,InsuranceClaims!$E:$E)</f>
        <v>222.96289999999999</v>
      </c>
      <c r="M2002" t="str">
        <f>_xlfn.XLOOKUP($A:$A,Diagnoses!$B:$B,Diagnoses!$D:$D)</f>
        <v>Essential (primary) hypertension</v>
      </c>
      <c r="N2002" t="str">
        <f t="shared" si="62"/>
        <v>2022-Aug</v>
      </c>
      <c r="O2002" t="str">
        <f t="shared" si="63"/>
        <v>High Cost</v>
      </c>
      <c r="P2002">
        <f>COUNTIF($B:$B,B2002)</f>
        <v>9</v>
      </c>
      <c r="Q2002">
        <f>SUMIF($C:$C,C2002,$L:$L)</f>
        <v>19482.340599999985</v>
      </c>
    </row>
    <row r="2003" spans="1:17" x14ac:dyDescent="0.25">
      <c r="A2003" t="s">
        <v>6315</v>
      </c>
      <c r="B2003" t="s">
        <v>829</v>
      </c>
      <c r="C2003" t="s">
        <v>3156</v>
      </c>
      <c r="D2003" t="s">
        <v>3093</v>
      </c>
      <c r="E2003" t="s">
        <v>20378</v>
      </c>
      <c r="F2003" t="s">
        <v>3905</v>
      </c>
      <c r="G2003" t="s">
        <v>3095</v>
      </c>
      <c r="H2003">
        <f ca="1">_xlfn.XLOOKUP('Master Data'!$B:$B,PatientsMaster!$A:$A,PatientsMaster!$F:$F)</f>
        <v>55</v>
      </c>
      <c r="I2003" t="str">
        <f ca="1">_xlfn.XLOOKUP('Master Data'!$B:$B,PatientsMaster!$A:$A,PatientsMaster!$G:$G)</f>
        <v>Young Adult</v>
      </c>
      <c r="J2003" t="str">
        <f>_xlfn.XLOOKUP($C:$C,ProvidersMaster!$A:$A,ProvidersMaster!$C:$C)</f>
        <v>Neurology</v>
      </c>
      <c r="K2003">
        <f>_xlfn.XLOOKUP($A:$A,Charges!$B:$B,Charges!$D:$D)</f>
        <v>93.53</v>
      </c>
      <c r="L2003">
        <f>_xlfn.XLOOKUP($E:$E,InsuranceClaims!$A:$A,InsuranceClaims!$E:$E)</f>
        <v>162.96540000000002</v>
      </c>
      <c r="M2003" t="str">
        <f>_xlfn.XLOOKUP($A:$A,Diagnoses!$B:$B,Diagnoses!$D:$D)</f>
        <v>Low back pain</v>
      </c>
      <c r="N2003" t="str">
        <f t="shared" si="62"/>
        <v>2022-Jan</v>
      </c>
      <c r="O2003" t="str">
        <f t="shared" si="63"/>
        <v>Standard</v>
      </c>
      <c r="P2003">
        <f>COUNTIF($B:$B,B2003)</f>
        <v>9</v>
      </c>
      <c r="Q2003">
        <f>SUMIF($C:$C,C2003,$L:$L)</f>
        <v>25676.765600000006</v>
      </c>
    </row>
    <row r="2004" spans="1:17" x14ac:dyDescent="0.25">
      <c r="A2004" t="s">
        <v>6316</v>
      </c>
      <c r="B2004" t="s">
        <v>829</v>
      </c>
      <c r="C2004" t="s">
        <v>3254</v>
      </c>
      <c r="D2004" t="s">
        <v>3093</v>
      </c>
      <c r="E2004" t="s">
        <v>20379</v>
      </c>
      <c r="F2004" t="s">
        <v>5004</v>
      </c>
      <c r="G2004" t="s">
        <v>3090</v>
      </c>
      <c r="H2004">
        <f ca="1">_xlfn.XLOOKUP('Master Data'!$B:$B,PatientsMaster!$A:$A,PatientsMaster!$F:$F)</f>
        <v>55</v>
      </c>
      <c r="I2004" t="str">
        <f ca="1">_xlfn.XLOOKUP('Master Data'!$B:$B,PatientsMaster!$A:$A,PatientsMaster!$G:$G)</f>
        <v>Young Adult</v>
      </c>
      <c r="J2004" t="str">
        <f>_xlfn.XLOOKUP($C:$C,ProvidersMaster!$A:$A,ProvidersMaster!$C:$C)</f>
        <v>General Practice</v>
      </c>
      <c r="K2004">
        <f>_xlfn.XLOOKUP($A:$A,Charges!$B:$B,Charges!$D:$D)</f>
        <v>75.849999999999994</v>
      </c>
      <c r="L2004">
        <f>_xlfn.XLOOKUP($E:$E,InsuranceClaims!$A:$A,InsuranceClaims!$E:$E)</f>
        <v>343.51900000000001</v>
      </c>
      <c r="M2004" t="str">
        <f>_xlfn.XLOOKUP($A:$A,Diagnoses!$B:$B,Diagnoses!$D:$D)</f>
        <v>Low back pain</v>
      </c>
      <c r="N2004" t="str">
        <f t="shared" si="62"/>
        <v>2025-Mar</v>
      </c>
      <c r="O2004" t="str">
        <f t="shared" si="63"/>
        <v>Standard</v>
      </c>
      <c r="P2004">
        <f>COUNTIF($B:$B,B2004)</f>
        <v>9</v>
      </c>
      <c r="Q2004">
        <f>SUMIF($C:$C,C2004,$L:$L)</f>
        <v>20459.456599999998</v>
      </c>
    </row>
    <row r="2005" spans="1:17" x14ac:dyDescent="0.25">
      <c r="A2005" t="s">
        <v>6317</v>
      </c>
      <c r="B2005" t="s">
        <v>829</v>
      </c>
      <c r="C2005" t="s">
        <v>3265</v>
      </c>
      <c r="D2005" t="s">
        <v>3093</v>
      </c>
      <c r="E2005" t="s">
        <v>20380</v>
      </c>
      <c r="F2005" t="s">
        <v>3560</v>
      </c>
      <c r="G2005" t="s">
        <v>3102</v>
      </c>
      <c r="H2005">
        <f ca="1">_xlfn.XLOOKUP('Master Data'!$B:$B,PatientsMaster!$A:$A,PatientsMaster!$F:$F)</f>
        <v>55</v>
      </c>
      <c r="I2005" t="str">
        <f ca="1">_xlfn.XLOOKUP('Master Data'!$B:$B,PatientsMaster!$A:$A,PatientsMaster!$G:$G)</f>
        <v>Young Adult</v>
      </c>
      <c r="J2005" t="str">
        <f>_xlfn.XLOOKUP($C:$C,ProvidersMaster!$A:$A,ProvidersMaster!$C:$C)</f>
        <v>Neurology</v>
      </c>
      <c r="K2005">
        <f>_xlfn.XLOOKUP($A:$A,Charges!$B:$B,Charges!$D:$D)</f>
        <v>337.62</v>
      </c>
      <c r="L2005">
        <f>_xlfn.XLOOKUP($E:$E,InsuranceClaims!$A:$A,InsuranceClaims!$E:$E)</f>
        <v>131.0316</v>
      </c>
      <c r="M2005" t="str">
        <f>_xlfn.XLOOKUP($A:$A,Diagnoses!$B:$B,Diagnoses!$D:$D)</f>
        <v>Gastro-esophageal reflux disease without esophagitis</v>
      </c>
      <c r="N2005" t="str">
        <f t="shared" si="62"/>
        <v>2024-Aug</v>
      </c>
      <c r="O2005" t="str">
        <f t="shared" si="63"/>
        <v>Standard</v>
      </c>
      <c r="P2005">
        <f>COUNTIF($B:$B,B2005)</f>
        <v>9</v>
      </c>
      <c r="Q2005">
        <f>SUMIF($C:$C,C2005,$L:$L)</f>
        <v>17482.5101</v>
      </c>
    </row>
    <row r="2006" spans="1:17" x14ac:dyDescent="0.25">
      <c r="A2006" t="s">
        <v>6318</v>
      </c>
      <c r="B2006" t="s">
        <v>829</v>
      </c>
      <c r="C2006" t="s">
        <v>3187</v>
      </c>
      <c r="D2006" t="s">
        <v>3093</v>
      </c>
      <c r="E2006" t="s">
        <v>20381</v>
      </c>
      <c r="F2006" t="s">
        <v>3454</v>
      </c>
      <c r="G2006" t="s">
        <v>3102</v>
      </c>
      <c r="H2006">
        <f ca="1">_xlfn.XLOOKUP('Master Data'!$B:$B,PatientsMaster!$A:$A,PatientsMaster!$F:$F)</f>
        <v>55</v>
      </c>
      <c r="I2006" t="str">
        <f ca="1">_xlfn.XLOOKUP('Master Data'!$B:$B,PatientsMaster!$A:$A,PatientsMaster!$G:$G)</f>
        <v>Young Adult</v>
      </c>
      <c r="J2006" t="str">
        <f>_xlfn.XLOOKUP($C:$C,ProvidersMaster!$A:$A,ProvidersMaster!$C:$C)</f>
        <v>Cardiology</v>
      </c>
      <c r="K2006">
        <f>_xlfn.XLOOKUP($A:$A,Charges!$B:$B,Charges!$D:$D)</f>
        <v>203.38</v>
      </c>
      <c r="L2006">
        <f>_xlfn.XLOOKUP($E:$E,InsuranceClaims!$A:$A,InsuranceClaims!$E:$E)</f>
        <v>238.05099999999999</v>
      </c>
      <c r="M2006" t="str">
        <f>_xlfn.XLOOKUP($A:$A,Diagnoses!$B:$B,Diagnoses!$D:$D)</f>
        <v>Essential (primary) hypertension</v>
      </c>
      <c r="N2006" t="str">
        <f t="shared" si="62"/>
        <v>2023-Mar</v>
      </c>
      <c r="O2006" t="str">
        <f t="shared" si="63"/>
        <v>Standard</v>
      </c>
      <c r="P2006">
        <f>COUNTIF($B:$B,B2006)</f>
        <v>9</v>
      </c>
      <c r="Q2006">
        <f>SUMIF($C:$C,C2006,$L:$L)</f>
        <v>16655.636999999995</v>
      </c>
    </row>
    <row r="2007" spans="1:17" x14ac:dyDescent="0.25">
      <c r="A2007" t="s">
        <v>6319</v>
      </c>
      <c r="B2007" t="s">
        <v>831</v>
      </c>
      <c r="C2007" t="s">
        <v>3151</v>
      </c>
      <c r="D2007" t="s">
        <v>3088</v>
      </c>
      <c r="E2007" t="s">
        <v>20382</v>
      </c>
      <c r="F2007" t="s">
        <v>5620</v>
      </c>
      <c r="G2007" t="s">
        <v>3095</v>
      </c>
      <c r="H2007">
        <f ca="1">_xlfn.XLOOKUP('Master Data'!$B:$B,PatientsMaster!$A:$A,PatientsMaster!$F:$F)</f>
        <v>30</v>
      </c>
      <c r="I2007" t="str">
        <f ca="1">_xlfn.XLOOKUP('Master Data'!$B:$B,PatientsMaster!$A:$A,PatientsMaster!$G:$G)</f>
        <v>Young Adult</v>
      </c>
      <c r="J2007" t="str">
        <f>_xlfn.XLOOKUP($C:$C,ProvidersMaster!$A:$A,ProvidersMaster!$C:$C)</f>
        <v>Gastroenterology</v>
      </c>
      <c r="K2007">
        <f>_xlfn.XLOOKUP($A:$A,Charges!$B:$B,Charges!$D:$D)</f>
        <v>375.56</v>
      </c>
      <c r="L2007">
        <f>_xlfn.XLOOKUP($E:$E,InsuranceClaims!$A:$A,InsuranceClaims!$E:$E)</f>
        <v>116.76960000000001</v>
      </c>
      <c r="M2007" t="str">
        <f>_xlfn.XLOOKUP($A:$A,Diagnoses!$B:$B,Diagnoses!$D:$D)</f>
        <v>Type 2 diabetes mellitus without complications</v>
      </c>
      <c r="N2007" t="str">
        <f t="shared" si="62"/>
        <v>2023-Feb</v>
      </c>
      <c r="O2007" t="str">
        <f t="shared" si="63"/>
        <v>High Cost</v>
      </c>
      <c r="P2007">
        <f>COUNTIF($B:$B,B2007)</f>
        <v>3</v>
      </c>
      <c r="Q2007">
        <f>SUMIF($C:$C,C2007,$L:$L)</f>
        <v>21413.642499999994</v>
      </c>
    </row>
    <row r="2008" spans="1:17" x14ac:dyDescent="0.25">
      <c r="A2008" t="s">
        <v>6320</v>
      </c>
      <c r="B2008" t="s">
        <v>831</v>
      </c>
      <c r="C2008" t="s">
        <v>3092</v>
      </c>
      <c r="D2008" t="s">
        <v>3093</v>
      </c>
      <c r="E2008" t="s">
        <v>20383</v>
      </c>
      <c r="F2008" t="s">
        <v>3382</v>
      </c>
      <c r="G2008" t="s">
        <v>3095</v>
      </c>
      <c r="H2008">
        <f ca="1">_xlfn.XLOOKUP('Master Data'!$B:$B,PatientsMaster!$A:$A,PatientsMaster!$F:$F)</f>
        <v>30</v>
      </c>
      <c r="I2008" t="str">
        <f ca="1">_xlfn.XLOOKUP('Master Data'!$B:$B,PatientsMaster!$A:$A,PatientsMaster!$G:$G)</f>
        <v>Young Adult</v>
      </c>
      <c r="J2008" t="str">
        <f>_xlfn.XLOOKUP($C:$C,ProvidersMaster!$A:$A,ProvidersMaster!$C:$C)</f>
        <v>Oncology</v>
      </c>
      <c r="K2008">
        <f>_xlfn.XLOOKUP($A:$A,Charges!$B:$B,Charges!$D:$D)</f>
        <v>84.26</v>
      </c>
      <c r="L2008">
        <f>_xlfn.XLOOKUP($E:$E,InsuranceClaims!$A:$A,InsuranceClaims!$E:$E)</f>
        <v>47.265599999999999</v>
      </c>
      <c r="M2008" t="str">
        <f>_xlfn.XLOOKUP($A:$A,Diagnoses!$B:$B,Diagnoses!$D:$D)</f>
        <v>Essential (primary) hypertension</v>
      </c>
      <c r="N2008" t="str">
        <f t="shared" si="62"/>
        <v>2024-May</v>
      </c>
      <c r="O2008" t="str">
        <f t="shared" si="63"/>
        <v>Standard</v>
      </c>
      <c r="P2008">
        <f>COUNTIF($B:$B,B2008)</f>
        <v>3</v>
      </c>
      <c r="Q2008">
        <f>SUMIF($C:$C,C2008,$L:$L)</f>
        <v>16713.101299999998</v>
      </c>
    </row>
    <row r="2009" spans="1:17" x14ac:dyDescent="0.25">
      <c r="A2009" t="s">
        <v>6321</v>
      </c>
      <c r="B2009" t="s">
        <v>831</v>
      </c>
      <c r="C2009" t="s">
        <v>3156</v>
      </c>
      <c r="D2009" t="s">
        <v>3093</v>
      </c>
      <c r="E2009" t="s">
        <v>20384</v>
      </c>
      <c r="F2009" t="s">
        <v>6322</v>
      </c>
      <c r="G2009" t="s">
        <v>3095</v>
      </c>
      <c r="H2009">
        <f ca="1">_xlfn.XLOOKUP('Master Data'!$B:$B,PatientsMaster!$A:$A,PatientsMaster!$F:$F)</f>
        <v>30</v>
      </c>
      <c r="I2009" t="str">
        <f ca="1">_xlfn.XLOOKUP('Master Data'!$B:$B,PatientsMaster!$A:$A,PatientsMaster!$G:$G)</f>
        <v>Young Adult</v>
      </c>
      <c r="J2009" t="str">
        <f>_xlfn.XLOOKUP($C:$C,ProvidersMaster!$A:$A,ProvidersMaster!$C:$C)</f>
        <v>Neurology</v>
      </c>
      <c r="K2009">
        <f>_xlfn.XLOOKUP($A:$A,Charges!$B:$B,Charges!$D:$D)</f>
        <v>404.72</v>
      </c>
      <c r="L2009">
        <f>_xlfn.XLOOKUP($E:$E,InsuranceClaims!$A:$A,InsuranceClaims!$E:$E)</f>
        <v>180.5232</v>
      </c>
      <c r="M2009" t="str">
        <f>_xlfn.XLOOKUP($A:$A,Diagnoses!$B:$B,Diagnoses!$D:$D)</f>
        <v>Essential (primary) hypertension</v>
      </c>
      <c r="N2009" t="str">
        <f t="shared" si="62"/>
        <v>2025-Nov</v>
      </c>
      <c r="O2009" t="str">
        <f t="shared" si="63"/>
        <v>High Cost</v>
      </c>
      <c r="P2009">
        <f>COUNTIF($B:$B,B2009)</f>
        <v>3</v>
      </c>
      <c r="Q2009">
        <f>SUMIF($C:$C,C2009,$L:$L)</f>
        <v>25676.765600000006</v>
      </c>
    </row>
    <row r="2010" spans="1:17" x14ac:dyDescent="0.25">
      <c r="A2010" t="s">
        <v>6323</v>
      </c>
      <c r="B2010" t="s">
        <v>833</v>
      </c>
      <c r="C2010" t="s">
        <v>3202</v>
      </c>
      <c r="D2010" t="s">
        <v>3093</v>
      </c>
      <c r="E2010" t="s">
        <v>20385</v>
      </c>
      <c r="F2010" t="s">
        <v>3424</v>
      </c>
      <c r="G2010" t="s">
        <v>3095</v>
      </c>
      <c r="H2010">
        <f ca="1">_xlfn.XLOOKUP('Master Data'!$B:$B,PatientsMaster!$A:$A,PatientsMaster!$F:$F)</f>
        <v>58</v>
      </c>
      <c r="I2010" t="str">
        <f ca="1">_xlfn.XLOOKUP('Master Data'!$B:$B,PatientsMaster!$A:$A,PatientsMaster!$G:$G)</f>
        <v>Young Adult</v>
      </c>
      <c r="J2010" t="str">
        <f>_xlfn.XLOOKUP($C:$C,ProvidersMaster!$A:$A,ProvidersMaster!$C:$C)</f>
        <v>General Practice</v>
      </c>
      <c r="K2010">
        <f>_xlfn.XLOOKUP($A:$A,Charges!$B:$B,Charges!$D:$D)</f>
        <v>137.57</v>
      </c>
      <c r="L2010">
        <f>_xlfn.XLOOKUP($E:$E,InsuranceClaims!$A:$A,InsuranceClaims!$E:$E)</f>
        <v>203.126</v>
      </c>
      <c r="M2010" t="str">
        <f>_xlfn.XLOOKUP($A:$A,Diagnoses!$B:$B,Diagnoses!$D:$D)</f>
        <v>Essential (primary) hypertension</v>
      </c>
      <c r="N2010" t="str">
        <f t="shared" si="62"/>
        <v>2026-Aug</v>
      </c>
      <c r="O2010" t="str">
        <f t="shared" si="63"/>
        <v>Standard</v>
      </c>
      <c r="P2010">
        <f>COUNTIF($B:$B,B2010)</f>
        <v>1</v>
      </c>
      <c r="Q2010">
        <f>SUMIF($C:$C,C2010,$L:$L)</f>
        <v>16195.449599999994</v>
      </c>
    </row>
    <row r="2011" spans="1:17" x14ac:dyDescent="0.25">
      <c r="A2011" t="s">
        <v>6324</v>
      </c>
      <c r="B2011" t="s">
        <v>835</v>
      </c>
      <c r="C2011" t="s">
        <v>3138</v>
      </c>
      <c r="D2011" t="s">
        <v>3088</v>
      </c>
      <c r="E2011" t="s">
        <v>20386</v>
      </c>
      <c r="F2011" t="s">
        <v>6325</v>
      </c>
      <c r="G2011" t="s">
        <v>3102</v>
      </c>
      <c r="H2011">
        <f ca="1">_xlfn.XLOOKUP('Master Data'!$B:$B,PatientsMaster!$A:$A,PatientsMaster!$F:$F)</f>
        <v>24</v>
      </c>
      <c r="I2011" t="str">
        <f ca="1">_xlfn.XLOOKUP('Master Data'!$B:$B,PatientsMaster!$A:$A,PatientsMaster!$G:$G)</f>
        <v>Young Adult</v>
      </c>
      <c r="J2011" t="str">
        <f>_xlfn.XLOOKUP($C:$C,ProvidersMaster!$A:$A,ProvidersMaster!$C:$C)</f>
        <v>Dermatology</v>
      </c>
      <c r="K2011">
        <f>_xlfn.XLOOKUP($A:$A,Charges!$B:$B,Charges!$D:$D)</f>
        <v>492</v>
      </c>
      <c r="L2011">
        <f>_xlfn.XLOOKUP($E:$E,InsuranceClaims!$A:$A,InsuranceClaims!$E:$E)</f>
        <v>212.7278</v>
      </c>
      <c r="M2011" t="str">
        <f>_xlfn.XLOOKUP($A:$A,Diagnoses!$B:$B,Diagnoses!$D:$D)</f>
        <v>Type 2 diabetes mellitus without complications</v>
      </c>
      <c r="N2011" t="str">
        <f t="shared" si="62"/>
        <v>2025-Aug</v>
      </c>
      <c r="O2011" t="str">
        <f t="shared" si="63"/>
        <v>High Cost</v>
      </c>
      <c r="P2011">
        <f>COUNTIF($B:$B,B2011)</f>
        <v>10</v>
      </c>
      <c r="Q2011">
        <f>SUMIF($C:$C,C2011,$L:$L)</f>
        <v>16320.415199999998</v>
      </c>
    </row>
    <row r="2012" spans="1:17" x14ac:dyDescent="0.25">
      <c r="A2012" t="s">
        <v>6326</v>
      </c>
      <c r="B2012" t="s">
        <v>835</v>
      </c>
      <c r="C2012" t="s">
        <v>3138</v>
      </c>
      <c r="D2012" t="s">
        <v>3093</v>
      </c>
      <c r="E2012" t="s">
        <v>20387</v>
      </c>
      <c r="F2012" t="s">
        <v>5889</v>
      </c>
      <c r="G2012" t="s">
        <v>3102</v>
      </c>
      <c r="H2012">
        <f ca="1">_xlfn.XLOOKUP('Master Data'!$B:$B,PatientsMaster!$A:$A,PatientsMaster!$F:$F)</f>
        <v>24</v>
      </c>
      <c r="I2012" t="str">
        <f ca="1">_xlfn.XLOOKUP('Master Data'!$B:$B,PatientsMaster!$A:$A,PatientsMaster!$G:$G)</f>
        <v>Young Adult</v>
      </c>
      <c r="J2012" t="str">
        <f>_xlfn.XLOOKUP($C:$C,ProvidersMaster!$A:$A,ProvidersMaster!$C:$C)</f>
        <v>Dermatology</v>
      </c>
      <c r="K2012">
        <f>_xlfn.XLOOKUP($A:$A,Charges!$B:$B,Charges!$D:$D)</f>
        <v>216.22</v>
      </c>
      <c r="L2012">
        <f>_xlfn.XLOOKUP($E:$E,InsuranceClaims!$A:$A,InsuranceClaims!$E:$E)</f>
        <v>165.16720000000001</v>
      </c>
      <c r="M2012" t="str">
        <f>_xlfn.XLOOKUP($A:$A,Diagnoses!$B:$B,Diagnoses!$D:$D)</f>
        <v>Gastro-esophageal reflux disease without esophagitis</v>
      </c>
      <c r="N2012" t="str">
        <f t="shared" si="62"/>
        <v>2024-Aug</v>
      </c>
      <c r="O2012" t="str">
        <f t="shared" si="63"/>
        <v>Standard</v>
      </c>
      <c r="P2012">
        <f>COUNTIF($B:$B,B2012)</f>
        <v>10</v>
      </c>
      <c r="Q2012">
        <f>SUMIF($C:$C,C2012,$L:$L)</f>
        <v>16320.415199999998</v>
      </c>
    </row>
    <row r="2013" spans="1:17" x14ac:dyDescent="0.25">
      <c r="A2013" t="s">
        <v>6327</v>
      </c>
      <c r="B2013" t="s">
        <v>835</v>
      </c>
      <c r="C2013" t="s">
        <v>3187</v>
      </c>
      <c r="D2013" t="s">
        <v>3088</v>
      </c>
      <c r="E2013" t="s">
        <v>20388</v>
      </c>
      <c r="F2013" t="s">
        <v>4521</v>
      </c>
      <c r="G2013" t="s">
        <v>3106</v>
      </c>
      <c r="H2013">
        <f ca="1">_xlfn.XLOOKUP('Master Data'!$B:$B,PatientsMaster!$A:$A,PatientsMaster!$F:$F)</f>
        <v>24</v>
      </c>
      <c r="I2013" t="str">
        <f ca="1">_xlfn.XLOOKUP('Master Data'!$B:$B,PatientsMaster!$A:$A,PatientsMaster!$G:$G)</f>
        <v>Young Adult</v>
      </c>
      <c r="J2013" t="str">
        <f>_xlfn.XLOOKUP($C:$C,ProvidersMaster!$A:$A,ProvidersMaster!$C:$C)</f>
        <v>Cardiology</v>
      </c>
      <c r="K2013">
        <f>_xlfn.XLOOKUP($A:$A,Charges!$B:$B,Charges!$D:$D)</f>
        <v>431.27</v>
      </c>
      <c r="L2013">
        <f>_xlfn.XLOOKUP($E:$E,InsuranceClaims!$A:$A,InsuranceClaims!$E:$E)</f>
        <v>230.19040000000001</v>
      </c>
      <c r="M2013" t="str">
        <f>_xlfn.XLOOKUP($A:$A,Diagnoses!$B:$B,Diagnoses!$D:$D)</f>
        <v>Acute upper respiratory infection, unspecified</v>
      </c>
      <c r="N2013" t="str">
        <f t="shared" si="62"/>
        <v>2023-Apr</v>
      </c>
      <c r="O2013" t="str">
        <f t="shared" si="63"/>
        <v>High Cost</v>
      </c>
      <c r="P2013">
        <f>COUNTIF($B:$B,B2013)</f>
        <v>10</v>
      </c>
      <c r="Q2013">
        <f>SUMIF($C:$C,C2013,$L:$L)</f>
        <v>16655.636999999995</v>
      </c>
    </row>
    <row r="2014" spans="1:17" x14ac:dyDescent="0.25">
      <c r="A2014" t="s">
        <v>6328</v>
      </c>
      <c r="B2014" t="s">
        <v>835</v>
      </c>
      <c r="C2014" t="s">
        <v>3097</v>
      </c>
      <c r="D2014" t="s">
        <v>3093</v>
      </c>
      <c r="E2014" t="s">
        <v>20389</v>
      </c>
      <c r="F2014" t="s">
        <v>4393</v>
      </c>
      <c r="G2014" t="s">
        <v>3102</v>
      </c>
      <c r="H2014">
        <f ca="1">_xlfn.XLOOKUP('Master Data'!$B:$B,PatientsMaster!$A:$A,PatientsMaster!$F:$F)</f>
        <v>24</v>
      </c>
      <c r="I2014" t="str">
        <f ca="1">_xlfn.XLOOKUP('Master Data'!$B:$B,PatientsMaster!$A:$A,PatientsMaster!$G:$G)</f>
        <v>Young Adult</v>
      </c>
      <c r="J2014" t="str">
        <f>_xlfn.XLOOKUP($C:$C,ProvidersMaster!$A:$A,ProvidersMaster!$C:$C)</f>
        <v>Cardiology</v>
      </c>
      <c r="K2014">
        <f>_xlfn.XLOOKUP($A:$A,Charges!$B:$B,Charges!$D:$D)</f>
        <v>474.89</v>
      </c>
      <c r="L2014">
        <f>_xlfn.XLOOKUP($E:$E,InsuranceClaims!$A:$A,InsuranceClaims!$E:$E)</f>
        <v>225.50269999999998</v>
      </c>
      <c r="M2014" t="str">
        <f>_xlfn.XLOOKUP($A:$A,Diagnoses!$B:$B,Diagnoses!$D:$D)</f>
        <v>Low back pain</v>
      </c>
      <c r="N2014" t="str">
        <f t="shared" si="62"/>
        <v>2026-Jan</v>
      </c>
      <c r="O2014" t="str">
        <f t="shared" si="63"/>
        <v>High Cost</v>
      </c>
      <c r="P2014">
        <f>COUNTIF($B:$B,B2014)</f>
        <v>10</v>
      </c>
      <c r="Q2014">
        <f>SUMIF($C:$C,C2014,$L:$L)</f>
        <v>19482.340599999985</v>
      </c>
    </row>
    <row r="2015" spans="1:17" x14ac:dyDescent="0.25">
      <c r="A2015" t="s">
        <v>6329</v>
      </c>
      <c r="B2015" t="s">
        <v>835</v>
      </c>
      <c r="C2015" t="s">
        <v>3175</v>
      </c>
      <c r="D2015" t="s">
        <v>3093</v>
      </c>
      <c r="E2015" t="s">
        <v>20390</v>
      </c>
      <c r="F2015" t="s">
        <v>4478</v>
      </c>
      <c r="G2015" t="s">
        <v>3102</v>
      </c>
      <c r="H2015">
        <f ca="1">_xlfn.XLOOKUP('Master Data'!$B:$B,PatientsMaster!$A:$A,PatientsMaster!$F:$F)</f>
        <v>24</v>
      </c>
      <c r="I2015" t="str">
        <f ca="1">_xlfn.XLOOKUP('Master Data'!$B:$B,PatientsMaster!$A:$A,PatientsMaster!$G:$G)</f>
        <v>Young Adult</v>
      </c>
      <c r="J2015" t="str">
        <f>_xlfn.XLOOKUP($C:$C,ProvidersMaster!$A:$A,ProvidersMaster!$C:$C)</f>
        <v>Pediatrics</v>
      </c>
      <c r="K2015">
        <f>_xlfn.XLOOKUP($A:$A,Charges!$B:$B,Charges!$D:$D)</f>
        <v>189.09</v>
      </c>
      <c r="L2015">
        <f>_xlfn.XLOOKUP($E:$E,InsuranceClaims!$A:$A,InsuranceClaims!$E:$E)</f>
        <v>234.78000000000003</v>
      </c>
      <c r="M2015" t="str">
        <f>_xlfn.XLOOKUP($A:$A,Diagnoses!$B:$B,Diagnoses!$D:$D)</f>
        <v>Essential (primary) hypertension</v>
      </c>
      <c r="N2015" t="str">
        <f t="shared" si="62"/>
        <v>2026-Jun</v>
      </c>
      <c r="O2015" t="str">
        <f t="shared" si="63"/>
        <v>Standard</v>
      </c>
      <c r="P2015">
        <f>COUNTIF($B:$B,B2015)</f>
        <v>10</v>
      </c>
      <c r="Q2015">
        <f>SUMIF($C:$C,C2015,$L:$L)</f>
        <v>18866.657099999993</v>
      </c>
    </row>
    <row r="2016" spans="1:17" x14ac:dyDescent="0.25">
      <c r="A2016" t="s">
        <v>6330</v>
      </c>
      <c r="B2016" t="s">
        <v>835</v>
      </c>
      <c r="C2016" t="s">
        <v>3087</v>
      </c>
      <c r="D2016" t="s">
        <v>3093</v>
      </c>
      <c r="E2016" t="s">
        <v>20391</v>
      </c>
      <c r="F2016" t="s">
        <v>3276</v>
      </c>
      <c r="G2016" t="s">
        <v>3106</v>
      </c>
      <c r="H2016">
        <f ca="1">_xlfn.XLOOKUP('Master Data'!$B:$B,PatientsMaster!$A:$A,PatientsMaster!$F:$F)</f>
        <v>24</v>
      </c>
      <c r="I2016" t="str">
        <f ca="1">_xlfn.XLOOKUP('Master Data'!$B:$B,PatientsMaster!$A:$A,PatientsMaster!$G:$G)</f>
        <v>Young Adult</v>
      </c>
      <c r="J2016" t="str">
        <f>_xlfn.XLOOKUP($C:$C,ProvidersMaster!$A:$A,ProvidersMaster!$C:$C)</f>
        <v>Cardiology</v>
      </c>
      <c r="K2016">
        <f>_xlfn.XLOOKUP($A:$A,Charges!$B:$B,Charges!$D:$D)</f>
        <v>226.03</v>
      </c>
      <c r="L2016">
        <f>_xlfn.XLOOKUP($E:$E,InsuranceClaims!$A:$A,InsuranceClaims!$E:$E)</f>
        <v>169.06040000000002</v>
      </c>
      <c r="M2016" t="str">
        <f>_xlfn.XLOOKUP($A:$A,Diagnoses!$B:$B,Diagnoses!$D:$D)</f>
        <v>Gastro-esophageal reflux disease without esophagitis</v>
      </c>
      <c r="N2016" t="str">
        <f t="shared" si="62"/>
        <v>2024-Mar</v>
      </c>
      <c r="O2016" t="str">
        <f t="shared" si="63"/>
        <v>Standard</v>
      </c>
      <c r="P2016">
        <f>COUNTIF($B:$B,B2016)</f>
        <v>10</v>
      </c>
      <c r="Q2016">
        <f>SUMIF($C:$C,C2016,$L:$L)</f>
        <v>16589.7353</v>
      </c>
    </row>
    <row r="2017" spans="1:17" x14ac:dyDescent="0.25">
      <c r="A2017" t="s">
        <v>6331</v>
      </c>
      <c r="B2017" t="s">
        <v>835</v>
      </c>
      <c r="C2017" t="s">
        <v>3156</v>
      </c>
      <c r="D2017" t="s">
        <v>3093</v>
      </c>
      <c r="E2017" t="s">
        <v>20392</v>
      </c>
      <c r="F2017" t="s">
        <v>4975</v>
      </c>
      <c r="G2017" t="s">
        <v>3090</v>
      </c>
      <c r="H2017">
        <f ca="1">_xlfn.XLOOKUP('Master Data'!$B:$B,PatientsMaster!$A:$A,PatientsMaster!$F:$F)</f>
        <v>24</v>
      </c>
      <c r="I2017" t="str">
        <f ca="1">_xlfn.XLOOKUP('Master Data'!$B:$B,PatientsMaster!$A:$A,PatientsMaster!$G:$G)</f>
        <v>Young Adult</v>
      </c>
      <c r="J2017" t="str">
        <f>_xlfn.XLOOKUP($C:$C,ProvidersMaster!$A:$A,ProvidersMaster!$C:$C)</f>
        <v>Neurology</v>
      </c>
      <c r="K2017">
        <f>_xlfn.XLOOKUP($A:$A,Charges!$B:$B,Charges!$D:$D)</f>
        <v>473.88</v>
      </c>
      <c r="L2017">
        <f>_xlfn.XLOOKUP($E:$E,InsuranceClaims!$A:$A,InsuranceClaims!$E:$E)</f>
        <v>359.92949999999996</v>
      </c>
      <c r="M2017" t="str">
        <f>_xlfn.XLOOKUP($A:$A,Diagnoses!$B:$B,Diagnoses!$D:$D)</f>
        <v>Acute upper respiratory infection, unspecified</v>
      </c>
      <c r="N2017" t="str">
        <f t="shared" si="62"/>
        <v>2024-Aug</v>
      </c>
      <c r="O2017" t="str">
        <f t="shared" si="63"/>
        <v>High Cost</v>
      </c>
      <c r="P2017">
        <f>COUNTIF($B:$B,B2017)</f>
        <v>10</v>
      </c>
      <c r="Q2017">
        <f>SUMIF($C:$C,C2017,$L:$L)</f>
        <v>25676.765600000006</v>
      </c>
    </row>
    <row r="2018" spans="1:17" x14ac:dyDescent="0.25">
      <c r="A2018" t="s">
        <v>6332</v>
      </c>
      <c r="B2018" t="s">
        <v>835</v>
      </c>
      <c r="C2018" t="s">
        <v>3156</v>
      </c>
      <c r="D2018" t="s">
        <v>3093</v>
      </c>
      <c r="E2018" t="s">
        <v>20393</v>
      </c>
      <c r="F2018" t="s">
        <v>4224</v>
      </c>
      <c r="G2018" t="s">
        <v>3095</v>
      </c>
      <c r="H2018">
        <f ca="1">_xlfn.XLOOKUP('Master Data'!$B:$B,PatientsMaster!$A:$A,PatientsMaster!$F:$F)</f>
        <v>24</v>
      </c>
      <c r="I2018" t="str">
        <f ca="1">_xlfn.XLOOKUP('Master Data'!$B:$B,PatientsMaster!$A:$A,PatientsMaster!$G:$G)</f>
        <v>Young Adult</v>
      </c>
      <c r="J2018" t="str">
        <f>_xlfn.XLOOKUP($C:$C,ProvidersMaster!$A:$A,ProvidersMaster!$C:$C)</f>
        <v>Neurology</v>
      </c>
      <c r="K2018">
        <f>_xlfn.XLOOKUP($A:$A,Charges!$B:$B,Charges!$D:$D)</f>
        <v>397.57</v>
      </c>
      <c r="L2018">
        <f>_xlfn.XLOOKUP($E:$E,InsuranceClaims!$A:$A,InsuranceClaims!$E:$E)</f>
        <v>165.82679999999999</v>
      </c>
      <c r="M2018" t="str">
        <f>_xlfn.XLOOKUP($A:$A,Diagnoses!$B:$B,Diagnoses!$D:$D)</f>
        <v>Gastro-esophageal reflux disease without esophagitis</v>
      </c>
      <c r="N2018" t="str">
        <f t="shared" si="62"/>
        <v>2026-Mar</v>
      </c>
      <c r="O2018" t="str">
        <f t="shared" si="63"/>
        <v>High Cost</v>
      </c>
      <c r="P2018">
        <f>COUNTIF($B:$B,B2018)</f>
        <v>10</v>
      </c>
      <c r="Q2018">
        <f>SUMIF($C:$C,C2018,$L:$L)</f>
        <v>25676.765600000006</v>
      </c>
    </row>
    <row r="2019" spans="1:17" x14ac:dyDescent="0.25">
      <c r="A2019" t="s">
        <v>6333</v>
      </c>
      <c r="B2019" t="s">
        <v>835</v>
      </c>
      <c r="C2019" t="s">
        <v>3118</v>
      </c>
      <c r="D2019" t="s">
        <v>3093</v>
      </c>
      <c r="E2019" t="s">
        <v>20394</v>
      </c>
      <c r="F2019" t="s">
        <v>4716</v>
      </c>
      <c r="G2019" t="s">
        <v>3102</v>
      </c>
      <c r="H2019">
        <f ca="1">_xlfn.XLOOKUP('Master Data'!$B:$B,PatientsMaster!$A:$A,PatientsMaster!$F:$F)</f>
        <v>24</v>
      </c>
      <c r="I2019" t="str">
        <f ca="1">_xlfn.XLOOKUP('Master Data'!$B:$B,PatientsMaster!$A:$A,PatientsMaster!$G:$G)</f>
        <v>Young Adult</v>
      </c>
      <c r="J2019" t="str">
        <f>_xlfn.XLOOKUP($C:$C,ProvidersMaster!$A:$A,ProvidersMaster!$C:$C)</f>
        <v>Cardiology</v>
      </c>
      <c r="K2019">
        <f>_xlfn.XLOOKUP($A:$A,Charges!$B:$B,Charges!$D:$D)</f>
        <v>70.94</v>
      </c>
      <c r="L2019">
        <f>_xlfn.XLOOKUP($E:$E,InsuranceClaims!$A:$A,InsuranceClaims!$E:$E)</f>
        <v>362.11720000000003</v>
      </c>
      <c r="M2019" t="str">
        <f>_xlfn.XLOOKUP($A:$A,Diagnoses!$B:$B,Diagnoses!$D:$D)</f>
        <v>Low back pain</v>
      </c>
      <c r="N2019" t="str">
        <f t="shared" si="62"/>
        <v>2024-Feb</v>
      </c>
      <c r="O2019" t="str">
        <f t="shared" si="63"/>
        <v>Standard</v>
      </c>
      <c r="P2019">
        <f>COUNTIF($B:$B,B2019)</f>
        <v>10</v>
      </c>
      <c r="Q2019">
        <f>SUMIF($C:$C,C2019,$L:$L)</f>
        <v>19335.334599999998</v>
      </c>
    </row>
    <row r="2020" spans="1:17" x14ac:dyDescent="0.25">
      <c r="A2020" t="s">
        <v>6334</v>
      </c>
      <c r="B2020" t="s">
        <v>835</v>
      </c>
      <c r="C2020" t="s">
        <v>3161</v>
      </c>
      <c r="D2020" t="s">
        <v>3088</v>
      </c>
      <c r="E2020" t="s">
        <v>20395</v>
      </c>
      <c r="F2020" t="s">
        <v>6335</v>
      </c>
      <c r="G2020" t="s">
        <v>3106</v>
      </c>
      <c r="H2020">
        <f ca="1">_xlfn.XLOOKUP('Master Data'!$B:$B,PatientsMaster!$A:$A,PatientsMaster!$F:$F)</f>
        <v>24</v>
      </c>
      <c r="I2020" t="str">
        <f ca="1">_xlfn.XLOOKUP('Master Data'!$B:$B,PatientsMaster!$A:$A,PatientsMaster!$G:$G)</f>
        <v>Young Adult</v>
      </c>
      <c r="J2020" t="str">
        <f>_xlfn.XLOOKUP($C:$C,ProvidersMaster!$A:$A,ProvidersMaster!$C:$C)</f>
        <v>Gastroenterology</v>
      </c>
      <c r="K2020">
        <f>_xlfn.XLOOKUP($A:$A,Charges!$B:$B,Charges!$D:$D)</f>
        <v>189.83</v>
      </c>
      <c r="L2020">
        <f>_xlfn.XLOOKUP($E:$E,InsuranceClaims!$A:$A,InsuranceClaims!$E:$E)</f>
        <v>297.53100000000001</v>
      </c>
      <c r="M2020" t="str">
        <f>_xlfn.XLOOKUP($A:$A,Diagnoses!$B:$B,Diagnoses!$D:$D)</f>
        <v>Gastro-esophageal reflux disease without esophagitis</v>
      </c>
      <c r="N2020" t="str">
        <f t="shared" si="62"/>
        <v>2024-Mar</v>
      </c>
      <c r="O2020" t="str">
        <f t="shared" si="63"/>
        <v>Standard</v>
      </c>
      <c r="P2020">
        <f>COUNTIF($B:$B,B2020)</f>
        <v>10</v>
      </c>
      <c r="Q2020">
        <f>SUMIF($C:$C,C2020,$L:$L)</f>
        <v>20657.172699999996</v>
      </c>
    </row>
    <row r="2021" spans="1:17" x14ac:dyDescent="0.25">
      <c r="A2021" t="s">
        <v>6336</v>
      </c>
      <c r="B2021" t="s">
        <v>837</v>
      </c>
      <c r="C2021" t="s">
        <v>3087</v>
      </c>
      <c r="D2021" t="s">
        <v>3088</v>
      </c>
      <c r="E2021" t="s">
        <v>20396</v>
      </c>
      <c r="F2021" t="s">
        <v>6337</v>
      </c>
      <c r="G2021" t="s">
        <v>3106</v>
      </c>
      <c r="H2021">
        <f ca="1">_xlfn.XLOOKUP('Master Data'!$B:$B,PatientsMaster!$A:$A,PatientsMaster!$F:$F)</f>
        <v>21</v>
      </c>
      <c r="I2021" t="str">
        <f ca="1">_xlfn.XLOOKUP('Master Data'!$B:$B,PatientsMaster!$A:$A,PatientsMaster!$G:$G)</f>
        <v>Young Adult</v>
      </c>
      <c r="J2021" t="str">
        <f>_xlfn.XLOOKUP($C:$C,ProvidersMaster!$A:$A,ProvidersMaster!$C:$C)</f>
        <v>Cardiology</v>
      </c>
      <c r="K2021">
        <f>_xlfn.XLOOKUP($A:$A,Charges!$B:$B,Charges!$D:$D)</f>
        <v>245.34</v>
      </c>
      <c r="L2021">
        <f>_xlfn.XLOOKUP($E:$E,InsuranceClaims!$A:$A,InsuranceClaims!$E:$E)</f>
        <v>137.93010000000001</v>
      </c>
      <c r="M2021" t="str">
        <f>_xlfn.XLOOKUP($A:$A,Diagnoses!$B:$B,Diagnoses!$D:$D)</f>
        <v>Acute upper respiratory infection, unspecified</v>
      </c>
      <c r="N2021" t="str">
        <f t="shared" si="62"/>
        <v>2026-Jan</v>
      </c>
      <c r="O2021" t="str">
        <f t="shared" si="63"/>
        <v>Standard</v>
      </c>
      <c r="P2021">
        <f>COUNTIF($B:$B,B2021)</f>
        <v>6</v>
      </c>
      <c r="Q2021">
        <f>SUMIF($C:$C,C2021,$L:$L)</f>
        <v>16589.7353</v>
      </c>
    </row>
    <row r="2022" spans="1:17" x14ac:dyDescent="0.25">
      <c r="A2022" t="s">
        <v>6338</v>
      </c>
      <c r="B2022" t="s">
        <v>837</v>
      </c>
      <c r="C2022" t="s">
        <v>3208</v>
      </c>
      <c r="D2022" t="s">
        <v>3088</v>
      </c>
      <c r="E2022" t="s">
        <v>20397</v>
      </c>
      <c r="F2022" t="s">
        <v>3152</v>
      </c>
      <c r="G2022" t="s">
        <v>3102</v>
      </c>
      <c r="H2022">
        <f ca="1">_xlfn.XLOOKUP('Master Data'!$B:$B,PatientsMaster!$A:$A,PatientsMaster!$F:$F)</f>
        <v>21</v>
      </c>
      <c r="I2022" t="str">
        <f ca="1">_xlfn.XLOOKUP('Master Data'!$B:$B,PatientsMaster!$A:$A,PatientsMaster!$G:$G)</f>
        <v>Young Adult</v>
      </c>
      <c r="J2022" t="str">
        <f>_xlfn.XLOOKUP($C:$C,ProvidersMaster!$A:$A,ProvidersMaster!$C:$C)</f>
        <v>Cardiology</v>
      </c>
      <c r="K2022">
        <f>_xlfn.XLOOKUP($A:$A,Charges!$B:$B,Charges!$D:$D)</f>
        <v>298.89999999999998</v>
      </c>
      <c r="L2022">
        <f>_xlfn.XLOOKUP($E:$E,InsuranceClaims!$A:$A,InsuranceClaims!$E:$E)</f>
        <v>302.9862</v>
      </c>
      <c r="M2022" t="str">
        <f>_xlfn.XLOOKUP($A:$A,Diagnoses!$B:$B,Diagnoses!$D:$D)</f>
        <v>Low back pain</v>
      </c>
      <c r="N2022" t="str">
        <f t="shared" si="62"/>
        <v>2024-Dec</v>
      </c>
      <c r="O2022" t="str">
        <f t="shared" si="63"/>
        <v>Standard</v>
      </c>
      <c r="P2022">
        <f>COUNTIF($B:$B,B2022)</f>
        <v>6</v>
      </c>
      <c r="Q2022">
        <f>SUMIF($C:$C,C2022,$L:$L)</f>
        <v>17205.856699999993</v>
      </c>
    </row>
    <row r="2023" spans="1:17" x14ac:dyDescent="0.25">
      <c r="A2023" t="s">
        <v>6339</v>
      </c>
      <c r="B2023" t="s">
        <v>837</v>
      </c>
      <c r="C2023" t="s">
        <v>3092</v>
      </c>
      <c r="D2023" t="s">
        <v>3093</v>
      </c>
      <c r="E2023" t="s">
        <v>20398</v>
      </c>
      <c r="F2023" t="s">
        <v>6340</v>
      </c>
      <c r="G2023" t="s">
        <v>3090</v>
      </c>
      <c r="H2023">
        <f ca="1">_xlfn.XLOOKUP('Master Data'!$B:$B,PatientsMaster!$A:$A,PatientsMaster!$F:$F)</f>
        <v>21</v>
      </c>
      <c r="I2023" t="str">
        <f ca="1">_xlfn.XLOOKUP('Master Data'!$B:$B,PatientsMaster!$A:$A,PatientsMaster!$G:$G)</f>
        <v>Young Adult</v>
      </c>
      <c r="J2023" t="str">
        <f>_xlfn.XLOOKUP($C:$C,ProvidersMaster!$A:$A,ProvidersMaster!$C:$C)</f>
        <v>Oncology</v>
      </c>
      <c r="K2023">
        <f>_xlfn.XLOOKUP($A:$A,Charges!$B:$B,Charges!$D:$D)</f>
        <v>439.66</v>
      </c>
      <c r="L2023">
        <f>_xlfn.XLOOKUP($E:$E,InsuranceClaims!$A:$A,InsuranceClaims!$E:$E)</f>
        <v>264.29000000000002</v>
      </c>
      <c r="M2023" t="str">
        <f>_xlfn.XLOOKUP($A:$A,Diagnoses!$B:$B,Diagnoses!$D:$D)</f>
        <v>Acute upper respiratory infection, unspecified</v>
      </c>
      <c r="N2023" t="str">
        <f t="shared" si="62"/>
        <v>2023-May</v>
      </c>
      <c r="O2023" t="str">
        <f t="shared" si="63"/>
        <v>High Cost</v>
      </c>
      <c r="P2023">
        <f>COUNTIF($B:$B,B2023)</f>
        <v>6</v>
      </c>
      <c r="Q2023">
        <f>SUMIF($C:$C,C2023,$L:$L)</f>
        <v>16713.101299999998</v>
      </c>
    </row>
    <row r="2024" spans="1:17" x14ac:dyDescent="0.25">
      <c r="A2024" t="s">
        <v>6341</v>
      </c>
      <c r="B2024" t="s">
        <v>837</v>
      </c>
      <c r="C2024" t="s">
        <v>3175</v>
      </c>
      <c r="D2024" t="s">
        <v>3093</v>
      </c>
      <c r="E2024" t="s">
        <v>20399</v>
      </c>
      <c r="F2024" t="s">
        <v>5393</v>
      </c>
      <c r="G2024" t="s">
        <v>3090</v>
      </c>
      <c r="H2024">
        <f ca="1">_xlfn.XLOOKUP('Master Data'!$B:$B,PatientsMaster!$A:$A,PatientsMaster!$F:$F)</f>
        <v>21</v>
      </c>
      <c r="I2024" t="str">
        <f ca="1">_xlfn.XLOOKUP('Master Data'!$B:$B,PatientsMaster!$A:$A,PatientsMaster!$G:$G)</f>
        <v>Young Adult</v>
      </c>
      <c r="J2024" t="str">
        <f>_xlfn.XLOOKUP($C:$C,ProvidersMaster!$A:$A,ProvidersMaster!$C:$C)</f>
        <v>Pediatrics</v>
      </c>
      <c r="K2024">
        <f>_xlfn.XLOOKUP($A:$A,Charges!$B:$B,Charges!$D:$D)</f>
        <v>303.20999999999998</v>
      </c>
      <c r="L2024">
        <f>_xlfn.XLOOKUP($E:$E,InsuranceClaims!$A:$A,InsuranceClaims!$E:$E)</f>
        <v>278.42399999999998</v>
      </c>
      <c r="M2024" t="str">
        <f>_xlfn.XLOOKUP($A:$A,Diagnoses!$B:$B,Diagnoses!$D:$D)</f>
        <v>Gastro-esophageal reflux disease without esophagitis</v>
      </c>
      <c r="N2024" t="str">
        <f t="shared" si="62"/>
        <v>2026-Apr</v>
      </c>
      <c r="O2024" t="str">
        <f t="shared" si="63"/>
        <v>Standard</v>
      </c>
      <c r="P2024">
        <f>COUNTIF($B:$B,B2024)</f>
        <v>6</v>
      </c>
      <c r="Q2024">
        <f>SUMIF($C:$C,C2024,$L:$L)</f>
        <v>18866.657099999993</v>
      </c>
    </row>
    <row r="2025" spans="1:17" x14ac:dyDescent="0.25">
      <c r="A2025" t="s">
        <v>6342</v>
      </c>
      <c r="B2025" t="s">
        <v>837</v>
      </c>
      <c r="C2025" t="s">
        <v>3175</v>
      </c>
      <c r="D2025" t="s">
        <v>3093</v>
      </c>
      <c r="E2025" t="s">
        <v>20400</v>
      </c>
      <c r="F2025" t="s">
        <v>6343</v>
      </c>
      <c r="G2025" t="s">
        <v>3090</v>
      </c>
      <c r="H2025">
        <f ca="1">_xlfn.XLOOKUP('Master Data'!$B:$B,PatientsMaster!$A:$A,PatientsMaster!$F:$F)</f>
        <v>21</v>
      </c>
      <c r="I2025" t="str">
        <f ca="1">_xlfn.XLOOKUP('Master Data'!$B:$B,PatientsMaster!$A:$A,PatientsMaster!$G:$G)</f>
        <v>Young Adult</v>
      </c>
      <c r="J2025" t="str">
        <f>_xlfn.XLOOKUP($C:$C,ProvidersMaster!$A:$A,ProvidersMaster!$C:$C)</f>
        <v>Pediatrics</v>
      </c>
      <c r="K2025">
        <f>_xlfn.XLOOKUP($A:$A,Charges!$B:$B,Charges!$D:$D)</f>
        <v>235.43</v>
      </c>
      <c r="L2025">
        <f>_xlfn.XLOOKUP($E:$E,InsuranceClaims!$A:$A,InsuranceClaims!$E:$E)</f>
        <v>200.6857</v>
      </c>
      <c r="M2025" t="str">
        <f>_xlfn.XLOOKUP($A:$A,Diagnoses!$B:$B,Diagnoses!$D:$D)</f>
        <v>Essential (primary) hypertension</v>
      </c>
      <c r="N2025" t="str">
        <f t="shared" si="62"/>
        <v>2025-Mar</v>
      </c>
      <c r="O2025" t="str">
        <f t="shared" si="63"/>
        <v>Standard</v>
      </c>
      <c r="P2025">
        <f>COUNTIF($B:$B,B2025)</f>
        <v>6</v>
      </c>
      <c r="Q2025">
        <f>SUMIF($C:$C,C2025,$L:$L)</f>
        <v>18866.657099999993</v>
      </c>
    </row>
    <row r="2026" spans="1:17" x14ac:dyDescent="0.25">
      <c r="A2026" t="s">
        <v>6344</v>
      </c>
      <c r="B2026" t="s">
        <v>837</v>
      </c>
      <c r="C2026" t="s">
        <v>3130</v>
      </c>
      <c r="D2026" t="s">
        <v>3093</v>
      </c>
      <c r="E2026" t="s">
        <v>20401</v>
      </c>
      <c r="F2026" t="s">
        <v>4809</v>
      </c>
      <c r="G2026" t="s">
        <v>3095</v>
      </c>
      <c r="H2026">
        <f ca="1">_xlfn.XLOOKUP('Master Data'!$B:$B,PatientsMaster!$A:$A,PatientsMaster!$F:$F)</f>
        <v>21</v>
      </c>
      <c r="I2026" t="str">
        <f ca="1">_xlfn.XLOOKUP('Master Data'!$B:$B,PatientsMaster!$A:$A,PatientsMaster!$G:$G)</f>
        <v>Young Adult</v>
      </c>
      <c r="J2026" t="str">
        <f>_xlfn.XLOOKUP($C:$C,ProvidersMaster!$A:$A,ProvidersMaster!$C:$C)</f>
        <v>Pediatrics</v>
      </c>
      <c r="K2026">
        <f>_xlfn.XLOOKUP($A:$A,Charges!$B:$B,Charges!$D:$D)</f>
        <v>127.76</v>
      </c>
      <c r="L2026">
        <f>_xlfn.XLOOKUP($E:$E,InsuranceClaims!$A:$A,InsuranceClaims!$E:$E)</f>
        <v>176.27250000000001</v>
      </c>
      <c r="M2026" t="str">
        <f>_xlfn.XLOOKUP($A:$A,Diagnoses!$B:$B,Diagnoses!$D:$D)</f>
        <v>Acute upper respiratory infection, unspecified</v>
      </c>
      <c r="N2026" t="str">
        <f t="shared" si="62"/>
        <v>2026-Mar</v>
      </c>
      <c r="O2026" t="str">
        <f t="shared" si="63"/>
        <v>Standard</v>
      </c>
      <c r="P2026">
        <f>COUNTIF($B:$B,B2026)</f>
        <v>6</v>
      </c>
      <c r="Q2026">
        <f>SUMIF($C:$C,C2026,$L:$L)</f>
        <v>15966.304299999994</v>
      </c>
    </row>
    <row r="2027" spans="1:17" x14ac:dyDescent="0.25">
      <c r="A2027" t="s">
        <v>6345</v>
      </c>
      <c r="B2027" t="s">
        <v>839</v>
      </c>
      <c r="C2027" t="s">
        <v>3135</v>
      </c>
      <c r="D2027" t="s">
        <v>3088</v>
      </c>
      <c r="E2027" t="s">
        <v>20402</v>
      </c>
      <c r="F2027" t="s">
        <v>6346</v>
      </c>
      <c r="G2027" t="s">
        <v>3095</v>
      </c>
      <c r="H2027">
        <f ca="1">_xlfn.XLOOKUP('Master Data'!$B:$B,PatientsMaster!$A:$A,PatientsMaster!$F:$F)</f>
        <v>18</v>
      </c>
      <c r="I2027" t="str">
        <f ca="1">_xlfn.XLOOKUP('Master Data'!$B:$B,PatientsMaster!$A:$A,PatientsMaster!$G:$G)</f>
        <v>Pediatric</v>
      </c>
      <c r="J2027" t="str">
        <f>_xlfn.XLOOKUP($C:$C,ProvidersMaster!$A:$A,ProvidersMaster!$C:$C)</f>
        <v>Pediatrics</v>
      </c>
      <c r="K2027">
        <f>_xlfn.XLOOKUP($A:$A,Charges!$B:$B,Charges!$D:$D)</f>
        <v>330.58</v>
      </c>
      <c r="L2027">
        <f>_xlfn.XLOOKUP($E:$E,InsuranceClaims!$A:$A,InsuranceClaims!$E:$E)</f>
        <v>188.0752</v>
      </c>
      <c r="M2027" t="str">
        <f>_xlfn.XLOOKUP($A:$A,Diagnoses!$B:$B,Diagnoses!$D:$D)</f>
        <v>Type 2 diabetes mellitus without complications</v>
      </c>
      <c r="N2027" t="str">
        <f t="shared" si="62"/>
        <v>2025-May</v>
      </c>
      <c r="O2027" t="str">
        <f t="shared" si="63"/>
        <v>Standard</v>
      </c>
      <c r="P2027">
        <f>COUNTIF($B:$B,B2027)</f>
        <v>9</v>
      </c>
      <c r="Q2027">
        <f>SUMIF($C:$C,C2027,$L:$L)</f>
        <v>24472.873299999996</v>
      </c>
    </row>
    <row r="2028" spans="1:17" x14ac:dyDescent="0.25">
      <c r="A2028" t="s">
        <v>6347</v>
      </c>
      <c r="B2028" t="s">
        <v>839</v>
      </c>
      <c r="C2028" t="s">
        <v>3148</v>
      </c>
      <c r="D2028" t="s">
        <v>3088</v>
      </c>
      <c r="E2028" t="s">
        <v>20403</v>
      </c>
      <c r="F2028" t="s">
        <v>6348</v>
      </c>
      <c r="G2028" t="s">
        <v>3106</v>
      </c>
      <c r="H2028">
        <f ca="1">_xlfn.XLOOKUP('Master Data'!$B:$B,PatientsMaster!$A:$A,PatientsMaster!$F:$F)</f>
        <v>18</v>
      </c>
      <c r="I2028" t="str">
        <f ca="1">_xlfn.XLOOKUP('Master Data'!$B:$B,PatientsMaster!$A:$A,PatientsMaster!$G:$G)</f>
        <v>Pediatric</v>
      </c>
      <c r="J2028" t="str">
        <f>_xlfn.XLOOKUP($C:$C,ProvidersMaster!$A:$A,ProvidersMaster!$C:$C)</f>
        <v>Gastroenterology</v>
      </c>
      <c r="K2028">
        <f>_xlfn.XLOOKUP($A:$A,Charges!$B:$B,Charges!$D:$D)</f>
        <v>56.92</v>
      </c>
      <c r="L2028">
        <f>_xlfn.XLOOKUP($E:$E,InsuranceClaims!$A:$A,InsuranceClaims!$E:$E)</f>
        <v>263.29379999999998</v>
      </c>
      <c r="M2028" t="str">
        <f>_xlfn.XLOOKUP($A:$A,Diagnoses!$B:$B,Diagnoses!$D:$D)</f>
        <v>Low back pain</v>
      </c>
      <c r="N2028" t="str">
        <f t="shared" si="62"/>
        <v>2022-Sep</v>
      </c>
      <c r="O2028" t="str">
        <f t="shared" si="63"/>
        <v>Standard</v>
      </c>
      <c r="P2028">
        <f>COUNTIF($B:$B,B2028)</f>
        <v>9</v>
      </c>
      <c r="Q2028">
        <f>SUMIF($C:$C,C2028,$L:$L)</f>
        <v>19833.441100000004</v>
      </c>
    </row>
    <row r="2029" spans="1:17" x14ac:dyDescent="0.25">
      <c r="A2029" t="s">
        <v>6349</v>
      </c>
      <c r="B2029" t="s">
        <v>839</v>
      </c>
      <c r="C2029" t="s">
        <v>3254</v>
      </c>
      <c r="D2029" t="s">
        <v>3088</v>
      </c>
      <c r="E2029" t="s">
        <v>20404</v>
      </c>
      <c r="F2029" t="s">
        <v>4005</v>
      </c>
      <c r="G2029" t="s">
        <v>3090</v>
      </c>
      <c r="H2029">
        <f ca="1">_xlfn.XLOOKUP('Master Data'!$B:$B,PatientsMaster!$A:$A,PatientsMaster!$F:$F)</f>
        <v>18</v>
      </c>
      <c r="I2029" t="str">
        <f ca="1">_xlfn.XLOOKUP('Master Data'!$B:$B,PatientsMaster!$A:$A,PatientsMaster!$G:$G)</f>
        <v>Pediatric</v>
      </c>
      <c r="J2029" t="str">
        <f>_xlfn.XLOOKUP($C:$C,ProvidersMaster!$A:$A,ProvidersMaster!$C:$C)</f>
        <v>General Practice</v>
      </c>
      <c r="K2029">
        <f>_xlfn.XLOOKUP($A:$A,Charges!$B:$B,Charges!$D:$D)</f>
        <v>194.76</v>
      </c>
      <c r="L2029">
        <f>_xlfn.XLOOKUP($E:$E,InsuranceClaims!$A:$A,InsuranceClaims!$E:$E)</f>
        <v>200.84679999999997</v>
      </c>
      <c r="M2029" t="str">
        <f>_xlfn.XLOOKUP($A:$A,Diagnoses!$B:$B,Diagnoses!$D:$D)</f>
        <v>Low back pain</v>
      </c>
      <c r="N2029" t="str">
        <f t="shared" si="62"/>
        <v>2025-May</v>
      </c>
      <c r="O2029" t="str">
        <f t="shared" si="63"/>
        <v>Standard</v>
      </c>
      <c r="P2029">
        <f>COUNTIF($B:$B,B2029)</f>
        <v>9</v>
      </c>
      <c r="Q2029">
        <f>SUMIF($C:$C,C2029,$L:$L)</f>
        <v>20459.456599999998</v>
      </c>
    </row>
    <row r="2030" spans="1:17" x14ac:dyDescent="0.25">
      <c r="A2030" t="s">
        <v>6350</v>
      </c>
      <c r="B2030" t="s">
        <v>839</v>
      </c>
      <c r="C2030" t="s">
        <v>3138</v>
      </c>
      <c r="D2030" t="s">
        <v>3093</v>
      </c>
      <c r="E2030" t="s">
        <v>20405</v>
      </c>
      <c r="F2030" t="s">
        <v>4157</v>
      </c>
      <c r="G2030" t="s">
        <v>3090</v>
      </c>
      <c r="H2030">
        <f ca="1">_xlfn.XLOOKUP('Master Data'!$B:$B,PatientsMaster!$A:$A,PatientsMaster!$F:$F)</f>
        <v>18</v>
      </c>
      <c r="I2030" t="str">
        <f ca="1">_xlfn.XLOOKUP('Master Data'!$B:$B,PatientsMaster!$A:$A,PatientsMaster!$G:$G)</f>
        <v>Pediatric</v>
      </c>
      <c r="J2030" t="str">
        <f>_xlfn.XLOOKUP($C:$C,ProvidersMaster!$A:$A,ProvidersMaster!$C:$C)</f>
        <v>Dermatology</v>
      </c>
      <c r="K2030">
        <f>_xlfn.XLOOKUP($A:$A,Charges!$B:$B,Charges!$D:$D)</f>
        <v>352.65</v>
      </c>
      <c r="L2030">
        <f>_xlfn.XLOOKUP($E:$E,InsuranceClaims!$A:$A,InsuranceClaims!$E:$E)</f>
        <v>61.151999999999994</v>
      </c>
      <c r="M2030" t="str">
        <f>_xlfn.XLOOKUP($A:$A,Diagnoses!$B:$B,Diagnoses!$D:$D)</f>
        <v>Essential (primary) hypertension</v>
      </c>
      <c r="N2030" t="str">
        <f t="shared" si="62"/>
        <v>2025-Jan</v>
      </c>
      <c r="O2030" t="str">
        <f t="shared" si="63"/>
        <v>High Cost</v>
      </c>
      <c r="P2030">
        <f>COUNTIF($B:$B,B2030)</f>
        <v>9</v>
      </c>
      <c r="Q2030">
        <f>SUMIF($C:$C,C2030,$L:$L)</f>
        <v>16320.415199999998</v>
      </c>
    </row>
    <row r="2031" spans="1:17" x14ac:dyDescent="0.25">
      <c r="A2031" t="s">
        <v>6351</v>
      </c>
      <c r="B2031" t="s">
        <v>839</v>
      </c>
      <c r="C2031" t="s">
        <v>3135</v>
      </c>
      <c r="D2031" t="s">
        <v>3093</v>
      </c>
      <c r="E2031" t="s">
        <v>20406</v>
      </c>
      <c r="F2031" t="s">
        <v>6352</v>
      </c>
      <c r="G2031" t="s">
        <v>3095</v>
      </c>
      <c r="H2031">
        <f ca="1">_xlfn.XLOOKUP('Master Data'!$B:$B,PatientsMaster!$A:$A,PatientsMaster!$F:$F)</f>
        <v>18</v>
      </c>
      <c r="I2031" t="str">
        <f ca="1">_xlfn.XLOOKUP('Master Data'!$B:$B,PatientsMaster!$A:$A,PatientsMaster!$G:$G)</f>
        <v>Pediatric</v>
      </c>
      <c r="J2031" t="str">
        <f>_xlfn.XLOOKUP($C:$C,ProvidersMaster!$A:$A,ProvidersMaster!$C:$C)</f>
        <v>Pediatrics</v>
      </c>
      <c r="K2031">
        <f>_xlfn.XLOOKUP($A:$A,Charges!$B:$B,Charges!$D:$D)</f>
        <v>207.67</v>
      </c>
      <c r="L2031">
        <f>_xlfn.XLOOKUP($E:$E,InsuranceClaims!$A:$A,InsuranceClaims!$E:$E)</f>
        <v>253.86660000000003</v>
      </c>
      <c r="M2031" t="str">
        <f>_xlfn.XLOOKUP($A:$A,Diagnoses!$B:$B,Diagnoses!$D:$D)</f>
        <v>Low back pain</v>
      </c>
      <c r="N2031" t="str">
        <f t="shared" si="62"/>
        <v>2023-Oct</v>
      </c>
      <c r="O2031" t="str">
        <f t="shared" si="63"/>
        <v>Standard</v>
      </c>
      <c r="P2031">
        <f>COUNTIF($B:$B,B2031)</f>
        <v>9</v>
      </c>
      <c r="Q2031">
        <f>SUMIF($C:$C,C2031,$L:$L)</f>
        <v>24472.873299999996</v>
      </c>
    </row>
    <row r="2032" spans="1:17" x14ac:dyDescent="0.25">
      <c r="A2032" t="s">
        <v>6353</v>
      </c>
      <c r="B2032" t="s">
        <v>839</v>
      </c>
      <c r="C2032" t="s">
        <v>3148</v>
      </c>
      <c r="D2032" t="s">
        <v>3093</v>
      </c>
      <c r="E2032" t="s">
        <v>20407</v>
      </c>
      <c r="F2032" t="s">
        <v>3793</v>
      </c>
      <c r="G2032" t="s">
        <v>3095</v>
      </c>
      <c r="H2032">
        <f ca="1">_xlfn.XLOOKUP('Master Data'!$B:$B,PatientsMaster!$A:$A,PatientsMaster!$F:$F)</f>
        <v>18</v>
      </c>
      <c r="I2032" t="str">
        <f ca="1">_xlfn.XLOOKUP('Master Data'!$B:$B,PatientsMaster!$A:$A,PatientsMaster!$G:$G)</f>
        <v>Pediatric</v>
      </c>
      <c r="J2032" t="str">
        <f>_xlfn.XLOOKUP($C:$C,ProvidersMaster!$A:$A,ProvidersMaster!$C:$C)</f>
        <v>Gastroenterology</v>
      </c>
      <c r="K2032">
        <f>_xlfn.XLOOKUP($A:$A,Charges!$B:$B,Charges!$D:$D)</f>
        <v>416.32</v>
      </c>
      <c r="L2032">
        <f>_xlfn.XLOOKUP($E:$E,InsuranceClaims!$A:$A,InsuranceClaims!$E:$E)</f>
        <v>191.8176</v>
      </c>
      <c r="M2032" t="str">
        <f>_xlfn.XLOOKUP($A:$A,Diagnoses!$B:$B,Diagnoses!$D:$D)</f>
        <v>Type 2 diabetes mellitus without complications</v>
      </c>
      <c r="N2032" t="str">
        <f t="shared" si="62"/>
        <v>2022-Apr</v>
      </c>
      <c r="O2032" t="str">
        <f t="shared" si="63"/>
        <v>High Cost</v>
      </c>
      <c r="P2032">
        <f>COUNTIF($B:$B,B2032)</f>
        <v>9</v>
      </c>
      <c r="Q2032">
        <f>SUMIF($C:$C,C2032,$L:$L)</f>
        <v>19833.441100000004</v>
      </c>
    </row>
    <row r="2033" spans="1:17" x14ac:dyDescent="0.25">
      <c r="A2033" t="s">
        <v>6354</v>
      </c>
      <c r="B2033" t="s">
        <v>839</v>
      </c>
      <c r="C2033" t="s">
        <v>3172</v>
      </c>
      <c r="D2033" t="s">
        <v>3088</v>
      </c>
      <c r="E2033" t="s">
        <v>20408</v>
      </c>
      <c r="F2033" t="s">
        <v>3960</v>
      </c>
      <c r="G2033" t="s">
        <v>3095</v>
      </c>
      <c r="H2033">
        <f ca="1">_xlfn.XLOOKUP('Master Data'!$B:$B,PatientsMaster!$A:$A,PatientsMaster!$F:$F)</f>
        <v>18</v>
      </c>
      <c r="I2033" t="str">
        <f ca="1">_xlfn.XLOOKUP('Master Data'!$B:$B,PatientsMaster!$A:$A,PatientsMaster!$G:$G)</f>
        <v>Pediatric</v>
      </c>
      <c r="J2033" t="str">
        <f>_xlfn.XLOOKUP($C:$C,ProvidersMaster!$A:$A,ProvidersMaster!$C:$C)</f>
        <v>Gastroenterology</v>
      </c>
      <c r="K2033">
        <f>_xlfn.XLOOKUP($A:$A,Charges!$B:$B,Charges!$D:$D)</f>
        <v>486.87</v>
      </c>
      <c r="L2033">
        <f>_xlfn.XLOOKUP($E:$E,InsuranceClaims!$A:$A,InsuranceClaims!$E:$E)</f>
        <v>364.10879999999997</v>
      </c>
      <c r="M2033" t="str">
        <f>_xlfn.XLOOKUP($A:$A,Diagnoses!$B:$B,Diagnoses!$D:$D)</f>
        <v>Essential (primary) hypertension</v>
      </c>
      <c r="N2033" t="str">
        <f t="shared" si="62"/>
        <v>2022-Aug</v>
      </c>
      <c r="O2033" t="str">
        <f t="shared" si="63"/>
        <v>High Cost</v>
      </c>
      <c r="P2033">
        <f>COUNTIF($B:$B,B2033)</f>
        <v>9</v>
      </c>
      <c r="Q2033">
        <f>SUMIF($C:$C,C2033,$L:$L)</f>
        <v>17502.678000000004</v>
      </c>
    </row>
    <row r="2034" spans="1:17" x14ac:dyDescent="0.25">
      <c r="A2034" t="s">
        <v>6355</v>
      </c>
      <c r="B2034" t="s">
        <v>839</v>
      </c>
      <c r="C2034" t="s">
        <v>3087</v>
      </c>
      <c r="D2034" t="s">
        <v>3093</v>
      </c>
      <c r="E2034" t="s">
        <v>20409</v>
      </c>
      <c r="F2034" t="s">
        <v>6262</v>
      </c>
      <c r="G2034" t="s">
        <v>3106</v>
      </c>
      <c r="H2034">
        <f ca="1">_xlfn.XLOOKUP('Master Data'!$B:$B,PatientsMaster!$A:$A,PatientsMaster!$F:$F)</f>
        <v>18</v>
      </c>
      <c r="I2034" t="str">
        <f ca="1">_xlfn.XLOOKUP('Master Data'!$B:$B,PatientsMaster!$A:$A,PatientsMaster!$G:$G)</f>
        <v>Pediatric</v>
      </c>
      <c r="J2034" t="str">
        <f>_xlfn.XLOOKUP($C:$C,ProvidersMaster!$A:$A,ProvidersMaster!$C:$C)</f>
        <v>Cardiology</v>
      </c>
      <c r="K2034">
        <f>_xlfn.XLOOKUP($A:$A,Charges!$B:$B,Charges!$D:$D)</f>
        <v>270.73</v>
      </c>
      <c r="L2034">
        <f>_xlfn.XLOOKUP($E:$E,InsuranceClaims!$A:$A,InsuranceClaims!$E:$E)</f>
        <v>182.10560000000001</v>
      </c>
      <c r="M2034" t="str">
        <f>_xlfn.XLOOKUP($A:$A,Diagnoses!$B:$B,Diagnoses!$D:$D)</f>
        <v>Type 2 diabetes mellitus without complications</v>
      </c>
      <c r="N2034" t="str">
        <f t="shared" si="62"/>
        <v>2024-Apr</v>
      </c>
      <c r="O2034" t="str">
        <f t="shared" si="63"/>
        <v>Standard</v>
      </c>
      <c r="P2034">
        <f>COUNTIF($B:$B,B2034)</f>
        <v>9</v>
      </c>
      <c r="Q2034">
        <f>SUMIF($C:$C,C2034,$L:$L)</f>
        <v>16589.7353</v>
      </c>
    </row>
    <row r="2035" spans="1:17" x14ac:dyDescent="0.25">
      <c r="A2035" t="s">
        <v>6356</v>
      </c>
      <c r="B2035" t="s">
        <v>839</v>
      </c>
      <c r="C2035" t="s">
        <v>3092</v>
      </c>
      <c r="D2035" t="s">
        <v>3088</v>
      </c>
      <c r="E2035" t="s">
        <v>20410</v>
      </c>
      <c r="F2035" t="s">
        <v>3617</v>
      </c>
      <c r="G2035" t="s">
        <v>3090</v>
      </c>
      <c r="H2035">
        <f ca="1">_xlfn.XLOOKUP('Master Data'!$B:$B,PatientsMaster!$A:$A,PatientsMaster!$F:$F)</f>
        <v>18</v>
      </c>
      <c r="I2035" t="str">
        <f ca="1">_xlfn.XLOOKUP('Master Data'!$B:$B,PatientsMaster!$A:$A,PatientsMaster!$G:$G)</f>
        <v>Pediatric</v>
      </c>
      <c r="J2035" t="str">
        <f>_xlfn.XLOOKUP($C:$C,ProvidersMaster!$A:$A,ProvidersMaster!$C:$C)</f>
        <v>Oncology</v>
      </c>
      <c r="K2035">
        <f>_xlfn.XLOOKUP($A:$A,Charges!$B:$B,Charges!$D:$D)</f>
        <v>227.55</v>
      </c>
      <c r="L2035">
        <f>_xlfn.XLOOKUP($E:$E,InsuranceClaims!$A:$A,InsuranceClaims!$E:$E)</f>
        <v>64.8</v>
      </c>
      <c r="M2035" t="str">
        <f>_xlfn.XLOOKUP($A:$A,Diagnoses!$B:$B,Diagnoses!$D:$D)</f>
        <v>Gastro-esophageal reflux disease without esophagitis</v>
      </c>
      <c r="N2035" t="str">
        <f t="shared" si="62"/>
        <v>2024-May</v>
      </c>
      <c r="O2035" t="str">
        <f t="shared" si="63"/>
        <v>Standard</v>
      </c>
      <c r="P2035">
        <f>COUNTIF($B:$B,B2035)</f>
        <v>9</v>
      </c>
      <c r="Q2035">
        <f>SUMIF($C:$C,C2035,$L:$L)</f>
        <v>16713.101299999998</v>
      </c>
    </row>
    <row r="2036" spans="1:17" x14ac:dyDescent="0.25">
      <c r="A2036" t="s">
        <v>6357</v>
      </c>
      <c r="B2036" t="s">
        <v>841</v>
      </c>
      <c r="C2036" t="s">
        <v>3097</v>
      </c>
      <c r="D2036" t="s">
        <v>3088</v>
      </c>
      <c r="E2036" t="s">
        <v>20411</v>
      </c>
      <c r="F2036" t="s">
        <v>5174</v>
      </c>
      <c r="G2036" t="s">
        <v>3095</v>
      </c>
      <c r="H2036">
        <f ca="1">_xlfn.XLOOKUP('Master Data'!$B:$B,PatientsMaster!$A:$A,PatientsMaster!$F:$F)</f>
        <v>83</v>
      </c>
      <c r="I2036" t="str">
        <f ca="1">_xlfn.XLOOKUP('Master Data'!$B:$B,PatientsMaster!$A:$A,PatientsMaster!$G:$G)</f>
        <v>Young Adult</v>
      </c>
      <c r="J2036" t="str">
        <f>_xlfn.XLOOKUP($C:$C,ProvidersMaster!$A:$A,ProvidersMaster!$C:$C)</f>
        <v>Cardiology</v>
      </c>
      <c r="K2036">
        <f>_xlfn.XLOOKUP($A:$A,Charges!$B:$B,Charges!$D:$D)</f>
        <v>319.86</v>
      </c>
      <c r="L2036">
        <f>_xlfn.XLOOKUP($E:$E,InsuranceClaims!$A:$A,InsuranceClaims!$E:$E)</f>
        <v>303.41639999999995</v>
      </c>
      <c r="M2036" t="str">
        <f>_xlfn.XLOOKUP($A:$A,Diagnoses!$B:$B,Diagnoses!$D:$D)</f>
        <v>Type 2 diabetes mellitus without complications</v>
      </c>
      <c r="N2036" t="str">
        <f t="shared" si="62"/>
        <v>2023-Apr</v>
      </c>
      <c r="O2036" t="str">
        <f t="shared" si="63"/>
        <v>Standard</v>
      </c>
      <c r="P2036">
        <f>COUNTIF($B:$B,B2036)</f>
        <v>5</v>
      </c>
      <c r="Q2036">
        <f>SUMIF($C:$C,C2036,$L:$L)</f>
        <v>19482.340599999985</v>
      </c>
    </row>
    <row r="2037" spans="1:17" x14ac:dyDescent="0.25">
      <c r="A2037" t="s">
        <v>6358</v>
      </c>
      <c r="B2037" t="s">
        <v>841</v>
      </c>
      <c r="C2037" t="s">
        <v>3151</v>
      </c>
      <c r="D2037" t="s">
        <v>3093</v>
      </c>
      <c r="E2037" t="s">
        <v>20412</v>
      </c>
      <c r="F2037" t="s">
        <v>5572</v>
      </c>
      <c r="G2037" t="s">
        <v>3090</v>
      </c>
      <c r="H2037">
        <f ca="1">_xlfn.XLOOKUP('Master Data'!$B:$B,PatientsMaster!$A:$A,PatientsMaster!$F:$F)</f>
        <v>83</v>
      </c>
      <c r="I2037" t="str">
        <f ca="1">_xlfn.XLOOKUP('Master Data'!$B:$B,PatientsMaster!$A:$A,PatientsMaster!$G:$G)</f>
        <v>Young Adult</v>
      </c>
      <c r="J2037" t="str">
        <f>_xlfn.XLOOKUP($C:$C,ProvidersMaster!$A:$A,ProvidersMaster!$C:$C)</f>
        <v>Gastroenterology</v>
      </c>
      <c r="K2037">
        <f>_xlfn.XLOOKUP($A:$A,Charges!$B:$B,Charges!$D:$D)</f>
        <v>400.42</v>
      </c>
      <c r="L2037">
        <f>_xlfn.XLOOKUP($E:$E,InsuranceClaims!$A:$A,InsuranceClaims!$E:$E)</f>
        <v>347.92559999999997</v>
      </c>
      <c r="M2037" t="str">
        <f>_xlfn.XLOOKUP($A:$A,Diagnoses!$B:$B,Diagnoses!$D:$D)</f>
        <v>Gastro-esophageal reflux disease without esophagitis</v>
      </c>
      <c r="N2037" t="str">
        <f t="shared" si="62"/>
        <v>2022-Oct</v>
      </c>
      <c r="O2037" t="str">
        <f t="shared" si="63"/>
        <v>High Cost</v>
      </c>
      <c r="P2037">
        <f>COUNTIF($B:$B,B2037)</f>
        <v>5</v>
      </c>
      <c r="Q2037">
        <f>SUMIF($C:$C,C2037,$L:$L)</f>
        <v>21413.642499999994</v>
      </c>
    </row>
    <row r="2038" spans="1:17" x14ac:dyDescent="0.25">
      <c r="A2038" t="s">
        <v>6359</v>
      </c>
      <c r="B2038" t="s">
        <v>841</v>
      </c>
      <c r="C2038" t="s">
        <v>3151</v>
      </c>
      <c r="D2038" t="s">
        <v>3093</v>
      </c>
      <c r="E2038" t="s">
        <v>20413</v>
      </c>
      <c r="F2038" t="s">
        <v>3599</v>
      </c>
      <c r="G2038" t="s">
        <v>3102</v>
      </c>
      <c r="H2038">
        <f ca="1">_xlfn.XLOOKUP('Master Data'!$B:$B,PatientsMaster!$A:$A,PatientsMaster!$F:$F)</f>
        <v>83</v>
      </c>
      <c r="I2038" t="str">
        <f ca="1">_xlfn.XLOOKUP('Master Data'!$B:$B,PatientsMaster!$A:$A,PatientsMaster!$G:$G)</f>
        <v>Young Adult</v>
      </c>
      <c r="J2038" t="str">
        <f>_xlfn.XLOOKUP($C:$C,ProvidersMaster!$A:$A,ProvidersMaster!$C:$C)</f>
        <v>Gastroenterology</v>
      </c>
      <c r="K2038">
        <f>_xlfn.XLOOKUP($A:$A,Charges!$B:$B,Charges!$D:$D)</f>
        <v>378.84</v>
      </c>
      <c r="L2038">
        <f>_xlfn.XLOOKUP($E:$E,InsuranceClaims!$A:$A,InsuranceClaims!$E:$E)</f>
        <v>117.40479999999999</v>
      </c>
      <c r="M2038" t="str">
        <f>_xlfn.XLOOKUP($A:$A,Diagnoses!$B:$B,Diagnoses!$D:$D)</f>
        <v>Gastro-esophageal reflux disease without esophagitis</v>
      </c>
      <c r="N2038" t="str">
        <f t="shared" si="62"/>
        <v>2025-Jul</v>
      </c>
      <c r="O2038" t="str">
        <f t="shared" si="63"/>
        <v>High Cost</v>
      </c>
      <c r="P2038">
        <f>COUNTIF($B:$B,B2038)</f>
        <v>5</v>
      </c>
      <c r="Q2038">
        <f>SUMIF($C:$C,C2038,$L:$L)</f>
        <v>21413.642499999994</v>
      </c>
    </row>
    <row r="2039" spans="1:17" x14ac:dyDescent="0.25">
      <c r="A2039" t="s">
        <v>6360</v>
      </c>
      <c r="B2039" t="s">
        <v>841</v>
      </c>
      <c r="C2039" t="s">
        <v>3248</v>
      </c>
      <c r="D2039" t="s">
        <v>3093</v>
      </c>
      <c r="E2039" t="s">
        <v>20414</v>
      </c>
      <c r="F2039" t="s">
        <v>3634</v>
      </c>
      <c r="G2039" t="s">
        <v>3106</v>
      </c>
      <c r="H2039">
        <f ca="1">_xlfn.XLOOKUP('Master Data'!$B:$B,PatientsMaster!$A:$A,PatientsMaster!$F:$F)</f>
        <v>83</v>
      </c>
      <c r="I2039" t="str">
        <f ca="1">_xlfn.XLOOKUP('Master Data'!$B:$B,PatientsMaster!$A:$A,PatientsMaster!$G:$G)</f>
        <v>Young Adult</v>
      </c>
      <c r="J2039" t="str">
        <f>_xlfn.XLOOKUP($C:$C,ProvidersMaster!$A:$A,ProvidersMaster!$C:$C)</f>
        <v>Cardiology</v>
      </c>
      <c r="K2039">
        <f>_xlfn.XLOOKUP($A:$A,Charges!$B:$B,Charges!$D:$D)</f>
        <v>268.2</v>
      </c>
      <c r="L2039">
        <f>_xlfn.XLOOKUP($E:$E,InsuranceClaims!$A:$A,InsuranceClaims!$E:$E)</f>
        <v>169.2602</v>
      </c>
      <c r="M2039" t="str">
        <f>_xlfn.XLOOKUP($A:$A,Diagnoses!$B:$B,Diagnoses!$D:$D)</f>
        <v>Acute upper respiratory infection, unspecified</v>
      </c>
      <c r="N2039" t="str">
        <f t="shared" si="62"/>
        <v>2024-Dec</v>
      </c>
      <c r="O2039" t="str">
        <f t="shared" si="63"/>
        <v>Standard</v>
      </c>
      <c r="P2039">
        <f>COUNTIF($B:$B,B2039)</f>
        <v>5</v>
      </c>
      <c r="Q2039">
        <f>SUMIF($C:$C,C2039,$L:$L)</f>
        <v>20392.786800000002</v>
      </c>
    </row>
    <row r="2040" spans="1:17" x14ac:dyDescent="0.25">
      <c r="A2040" t="s">
        <v>6361</v>
      </c>
      <c r="B2040" t="s">
        <v>841</v>
      </c>
      <c r="C2040" t="s">
        <v>3180</v>
      </c>
      <c r="D2040" t="s">
        <v>3088</v>
      </c>
      <c r="E2040" t="s">
        <v>20415</v>
      </c>
      <c r="F2040" t="s">
        <v>3832</v>
      </c>
      <c r="G2040" t="s">
        <v>3102</v>
      </c>
      <c r="H2040">
        <f ca="1">_xlfn.XLOOKUP('Master Data'!$B:$B,PatientsMaster!$A:$A,PatientsMaster!$F:$F)</f>
        <v>83</v>
      </c>
      <c r="I2040" t="str">
        <f ca="1">_xlfn.XLOOKUP('Master Data'!$B:$B,PatientsMaster!$A:$A,PatientsMaster!$G:$G)</f>
        <v>Young Adult</v>
      </c>
      <c r="J2040" t="str">
        <f>_xlfn.XLOOKUP($C:$C,ProvidersMaster!$A:$A,ProvidersMaster!$C:$C)</f>
        <v>Gastroenterology</v>
      </c>
      <c r="K2040">
        <f>_xlfn.XLOOKUP($A:$A,Charges!$B:$B,Charges!$D:$D)</f>
        <v>199.51</v>
      </c>
      <c r="L2040">
        <f>_xlfn.XLOOKUP($E:$E,InsuranceClaims!$A:$A,InsuranceClaims!$E:$E)</f>
        <v>137.94400000000002</v>
      </c>
      <c r="M2040" t="str">
        <f>_xlfn.XLOOKUP($A:$A,Diagnoses!$B:$B,Diagnoses!$D:$D)</f>
        <v>Gastro-esophageal reflux disease without esophagitis</v>
      </c>
      <c r="N2040" t="str">
        <f t="shared" si="62"/>
        <v>2026-Mar</v>
      </c>
      <c r="O2040" t="str">
        <f t="shared" si="63"/>
        <v>Standard</v>
      </c>
      <c r="P2040">
        <f>COUNTIF($B:$B,B2040)</f>
        <v>5</v>
      </c>
      <c r="Q2040">
        <f>SUMIF($C:$C,C2040,$L:$L)</f>
        <v>19110.715800000002</v>
      </c>
    </row>
    <row r="2041" spans="1:17" x14ac:dyDescent="0.25">
      <c r="A2041" t="s">
        <v>6362</v>
      </c>
      <c r="B2041" t="s">
        <v>843</v>
      </c>
      <c r="C2041" t="s">
        <v>3161</v>
      </c>
      <c r="D2041" t="s">
        <v>3093</v>
      </c>
      <c r="E2041" t="s">
        <v>20416</v>
      </c>
      <c r="F2041" t="s">
        <v>6363</v>
      </c>
      <c r="G2041" t="s">
        <v>3090</v>
      </c>
      <c r="H2041">
        <f ca="1">_xlfn.XLOOKUP('Master Data'!$B:$B,PatientsMaster!$A:$A,PatientsMaster!$F:$F)</f>
        <v>49</v>
      </c>
      <c r="I2041" t="str">
        <f ca="1">_xlfn.XLOOKUP('Master Data'!$B:$B,PatientsMaster!$A:$A,PatientsMaster!$G:$G)</f>
        <v>Young Adult</v>
      </c>
      <c r="J2041" t="str">
        <f>_xlfn.XLOOKUP($C:$C,ProvidersMaster!$A:$A,ProvidersMaster!$C:$C)</f>
        <v>Gastroenterology</v>
      </c>
      <c r="K2041">
        <f>_xlfn.XLOOKUP($A:$A,Charges!$B:$B,Charges!$D:$D)</f>
        <v>302.32</v>
      </c>
      <c r="L2041">
        <f>_xlfn.XLOOKUP($E:$E,InsuranceClaims!$A:$A,InsuranceClaims!$E:$E)</f>
        <v>239.81189999999998</v>
      </c>
      <c r="M2041" t="str">
        <f>_xlfn.XLOOKUP($A:$A,Diagnoses!$B:$B,Diagnoses!$D:$D)</f>
        <v>Gastro-esophageal reflux disease without esophagitis</v>
      </c>
      <c r="N2041" t="str">
        <f t="shared" si="62"/>
        <v>2025-Feb</v>
      </c>
      <c r="O2041" t="str">
        <f t="shared" si="63"/>
        <v>Standard</v>
      </c>
      <c r="P2041">
        <f>COUNTIF($B:$B,B2041)</f>
        <v>9</v>
      </c>
      <c r="Q2041">
        <f>SUMIF($C:$C,C2041,$L:$L)</f>
        <v>20657.172699999996</v>
      </c>
    </row>
    <row r="2042" spans="1:17" x14ac:dyDescent="0.25">
      <c r="A2042" t="s">
        <v>6364</v>
      </c>
      <c r="B2042" t="s">
        <v>843</v>
      </c>
      <c r="C2042" t="s">
        <v>3100</v>
      </c>
      <c r="D2042" t="s">
        <v>3093</v>
      </c>
      <c r="E2042" t="s">
        <v>20417</v>
      </c>
      <c r="F2042" t="s">
        <v>3648</v>
      </c>
      <c r="G2042" t="s">
        <v>3095</v>
      </c>
      <c r="H2042">
        <f ca="1">_xlfn.XLOOKUP('Master Data'!$B:$B,PatientsMaster!$A:$A,PatientsMaster!$F:$F)</f>
        <v>49</v>
      </c>
      <c r="I2042" t="str">
        <f ca="1">_xlfn.XLOOKUP('Master Data'!$B:$B,PatientsMaster!$A:$A,PatientsMaster!$G:$G)</f>
        <v>Young Adult</v>
      </c>
      <c r="J2042" t="str">
        <f>_xlfn.XLOOKUP($C:$C,ProvidersMaster!$A:$A,ProvidersMaster!$C:$C)</f>
        <v>Gastroenterology</v>
      </c>
      <c r="K2042">
        <f>_xlfn.XLOOKUP($A:$A,Charges!$B:$B,Charges!$D:$D)</f>
        <v>63.7</v>
      </c>
      <c r="L2042">
        <f>_xlfn.XLOOKUP($E:$E,InsuranceClaims!$A:$A,InsuranceClaims!$E:$E)</f>
        <v>248.90530000000001</v>
      </c>
      <c r="M2042" t="str">
        <f>_xlfn.XLOOKUP($A:$A,Diagnoses!$B:$B,Diagnoses!$D:$D)</f>
        <v>Essential (primary) hypertension</v>
      </c>
      <c r="N2042" t="str">
        <f t="shared" si="62"/>
        <v>2023-Jun</v>
      </c>
      <c r="O2042" t="str">
        <f t="shared" si="63"/>
        <v>Standard</v>
      </c>
      <c r="P2042">
        <f>COUNTIF($B:$B,B2042)</f>
        <v>9</v>
      </c>
      <c r="Q2042">
        <f>SUMIF($C:$C,C2042,$L:$L)</f>
        <v>18930.286999999997</v>
      </c>
    </row>
    <row r="2043" spans="1:17" x14ac:dyDescent="0.25">
      <c r="A2043" t="s">
        <v>6365</v>
      </c>
      <c r="B2043" t="s">
        <v>843</v>
      </c>
      <c r="C2043" t="s">
        <v>3156</v>
      </c>
      <c r="D2043" t="s">
        <v>3088</v>
      </c>
      <c r="E2043" t="s">
        <v>20418</v>
      </c>
      <c r="F2043" t="s">
        <v>6366</v>
      </c>
      <c r="G2043" t="s">
        <v>3090</v>
      </c>
      <c r="H2043">
        <f ca="1">_xlfn.XLOOKUP('Master Data'!$B:$B,PatientsMaster!$A:$A,PatientsMaster!$F:$F)</f>
        <v>49</v>
      </c>
      <c r="I2043" t="str">
        <f ca="1">_xlfn.XLOOKUP('Master Data'!$B:$B,PatientsMaster!$A:$A,PatientsMaster!$G:$G)</f>
        <v>Young Adult</v>
      </c>
      <c r="J2043" t="str">
        <f>_xlfn.XLOOKUP($C:$C,ProvidersMaster!$A:$A,ProvidersMaster!$C:$C)</f>
        <v>Neurology</v>
      </c>
      <c r="K2043">
        <f>_xlfn.XLOOKUP($A:$A,Charges!$B:$B,Charges!$D:$D)</f>
        <v>446.01</v>
      </c>
      <c r="L2043">
        <f>_xlfn.XLOOKUP($E:$E,InsuranceClaims!$A:$A,InsuranceClaims!$E:$E)</f>
        <v>133.07</v>
      </c>
      <c r="M2043" t="str">
        <f>_xlfn.XLOOKUP($A:$A,Diagnoses!$B:$B,Diagnoses!$D:$D)</f>
        <v>Essential (primary) hypertension</v>
      </c>
      <c r="N2043" t="str">
        <f t="shared" si="62"/>
        <v>2025-Oct</v>
      </c>
      <c r="O2043" t="str">
        <f t="shared" si="63"/>
        <v>High Cost</v>
      </c>
      <c r="P2043">
        <f>COUNTIF($B:$B,B2043)</f>
        <v>9</v>
      </c>
      <c r="Q2043">
        <f>SUMIF($C:$C,C2043,$L:$L)</f>
        <v>25676.765600000006</v>
      </c>
    </row>
    <row r="2044" spans="1:17" x14ac:dyDescent="0.25">
      <c r="A2044" t="s">
        <v>6367</v>
      </c>
      <c r="B2044" t="s">
        <v>843</v>
      </c>
      <c r="C2044" t="s">
        <v>3329</v>
      </c>
      <c r="D2044" t="s">
        <v>3093</v>
      </c>
      <c r="E2044" t="s">
        <v>20419</v>
      </c>
      <c r="F2044" t="s">
        <v>6368</v>
      </c>
      <c r="G2044" t="s">
        <v>3090</v>
      </c>
      <c r="H2044">
        <f ca="1">_xlfn.XLOOKUP('Master Data'!$B:$B,PatientsMaster!$A:$A,PatientsMaster!$F:$F)</f>
        <v>49</v>
      </c>
      <c r="I2044" t="str">
        <f ca="1">_xlfn.XLOOKUP('Master Data'!$B:$B,PatientsMaster!$A:$A,PatientsMaster!$G:$G)</f>
        <v>Young Adult</v>
      </c>
      <c r="J2044" t="str">
        <f>_xlfn.XLOOKUP($C:$C,ProvidersMaster!$A:$A,ProvidersMaster!$C:$C)</f>
        <v>Oncology</v>
      </c>
      <c r="K2044">
        <f>_xlfn.XLOOKUP($A:$A,Charges!$B:$B,Charges!$D:$D)</f>
        <v>204.63</v>
      </c>
      <c r="L2044">
        <f>_xlfn.XLOOKUP($E:$E,InsuranceClaims!$A:$A,InsuranceClaims!$E:$E)</f>
        <v>61.485700000000001</v>
      </c>
      <c r="M2044" t="str">
        <f>_xlfn.XLOOKUP($A:$A,Diagnoses!$B:$B,Diagnoses!$D:$D)</f>
        <v>Essential (primary) hypertension</v>
      </c>
      <c r="N2044" t="str">
        <f t="shared" si="62"/>
        <v>2024-May</v>
      </c>
      <c r="O2044" t="str">
        <f t="shared" si="63"/>
        <v>Standard</v>
      </c>
      <c r="P2044">
        <f>COUNTIF($B:$B,B2044)</f>
        <v>9</v>
      </c>
      <c r="Q2044">
        <f>SUMIF($C:$C,C2044,$L:$L)</f>
        <v>21059.359400000005</v>
      </c>
    </row>
    <row r="2045" spans="1:17" x14ac:dyDescent="0.25">
      <c r="A2045" t="s">
        <v>6369</v>
      </c>
      <c r="B2045" t="s">
        <v>843</v>
      </c>
      <c r="C2045" t="s">
        <v>3175</v>
      </c>
      <c r="D2045" t="s">
        <v>3093</v>
      </c>
      <c r="E2045" t="s">
        <v>20420</v>
      </c>
      <c r="F2045" t="s">
        <v>3280</v>
      </c>
      <c r="G2045" t="s">
        <v>3095</v>
      </c>
      <c r="H2045">
        <f ca="1">_xlfn.XLOOKUP('Master Data'!$B:$B,PatientsMaster!$A:$A,PatientsMaster!$F:$F)</f>
        <v>49</v>
      </c>
      <c r="I2045" t="str">
        <f ca="1">_xlfn.XLOOKUP('Master Data'!$B:$B,PatientsMaster!$A:$A,PatientsMaster!$G:$G)</f>
        <v>Young Adult</v>
      </c>
      <c r="J2045" t="str">
        <f>_xlfn.XLOOKUP($C:$C,ProvidersMaster!$A:$A,ProvidersMaster!$C:$C)</f>
        <v>Pediatrics</v>
      </c>
      <c r="K2045">
        <f>_xlfn.XLOOKUP($A:$A,Charges!$B:$B,Charges!$D:$D)</f>
        <v>67.06</v>
      </c>
      <c r="L2045">
        <f>_xlfn.XLOOKUP($E:$E,InsuranceClaims!$A:$A,InsuranceClaims!$E:$E)</f>
        <v>49.155600000000007</v>
      </c>
      <c r="M2045" t="str">
        <f>_xlfn.XLOOKUP($A:$A,Diagnoses!$B:$B,Diagnoses!$D:$D)</f>
        <v>Essential (primary) hypertension</v>
      </c>
      <c r="N2045" t="str">
        <f t="shared" si="62"/>
        <v>2023-Sep</v>
      </c>
      <c r="O2045" t="str">
        <f t="shared" si="63"/>
        <v>Standard</v>
      </c>
      <c r="P2045">
        <f>COUNTIF($B:$B,B2045)</f>
        <v>9</v>
      </c>
      <c r="Q2045">
        <f>SUMIF($C:$C,C2045,$L:$L)</f>
        <v>18866.657099999993</v>
      </c>
    </row>
    <row r="2046" spans="1:17" x14ac:dyDescent="0.25">
      <c r="A2046" t="s">
        <v>6370</v>
      </c>
      <c r="B2046" t="s">
        <v>843</v>
      </c>
      <c r="C2046" t="s">
        <v>3329</v>
      </c>
      <c r="D2046" t="s">
        <v>3093</v>
      </c>
      <c r="E2046" t="s">
        <v>20421</v>
      </c>
      <c r="F2046" t="s">
        <v>4557</v>
      </c>
      <c r="G2046" t="s">
        <v>3095</v>
      </c>
      <c r="H2046">
        <f ca="1">_xlfn.XLOOKUP('Master Data'!$B:$B,PatientsMaster!$A:$A,PatientsMaster!$F:$F)</f>
        <v>49</v>
      </c>
      <c r="I2046" t="str">
        <f ca="1">_xlfn.XLOOKUP('Master Data'!$B:$B,PatientsMaster!$A:$A,PatientsMaster!$G:$G)</f>
        <v>Young Adult</v>
      </c>
      <c r="J2046" t="str">
        <f>_xlfn.XLOOKUP($C:$C,ProvidersMaster!$A:$A,ProvidersMaster!$C:$C)</f>
        <v>Oncology</v>
      </c>
      <c r="K2046">
        <f>_xlfn.XLOOKUP($A:$A,Charges!$B:$B,Charges!$D:$D)</f>
        <v>276.14</v>
      </c>
      <c r="L2046">
        <f>_xlfn.XLOOKUP($E:$E,InsuranceClaims!$A:$A,InsuranceClaims!$E:$E)</f>
        <v>347.928</v>
      </c>
      <c r="M2046" t="str">
        <f>_xlfn.XLOOKUP($A:$A,Diagnoses!$B:$B,Diagnoses!$D:$D)</f>
        <v>Acute upper respiratory infection, unspecified</v>
      </c>
      <c r="N2046" t="str">
        <f t="shared" si="62"/>
        <v>2026-May</v>
      </c>
      <c r="O2046" t="str">
        <f t="shared" si="63"/>
        <v>Standard</v>
      </c>
      <c r="P2046">
        <f>COUNTIF($B:$B,B2046)</f>
        <v>9</v>
      </c>
      <c r="Q2046">
        <f>SUMIF($C:$C,C2046,$L:$L)</f>
        <v>21059.359400000005</v>
      </c>
    </row>
    <row r="2047" spans="1:17" x14ac:dyDescent="0.25">
      <c r="A2047" t="s">
        <v>6371</v>
      </c>
      <c r="B2047" t="s">
        <v>843</v>
      </c>
      <c r="C2047" t="s">
        <v>3248</v>
      </c>
      <c r="D2047" t="s">
        <v>3093</v>
      </c>
      <c r="E2047" t="s">
        <v>20422</v>
      </c>
      <c r="F2047" t="s">
        <v>4541</v>
      </c>
      <c r="G2047" t="s">
        <v>3106</v>
      </c>
      <c r="H2047">
        <f ca="1">_xlfn.XLOOKUP('Master Data'!$B:$B,PatientsMaster!$A:$A,PatientsMaster!$F:$F)</f>
        <v>49</v>
      </c>
      <c r="I2047" t="str">
        <f ca="1">_xlfn.XLOOKUP('Master Data'!$B:$B,PatientsMaster!$A:$A,PatientsMaster!$G:$G)</f>
        <v>Young Adult</v>
      </c>
      <c r="J2047" t="str">
        <f>_xlfn.XLOOKUP($C:$C,ProvidersMaster!$A:$A,ProvidersMaster!$C:$C)</f>
        <v>Cardiology</v>
      </c>
      <c r="K2047">
        <f>_xlfn.XLOOKUP($A:$A,Charges!$B:$B,Charges!$D:$D)</f>
        <v>406.92</v>
      </c>
      <c r="L2047">
        <f>_xlfn.XLOOKUP($E:$E,InsuranceClaims!$A:$A,InsuranceClaims!$E:$E)</f>
        <v>293.93079999999998</v>
      </c>
      <c r="M2047" t="str">
        <f>_xlfn.XLOOKUP($A:$A,Diagnoses!$B:$B,Diagnoses!$D:$D)</f>
        <v>Low back pain</v>
      </c>
      <c r="N2047" t="str">
        <f t="shared" si="62"/>
        <v>2024-Oct</v>
      </c>
      <c r="O2047" t="str">
        <f t="shared" si="63"/>
        <v>High Cost</v>
      </c>
      <c r="P2047">
        <f>COUNTIF($B:$B,B2047)</f>
        <v>9</v>
      </c>
      <c r="Q2047">
        <f>SUMIF($C:$C,C2047,$L:$L)</f>
        <v>20392.786800000002</v>
      </c>
    </row>
    <row r="2048" spans="1:17" x14ac:dyDescent="0.25">
      <c r="A2048" t="s">
        <v>6372</v>
      </c>
      <c r="B2048" t="s">
        <v>843</v>
      </c>
      <c r="C2048" t="s">
        <v>3187</v>
      </c>
      <c r="D2048" t="s">
        <v>3093</v>
      </c>
      <c r="E2048" t="s">
        <v>20423</v>
      </c>
      <c r="F2048" t="s">
        <v>6373</v>
      </c>
      <c r="G2048" t="s">
        <v>3095</v>
      </c>
      <c r="H2048">
        <f ca="1">_xlfn.XLOOKUP('Master Data'!$B:$B,PatientsMaster!$A:$A,PatientsMaster!$F:$F)</f>
        <v>49</v>
      </c>
      <c r="I2048" t="str">
        <f ca="1">_xlfn.XLOOKUP('Master Data'!$B:$B,PatientsMaster!$A:$A,PatientsMaster!$G:$G)</f>
        <v>Young Adult</v>
      </c>
      <c r="J2048" t="str">
        <f>_xlfn.XLOOKUP($C:$C,ProvidersMaster!$A:$A,ProvidersMaster!$C:$C)</f>
        <v>Cardiology</v>
      </c>
      <c r="K2048">
        <f>_xlfn.XLOOKUP($A:$A,Charges!$B:$B,Charges!$D:$D)</f>
        <v>382.41</v>
      </c>
      <c r="L2048">
        <f>_xlfn.XLOOKUP($E:$E,InsuranceClaims!$A:$A,InsuranceClaims!$E:$E)</f>
        <v>265.7808</v>
      </c>
      <c r="M2048" t="str">
        <f>_xlfn.XLOOKUP($A:$A,Diagnoses!$B:$B,Diagnoses!$D:$D)</f>
        <v>Low back pain</v>
      </c>
      <c r="N2048" t="str">
        <f t="shared" si="62"/>
        <v>2026-Mar</v>
      </c>
      <c r="O2048" t="str">
        <f t="shared" si="63"/>
        <v>High Cost</v>
      </c>
      <c r="P2048">
        <f>COUNTIF($B:$B,B2048)</f>
        <v>9</v>
      </c>
      <c r="Q2048">
        <f>SUMIF($C:$C,C2048,$L:$L)</f>
        <v>16655.636999999995</v>
      </c>
    </row>
    <row r="2049" spans="1:17" x14ac:dyDescent="0.25">
      <c r="A2049" t="s">
        <v>6374</v>
      </c>
      <c r="B2049" t="s">
        <v>843</v>
      </c>
      <c r="C2049" t="s">
        <v>3248</v>
      </c>
      <c r="D2049" t="s">
        <v>3088</v>
      </c>
      <c r="E2049" t="s">
        <v>20424</v>
      </c>
      <c r="F2049" t="s">
        <v>4642</v>
      </c>
      <c r="G2049" t="s">
        <v>3095</v>
      </c>
      <c r="H2049">
        <f ca="1">_xlfn.XLOOKUP('Master Data'!$B:$B,PatientsMaster!$A:$A,PatientsMaster!$F:$F)</f>
        <v>49</v>
      </c>
      <c r="I2049" t="str">
        <f ca="1">_xlfn.XLOOKUP('Master Data'!$B:$B,PatientsMaster!$A:$A,PatientsMaster!$G:$G)</f>
        <v>Young Adult</v>
      </c>
      <c r="J2049" t="str">
        <f>_xlfn.XLOOKUP($C:$C,ProvidersMaster!$A:$A,ProvidersMaster!$C:$C)</f>
        <v>Cardiology</v>
      </c>
      <c r="K2049">
        <f>_xlfn.XLOOKUP($A:$A,Charges!$B:$B,Charges!$D:$D)</f>
        <v>78.06</v>
      </c>
      <c r="L2049">
        <f>_xlfn.XLOOKUP($E:$E,InsuranceClaims!$A:$A,InsuranceClaims!$E:$E)</f>
        <v>340.64599999999996</v>
      </c>
      <c r="M2049" t="str">
        <f>_xlfn.XLOOKUP($A:$A,Diagnoses!$B:$B,Diagnoses!$D:$D)</f>
        <v>Essential (primary) hypertension</v>
      </c>
      <c r="N2049" t="str">
        <f t="shared" si="62"/>
        <v>2026-Feb</v>
      </c>
      <c r="O2049" t="str">
        <f t="shared" si="63"/>
        <v>Standard</v>
      </c>
      <c r="P2049">
        <f>COUNTIF($B:$B,B2049)</f>
        <v>9</v>
      </c>
      <c r="Q2049">
        <f>SUMIF($C:$C,C2049,$L:$L)</f>
        <v>20392.786800000002</v>
      </c>
    </row>
    <row r="2050" spans="1:17" x14ac:dyDescent="0.25">
      <c r="A2050" t="s">
        <v>6375</v>
      </c>
      <c r="B2050" t="s">
        <v>845</v>
      </c>
      <c r="C2050" t="s">
        <v>3100</v>
      </c>
      <c r="D2050" t="s">
        <v>3088</v>
      </c>
      <c r="E2050" t="s">
        <v>20425</v>
      </c>
      <c r="F2050" t="s">
        <v>6376</v>
      </c>
      <c r="G2050" t="s">
        <v>3102</v>
      </c>
      <c r="H2050">
        <f ca="1">_xlfn.XLOOKUP('Master Data'!$B:$B,PatientsMaster!$A:$A,PatientsMaster!$F:$F)</f>
        <v>52</v>
      </c>
      <c r="I2050" t="str">
        <f ca="1">_xlfn.XLOOKUP('Master Data'!$B:$B,PatientsMaster!$A:$A,PatientsMaster!$G:$G)</f>
        <v>Young Adult</v>
      </c>
      <c r="J2050" t="str">
        <f>_xlfn.XLOOKUP($C:$C,ProvidersMaster!$A:$A,ProvidersMaster!$C:$C)</f>
        <v>Gastroenterology</v>
      </c>
      <c r="K2050">
        <f>_xlfn.XLOOKUP($A:$A,Charges!$B:$B,Charges!$D:$D)</f>
        <v>248.03</v>
      </c>
      <c r="L2050">
        <f>_xlfn.XLOOKUP($E:$E,InsuranceClaims!$A:$A,InsuranceClaims!$E:$E)</f>
        <v>153.70559999999998</v>
      </c>
      <c r="M2050" t="str">
        <f>_xlfn.XLOOKUP($A:$A,Diagnoses!$B:$B,Diagnoses!$D:$D)</f>
        <v>Essential (primary) hypertension</v>
      </c>
      <c r="N2050" t="str">
        <f t="shared" si="62"/>
        <v>2026-May</v>
      </c>
      <c r="O2050" t="str">
        <f t="shared" si="63"/>
        <v>Standard</v>
      </c>
      <c r="P2050">
        <f>COUNTIF($B:$B,B2050)</f>
        <v>7</v>
      </c>
      <c r="Q2050">
        <f>SUMIF($C:$C,C2050,$L:$L)</f>
        <v>18930.286999999997</v>
      </c>
    </row>
    <row r="2051" spans="1:17" x14ac:dyDescent="0.25">
      <c r="A2051" t="s">
        <v>6377</v>
      </c>
      <c r="B2051" t="s">
        <v>845</v>
      </c>
      <c r="C2051" t="s">
        <v>3097</v>
      </c>
      <c r="D2051" t="s">
        <v>3093</v>
      </c>
      <c r="E2051" t="s">
        <v>20426</v>
      </c>
      <c r="F2051" t="s">
        <v>6378</v>
      </c>
      <c r="G2051" t="s">
        <v>3095</v>
      </c>
      <c r="H2051">
        <f ca="1">_xlfn.XLOOKUP('Master Data'!$B:$B,PatientsMaster!$A:$A,PatientsMaster!$F:$F)</f>
        <v>52</v>
      </c>
      <c r="I2051" t="str">
        <f ca="1">_xlfn.XLOOKUP('Master Data'!$B:$B,PatientsMaster!$A:$A,PatientsMaster!$G:$G)</f>
        <v>Young Adult</v>
      </c>
      <c r="J2051" t="str">
        <f>_xlfn.XLOOKUP($C:$C,ProvidersMaster!$A:$A,ProvidersMaster!$C:$C)</f>
        <v>Cardiology</v>
      </c>
      <c r="K2051">
        <f>_xlfn.XLOOKUP($A:$A,Charges!$B:$B,Charges!$D:$D)</f>
        <v>398.25</v>
      </c>
      <c r="L2051">
        <f>_xlfn.XLOOKUP($E:$E,InsuranceClaims!$A:$A,InsuranceClaims!$E:$E)</f>
        <v>311.2251</v>
      </c>
      <c r="M2051" t="str">
        <f>_xlfn.XLOOKUP($A:$A,Diagnoses!$B:$B,Diagnoses!$D:$D)</f>
        <v>Essential (primary) hypertension</v>
      </c>
      <c r="N2051" t="str">
        <f t="shared" ref="N2051:N2114" si="64">TEXT($F:$F,"yyyy-mmm")</f>
        <v>2026-May</v>
      </c>
      <c r="O2051" t="str">
        <f t="shared" ref="O2051:O2114" si="65">IF(K2051&gt;350,"High Cost","Standard")</f>
        <v>High Cost</v>
      </c>
      <c r="P2051">
        <f>COUNTIF($B:$B,B2051)</f>
        <v>7</v>
      </c>
      <c r="Q2051">
        <f>SUMIF($C:$C,C2051,$L:$L)</f>
        <v>19482.340599999985</v>
      </c>
    </row>
    <row r="2052" spans="1:17" x14ac:dyDescent="0.25">
      <c r="A2052" t="s">
        <v>6379</v>
      </c>
      <c r="B2052" t="s">
        <v>845</v>
      </c>
      <c r="C2052" t="s">
        <v>3111</v>
      </c>
      <c r="D2052" t="s">
        <v>3088</v>
      </c>
      <c r="E2052" t="s">
        <v>20427</v>
      </c>
      <c r="F2052" t="s">
        <v>3554</v>
      </c>
      <c r="G2052" t="s">
        <v>3090</v>
      </c>
      <c r="H2052">
        <f ca="1">_xlfn.XLOOKUP('Master Data'!$B:$B,PatientsMaster!$A:$A,PatientsMaster!$F:$F)</f>
        <v>52</v>
      </c>
      <c r="I2052" t="str">
        <f ca="1">_xlfn.XLOOKUP('Master Data'!$B:$B,PatientsMaster!$A:$A,PatientsMaster!$G:$G)</f>
        <v>Young Adult</v>
      </c>
      <c r="J2052" t="str">
        <f>_xlfn.XLOOKUP($C:$C,ProvidersMaster!$A:$A,ProvidersMaster!$C:$C)</f>
        <v>Gastroenterology</v>
      </c>
      <c r="K2052">
        <f>_xlfn.XLOOKUP($A:$A,Charges!$B:$B,Charges!$D:$D)</f>
        <v>61.49</v>
      </c>
      <c r="L2052">
        <f>_xlfn.XLOOKUP($E:$E,InsuranceClaims!$A:$A,InsuranceClaims!$E:$E)</f>
        <v>312.10140000000001</v>
      </c>
      <c r="M2052" t="str">
        <f>_xlfn.XLOOKUP($A:$A,Diagnoses!$B:$B,Diagnoses!$D:$D)</f>
        <v>Type 2 diabetes mellitus without complications</v>
      </c>
      <c r="N2052" t="str">
        <f t="shared" si="64"/>
        <v>2026-Feb</v>
      </c>
      <c r="O2052" t="str">
        <f t="shared" si="65"/>
        <v>Standard</v>
      </c>
      <c r="P2052">
        <f>COUNTIF($B:$B,B2052)</f>
        <v>7</v>
      </c>
      <c r="Q2052">
        <f>SUMIF($C:$C,C2052,$L:$L)</f>
        <v>20345.553199999988</v>
      </c>
    </row>
    <row r="2053" spans="1:17" x14ac:dyDescent="0.25">
      <c r="A2053" t="s">
        <v>6380</v>
      </c>
      <c r="B2053" t="s">
        <v>845</v>
      </c>
      <c r="C2053" t="s">
        <v>3148</v>
      </c>
      <c r="D2053" t="s">
        <v>3088</v>
      </c>
      <c r="E2053" t="s">
        <v>20428</v>
      </c>
      <c r="F2053" t="s">
        <v>3828</v>
      </c>
      <c r="G2053" t="s">
        <v>3090</v>
      </c>
      <c r="H2053">
        <f ca="1">_xlfn.XLOOKUP('Master Data'!$B:$B,PatientsMaster!$A:$A,PatientsMaster!$F:$F)</f>
        <v>52</v>
      </c>
      <c r="I2053" t="str">
        <f ca="1">_xlfn.XLOOKUP('Master Data'!$B:$B,PatientsMaster!$A:$A,PatientsMaster!$G:$G)</f>
        <v>Young Adult</v>
      </c>
      <c r="J2053" t="str">
        <f>_xlfn.XLOOKUP($C:$C,ProvidersMaster!$A:$A,ProvidersMaster!$C:$C)</f>
        <v>Gastroenterology</v>
      </c>
      <c r="K2053">
        <f>_xlfn.XLOOKUP($A:$A,Charges!$B:$B,Charges!$D:$D)</f>
        <v>207.71</v>
      </c>
      <c r="L2053">
        <f>_xlfn.XLOOKUP($E:$E,InsuranceClaims!$A:$A,InsuranceClaims!$E:$E)</f>
        <v>209.72959999999998</v>
      </c>
      <c r="M2053" t="str">
        <f>_xlfn.XLOOKUP($A:$A,Diagnoses!$B:$B,Diagnoses!$D:$D)</f>
        <v>Gastro-esophageal reflux disease without esophagitis</v>
      </c>
      <c r="N2053" t="str">
        <f t="shared" si="64"/>
        <v>2022-Feb</v>
      </c>
      <c r="O2053" t="str">
        <f t="shared" si="65"/>
        <v>Standard</v>
      </c>
      <c r="P2053">
        <f>COUNTIF($B:$B,B2053)</f>
        <v>7</v>
      </c>
      <c r="Q2053">
        <f>SUMIF($C:$C,C2053,$L:$L)</f>
        <v>19833.441100000004</v>
      </c>
    </row>
    <row r="2054" spans="1:17" x14ac:dyDescent="0.25">
      <c r="A2054" t="s">
        <v>6381</v>
      </c>
      <c r="B2054" t="s">
        <v>845</v>
      </c>
      <c r="C2054" t="s">
        <v>3097</v>
      </c>
      <c r="D2054" t="s">
        <v>3088</v>
      </c>
      <c r="E2054" t="s">
        <v>20429</v>
      </c>
      <c r="F2054" t="s">
        <v>6000</v>
      </c>
      <c r="G2054" t="s">
        <v>3090</v>
      </c>
      <c r="H2054">
        <f ca="1">_xlfn.XLOOKUP('Master Data'!$B:$B,PatientsMaster!$A:$A,PatientsMaster!$F:$F)</f>
        <v>52</v>
      </c>
      <c r="I2054" t="str">
        <f ca="1">_xlfn.XLOOKUP('Master Data'!$B:$B,PatientsMaster!$A:$A,PatientsMaster!$G:$G)</f>
        <v>Young Adult</v>
      </c>
      <c r="J2054" t="str">
        <f>_xlfn.XLOOKUP($C:$C,ProvidersMaster!$A:$A,ProvidersMaster!$C:$C)</f>
        <v>Cardiology</v>
      </c>
      <c r="K2054">
        <f>_xlfn.XLOOKUP($A:$A,Charges!$B:$B,Charges!$D:$D)</f>
        <v>400.27</v>
      </c>
      <c r="L2054">
        <f>_xlfn.XLOOKUP($E:$E,InsuranceClaims!$A:$A,InsuranceClaims!$E:$E)</f>
        <v>374.12609999999995</v>
      </c>
      <c r="M2054" t="str">
        <f>_xlfn.XLOOKUP($A:$A,Diagnoses!$B:$B,Diagnoses!$D:$D)</f>
        <v>Type 2 diabetes mellitus without complications</v>
      </c>
      <c r="N2054" t="str">
        <f t="shared" si="64"/>
        <v>2024-Nov</v>
      </c>
      <c r="O2054" t="str">
        <f t="shared" si="65"/>
        <v>High Cost</v>
      </c>
      <c r="P2054">
        <f>COUNTIF($B:$B,B2054)</f>
        <v>7</v>
      </c>
      <c r="Q2054">
        <f>SUMIF($C:$C,C2054,$L:$L)</f>
        <v>19482.340599999985</v>
      </c>
    </row>
    <row r="2055" spans="1:17" x14ac:dyDescent="0.25">
      <c r="A2055" t="s">
        <v>6382</v>
      </c>
      <c r="B2055" t="s">
        <v>845</v>
      </c>
      <c r="C2055" t="s">
        <v>3161</v>
      </c>
      <c r="D2055" t="s">
        <v>3088</v>
      </c>
      <c r="E2055" t="s">
        <v>20430</v>
      </c>
      <c r="F2055" t="s">
        <v>6383</v>
      </c>
      <c r="G2055" t="s">
        <v>3095</v>
      </c>
      <c r="H2055">
        <f ca="1">_xlfn.XLOOKUP('Master Data'!$B:$B,PatientsMaster!$A:$A,PatientsMaster!$F:$F)</f>
        <v>52</v>
      </c>
      <c r="I2055" t="str">
        <f ca="1">_xlfn.XLOOKUP('Master Data'!$B:$B,PatientsMaster!$A:$A,PatientsMaster!$G:$G)</f>
        <v>Young Adult</v>
      </c>
      <c r="J2055" t="str">
        <f>_xlfn.XLOOKUP($C:$C,ProvidersMaster!$A:$A,ProvidersMaster!$C:$C)</f>
        <v>Gastroenterology</v>
      </c>
      <c r="K2055">
        <f>_xlfn.XLOOKUP($A:$A,Charges!$B:$B,Charges!$D:$D)</f>
        <v>207.08</v>
      </c>
      <c r="L2055">
        <f>_xlfn.XLOOKUP($E:$E,InsuranceClaims!$A:$A,InsuranceClaims!$E:$E)</f>
        <v>60.575400000000002</v>
      </c>
      <c r="M2055" t="str">
        <f>_xlfn.XLOOKUP($A:$A,Diagnoses!$B:$B,Diagnoses!$D:$D)</f>
        <v>Acute upper respiratory infection, unspecified</v>
      </c>
      <c r="N2055" t="str">
        <f t="shared" si="64"/>
        <v>2022-Jun</v>
      </c>
      <c r="O2055" t="str">
        <f t="shared" si="65"/>
        <v>Standard</v>
      </c>
      <c r="P2055">
        <f>COUNTIF($B:$B,B2055)</f>
        <v>7</v>
      </c>
      <c r="Q2055">
        <f>SUMIF($C:$C,C2055,$L:$L)</f>
        <v>20657.172699999996</v>
      </c>
    </row>
    <row r="2056" spans="1:17" x14ac:dyDescent="0.25">
      <c r="A2056" t="s">
        <v>6384</v>
      </c>
      <c r="B2056" t="s">
        <v>845</v>
      </c>
      <c r="C2056" t="s">
        <v>3151</v>
      </c>
      <c r="D2056" t="s">
        <v>3088</v>
      </c>
      <c r="E2056" t="s">
        <v>20431</v>
      </c>
      <c r="F2056" t="s">
        <v>5580</v>
      </c>
      <c r="G2056" t="s">
        <v>3095</v>
      </c>
      <c r="H2056">
        <f ca="1">_xlfn.XLOOKUP('Master Data'!$B:$B,PatientsMaster!$A:$A,PatientsMaster!$F:$F)</f>
        <v>52</v>
      </c>
      <c r="I2056" t="str">
        <f ca="1">_xlfn.XLOOKUP('Master Data'!$B:$B,PatientsMaster!$A:$A,PatientsMaster!$G:$G)</f>
        <v>Young Adult</v>
      </c>
      <c r="J2056" t="str">
        <f>_xlfn.XLOOKUP($C:$C,ProvidersMaster!$A:$A,ProvidersMaster!$C:$C)</f>
        <v>Gastroenterology</v>
      </c>
      <c r="K2056">
        <f>_xlfn.XLOOKUP($A:$A,Charges!$B:$B,Charges!$D:$D)</f>
        <v>409.63</v>
      </c>
      <c r="L2056">
        <f>_xlfn.XLOOKUP($E:$E,InsuranceClaims!$A:$A,InsuranceClaims!$E:$E)</f>
        <v>55.500700000000002</v>
      </c>
      <c r="M2056" t="str">
        <f>_xlfn.XLOOKUP($A:$A,Diagnoses!$B:$B,Diagnoses!$D:$D)</f>
        <v>Low back pain</v>
      </c>
      <c r="N2056" t="str">
        <f t="shared" si="64"/>
        <v>2024-Dec</v>
      </c>
      <c r="O2056" t="str">
        <f t="shared" si="65"/>
        <v>High Cost</v>
      </c>
      <c r="P2056">
        <f>COUNTIF($B:$B,B2056)</f>
        <v>7</v>
      </c>
      <c r="Q2056">
        <f>SUMIF($C:$C,C2056,$L:$L)</f>
        <v>21413.642499999994</v>
      </c>
    </row>
    <row r="2057" spans="1:17" x14ac:dyDescent="0.25">
      <c r="A2057" t="s">
        <v>6385</v>
      </c>
      <c r="B2057" t="s">
        <v>847</v>
      </c>
      <c r="C2057" t="s">
        <v>3217</v>
      </c>
      <c r="D2057" t="s">
        <v>3093</v>
      </c>
      <c r="E2057" t="s">
        <v>20432</v>
      </c>
      <c r="F2057" t="s">
        <v>6386</v>
      </c>
      <c r="G2057" t="s">
        <v>3102</v>
      </c>
      <c r="H2057">
        <f ca="1">_xlfn.XLOOKUP('Master Data'!$B:$B,PatientsMaster!$A:$A,PatientsMaster!$F:$F)</f>
        <v>75</v>
      </c>
      <c r="I2057" t="str">
        <f ca="1">_xlfn.XLOOKUP('Master Data'!$B:$B,PatientsMaster!$A:$A,PatientsMaster!$G:$G)</f>
        <v>Young Adult</v>
      </c>
      <c r="J2057" t="str">
        <f>_xlfn.XLOOKUP($C:$C,ProvidersMaster!$A:$A,ProvidersMaster!$C:$C)</f>
        <v>Cardiology</v>
      </c>
      <c r="K2057">
        <f>_xlfn.XLOOKUP($A:$A,Charges!$B:$B,Charges!$D:$D)</f>
        <v>279.3</v>
      </c>
      <c r="L2057">
        <f>_xlfn.XLOOKUP($E:$E,InsuranceClaims!$A:$A,InsuranceClaims!$E:$E)</f>
        <v>133.90959999999998</v>
      </c>
      <c r="M2057" t="str">
        <f>_xlfn.XLOOKUP($A:$A,Diagnoses!$B:$B,Diagnoses!$D:$D)</f>
        <v>Essential (primary) hypertension</v>
      </c>
      <c r="N2057" t="str">
        <f t="shared" si="64"/>
        <v>2023-Dec</v>
      </c>
      <c r="O2057" t="str">
        <f t="shared" si="65"/>
        <v>Standard</v>
      </c>
      <c r="P2057">
        <f>COUNTIF($B:$B,B2057)</f>
        <v>9</v>
      </c>
      <c r="Q2057">
        <f>SUMIF($C:$C,C2057,$L:$L)</f>
        <v>16325.449900000001</v>
      </c>
    </row>
    <row r="2058" spans="1:17" x14ac:dyDescent="0.25">
      <c r="A2058" t="s">
        <v>6387</v>
      </c>
      <c r="B2058" t="s">
        <v>847</v>
      </c>
      <c r="C2058" t="s">
        <v>3265</v>
      </c>
      <c r="D2058" t="s">
        <v>3093</v>
      </c>
      <c r="E2058" t="s">
        <v>20433</v>
      </c>
      <c r="F2058" t="s">
        <v>3404</v>
      </c>
      <c r="G2058" t="s">
        <v>3095</v>
      </c>
      <c r="H2058">
        <f ca="1">_xlfn.XLOOKUP('Master Data'!$B:$B,PatientsMaster!$A:$A,PatientsMaster!$F:$F)</f>
        <v>75</v>
      </c>
      <c r="I2058" t="str">
        <f ca="1">_xlfn.XLOOKUP('Master Data'!$B:$B,PatientsMaster!$A:$A,PatientsMaster!$G:$G)</f>
        <v>Young Adult</v>
      </c>
      <c r="J2058" t="str">
        <f>_xlfn.XLOOKUP($C:$C,ProvidersMaster!$A:$A,ProvidersMaster!$C:$C)</f>
        <v>Neurology</v>
      </c>
      <c r="K2058">
        <f>_xlfn.XLOOKUP($A:$A,Charges!$B:$B,Charges!$D:$D)</f>
        <v>59.58</v>
      </c>
      <c r="L2058">
        <f>_xlfn.XLOOKUP($E:$E,InsuranceClaims!$A:$A,InsuranceClaims!$E:$E)</f>
        <v>239.07919999999999</v>
      </c>
      <c r="M2058" t="str">
        <f>_xlfn.XLOOKUP($A:$A,Diagnoses!$B:$B,Diagnoses!$D:$D)</f>
        <v>Essential (primary) hypertension</v>
      </c>
      <c r="N2058" t="str">
        <f t="shared" si="64"/>
        <v>2023-Jun</v>
      </c>
      <c r="O2058" t="str">
        <f t="shared" si="65"/>
        <v>Standard</v>
      </c>
      <c r="P2058">
        <f>COUNTIF($B:$B,B2058)</f>
        <v>9</v>
      </c>
      <c r="Q2058">
        <f>SUMIF($C:$C,C2058,$L:$L)</f>
        <v>17482.5101</v>
      </c>
    </row>
    <row r="2059" spans="1:17" x14ac:dyDescent="0.25">
      <c r="A2059" t="s">
        <v>6388</v>
      </c>
      <c r="B2059" t="s">
        <v>847</v>
      </c>
      <c r="C2059" t="s">
        <v>3118</v>
      </c>
      <c r="D2059" t="s">
        <v>3088</v>
      </c>
      <c r="E2059" t="s">
        <v>20434</v>
      </c>
      <c r="F2059" t="s">
        <v>3094</v>
      </c>
      <c r="G2059" t="s">
        <v>3095</v>
      </c>
      <c r="H2059">
        <f ca="1">_xlfn.XLOOKUP('Master Data'!$B:$B,PatientsMaster!$A:$A,PatientsMaster!$F:$F)</f>
        <v>75</v>
      </c>
      <c r="I2059" t="str">
        <f ca="1">_xlfn.XLOOKUP('Master Data'!$B:$B,PatientsMaster!$A:$A,PatientsMaster!$G:$G)</f>
        <v>Young Adult</v>
      </c>
      <c r="J2059" t="str">
        <f>_xlfn.XLOOKUP($C:$C,ProvidersMaster!$A:$A,ProvidersMaster!$C:$C)</f>
        <v>Cardiology</v>
      </c>
      <c r="K2059">
        <f>_xlfn.XLOOKUP($A:$A,Charges!$B:$B,Charges!$D:$D)</f>
        <v>244.81</v>
      </c>
      <c r="L2059">
        <f>_xlfn.XLOOKUP($E:$E,InsuranceClaims!$A:$A,InsuranceClaims!$E:$E)</f>
        <v>208.8338</v>
      </c>
      <c r="M2059" t="str">
        <f>_xlfn.XLOOKUP($A:$A,Diagnoses!$B:$B,Diagnoses!$D:$D)</f>
        <v>Type 2 diabetes mellitus without complications</v>
      </c>
      <c r="N2059" t="str">
        <f t="shared" si="64"/>
        <v>2025-Feb</v>
      </c>
      <c r="O2059" t="str">
        <f t="shared" si="65"/>
        <v>Standard</v>
      </c>
      <c r="P2059">
        <f>COUNTIF($B:$B,B2059)</f>
        <v>9</v>
      </c>
      <c r="Q2059">
        <f>SUMIF($C:$C,C2059,$L:$L)</f>
        <v>19335.334599999998</v>
      </c>
    </row>
    <row r="2060" spans="1:17" x14ac:dyDescent="0.25">
      <c r="A2060" t="s">
        <v>6389</v>
      </c>
      <c r="B2060" t="s">
        <v>847</v>
      </c>
      <c r="C2060" t="s">
        <v>3135</v>
      </c>
      <c r="D2060" t="s">
        <v>3088</v>
      </c>
      <c r="E2060" t="s">
        <v>20435</v>
      </c>
      <c r="F2060" t="s">
        <v>6390</v>
      </c>
      <c r="G2060" t="s">
        <v>3095</v>
      </c>
      <c r="H2060">
        <f ca="1">_xlfn.XLOOKUP('Master Data'!$B:$B,PatientsMaster!$A:$A,PatientsMaster!$F:$F)</f>
        <v>75</v>
      </c>
      <c r="I2060" t="str">
        <f ca="1">_xlfn.XLOOKUP('Master Data'!$B:$B,PatientsMaster!$A:$A,PatientsMaster!$G:$G)</f>
        <v>Young Adult</v>
      </c>
      <c r="J2060" t="str">
        <f>_xlfn.XLOOKUP($C:$C,ProvidersMaster!$A:$A,ProvidersMaster!$C:$C)</f>
        <v>Pediatrics</v>
      </c>
      <c r="K2060">
        <f>_xlfn.XLOOKUP($A:$A,Charges!$B:$B,Charges!$D:$D)</f>
        <v>224.9</v>
      </c>
      <c r="L2060">
        <f>_xlfn.XLOOKUP($E:$E,InsuranceClaims!$A:$A,InsuranceClaims!$E:$E)</f>
        <v>110.06280000000001</v>
      </c>
      <c r="M2060" t="str">
        <f>_xlfn.XLOOKUP($A:$A,Diagnoses!$B:$B,Diagnoses!$D:$D)</f>
        <v>Type 2 diabetes mellitus without complications</v>
      </c>
      <c r="N2060" t="str">
        <f t="shared" si="64"/>
        <v>2025-Mar</v>
      </c>
      <c r="O2060" t="str">
        <f t="shared" si="65"/>
        <v>Standard</v>
      </c>
      <c r="P2060">
        <f>COUNTIF($B:$B,B2060)</f>
        <v>9</v>
      </c>
      <c r="Q2060">
        <f>SUMIF($C:$C,C2060,$L:$L)</f>
        <v>24472.873299999996</v>
      </c>
    </row>
    <row r="2061" spans="1:17" x14ac:dyDescent="0.25">
      <c r="A2061" t="s">
        <v>6391</v>
      </c>
      <c r="B2061" t="s">
        <v>847</v>
      </c>
      <c r="C2061" t="s">
        <v>3148</v>
      </c>
      <c r="D2061" t="s">
        <v>3088</v>
      </c>
      <c r="E2061" t="s">
        <v>20436</v>
      </c>
      <c r="F2061" t="s">
        <v>3682</v>
      </c>
      <c r="G2061" t="s">
        <v>3095</v>
      </c>
      <c r="H2061">
        <f ca="1">_xlfn.XLOOKUP('Master Data'!$B:$B,PatientsMaster!$A:$A,PatientsMaster!$F:$F)</f>
        <v>75</v>
      </c>
      <c r="I2061" t="str">
        <f ca="1">_xlfn.XLOOKUP('Master Data'!$B:$B,PatientsMaster!$A:$A,PatientsMaster!$G:$G)</f>
        <v>Young Adult</v>
      </c>
      <c r="J2061" t="str">
        <f>_xlfn.XLOOKUP($C:$C,ProvidersMaster!$A:$A,ProvidersMaster!$C:$C)</f>
        <v>Gastroenterology</v>
      </c>
      <c r="K2061">
        <f>_xlfn.XLOOKUP($A:$A,Charges!$B:$B,Charges!$D:$D)</f>
        <v>157.88</v>
      </c>
      <c r="L2061">
        <f>_xlfn.XLOOKUP($E:$E,InsuranceClaims!$A:$A,InsuranceClaims!$E:$E)</f>
        <v>70.02</v>
      </c>
      <c r="M2061" t="str">
        <f>_xlfn.XLOOKUP($A:$A,Diagnoses!$B:$B,Diagnoses!$D:$D)</f>
        <v>Acute upper respiratory infection, unspecified</v>
      </c>
      <c r="N2061" t="str">
        <f t="shared" si="64"/>
        <v>2026-May</v>
      </c>
      <c r="O2061" t="str">
        <f t="shared" si="65"/>
        <v>Standard</v>
      </c>
      <c r="P2061">
        <f>COUNTIF($B:$B,B2061)</f>
        <v>9</v>
      </c>
      <c r="Q2061">
        <f>SUMIF($C:$C,C2061,$L:$L)</f>
        <v>19833.441100000004</v>
      </c>
    </row>
    <row r="2062" spans="1:17" x14ac:dyDescent="0.25">
      <c r="A2062" t="s">
        <v>6392</v>
      </c>
      <c r="B2062" t="s">
        <v>847</v>
      </c>
      <c r="C2062" t="s">
        <v>3217</v>
      </c>
      <c r="D2062" t="s">
        <v>3088</v>
      </c>
      <c r="E2062" t="s">
        <v>20437</v>
      </c>
      <c r="F2062" t="s">
        <v>6393</v>
      </c>
      <c r="G2062" t="s">
        <v>3090</v>
      </c>
      <c r="H2062">
        <f ca="1">_xlfn.XLOOKUP('Master Data'!$B:$B,PatientsMaster!$A:$A,PatientsMaster!$F:$F)</f>
        <v>75</v>
      </c>
      <c r="I2062" t="str">
        <f ca="1">_xlfn.XLOOKUP('Master Data'!$B:$B,PatientsMaster!$A:$A,PatientsMaster!$G:$G)</f>
        <v>Young Adult</v>
      </c>
      <c r="J2062" t="str">
        <f>_xlfn.XLOOKUP($C:$C,ProvidersMaster!$A:$A,ProvidersMaster!$C:$C)</f>
        <v>Cardiology</v>
      </c>
      <c r="K2062">
        <f>_xlfn.XLOOKUP($A:$A,Charges!$B:$B,Charges!$D:$D)</f>
        <v>319.39</v>
      </c>
      <c r="L2062">
        <f>_xlfn.XLOOKUP($E:$E,InsuranceClaims!$A:$A,InsuranceClaims!$E:$E)</f>
        <v>325.12009999999998</v>
      </c>
      <c r="M2062" t="str">
        <f>_xlfn.XLOOKUP($A:$A,Diagnoses!$B:$B,Diagnoses!$D:$D)</f>
        <v>Type 2 diabetes mellitus without complications</v>
      </c>
      <c r="N2062" t="str">
        <f t="shared" si="64"/>
        <v>2022-Jan</v>
      </c>
      <c r="O2062" t="str">
        <f t="shared" si="65"/>
        <v>Standard</v>
      </c>
      <c r="P2062">
        <f>COUNTIF($B:$B,B2062)</f>
        <v>9</v>
      </c>
      <c r="Q2062">
        <f>SUMIF($C:$C,C2062,$L:$L)</f>
        <v>16325.449900000001</v>
      </c>
    </row>
    <row r="2063" spans="1:17" x14ac:dyDescent="0.25">
      <c r="A2063" t="s">
        <v>6394</v>
      </c>
      <c r="B2063" t="s">
        <v>847</v>
      </c>
      <c r="C2063" t="s">
        <v>3180</v>
      </c>
      <c r="D2063" t="s">
        <v>3093</v>
      </c>
      <c r="E2063" t="s">
        <v>20438</v>
      </c>
      <c r="F2063" t="s">
        <v>3139</v>
      </c>
      <c r="G2063" t="s">
        <v>3090</v>
      </c>
      <c r="H2063">
        <f ca="1">_xlfn.XLOOKUP('Master Data'!$B:$B,PatientsMaster!$A:$A,PatientsMaster!$F:$F)</f>
        <v>75</v>
      </c>
      <c r="I2063" t="str">
        <f ca="1">_xlfn.XLOOKUP('Master Data'!$B:$B,PatientsMaster!$A:$A,PatientsMaster!$G:$G)</f>
        <v>Young Adult</v>
      </c>
      <c r="J2063" t="str">
        <f>_xlfn.XLOOKUP($C:$C,ProvidersMaster!$A:$A,ProvidersMaster!$C:$C)</f>
        <v>Gastroenterology</v>
      </c>
      <c r="K2063">
        <f>_xlfn.XLOOKUP($A:$A,Charges!$B:$B,Charges!$D:$D)</f>
        <v>245.98</v>
      </c>
      <c r="L2063">
        <f>_xlfn.XLOOKUP($E:$E,InsuranceClaims!$A:$A,InsuranceClaims!$E:$E)</f>
        <v>258.64109999999999</v>
      </c>
      <c r="M2063" t="str">
        <f>_xlfn.XLOOKUP($A:$A,Diagnoses!$B:$B,Diagnoses!$D:$D)</f>
        <v>Gastro-esophageal reflux disease without esophagitis</v>
      </c>
      <c r="N2063" t="str">
        <f t="shared" si="64"/>
        <v>2022-Mar</v>
      </c>
      <c r="O2063" t="str">
        <f t="shared" si="65"/>
        <v>Standard</v>
      </c>
      <c r="P2063">
        <f>COUNTIF($B:$B,B2063)</f>
        <v>9</v>
      </c>
      <c r="Q2063">
        <f>SUMIF($C:$C,C2063,$L:$L)</f>
        <v>19110.715800000002</v>
      </c>
    </row>
    <row r="2064" spans="1:17" x14ac:dyDescent="0.25">
      <c r="A2064" t="s">
        <v>6395</v>
      </c>
      <c r="B2064" t="s">
        <v>847</v>
      </c>
      <c r="C2064" t="s">
        <v>3100</v>
      </c>
      <c r="D2064" t="s">
        <v>3093</v>
      </c>
      <c r="E2064" t="s">
        <v>20439</v>
      </c>
      <c r="F2064" t="s">
        <v>3775</v>
      </c>
      <c r="G2064" t="s">
        <v>3095</v>
      </c>
      <c r="H2064">
        <f ca="1">_xlfn.XLOOKUP('Master Data'!$B:$B,PatientsMaster!$A:$A,PatientsMaster!$F:$F)</f>
        <v>75</v>
      </c>
      <c r="I2064" t="str">
        <f ca="1">_xlfn.XLOOKUP('Master Data'!$B:$B,PatientsMaster!$A:$A,PatientsMaster!$G:$G)</f>
        <v>Young Adult</v>
      </c>
      <c r="J2064" t="str">
        <f>_xlfn.XLOOKUP($C:$C,ProvidersMaster!$A:$A,ProvidersMaster!$C:$C)</f>
        <v>Gastroenterology</v>
      </c>
      <c r="K2064">
        <f>_xlfn.XLOOKUP($A:$A,Charges!$B:$B,Charges!$D:$D)</f>
        <v>357.69</v>
      </c>
      <c r="L2064">
        <f>_xlfn.XLOOKUP($E:$E,InsuranceClaims!$A:$A,InsuranceClaims!$E:$E)</f>
        <v>62.157600000000002</v>
      </c>
      <c r="M2064" t="str">
        <f>_xlfn.XLOOKUP($A:$A,Diagnoses!$B:$B,Diagnoses!$D:$D)</f>
        <v>Type 2 diabetes mellitus without complications</v>
      </c>
      <c r="N2064" t="str">
        <f t="shared" si="64"/>
        <v>2022-Jul</v>
      </c>
      <c r="O2064" t="str">
        <f t="shared" si="65"/>
        <v>High Cost</v>
      </c>
      <c r="P2064">
        <f>COUNTIF($B:$B,B2064)</f>
        <v>9</v>
      </c>
      <c r="Q2064">
        <f>SUMIF($C:$C,C2064,$L:$L)</f>
        <v>18930.286999999997</v>
      </c>
    </row>
    <row r="2065" spans="1:17" x14ac:dyDescent="0.25">
      <c r="A2065" t="s">
        <v>6396</v>
      </c>
      <c r="B2065" t="s">
        <v>847</v>
      </c>
      <c r="C2065" t="s">
        <v>3138</v>
      </c>
      <c r="D2065" t="s">
        <v>3093</v>
      </c>
      <c r="E2065" t="s">
        <v>20440</v>
      </c>
      <c r="F2065" t="s">
        <v>3375</v>
      </c>
      <c r="G2065" t="s">
        <v>3095</v>
      </c>
      <c r="H2065">
        <f ca="1">_xlfn.XLOOKUP('Master Data'!$B:$B,PatientsMaster!$A:$A,PatientsMaster!$F:$F)</f>
        <v>75</v>
      </c>
      <c r="I2065" t="str">
        <f ca="1">_xlfn.XLOOKUP('Master Data'!$B:$B,PatientsMaster!$A:$A,PatientsMaster!$G:$G)</f>
        <v>Young Adult</v>
      </c>
      <c r="J2065" t="str">
        <f>_xlfn.XLOOKUP($C:$C,ProvidersMaster!$A:$A,ProvidersMaster!$C:$C)</f>
        <v>Dermatology</v>
      </c>
      <c r="K2065">
        <f>_xlfn.XLOOKUP($A:$A,Charges!$B:$B,Charges!$D:$D)</f>
        <v>418.2</v>
      </c>
      <c r="L2065">
        <f>_xlfn.XLOOKUP($E:$E,InsuranceClaims!$A:$A,InsuranceClaims!$E:$E)</f>
        <v>250.58739999999997</v>
      </c>
      <c r="M2065" t="str">
        <f>_xlfn.XLOOKUP($A:$A,Diagnoses!$B:$B,Diagnoses!$D:$D)</f>
        <v>Gastro-esophageal reflux disease without esophagitis</v>
      </c>
      <c r="N2065" t="str">
        <f t="shared" si="64"/>
        <v>2023-May</v>
      </c>
      <c r="O2065" t="str">
        <f t="shared" si="65"/>
        <v>High Cost</v>
      </c>
      <c r="P2065">
        <f>COUNTIF($B:$B,B2065)</f>
        <v>9</v>
      </c>
      <c r="Q2065">
        <f>SUMIF($C:$C,C2065,$L:$L)</f>
        <v>16320.415199999998</v>
      </c>
    </row>
    <row r="2066" spans="1:17" x14ac:dyDescent="0.25">
      <c r="A2066" t="s">
        <v>6397</v>
      </c>
      <c r="B2066" t="s">
        <v>849</v>
      </c>
      <c r="C2066" t="s">
        <v>3087</v>
      </c>
      <c r="D2066" t="s">
        <v>3088</v>
      </c>
      <c r="E2066" t="s">
        <v>20441</v>
      </c>
      <c r="F2066" t="s">
        <v>5741</v>
      </c>
      <c r="G2066" t="s">
        <v>3090</v>
      </c>
      <c r="H2066">
        <f ca="1">_xlfn.XLOOKUP('Master Data'!$B:$B,PatientsMaster!$A:$A,PatientsMaster!$F:$F)</f>
        <v>45</v>
      </c>
      <c r="I2066" t="str">
        <f ca="1">_xlfn.XLOOKUP('Master Data'!$B:$B,PatientsMaster!$A:$A,PatientsMaster!$G:$G)</f>
        <v>Young Adult</v>
      </c>
      <c r="J2066" t="str">
        <f>_xlfn.XLOOKUP($C:$C,ProvidersMaster!$A:$A,ProvidersMaster!$C:$C)</f>
        <v>Cardiology</v>
      </c>
      <c r="K2066">
        <f>_xlfn.XLOOKUP($A:$A,Charges!$B:$B,Charges!$D:$D)</f>
        <v>492.26</v>
      </c>
      <c r="L2066">
        <f>_xlfn.XLOOKUP($E:$E,InsuranceClaims!$A:$A,InsuranceClaims!$E:$E)</f>
        <v>229.5282</v>
      </c>
      <c r="M2066" t="str">
        <f>_xlfn.XLOOKUP($A:$A,Diagnoses!$B:$B,Diagnoses!$D:$D)</f>
        <v>Type 2 diabetes mellitus without complications</v>
      </c>
      <c r="N2066" t="str">
        <f t="shared" si="64"/>
        <v>2026-Aug</v>
      </c>
      <c r="O2066" t="str">
        <f t="shared" si="65"/>
        <v>High Cost</v>
      </c>
      <c r="P2066">
        <f>COUNTIF($B:$B,B2066)</f>
        <v>9</v>
      </c>
      <c r="Q2066">
        <f>SUMIF($C:$C,C2066,$L:$L)</f>
        <v>16589.7353</v>
      </c>
    </row>
    <row r="2067" spans="1:17" x14ac:dyDescent="0.25">
      <c r="A2067" t="s">
        <v>6398</v>
      </c>
      <c r="B2067" t="s">
        <v>849</v>
      </c>
      <c r="C2067" t="s">
        <v>3217</v>
      </c>
      <c r="D2067" t="s">
        <v>3093</v>
      </c>
      <c r="E2067" t="s">
        <v>20442</v>
      </c>
      <c r="F2067" t="s">
        <v>4272</v>
      </c>
      <c r="G2067" t="s">
        <v>3102</v>
      </c>
      <c r="H2067">
        <f ca="1">_xlfn.XLOOKUP('Master Data'!$B:$B,PatientsMaster!$A:$A,PatientsMaster!$F:$F)</f>
        <v>45</v>
      </c>
      <c r="I2067" t="str">
        <f ca="1">_xlfn.XLOOKUP('Master Data'!$B:$B,PatientsMaster!$A:$A,PatientsMaster!$G:$G)</f>
        <v>Young Adult</v>
      </c>
      <c r="J2067" t="str">
        <f>_xlfn.XLOOKUP($C:$C,ProvidersMaster!$A:$A,ProvidersMaster!$C:$C)</f>
        <v>Cardiology</v>
      </c>
      <c r="K2067">
        <f>_xlfn.XLOOKUP($A:$A,Charges!$B:$B,Charges!$D:$D)</f>
        <v>234.8</v>
      </c>
      <c r="L2067">
        <f>_xlfn.XLOOKUP($E:$E,InsuranceClaims!$A:$A,InsuranceClaims!$E:$E)</f>
        <v>273.67340000000002</v>
      </c>
      <c r="M2067" t="str">
        <f>_xlfn.XLOOKUP($A:$A,Diagnoses!$B:$B,Diagnoses!$D:$D)</f>
        <v>Essential (primary) hypertension</v>
      </c>
      <c r="N2067" t="str">
        <f t="shared" si="64"/>
        <v>2022-Jun</v>
      </c>
      <c r="O2067" t="str">
        <f t="shared" si="65"/>
        <v>Standard</v>
      </c>
      <c r="P2067">
        <f>COUNTIF($B:$B,B2067)</f>
        <v>9</v>
      </c>
      <c r="Q2067">
        <f>SUMIF($C:$C,C2067,$L:$L)</f>
        <v>16325.449900000001</v>
      </c>
    </row>
    <row r="2068" spans="1:17" x14ac:dyDescent="0.25">
      <c r="A2068" t="s">
        <v>6399</v>
      </c>
      <c r="B2068" t="s">
        <v>849</v>
      </c>
      <c r="C2068" t="s">
        <v>3111</v>
      </c>
      <c r="D2068" t="s">
        <v>3088</v>
      </c>
      <c r="E2068" t="s">
        <v>20443</v>
      </c>
      <c r="F2068" t="s">
        <v>5782</v>
      </c>
      <c r="G2068" t="s">
        <v>3090</v>
      </c>
      <c r="H2068">
        <f ca="1">_xlfn.XLOOKUP('Master Data'!$B:$B,PatientsMaster!$A:$A,PatientsMaster!$F:$F)</f>
        <v>45</v>
      </c>
      <c r="I2068" t="str">
        <f ca="1">_xlfn.XLOOKUP('Master Data'!$B:$B,PatientsMaster!$A:$A,PatientsMaster!$G:$G)</f>
        <v>Young Adult</v>
      </c>
      <c r="J2068" t="str">
        <f>_xlfn.XLOOKUP($C:$C,ProvidersMaster!$A:$A,ProvidersMaster!$C:$C)</f>
        <v>Gastroenterology</v>
      </c>
      <c r="K2068">
        <f>_xlfn.XLOOKUP($A:$A,Charges!$B:$B,Charges!$D:$D)</f>
        <v>165.26</v>
      </c>
      <c r="L2068">
        <f>_xlfn.XLOOKUP($E:$E,InsuranceClaims!$A:$A,InsuranceClaims!$E:$E)</f>
        <v>249.22890000000001</v>
      </c>
      <c r="M2068" t="str">
        <f>_xlfn.XLOOKUP($A:$A,Diagnoses!$B:$B,Diagnoses!$D:$D)</f>
        <v>Essential (primary) hypertension</v>
      </c>
      <c r="N2068" t="str">
        <f t="shared" si="64"/>
        <v>2023-Jul</v>
      </c>
      <c r="O2068" t="str">
        <f t="shared" si="65"/>
        <v>Standard</v>
      </c>
      <c r="P2068">
        <f>COUNTIF($B:$B,B2068)</f>
        <v>9</v>
      </c>
      <c r="Q2068">
        <f>SUMIF($C:$C,C2068,$L:$L)</f>
        <v>20345.553199999988</v>
      </c>
    </row>
    <row r="2069" spans="1:17" x14ac:dyDescent="0.25">
      <c r="A2069" t="s">
        <v>6400</v>
      </c>
      <c r="B2069" t="s">
        <v>849</v>
      </c>
      <c r="C2069" t="s">
        <v>3087</v>
      </c>
      <c r="D2069" t="s">
        <v>3088</v>
      </c>
      <c r="E2069" t="s">
        <v>20444</v>
      </c>
      <c r="F2069" t="s">
        <v>6401</v>
      </c>
      <c r="G2069" t="s">
        <v>3090</v>
      </c>
      <c r="H2069">
        <f ca="1">_xlfn.XLOOKUP('Master Data'!$B:$B,PatientsMaster!$A:$A,PatientsMaster!$F:$F)</f>
        <v>45</v>
      </c>
      <c r="I2069" t="str">
        <f ca="1">_xlfn.XLOOKUP('Master Data'!$B:$B,PatientsMaster!$A:$A,PatientsMaster!$G:$G)</f>
        <v>Young Adult</v>
      </c>
      <c r="J2069" t="str">
        <f>_xlfn.XLOOKUP($C:$C,ProvidersMaster!$A:$A,ProvidersMaster!$C:$C)</f>
        <v>Cardiology</v>
      </c>
      <c r="K2069">
        <f>_xlfn.XLOOKUP($A:$A,Charges!$B:$B,Charges!$D:$D)</f>
        <v>340.69</v>
      </c>
      <c r="L2069">
        <f>_xlfn.XLOOKUP($E:$E,InsuranceClaims!$A:$A,InsuranceClaims!$E:$E)</f>
        <v>279.99850000000004</v>
      </c>
      <c r="M2069" t="str">
        <f>_xlfn.XLOOKUP($A:$A,Diagnoses!$B:$B,Diagnoses!$D:$D)</f>
        <v>Type 2 diabetes mellitus without complications</v>
      </c>
      <c r="N2069" t="str">
        <f t="shared" si="64"/>
        <v>2026-Feb</v>
      </c>
      <c r="O2069" t="str">
        <f t="shared" si="65"/>
        <v>Standard</v>
      </c>
      <c r="P2069">
        <f>COUNTIF($B:$B,B2069)</f>
        <v>9</v>
      </c>
      <c r="Q2069">
        <f>SUMIF($C:$C,C2069,$L:$L)</f>
        <v>16589.7353</v>
      </c>
    </row>
    <row r="2070" spans="1:17" x14ac:dyDescent="0.25">
      <c r="A2070" t="s">
        <v>6402</v>
      </c>
      <c r="B2070" t="s">
        <v>849</v>
      </c>
      <c r="C2070" t="s">
        <v>3199</v>
      </c>
      <c r="D2070" t="s">
        <v>3088</v>
      </c>
      <c r="E2070" t="s">
        <v>20445</v>
      </c>
      <c r="F2070" t="s">
        <v>4581</v>
      </c>
      <c r="G2070" t="s">
        <v>3106</v>
      </c>
      <c r="H2070">
        <f ca="1">_xlfn.XLOOKUP('Master Data'!$B:$B,PatientsMaster!$A:$A,PatientsMaster!$F:$F)</f>
        <v>45</v>
      </c>
      <c r="I2070" t="str">
        <f ca="1">_xlfn.XLOOKUP('Master Data'!$B:$B,PatientsMaster!$A:$A,PatientsMaster!$G:$G)</f>
        <v>Young Adult</v>
      </c>
      <c r="J2070" t="str">
        <f>_xlfn.XLOOKUP($C:$C,ProvidersMaster!$A:$A,ProvidersMaster!$C:$C)</f>
        <v>Gastroenterology</v>
      </c>
      <c r="K2070">
        <f>_xlfn.XLOOKUP($A:$A,Charges!$B:$B,Charges!$D:$D)</f>
        <v>432.9</v>
      </c>
      <c r="L2070">
        <f>_xlfn.XLOOKUP($E:$E,InsuranceClaims!$A:$A,InsuranceClaims!$E:$E)</f>
        <v>154.11750000000001</v>
      </c>
      <c r="M2070" t="str">
        <f>_xlfn.XLOOKUP($A:$A,Diagnoses!$B:$B,Diagnoses!$D:$D)</f>
        <v>Gastro-esophageal reflux disease without esophagitis</v>
      </c>
      <c r="N2070" t="str">
        <f t="shared" si="64"/>
        <v>2024-Jun</v>
      </c>
      <c r="O2070" t="str">
        <f t="shared" si="65"/>
        <v>High Cost</v>
      </c>
      <c r="P2070">
        <f>COUNTIF($B:$B,B2070)</f>
        <v>9</v>
      </c>
      <c r="Q2070">
        <f>SUMIF($C:$C,C2070,$L:$L)</f>
        <v>19674.320500000005</v>
      </c>
    </row>
    <row r="2071" spans="1:17" x14ac:dyDescent="0.25">
      <c r="A2071" t="s">
        <v>6403</v>
      </c>
      <c r="B2071" t="s">
        <v>849</v>
      </c>
      <c r="C2071" t="s">
        <v>3130</v>
      </c>
      <c r="D2071" t="s">
        <v>3088</v>
      </c>
      <c r="E2071" t="s">
        <v>20446</v>
      </c>
      <c r="F2071" t="s">
        <v>6404</v>
      </c>
      <c r="G2071" t="s">
        <v>3106</v>
      </c>
      <c r="H2071">
        <f ca="1">_xlfn.XLOOKUP('Master Data'!$B:$B,PatientsMaster!$A:$A,PatientsMaster!$F:$F)</f>
        <v>45</v>
      </c>
      <c r="I2071" t="str">
        <f ca="1">_xlfn.XLOOKUP('Master Data'!$B:$B,PatientsMaster!$A:$A,PatientsMaster!$G:$G)</f>
        <v>Young Adult</v>
      </c>
      <c r="J2071" t="str">
        <f>_xlfn.XLOOKUP($C:$C,ProvidersMaster!$A:$A,ProvidersMaster!$C:$C)</f>
        <v>Pediatrics</v>
      </c>
      <c r="K2071">
        <f>_xlfn.XLOOKUP($A:$A,Charges!$B:$B,Charges!$D:$D)</f>
        <v>135.52000000000001</v>
      </c>
      <c r="L2071">
        <f>_xlfn.XLOOKUP($E:$E,InsuranceClaims!$A:$A,InsuranceClaims!$E:$E)</f>
        <v>269.08449999999999</v>
      </c>
      <c r="M2071" t="str">
        <f>_xlfn.XLOOKUP($A:$A,Diagnoses!$B:$B,Diagnoses!$D:$D)</f>
        <v>Essential (primary) hypertension</v>
      </c>
      <c r="N2071" t="str">
        <f t="shared" si="64"/>
        <v>2023-May</v>
      </c>
      <c r="O2071" t="str">
        <f t="shared" si="65"/>
        <v>Standard</v>
      </c>
      <c r="P2071">
        <f>COUNTIF($B:$B,B2071)</f>
        <v>9</v>
      </c>
      <c r="Q2071">
        <f>SUMIF($C:$C,C2071,$L:$L)</f>
        <v>15966.304299999994</v>
      </c>
    </row>
    <row r="2072" spans="1:17" x14ac:dyDescent="0.25">
      <c r="A2072" t="s">
        <v>6405</v>
      </c>
      <c r="B2072" t="s">
        <v>849</v>
      </c>
      <c r="C2072" t="s">
        <v>3161</v>
      </c>
      <c r="D2072" t="s">
        <v>3088</v>
      </c>
      <c r="E2072" t="s">
        <v>20447</v>
      </c>
      <c r="F2072" t="s">
        <v>4576</v>
      </c>
      <c r="G2072" t="s">
        <v>3095</v>
      </c>
      <c r="H2072">
        <f ca="1">_xlfn.XLOOKUP('Master Data'!$B:$B,PatientsMaster!$A:$A,PatientsMaster!$F:$F)</f>
        <v>45</v>
      </c>
      <c r="I2072" t="str">
        <f ca="1">_xlfn.XLOOKUP('Master Data'!$B:$B,PatientsMaster!$A:$A,PatientsMaster!$G:$G)</f>
        <v>Young Adult</v>
      </c>
      <c r="J2072" t="str">
        <f>_xlfn.XLOOKUP($C:$C,ProvidersMaster!$A:$A,ProvidersMaster!$C:$C)</f>
        <v>Gastroenterology</v>
      </c>
      <c r="K2072">
        <f>_xlfn.XLOOKUP($A:$A,Charges!$B:$B,Charges!$D:$D)</f>
        <v>282.76</v>
      </c>
      <c r="L2072">
        <f>_xlfn.XLOOKUP($E:$E,InsuranceClaims!$A:$A,InsuranceClaims!$E:$E)</f>
        <v>257.94399999999996</v>
      </c>
      <c r="M2072" t="str">
        <f>_xlfn.XLOOKUP($A:$A,Diagnoses!$B:$B,Diagnoses!$D:$D)</f>
        <v>Acute upper respiratory infection, unspecified</v>
      </c>
      <c r="N2072" t="str">
        <f t="shared" si="64"/>
        <v>2022-Oct</v>
      </c>
      <c r="O2072" t="str">
        <f t="shared" si="65"/>
        <v>Standard</v>
      </c>
      <c r="P2072">
        <f>COUNTIF($B:$B,B2072)</f>
        <v>9</v>
      </c>
      <c r="Q2072">
        <f>SUMIF($C:$C,C2072,$L:$L)</f>
        <v>20657.172699999996</v>
      </c>
    </row>
    <row r="2073" spans="1:17" x14ac:dyDescent="0.25">
      <c r="A2073" t="s">
        <v>6406</v>
      </c>
      <c r="B2073" t="s">
        <v>849</v>
      </c>
      <c r="C2073" t="s">
        <v>3254</v>
      </c>
      <c r="D2073" t="s">
        <v>3093</v>
      </c>
      <c r="E2073" t="s">
        <v>20448</v>
      </c>
      <c r="F2073" t="s">
        <v>4157</v>
      </c>
      <c r="G2073" t="s">
        <v>3095</v>
      </c>
      <c r="H2073">
        <f ca="1">_xlfn.XLOOKUP('Master Data'!$B:$B,PatientsMaster!$A:$A,PatientsMaster!$F:$F)</f>
        <v>45</v>
      </c>
      <c r="I2073" t="str">
        <f ca="1">_xlfn.XLOOKUP('Master Data'!$B:$B,PatientsMaster!$A:$A,PatientsMaster!$G:$G)</f>
        <v>Young Adult</v>
      </c>
      <c r="J2073" t="str">
        <f>_xlfn.XLOOKUP($C:$C,ProvidersMaster!$A:$A,ProvidersMaster!$C:$C)</f>
        <v>General Practice</v>
      </c>
      <c r="K2073">
        <f>_xlfn.XLOOKUP($A:$A,Charges!$B:$B,Charges!$D:$D)</f>
        <v>294.14</v>
      </c>
      <c r="L2073">
        <f>_xlfn.XLOOKUP($E:$E,InsuranceClaims!$A:$A,InsuranceClaims!$E:$E)</f>
        <v>215.22929999999999</v>
      </c>
      <c r="M2073" t="str">
        <f>_xlfn.XLOOKUP($A:$A,Diagnoses!$B:$B,Diagnoses!$D:$D)</f>
        <v>Essential (primary) hypertension</v>
      </c>
      <c r="N2073" t="str">
        <f t="shared" si="64"/>
        <v>2025-Jan</v>
      </c>
      <c r="O2073" t="str">
        <f t="shared" si="65"/>
        <v>Standard</v>
      </c>
      <c r="P2073">
        <f>COUNTIF($B:$B,B2073)</f>
        <v>9</v>
      </c>
      <c r="Q2073">
        <f>SUMIF($C:$C,C2073,$L:$L)</f>
        <v>20459.456599999998</v>
      </c>
    </row>
    <row r="2074" spans="1:17" x14ac:dyDescent="0.25">
      <c r="A2074" t="s">
        <v>6407</v>
      </c>
      <c r="B2074" t="s">
        <v>849</v>
      </c>
      <c r="C2074" t="s">
        <v>3087</v>
      </c>
      <c r="D2074" t="s">
        <v>3093</v>
      </c>
      <c r="E2074" t="s">
        <v>20449</v>
      </c>
      <c r="F2074" t="s">
        <v>6027</v>
      </c>
      <c r="G2074" t="s">
        <v>3106</v>
      </c>
      <c r="H2074">
        <f ca="1">_xlfn.XLOOKUP('Master Data'!$B:$B,PatientsMaster!$A:$A,PatientsMaster!$F:$F)</f>
        <v>45</v>
      </c>
      <c r="I2074" t="str">
        <f ca="1">_xlfn.XLOOKUP('Master Data'!$B:$B,PatientsMaster!$A:$A,PatientsMaster!$G:$G)</f>
        <v>Young Adult</v>
      </c>
      <c r="J2074" t="str">
        <f>_xlfn.XLOOKUP($C:$C,ProvidersMaster!$A:$A,ProvidersMaster!$C:$C)</f>
        <v>Cardiology</v>
      </c>
      <c r="K2074">
        <f>_xlfn.XLOOKUP($A:$A,Charges!$B:$B,Charges!$D:$D)</f>
        <v>324.88</v>
      </c>
      <c r="L2074">
        <f>_xlfn.XLOOKUP($E:$E,InsuranceClaims!$A:$A,InsuranceClaims!$E:$E)</f>
        <v>390.76</v>
      </c>
      <c r="M2074" t="str">
        <f>_xlfn.XLOOKUP($A:$A,Diagnoses!$B:$B,Diagnoses!$D:$D)</f>
        <v>Type 2 diabetes mellitus without complications</v>
      </c>
      <c r="N2074" t="str">
        <f t="shared" si="64"/>
        <v>2025-Apr</v>
      </c>
      <c r="O2074" t="str">
        <f t="shared" si="65"/>
        <v>Standard</v>
      </c>
      <c r="P2074">
        <f>COUNTIF($B:$B,B2074)</f>
        <v>9</v>
      </c>
      <c r="Q2074">
        <f>SUMIF($C:$C,C2074,$L:$L)</f>
        <v>16589.7353</v>
      </c>
    </row>
    <row r="2075" spans="1:17" x14ac:dyDescent="0.25">
      <c r="A2075" t="s">
        <v>6408</v>
      </c>
      <c r="B2075" t="s">
        <v>851</v>
      </c>
      <c r="C2075" t="s">
        <v>3104</v>
      </c>
      <c r="D2075" t="s">
        <v>3088</v>
      </c>
      <c r="E2075" t="s">
        <v>20450</v>
      </c>
      <c r="F2075" t="s">
        <v>6373</v>
      </c>
      <c r="G2075" t="s">
        <v>3090</v>
      </c>
      <c r="H2075">
        <f ca="1">_xlfn.XLOOKUP('Master Data'!$B:$B,PatientsMaster!$A:$A,PatientsMaster!$F:$F)</f>
        <v>20</v>
      </c>
      <c r="I2075" t="str">
        <f ca="1">_xlfn.XLOOKUP('Master Data'!$B:$B,PatientsMaster!$A:$A,PatientsMaster!$G:$G)</f>
        <v>Young Adult</v>
      </c>
      <c r="J2075" t="str">
        <f>_xlfn.XLOOKUP($C:$C,ProvidersMaster!$A:$A,ProvidersMaster!$C:$C)</f>
        <v>Pediatrics</v>
      </c>
      <c r="K2075">
        <f>_xlfn.XLOOKUP($A:$A,Charges!$B:$B,Charges!$D:$D)</f>
        <v>195.89</v>
      </c>
      <c r="L2075">
        <f>_xlfn.XLOOKUP($E:$E,InsuranceClaims!$A:$A,InsuranceClaims!$E:$E)</f>
        <v>80.223399999999998</v>
      </c>
      <c r="M2075" t="str">
        <f>_xlfn.XLOOKUP($A:$A,Diagnoses!$B:$B,Diagnoses!$D:$D)</f>
        <v>Low back pain</v>
      </c>
      <c r="N2075" t="str">
        <f t="shared" si="64"/>
        <v>2026-Mar</v>
      </c>
      <c r="O2075" t="str">
        <f t="shared" si="65"/>
        <v>Standard</v>
      </c>
      <c r="P2075">
        <f>COUNTIF($B:$B,B2075)</f>
        <v>5</v>
      </c>
      <c r="Q2075">
        <f>SUMIF($C:$C,C2075,$L:$L)</f>
        <v>19656.943599999999</v>
      </c>
    </row>
    <row r="2076" spans="1:17" x14ac:dyDescent="0.25">
      <c r="A2076" t="s">
        <v>6409</v>
      </c>
      <c r="B2076" t="s">
        <v>851</v>
      </c>
      <c r="C2076" t="s">
        <v>3175</v>
      </c>
      <c r="D2076" t="s">
        <v>3093</v>
      </c>
      <c r="E2076" t="s">
        <v>20451</v>
      </c>
      <c r="F2076" t="s">
        <v>6410</v>
      </c>
      <c r="G2076" t="s">
        <v>3102</v>
      </c>
      <c r="H2076">
        <f ca="1">_xlfn.XLOOKUP('Master Data'!$B:$B,PatientsMaster!$A:$A,PatientsMaster!$F:$F)</f>
        <v>20</v>
      </c>
      <c r="I2076" t="str">
        <f ca="1">_xlfn.XLOOKUP('Master Data'!$B:$B,PatientsMaster!$A:$A,PatientsMaster!$G:$G)</f>
        <v>Young Adult</v>
      </c>
      <c r="J2076" t="str">
        <f>_xlfn.XLOOKUP($C:$C,ProvidersMaster!$A:$A,ProvidersMaster!$C:$C)</f>
        <v>Pediatrics</v>
      </c>
      <c r="K2076">
        <f>_xlfn.XLOOKUP($A:$A,Charges!$B:$B,Charges!$D:$D)</f>
        <v>210.57</v>
      </c>
      <c r="L2076">
        <f>_xlfn.XLOOKUP($E:$E,InsuranceClaims!$A:$A,InsuranceClaims!$E:$E)</f>
        <v>88.896199999999993</v>
      </c>
      <c r="M2076" t="str">
        <f>_xlfn.XLOOKUP($A:$A,Diagnoses!$B:$B,Diagnoses!$D:$D)</f>
        <v>Gastro-esophageal reflux disease without esophagitis</v>
      </c>
      <c r="N2076" t="str">
        <f t="shared" si="64"/>
        <v>2022-Sep</v>
      </c>
      <c r="O2076" t="str">
        <f t="shared" si="65"/>
        <v>Standard</v>
      </c>
      <c r="P2076">
        <f>COUNTIF($B:$B,B2076)</f>
        <v>5</v>
      </c>
      <c r="Q2076">
        <f>SUMIF($C:$C,C2076,$L:$L)</f>
        <v>18866.657099999993</v>
      </c>
    </row>
    <row r="2077" spans="1:17" x14ac:dyDescent="0.25">
      <c r="A2077" t="s">
        <v>6411</v>
      </c>
      <c r="B2077" t="s">
        <v>851</v>
      </c>
      <c r="C2077" t="s">
        <v>3100</v>
      </c>
      <c r="D2077" t="s">
        <v>3093</v>
      </c>
      <c r="E2077" t="s">
        <v>20452</v>
      </c>
      <c r="F2077" t="s">
        <v>4057</v>
      </c>
      <c r="G2077" t="s">
        <v>3106</v>
      </c>
      <c r="H2077">
        <f ca="1">_xlfn.XLOOKUP('Master Data'!$B:$B,PatientsMaster!$A:$A,PatientsMaster!$F:$F)</f>
        <v>20</v>
      </c>
      <c r="I2077" t="str">
        <f ca="1">_xlfn.XLOOKUP('Master Data'!$B:$B,PatientsMaster!$A:$A,PatientsMaster!$G:$G)</f>
        <v>Young Adult</v>
      </c>
      <c r="J2077" t="str">
        <f>_xlfn.XLOOKUP($C:$C,ProvidersMaster!$A:$A,ProvidersMaster!$C:$C)</f>
        <v>Gastroenterology</v>
      </c>
      <c r="K2077">
        <f>_xlfn.XLOOKUP($A:$A,Charges!$B:$B,Charges!$D:$D)</f>
        <v>116.96</v>
      </c>
      <c r="L2077">
        <f>_xlfn.XLOOKUP($E:$E,InsuranceClaims!$A:$A,InsuranceClaims!$E:$E)</f>
        <v>381.58120000000002</v>
      </c>
      <c r="M2077" t="str">
        <f>_xlfn.XLOOKUP($A:$A,Diagnoses!$B:$B,Diagnoses!$D:$D)</f>
        <v>Type 2 diabetes mellitus without complications</v>
      </c>
      <c r="N2077" t="str">
        <f t="shared" si="64"/>
        <v>2025-Dec</v>
      </c>
      <c r="O2077" t="str">
        <f t="shared" si="65"/>
        <v>Standard</v>
      </c>
      <c r="P2077">
        <f>COUNTIF($B:$B,B2077)</f>
        <v>5</v>
      </c>
      <c r="Q2077">
        <f>SUMIF($C:$C,C2077,$L:$L)</f>
        <v>18930.286999999997</v>
      </c>
    </row>
    <row r="2078" spans="1:17" x14ac:dyDescent="0.25">
      <c r="A2078" t="s">
        <v>6412</v>
      </c>
      <c r="B2078" t="s">
        <v>851</v>
      </c>
      <c r="C2078" t="s">
        <v>3175</v>
      </c>
      <c r="D2078" t="s">
        <v>3093</v>
      </c>
      <c r="E2078" t="s">
        <v>20453</v>
      </c>
      <c r="F2078" t="s">
        <v>3836</v>
      </c>
      <c r="G2078" t="s">
        <v>3095</v>
      </c>
      <c r="H2078">
        <f ca="1">_xlfn.XLOOKUP('Master Data'!$B:$B,PatientsMaster!$A:$A,PatientsMaster!$F:$F)</f>
        <v>20</v>
      </c>
      <c r="I2078" t="str">
        <f ca="1">_xlfn.XLOOKUP('Master Data'!$B:$B,PatientsMaster!$A:$A,PatientsMaster!$G:$G)</f>
        <v>Young Adult</v>
      </c>
      <c r="J2078" t="str">
        <f>_xlfn.XLOOKUP($C:$C,ProvidersMaster!$A:$A,ProvidersMaster!$C:$C)</f>
        <v>Pediatrics</v>
      </c>
      <c r="K2078">
        <f>_xlfn.XLOOKUP($A:$A,Charges!$B:$B,Charges!$D:$D)</f>
        <v>65.67</v>
      </c>
      <c r="L2078">
        <f>_xlfn.XLOOKUP($E:$E,InsuranceClaims!$A:$A,InsuranceClaims!$E:$E)</f>
        <v>132.74040000000002</v>
      </c>
      <c r="M2078" t="str">
        <f>_xlfn.XLOOKUP($A:$A,Diagnoses!$B:$B,Diagnoses!$D:$D)</f>
        <v>Type 2 diabetes mellitus without complications</v>
      </c>
      <c r="N2078" t="str">
        <f t="shared" si="64"/>
        <v>2024-Jun</v>
      </c>
      <c r="O2078" t="str">
        <f t="shared" si="65"/>
        <v>Standard</v>
      </c>
      <c r="P2078">
        <f>COUNTIF($B:$B,B2078)</f>
        <v>5</v>
      </c>
      <c r="Q2078">
        <f>SUMIF($C:$C,C2078,$L:$L)</f>
        <v>18866.657099999993</v>
      </c>
    </row>
    <row r="2079" spans="1:17" x14ac:dyDescent="0.25">
      <c r="A2079" t="s">
        <v>6413</v>
      </c>
      <c r="B2079" t="s">
        <v>851</v>
      </c>
      <c r="C2079" t="s">
        <v>3087</v>
      </c>
      <c r="D2079" t="s">
        <v>3088</v>
      </c>
      <c r="E2079" t="s">
        <v>20454</v>
      </c>
      <c r="F2079" t="s">
        <v>3929</v>
      </c>
      <c r="G2079" t="s">
        <v>3090</v>
      </c>
      <c r="H2079">
        <f ca="1">_xlfn.XLOOKUP('Master Data'!$B:$B,PatientsMaster!$A:$A,PatientsMaster!$F:$F)</f>
        <v>20</v>
      </c>
      <c r="I2079" t="str">
        <f ca="1">_xlfn.XLOOKUP('Master Data'!$B:$B,PatientsMaster!$A:$A,PatientsMaster!$G:$G)</f>
        <v>Young Adult</v>
      </c>
      <c r="J2079" t="str">
        <f>_xlfn.XLOOKUP($C:$C,ProvidersMaster!$A:$A,ProvidersMaster!$C:$C)</f>
        <v>Cardiology</v>
      </c>
      <c r="K2079">
        <f>_xlfn.XLOOKUP($A:$A,Charges!$B:$B,Charges!$D:$D)</f>
        <v>284.14</v>
      </c>
      <c r="L2079">
        <f>_xlfn.XLOOKUP($E:$E,InsuranceClaims!$A:$A,InsuranceClaims!$E:$E)</f>
        <v>304.8261</v>
      </c>
      <c r="M2079" t="str">
        <f>_xlfn.XLOOKUP($A:$A,Diagnoses!$B:$B,Diagnoses!$D:$D)</f>
        <v>Type 2 diabetes mellitus without complications</v>
      </c>
      <c r="N2079" t="str">
        <f t="shared" si="64"/>
        <v>2022-May</v>
      </c>
      <c r="O2079" t="str">
        <f t="shared" si="65"/>
        <v>Standard</v>
      </c>
      <c r="P2079">
        <f>COUNTIF($B:$B,B2079)</f>
        <v>5</v>
      </c>
      <c r="Q2079">
        <f>SUMIF($C:$C,C2079,$L:$L)</f>
        <v>16589.7353</v>
      </c>
    </row>
    <row r="2080" spans="1:17" x14ac:dyDescent="0.25">
      <c r="A2080" t="s">
        <v>6414</v>
      </c>
      <c r="B2080" t="s">
        <v>853</v>
      </c>
      <c r="C2080" t="s">
        <v>3151</v>
      </c>
      <c r="D2080" t="s">
        <v>3088</v>
      </c>
      <c r="E2080" t="s">
        <v>20455</v>
      </c>
      <c r="F2080" t="s">
        <v>4114</v>
      </c>
      <c r="G2080" t="s">
        <v>3095</v>
      </c>
      <c r="H2080">
        <f ca="1">_xlfn.XLOOKUP('Master Data'!$B:$B,PatientsMaster!$A:$A,PatientsMaster!$F:$F)</f>
        <v>32</v>
      </c>
      <c r="I2080" t="str">
        <f ca="1">_xlfn.XLOOKUP('Master Data'!$B:$B,PatientsMaster!$A:$A,PatientsMaster!$G:$G)</f>
        <v>Young Adult</v>
      </c>
      <c r="J2080" t="str">
        <f>_xlfn.XLOOKUP($C:$C,ProvidersMaster!$A:$A,ProvidersMaster!$C:$C)</f>
        <v>Gastroenterology</v>
      </c>
      <c r="K2080">
        <f>_xlfn.XLOOKUP($A:$A,Charges!$B:$B,Charges!$D:$D)</f>
        <v>253.45</v>
      </c>
      <c r="L2080">
        <f>_xlfn.XLOOKUP($E:$E,InsuranceClaims!$A:$A,InsuranceClaims!$E:$E)</f>
        <v>149.64599999999999</v>
      </c>
      <c r="M2080" t="str">
        <f>_xlfn.XLOOKUP($A:$A,Diagnoses!$B:$B,Diagnoses!$D:$D)</f>
        <v>Low back pain</v>
      </c>
      <c r="N2080" t="str">
        <f t="shared" si="64"/>
        <v>2024-Feb</v>
      </c>
      <c r="O2080" t="str">
        <f t="shared" si="65"/>
        <v>Standard</v>
      </c>
      <c r="P2080">
        <f>COUNTIF($B:$B,B2080)</f>
        <v>7</v>
      </c>
      <c r="Q2080">
        <f>SUMIF($C:$C,C2080,$L:$L)</f>
        <v>21413.642499999994</v>
      </c>
    </row>
    <row r="2081" spans="1:17" x14ac:dyDescent="0.25">
      <c r="A2081" t="s">
        <v>6415</v>
      </c>
      <c r="B2081" t="s">
        <v>853</v>
      </c>
      <c r="C2081" t="s">
        <v>3265</v>
      </c>
      <c r="D2081" t="s">
        <v>3093</v>
      </c>
      <c r="E2081" t="s">
        <v>20456</v>
      </c>
      <c r="F2081" t="s">
        <v>6416</v>
      </c>
      <c r="G2081" t="s">
        <v>3090</v>
      </c>
      <c r="H2081">
        <f ca="1">_xlfn.XLOOKUP('Master Data'!$B:$B,PatientsMaster!$A:$A,PatientsMaster!$F:$F)</f>
        <v>32</v>
      </c>
      <c r="I2081" t="str">
        <f ca="1">_xlfn.XLOOKUP('Master Data'!$B:$B,PatientsMaster!$A:$A,PatientsMaster!$G:$G)</f>
        <v>Young Adult</v>
      </c>
      <c r="J2081" t="str">
        <f>_xlfn.XLOOKUP($C:$C,ProvidersMaster!$A:$A,ProvidersMaster!$C:$C)</f>
        <v>Neurology</v>
      </c>
      <c r="K2081">
        <f>_xlfn.XLOOKUP($A:$A,Charges!$B:$B,Charges!$D:$D)</f>
        <v>237.94</v>
      </c>
      <c r="L2081">
        <f>_xlfn.XLOOKUP($E:$E,InsuranceClaims!$A:$A,InsuranceClaims!$E:$E)</f>
        <v>45.252000000000002</v>
      </c>
      <c r="M2081" t="str">
        <f>_xlfn.XLOOKUP($A:$A,Diagnoses!$B:$B,Diagnoses!$D:$D)</f>
        <v>Low back pain</v>
      </c>
      <c r="N2081" t="str">
        <f t="shared" si="64"/>
        <v>2023-Feb</v>
      </c>
      <c r="O2081" t="str">
        <f t="shared" si="65"/>
        <v>Standard</v>
      </c>
      <c r="P2081">
        <f>COUNTIF($B:$B,B2081)</f>
        <v>7</v>
      </c>
      <c r="Q2081">
        <f>SUMIF($C:$C,C2081,$L:$L)</f>
        <v>17482.5101</v>
      </c>
    </row>
    <row r="2082" spans="1:17" x14ac:dyDescent="0.25">
      <c r="A2082" t="s">
        <v>6417</v>
      </c>
      <c r="B2082" t="s">
        <v>853</v>
      </c>
      <c r="C2082" t="s">
        <v>3125</v>
      </c>
      <c r="D2082" t="s">
        <v>3088</v>
      </c>
      <c r="E2082" t="s">
        <v>20457</v>
      </c>
      <c r="F2082" t="s">
        <v>6418</v>
      </c>
      <c r="G2082" t="s">
        <v>3090</v>
      </c>
      <c r="H2082">
        <f ca="1">_xlfn.XLOOKUP('Master Data'!$B:$B,PatientsMaster!$A:$A,PatientsMaster!$F:$F)</f>
        <v>32</v>
      </c>
      <c r="I2082" t="str">
        <f ca="1">_xlfn.XLOOKUP('Master Data'!$B:$B,PatientsMaster!$A:$A,PatientsMaster!$G:$G)</f>
        <v>Young Adult</v>
      </c>
      <c r="J2082" t="str">
        <f>_xlfn.XLOOKUP($C:$C,ProvidersMaster!$A:$A,ProvidersMaster!$C:$C)</f>
        <v>Dermatology</v>
      </c>
      <c r="K2082">
        <f>_xlfn.XLOOKUP($A:$A,Charges!$B:$B,Charges!$D:$D)</f>
        <v>464.64</v>
      </c>
      <c r="L2082">
        <f>_xlfn.XLOOKUP($E:$E,InsuranceClaims!$A:$A,InsuranceClaims!$E:$E)</f>
        <v>131.87540000000001</v>
      </c>
      <c r="M2082" t="str">
        <f>_xlfn.XLOOKUP($A:$A,Diagnoses!$B:$B,Diagnoses!$D:$D)</f>
        <v>Type 2 diabetes mellitus without complications</v>
      </c>
      <c r="N2082" t="str">
        <f t="shared" si="64"/>
        <v>2026-Apr</v>
      </c>
      <c r="O2082" t="str">
        <f t="shared" si="65"/>
        <v>High Cost</v>
      </c>
      <c r="P2082">
        <f>COUNTIF($B:$B,B2082)</f>
        <v>7</v>
      </c>
      <c r="Q2082">
        <f>SUMIF($C:$C,C2082,$L:$L)</f>
        <v>11666.590100000001</v>
      </c>
    </row>
    <row r="2083" spans="1:17" x14ac:dyDescent="0.25">
      <c r="A2083" t="s">
        <v>6419</v>
      </c>
      <c r="B2083" t="s">
        <v>853</v>
      </c>
      <c r="C2083" t="s">
        <v>3130</v>
      </c>
      <c r="D2083" t="s">
        <v>3088</v>
      </c>
      <c r="E2083" t="s">
        <v>20458</v>
      </c>
      <c r="F2083" t="s">
        <v>4644</v>
      </c>
      <c r="G2083" t="s">
        <v>3090</v>
      </c>
      <c r="H2083">
        <f ca="1">_xlfn.XLOOKUP('Master Data'!$B:$B,PatientsMaster!$A:$A,PatientsMaster!$F:$F)</f>
        <v>32</v>
      </c>
      <c r="I2083" t="str">
        <f ca="1">_xlfn.XLOOKUP('Master Data'!$B:$B,PatientsMaster!$A:$A,PatientsMaster!$G:$G)</f>
        <v>Young Adult</v>
      </c>
      <c r="J2083" t="str">
        <f>_xlfn.XLOOKUP($C:$C,ProvidersMaster!$A:$A,ProvidersMaster!$C:$C)</f>
        <v>Pediatrics</v>
      </c>
      <c r="K2083">
        <f>_xlfn.XLOOKUP($A:$A,Charges!$B:$B,Charges!$D:$D)</f>
        <v>416.24</v>
      </c>
      <c r="L2083">
        <f>_xlfn.XLOOKUP($E:$E,InsuranceClaims!$A:$A,InsuranceClaims!$E:$E)</f>
        <v>41.363400000000006</v>
      </c>
      <c r="M2083" t="str">
        <f>_xlfn.XLOOKUP($A:$A,Diagnoses!$B:$B,Diagnoses!$D:$D)</f>
        <v>Type 2 diabetes mellitus without complications</v>
      </c>
      <c r="N2083" t="str">
        <f t="shared" si="64"/>
        <v>2025-Mar</v>
      </c>
      <c r="O2083" t="str">
        <f t="shared" si="65"/>
        <v>High Cost</v>
      </c>
      <c r="P2083">
        <f>COUNTIF($B:$B,B2083)</f>
        <v>7</v>
      </c>
      <c r="Q2083">
        <f>SUMIF($C:$C,C2083,$L:$L)</f>
        <v>15966.304299999994</v>
      </c>
    </row>
    <row r="2084" spans="1:17" x14ac:dyDescent="0.25">
      <c r="A2084" t="s">
        <v>6420</v>
      </c>
      <c r="B2084" t="s">
        <v>853</v>
      </c>
      <c r="C2084" t="s">
        <v>3208</v>
      </c>
      <c r="D2084" t="s">
        <v>3093</v>
      </c>
      <c r="E2084" t="s">
        <v>20459</v>
      </c>
      <c r="F2084" t="s">
        <v>6421</v>
      </c>
      <c r="G2084" t="s">
        <v>3090</v>
      </c>
      <c r="H2084">
        <f ca="1">_xlfn.XLOOKUP('Master Data'!$B:$B,PatientsMaster!$A:$A,PatientsMaster!$F:$F)</f>
        <v>32</v>
      </c>
      <c r="I2084" t="str">
        <f ca="1">_xlfn.XLOOKUP('Master Data'!$B:$B,PatientsMaster!$A:$A,PatientsMaster!$G:$G)</f>
        <v>Young Adult</v>
      </c>
      <c r="J2084" t="str">
        <f>_xlfn.XLOOKUP($C:$C,ProvidersMaster!$A:$A,ProvidersMaster!$C:$C)</f>
        <v>Cardiology</v>
      </c>
      <c r="K2084">
        <f>_xlfn.XLOOKUP($A:$A,Charges!$B:$B,Charges!$D:$D)</f>
        <v>490.41</v>
      </c>
      <c r="L2084">
        <f>_xlfn.XLOOKUP($E:$E,InsuranceClaims!$A:$A,InsuranceClaims!$E:$E)</f>
        <v>406.54800000000006</v>
      </c>
      <c r="M2084" t="str">
        <f>_xlfn.XLOOKUP($A:$A,Diagnoses!$B:$B,Diagnoses!$D:$D)</f>
        <v>Low back pain</v>
      </c>
      <c r="N2084" t="str">
        <f t="shared" si="64"/>
        <v>2022-Mar</v>
      </c>
      <c r="O2084" t="str">
        <f t="shared" si="65"/>
        <v>High Cost</v>
      </c>
      <c r="P2084">
        <f>COUNTIF($B:$B,B2084)</f>
        <v>7</v>
      </c>
      <c r="Q2084">
        <f>SUMIF($C:$C,C2084,$L:$L)</f>
        <v>17205.856699999993</v>
      </c>
    </row>
    <row r="2085" spans="1:17" x14ac:dyDescent="0.25">
      <c r="A2085" t="s">
        <v>6422</v>
      </c>
      <c r="B2085" t="s">
        <v>853</v>
      </c>
      <c r="C2085" t="s">
        <v>3151</v>
      </c>
      <c r="D2085" t="s">
        <v>3093</v>
      </c>
      <c r="E2085" t="s">
        <v>20460</v>
      </c>
      <c r="F2085" t="s">
        <v>6423</v>
      </c>
      <c r="G2085" t="s">
        <v>3106</v>
      </c>
      <c r="H2085">
        <f ca="1">_xlfn.XLOOKUP('Master Data'!$B:$B,PatientsMaster!$A:$A,PatientsMaster!$F:$F)</f>
        <v>32</v>
      </c>
      <c r="I2085" t="str">
        <f ca="1">_xlfn.XLOOKUP('Master Data'!$B:$B,PatientsMaster!$A:$A,PatientsMaster!$G:$G)</f>
        <v>Young Adult</v>
      </c>
      <c r="J2085" t="str">
        <f>_xlfn.XLOOKUP($C:$C,ProvidersMaster!$A:$A,ProvidersMaster!$C:$C)</f>
        <v>Gastroenterology</v>
      </c>
      <c r="K2085">
        <f>_xlfn.XLOOKUP($A:$A,Charges!$B:$B,Charges!$D:$D)</f>
        <v>114.66</v>
      </c>
      <c r="L2085">
        <f>_xlfn.XLOOKUP($E:$E,InsuranceClaims!$A:$A,InsuranceClaims!$E:$E)</f>
        <v>90.267099999999999</v>
      </c>
      <c r="M2085" t="str">
        <f>_xlfn.XLOOKUP($A:$A,Diagnoses!$B:$B,Diagnoses!$D:$D)</f>
        <v>Essential (primary) hypertension</v>
      </c>
      <c r="N2085" t="str">
        <f t="shared" si="64"/>
        <v>2024-Jul</v>
      </c>
      <c r="O2085" t="str">
        <f t="shared" si="65"/>
        <v>Standard</v>
      </c>
      <c r="P2085">
        <f>COUNTIF($B:$B,B2085)</f>
        <v>7</v>
      </c>
      <c r="Q2085">
        <f>SUMIF($C:$C,C2085,$L:$L)</f>
        <v>21413.642499999994</v>
      </c>
    </row>
    <row r="2086" spans="1:17" x14ac:dyDescent="0.25">
      <c r="A2086" t="s">
        <v>6424</v>
      </c>
      <c r="B2086" t="s">
        <v>853</v>
      </c>
      <c r="C2086" t="s">
        <v>3172</v>
      </c>
      <c r="D2086" t="s">
        <v>3088</v>
      </c>
      <c r="E2086" t="s">
        <v>20461</v>
      </c>
      <c r="F2086" t="s">
        <v>4486</v>
      </c>
      <c r="G2086" t="s">
        <v>3106</v>
      </c>
      <c r="H2086">
        <f ca="1">_xlfn.XLOOKUP('Master Data'!$B:$B,PatientsMaster!$A:$A,PatientsMaster!$F:$F)</f>
        <v>32</v>
      </c>
      <c r="I2086" t="str">
        <f ca="1">_xlfn.XLOOKUP('Master Data'!$B:$B,PatientsMaster!$A:$A,PatientsMaster!$G:$G)</f>
        <v>Young Adult</v>
      </c>
      <c r="J2086" t="str">
        <f>_xlfn.XLOOKUP($C:$C,ProvidersMaster!$A:$A,ProvidersMaster!$C:$C)</f>
        <v>Gastroenterology</v>
      </c>
      <c r="K2086">
        <f>_xlfn.XLOOKUP($A:$A,Charges!$B:$B,Charges!$D:$D)</f>
        <v>264.85000000000002</v>
      </c>
      <c r="L2086">
        <f>_xlfn.XLOOKUP($E:$E,InsuranceClaims!$A:$A,InsuranceClaims!$E:$E)</f>
        <v>100.37159999999999</v>
      </c>
      <c r="M2086" t="str">
        <f>_xlfn.XLOOKUP($A:$A,Diagnoses!$B:$B,Diagnoses!$D:$D)</f>
        <v>Type 2 diabetes mellitus without complications</v>
      </c>
      <c r="N2086" t="str">
        <f t="shared" si="64"/>
        <v>2023-Sep</v>
      </c>
      <c r="O2086" t="str">
        <f t="shared" si="65"/>
        <v>Standard</v>
      </c>
      <c r="P2086">
        <f>COUNTIF($B:$B,B2086)</f>
        <v>7</v>
      </c>
      <c r="Q2086">
        <f>SUMIF($C:$C,C2086,$L:$L)</f>
        <v>17502.678000000004</v>
      </c>
    </row>
    <row r="2087" spans="1:17" x14ac:dyDescent="0.25">
      <c r="A2087" t="s">
        <v>6425</v>
      </c>
      <c r="B2087" t="s">
        <v>855</v>
      </c>
      <c r="C2087" t="s">
        <v>3087</v>
      </c>
      <c r="D2087" t="s">
        <v>3088</v>
      </c>
      <c r="E2087" t="s">
        <v>20462</v>
      </c>
      <c r="F2087" t="s">
        <v>6426</v>
      </c>
      <c r="G2087" t="s">
        <v>3102</v>
      </c>
      <c r="H2087">
        <f ca="1">_xlfn.XLOOKUP('Master Data'!$B:$B,PatientsMaster!$A:$A,PatientsMaster!$F:$F)</f>
        <v>56</v>
      </c>
      <c r="I2087" t="str">
        <f ca="1">_xlfn.XLOOKUP('Master Data'!$B:$B,PatientsMaster!$A:$A,PatientsMaster!$G:$G)</f>
        <v>Young Adult</v>
      </c>
      <c r="J2087" t="str">
        <f>_xlfn.XLOOKUP($C:$C,ProvidersMaster!$A:$A,ProvidersMaster!$C:$C)</f>
        <v>Cardiology</v>
      </c>
      <c r="K2087">
        <f>_xlfn.XLOOKUP($A:$A,Charges!$B:$B,Charges!$D:$D)</f>
        <v>437.89</v>
      </c>
      <c r="L2087">
        <f>_xlfn.XLOOKUP($E:$E,InsuranceClaims!$A:$A,InsuranceClaims!$E:$E)</f>
        <v>333.37919999999997</v>
      </c>
      <c r="M2087" t="str">
        <f>_xlfn.XLOOKUP($A:$A,Diagnoses!$B:$B,Diagnoses!$D:$D)</f>
        <v>Low back pain</v>
      </c>
      <c r="N2087" t="str">
        <f t="shared" si="64"/>
        <v>2023-Feb</v>
      </c>
      <c r="O2087" t="str">
        <f t="shared" si="65"/>
        <v>High Cost</v>
      </c>
      <c r="P2087">
        <f>COUNTIF($B:$B,B2087)</f>
        <v>9</v>
      </c>
      <c r="Q2087">
        <f>SUMIF($C:$C,C2087,$L:$L)</f>
        <v>16589.7353</v>
      </c>
    </row>
    <row r="2088" spans="1:17" x14ac:dyDescent="0.25">
      <c r="A2088" t="s">
        <v>6427</v>
      </c>
      <c r="B2088" t="s">
        <v>855</v>
      </c>
      <c r="C2088" t="s">
        <v>3104</v>
      </c>
      <c r="D2088" t="s">
        <v>3093</v>
      </c>
      <c r="E2088" t="s">
        <v>20463</v>
      </c>
      <c r="F2088" t="s">
        <v>3157</v>
      </c>
      <c r="G2088" t="s">
        <v>3095</v>
      </c>
      <c r="H2088">
        <f ca="1">_xlfn.XLOOKUP('Master Data'!$B:$B,PatientsMaster!$A:$A,PatientsMaster!$F:$F)</f>
        <v>56</v>
      </c>
      <c r="I2088" t="str">
        <f ca="1">_xlfn.XLOOKUP('Master Data'!$B:$B,PatientsMaster!$A:$A,PatientsMaster!$G:$G)</f>
        <v>Young Adult</v>
      </c>
      <c r="J2088" t="str">
        <f>_xlfn.XLOOKUP($C:$C,ProvidersMaster!$A:$A,ProvidersMaster!$C:$C)</f>
        <v>Pediatrics</v>
      </c>
      <c r="K2088">
        <f>_xlfn.XLOOKUP($A:$A,Charges!$B:$B,Charges!$D:$D)</f>
        <v>129.26</v>
      </c>
      <c r="L2088">
        <f>_xlfn.XLOOKUP($E:$E,InsuranceClaims!$A:$A,InsuranceClaims!$E:$E)</f>
        <v>375.85719999999998</v>
      </c>
      <c r="M2088" t="str">
        <f>_xlfn.XLOOKUP($A:$A,Diagnoses!$B:$B,Diagnoses!$D:$D)</f>
        <v>Type 2 diabetes mellitus without complications</v>
      </c>
      <c r="N2088" t="str">
        <f t="shared" si="64"/>
        <v>2022-Aug</v>
      </c>
      <c r="O2088" t="str">
        <f t="shared" si="65"/>
        <v>Standard</v>
      </c>
      <c r="P2088">
        <f>COUNTIF($B:$B,B2088)</f>
        <v>9</v>
      </c>
      <c r="Q2088">
        <f>SUMIF($C:$C,C2088,$L:$L)</f>
        <v>19656.943599999999</v>
      </c>
    </row>
    <row r="2089" spans="1:17" x14ac:dyDescent="0.25">
      <c r="A2089" t="s">
        <v>6428</v>
      </c>
      <c r="B2089" t="s">
        <v>855</v>
      </c>
      <c r="C2089" t="s">
        <v>3148</v>
      </c>
      <c r="D2089" t="s">
        <v>3093</v>
      </c>
      <c r="E2089" t="s">
        <v>20464</v>
      </c>
      <c r="F2089" t="s">
        <v>4187</v>
      </c>
      <c r="G2089" t="s">
        <v>3095</v>
      </c>
      <c r="H2089">
        <f ca="1">_xlfn.XLOOKUP('Master Data'!$B:$B,PatientsMaster!$A:$A,PatientsMaster!$F:$F)</f>
        <v>56</v>
      </c>
      <c r="I2089" t="str">
        <f ca="1">_xlfn.XLOOKUP('Master Data'!$B:$B,PatientsMaster!$A:$A,PatientsMaster!$G:$G)</f>
        <v>Young Adult</v>
      </c>
      <c r="J2089" t="str">
        <f>_xlfn.XLOOKUP($C:$C,ProvidersMaster!$A:$A,ProvidersMaster!$C:$C)</f>
        <v>Gastroenterology</v>
      </c>
      <c r="K2089">
        <f>_xlfn.XLOOKUP($A:$A,Charges!$B:$B,Charges!$D:$D)</f>
        <v>162.44999999999999</v>
      </c>
      <c r="L2089">
        <f>_xlfn.XLOOKUP($E:$E,InsuranceClaims!$A:$A,InsuranceClaims!$E:$E)</f>
        <v>135.45359999999999</v>
      </c>
      <c r="M2089" t="str">
        <f>_xlfn.XLOOKUP($A:$A,Diagnoses!$B:$B,Diagnoses!$D:$D)</f>
        <v>Essential (primary) hypertension</v>
      </c>
      <c r="N2089" t="str">
        <f t="shared" si="64"/>
        <v>2026-May</v>
      </c>
      <c r="O2089" t="str">
        <f t="shared" si="65"/>
        <v>Standard</v>
      </c>
      <c r="P2089">
        <f>COUNTIF($B:$B,B2089)</f>
        <v>9</v>
      </c>
      <c r="Q2089">
        <f>SUMIF($C:$C,C2089,$L:$L)</f>
        <v>19833.441100000004</v>
      </c>
    </row>
    <row r="2090" spans="1:17" x14ac:dyDescent="0.25">
      <c r="A2090" t="s">
        <v>6429</v>
      </c>
      <c r="B2090" t="s">
        <v>855</v>
      </c>
      <c r="C2090" t="s">
        <v>3111</v>
      </c>
      <c r="D2090" t="s">
        <v>3093</v>
      </c>
      <c r="E2090" t="s">
        <v>20465</v>
      </c>
      <c r="F2090" t="s">
        <v>3166</v>
      </c>
      <c r="G2090" t="s">
        <v>3102</v>
      </c>
      <c r="H2090">
        <f ca="1">_xlfn.XLOOKUP('Master Data'!$B:$B,PatientsMaster!$A:$A,PatientsMaster!$F:$F)</f>
        <v>56</v>
      </c>
      <c r="I2090" t="str">
        <f ca="1">_xlfn.XLOOKUP('Master Data'!$B:$B,PatientsMaster!$A:$A,PatientsMaster!$G:$G)</f>
        <v>Young Adult</v>
      </c>
      <c r="J2090" t="str">
        <f>_xlfn.XLOOKUP($C:$C,ProvidersMaster!$A:$A,ProvidersMaster!$C:$C)</f>
        <v>Gastroenterology</v>
      </c>
      <c r="K2090">
        <f>_xlfn.XLOOKUP($A:$A,Charges!$B:$B,Charges!$D:$D)</f>
        <v>251.21</v>
      </c>
      <c r="L2090">
        <f>_xlfn.XLOOKUP($E:$E,InsuranceClaims!$A:$A,InsuranceClaims!$E:$E)</f>
        <v>223.25039999999998</v>
      </c>
      <c r="M2090" t="str">
        <f>_xlfn.XLOOKUP($A:$A,Diagnoses!$B:$B,Diagnoses!$D:$D)</f>
        <v>Type 2 diabetes mellitus without complications</v>
      </c>
      <c r="N2090" t="str">
        <f t="shared" si="64"/>
        <v>2022-Sep</v>
      </c>
      <c r="O2090" t="str">
        <f t="shared" si="65"/>
        <v>Standard</v>
      </c>
      <c r="P2090">
        <f>COUNTIF($B:$B,B2090)</f>
        <v>9</v>
      </c>
      <c r="Q2090">
        <f>SUMIF($C:$C,C2090,$L:$L)</f>
        <v>20345.553199999988</v>
      </c>
    </row>
    <row r="2091" spans="1:17" x14ac:dyDescent="0.25">
      <c r="A2091" t="s">
        <v>6430</v>
      </c>
      <c r="B2091" t="s">
        <v>855</v>
      </c>
      <c r="C2091" t="s">
        <v>3138</v>
      </c>
      <c r="D2091" t="s">
        <v>3093</v>
      </c>
      <c r="E2091" t="s">
        <v>20466</v>
      </c>
      <c r="F2091" t="s">
        <v>3877</v>
      </c>
      <c r="G2091" t="s">
        <v>3095</v>
      </c>
      <c r="H2091">
        <f ca="1">_xlfn.XLOOKUP('Master Data'!$B:$B,PatientsMaster!$A:$A,PatientsMaster!$F:$F)</f>
        <v>56</v>
      </c>
      <c r="I2091" t="str">
        <f ca="1">_xlfn.XLOOKUP('Master Data'!$B:$B,PatientsMaster!$A:$A,PatientsMaster!$G:$G)</f>
        <v>Young Adult</v>
      </c>
      <c r="J2091" t="str">
        <f>_xlfn.XLOOKUP($C:$C,ProvidersMaster!$A:$A,ProvidersMaster!$C:$C)</f>
        <v>Dermatology</v>
      </c>
      <c r="K2091">
        <f>_xlfn.XLOOKUP($A:$A,Charges!$B:$B,Charges!$D:$D)</f>
        <v>119.47</v>
      </c>
      <c r="L2091">
        <f>_xlfn.XLOOKUP($E:$E,InsuranceClaims!$A:$A,InsuranceClaims!$E:$E)</f>
        <v>62.22</v>
      </c>
      <c r="M2091" t="str">
        <f>_xlfn.XLOOKUP($A:$A,Diagnoses!$B:$B,Diagnoses!$D:$D)</f>
        <v>Gastro-esophageal reflux disease without esophagitis</v>
      </c>
      <c r="N2091" t="str">
        <f t="shared" si="64"/>
        <v>2025-May</v>
      </c>
      <c r="O2091" t="str">
        <f t="shared" si="65"/>
        <v>Standard</v>
      </c>
      <c r="P2091">
        <f>COUNTIF($B:$B,B2091)</f>
        <v>9</v>
      </c>
      <c r="Q2091">
        <f>SUMIF($C:$C,C2091,$L:$L)</f>
        <v>16320.415199999998</v>
      </c>
    </row>
    <row r="2092" spans="1:17" x14ac:dyDescent="0.25">
      <c r="A2092" t="s">
        <v>6431</v>
      </c>
      <c r="B2092" t="s">
        <v>855</v>
      </c>
      <c r="C2092" t="s">
        <v>3138</v>
      </c>
      <c r="D2092" t="s">
        <v>3093</v>
      </c>
      <c r="E2092" t="s">
        <v>20467</v>
      </c>
      <c r="F2092" t="s">
        <v>6432</v>
      </c>
      <c r="G2092" t="s">
        <v>3102</v>
      </c>
      <c r="H2092">
        <f ca="1">_xlfn.XLOOKUP('Master Data'!$B:$B,PatientsMaster!$A:$A,PatientsMaster!$F:$F)</f>
        <v>56</v>
      </c>
      <c r="I2092" t="str">
        <f ca="1">_xlfn.XLOOKUP('Master Data'!$B:$B,PatientsMaster!$A:$A,PatientsMaster!$G:$G)</f>
        <v>Young Adult</v>
      </c>
      <c r="J2092" t="str">
        <f>_xlfn.XLOOKUP($C:$C,ProvidersMaster!$A:$A,ProvidersMaster!$C:$C)</f>
        <v>Dermatology</v>
      </c>
      <c r="K2092">
        <f>_xlfn.XLOOKUP($A:$A,Charges!$B:$B,Charges!$D:$D)</f>
        <v>72.36</v>
      </c>
      <c r="L2092">
        <f>_xlfn.XLOOKUP($E:$E,InsuranceClaims!$A:$A,InsuranceClaims!$E:$E)</f>
        <v>97.414900000000003</v>
      </c>
      <c r="M2092" t="str">
        <f>_xlfn.XLOOKUP($A:$A,Diagnoses!$B:$B,Diagnoses!$D:$D)</f>
        <v>Acute upper respiratory infection, unspecified</v>
      </c>
      <c r="N2092" t="str">
        <f t="shared" si="64"/>
        <v>2023-Jan</v>
      </c>
      <c r="O2092" t="str">
        <f t="shared" si="65"/>
        <v>Standard</v>
      </c>
      <c r="P2092">
        <f>COUNTIF($B:$B,B2092)</f>
        <v>9</v>
      </c>
      <c r="Q2092">
        <f>SUMIF($C:$C,C2092,$L:$L)</f>
        <v>16320.415199999998</v>
      </c>
    </row>
    <row r="2093" spans="1:17" x14ac:dyDescent="0.25">
      <c r="A2093" t="s">
        <v>6433</v>
      </c>
      <c r="B2093" t="s">
        <v>855</v>
      </c>
      <c r="C2093" t="s">
        <v>3135</v>
      </c>
      <c r="D2093" t="s">
        <v>3093</v>
      </c>
      <c r="E2093" t="s">
        <v>20468</v>
      </c>
      <c r="F2093" t="s">
        <v>5367</v>
      </c>
      <c r="G2093" t="s">
        <v>3090</v>
      </c>
      <c r="H2093">
        <f ca="1">_xlfn.XLOOKUP('Master Data'!$B:$B,PatientsMaster!$A:$A,PatientsMaster!$F:$F)</f>
        <v>56</v>
      </c>
      <c r="I2093" t="str">
        <f ca="1">_xlfn.XLOOKUP('Master Data'!$B:$B,PatientsMaster!$A:$A,PatientsMaster!$G:$G)</f>
        <v>Young Adult</v>
      </c>
      <c r="J2093" t="str">
        <f>_xlfn.XLOOKUP($C:$C,ProvidersMaster!$A:$A,ProvidersMaster!$C:$C)</f>
        <v>Pediatrics</v>
      </c>
      <c r="K2093">
        <f>_xlfn.XLOOKUP($A:$A,Charges!$B:$B,Charges!$D:$D)</f>
        <v>217.96</v>
      </c>
      <c r="L2093">
        <f>_xlfn.XLOOKUP($E:$E,InsuranceClaims!$A:$A,InsuranceClaims!$E:$E)</f>
        <v>123.321</v>
      </c>
      <c r="M2093" t="str">
        <f>_xlfn.XLOOKUP($A:$A,Diagnoses!$B:$B,Diagnoses!$D:$D)</f>
        <v>Acute upper respiratory infection, unspecified</v>
      </c>
      <c r="N2093" t="str">
        <f t="shared" si="64"/>
        <v>2024-Jun</v>
      </c>
      <c r="O2093" t="str">
        <f t="shared" si="65"/>
        <v>Standard</v>
      </c>
      <c r="P2093">
        <f>COUNTIF($B:$B,B2093)</f>
        <v>9</v>
      </c>
      <c r="Q2093">
        <f>SUMIF($C:$C,C2093,$L:$L)</f>
        <v>24472.873299999996</v>
      </c>
    </row>
    <row r="2094" spans="1:17" x14ac:dyDescent="0.25">
      <c r="A2094" t="s">
        <v>6434</v>
      </c>
      <c r="B2094" t="s">
        <v>855</v>
      </c>
      <c r="C2094" t="s">
        <v>3151</v>
      </c>
      <c r="D2094" t="s">
        <v>3093</v>
      </c>
      <c r="E2094" t="s">
        <v>20469</v>
      </c>
      <c r="F2094" t="s">
        <v>6435</v>
      </c>
      <c r="G2094" t="s">
        <v>3090</v>
      </c>
      <c r="H2094">
        <f ca="1">_xlfn.XLOOKUP('Master Data'!$B:$B,PatientsMaster!$A:$A,PatientsMaster!$F:$F)</f>
        <v>56</v>
      </c>
      <c r="I2094" t="str">
        <f ca="1">_xlfn.XLOOKUP('Master Data'!$B:$B,PatientsMaster!$A:$A,PatientsMaster!$G:$G)</f>
        <v>Young Adult</v>
      </c>
      <c r="J2094" t="str">
        <f>_xlfn.XLOOKUP($C:$C,ProvidersMaster!$A:$A,ProvidersMaster!$C:$C)</f>
        <v>Gastroenterology</v>
      </c>
      <c r="K2094">
        <f>_xlfn.XLOOKUP($A:$A,Charges!$B:$B,Charges!$D:$D)</f>
        <v>189.9</v>
      </c>
      <c r="L2094">
        <f>_xlfn.XLOOKUP($E:$E,InsuranceClaims!$A:$A,InsuranceClaims!$E:$E)</f>
        <v>91.67</v>
      </c>
      <c r="M2094" t="str">
        <f>_xlfn.XLOOKUP($A:$A,Diagnoses!$B:$B,Diagnoses!$D:$D)</f>
        <v>Essential (primary) hypertension</v>
      </c>
      <c r="N2094" t="str">
        <f t="shared" si="64"/>
        <v>2023-Feb</v>
      </c>
      <c r="O2094" t="str">
        <f t="shared" si="65"/>
        <v>Standard</v>
      </c>
      <c r="P2094">
        <f>COUNTIF($B:$B,B2094)</f>
        <v>9</v>
      </c>
      <c r="Q2094">
        <f>SUMIF($C:$C,C2094,$L:$L)</f>
        <v>21413.642499999994</v>
      </c>
    </row>
    <row r="2095" spans="1:17" x14ac:dyDescent="0.25">
      <c r="A2095" t="s">
        <v>6436</v>
      </c>
      <c r="B2095" t="s">
        <v>855</v>
      </c>
      <c r="C2095" t="s">
        <v>3135</v>
      </c>
      <c r="D2095" t="s">
        <v>3093</v>
      </c>
      <c r="E2095" t="s">
        <v>20470</v>
      </c>
      <c r="F2095" t="s">
        <v>5730</v>
      </c>
      <c r="G2095" t="s">
        <v>3095</v>
      </c>
      <c r="H2095">
        <f ca="1">_xlfn.XLOOKUP('Master Data'!$B:$B,PatientsMaster!$A:$A,PatientsMaster!$F:$F)</f>
        <v>56</v>
      </c>
      <c r="I2095" t="str">
        <f ca="1">_xlfn.XLOOKUP('Master Data'!$B:$B,PatientsMaster!$A:$A,PatientsMaster!$G:$G)</f>
        <v>Young Adult</v>
      </c>
      <c r="J2095" t="str">
        <f>_xlfn.XLOOKUP($C:$C,ProvidersMaster!$A:$A,ProvidersMaster!$C:$C)</f>
        <v>Pediatrics</v>
      </c>
      <c r="K2095">
        <f>_xlfn.XLOOKUP($A:$A,Charges!$B:$B,Charges!$D:$D)</f>
        <v>195.41</v>
      </c>
      <c r="L2095">
        <f>_xlfn.XLOOKUP($E:$E,InsuranceClaims!$A:$A,InsuranceClaims!$E:$E)</f>
        <v>384.024</v>
      </c>
      <c r="M2095" t="str">
        <f>_xlfn.XLOOKUP($A:$A,Diagnoses!$B:$B,Diagnoses!$D:$D)</f>
        <v>Gastro-esophageal reflux disease without esophagitis</v>
      </c>
      <c r="N2095" t="str">
        <f t="shared" si="64"/>
        <v>2022-Nov</v>
      </c>
      <c r="O2095" t="str">
        <f t="shared" si="65"/>
        <v>Standard</v>
      </c>
      <c r="P2095">
        <f>COUNTIF($B:$B,B2095)</f>
        <v>9</v>
      </c>
      <c r="Q2095">
        <f>SUMIF($C:$C,C2095,$L:$L)</f>
        <v>24472.873299999996</v>
      </c>
    </row>
    <row r="2096" spans="1:17" x14ac:dyDescent="0.25">
      <c r="A2096" t="s">
        <v>6437</v>
      </c>
      <c r="B2096" t="s">
        <v>857</v>
      </c>
      <c r="C2096" t="s">
        <v>3156</v>
      </c>
      <c r="D2096" t="s">
        <v>3088</v>
      </c>
      <c r="E2096" t="s">
        <v>20471</v>
      </c>
      <c r="F2096" t="s">
        <v>6438</v>
      </c>
      <c r="G2096" t="s">
        <v>3090</v>
      </c>
      <c r="H2096">
        <f ca="1">_xlfn.XLOOKUP('Master Data'!$B:$B,PatientsMaster!$A:$A,PatientsMaster!$F:$F)</f>
        <v>67</v>
      </c>
      <c r="I2096" t="str">
        <f ca="1">_xlfn.XLOOKUP('Master Data'!$B:$B,PatientsMaster!$A:$A,PatientsMaster!$G:$G)</f>
        <v>Young Adult</v>
      </c>
      <c r="J2096" t="str">
        <f>_xlfn.XLOOKUP($C:$C,ProvidersMaster!$A:$A,ProvidersMaster!$C:$C)</f>
        <v>Neurology</v>
      </c>
      <c r="K2096">
        <f>_xlfn.XLOOKUP($A:$A,Charges!$B:$B,Charges!$D:$D)</f>
        <v>175.44</v>
      </c>
      <c r="L2096">
        <f>_xlfn.XLOOKUP($E:$E,InsuranceClaims!$A:$A,InsuranceClaims!$E:$E)</f>
        <v>394.14480000000003</v>
      </c>
      <c r="M2096" t="str">
        <f>_xlfn.XLOOKUP($A:$A,Diagnoses!$B:$B,Diagnoses!$D:$D)</f>
        <v>Essential (primary) hypertension</v>
      </c>
      <c r="N2096" t="str">
        <f t="shared" si="64"/>
        <v>2026-Jul</v>
      </c>
      <c r="O2096" t="str">
        <f t="shared" si="65"/>
        <v>Standard</v>
      </c>
      <c r="P2096">
        <f>COUNTIF($B:$B,B2096)</f>
        <v>10</v>
      </c>
      <c r="Q2096">
        <f>SUMIF($C:$C,C2096,$L:$L)</f>
        <v>25676.765600000006</v>
      </c>
    </row>
    <row r="2097" spans="1:17" x14ac:dyDescent="0.25">
      <c r="A2097" t="s">
        <v>6439</v>
      </c>
      <c r="B2097" t="s">
        <v>857</v>
      </c>
      <c r="C2097" t="s">
        <v>3130</v>
      </c>
      <c r="D2097" t="s">
        <v>3088</v>
      </c>
      <c r="E2097" t="s">
        <v>20472</v>
      </c>
      <c r="F2097" t="s">
        <v>6440</v>
      </c>
      <c r="G2097" t="s">
        <v>3090</v>
      </c>
      <c r="H2097">
        <f ca="1">_xlfn.XLOOKUP('Master Data'!$B:$B,PatientsMaster!$A:$A,PatientsMaster!$F:$F)</f>
        <v>67</v>
      </c>
      <c r="I2097" t="str">
        <f ca="1">_xlfn.XLOOKUP('Master Data'!$B:$B,PatientsMaster!$A:$A,PatientsMaster!$G:$G)</f>
        <v>Young Adult</v>
      </c>
      <c r="J2097" t="str">
        <f>_xlfn.XLOOKUP($C:$C,ProvidersMaster!$A:$A,ProvidersMaster!$C:$C)</f>
        <v>Pediatrics</v>
      </c>
      <c r="K2097">
        <f>_xlfn.XLOOKUP($A:$A,Charges!$B:$B,Charges!$D:$D)</f>
        <v>391.89</v>
      </c>
      <c r="L2097">
        <f>_xlfn.XLOOKUP($E:$E,InsuranceClaims!$A:$A,InsuranceClaims!$E:$E)</f>
        <v>319.84100000000001</v>
      </c>
      <c r="M2097" t="str">
        <f>_xlfn.XLOOKUP($A:$A,Diagnoses!$B:$B,Diagnoses!$D:$D)</f>
        <v>Acute upper respiratory infection, unspecified</v>
      </c>
      <c r="N2097" t="str">
        <f t="shared" si="64"/>
        <v>2026-Jan</v>
      </c>
      <c r="O2097" t="str">
        <f t="shared" si="65"/>
        <v>High Cost</v>
      </c>
      <c r="P2097">
        <f>COUNTIF($B:$B,B2097)</f>
        <v>10</v>
      </c>
      <c r="Q2097">
        <f>SUMIF($C:$C,C2097,$L:$L)</f>
        <v>15966.304299999994</v>
      </c>
    </row>
    <row r="2098" spans="1:17" x14ac:dyDescent="0.25">
      <c r="A2098" t="s">
        <v>6441</v>
      </c>
      <c r="B2098" t="s">
        <v>857</v>
      </c>
      <c r="C2098" t="s">
        <v>3187</v>
      </c>
      <c r="D2098" t="s">
        <v>3093</v>
      </c>
      <c r="E2098" t="s">
        <v>20473</v>
      </c>
      <c r="F2098" t="s">
        <v>6442</v>
      </c>
      <c r="G2098" t="s">
        <v>3090</v>
      </c>
      <c r="H2098">
        <f ca="1">_xlfn.XLOOKUP('Master Data'!$B:$B,PatientsMaster!$A:$A,PatientsMaster!$F:$F)</f>
        <v>67</v>
      </c>
      <c r="I2098" t="str">
        <f ca="1">_xlfn.XLOOKUP('Master Data'!$B:$B,PatientsMaster!$A:$A,PatientsMaster!$G:$G)</f>
        <v>Young Adult</v>
      </c>
      <c r="J2098" t="str">
        <f>_xlfn.XLOOKUP($C:$C,ProvidersMaster!$A:$A,ProvidersMaster!$C:$C)</f>
        <v>Cardiology</v>
      </c>
      <c r="K2098">
        <f>_xlfn.XLOOKUP($A:$A,Charges!$B:$B,Charges!$D:$D)</f>
        <v>122.64</v>
      </c>
      <c r="L2098">
        <f>_xlfn.XLOOKUP($E:$E,InsuranceClaims!$A:$A,InsuranceClaims!$E:$E)</f>
        <v>287.02459999999996</v>
      </c>
      <c r="M2098" t="str">
        <f>_xlfn.XLOOKUP($A:$A,Diagnoses!$B:$B,Diagnoses!$D:$D)</f>
        <v>Essential (primary) hypertension</v>
      </c>
      <c r="N2098" t="str">
        <f t="shared" si="64"/>
        <v>2025-Nov</v>
      </c>
      <c r="O2098" t="str">
        <f t="shared" si="65"/>
        <v>Standard</v>
      </c>
      <c r="P2098">
        <f>COUNTIF($B:$B,B2098)</f>
        <v>10</v>
      </c>
      <c r="Q2098">
        <f>SUMIF($C:$C,C2098,$L:$L)</f>
        <v>16655.636999999995</v>
      </c>
    </row>
    <row r="2099" spans="1:17" x14ac:dyDescent="0.25">
      <c r="A2099" t="s">
        <v>6443</v>
      </c>
      <c r="B2099" t="s">
        <v>857</v>
      </c>
      <c r="C2099" t="s">
        <v>3202</v>
      </c>
      <c r="D2099" t="s">
        <v>3093</v>
      </c>
      <c r="E2099" t="s">
        <v>20474</v>
      </c>
      <c r="F2099" t="s">
        <v>3800</v>
      </c>
      <c r="G2099" t="s">
        <v>3102</v>
      </c>
      <c r="H2099">
        <f ca="1">_xlfn.XLOOKUP('Master Data'!$B:$B,PatientsMaster!$A:$A,PatientsMaster!$F:$F)</f>
        <v>67</v>
      </c>
      <c r="I2099" t="str">
        <f ca="1">_xlfn.XLOOKUP('Master Data'!$B:$B,PatientsMaster!$A:$A,PatientsMaster!$G:$G)</f>
        <v>Young Adult</v>
      </c>
      <c r="J2099" t="str">
        <f>_xlfn.XLOOKUP($C:$C,ProvidersMaster!$A:$A,ProvidersMaster!$C:$C)</f>
        <v>General Practice</v>
      </c>
      <c r="K2099">
        <f>_xlfn.XLOOKUP($A:$A,Charges!$B:$B,Charges!$D:$D)</f>
        <v>403.97</v>
      </c>
      <c r="L2099">
        <f>_xlfn.XLOOKUP($E:$E,InsuranceClaims!$A:$A,InsuranceClaims!$E:$E)</f>
        <v>122.6884</v>
      </c>
      <c r="M2099" t="str">
        <f>_xlfn.XLOOKUP($A:$A,Diagnoses!$B:$B,Diagnoses!$D:$D)</f>
        <v>Essential (primary) hypertension</v>
      </c>
      <c r="N2099" t="str">
        <f t="shared" si="64"/>
        <v>2022-Nov</v>
      </c>
      <c r="O2099" t="str">
        <f t="shared" si="65"/>
        <v>High Cost</v>
      </c>
      <c r="P2099">
        <f>COUNTIF($B:$B,B2099)</f>
        <v>10</v>
      </c>
      <c r="Q2099">
        <f>SUMIF($C:$C,C2099,$L:$L)</f>
        <v>16195.449599999994</v>
      </c>
    </row>
    <row r="2100" spans="1:17" x14ac:dyDescent="0.25">
      <c r="A2100" t="s">
        <v>6444</v>
      </c>
      <c r="B2100" t="s">
        <v>857</v>
      </c>
      <c r="C2100" t="s">
        <v>3180</v>
      </c>
      <c r="D2100" t="s">
        <v>3088</v>
      </c>
      <c r="E2100" t="s">
        <v>20475</v>
      </c>
      <c r="F2100" t="s">
        <v>4161</v>
      </c>
      <c r="G2100" t="s">
        <v>3095</v>
      </c>
      <c r="H2100">
        <f ca="1">_xlfn.XLOOKUP('Master Data'!$B:$B,PatientsMaster!$A:$A,PatientsMaster!$F:$F)</f>
        <v>67</v>
      </c>
      <c r="I2100" t="str">
        <f ca="1">_xlfn.XLOOKUP('Master Data'!$B:$B,PatientsMaster!$A:$A,PatientsMaster!$G:$G)</f>
        <v>Young Adult</v>
      </c>
      <c r="J2100" t="str">
        <f>_xlfn.XLOOKUP($C:$C,ProvidersMaster!$A:$A,ProvidersMaster!$C:$C)</f>
        <v>Gastroenterology</v>
      </c>
      <c r="K2100">
        <f>_xlfn.XLOOKUP($A:$A,Charges!$B:$B,Charges!$D:$D)</f>
        <v>54.85</v>
      </c>
      <c r="L2100">
        <f>_xlfn.XLOOKUP($E:$E,InsuranceClaims!$A:$A,InsuranceClaims!$E:$E)</f>
        <v>191.2312</v>
      </c>
      <c r="M2100" t="str">
        <f>_xlfn.XLOOKUP($A:$A,Diagnoses!$B:$B,Diagnoses!$D:$D)</f>
        <v>Type 2 diabetes mellitus without complications</v>
      </c>
      <c r="N2100" t="str">
        <f t="shared" si="64"/>
        <v>2023-Jul</v>
      </c>
      <c r="O2100" t="str">
        <f t="shared" si="65"/>
        <v>Standard</v>
      </c>
      <c r="P2100">
        <f>COUNTIF($B:$B,B2100)</f>
        <v>10</v>
      </c>
      <c r="Q2100">
        <f>SUMIF($C:$C,C2100,$L:$L)</f>
        <v>19110.715800000002</v>
      </c>
    </row>
    <row r="2101" spans="1:17" x14ac:dyDescent="0.25">
      <c r="A2101" t="s">
        <v>6445</v>
      </c>
      <c r="B2101" t="s">
        <v>857</v>
      </c>
      <c r="C2101" t="s">
        <v>3148</v>
      </c>
      <c r="D2101" t="s">
        <v>3093</v>
      </c>
      <c r="E2101" t="s">
        <v>20476</v>
      </c>
      <c r="F2101" t="s">
        <v>3408</v>
      </c>
      <c r="G2101" t="s">
        <v>3095</v>
      </c>
      <c r="H2101">
        <f ca="1">_xlfn.XLOOKUP('Master Data'!$B:$B,PatientsMaster!$A:$A,PatientsMaster!$F:$F)</f>
        <v>67</v>
      </c>
      <c r="I2101" t="str">
        <f ca="1">_xlfn.XLOOKUP('Master Data'!$B:$B,PatientsMaster!$A:$A,PatientsMaster!$G:$G)</f>
        <v>Young Adult</v>
      </c>
      <c r="J2101" t="str">
        <f>_xlfn.XLOOKUP($C:$C,ProvidersMaster!$A:$A,ProvidersMaster!$C:$C)</f>
        <v>Gastroenterology</v>
      </c>
      <c r="K2101">
        <f>_xlfn.XLOOKUP($A:$A,Charges!$B:$B,Charges!$D:$D)</f>
        <v>342.85</v>
      </c>
      <c r="L2101">
        <f>_xlfn.XLOOKUP($E:$E,InsuranceClaims!$A:$A,InsuranceClaims!$E:$E)</f>
        <v>216.98310000000001</v>
      </c>
      <c r="M2101" t="str">
        <f>_xlfn.XLOOKUP($A:$A,Diagnoses!$B:$B,Diagnoses!$D:$D)</f>
        <v>Low back pain</v>
      </c>
      <c r="N2101" t="str">
        <f t="shared" si="64"/>
        <v>2024-Apr</v>
      </c>
      <c r="O2101" t="str">
        <f t="shared" si="65"/>
        <v>Standard</v>
      </c>
      <c r="P2101">
        <f>COUNTIF($B:$B,B2101)</f>
        <v>10</v>
      </c>
      <c r="Q2101">
        <f>SUMIF($C:$C,C2101,$L:$L)</f>
        <v>19833.441100000004</v>
      </c>
    </row>
    <row r="2102" spans="1:17" x14ac:dyDescent="0.25">
      <c r="A2102" t="s">
        <v>6446</v>
      </c>
      <c r="B2102" t="s">
        <v>857</v>
      </c>
      <c r="C2102" t="s">
        <v>3175</v>
      </c>
      <c r="D2102" t="s">
        <v>3088</v>
      </c>
      <c r="E2102" t="s">
        <v>20477</v>
      </c>
      <c r="F2102" t="s">
        <v>6081</v>
      </c>
      <c r="G2102" t="s">
        <v>3095</v>
      </c>
      <c r="H2102">
        <f ca="1">_xlfn.XLOOKUP('Master Data'!$B:$B,PatientsMaster!$A:$A,PatientsMaster!$F:$F)</f>
        <v>67</v>
      </c>
      <c r="I2102" t="str">
        <f ca="1">_xlfn.XLOOKUP('Master Data'!$B:$B,PatientsMaster!$A:$A,PatientsMaster!$G:$G)</f>
        <v>Young Adult</v>
      </c>
      <c r="J2102" t="str">
        <f>_xlfn.XLOOKUP($C:$C,ProvidersMaster!$A:$A,ProvidersMaster!$C:$C)</f>
        <v>Pediatrics</v>
      </c>
      <c r="K2102">
        <f>_xlfn.XLOOKUP($A:$A,Charges!$B:$B,Charges!$D:$D)</f>
        <v>148.77000000000001</v>
      </c>
      <c r="L2102">
        <f>_xlfn.XLOOKUP($E:$E,InsuranceClaims!$A:$A,InsuranceClaims!$E:$E)</f>
        <v>277.92560000000003</v>
      </c>
      <c r="M2102" t="str">
        <f>_xlfn.XLOOKUP($A:$A,Diagnoses!$B:$B,Diagnoses!$D:$D)</f>
        <v>Low back pain</v>
      </c>
      <c r="N2102" t="str">
        <f t="shared" si="64"/>
        <v>2024-Mar</v>
      </c>
      <c r="O2102" t="str">
        <f t="shared" si="65"/>
        <v>Standard</v>
      </c>
      <c r="P2102">
        <f>COUNTIF($B:$B,B2102)</f>
        <v>10</v>
      </c>
      <c r="Q2102">
        <f>SUMIF($C:$C,C2102,$L:$L)</f>
        <v>18866.657099999993</v>
      </c>
    </row>
    <row r="2103" spans="1:17" x14ac:dyDescent="0.25">
      <c r="A2103" t="s">
        <v>6447</v>
      </c>
      <c r="B2103" t="s">
        <v>857</v>
      </c>
      <c r="C2103" t="s">
        <v>3175</v>
      </c>
      <c r="D2103" t="s">
        <v>3088</v>
      </c>
      <c r="E2103" t="s">
        <v>20478</v>
      </c>
      <c r="F2103" t="s">
        <v>3365</v>
      </c>
      <c r="G2103" t="s">
        <v>3090</v>
      </c>
      <c r="H2103">
        <f ca="1">_xlfn.XLOOKUP('Master Data'!$B:$B,PatientsMaster!$A:$A,PatientsMaster!$F:$F)</f>
        <v>67</v>
      </c>
      <c r="I2103" t="str">
        <f ca="1">_xlfn.XLOOKUP('Master Data'!$B:$B,PatientsMaster!$A:$A,PatientsMaster!$G:$G)</f>
        <v>Young Adult</v>
      </c>
      <c r="J2103" t="str">
        <f>_xlfn.XLOOKUP($C:$C,ProvidersMaster!$A:$A,ProvidersMaster!$C:$C)</f>
        <v>Pediatrics</v>
      </c>
      <c r="K2103">
        <f>_xlfn.XLOOKUP($A:$A,Charges!$B:$B,Charges!$D:$D)</f>
        <v>410.89</v>
      </c>
      <c r="L2103">
        <f>_xlfn.XLOOKUP($E:$E,InsuranceClaims!$A:$A,InsuranceClaims!$E:$E)</f>
        <v>203.536</v>
      </c>
      <c r="M2103" t="str">
        <f>_xlfn.XLOOKUP($A:$A,Diagnoses!$B:$B,Diagnoses!$D:$D)</f>
        <v>Gastro-esophageal reflux disease without esophagitis</v>
      </c>
      <c r="N2103" t="str">
        <f t="shared" si="64"/>
        <v>2024-Mar</v>
      </c>
      <c r="O2103" t="str">
        <f t="shared" si="65"/>
        <v>High Cost</v>
      </c>
      <c r="P2103">
        <f>COUNTIF($B:$B,B2103)</f>
        <v>10</v>
      </c>
      <c r="Q2103">
        <f>SUMIF($C:$C,C2103,$L:$L)</f>
        <v>18866.657099999993</v>
      </c>
    </row>
    <row r="2104" spans="1:17" x14ac:dyDescent="0.25">
      <c r="A2104" t="s">
        <v>6448</v>
      </c>
      <c r="B2104" t="s">
        <v>857</v>
      </c>
      <c r="C2104" t="s">
        <v>3172</v>
      </c>
      <c r="D2104" t="s">
        <v>3093</v>
      </c>
      <c r="E2104" t="s">
        <v>20479</v>
      </c>
      <c r="F2104" t="s">
        <v>6449</v>
      </c>
      <c r="G2104" t="s">
        <v>3106</v>
      </c>
      <c r="H2104">
        <f ca="1">_xlfn.XLOOKUP('Master Data'!$B:$B,PatientsMaster!$A:$A,PatientsMaster!$F:$F)</f>
        <v>67</v>
      </c>
      <c r="I2104" t="str">
        <f ca="1">_xlfn.XLOOKUP('Master Data'!$B:$B,PatientsMaster!$A:$A,PatientsMaster!$G:$G)</f>
        <v>Young Adult</v>
      </c>
      <c r="J2104" t="str">
        <f>_xlfn.XLOOKUP($C:$C,ProvidersMaster!$A:$A,ProvidersMaster!$C:$C)</f>
        <v>Gastroenterology</v>
      </c>
      <c r="K2104">
        <f>_xlfn.XLOOKUP($A:$A,Charges!$B:$B,Charges!$D:$D)</f>
        <v>59.74</v>
      </c>
      <c r="L2104">
        <f>_xlfn.XLOOKUP($E:$E,InsuranceClaims!$A:$A,InsuranceClaims!$E:$E)</f>
        <v>334.86959999999999</v>
      </c>
      <c r="M2104" t="str">
        <f>_xlfn.XLOOKUP($A:$A,Diagnoses!$B:$B,Diagnoses!$D:$D)</f>
        <v>Gastro-esophageal reflux disease without esophagitis</v>
      </c>
      <c r="N2104" t="str">
        <f t="shared" si="64"/>
        <v>2026-Feb</v>
      </c>
      <c r="O2104" t="str">
        <f t="shared" si="65"/>
        <v>Standard</v>
      </c>
      <c r="P2104">
        <f>COUNTIF($B:$B,B2104)</f>
        <v>10</v>
      </c>
      <c r="Q2104">
        <f>SUMIF($C:$C,C2104,$L:$L)</f>
        <v>17502.678000000004</v>
      </c>
    </row>
    <row r="2105" spans="1:17" x14ac:dyDescent="0.25">
      <c r="A2105" t="s">
        <v>6450</v>
      </c>
      <c r="B2105" t="s">
        <v>857</v>
      </c>
      <c r="C2105" t="s">
        <v>3161</v>
      </c>
      <c r="D2105" t="s">
        <v>3093</v>
      </c>
      <c r="E2105" t="s">
        <v>20480</v>
      </c>
      <c r="F2105" t="s">
        <v>5199</v>
      </c>
      <c r="G2105" t="s">
        <v>3106</v>
      </c>
      <c r="H2105">
        <f ca="1">_xlfn.XLOOKUP('Master Data'!$B:$B,PatientsMaster!$A:$A,PatientsMaster!$F:$F)</f>
        <v>67</v>
      </c>
      <c r="I2105" t="str">
        <f ca="1">_xlfn.XLOOKUP('Master Data'!$B:$B,PatientsMaster!$A:$A,PatientsMaster!$G:$G)</f>
        <v>Young Adult</v>
      </c>
      <c r="J2105" t="str">
        <f>_xlfn.XLOOKUP($C:$C,ProvidersMaster!$A:$A,ProvidersMaster!$C:$C)</f>
        <v>Gastroenterology</v>
      </c>
      <c r="K2105">
        <f>_xlfn.XLOOKUP($A:$A,Charges!$B:$B,Charges!$D:$D)</f>
        <v>307.31</v>
      </c>
      <c r="L2105">
        <f>_xlfn.XLOOKUP($E:$E,InsuranceClaims!$A:$A,InsuranceClaims!$E:$E)</f>
        <v>55.0715</v>
      </c>
      <c r="M2105" t="str">
        <f>_xlfn.XLOOKUP($A:$A,Diagnoses!$B:$B,Diagnoses!$D:$D)</f>
        <v>Type 2 diabetes mellitus without complications</v>
      </c>
      <c r="N2105" t="str">
        <f t="shared" si="64"/>
        <v>2024-Jun</v>
      </c>
      <c r="O2105" t="str">
        <f t="shared" si="65"/>
        <v>Standard</v>
      </c>
      <c r="P2105">
        <f>COUNTIF($B:$B,B2105)</f>
        <v>10</v>
      </c>
      <c r="Q2105">
        <f>SUMIF($C:$C,C2105,$L:$L)</f>
        <v>20657.172699999996</v>
      </c>
    </row>
    <row r="2106" spans="1:17" x14ac:dyDescent="0.25">
      <c r="A2106" t="s">
        <v>6451</v>
      </c>
      <c r="B2106" t="s">
        <v>859</v>
      </c>
      <c r="C2106" t="s">
        <v>3148</v>
      </c>
      <c r="D2106" t="s">
        <v>3093</v>
      </c>
      <c r="E2106" t="s">
        <v>20481</v>
      </c>
      <c r="F2106" t="s">
        <v>3420</v>
      </c>
      <c r="G2106" t="s">
        <v>3102</v>
      </c>
      <c r="H2106">
        <f ca="1">_xlfn.XLOOKUP('Master Data'!$B:$B,PatientsMaster!$A:$A,PatientsMaster!$F:$F)</f>
        <v>67</v>
      </c>
      <c r="I2106" t="str">
        <f ca="1">_xlfn.XLOOKUP('Master Data'!$B:$B,PatientsMaster!$A:$A,PatientsMaster!$G:$G)</f>
        <v>Young Adult</v>
      </c>
      <c r="J2106" t="str">
        <f>_xlfn.XLOOKUP($C:$C,ProvidersMaster!$A:$A,ProvidersMaster!$C:$C)</f>
        <v>Gastroenterology</v>
      </c>
      <c r="K2106">
        <f>_xlfn.XLOOKUP($A:$A,Charges!$B:$B,Charges!$D:$D)</f>
        <v>415.97</v>
      </c>
      <c r="L2106">
        <f>_xlfn.XLOOKUP($E:$E,InsuranceClaims!$A:$A,InsuranceClaims!$E:$E)</f>
        <v>339.70480000000003</v>
      </c>
      <c r="M2106" t="str">
        <f>_xlfn.XLOOKUP($A:$A,Diagnoses!$B:$B,Diagnoses!$D:$D)</f>
        <v>Essential (primary) hypertension</v>
      </c>
      <c r="N2106" t="str">
        <f t="shared" si="64"/>
        <v>2023-Sep</v>
      </c>
      <c r="O2106" t="str">
        <f t="shared" si="65"/>
        <v>High Cost</v>
      </c>
      <c r="P2106">
        <f>COUNTIF($B:$B,B2106)</f>
        <v>7</v>
      </c>
      <c r="Q2106">
        <f>SUMIF($C:$C,C2106,$L:$L)</f>
        <v>19833.441100000004</v>
      </c>
    </row>
    <row r="2107" spans="1:17" x14ac:dyDescent="0.25">
      <c r="A2107" t="s">
        <v>6452</v>
      </c>
      <c r="B2107" t="s">
        <v>859</v>
      </c>
      <c r="C2107" t="s">
        <v>3199</v>
      </c>
      <c r="D2107" t="s">
        <v>3088</v>
      </c>
      <c r="E2107" t="s">
        <v>20482</v>
      </c>
      <c r="F2107" t="s">
        <v>6453</v>
      </c>
      <c r="G2107" t="s">
        <v>3090</v>
      </c>
      <c r="H2107">
        <f ca="1">_xlfn.XLOOKUP('Master Data'!$B:$B,PatientsMaster!$A:$A,PatientsMaster!$F:$F)</f>
        <v>67</v>
      </c>
      <c r="I2107" t="str">
        <f ca="1">_xlfn.XLOOKUP('Master Data'!$B:$B,PatientsMaster!$A:$A,PatientsMaster!$G:$G)</f>
        <v>Young Adult</v>
      </c>
      <c r="J2107" t="str">
        <f>_xlfn.XLOOKUP($C:$C,ProvidersMaster!$A:$A,ProvidersMaster!$C:$C)</f>
        <v>Gastroenterology</v>
      </c>
      <c r="K2107">
        <f>_xlfn.XLOOKUP($A:$A,Charges!$B:$B,Charges!$D:$D)</f>
        <v>208.49</v>
      </c>
      <c r="L2107">
        <f>_xlfn.XLOOKUP($E:$E,InsuranceClaims!$A:$A,InsuranceClaims!$E:$E)</f>
        <v>290.7595</v>
      </c>
      <c r="M2107" t="str">
        <f>_xlfn.XLOOKUP($A:$A,Diagnoses!$B:$B,Diagnoses!$D:$D)</f>
        <v>Gastro-esophageal reflux disease without esophagitis</v>
      </c>
      <c r="N2107" t="str">
        <f t="shared" si="64"/>
        <v>2025-Sep</v>
      </c>
      <c r="O2107" t="str">
        <f t="shared" si="65"/>
        <v>Standard</v>
      </c>
      <c r="P2107">
        <f>COUNTIF($B:$B,B2107)</f>
        <v>7</v>
      </c>
      <c r="Q2107">
        <f>SUMIF($C:$C,C2107,$L:$L)</f>
        <v>19674.320500000005</v>
      </c>
    </row>
    <row r="2108" spans="1:17" x14ac:dyDescent="0.25">
      <c r="A2108" t="s">
        <v>6454</v>
      </c>
      <c r="B2108" t="s">
        <v>859</v>
      </c>
      <c r="C2108" t="s">
        <v>3138</v>
      </c>
      <c r="D2108" t="s">
        <v>3093</v>
      </c>
      <c r="E2108" t="s">
        <v>20483</v>
      </c>
      <c r="F2108" t="s">
        <v>6455</v>
      </c>
      <c r="G2108" t="s">
        <v>3106</v>
      </c>
      <c r="H2108">
        <f ca="1">_xlfn.XLOOKUP('Master Data'!$B:$B,PatientsMaster!$A:$A,PatientsMaster!$F:$F)</f>
        <v>67</v>
      </c>
      <c r="I2108" t="str">
        <f ca="1">_xlfn.XLOOKUP('Master Data'!$B:$B,PatientsMaster!$A:$A,PatientsMaster!$G:$G)</f>
        <v>Young Adult</v>
      </c>
      <c r="J2108" t="str">
        <f>_xlfn.XLOOKUP($C:$C,ProvidersMaster!$A:$A,ProvidersMaster!$C:$C)</f>
        <v>Dermatology</v>
      </c>
      <c r="K2108">
        <f>_xlfn.XLOOKUP($A:$A,Charges!$B:$B,Charges!$D:$D)</f>
        <v>169.66</v>
      </c>
      <c r="L2108">
        <f>_xlfn.XLOOKUP($E:$E,InsuranceClaims!$A:$A,InsuranceClaims!$E:$E)</f>
        <v>249.34030000000001</v>
      </c>
      <c r="M2108" t="str">
        <f>_xlfn.XLOOKUP($A:$A,Diagnoses!$B:$B,Diagnoses!$D:$D)</f>
        <v>Gastro-esophageal reflux disease without esophagitis</v>
      </c>
      <c r="N2108" t="str">
        <f t="shared" si="64"/>
        <v>2022-May</v>
      </c>
      <c r="O2108" t="str">
        <f t="shared" si="65"/>
        <v>Standard</v>
      </c>
      <c r="P2108">
        <f>COUNTIF($B:$B,B2108)</f>
        <v>7</v>
      </c>
      <c r="Q2108">
        <f>SUMIF($C:$C,C2108,$L:$L)</f>
        <v>16320.415199999998</v>
      </c>
    </row>
    <row r="2109" spans="1:17" x14ac:dyDescent="0.25">
      <c r="A2109" t="s">
        <v>6456</v>
      </c>
      <c r="B2109" t="s">
        <v>859</v>
      </c>
      <c r="C2109" t="s">
        <v>3148</v>
      </c>
      <c r="D2109" t="s">
        <v>3088</v>
      </c>
      <c r="E2109" t="s">
        <v>20484</v>
      </c>
      <c r="F2109" t="s">
        <v>4139</v>
      </c>
      <c r="G2109" t="s">
        <v>3090</v>
      </c>
      <c r="H2109">
        <f ca="1">_xlfn.XLOOKUP('Master Data'!$B:$B,PatientsMaster!$A:$A,PatientsMaster!$F:$F)</f>
        <v>67</v>
      </c>
      <c r="I2109" t="str">
        <f ca="1">_xlfn.XLOOKUP('Master Data'!$B:$B,PatientsMaster!$A:$A,PatientsMaster!$G:$G)</f>
        <v>Young Adult</v>
      </c>
      <c r="J2109" t="str">
        <f>_xlfn.XLOOKUP($C:$C,ProvidersMaster!$A:$A,ProvidersMaster!$C:$C)</f>
        <v>Gastroenterology</v>
      </c>
      <c r="K2109">
        <f>_xlfn.XLOOKUP($A:$A,Charges!$B:$B,Charges!$D:$D)</f>
        <v>218.55</v>
      </c>
      <c r="L2109">
        <f>_xlfn.XLOOKUP($E:$E,InsuranceClaims!$A:$A,InsuranceClaims!$E:$E)</f>
        <v>140.5068</v>
      </c>
      <c r="M2109" t="str">
        <f>_xlfn.XLOOKUP($A:$A,Diagnoses!$B:$B,Diagnoses!$D:$D)</f>
        <v>Essential (primary) hypertension</v>
      </c>
      <c r="N2109" t="str">
        <f t="shared" si="64"/>
        <v>2025-Oct</v>
      </c>
      <c r="O2109" t="str">
        <f t="shared" si="65"/>
        <v>Standard</v>
      </c>
      <c r="P2109">
        <f>COUNTIF($B:$B,B2109)</f>
        <v>7</v>
      </c>
      <c r="Q2109">
        <f>SUMIF($C:$C,C2109,$L:$L)</f>
        <v>19833.441100000004</v>
      </c>
    </row>
    <row r="2110" spans="1:17" x14ac:dyDescent="0.25">
      <c r="A2110" t="s">
        <v>6457</v>
      </c>
      <c r="B2110" t="s">
        <v>859</v>
      </c>
      <c r="C2110" t="s">
        <v>3087</v>
      </c>
      <c r="D2110" t="s">
        <v>3093</v>
      </c>
      <c r="E2110" t="s">
        <v>20485</v>
      </c>
      <c r="F2110" t="s">
        <v>6458</v>
      </c>
      <c r="G2110" t="s">
        <v>3106</v>
      </c>
      <c r="H2110">
        <f ca="1">_xlfn.XLOOKUP('Master Data'!$B:$B,PatientsMaster!$A:$A,PatientsMaster!$F:$F)</f>
        <v>67</v>
      </c>
      <c r="I2110" t="str">
        <f ca="1">_xlfn.XLOOKUP('Master Data'!$B:$B,PatientsMaster!$A:$A,PatientsMaster!$G:$G)</f>
        <v>Young Adult</v>
      </c>
      <c r="J2110" t="str">
        <f>_xlfn.XLOOKUP($C:$C,ProvidersMaster!$A:$A,ProvidersMaster!$C:$C)</f>
        <v>Cardiology</v>
      </c>
      <c r="K2110">
        <f>_xlfn.XLOOKUP($A:$A,Charges!$B:$B,Charges!$D:$D)</f>
        <v>419.94</v>
      </c>
      <c r="L2110">
        <f>_xlfn.XLOOKUP($E:$E,InsuranceClaims!$A:$A,InsuranceClaims!$E:$E)</f>
        <v>331.82150000000001</v>
      </c>
      <c r="M2110" t="str">
        <f>_xlfn.XLOOKUP($A:$A,Diagnoses!$B:$B,Diagnoses!$D:$D)</f>
        <v>Type 2 diabetes mellitus without complications</v>
      </c>
      <c r="N2110" t="str">
        <f t="shared" si="64"/>
        <v>2023-Jun</v>
      </c>
      <c r="O2110" t="str">
        <f t="shared" si="65"/>
        <v>High Cost</v>
      </c>
      <c r="P2110">
        <f>COUNTIF($B:$B,B2110)</f>
        <v>7</v>
      </c>
      <c r="Q2110">
        <f>SUMIF($C:$C,C2110,$L:$L)</f>
        <v>16589.7353</v>
      </c>
    </row>
    <row r="2111" spans="1:17" x14ac:dyDescent="0.25">
      <c r="A2111" t="s">
        <v>6459</v>
      </c>
      <c r="B2111" t="s">
        <v>859</v>
      </c>
      <c r="C2111" t="s">
        <v>3329</v>
      </c>
      <c r="D2111" t="s">
        <v>3088</v>
      </c>
      <c r="E2111" t="s">
        <v>20486</v>
      </c>
      <c r="F2111" t="s">
        <v>5677</v>
      </c>
      <c r="G2111" t="s">
        <v>3090</v>
      </c>
      <c r="H2111">
        <f ca="1">_xlfn.XLOOKUP('Master Data'!$B:$B,PatientsMaster!$A:$A,PatientsMaster!$F:$F)</f>
        <v>67</v>
      </c>
      <c r="I2111" t="str">
        <f ca="1">_xlfn.XLOOKUP('Master Data'!$B:$B,PatientsMaster!$A:$A,PatientsMaster!$G:$G)</f>
        <v>Young Adult</v>
      </c>
      <c r="J2111" t="str">
        <f>_xlfn.XLOOKUP($C:$C,ProvidersMaster!$A:$A,ProvidersMaster!$C:$C)</f>
        <v>Oncology</v>
      </c>
      <c r="K2111">
        <f>_xlfn.XLOOKUP($A:$A,Charges!$B:$B,Charges!$D:$D)</f>
        <v>99.66</v>
      </c>
      <c r="L2111">
        <f>_xlfn.XLOOKUP($E:$E,InsuranceClaims!$A:$A,InsuranceClaims!$E:$E)</f>
        <v>146.2544</v>
      </c>
      <c r="M2111" t="str">
        <f>_xlfn.XLOOKUP($A:$A,Diagnoses!$B:$B,Diagnoses!$D:$D)</f>
        <v>Low back pain</v>
      </c>
      <c r="N2111" t="str">
        <f t="shared" si="64"/>
        <v>2023-Feb</v>
      </c>
      <c r="O2111" t="str">
        <f t="shared" si="65"/>
        <v>Standard</v>
      </c>
      <c r="P2111">
        <f>COUNTIF($B:$B,B2111)</f>
        <v>7</v>
      </c>
      <c r="Q2111">
        <f>SUMIF($C:$C,C2111,$L:$L)</f>
        <v>21059.359400000005</v>
      </c>
    </row>
    <row r="2112" spans="1:17" x14ac:dyDescent="0.25">
      <c r="A2112" t="s">
        <v>6460</v>
      </c>
      <c r="B2112" t="s">
        <v>859</v>
      </c>
      <c r="C2112" t="s">
        <v>3135</v>
      </c>
      <c r="D2112" t="s">
        <v>3088</v>
      </c>
      <c r="E2112" t="s">
        <v>20487</v>
      </c>
      <c r="F2112" t="s">
        <v>6461</v>
      </c>
      <c r="G2112" t="s">
        <v>3106</v>
      </c>
      <c r="H2112">
        <f ca="1">_xlfn.XLOOKUP('Master Data'!$B:$B,PatientsMaster!$A:$A,PatientsMaster!$F:$F)</f>
        <v>67</v>
      </c>
      <c r="I2112" t="str">
        <f ca="1">_xlfn.XLOOKUP('Master Data'!$B:$B,PatientsMaster!$A:$A,PatientsMaster!$G:$G)</f>
        <v>Young Adult</v>
      </c>
      <c r="J2112" t="str">
        <f>_xlfn.XLOOKUP($C:$C,ProvidersMaster!$A:$A,ProvidersMaster!$C:$C)</f>
        <v>Pediatrics</v>
      </c>
      <c r="K2112">
        <f>_xlfn.XLOOKUP($A:$A,Charges!$B:$B,Charges!$D:$D)</f>
        <v>446.52</v>
      </c>
      <c r="L2112">
        <f>_xlfn.XLOOKUP($E:$E,InsuranceClaims!$A:$A,InsuranceClaims!$E:$E)</f>
        <v>313.40089999999998</v>
      </c>
      <c r="M2112" t="str">
        <f>_xlfn.XLOOKUP($A:$A,Diagnoses!$B:$B,Diagnoses!$D:$D)</f>
        <v>Low back pain</v>
      </c>
      <c r="N2112" t="str">
        <f t="shared" si="64"/>
        <v>2024-Jan</v>
      </c>
      <c r="O2112" t="str">
        <f t="shared" si="65"/>
        <v>High Cost</v>
      </c>
      <c r="P2112">
        <f>COUNTIF($B:$B,B2112)</f>
        <v>7</v>
      </c>
      <c r="Q2112">
        <f>SUMIF($C:$C,C2112,$L:$L)</f>
        <v>24472.873299999996</v>
      </c>
    </row>
    <row r="2113" spans="1:17" x14ac:dyDescent="0.25">
      <c r="A2113" t="s">
        <v>6462</v>
      </c>
      <c r="B2113" t="s">
        <v>861</v>
      </c>
      <c r="C2113" t="s">
        <v>3100</v>
      </c>
      <c r="D2113" t="s">
        <v>3093</v>
      </c>
      <c r="E2113" t="s">
        <v>20488</v>
      </c>
      <c r="F2113" t="s">
        <v>6002</v>
      </c>
      <c r="G2113" t="s">
        <v>3095</v>
      </c>
      <c r="H2113">
        <f ca="1">_xlfn.XLOOKUP('Master Data'!$B:$B,PatientsMaster!$A:$A,PatientsMaster!$F:$F)</f>
        <v>17</v>
      </c>
      <c r="I2113" t="str">
        <f ca="1">_xlfn.XLOOKUP('Master Data'!$B:$B,PatientsMaster!$A:$A,PatientsMaster!$G:$G)</f>
        <v>Pediatric</v>
      </c>
      <c r="J2113" t="str">
        <f>_xlfn.XLOOKUP($C:$C,ProvidersMaster!$A:$A,ProvidersMaster!$C:$C)</f>
        <v>Gastroenterology</v>
      </c>
      <c r="K2113">
        <f>_xlfn.XLOOKUP($A:$A,Charges!$B:$B,Charges!$D:$D)</f>
        <v>104.03</v>
      </c>
      <c r="L2113">
        <f>_xlfn.XLOOKUP($E:$E,InsuranceClaims!$A:$A,InsuranceClaims!$E:$E)</f>
        <v>202.91539999999998</v>
      </c>
      <c r="M2113" t="str">
        <f>_xlfn.XLOOKUP($A:$A,Diagnoses!$B:$B,Diagnoses!$D:$D)</f>
        <v>Low back pain</v>
      </c>
      <c r="N2113" t="str">
        <f t="shared" si="64"/>
        <v>2025-Nov</v>
      </c>
      <c r="O2113" t="str">
        <f t="shared" si="65"/>
        <v>Standard</v>
      </c>
      <c r="P2113">
        <f>COUNTIF($B:$B,B2113)</f>
        <v>6</v>
      </c>
      <c r="Q2113">
        <f>SUMIF($C:$C,C2113,$L:$L)</f>
        <v>18930.286999999997</v>
      </c>
    </row>
    <row r="2114" spans="1:17" x14ac:dyDescent="0.25">
      <c r="A2114" t="s">
        <v>6463</v>
      </c>
      <c r="B2114" t="s">
        <v>861</v>
      </c>
      <c r="C2114" t="s">
        <v>3248</v>
      </c>
      <c r="D2114" t="s">
        <v>3088</v>
      </c>
      <c r="E2114" t="s">
        <v>20489</v>
      </c>
      <c r="F2114" t="s">
        <v>6464</v>
      </c>
      <c r="G2114" t="s">
        <v>3106</v>
      </c>
      <c r="H2114">
        <f ca="1">_xlfn.XLOOKUP('Master Data'!$B:$B,PatientsMaster!$A:$A,PatientsMaster!$F:$F)</f>
        <v>17</v>
      </c>
      <c r="I2114" t="str">
        <f ca="1">_xlfn.XLOOKUP('Master Data'!$B:$B,PatientsMaster!$A:$A,PatientsMaster!$G:$G)</f>
        <v>Pediatric</v>
      </c>
      <c r="J2114" t="str">
        <f>_xlfn.XLOOKUP($C:$C,ProvidersMaster!$A:$A,ProvidersMaster!$C:$C)</f>
        <v>Cardiology</v>
      </c>
      <c r="K2114">
        <f>_xlfn.XLOOKUP($A:$A,Charges!$B:$B,Charges!$D:$D)</f>
        <v>407.34</v>
      </c>
      <c r="L2114">
        <f>_xlfn.XLOOKUP($E:$E,InsuranceClaims!$A:$A,InsuranceClaims!$E:$E)</f>
        <v>83.861399999999989</v>
      </c>
      <c r="M2114" t="str">
        <f>_xlfn.XLOOKUP($A:$A,Diagnoses!$B:$B,Diagnoses!$D:$D)</f>
        <v>Essential (primary) hypertension</v>
      </c>
      <c r="N2114" t="str">
        <f t="shared" si="64"/>
        <v>2022-Sep</v>
      </c>
      <c r="O2114" t="str">
        <f t="shared" si="65"/>
        <v>High Cost</v>
      </c>
      <c r="P2114">
        <f>COUNTIF($B:$B,B2114)</f>
        <v>6</v>
      </c>
      <c r="Q2114">
        <f>SUMIF($C:$C,C2114,$L:$L)</f>
        <v>20392.786800000002</v>
      </c>
    </row>
    <row r="2115" spans="1:17" x14ac:dyDescent="0.25">
      <c r="A2115" t="s">
        <v>6465</v>
      </c>
      <c r="B2115" t="s">
        <v>861</v>
      </c>
      <c r="C2115" t="s">
        <v>3104</v>
      </c>
      <c r="D2115" t="s">
        <v>3088</v>
      </c>
      <c r="E2115" t="s">
        <v>20490</v>
      </c>
      <c r="F2115" t="s">
        <v>3432</v>
      </c>
      <c r="G2115" t="s">
        <v>3102</v>
      </c>
      <c r="H2115">
        <f ca="1">_xlfn.XLOOKUP('Master Data'!$B:$B,PatientsMaster!$A:$A,PatientsMaster!$F:$F)</f>
        <v>17</v>
      </c>
      <c r="I2115" t="str">
        <f ca="1">_xlfn.XLOOKUP('Master Data'!$B:$B,PatientsMaster!$A:$A,PatientsMaster!$G:$G)</f>
        <v>Pediatric</v>
      </c>
      <c r="J2115" t="str">
        <f>_xlfn.XLOOKUP($C:$C,ProvidersMaster!$A:$A,ProvidersMaster!$C:$C)</f>
        <v>Pediatrics</v>
      </c>
      <c r="K2115">
        <f>_xlfn.XLOOKUP($A:$A,Charges!$B:$B,Charges!$D:$D)</f>
        <v>201.44</v>
      </c>
      <c r="L2115">
        <f>_xlfn.XLOOKUP($E:$E,InsuranceClaims!$A:$A,InsuranceClaims!$E:$E)</f>
        <v>71.840999999999994</v>
      </c>
      <c r="M2115" t="str">
        <f>_xlfn.XLOOKUP($A:$A,Diagnoses!$B:$B,Diagnoses!$D:$D)</f>
        <v>Type 2 diabetes mellitus without complications</v>
      </c>
      <c r="N2115" t="str">
        <f t="shared" ref="N2115:N2178" si="66">TEXT($F:$F,"yyyy-mmm")</f>
        <v>2022-Feb</v>
      </c>
      <c r="O2115" t="str">
        <f t="shared" ref="O2115:O2178" si="67">IF(K2115&gt;350,"High Cost","Standard")</f>
        <v>Standard</v>
      </c>
      <c r="P2115">
        <f>COUNTIF($B:$B,B2115)</f>
        <v>6</v>
      </c>
      <c r="Q2115">
        <f>SUMIF($C:$C,C2115,$L:$L)</f>
        <v>19656.943599999999</v>
      </c>
    </row>
    <row r="2116" spans="1:17" x14ac:dyDescent="0.25">
      <c r="A2116" t="s">
        <v>6466</v>
      </c>
      <c r="B2116" t="s">
        <v>861</v>
      </c>
      <c r="C2116" t="s">
        <v>3208</v>
      </c>
      <c r="D2116" t="s">
        <v>3093</v>
      </c>
      <c r="E2116" t="s">
        <v>20491</v>
      </c>
      <c r="F2116" t="s">
        <v>5697</v>
      </c>
      <c r="G2116" t="s">
        <v>3090</v>
      </c>
      <c r="H2116">
        <f ca="1">_xlfn.XLOOKUP('Master Data'!$B:$B,PatientsMaster!$A:$A,PatientsMaster!$F:$F)</f>
        <v>17</v>
      </c>
      <c r="I2116" t="str">
        <f ca="1">_xlfn.XLOOKUP('Master Data'!$B:$B,PatientsMaster!$A:$A,PatientsMaster!$G:$G)</f>
        <v>Pediatric</v>
      </c>
      <c r="J2116" t="str">
        <f>_xlfn.XLOOKUP($C:$C,ProvidersMaster!$A:$A,ProvidersMaster!$C:$C)</f>
        <v>Cardiology</v>
      </c>
      <c r="K2116">
        <f>_xlfn.XLOOKUP($A:$A,Charges!$B:$B,Charges!$D:$D)</f>
        <v>383.93</v>
      </c>
      <c r="L2116">
        <f>_xlfn.XLOOKUP($E:$E,InsuranceClaims!$A:$A,InsuranceClaims!$E:$E)</f>
        <v>359.45</v>
      </c>
      <c r="M2116" t="str">
        <f>_xlfn.XLOOKUP($A:$A,Diagnoses!$B:$B,Diagnoses!$D:$D)</f>
        <v>Low back pain</v>
      </c>
      <c r="N2116" t="str">
        <f t="shared" si="66"/>
        <v>2023-Mar</v>
      </c>
      <c r="O2116" t="str">
        <f t="shared" si="67"/>
        <v>High Cost</v>
      </c>
      <c r="P2116">
        <f>COUNTIF($B:$B,B2116)</f>
        <v>6</v>
      </c>
      <c r="Q2116">
        <f>SUMIF($C:$C,C2116,$L:$L)</f>
        <v>17205.856699999993</v>
      </c>
    </row>
    <row r="2117" spans="1:17" x14ac:dyDescent="0.25">
      <c r="A2117" t="s">
        <v>6467</v>
      </c>
      <c r="B2117" t="s">
        <v>861</v>
      </c>
      <c r="C2117" t="s">
        <v>3156</v>
      </c>
      <c r="D2117" t="s">
        <v>3093</v>
      </c>
      <c r="E2117" t="s">
        <v>20492</v>
      </c>
      <c r="F2117" t="s">
        <v>6468</v>
      </c>
      <c r="G2117" t="s">
        <v>3106</v>
      </c>
      <c r="H2117">
        <f ca="1">_xlfn.XLOOKUP('Master Data'!$B:$B,PatientsMaster!$A:$A,PatientsMaster!$F:$F)</f>
        <v>17</v>
      </c>
      <c r="I2117" t="str">
        <f ca="1">_xlfn.XLOOKUP('Master Data'!$B:$B,PatientsMaster!$A:$A,PatientsMaster!$G:$G)</f>
        <v>Pediatric</v>
      </c>
      <c r="J2117" t="str">
        <f>_xlfn.XLOOKUP($C:$C,ProvidersMaster!$A:$A,ProvidersMaster!$C:$C)</f>
        <v>Neurology</v>
      </c>
      <c r="K2117">
        <f>_xlfn.XLOOKUP($A:$A,Charges!$B:$B,Charges!$D:$D)</f>
        <v>417.44</v>
      </c>
      <c r="L2117">
        <f>_xlfn.XLOOKUP($E:$E,InsuranceClaims!$A:$A,InsuranceClaims!$E:$E)</f>
        <v>349.86</v>
      </c>
      <c r="M2117" t="str">
        <f>_xlfn.XLOOKUP($A:$A,Diagnoses!$B:$B,Diagnoses!$D:$D)</f>
        <v>Essential (primary) hypertension</v>
      </c>
      <c r="N2117" t="str">
        <f t="shared" si="66"/>
        <v>2022-Nov</v>
      </c>
      <c r="O2117" t="str">
        <f t="shared" si="67"/>
        <v>High Cost</v>
      </c>
      <c r="P2117">
        <f>COUNTIF($B:$B,B2117)</f>
        <v>6</v>
      </c>
      <c r="Q2117">
        <f>SUMIF($C:$C,C2117,$L:$L)</f>
        <v>25676.765600000006</v>
      </c>
    </row>
    <row r="2118" spans="1:17" x14ac:dyDescent="0.25">
      <c r="A2118" t="s">
        <v>6469</v>
      </c>
      <c r="B2118" t="s">
        <v>861</v>
      </c>
      <c r="C2118" t="s">
        <v>3180</v>
      </c>
      <c r="D2118" t="s">
        <v>3088</v>
      </c>
      <c r="E2118" t="s">
        <v>20493</v>
      </c>
      <c r="F2118" t="s">
        <v>3770</v>
      </c>
      <c r="G2118" t="s">
        <v>3102</v>
      </c>
      <c r="H2118">
        <f ca="1">_xlfn.XLOOKUP('Master Data'!$B:$B,PatientsMaster!$A:$A,PatientsMaster!$F:$F)</f>
        <v>17</v>
      </c>
      <c r="I2118" t="str">
        <f ca="1">_xlfn.XLOOKUP('Master Data'!$B:$B,PatientsMaster!$A:$A,PatientsMaster!$G:$G)</f>
        <v>Pediatric</v>
      </c>
      <c r="J2118" t="str">
        <f>_xlfn.XLOOKUP($C:$C,ProvidersMaster!$A:$A,ProvidersMaster!$C:$C)</f>
        <v>Gastroenterology</v>
      </c>
      <c r="K2118">
        <f>_xlfn.XLOOKUP($A:$A,Charges!$B:$B,Charges!$D:$D)</f>
        <v>438.63</v>
      </c>
      <c r="L2118">
        <f>_xlfn.XLOOKUP($E:$E,InsuranceClaims!$A:$A,InsuranceClaims!$E:$E)</f>
        <v>376.0856</v>
      </c>
      <c r="M2118" t="str">
        <f>_xlfn.XLOOKUP($A:$A,Diagnoses!$B:$B,Diagnoses!$D:$D)</f>
        <v>Essential (primary) hypertension</v>
      </c>
      <c r="N2118" t="str">
        <f t="shared" si="66"/>
        <v>2024-Nov</v>
      </c>
      <c r="O2118" t="str">
        <f t="shared" si="67"/>
        <v>High Cost</v>
      </c>
      <c r="P2118">
        <f>COUNTIF($B:$B,B2118)</f>
        <v>6</v>
      </c>
      <c r="Q2118">
        <f>SUMIF($C:$C,C2118,$L:$L)</f>
        <v>19110.715800000002</v>
      </c>
    </row>
    <row r="2119" spans="1:17" x14ac:dyDescent="0.25">
      <c r="A2119" t="s">
        <v>6470</v>
      </c>
      <c r="B2119" t="s">
        <v>863</v>
      </c>
      <c r="C2119" t="s">
        <v>3151</v>
      </c>
      <c r="D2119" t="s">
        <v>3088</v>
      </c>
      <c r="E2119" t="s">
        <v>20494</v>
      </c>
      <c r="F2119" t="s">
        <v>4176</v>
      </c>
      <c r="G2119" t="s">
        <v>3102</v>
      </c>
      <c r="H2119">
        <f ca="1">_xlfn.XLOOKUP('Master Data'!$B:$B,PatientsMaster!$A:$A,PatientsMaster!$F:$F)</f>
        <v>40</v>
      </c>
      <c r="I2119" t="str">
        <f ca="1">_xlfn.XLOOKUP('Master Data'!$B:$B,PatientsMaster!$A:$A,PatientsMaster!$G:$G)</f>
        <v>Young Adult</v>
      </c>
      <c r="J2119" t="str">
        <f>_xlfn.XLOOKUP($C:$C,ProvidersMaster!$A:$A,ProvidersMaster!$C:$C)</f>
        <v>Gastroenterology</v>
      </c>
      <c r="K2119">
        <f>_xlfn.XLOOKUP($A:$A,Charges!$B:$B,Charges!$D:$D)</f>
        <v>155.15</v>
      </c>
      <c r="L2119">
        <f>_xlfn.XLOOKUP($E:$E,InsuranceClaims!$A:$A,InsuranceClaims!$E:$E)</f>
        <v>369.16</v>
      </c>
      <c r="M2119" t="str">
        <f>_xlfn.XLOOKUP($A:$A,Diagnoses!$B:$B,Diagnoses!$D:$D)</f>
        <v>Acute upper respiratory infection, unspecified</v>
      </c>
      <c r="N2119" t="str">
        <f t="shared" si="66"/>
        <v>2025-Nov</v>
      </c>
      <c r="O2119" t="str">
        <f t="shared" si="67"/>
        <v>Standard</v>
      </c>
      <c r="P2119">
        <f>COUNTIF($B:$B,B2119)</f>
        <v>7</v>
      </c>
      <c r="Q2119">
        <f>SUMIF($C:$C,C2119,$L:$L)</f>
        <v>21413.642499999994</v>
      </c>
    </row>
    <row r="2120" spans="1:17" x14ac:dyDescent="0.25">
      <c r="A2120" t="s">
        <v>6471</v>
      </c>
      <c r="B2120" t="s">
        <v>863</v>
      </c>
      <c r="C2120" t="s">
        <v>3100</v>
      </c>
      <c r="D2120" t="s">
        <v>3088</v>
      </c>
      <c r="E2120" t="s">
        <v>20495</v>
      </c>
      <c r="F2120" t="s">
        <v>6472</v>
      </c>
      <c r="G2120" t="s">
        <v>3102</v>
      </c>
      <c r="H2120">
        <f ca="1">_xlfn.XLOOKUP('Master Data'!$B:$B,PatientsMaster!$A:$A,PatientsMaster!$F:$F)</f>
        <v>40</v>
      </c>
      <c r="I2120" t="str">
        <f ca="1">_xlfn.XLOOKUP('Master Data'!$B:$B,PatientsMaster!$A:$A,PatientsMaster!$G:$G)</f>
        <v>Young Adult</v>
      </c>
      <c r="J2120" t="str">
        <f>_xlfn.XLOOKUP($C:$C,ProvidersMaster!$A:$A,ProvidersMaster!$C:$C)</f>
        <v>Gastroenterology</v>
      </c>
      <c r="K2120">
        <f>_xlfn.XLOOKUP($A:$A,Charges!$B:$B,Charges!$D:$D)</f>
        <v>225.58</v>
      </c>
      <c r="L2120">
        <f>_xlfn.XLOOKUP($E:$E,InsuranceClaims!$A:$A,InsuranceClaims!$E:$E)</f>
        <v>210.13919999999999</v>
      </c>
      <c r="M2120" t="str">
        <f>_xlfn.XLOOKUP($A:$A,Diagnoses!$B:$B,Diagnoses!$D:$D)</f>
        <v>Acute upper respiratory infection, unspecified</v>
      </c>
      <c r="N2120" t="str">
        <f t="shared" si="66"/>
        <v>2022-Jan</v>
      </c>
      <c r="O2120" t="str">
        <f t="shared" si="67"/>
        <v>Standard</v>
      </c>
      <c r="P2120">
        <f>COUNTIF($B:$B,B2120)</f>
        <v>7</v>
      </c>
      <c r="Q2120">
        <f>SUMIF($C:$C,C2120,$L:$L)</f>
        <v>18930.286999999997</v>
      </c>
    </row>
    <row r="2121" spans="1:17" x14ac:dyDescent="0.25">
      <c r="A2121" t="s">
        <v>6473</v>
      </c>
      <c r="B2121" t="s">
        <v>863</v>
      </c>
      <c r="C2121" t="s">
        <v>3097</v>
      </c>
      <c r="D2121" t="s">
        <v>3093</v>
      </c>
      <c r="E2121" t="s">
        <v>20496</v>
      </c>
      <c r="F2121" t="s">
        <v>6474</v>
      </c>
      <c r="G2121" t="s">
        <v>3095</v>
      </c>
      <c r="H2121">
        <f ca="1">_xlfn.XLOOKUP('Master Data'!$B:$B,PatientsMaster!$A:$A,PatientsMaster!$F:$F)</f>
        <v>40</v>
      </c>
      <c r="I2121" t="str">
        <f ca="1">_xlfn.XLOOKUP('Master Data'!$B:$B,PatientsMaster!$A:$A,PatientsMaster!$G:$G)</f>
        <v>Young Adult</v>
      </c>
      <c r="J2121" t="str">
        <f>_xlfn.XLOOKUP($C:$C,ProvidersMaster!$A:$A,ProvidersMaster!$C:$C)</f>
        <v>Cardiology</v>
      </c>
      <c r="K2121">
        <f>_xlfn.XLOOKUP($A:$A,Charges!$B:$B,Charges!$D:$D)</f>
        <v>336.93</v>
      </c>
      <c r="L2121">
        <f>_xlfn.XLOOKUP($E:$E,InsuranceClaims!$A:$A,InsuranceClaims!$E:$E)</f>
        <v>255.92760000000001</v>
      </c>
      <c r="M2121" t="str">
        <f>_xlfn.XLOOKUP($A:$A,Diagnoses!$B:$B,Diagnoses!$D:$D)</f>
        <v>Gastro-esophageal reflux disease without esophagitis</v>
      </c>
      <c r="N2121" t="str">
        <f t="shared" si="66"/>
        <v>2024-Dec</v>
      </c>
      <c r="O2121" t="str">
        <f t="shared" si="67"/>
        <v>Standard</v>
      </c>
      <c r="P2121">
        <f>COUNTIF($B:$B,B2121)</f>
        <v>7</v>
      </c>
      <c r="Q2121">
        <f>SUMIF($C:$C,C2121,$L:$L)</f>
        <v>19482.340599999985</v>
      </c>
    </row>
    <row r="2122" spans="1:17" x14ac:dyDescent="0.25">
      <c r="A2122" t="s">
        <v>6475</v>
      </c>
      <c r="B2122" t="s">
        <v>863</v>
      </c>
      <c r="C2122" t="s">
        <v>3199</v>
      </c>
      <c r="D2122" t="s">
        <v>3093</v>
      </c>
      <c r="E2122" t="s">
        <v>20497</v>
      </c>
      <c r="F2122" t="s">
        <v>6476</v>
      </c>
      <c r="G2122" t="s">
        <v>3106</v>
      </c>
      <c r="H2122">
        <f ca="1">_xlfn.XLOOKUP('Master Data'!$B:$B,PatientsMaster!$A:$A,PatientsMaster!$F:$F)</f>
        <v>40</v>
      </c>
      <c r="I2122" t="str">
        <f ca="1">_xlfn.XLOOKUP('Master Data'!$B:$B,PatientsMaster!$A:$A,PatientsMaster!$G:$G)</f>
        <v>Young Adult</v>
      </c>
      <c r="J2122" t="str">
        <f>_xlfn.XLOOKUP($C:$C,ProvidersMaster!$A:$A,ProvidersMaster!$C:$C)</f>
        <v>Gastroenterology</v>
      </c>
      <c r="K2122">
        <f>_xlfn.XLOOKUP($A:$A,Charges!$B:$B,Charges!$D:$D)</f>
        <v>102.29</v>
      </c>
      <c r="L2122">
        <f>_xlfn.XLOOKUP($E:$E,InsuranceClaims!$A:$A,InsuranceClaims!$E:$E)</f>
        <v>118.49359999999999</v>
      </c>
      <c r="M2122" t="str">
        <f>_xlfn.XLOOKUP($A:$A,Diagnoses!$B:$B,Diagnoses!$D:$D)</f>
        <v>Gastro-esophageal reflux disease without esophagitis</v>
      </c>
      <c r="N2122" t="str">
        <f t="shared" si="66"/>
        <v>2023-Aug</v>
      </c>
      <c r="O2122" t="str">
        <f t="shared" si="67"/>
        <v>Standard</v>
      </c>
      <c r="P2122">
        <f>COUNTIF($B:$B,B2122)</f>
        <v>7</v>
      </c>
      <c r="Q2122">
        <f>SUMIF($C:$C,C2122,$L:$L)</f>
        <v>19674.320500000005</v>
      </c>
    </row>
    <row r="2123" spans="1:17" x14ac:dyDescent="0.25">
      <c r="A2123" t="s">
        <v>6477</v>
      </c>
      <c r="B2123" t="s">
        <v>863</v>
      </c>
      <c r="C2123" t="s">
        <v>3087</v>
      </c>
      <c r="D2123" t="s">
        <v>3088</v>
      </c>
      <c r="E2123" t="s">
        <v>20498</v>
      </c>
      <c r="F2123" t="s">
        <v>4460</v>
      </c>
      <c r="G2123" t="s">
        <v>3095</v>
      </c>
      <c r="H2123">
        <f ca="1">_xlfn.XLOOKUP('Master Data'!$B:$B,PatientsMaster!$A:$A,PatientsMaster!$F:$F)</f>
        <v>40</v>
      </c>
      <c r="I2123" t="str">
        <f ca="1">_xlfn.XLOOKUP('Master Data'!$B:$B,PatientsMaster!$A:$A,PatientsMaster!$G:$G)</f>
        <v>Young Adult</v>
      </c>
      <c r="J2123" t="str">
        <f>_xlfn.XLOOKUP($C:$C,ProvidersMaster!$A:$A,ProvidersMaster!$C:$C)</f>
        <v>Cardiology</v>
      </c>
      <c r="K2123">
        <f>_xlfn.XLOOKUP($A:$A,Charges!$B:$B,Charges!$D:$D)</f>
        <v>55.41</v>
      </c>
      <c r="L2123">
        <f>_xlfn.XLOOKUP($E:$E,InsuranceClaims!$A:$A,InsuranceClaims!$E:$E)</f>
        <v>95.442800000000005</v>
      </c>
      <c r="M2123" t="str">
        <f>_xlfn.XLOOKUP($A:$A,Diagnoses!$B:$B,Diagnoses!$D:$D)</f>
        <v>Acute upper respiratory infection, unspecified</v>
      </c>
      <c r="N2123" t="str">
        <f t="shared" si="66"/>
        <v>2026-Jul</v>
      </c>
      <c r="O2123" t="str">
        <f t="shared" si="67"/>
        <v>Standard</v>
      </c>
      <c r="P2123">
        <f>COUNTIF($B:$B,B2123)</f>
        <v>7</v>
      </c>
      <c r="Q2123">
        <f>SUMIF($C:$C,C2123,$L:$L)</f>
        <v>16589.7353</v>
      </c>
    </row>
    <row r="2124" spans="1:17" x14ac:dyDescent="0.25">
      <c r="A2124" t="s">
        <v>6478</v>
      </c>
      <c r="B2124" t="s">
        <v>863</v>
      </c>
      <c r="C2124" t="s">
        <v>3329</v>
      </c>
      <c r="D2124" t="s">
        <v>3088</v>
      </c>
      <c r="E2124" t="s">
        <v>20499</v>
      </c>
      <c r="F2124" t="s">
        <v>3808</v>
      </c>
      <c r="G2124" t="s">
        <v>3102</v>
      </c>
      <c r="H2124">
        <f ca="1">_xlfn.XLOOKUP('Master Data'!$B:$B,PatientsMaster!$A:$A,PatientsMaster!$F:$F)</f>
        <v>40</v>
      </c>
      <c r="I2124" t="str">
        <f ca="1">_xlfn.XLOOKUP('Master Data'!$B:$B,PatientsMaster!$A:$A,PatientsMaster!$G:$G)</f>
        <v>Young Adult</v>
      </c>
      <c r="J2124" t="str">
        <f>_xlfn.XLOOKUP($C:$C,ProvidersMaster!$A:$A,ProvidersMaster!$C:$C)</f>
        <v>Oncology</v>
      </c>
      <c r="K2124">
        <f>_xlfn.XLOOKUP($A:$A,Charges!$B:$B,Charges!$D:$D)</f>
        <v>219.48</v>
      </c>
      <c r="L2124">
        <f>_xlfn.XLOOKUP($E:$E,InsuranceClaims!$A:$A,InsuranceClaims!$E:$E)</f>
        <v>409.52699999999999</v>
      </c>
      <c r="M2124" t="str">
        <f>_xlfn.XLOOKUP($A:$A,Diagnoses!$B:$B,Diagnoses!$D:$D)</f>
        <v>Essential (primary) hypertension</v>
      </c>
      <c r="N2124" t="str">
        <f t="shared" si="66"/>
        <v>2025-Jul</v>
      </c>
      <c r="O2124" t="str">
        <f t="shared" si="67"/>
        <v>Standard</v>
      </c>
      <c r="P2124">
        <f>COUNTIF($B:$B,B2124)</f>
        <v>7</v>
      </c>
      <c r="Q2124">
        <f>SUMIF($C:$C,C2124,$L:$L)</f>
        <v>21059.359400000005</v>
      </c>
    </row>
    <row r="2125" spans="1:17" x14ac:dyDescent="0.25">
      <c r="A2125" t="s">
        <v>6479</v>
      </c>
      <c r="B2125" t="s">
        <v>863</v>
      </c>
      <c r="C2125" t="s">
        <v>3108</v>
      </c>
      <c r="D2125" t="s">
        <v>3088</v>
      </c>
      <c r="E2125" t="s">
        <v>20500</v>
      </c>
      <c r="F2125" t="s">
        <v>5046</v>
      </c>
      <c r="G2125" t="s">
        <v>3106</v>
      </c>
      <c r="H2125">
        <f ca="1">_xlfn.XLOOKUP('Master Data'!$B:$B,PatientsMaster!$A:$A,PatientsMaster!$F:$F)</f>
        <v>40</v>
      </c>
      <c r="I2125" t="str">
        <f ca="1">_xlfn.XLOOKUP('Master Data'!$B:$B,PatientsMaster!$A:$A,PatientsMaster!$G:$G)</f>
        <v>Young Adult</v>
      </c>
      <c r="J2125" t="str">
        <f>_xlfn.XLOOKUP($C:$C,ProvidersMaster!$A:$A,ProvidersMaster!$C:$C)</f>
        <v>Pediatrics</v>
      </c>
      <c r="K2125">
        <f>_xlfn.XLOOKUP($A:$A,Charges!$B:$B,Charges!$D:$D)</f>
        <v>297.98</v>
      </c>
      <c r="L2125">
        <f>_xlfn.XLOOKUP($E:$E,InsuranceClaims!$A:$A,InsuranceClaims!$E:$E)</f>
        <v>127.4714</v>
      </c>
      <c r="M2125" t="str">
        <f>_xlfn.XLOOKUP($A:$A,Diagnoses!$B:$B,Diagnoses!$D:$D)</f>
        <v>Low back pain</v>
      </c>
      <c r="N2125" t="str">
        <f t="shared" si="66"/>
        <v>2026-Jul</v>
      </c>
      <c r="O2125" t="str">
        <f t="shared" si="67"/>
        <v>Standard</v>
      </c>
      <c r="P2125">
        <f>COUNTIF($B:$B,B2125)</f>
        <v>7</v>
      </c>
      <c r="Q2125">
        <f>SUMIF($C:$C,C2125,$L:$L)</f>
        <v>19337.123900000002</v>
      </c>
    </row>
    <row r="2126" spans="1:17" x14ac:dyDescent="0.25">
      <c r="A2126" t="s">
        <v>6480</v>
      </c>
      <c r="B2126" t="s">
        <v>865</v>
      </c>
      <c r="C2126" t="s">
        <v>3187</v>
      </c>
      <c r="D2126" t="s">
        <v>3093</v>
      </c>
      <c r="E2126" t="s">
        <v>20501</v>
      </c>
      <c r="F2126" t="s">
        <v>6481</v>
      </c>
      <c r="G2126" t="s">
        <v>3106</v>
      </c>
      <c r="H2126">
        <f ca="1">_xlfn.XLOOKUP('Master Data'!$B:$B,PatientsMaster!$A:$A,PatientsMaster!$F:$F)</f>
        <v>21</v>
      </c>
      <c r="I2126" t="str">
        <f ca="1">_xlfn.XLOOKUP('Master Data'!$B:$B,PatientsMaster!$A:$A,PatientsMaster!$G:$G)</f>
        <v>Young Adult</v>
      </c>
      <c r="J2126" t="str">
        <f>_xlfn.XLOOKUP($C:$C,ProvidersMaster!$A:$A,ProvidersMaster!$C:$C)</f>
        <v>Cardiology</v>
      </c>
      <c r="K2126">
        <f>_xlfn.XLOOKUP($A:$A,Charges!$B:$B,Charges!$D:$D)</f>
        <v>143.35</v>
      </c>
      <c r="L2126">
        <f>_xlfn.XLOOKUP($E:$E,InsuranceClaims!$A:$A,InsuranceClaims!$E:$E)</f>
        <v>302.75440000000003</v>
      </c>
      <c r="M2126" t="str">
        <f>_xlfn.XLOOKUP($A:$A,Diagnoses!$B:$B,Diagnoses!$D:$D)</f>
        <v>Gastro-esophageal reflux disease without esophagitis</v>
      </c>
      <c r="N2126" t="str">
        <f t="shared" si="66"/>
        <v>2025-Dec</v>
      </c>
      <c r="O2126" t="str">
        <f t="shared" si="67"/>
        <v>Standard</v>
      </c>
      <c r="P2126">
        <f>COUNTIF($B:$B,B2126)</f>
        <v>6</v>
      </c>
      <c r="Q2126">
        <f>SUMIF($C:$C,C2126,$L:$L)</f>
        <v>16655.636999999995</v>
      </c>
    </row>
    <row r="2127" spans="1:17" x14ac:dyDescent="0.25">
      <c r="A2127" t="s">
        <v>6482</v>
      </c>
      <c r="B2127" t="s">
        <v>865</v>
      </c>
      <c r="C2127" t="s">
        <v>3208</v>
      </c>
      <c r="D2127" t="s">
        <v>3093</v>
      </c>
      <c r="E2127" t="s">
        <v>20502</v>
      </c>
      <c r="F2127" t="s">
        <v>6483</v>
      </c>
      <c r="G2127" t="s">
        <v>3106</v>
      </c>
      <c r="H2127">
        <f ca="1">_xlfn.XLOOKUP('Master Data'!$B:$B,PatientsMaster!$A:$A,PatientsMaster!$F:$F)</f>
        <v>21</v>
      </c>
      <c r="I2127" t="str">
        <f ca="1">_xlfn.XLOOKUP('Master Data'!$B:$B,PatientsMaster!$A:$A,PatientsMaster!$G:$G)</f>
        <v>Young Adult</v>
      </c>
      <c r="J2127" t="str">
        <f>_xlfn.XLOOKUP($C:$C,ProvidersMaster!$A:$A,ProvidersMaster!$C:$C)</f>
        <v>Cardiology</v>
      </c>
      <c r="K2127">
        <f>_xlfn.XLOOKUP($A:$A,Charges!$B:$B,Charges!$D:$D)</f>
        <v>191.02</v>
      </c>
      <c r="L2127">
        <f>_xlfn.XLOOKUP($E:$E,InsuranceClaims!$A:$A,InsuranceClaims!$E:$E)</f>
        <v>285.38510000000002</v>
      </c>
      <c r="M2127" t="str">
        <f>_xlfn.XLOOKUP($A:$A,Diagnoses!$B:$B,Diagnoses!$D:$D)</f>
        <v>Essential (primary) hypertension</v>
      </c>
      <c r="N2127" t="str">
        <f t="shared" si="66"/>
        <v>2025-May</v>
      </c>
      <c r="O2127" t="str">
        <f t="shared" si="67"/>
        <v>Standard</v>
      </c>
      <c r="P2127">
        <f>COUNTIF($B:$B,B2127)</f>
        <v>6</v>
      </c>
      <c r="Q2127">
        <f>SUMIF($C:$C,C2127,$L:$L)</f>
        <v>17205.856699999993</v>
      </c>
    </row>
    <row r="2128" spans="1:17" x14ac:dyDescent="0.25">
      <c r="A2128" t="s">
        <v>6484</v>
      </c>
      <c r="B2128" t="s">
        <v>865</v>
      </c>
      <c r="C2128" t="s">
        <v>3125</v>
      </c>
      <c r="D2128" t="s">
        <v>3093</v>
      </c>
      <c r="E2128" t="s">
        <v>20503</v>
      </c>
      <c r="F2128" t="s">
        <v>6485</v>
      </c>
      <c r="G2128" t="s">
        <v>3102</v>
      </c>
      <c r="H2128">
        <f ca="1">_xlfn.XLOOKUP('Master Data'!$B:$B,PatientsMaster!$A:$A,PatientsMaster!$F:$F)</f>
        <v>21</v>
      </c>
      <c r="I2128" t="str">
        <f ca="1">_xlfn.XLOOKUP('Master Data'!$B:$B,PatientsMaster!$A:$A,PatientsMaster!$G:$G)</f>
        <v>Young Adult</v>
      </c>
      <c r="J2128" t="str">
        <f>_xlfn.XLOOKUP($C:$C,ProvidersMaster!$A:$A,ProvidersMaster!$C:$C)</f>
        <v>Dermatology</v>
      </c>
      <c r="K2128">
        <f>_xlfn.XLOOKUP($A:$A,Charges!$B:$B,Charges!$D:$D)</f>
        <v>443.46</v>
      </c>
      <c r="L2128">
        <f>_xlfn.XLOOKUP($E:$E,InsuranceClaims!$A:$A,InsuranceClaims!$E:$E)</f>
        <v>75.57119999999999</v>
      </c>
      <c r="M2128" t="str">
        <f>_xlfn.XLOOKUP($A:$A,Diagnoses!$B:$B,Diagnoses!$D:$D)</f>
        <v>Gastro-esophageal reflux disease without esophagitis</v>
      </c>
      <c r="N2128" t="str">
        <f t="shared" si="66"/>
        <v>2025-May</v>
      </c>
      <c r="O2128" t="str">
        <f t="shared" si="67"/>
        <v>High Cost</v>
      </c>
      <c r="P2128">
        <f>COUNTIF($B:$B,B2128)</f>
        <v>6</v>
      </c>
      <c r="Q2128">
        <f>SUMIF($C:$C,C2128,$L:$L)</f>
        <v>11666.590100000001</v>
      </c>
    </row>
    <row r="2129" spans="1:17" x14ac:dyDescent="0.25">
      <c r="A2129" t="s">
        <v>6486</v>
      </c>
      <c r="B2129" t="s">
        <v>865</v>
      </c>
      <c r="C2129" t="s">
        <v>3208</v>
      </c>
      <c r="D2129" t="s">
        <v>3093</v>
      </c>
      <c r="E2129" t="s">
        <v>20504</v>
      </c>
      <c r="F2129" t="s">
        <v>6487</v>
      </c>
      <c r="G2129" t="s">
        <v>3090</v>
      </c>
      <c r="H2129">
        <f ca="1">_xlfn.XLOOKUP('Master Data'!$B:$B,PatientsMaster!$A:$A,PatientsMaster!$F:$F)</f>
        <v>21</v>
      </c>
      <c r="I2129" t="str">
        <f ca="1">_xlfn.XLOOKUP('Master Data'!$B:$B,PatientsMaster!$A:$A,PatientsMaster!$G:$G)</f>
        <v>Young Adult</v>
      </c>
      <c r="J2129" t="str">
        <f>_xlfn.XLOOKUP($C:$C,ProvidersMaster!$A:$A,ProvidersMaster!$C:$C)</f>
        <v>Cardiology</v>
      </c>
      <c r="K2129">
        <f>_xlfn.XLOOKUP($A:$A,Charges!$B:$B,Charges!$D:$D)</f>
        <v>463.45</v>
      </c>
      <c r="L2129">
        <f>_xlfn.XLOOKUP($E:$E,InsuranceClaims!$A:$A,InsuranceClaims!$E:$E)</f>
        <v>128.06819999999999</v>
      </c>
      <c r="M2129" t="str">
        <f>_xlfn.XLOOKUP($A:$A,Diagnoses!$B:$B,Diagnoses!$D:$D)</f>
        <v>Low back pain</v>
      </c>
      <c r="N2129" t="str">
        <f t="shared" si="66"/>
        <v>2023-Apr</v>
      </c>
      <c r="O2129" t="str">
        <f t="shared" si="67"/>
        <v>High Cost</v>
      </c>
      <c r="P2129">
        <f>COUNTIF($B:$B,B2129)</f>
        <v>6</v>
      </c>
      <c r="Q2129">
        <f>SUMIF($C:$C,C2129,$L:$L)</f>
        <v>17205.856699999993</v>
      </c>
    </row>
    <row r="2130" spans="1:17" x14ac:dyDescent="0.25">
      <c r="A2130" t="s">
        <v>6488</v>
      </c>
      <c r="B2130" t="s">
        <v>865</v>
      </c>
      <c r="C2130" t="s">
        <v>3161</v>
      </c>
      <c r="D2130" t="s">
        <v>3093</v>
      </c>
      <c r="E2130" t="s">
        <v>20505</v>
      </c>
      <c r="F2130" t="s">
        <v>3935</v>
      </c>
      <c r="G2130" t="s">
        <v>3102</v>
      </c>
      <c r="H2130">
        <f ca="1">_xlfn.XLOOKUP('Master Data'!$B:$B,PatientsMaster!$A:$A,PatientsMaster!$F:$F)</f>
        <v>21</v>
      </c>
      <c r="I2130" t="str">
        <f ca="1">_xlfn.XLOOKUP('Master Data'!$B:$B,PatientsMaster!$A:$A,PatientsMaster!$G:$G)</f>
        <v>Young Adult</v>
      </c>
      <c r="J2130" t="str">
        <f>_xlfn.XLOOKUP($C:$C,ProvidersMaster!$A:$A,ProvidersMaster!$C:$C)</f>
        <v>Gastroenterology</v>
      </c>
      <c r="K2130">
        <f>_xlfn.XLOOKUP($A:$A,Charges!$B:$B,Charges!$D:$D)</f>
        <v>123.97</v>
      </c>
      <c r="L2130">
        <f>_xlfn.XLOOKUP($E:$E,InsuranceClaims!$A:$A,InsuranceClaims!$E:$E)</f>
        <v>58.975999999999999</v>
      </c>
      <c r="M2130" t="str">
        <f>_xlfn.XLOOKUP($A:$A,Diagnoses!$B:$B,Diagnoses!$D:$D)</f>
        <v>Gastro-esophageal reflux disease without esophagitis</v>
      </c>
      <c r="N2130" t="str">
        <f t="shared" si="66"/>
        <v>2026-Jun</v>
      </c>
      <c r="O2130" t="str">
        <f t="shared" si="67"/>
        <v>Standard</v>
      </c>
      <c r="P2130">
        <f>COUNTIF($B:$B,B2130)</f>
        <v>6</v>
      </c>
      <c r="Q2130">
        <f>SUMIF($C:$C,C2130,$L:$L)</f>
        <v>20657.172699999996</v>
      </c>
    </row>
    <row r="2131" spans="1:17" x14ac:dyDescent="0.25">
      <c r="A2131" t="s">
        <v>6489</v>
      </c>
      <c r="B2131" t="s">
        <v>865</v>
      </c>
      <c r="C2131" t="s">
        <v>3104</v>
      </c>
      <c r="D2131" t="s">
        <v>3088</v>
      </c>
      <c r="E2131" t="s">
        <v>20506</v>
      </c>
      <c r="F2131" t="s">
        <v>5820</v>
      </c>
      <c r="G2131" t="s">
        <v>3102</v>
      </c>
      <c r="H2131">
        <f ca="1">_xlfn.XLOOKUP('Master Data'!$B:$B,PatientsMaster!$A:$A,PatientsMaster!$F:$F)</f>
        <v>21</v>
      </c>
      <c r="I2131" t="str">
        <f ca="1">_xlfn.XLOOKUP('Master Data'!$B:$B,PatientsMaster!$A:$A,PatientsMaster!$G:$G)</f>
        <v>Young Adult</v>
      </c>
      <c r="J2131" t="str">
        <f>_xlfn.XLOOKUP($C:$C,ProvidersMaster!$A:$A,ProvidersMaster!$C:$C)</f>
        <v>Pediatrics</v>
      </c>
      <c r="K2131">
        <f>_xlfn.XLOOKUP($A:$A,Charges!$B:$B,Charges!$D:$D)</f>
        <v>173.32</v>
      </c>
      <c r="L2131">
        <f>_xlfn.XLOOKUP($E:$E,InsuranceClaims!$A:$A,InsuranceClaims!$E:$E)</f>
        <v>190.70400000000001</v>
      </c>
      <c r="M2131" t="str">
        <f>_xlfn.XLOOKUP($A:$A,Diagnoses!$B:$B,Diagnoses!$D:$D)</f>
        <v>Gastro-esophageal reflux disease without esophagitis</v>
      </c>
      <c r="N2131" t="str">
        <f t="shared" si="66"/>
        <v>2023-Jan</v>
      </c>
      <c r="O2131" t="str">
        <f t="shared" si="67"/>
        <v>Standard</v>
      </c>
      <c r="P2131">
        <f>COUNTIF($B:$B,B2131)</f>
        <v>6</v>
      </c>
      <c r="Q2131">
        <f>SUMIF($C:$C,C2131,$L:$L)</f>
        <v>19656.943599999999</v>
      </c>
    </row>
    <row r="2132" spans="1:17" x14ac:dyDescent="0.25">
      <c r="A2132" t="s">
        <v>6490</v>
      </c>
      <c r="B2132" t="s">
        <v>867</v>
      </c>
      <c r="C2132" t="s">
        <v>3130</v>
      </c>
      <c r="D2132" t="s">
        <v>3093</v>
      </c>
      <c r="E2132" t="s">
        <v>20507</v>
      </c>
      <c r="F2132" t="s">
        <v>4293</v>
      </c>
      <c r="G2132" t="s">
        <v>3095</v>
      </c>
      <c r="H2132">
        <f ca="1">_xlfn.XLOOKUP('Master Data'!$B:$B,PatientsMaster!$A:$A,PatientsMaster!$F:$F)</f>
        <v>58</v>
      </c>
      <c r="I2132" t="str">
        <f ca="1">_xlfn.XLOOKUP('Master Data'!$B:$B,PatientsMaster!$A:$A,PatientsMaster!$G:$G)</f>
        <v>Young Adult</v>
      </c>
      <c r="J2132" t="str">
        <f>_xlfn.XLOOKUP($C:$C,ProvidersMaster!$A:$A,ProvidersMaster!$C:$C)</f>
        <v>Pediatrics</v>
      </c>
      <c r="K2132">
        <f>_xlfn.XLOOKUP($A:$A,Charges!$B:$B,Charges!$D:$D)</f>
        <v>435.4</v>
      </c>
      <c r="L2132">
        <f>_xlfn.XLOOKUP($E:$E,InsuranceClaims!$A:$A,InsuranceClaims!$E:$E)</f>
        <v>250.7296</v>
      </c>
      <c r="M2132" t="str">
        <f>_xlfn.XLOOKUP($A:$A,Diagnoses!$B:$B,Diagnoses!$D:$D)</f>
        <v>Acute upper respiratory infection, unspecified</v>
      </c>
      <c r="N2132" t="str">
        <f t="shared" si="66"/>
        <v>2025-Sep</v>
      </c>
      <c r="O2132" t="str">
        <f t="shared" si="67"/>
        <v>High Cost</v>
      </c>
      <c r="P2132">
        <f>COUNTIF($B:$B,B2132)</f>
        <v>3</v>
      </c>
      <c r="Q2132">
        <f>SUMIF($C:$C,C2132,$L:$L)</f>
        <v>15966.304299999994</v>
      </c>
    </row>
    <row r="2133" spans="1:17" x14ac:dyDescent="0.25">
      <c r="A2133" t="s">
        <v>6491</v>
      </c>
      <c r="B2133" t="s">
        <v>867</v>
      </c>
      <c r="C2133" t="s">
        <v>3180</v>
      </c>
      <c r="D2133" t="s">
        <v>3093</v>
      </c>
      <c r="E2133" t="s">
        <v>20508</v>
      </c>
      <c r="F2133" t="s">
        <v>5344</v>
      </c>
      <c r="G2133" t="s">
        <v>3090</v>
      </c>
      <c r="H2133">
        <f ca="1">_xlfn.XLOOKUP('Master Data'!$B:$B,PatientsMaster!$A:$A,PatientsMaster!$F:$F)</f>
        <v>58</v>
      </c>
      <c r="I2133" t="str">
        <f ca="1">_xlfn.XLOOKUP('Master Data'!$B:$B,PatientsMaster!$A:$A,PatientsMaster!$G:$G)</f>
        <v>Young Adult</v>
      </c>
      <c r="J2133" t="str">
        <f>_xlfn.XLOOKUP($C:$C,ProvidersMaster!$A:$A,ProvidersMaster!$C:$C)</f>
        <v>Gastroenterology</v>
      </c>
      <c r="K2133">
        <f>_xlfn.XLOOKUP($A:$A,Charges!$B:$B,Charges!$D:$D)</f>
        <v>478.14</v>
      </c>
      <c r="L2133">
        <f>_xlfn.XLOOKUP($E:$E,InsuranceClaims!$A:$A,InsuranceClaims!$E:$E)</f>
        <v>300.82</v>
      </c>
      <c r="M2133" t="str">
        <f>_xlfn.XLOOKUP($A:$A,Diagnoses!$B:$B,Diagnoses!$D:$D)</f>
        <v>Low back pain</v>
      </c>
      <c r="N2133" t="str">
        <f t="shared" si="66"/>
        <v>2023-May</v>
      </c>
      <c r="O2133" t="str">
        <f t="shared" si="67"/>
        <v>High Cost</v>
      </c>
      <c r="P2133">
        <f>COUNTIF($B:$B,B2133)</f>
        <v>3</v>
      </c>
      <c r="Q2133">
        <f>SUMIF($C:$C,C2133,$L:$L)</f>
        <v>19110.715800000002</v>
      </c>
    </row>
    <row r="2134" spans="1:17" x14ac:dyDescent="0.25">
      <c r="A2134" t="s">
        <v>6492</v>
      </c>
      <c r="B2134" t="s">
        <v>867</v>
      </c>
      <c r="C2134" t="s">
        <v>3108</v>
      </c>
      <c r="D2134" t="s">
        <v>3093</v>
      </c>
      <c r="E2134" t="s">
        <v>20509</v>
      </c>
      <c r="F2134" t="s">
        <v>4816</v>
      </c>
      <c r="G2134" t="s">
        <v>3102</v>
      </c>
      <c r="H2134">
        <f ca="1">_xlfn.XLOOKUP('Master Data'!$B:$B,PatientsMaster!$A:$A,PatientsMaster!$F:$F)</f>
        <v>58</v>
      </c>
      <c r="I2134" t="str">
        <f ca="1">_xlfn.XLOOKUP('Master Data'!$B:$B,PatientsMaster!$A:$A,PatientsMaster!$G:$G)</f>
        <v>Young Adult</v>
      </c>
      <c r="J2134" t="str">
        <f>_xlfn.XLOOKUP($C:$C,ProvidersMaster!$A:$A,ProvidersMaster!$C:$C)</f>
        <v>Pediatrics</v>
      </c>
      <c r="K2134">
        <f>_xlfn.XLOOKUP($A:$A,Charges!$B:$B,Charges!$D:$D)</f>
        <v>422.24</v>
      </c>
      <c r="L2134">
        <f>_xlfn.XLOOKUP($E:$E,InsuranceClaims!$A:$A,InsuranceClaims!$E:$E)</f>
        <v>153.63040000000001</v>
      </c>
      <c r="M2134" t="str">
        <f>_xlfn.XLOOKUP($A:$A,Diagnoses!$B:$B,Diagnoses!$D:$D)</f>
        <v>Type 2 diabetes mellitus without complications</v>
      </c>
      <c r="N2134" t="str">
        <f t="shared" si="66"/>
        <v>2026-Jan</v>
      </c>
      <c r="O2134" t="str">
        <f t="shared" si="67"/>
        <v>High Cost</v>
      </c>
      <c r="P2134">
        <f>COUNTIF($B:$B,B2134)</f>
        <v>3</v>
      </c>
      <c r="Q2134">
        <f>SUMIF($C:$C,C2134,$L:$L)</f>
        <v>19337.123900000002</v>
      </c>
    </row>
    <row r="2135" spans="1:17" x14ac:dyDescent="0.25">
      <c r="A2135" t="s">
        <v>6493</v>
      </c>
      <c r="B2135" t="s">
        <v>869</v>
      </c>
      <c r="C2135" t="s">
        <v>3135</v>
      </c>
      <c r="D2135" t="s">
        <v>3088</v>
      </c>
      <c r="E2135" t="s">
        <v>20510</v>
      </c>
      <c r="F2135" t="s">
        <v>3980</v>
      </c>
      <c r="G2135" t="s">
        <v>3106</v>
      </c>
      <c r="H2135">
        <f ca="1">_xlfn.XLOOKUP('Master Data'!$B:$B,PatientsMaster!$A:$A,PatientsMaster!$F:$F)</f>
        <v>48</v>
      </c>
      <c r="I2135" t="str">
        <f ca="1">_xlfn.XLOOKUP('Master Data'!$B:$B,PatientsMaster!$A:$A,PatientsMaster!$G:$G)</f>
        <v>Young Adult</v>
      </c>
      <c r="J2135" t="str">
        <f>_xlfn.XLOOKUP($C:$C,ProvidersMaster!$A:$A,ProvidersMaster!$C:$C)</f>
        <v>Pediatrics</v>
      </c>
      <c r="K2135">
        <f>_xlfn.XLOOKUP($A:$A,Charges!$B:$B,Charges!$D:$D)</f>
        <v>334.41</v>
      </c>
      <c r="L2135">
        <f>_xlfn.XLOOKUP($E:$E,InsuranceClaims!$A:$A,InsuranceClaims!$E:$E)</f>
        <v>403.46910000000003</v>
      </c>
      <c r="M2135" t="str">
        <f>_xlfn.XLOOKUP($A:$A,Diagnoses!$B:$B,Diagnoses!$D:$D)</f>
        <v>Low back pain</v>
      </c>
      <c r="N2135" t="str">
        <f t="shared" si="66"/>
        <v>2024-May</v>
      </c>
      <c r="O2135" t="str">
        <f t="shared" si="67"/>
        <v>Standard</v>
      </c>
      <c r="P2135">
        <f>COUNTIF($B:$B,B2135)</f>
        <v>10</v>
      </c>
      <c r="Q2135">
        <f>SUMIF($C:$C,C2135,$L:$L)</f>
        <v>24472.873299999996</v>
      </c>
    </row>
    <row r="2136" spans="1:17" x14ac:dyDescent="0.25">
      <c r="A2136" t="s">
        <v>6494</v>
      </c>
      <c r="B2136" t="s">
        <v>869</v>
      </c>
      <c r="C2136" t="s">
        <v>3199</v>
      </c>
      <c r="D2136" t="s">
        <v>3088</v>
      </c>
      <c r="E2136" t="s">
        <v>20511</v>
      </c>
      <c r="F2136" t="s">
        <v>3238</v>
      </c>
      <c r="G2136" t="s">
        <v>3106</v>
      </c>
      <c r="H2136">
        <f ca="1">_xlfn.XLOOKUP('Master Data'!$B:$B,PatientsMaster!$A:$A,PatientsMaster!$F:$F)</f>
        <v>48</v>
      </c>
      <c r="I2136" t="str">
        <f ca="1">_xlfn.XLOOKUP('Master Data'!$B:$B,PatientsMaster!$A:$A,PatientsMaster!$G:$G)</f>
        <v>Young Adult</v>
      </c>
      <c r="J2136" t="str">
        <f>_xlfn.XLOOKUP($C:$C,ProvidersMaster!$A:$A,ProvidersMaster!$C:$C)</f>
        <v>Gastroenterology</v>
      </c>
      <c r="K2136">
        <f>_xlfn.XLOOKUP($A:$A,Charges!$B:$B,Charges!$D:$D)</f>
        <v>271.27</v>
      </c>
      <c r="L2136">
        <f>_xlfn.XLOOKUP($E:$E,InsuranceClaims!$A:$A,InsuranceClaims!$E:$E)</f>
        <v>175.29050000000001</v>
      </c>
      <c r="M2136" t="str">
        <f>_xlfn.XLOOKUP($A:$A,Diagnoses!$B:$B,Diagnoses!$D:$D)</f>
        <v>Acute upper respiratory infection, unspecified</v>
      </c>
      <c r="N2136" t="str">
        <f t="shared" si="66"/>
        <v>2024-Mar</v>
      </c>
      <c r="O2136" t="str">
        <f t="shared" si="67"/>
        <v>Standard</v>
      </c>
      <c r="P2136">
        <f>COUNTIF($B:$B,B2136)</f>
        <v>10</v>
      </c>
      <c r="Q2136">
        <f>SUMIF($C:$C,C2136,$L:$L)</f>
        <v>19674.320500000005</v>
      </c>
    </row>
    <row r="2137" spans="1:17" x14ac:dyDescent="0.25">
      <c r="A2137" t="s">
        <v>6495</v>
      </c>
      <c r="B2137" t="s">
        <v>869</v>
      </c>
      <c r="C2137" t="s">
        <v>3217</v>
      </c>
      <c r="D2137" t="s">
        <v>3093</v>
      </c>
      <c r="E2137" t="s">
        <v>20512</v>
      </c>
      <c r="F2137" t="s">
        <v>6496</v>
      </c>
      <c r="G2137" t="s">
        <v>3106</v>
      </c>
      <c r="H2137">
        <f ca="1">_xlfn.XLOOKUP('Master Data'!$B:$B,PatientsMaster!$A:$A,PatientsMaster!$F:$F)</f>
        <v>48</v>
      </c>
      <c r="I2137" t="str">
        <f ca="1">_xlfn.XLOOKUP('Master Data'!$B:$B,PatientsMaster!$A:$A,PatientsMaster!$G:$G)</f>
        <v>Young Adult</v>
      </c>
      <c r="J2137" t="str">
        <f>_xlfn.XLOOKUP($C:$C,ProvidersMaster!$A:$A,ProvidersMaster!$C:$C)</f>
        <v>Cardiology</v>
      </c>
      <c r="K2137">
        <f>_xlfn.XLOOKUP($A:$A,Charges!$B:$B,Charges!$D:$D)</f>
        <v>194.62</v>
      </c>
      <c r="L2137">
        <f>_xlfn.XLOOKUP($E:$E,InsuranceClaims!$A:$A,InsuranceClaims!$E:$E)</f>
        <v>129.53630000000001</v>
      </c>
      <c r="M2137" t="str">
        <f>_xlfn.XLOOKUP($A:$A,Diagnoses!$B:$B,Diagnoses!$D:$D)</f>
        <v>Type 2 diabetes mellitus without complications</v>
      </c>
      <c r="N2137" t="str">
        <f t="shared" si="66"/>
        <v>2023-Oct</v>
      </c>
      <c r="O2137" t="str">
        <f t="shared" si="67"/>
        <v>Standard</v>
      </c>
      <c r="P2137">
        <f>COUNTIF($B:$B,B2137)</f>
        <v>10</v>
      </c>
      <c r="Q2137">
        <f>SUMIF($C:$C,C2137,$L:$L)</f>
        <v>16325.449900000001</v>
      </c>
    </row>
    <row r="2138" spans="1:17" x14ac:dyDescent="0.25">
      <c r="A2138" t="s">
        <v>6497</v>
      </c>
      <c r="B2138" t="s">
        <v>869</v>
      </c>
      <c r="C2138" t="s">
        <v>3265</v>
      </c>
      <c r="D2138" t="s">
        <v>3088</v>
      </c>
      <c r="E2138" t="s">
        <v>20513</v>
      </c>
      <c r="F2138" t="s">
        <v>5984</v>
      </c>
      <c r="G2138" t="s">
        <v>3106</v>
      </c>
      <c r="H2138">
        <f ca="1">_xlfn.XLOOKUP('Master Data'!$B:$B,PatientsMaster!$A:$A,PatientsMaster!$F:$F)</f>
        <v>48</v>
      </c>
      <c r="I2138" t="str">
        <f ca="1">_xlfn.XLOOKUP('Master Data'!$B:$B,PatientsMaster!$A:$A,PatientsMaster!$G:$G)</f>
        <v>Young Adult</v>
      </c>
      <c r="J2138" t="str">
        <f>_xlfn.XLOOKUP($C:$C,ProvidersMaster!$A:$A,ProvidersMaster!$C:$C)</f>
        <v>Neurology</v>
      </c>
      <c r="K2138">
        <f>_xlfn.XLOOKUP($A:$A,Charges!$B:$B,Charges!$D:$D)</f>
        <v>116.71</v>
      </c>
      <c r="L2138">
        <f>_xlfn.XLOOKUP($E:$E,InsuranceClaims!$A:$A,InsuranceClaims!$E:$E)</f>
        <v>362.529</v>
      </c>
      <c r="M2138" t="str">
        <f>_xlfn.XLOOKUP($A:$A,Diagnoses!$B:$B,Diagnoses!$D:$D)</f>
        <v>Low back pain</v>
      </c>
      <c r="N2138" t="str">
        <f t="shared" si="66"/>
        <v>2022-Dec</v>
      </c>
      <c r="O2138" t="str">
        <f t="shared" si="67"/>
        <v>Standard</v>
      </c>
      <c r="P2138">
        <f>COUNTIF($B:$B,B2138)</f>
        <v>10</v>
      </c>
      <c r="Q2138">
        <f>SUMIF($C:$C,C2138,$L:$L)</f>
        <v>17482.5101</v>
      </c>
    </row>
    <row r="2139" spans="1:17" x14ac:dyDescent="0.25">
      <c r="A2139" t="s">
        <v>6498</v>
      </c>
      <c r="B2139" t="s">
        <v>869</v>
      </c>
      <c r="C2139" t="s">
        <v>3199</v>
      </c>
      <c r="D2139" t="s">
        <v>3088</v>
      </c>
      <c r="E2139" t="s">
        <v>20514</v>
      </c>
      <c r="F2139" t="s">
        <v>5872</v>
      </c>
      <c r="G2139" t="s">
        <v>3095</v>
      </c>
      <c r="H2139">
        <f ca="1">_xlfn.XLOOKUP('Master Data'!$B:$B,PatientsMaster!$A:$A,PatientsMaster!$F:$F)</f>
        <v>48</v>
      </c>
      <c r="I2139" t="str">
        <f ca="1">_xlfn.XLOOKUP('Master Data'!$B:$B,PatientsMaster!$A:$A,PatientsMaster!$G:$G)</f>
        <v>Young Adult</v>
      </c>
      <c r="J2139" t="str">
        <f>_xlfn.XLOOKUP($C:$C,ProvidersMaster!$A:$A,ProvidersMaster!$C:$C)</f>
        <v>Gastroenterology</v>
      </c>
      <c r="K2139">
        <f>_xlfn.XLOOKUP($A:$A,Charges!$B:$B,Charges!$D:$D)</f>
        <v>72.52</v>
      </c>
      <c r="L2139">
        <f>_xlfn.XLOOKUP($E:$E,InsuranceClaims!$A:$A,InsuranceClaims!$E:$E)</f>
        <v>163.97920000000002</v>
      </c>
      <c r="M2139" t="str">
        <f>_xlfn.XLOOKUP($A:$A,Diagnoses!$B:$B,Diagnoses!$D:$D)</f>
        <v>Essential (primary) hypertension</v>
      </c>
      <c r="N2139" t="str">
        <f t="shared" si="66"/>
        <v>2025-Jun</v>
      </c>
      <c r="O2139" t="str">
        <f t="shared" si="67"/>
        <v>Standard</v>
      </c>
      <c r="P2139">
        <f>COUNTIF($B:$B,B2139)</f>
        <v>10</v>
      </c>
      <c r="Q2139">
        <f>SUMIF($C:$C,C2139,$L:$L)</f>
        <v>19674.320500000005</v>
      </c>
    </row>
    <row r="2140" spans="1:17" x14ac:dyDescent="0.25">
      <c r="A2140" t="s">
        <v>6499</v>
      </c>
      <c r="B2140" t="s">
        <v>869</v>
      </c>
      <c r="C2140" t="s">
        <v>3135</v>
      </c>
      <c r="D2140" t="s">
        <v>3088</v>
      </c>
      <c r="E2140" t="s">
        <v>20515</v>
      </c>
      <c r="F2140" t="s">
        <v>3766</v>
      </c>
      <c r="G2140" t="s">
        <v>3090</v>
      </c>
      <c r="H2140">
        <f ca="1">_xlfn.XLOOKUP('Master Data'!$B:$B,PatientsMaster!$A:$A,PatientsMaster!$F:$F)</f>
        <v>48</v>
      </c>
      <c r="I2140" t="str">
        <f ca="1">_xlfn.XLOOKUP('Master Data'!$B:$B,PatientsMaster!$A:$A,PatientsMaster!$G:$G)</f>
        <v>Young Adult</v>
      </c>
      <c r="J2140" t="str">
        <f>_xlfn.XLOOKUP($C:$C,ProvidersMaster!$A:$A,ProvidersMaster!$C:$C)</f>
        <v>Pediatrics</v>
      </c>
      <c r="K2140">
        <f>_xlfn.XLOOKUP($A:$A,Charges!$B:$B,Charges!$D:$D)</f>
        <v>433.28</v>
      </c>
      <c r="L2140">
        <f>_xlfn.XLOOKUP($E:$E,InsuranceClaims!$A:$A,InsuranceClaims!$E:$E)</f>
        <v>275.52800000000002</v>
      </c>
      <c r="M2140" t="str">
        <f>_xlfn.XLOOKUP($A:$A,Diagnoses!$B:$B,Diagnoses!$D:$D)</f>
        <v>Acute upper respiratory infection, unspecified</v>
      </c>
      <c r="N2140" t="str">
        <f t="shared" si="66"/>
        <v>2025-Jan</v>
      </c>
      <c r="O2140" t="str">
        <f t="shared" si="67"/>
        <v>High Cost</v>
      </c>
      <c r="P2140">
        <f>COUNTIF($B:$B,B2140)</f>
        <v>10</v>
      </c>
      <c r="Q2140">
        <f>SUMIF($C:$C,C2140,$L:$L)</f>
        <v>24472.873299999996</v>
      </c>
    </row>
    <row r="2141" spans="1:17" x14ac:dyDescent="0.25">
      <c r="A2141" t="s">
        <v>6500</v>
      </c>
      <c r="B2141" t="s">
        <v>869</v>
      </c>
      <c r="C2141" t="s">
        <v>3180</v>
      </c>
      <c r="D2141" t="s">
        <v>3093</v>
      </c>
      <c r="E2141" t="s">
        <v>20516</v>
      </c>
      <c r="F2141" t="s">
        <v>3871</v>
      </c>
      <c r="G2141" t="s">
        <v>3090</v>
      </c>
      <c r="H2141">
        <f ca="1">_xlfn.XLOOKUP('Master Data'!$B:$B,PatientsMaster!$A:$A,PatientsMaster!$F:$F)</f>
        <v>48</v>
      </c>
      <c r="I2141" t="str">
        <f ca="1">_xlfn.XLOOKUP('Master Data'!$B:$B,PatientsMaster!$A:$A,PatientsMaster!$G:$G)</f>
        <v>Young Adult</v>
      </c>
      <c r="J2141" t="str">
        <f>_xlfn.XLOOKUP($C:$C,ProvidersMaster!$A:$A,ProvidersMaster!$C:$C)</f>
        <v>Gastroenterology</v>
      </c>
      <c r="K2141">
        <f>_xlfn.XLOOKUP($A:$A,Charges!$B:$B,Charges!$D:$D)</f>
        <v>437.05</v>
      </c>
      <c r="L2141">
        <f>_xlfn.XLOOKUP($E:$E,InsuranceClaims!$A:$A,InsuranceClaims!$E:$E)</f>
        <v>171.828</v>
      </c>
      <c r="M2141" t="str">
        <f>_xlfn.XLOOKUP($A:$A,Diagnoses!$B:$B,Diagnoses!$D:$D)</f>
        <v>Low back pain</v>
      </c>
      <c r="N2141" t="str">
        <f t="shared" si="66"/>
        <v>2022-Jun</v>
      </c>
      <c r="O2141" t="str">
        <f t="shared" si="67"/>
        <v>High Cost</v>
      </c>
      <c r="P2141">
        <f>COUNTIF($B:$B,B2141)</f>
        <v>10</v>
      </c>
      <c r="Q2141">
        <f>SUMIF($C:$C,C2141,$L:$L)</f>
        <v>19110.715800000002</v>
      </c>
    </row>
    <row r="2142" spans="1:17" x14ac:dyDescent="0.25">
      <c r="A2142" t="s">
        <v>6501</v>
      </c>
      <c r="B2142" t="s">
        <v>869</v>
      </c>
      <c r="C2142" t="s">
        <v>3329</v>
      </c>
      <c r="D2142" t="s">
        <v>3093</v>
      </c>
      <c r="E2142" t="s">
        <v>20517</v>
      </c>
      <c r="F2142" t="s">
        <v>3121</v>
      </c>
      <c r="G2142" t="s">
        <v>3095</v>
      </c>
      <c r="H2142">
        <f ca="1">_xlfn.XLOOKUP('Master Data'!$B:$B,PatientsMaster!$A:$A,PatientsMaster!$F:$F)</f>
        <v>48</v>
      </c>
      <c r="I2142" t="str">
        <f ca="1">_xlfn.XLOOKUP('Master Data'!$B:$B,PatientsMaster!$A:$A,PatientsMaster!$G:$G)</f>
        <v>Young Adult</v>
      </c>
      <c r="J2142" t="str">
        <f>_xlfn.XLOOKUP($C:$C,ProvidersMaster!$A:$A,ProvidersMaster!$C:$C)</f>
        <v>Oncology</v>
      </c>
      <c r="K2142">
        <f>_xlfn.XLOOKUP($A:$A,Charges!$B:$B,Charges!$D:$D)</f>
        <v>358.49</v>
      </c>
      <c r="L2142">
        <f>_xlfn.XLOOKUP($E:$E,InsuranceClaims!$A:$A,InsuranceClaims!$E:$E)</f>
        <v>243.80780000000001</v>
      </c>
      <c r="M2142" t="str">
        <f>_xlfn.XLOOKUP($A:$A,Diagnoses!$B:$B,Diagnoses!$D:$D)</f>
        <v>Essential (primary) hypertension</v>
      </c>
      <c r="N2142" t="str">
        <f t="shared" si="66"/>
        <v>2024-Sep</v>
      </c>
      <c r="O2142" t="str">
        <f t="shared" si="67"/>
        <v>High Cost</v>
      </c>
      <c r="P2142">
        <f>COUNTIF($B:$B,B2142)</f>
        <v>10</v>
      </c>
      <c r="Q2142">
        <f>SUMIF($C:$C,C2142,$L:$L)</f>
        <v>21059.359400000005</v>
      </c>
    </row>
    <row r="2143" spans="1:17" x14ac:dyDescent="0.25">
      <c r="A2143" t="s">
        <v>6502</v>
      </c>
      <c r="B2143" t="s">
        <v>869</v>
      </c>
      <c r="C2143" t="s">
        <v>3175</v>
      </c>
      <c r="D2143" t="s">
        <v>3093</v>
      </c>
      <c r="E2143" t="s">
        <v>20518</v>
      </c>
      <c r="F2143" t="s">
        <v>5476</v>
      </c>
      <c r="G2143" t="s">
        <v>3095</v>
      </c>
      <c r="H2143">
        <f ca="1">_xlfn.XLOOKUP('Master Data'!$B:$B,PatientsMaster!$A:$A,PatientsMaster!$F:$F)</f>
        <v>48</v>
      </c>
      <c r="I2143" t="str">
        <f ca="1">_xlfn.XLOOKUP('Master Data'!$B:$B,PatientsMaster!$A:$A,PatientsMaster!$G:$G)</f>
        <v>Young Adult</v>
      </c>
      <c r="J2143" t="str">
        <f>_xlfn.XLOOKUP($C:$C,ProvidersMaster!$A:$A,ProvidersMaster!$C:$C)</f>
        <v>Pediatrics</v>
      </c>
      <c r="K2143">
        <f>_xlfn.XLOOKUP($A:$A,Charges!$B:$B,Charges!$D:$D)</f>
        <v>353.71</v>
      </c>
      <c r="L2143">
        <f>_xlfn.XLOOKUP($E:$E,InsuranceClaims!$A:$A,InsuranceClaims!$E:$E)</f>
        <v>280.75579999999997</v>
      </c>
      <c r="M2143" t="str">
        <f>_xlfn.XLOOKUP($A:$A,Diagnoses!$B:$B,Diagnoses!$D:$D)</f>
        <v>Acute upper respiratory infection, unspecified</v>
      </c>
      <c r="N2143" t="str">
        <f t="shared" si="66"/>
        <v>2022-Dec</v>
      </c>
      <c r="O2143" t="str">
        <f t="shared" si="67"/>
        <v>High Cost</v>
      </c>
      <c r="P2143">
        <f>COUNTIF($B:$B,B2143)</f>
        <v>10</v>
      </c>
      <c r="Q2143">
        <f>SUMIF($C:$C,C2143,$L:$L)</f>
        <v>18866.657099999993</v>
      </c>
    </row>
    <row r="2144" spans="1:17" x14ac:dyDescent="0.25">
      <c r="A2144" t="s">
        <v>6503</v>
      </c>
      <c r="B2144" t="s">
        <v>869</v>
      </c>
      <c r="C2144" t="s">
        <v>3125</v>
      </c>
      <c r="D2144" t="s">
        <v>3093</v>
      </c>
      <c r="E2144" t="s">
        <v>20519</v>
      </c>
      <c r="F2144" t="s">
        <v>5834</v>
      </c>
      <c r="G2144" t="s">
        <v>3095</v>
      </c>
      <c r="H2144">
        <f ca="1">_xlfn.XLOOKUP('Master Data'!$B:$B,PatientsMaster!$A:$A,PatientsMaster!$F:$F)</f>
        <v>48</v>
      </c>
      <c r="I2144" t="str">
        <f ca="1">_xlfn.XLOOKUP('Master Data'!$B:$B,PatientsMaster!$A:$A,PatientsMaster!$G:$G)</f>
        <v>Young Adult</v>
      </c>
      <c r="J2144" t="str">
        <f>_xlfn.XLOOKUP($C:$C,ProvidersMaster!$A:$A,ProvidersMaster!$C:$C)</f>
        <v>Dermatology</v>
      </c>
      <c r="K2144">
        <f>_xlfn.XLOOKUP($A:$A,Charges!$B:$B,Charges!$D:$D)</f>
        <v>155.04</v>
      </c>
      <c r="L2144">
        <f>_xlfn.XLOOKUP($E:$E,InsuranceClaims!$A:$A,InsuranceClaims!$E:$E)</f>
        <v>159.26820000000001</v>
      </c>
      <c r="M2144" t="str">
        <f>_xlfn.XLOOKUP($A:$A,Diagnoses!$B:$B,Diagnoses!$D:$D)</f>
        <v>Gastro-esophageal reflux disease without esophagitis</v>
      </c>
      <c r="N2144" t="str">
        <f t="shared" si="66"/>
        <v>2026-Feb</v>
      </c>
      <c r="O2144" t="str">
        <f t="shared" si="67"/>
        <v>Standard</v>
      </c>
      <c r="P2144">
        <f>COUNTIF($B:$B,B2144)</f>
        <v>10</v>
      </c>
      <c r="Q2144">
        <f>SUMIF($C:$C,C2144,$L:$L)</f>
        <v>11666.590100000001</v>
      </c>
    </row>
    <row r="2145" spans="1:17" x14ac:dyDescent="0.25">
      <c r="A2145" t="s">
        <v>6504</v>
      </c>
      <c r="B2145" t="s">
        <v>871</v>
      </c>
      <c r="C2145" t="s">
        <v>3138</v>
      </c>
      <c r="D2145" t="s">
        <v>3093</v>
      </c>
      <c r="E2145" t="s">
        <v>20520</v>
      </c>
      <c r="F2145" t="s">
        <v>3603</v>
      </c>
      <c r="G2145" t="s">
        <v>3106</v>
      </c>
      <c r="H2145">
        <f ca="1">_xlfn.XLOOKUP('Master Data'!$B:$B,PatientsMaster!$A:$A,PatientsMaster!$F:$F)</f>
        <v>75</v>
      </c>
      <c r="I2145" t="str">
        <f ca="1">_xlfn.XLOOKUP('Master Data'!$B:$B,PatientsMaster!$A:$A,PatientsMaster!$G:$G)</f>
        <v>Young Adult</v>
      </c>
      <c r="J2145" t="str">
        <f>_xlfn.XLOOKUP($C:$C,ProvidersMaster!$A:$A,ProvidersMaster!$C:$C)</f>
        <v>Dermatology</v>
      </c>
      <c r="K2145">
        <f>_xlfn.XLOOKUP($A:$A,Charges!$B:$B,Charges!$D:$D)</f>
        <v>194.53</v>
      </c>
      <c r="L2145">
        <f>_xlfn.XLOOKUP($E:$E,InsuranceClaims!$A:$A,InsuranceClaims!$E:$E)</f>
        <v>167.36720000000003</v>
      </c>
      <c r="M2145" t="str">
        <f>_xlfn.XLOOKUP($A:$A,Diagnoses!$B:$B,Diagnoses!$D:$D)</f>
        <v>Low back pain</v>
      </c>
      <c r="N2145" t="str">
        <f t="shared" si="66"/>
        <v>2026-Jul</v>
      </c>
      <c r="O2145" t="str">
        <f t="shared" si="67"/>
        <v>Standard</v>
      </c>
      <c r="P2145">
        <f>COUNTIF($B:$B,B2145)</f>
        <v>10</v>
      </c>
      <c r="Q2145">
        <f>SUMIF($C:$C,C2145,$L:$L)</f>
        <v>16320.415199999998</v>
      </c>
    </row>
    <row r="2146" spans="1:17" x14ac:dyDescent="0.25">
      <c r="A2146" t="s">
        <v>6505</v>
      </c>
      <c r="B2146" t="s">
        <v>871</v>
      </c>
      <c r="C2146" t="s">
        <v>3254</v>
      </c>
      <c r="D2146" t="s">
        <v>3093</v>
      </c>
      <c r="E2146" t="s">
        <v>20521</v>
      </c>
      <c r="F2146" t="s">
        <v>5597</v>
      </c>
      <c r="G2146" t="s">
        <v>3095</v>
      </c>
      <c r="H2146">
        <f ca="1">_xlfn.XLOOKUP('Master Data'!$B:$B,PatientsMaster!$A:$A,PatientsMaster!$F:$F)</f>
        <v>75</v>
      </c>
      <c r="I2146" t="str">
        <f ca="1">_xlfn.XLOOKUP('Master Data'!$B:$B,PatientsMaster!$A:$A,PatientsMaster!$G:$G)</f>
        <v>Young Adult</v>
      </c>
      <c r="J2146" t="str">
        <f>_xlfn.XLOOKUP($C:$C,ProvidersMaster!$A:$A,ProvidersMaster!$C:$C)</f>
        <v>General Practice</v>
      </c>
      <c r="K2146">
        <f>_xlfn.XLOOKUP($A:$A,Charges!$B:$B,Charges!$D:$D)</f>
        <v>215.61</v>
      </c>
      <c r="L2146">
        <f>_xlfn.XLOOKUP($E:$E,InsuranceClaims!$A:$A,InsuranceClaims!$E:$E)</f>
        <v>90.472499999999997</v>
      </c>
      <c r="M2146" t="str">
        <f>_xlfn.XLOOKUP($A:$A,Diagnoses!$B:$B,Diagnoses!$D:$D)</f>
        <v>Type 2 diabetes mellitus without complications</v>
      </c>
      <c r="N2146" t="str">
        <f t="shared" si="66"/>
        <v>2022-Jul</v>
      </c>
      <c r="O2146" t="str">
        <f t="shared" si="67"/>
        <v>Standard</v>
      </c>
      <c r="P2146">
        <f>COUNTIF($B:$B,B2146)</f>
        <v>10</v>
      </c>
      <c r="Q2146">
        <f>SUMIF($C:$C,C2146,$L:$L)</f>
        <v>20459.456599999998</v>
      </c>
    </row>
    <row r="2147" spans="1:17" x14ac:dyDescent="0.25">
      <c r="A2147" t="s">
        <v>6506</v>
      </c>
      <c r="B2147" t="s">
        <v>871</v>
      </c>
      <c r="C2147" t="s">
        <v>3156</v>
      </c>
      <c r="D2147" t="s">
        <v>3088</v>
      </c>
      <c r="E2147" t="s">
        <v>20522</v>
      </c>
      <c r="F2147" t="s">
        <v>3190</v>
      </c>
      <c r="G2147" t="s">
        <v>3095</v>
      </c>
      <c r="H2147">
        <f ca="1">_xlfn.XLOOKUP('Master Data'!$B:$B,PatientsMaster!$A:$A,PatientsMaster!$F:$F)</f>
        <v>75</v>
      </c>
      <c r="I2147" t="str">
        <f ca="1">_xlfn.XLOOKUP('Master Data'!$B:$B,PatientsMaster!$A:$A,PatientsMaster!$G:$G)</f>
        <v>Young Adult</v>
      </c>
      <c r="J2147" t="str">
        <f>_xlfn.XLOOKUP($C:$C,ProvidersMaster!$A:$A,ProvidersMaster!$C:$C)</f>
        <v>Neurology</v>
      </c>
      <c r="K2147">
        <f>_xlfn.XLOOKUP($A:$A,Charges!$B:$B,Charges!$D:$D)</f>
        <v>106.75</v>
      </c>
      <c r="L2147">
        <f>_xlfn.XLOOKUP($E:$E,InsuranceClaims!$A:$A,InsuranceClaims!$E:$E)</f>
        <v>393.30379999999997</v>
      </c>
      <c r="M2147" t="str">
        <f>_xlfn.XLOOKUP($A:$A,Diagnoses!$B:$B,Diagnoses!$D:$D)</f>
        <v>Type 2 diabetes mellitus without complications</v>
      </c>
      <c r="N2147" t="str">
        <f t="shared" si="66"/>
        <v>2023-Jan</v>
      </c>
      <c r="O2147" t="str">
        <f t="shared" si="67"/>
        <v>Standard</v>
      </c>
      <c r="P2147">
        <f>COUNTIF($B:$B,B2147)</f>
        <v>10</v>
      </c>
      <c r="Q2147">
        <f>SUMIF($C:$C,C2147,$L:$L)</f>
        <v>25676.765600000006</v>
      </c>
    </row>
    <row r="2148" spans="1:17" x14ac:dyDescent="0.25">
      <c r="A2148" t="s">
        <v>6507</v>
      </c>
      <c r="B2148" t="s">
        <v>871</v>
      </c>
      <c r="C2148" t="s">
        <v>3138</v>
      </c>
      <c r="D2148" t="s">
        <v>3093</v>
      </c>
      <c r="E2148" t="s">
        <v>20523</v>
      </c>
      <c r="F2148" t="s">
        <v>6508</v>
      </c>
      <c r="G2148" t="s">
        <v>3106</v>
      </c>
      <c r="H2148">
        <f ca="1">_xlfn.XLOOKUP('Master Data'!$B:$B,PatientsMaster!$A:$A,PatientsMaster!$F:$F)</f>
        <v>75</v>
      </c>
      <c r="I2148" t="str">
        <f ca="1">_xlfn.XLOOKUP('Master Data'!$B:$B,PatientsMaster!$A:$A,PatientsMaster!$G:$G)</f>
        <v>Young Adult</v>
      </c>
      <c r="J2148" t="str">
        <f>_xlfn.XLOOKUP($C:$C,ProvidersMaster!$A:$A,ProvidersMaster!$C:$C)</f>
        <v>Dermatology</v>
      </c>
      <c r="K2148">
        <f>_xlfn.XLOOKUP($A:$A,Charges!$B:$B,Charges!$D:$D)</f>
        <v>195.75</v>
      </c>
      <c r="L2148">
        <f>_xlfn.XLOOKUP($E:$E,InsuranceClaims!$A:$A,InsuranceClaims!$E:$E)</f>
        <v>104.0955</v>
      </c>
      <c r="M2148" t="str">
        <f>_xlfn.XLOOKUP($A:$A,Diagnoses!$B:$B,Diagnoses!$D:$D)</f>
        <v>Type 2 diabetes mellitus without complications</v>
      </c>
      <c r="N2148" t="str">
        <f t="shared" si="66"/>
        <v>2023-Jul</v>
      </c>
      <c r="O2148" t="str">
        <f t="shared" si="67"/>
        <v>Standard</v>
      </c>
      <c r="P2148">
        <f>COUNTIF($B:$B,B2148)</f>
        <v>10</v>
      </c>
      <c r="Q2148">
        <f>SUMIF($C:$C,C2148,$L:$L)</f>
        <v>16320.415199999998</v>
      </c>
    </row>
    <row r="2149" spans="1:17" x14ac:dyDescent="0.25">
      <c r="A2149" t="s">
        <v>6509</v>
      </c>
      <c r="B2149" t="s">
        <v>871</v>
      </c>
      <c r="C2149" t="s">
        <v>3180</v>
      </c>
      <c r="D2149" t="s">
        <v>3088</v>
      </c>
      <c r="E2149" t="s">
        <v>20524</v>
      </c>
      <c r="F2149" t="s">
        <v>4986</v>
      </c>
      <c r="G2149" t="s">
        <v>3090</v>
      </c>
      <c r="H2149">
        <f ca="1">_xlfn.XLOOKUP('Master Data'!$B:$B,PatientsMaster!$A:$A,PatientsMaster!$F:$F)</f>
        <v>75</v>
      </c>
      <c r="I2149" t="str">
        <f ca="1">_xlfn.XLOOKUP('Master Data'!$B:$B,PatientsMaster!$A:$A,PatientsMaster!$G:$G)</f>
        <v>Young Adult</v>
      </c>
      <c r="J2149" t="str">
        <f>_xlfn.XLOOKUP($C:$C,ProvidersMaster!$A:$A,ProvidersMaster!$C:$C)</f>
        <v>Gastroenterology</v>
      </c>
      <c r="K2149">
        <f>_xlfn.XLOOKUP($A:$A,Charges!$B:$B,Charges!$D:$D)</f>
        <v>170.88</v>
      </c>
      <c r="L2149">
        <f>_xlfn.XLOOKUP($E:$E,InsuranceClaims!$A:$A,InsuranceClaims!$E:$E)</f>
        <v>277.23379999999997</v>
      </c>
      <c r="M2149" t="str">
        <f>_xlfn.XLOOKUP($A:$A,Diagnoses!$B:$B,Diagnoses!$D:$D)</f>
        <v>Gastro-esophageal reflux disease without esophagitis</v>
      </c>
      <c r="N2149" t="str">
        <f t="shared" si="66"/>
        <v>2025-Jul</v>
      </c>
      <c r="O2149" t="str">
        <f t="shared" si="67"/>
        <v>Standard</v>
      </c>
      <c r="P2149">
        <f>COUNTIF($B:$B,B2149)</f>
        <v>10</v>
      </c>
      <c r="Q2149">
        <f>SUMIF($C:$C,C2149,$L:$L)</f>
        <v>19110.715800000002</v>
      </c>
    </row>
    <row r="2150" spans="1:17" x14ac:dyDescent="0.25">
      <c r="A2150" t="s">
        <v>6510</v>
      </c>
      <c r="B2150" t="s">
        <v>871</v>
      </c>
      <c r="C2150" t="s">
        <v>3135</v>
      </c>
      <c r="D2150" t="s">
        <v>3088</v>
      </c>
      <c r="E2150" t="s">
        <v>20525</v>
      </c>
      <c r="F2150" t="s">
        <v>3925</v>
      </c>
      <c r="G2150" t="s">
        <v>3095</v>
      </c>
      <c r="H2150">
        <f ca="1">_xlfn.XLOOKUP('Master Data'!$B:$B,PatientsMaster!$A:$A,PatientsMaster!$F:$F)</f>
        <v>75</v>
      </c>
      <c r="I2150" t="str">
        <f ca="1">_xlfn.XLOOKUP('Master Data'!$B:$B,PatientsMaster!$A:$A,PatientsMaster!$G:$G)</f>
        <v>Young Adult</v>
      </c>
      <c r="J2150" t="str">
        <f>_xlfn.XLOOKUP($C:$C,ProvidersMaster!$A:$A,ProvidersMaster!$C:$C)</f>
        <v>Pediatrics</v>
      </c>
      <c r="K2150">
        <f>_xlfn.XLOOKUP($A:$A,Charges!$B:$B,Charges!$D:$D)</f>
        <v>106.89</v>
      </c>
      <c r="L2150">
        <f>_xlfn.XLOOKUP($E:$E,InsuranceClaims!$A:$A,InsuranceClaims!$E:$E)</f>
        <v>291.65199999999999</v>
      </c>
      <c r="M2150" t="str">
        <f>_xlfn.XLOOKUP($A:$A,Diagnoses!$B:$B,Diagnoses!$D:$D)</f>
        <v>Type 2 diabetes mellitus without complications</v>
      </c>
      <c r="N2150" t="str">
        <f t="shared" si="66"/>
        <v>2023-Jul</v>
      </c>
      <c r="O2150" t="str">
        <f t="shared" si="67"/>
        <v>Standard</v>
      </c>
      <c r="P2150">
        <f>COUNTIF($B:$B,B2150)</f>
        <v>10</v>
      </c>
      <c r="Q2150">
        <f>SUMIF($C:$C,C2150,$L:$L)</f>
        <v>24472.873299999996</v>
      </c>
    </row>
    <row r="2151" spans="1:17" x14ac:dyDescent="0.25">
      <c r="A2151" t="s">
        <v>6511</v>
      </c>
      <c r="B2151" t="s">
        <v>871</v>
      </c>
      <c r="C2151" t="s">
        <v>3161</v>
      </c>
      <c r="D2151" t="s">
        <v>3093</v>
      </c>
      <c r="E2151" t="s">
        <v>20526</v>
      </c>
      <c r="F2151" t="s">
        <v>3942</v>
      </c>
      <c r="G2151" t="s">
        <v>3095</v>
      </c>
      <c r="H2151">
        <f ca="1">_xlfn.XLOOKUP('Master Data'!$B:$B,PatientsMaster!$A:$A,PatientsMaster!$F:$F)</f>
        <v>75</v>
      </c>
      <c r="I2151" t="str">
        <f ca="1">_xlfn.XLOOKUP('Master Data'!$B:$B,PatientsMaster!$A:$A,PatientsMaster!$G:$G)</f>
        <v>Young Adult</v>
      </c>
      <c r="J2151" t="str">
        <f>_xlfn.XLOOKUP($C:$C,ProvidersMaster!$A:$A,ProvidersMaster!$C:$C)</f>
        <v>Gastroenterology</v>
      </c>
      <c r="K2151">
        <f>_xlfn.XLOOKUP($A:$A,Charges!$B:$B,Charges!$D:$D)</f>
        <v>222.57</v>
      </c>
      <c r="L2151">
        <f>_xlfn.XLOOKUP($E:$E,InsuranceClaims!$A:$A,InsuranceClaims!$E:$E)</f>
        <v>421.911</v>
      </c>
      <c r="M2151" t="str">
        <f>_xlfn.XLOOKUP($A:$A,Diagnoses!$B:$B,Diagnoses!$D:$D)</f>
        <v>Gastro-esophageal reflux disease without esophagitis</v>
      </c>
      <c r="N2151" t="str">
        <f t="shared" si="66"/>
        <v>2024-Nov</v>
      </c>
      <c r="O2151" t="str">
        <f t="shared" si="67"/>
        <v>Standard</v>
      </c>
      <c r="P2151">
        <f>COUNTIF($B:$B,B2151)</f>
        <v>10</v>
      </c>
      <c r="Q2151">
        <f>SUMIF($C:$C,C2151,$L:$L)</f>
        <v>20657.172699999996</v>
      </c>
    </row>
    <row r="2152" spans="1:17" x14ac:dyDescent="0.25">
      <c r="A2152" t="s">
        <v>6512</v>
      </c>
      <c r="B2152" t="s">
        <v>871</v>
      </c>
      <c r="C2152" t="s">
        <v>3254</v>
      </c>
      <c r="D2152" t="s">
        <v>3088</v>
      </c>
      <c r="E2152" t="s">
        <v>20527</v>
      </c>
      <c r="F2152" t="s">
        <v>3720</v>
      </c>
      <c r="G2152" t="s">
        <v>3106</v>
      </c>
      <c r="H2152">
        <f ca="1">_xlfn.XLOOKUP('Master Data'!$B:$B,PatientsMaster!$A:$A,PatientsMaster!$F:$F)</f>
        <v>75</v>
      </c>
      <c r="I2152" t="str">
        <f ca="1">_xlfn.XLOOKUP('Master Data'!$B:$B,PatientsMaster!$A:$A,PatientsMaster!$G:$G)</f>
        <v>Young Adult</v>
      </c>
      <c r="J2152" t="str">
        <f>_xlfn.XLOOKUP($C:$C,ProvidersMaster!$A:$A,ProvidersMaster!$C:$C)</f>
        <v>General Practice</v>
      </c>
      <c r="K2152">
        <f>_xlfn.XLOOKUP($A:$A,Charges!$B:$B,Charges!$D:$D)</f>
        <v>313.48</v>
      </c>
      <c r="L2152">
        <f>_xlfn.XLOOKUP($E:$E,InsuranceClaims!$A:$A,InsuranceClaims!$E:$E)</f>
        <v>221.54999999999998</v>
      </c>
      <c r="M2152" t="str">
        <f>_xlfn.XLOOKUP($A:$A,Diagnoses!$B:$B,Diagnoses!$D:$D)</f>
        <v>Acute upper respiratory infection, unspecified</v>
      </c>
      <c r="N2152" t="str">
        <f t="shared" si="66"/>
        <v>2023-Mar</v>
      </c>
      <c r="O2152" t="str">
        <f t="shared" si="67"/>
        <v>Standard</v>
      </c>
      <c r="P2152">
        <f>COUNTIF($B:$B,B2152)</f>
        <v>10</v>
      </c>
      <c r="Q2152">
        <f>SUMIF($C:$C,C2152,$L:$L)</f>
        <v>20459.456599999998</v>
      </c>
    </row>
    <row r="2153" spans="1:17" x14ac:dyDescent="0.25">
      <c r="A2153" t="s">
        <v>6513</v>
      </c>
      <c r="B2153" t="s">
        <v>871</v>
      </c>
      <c r="C2153" t="s">
        <v>3148</v>
      </c>
      <c r="D2153" t="s">
        <v>3088</v>
      </c>
      <c r="E2153" t="s">
        <v>20528</v>
      </c>
      <c r="F2153" t="s">
        <v>6514</v>
      </c>
      <c r="G2153" t="s">
        <v>3106</v>
      </c>
      <c r="H2153">
        <f ca="1">_xlfn.XLOOKUP('Master Data'!$B:$B,PatientsMaster!$A:$A,PatientsMaster!$F:$F)</f>
        <v>75</v>
      </c>
      <c r="I2153" t="str">
        <f ca="1">_xlfn.XLOOKUP('Master Data'!$B:$B,PatientsMaster!$A:$A,PatientsMaster!$G:$G)</f>
        <v>Young Adult</v>
      </c>
      <c r="J2153" t="str">
        <f>_xlfn.XLOOKUP($C:$C,ProvidersMaster!$A:$A,ProvidersMaster!$C:$C)</f>
        <v>Gastroenterology</v>
      </c>
      <c r="K2153">
        <f>_xlfn.XLOOKUP($A:$A,Charges!$B:$B,Charges!$D:$D)</f>
        <v>447.47</v>
      </c>
      <c r="L2153">
        <f>_xlfn.XLOOKUP($E:$E,InsuranceClaims!$A:$A,InsuranceClaims!$E:$E)</f>
        <v>417.72359999999998</v>
      </c>
      <c r="M2153" t="str">
        <f>_xlfn.XLOOKUP($A:$A,Diagnoses!$B:$B,Diagnoses!$D:$D)</f>
        <v>Low back pain</v>
      </c>
      <c r="N2153" t="str">
        <f t="shared" si="66"/>
        <v>2026-Jan</v>
      </c>
      <c r="O2153" t="str">
        <f t="shared" si="67"/>
        <v>High Cost</v>
      </c>
      <c r="P2153">
        <f>COUNTIF($B:$B,B2153)</f>
        <v>10</v>
      </c>
      <c r="Q2153">
        <f>SUMIF($C:$C,C2153,$L:$L)</f>
        <v>19833.441100000004</v>
      </c>
    </row>
    <row r="2154" spans="1:17" x14ac:dyDescent="0.25">
      <c r="A2154" t="s">
        <v>6515</v>
      </c>
      <c r="B2154" t="s">
        <v>871</v>
      </c>
      <c r="C2154" t="s">
        <v>3148</v>
      </c>
      <c r="D2154" t="s">
        <v>3093</v>
      </c>
      <c r="E2154" t="s">
        <v>20529</v>
      </c>
      <c r="F2154" t="s">
        <v>3644</v>
      </c>
      <c r="G2154" t="s">
        <v>3106</v>
      </c>
      <c r="H2154">
        <f ca="1">_xlfn.XLOOKUP('Master Data'!$B:$B,PatientsMaster!$A:$A,PatientsMaster!$F:$F)</f>
        <v>75</v>
      </c>
      <c r="I2154" t="str">
        <f ca="1">_xlfn.XLOOKUP('Master Data'!$B:$B,PatientsMaster!$A:$A,PatientsMaster!$G:$G)</f>
        <v>Young Adult</v>
      </c>
      <c r="J2154" t="str">
        <f>_xlfn.XLOOKUP($C:$C,ProvidersMaster!$A:$A,ProvidersMaster!$C:$C)</f>
        <v>Gastroenterology</v>
      </c>
      <c r="K2154">
        <f>_xlfn.XLOOKUP($A:$A,Charges!$B:$B,Charges!$D:$D)</f>
        <v>358.66</v>
      </c>
      <c r="L2154">
        <f>_xlfn.XLOOKUP($E:$E,InsuranceClaims!$A:$A,InsuranceClaims!$E:$E)</f>
        <v>63.663600000000002</v>
      </c>
      <c r="M2154" t="str">
        <f>_xlfn.XLOOKUP($A:$A,Diagnoses!$B:$B,Diagnoses!$D:$D)</f>
        <v>Gastro-esophageal reflux disease without esophagitis</v>
      </c>
      <c r="N2154" t="str">
        <f t="shared" si="66"/>
        <v>2024-Apr</v>
      </c>
      <c r="O2154" t="str">
        <f t="shared" si="67"/>
        <v>High Cost</v>
      </c>
      <c r="P2154">
        <f>COUNTIF($B:$B,B2154)</f>
        <v>10</v>
      </c>
      <c r="Q2154">
        <f>SUMIF($C:$C,C2154,$L:$L)</f>
        <v>19833.441100000004</v>
      </c>
    </row>
    <row r="2155" spans="1:17" x14ac:dyDescent="0.25">
      <c r="A2155" t="s">
        <v>6516</v>
      </c>
      <c r="B2155" t="s">
        <v>873</v>
      </c>
      <c r="C2155" t="s">
        <v>3265</v>
      </c>
      <c r="D2155" t="s">
        <v>3088</v>
      </c>
      <c r="E2155" t="s">
        <v>20530</v>
      </c>
      <c r="F2155" t="s">
        <v>6199</v>
      </c>
      <c r="G2155" t="s">
        <v>3106</v>
      </c>
      <c r="H2155">
        <f ca="1">_xlfn.XLOOKUP('Master Data'!$B:$B,PatientsMaster!$A:$A,PatientsMaster!$F:$F)</f>
        <v>53</v>
      </c>
      <c r="I2155" t="str">
        <f ca="1">_xlfn.XLOOKUP('Master Data'!$B:$B,PatientsMaster!$A:$A,PatientsMaster!$G:$G)</f>
        <v>Young Adult</v>
      </c>
      <c r="J2155" t="str">
        <f>_xlfn.XLOOKUP($C:$C,ProvidersMaster!$A:$A,ProvidersMaster!$C:$C)</f>
        <v>Neurology</v>
      </c>
      <c r="K2155">
        <f>_xlfn.XLOOKUP($A:$A,Charges!$B:$B,Charges!$D:$D)</f>
        <v>162.06</v>
      </c>
      <c r="L2155">
        <f>_xlfn.XLOOKUP($E:$E,InsuranceClaims!$A:$A,InsuranceClaims!$E:$E)</f>
        <v>117.9409</v>
      </c>
      <c r="M2155" t="str">
        <f>_xlfn.XLOOKUP($A:$A,Diagnoses!$B:$B,Diagnoses!$D:$D)</f>
        <v>Type 2 diabetes mellitus without complications</v>
      </c>
      <c r="N2155" t="str">
        <f t="shared" si="66"/>
        <v>2026-Jan</v>
      </c>
      <c r="O2155" t="str">
        <f t="shared" si="67"/>
        <v>Standard</v>
      </c>
      <c r="P2155">
        <f>COUNTIF($B:$B,B2155)</f>
        <v>6</v>
      </c>
      <c r="Q2155">
        <f>SUMIF($C:$C,C2155,$L:$L)</f>
        <v>17482.5101</v>
      </c>
    </row>
    <row r="2156" spans="1:17" x14ac:dyDescent="0.25">
      <c r="A2156" t="s">
        <v>6517</v>
      </c>
      <c r="B2156" t="s">
        <v>873</v>
      </c>
      <c r="C2156" t="s">
        <v>3217</v>
      </c>
      <c r="D2156" t="s">
        <v>3093</v>
      </c>
      <c r="E2156" t="s">
        <v>20531</v>
      </c>
      <c r="F2156" t="s">
        <v>4563</v>
      </c>
      <c r="G2156" t="s">
        <v>3106</v>
      </c>
      <c r="H2156">
        <f ca="1">_xlfn.XLOOKUP('Master Data'!$B:$B,PatientsMaster!$A:$A,PatientsMaster!$F:$F)</f>
        <v>53</v>
      </c>
      <c r="I2156" t="str">
        <f ca="1">_xlfn.XLOOKUP('Master Data'!$B:$B,PatientsMaster!$A:$A,PatientsMaster!$G:$G)</f>
        <v>Young Adult</v>
      </c>
      <c r="J2156" t="str">
        <f>_xlfn.XLOOKUP($C:$C,ProvidersMaster!$A:$A,ProvidersMaster!$C:$C)</f>
        <v>Cardiology</v>
      </c>
      <c r="K2156">
        <f>_xlfn.XLOOKUP($A:$A,Charges!$B:$B,Charges!$D:$D)</f>
        <v>201.49</v>
      </c>
      <c r="L2156">
        <f>_xlfn.XLOOKUP($E:$E,InsuranceClaims!$A:$A,InsuranceClaims!$E:$E)</f>
        <v>240.87</v>
      </c>
      <c r="M2156" t="str">
        <f>_xlfn.XLOOKUP($A:$A,Diagnoses!$B:$B,Diagnoses!$D:$D)</f>
        <v>Essential (primary) hypertension</v>
      </c>
      <c r="N2156" t="str">
        <f t="shared" si="66"/>
        <v>2023-Oct</v>
      </c>
      <c r="O2156" t="str">
        <f t="shared" si="67"/>
        <v>Standard</v>
      </c>
      <c r="P2156">
        <f>COUNTIF($B:$B,B2156)</f>
        <v>6</v>
      </c>
      <c r="Q2156">
        <f>SUMIF($C:$C,C2156,$L:$L)</f>
        <v>16325.449900000001</v>
      </c>
    </row>
    <row r="2157" spans="1:17" x14ac:dyDescent="0.25">
      <c r="A2157" t="s">
        <v>6518</v>
      </c>
      <c r="B2157" t="s">
        <v>873</v>
      </c>
      <c r="C2157" t="s">
        <v>3138</v>
      </c>
      <c r="D2157" t="s">
        <v>3088</v>
      </c>
      <c r="E2157" t="s">
        <v>20532</v>
      </c>
      <c r="F2157" t="s">
        <v>6519</v>
      </c>
      <c r="G2157" t="s">
        <v>3102</v>
      </c>
      <c r="H2157">
        <f ca="1">_xlfn.XLOOKUP('Master Data'!$B:$B,PatientsMaster!$A:$A,PatientsMaster!$F:$F)</f>
        <v>53</v>
      </c>
      <c r="I2157" t="str">
        <f ca="1">_xlfn.XLOOKUP('Master Data'!$B:$B,PatientsMaster!$A:$A,PatientsMaster!$G:$G)</f>
        <v>Young Adult</v>
      </c>
      <c r="J2157" t="str">
        <f>_xlfn.XLOOKUP($C:$C,ProvidersMaster!$A:$A,ProvidersMaster!$C:$C)</f>
        <v>Dermatology</v>
      </c>
      <c r="K2157">
        <f>_xlfn.XLOOKUP($A:$A,Charges!$B:$B,Charges!$D:$D)</f>
        <v>346.93</v>
      </c>
      <c r="L2157">
        <f>_xlfn.XLOOKUP($E:$E,InsuranceClaims!$A:$A,InsuranceClaims!$E:$E)</f>
        <v>79.831199999999995</v>
      </c>
      <c r="M2157" t="str">
        <f>_xlfn.XLOOKUP($A:$A,Diagnoses!$B:$B,Diagnoses!$D:$D)</f>
        <v>Gastro-esophageal reflux disease without esophagitis</v>
      </c>
      <c r="N2157" t="str">
        <f t="shared" si="66"/>
        <v>2026-Apr</v>
      </c>
      <c r="O2157" t="str">
        <f t="shared" si="67"/>
        <v>Standard</v>
      </c>
      <c r="P2157">
        <f>COUNTIF($B:$B,B2157)</f>
        <v>6</v>
      </c>
      <c r="Q2157">
        <f>SUMIF($C:$C,C2157,$L:$L)</f>
        <v>16320.415199999998</v>
      </c>
    </row>
    <row r="2158" spans="1:17" x14ac:dyDescent="0.25">
      <c r="A2158" t="s">
        <v>6520</v>
      </c>
      <c r="B2158" t="s">
        <v>873</v>
      </c>
      <c r="C2158" t="s">
        <v>3092</v>
      </c>
      <c r="D2158" t="s">
        <v>3088</v>
      </c>
      <c r="E2158" t="s">
        <v>20533</v>
      </c>
      <c r="F2158" t="s">
        <v>3716</v>
      </c>
      <c r="G2158" t="s">
        <v>3095</v>
      </c>
      <c r="H2158">
        <f ca="1">_xlfn.XLOOKUP('Master Data'!$B:$B,PatientsMaster!$A:$A,PatientsMaster!$F:$F)</f>
        <v>53</v>
      </c>
      <c r="I2158" t="str">
        <f ca="1">_xlfn.XLOOKUP('Master Data'!$B:$B,PatientsMaster!$A:$A,PatientsMaster!$G:$G)</f>
        <v>Young Adult</v>
      </c>
      <c r="J2158" t="str">
        <f>_xlfn.XLOOKUP($C:$C,ProvidersMaster!$A:$A,ProvidersMaster!$C:$C)</f>
        <v>Oncology</v>
      </c>
      <c r="K2158">
        <f>_xlfn.XLOOKUP($A:$A,Charges!$B:$B,Charges!$D:$D)</f>
        <v>464.94</v>
      </c>
      <c r="L2158">
        <f>_xlfn.XLOOKUP($E:$E,InsuranceClaims!$A:$A,InsuranceClaims!$E:$E)</f>
        <v>188.98050000000001</v>
      </c>
      <c r="M2158" t="str">
        <f>_xlfn.XLOOKUP($A:$A,Diagnoses!$B:$B,Diagnoses!$D:$D)</f>
        <v>Acute upper respiratory infection, unspecified</v>
      </c>
      <c r="N2158" t="str">
        <f t="shared" si="66"/>
        <v>2024-Mar</v>
      </c>
      <c r="O2158" t="str">
        <f t="shared" si="67"/>
        <v>High Cost</v>
      </c>
      <c r="P2158">
        <f>COUNTIF($B:$B,B2158)</f>
        <v>6</v>
      </c>
      <c r="Q2158">
        <f>SUMIF($C:$C,C2158,$L:$L)</f>
        <v>16713.101299999998</v>
      </c>
    </row>
    <row r="2159" spans="1:17" x14ac:dyDescent="0.25">
      <c r="A2159" t="s">
        <v>6521</v>
      </c>
      <c r="B2159" t="s">
        <v>873</v>
      </c>
      <c r="C2159" t="s">
        <v>3100</v>
      </c>
      <c r="D2159" t="s">
        <v>3088</v>
      </c>
      <c r="E2159" t="s">
        <v>20534</v>
      </c>
      <c r="F2159" t="s">
        <v>4049</v>
      </c>
      <c r="G2159" t="s">
        <v>3090</v>
      </c>
      <c r="H2159">
        <f ca="1">_xlfn.XLOOKUP('Master Data'!$B:$B,PatientsMaster!$A:$A,PatientsMaster!$F:$F)</f>
        <v>53</v>
      </c>
      <c r="I2159" t="str">
        <f ca="1">_xlfn.XLOOKUP('Master Data'!$B:$B,PatientsMaster!$A:$A,PatientsMaster!$G:$G)</f>
        <v>Young Adult</v>
      </c>
      <c r="J2159" t="str">
        <f>_xlfn.XLOOKUP($C:$C,ProvidersMaster!$A:$A,ProvidersMaster!$C:$C)</f>
        <v>Gastroenterology</v>
      </c>
      <c r="K2159">
        <f>_xlfn.XLOOKUP($A:$A,Charges!$B:$B,Charges!$D:$D)</f>
        <v>136.55000000000001</v>
      </c>
      <c r="L2159">
        <f>_xlfn.XLOOKUP($E:$E,InsuranceClaims!$A:$A,InsuranceClaims!$E:$E)</f>
        <v>264.27780000000001</v>
      </c>
      <c r="M2159" t="str">
        <f>_xlfn.XLOOKUP($A:$A,Diagnoses!$B:$B,Diagnoses!$D:$D)</f>
        <v>Gastro-esophageal reflux disease without esophagitis</v>
      </c>
      <c r="N2159" t="str">
        <f t="shared" si="66"/>
        <v>2026-Jan</v>
      </c>
      <c r="O2159" t="str">
        <f t="shared" si="67"/>
        <v>Standard</v>
      </c>
      <c r="P2159">
        <f>COUNTIF($B:$B,B2159)</f>
        <v>6</v>
      </c>
      <c r="Q2159">
        <f>SUMIF($C:$C,C2159,$L:$L)</f>
        <v>18930.286999999997</v>
      </c>
    </row>
    <row r="2160" spans="1:17" x14ac:dyDescent="0.25">
      <c r="A2160" t="s">
        <v>6522</v>
      </c>
      <c r="B2160" t="s">
        <v>873</v>
      </c>
      <c r="C2160" t="s">
        <v>3111</v>
      </c>
      <c r="D2160" t="s">
        <v>3093</v>
      </c>
      <c r="E2160" t="s">
        <v>20535</v>
      </c>
      <c r="F2160" t="s">
        <v>4296</v>
      </c>
      <c r="G2160" t="s">
        <v>3095</v>
      </c>
      <c r="H2160">
        <f ca="1">_xlfn.XLOOKUP('Master Data'!$B:$B,PatientsMaster!$A:$A,PatientsMaster!$F:$F)</f>
        <v>53</v>
      </c>
      <c r="I2160" t="str">
        <f ca="1">_xlfn.XLOOKUP('Master Data'!$B:$B,PatientsMaster!$A:$A,PatientsMaster!$G:$G)</f>
        <v>Young Adult</v>
      </c>
      <c r="J2160" t="str">
        <f>_xlfn.XLOOKUP($C:$C,ProvidersMaster!$A:$A,ProvidersMaster!$C:$C)</f>
        <v>Gastroenterology</v>
      </c>
      <c r="K2160">
        <f>_xlfn.XLOOKUP($A:$A,Charges!$B:$B,Charges!$D:$D)</f>
        <v>69.52</v>
      </c>
      <c r="L2160">
        <f>_xlfn.XLOOKUP($E:$E,InsuranceClaims!$A:$A,InsuranceClaims!$E:$E)</f>
        <v>296.91199999999998</v>
      </c>
      <c r="M2160" t="str">
        <f>_xlfn.XLOOKUP($A:$A,Diagnoses!$B:$B,Diagnoses!$D:$D)</f>
        <v>Acute upper respiratory infection, unspecified</v>
      </c>
      <c r="N2160" t="str">
        <f t="shared" si="66"/>
        <v>2024-Sep</v>
      </c>
      <c r="O2160" t="str">
        <f t="shared" si="67"/>
        <v>Standard</v>
      </c>
      <c r="P2160">
        <f>COUNTIF($B:$B,B2160)</f>
        <v>6</v>
      </c>
      <c r="Q2160">
        <f>SUMIF($C:$C,C2160,$L:$L)</f>
        <v>20345.553199999988</v>
      </c>
    </row>
    <row r="2161" spans="1:17" x14ac:dyDescent="0.25">
      <c r="A2161" t="s">
        <v>6523</v>
      </c>
      <c r="B2161" t="s">
        <v>875</v>
      </c>
      <c r="C2161" t="s">
        <v>3100</v>
      </c>
      <c r="D2161" t="s">
        <v>3093</v>
      </c>
      <c r="E2161" t="s">
        <v>20536</v>
      </c>
      <c r="F2161" t="s">
        <v>4867</v>
      </c>
      <c r="G2161" t="s">
        <v>3095</v>
      </c>
      <c r="H2161">
        <f ca="1">_xlfn.XLOOKUP('Master Data'!$B:$B,PatientsMaster!$A:$A,PatientsMaster!$F:$F)</f>
        <v>81</v>
      </c>
      <c r="I2161" t="str">
        <f ca="1">_xlfn.XLOOKUP('Master Data'!$B:$B,PatientsMaster!$A:$A,PatientsMaster!$G:$G)</f>
        <v>Young Adult</v>
      </c>
      <c r="J2161" t="str">
        <f>_xlfn.XLOOKUP($C:$C,ProvidersMaster!$A:$A,ProvidersMaster!$C:$C)</f>
        <v>Gastroenterology</v>
      </c>
      <c r="K2161">
        <f>_xlfn.XLOOKUP($A:$A,Charges!$B:$B,Charges!$D:$D)</f>
        <v>335.13</v>
      </c>
      <c r="L2161">
        <f>_xlfn.XLOOKUP($E:$E,InsuranceClaims!$A:$A,InsuranceClaims!$E:$E)</f>
        <v>102.17899999999999</v>
      </c>
      <c r="M2161" t="str">
        <f>_xlfn.XLOOKUP($A:$A,Diagnoses!$B:$B,Diagnoses!$D:$D)</f>
        <v>Low back pain</v>
      </c>
      <c r="N2161" t="str">
        <f t="shared" si="66"/>
        <v>2025-May</v>
      </c>
      <c r="O2161" t="str">
        <f t="shared" si="67"/>
        <v>Standard</v>
      </c>
      <c r="P2161">
        <f>COUNTIF($B:$B,B2161)</f>
        <v>9</v>
      </c>
      <c r="Q2161">
        <f>SUMIF($C:$C,C2161,$L:$L)</f>
        <v>18930.286999999997</v>
      </c>
    </row>
    <row r="2162" spans="1:17" x14ac:dyDescent="0.25">
      <c r="A2162" t="s">
        <v>6524</v>
      </c>
      <c r="B2162" t="s">
        <v>875</v>
      </c>
      <c r="C2162" t="s">
        <v>3135</v>
      </c>
      <c r="D2162" t="s">
        <v>3088</v>
      </c>
      <c r="E2162" t="s">
        <v>20537</v>
      </c>
      <c r="F2162" t="s">
        <v>4180</v>
      </c>
      <c r="G2162" t="s">
        <v>3095</v>
      </c>
      <c r="H2162">
        <f ca="1">_xlfn.XLOOKUP('Master Data'!$B:$B,PatientsMaster!$A:$A,PatientsMaster!$F:$F)</f>
        <v>81</v>
      </c>
      <c r="I2162" t="str">
        <f ca="1">_xlfn.XLOOKUP('Master Data'!$B:$B,PatientsMaster!$A:$A,PatientsMaster!$G:$G)</f>
        <v>Young Adult</v>
      </c>
      <c r="J2162" t="str">
        <f>_xlfn.XLOOKUP($C:$C,ProvidersMaster!$A:$A,ProvidersMaster!$C:$C)</f>
        <v>Pediatrics</v>
      </c>
      <c r="K2162">
        <f>_xlfn.XLOOKUP($A:$A,Charges!$B:$B,Charges!$D:$D)</f>
        <v>383.17</v>
      </c>
      <c r="L2162">
        <f>_xlfn.XLOOKUP($E:$E,InsuranceClaims!$A:$A,InsuranceClaims!$E:$E)</f>
        <v>82.328099999999992</v>
      </c>
      <c r="M2162" t="str">
        <f>_xlfn.XLOOKUP($A:$A,Diagnoses!$B:$B,Diagnoses!$D:$D)</f>
        <v>Acute upper respiratory infection, unspecified</v>
      </c>
      <c r="N2162" t="str">
        <f t="shared" si="66"/>
        <v>2025-Jul</v>
      </c>
      <c r="O2162" t="str">
        <f t="shared" si="67"/>
        <v>High Cost</v>
      </c>
      <c r="P2162">
        <f>COUNTIF($B:$B,B2162)</f>
        <v>9</v>
      </c>
      <c r="Q2162">
        <f>SUMIF($C:$C,C2162,$L:$L)</f>
        <v>24472.873299999996</v>
      </c>
    </row>
    <row r="2163" spans="1:17" x14ac:dyDescent="0.25">
      <c r="A2163" t="s">
        <v>6525</v>
      </c>
      <c r="B2163" t="s">
        <v>875</v>
      </c>
      <c r="C2163" t="s">
        <v>3087</v>
      </c>
      <c r="D2163" t="s">
        <v>3093</v>
      </c>
      <c r="E2163" t="s">
        <v>20538</v>
      </c>
      <c r="F2163" t="s">
        <v>4217</v>
      </c>
      <c r="G2163" t="s">
        <v>3102</v>
      </c>
      <c r="H2163">
        <f ca="1">_xlfn.XLOOKUP('Master Data'!$B:$B,PatientsMaster!$A:$A,PatientsMaster!$F:$F)</f>
        <v>81</v>
      </c>
      <c r="I2163" t="str">
        <f ca="1">_xlfn.XLOOKUP('Master Data'!$B:$B,PatientsMaster!$A:$A,PatientsMaster!$G:$G)</f>
        <v>Young Adult</v>
      </c>
      <c r="J2163" t="str">
        <f>_xlfn.XLOOKUP($C:$C,ProvidersMaster!$A:$A,ProvidersMaster!$C:$C)</f>
        <v>Cardiology</v>
      </c>
      <c r="K2163">
        <f>_xlfn.XLOOKUP($A:$A,Charges!$B:$B,Charges!$D:$D)</f>
        <v>63.26</v>
      </c>
      <c r="L2163">
        <f>_xlfn.XLOOKUP($E:$E,InsuranceClaims!$A:$A,InsuranceClaims!$E:$E)</f>
        <v>205.02299999999997</v>
      </c>
      <c r="M2163" t="str">
        <f>_xlfn.XLOOKUP($A:$A,Diagnoses!$B:$B,Diagnoses!$D:$D)</f>
        <v>Essential (primary) hypertension</v>
      </c>
      <c r="N2163" t="str">
        <f t="shared" si="66"/>
        <v>2025-Apr</v>
      </c>
      <c r="O2163" t="str">
        <f t="shared" si="67"/>
        <v>Standard</v>
      </c>
      <c r="P2163">
        <f>COUNTIF($B:$B,B2163)</f>
        <v>9</v>
      </c>
      <c r="Q2163">
        <f>SUMIF($C:$C,C2163,$L:$L)</f>
        <v>16589.7353</v>
      </c>
    </row>
    <row r="2164" spans="1:17" x14ac:dyDescent="0.25">
      <c r="A2164" t="s">
        <v>6526</v>
      </c>
      <c r="B2164" t="s">
        <v>875</v>
      </c>
      <c r="C2164" t="s">
        <v>3187</v>
      </c>
      <c r="D2164" t="s">
        <v>3088</v>
      </c>
      <c r="E2164" t="s">
        <v>20539</v>
      </c>
      <c r="F2164" t="s">
        <v>6527</v>
      </c>
      <c r="G2164" t="s">
        <v>3106</v>
      </c>
      <c r="H2164">
        <f ca="1">_xlfn.XLOOKUP('Master Data'!$B:$B,PatientsMaster!$A:$A,PatientsMaster!$F:$F)</f>
        <v>81</v>
      </c>
      <c r="I2164" t="str">
        <f ca="1">_xlfn.XLOOKUP('Master Data'!$B:$B,PatientsMaster!$A:$A,PatientsMaster!$G:$G)</f>
        <v>Young Adult</v>
      </c>
      <c r="J2164" t="str">
        <f>_xlfn.XLOOKUP($C:$C,ProvidersMaster!$A:$A,ProvidersMaster!$C:$C)</f>
        <v>Cardiology</v>
      </c>
      <c r="K2164">
        <f>_xlfn.XLOOKUP($A:$A,Charges!$B:$B,Charges!$D:$D)</f>
        <v>147.61000000000001</v>
      </c>
      <c r="L2164">
        <f>_xlfn.XLOOKUP($E:$E,InsuranceClaims!$A:$A,InsuranceClaims!$E:$E)</f>
        <v>329.95269999999999</v>
      </c>
      <c r="M2164" t="str">
        <f>_xlfn.XLOOKUP($A:$A,Diagnoses!$B:$B,Diagnoses!$D:$D)</f>
        <v>Acute upper respiratory infection, unspecified</v>
      </c>
      <c r="N2164" t="str">
        <f t="shared" si="66"/>
        <v>2026-May</v>
      </c>
      <c r="O2164" t="str">
        <f t="shared" si="67"/>
        <v>Standard</v>
      </c>
      <c r="P2164">
        <f>COUNTIF($B:$B,B2164)</f>
        <v>9</v>
      </c>
      <c r="Q2164">
        <f>SUMIF($C:$C,C2164,$L:$L)</f>
        <v>16655.636999999995</v>
      </c>
    </row>
    <row r="2165" spans="1:17" x14ac:dyDescent="0.25">
      <c r="A2165" t="s">
        <v>6528</v>
      </c>
      <c r="B2165" t="s">
        <v>875</v>
      </c>
      <c r="C2165" t="s">
        <v>3329</v>
      </c>
      <c r="D2165" t="s">
        <v>3088</v>
      </c>
      <c r="E2165" t="s">
        <v>20540</v>
      </c>
      <c r="F2165" t="s">
        <v>4324</v>
      </c>
      <c r="G2165" t="s">
        <v>3090</v>
      </c>
      <c r="H2165">
        <f ca="1">_xlfn.XLOOKUP('Master Data'!$B:$B,PatientsMaster!$A:$A,PatientsMaster!$F:$F)</f>
        <v>81</v>
      </c>
      <c r="I2165" t="str">
        <f ca="1">_xlfn.XLOOKUP('Master Data'!$B:$B,PatientsMaster!$A:$A,PatientsMaster!$G:$G)</f>
        <v>Young Adult</v>
      </c>
      <c r="J2165" t="str">
        <f>_xlfn.XLOOKUP($C:$C,ProvidersMaster!$A:$A,ProvidersMaster!$C:$C)</f>
        <v>Oncology</v>
      </c>
      <c r="K2165">
        <f>_xlfn.XLOOKUP($A:$A,Charges!$B:$B,Charges!$D:$D)</f>
        <v>299.52</v>
      </c>
      <c r="L2165">
        <f>_xlfn.XLOOKUP($E:$E,InsuranceClaims!$A:$A,InsuranceClaims!$E:$E)</f>
        <v>349.04880000000003</v>
      </c>
      <c r="M2165" t="str">
        <f>_xlfn.XLOOKUP($A:$A,Diagnoses!$B:$B,Diagnoses!$D:$D)</f>
        <v>Essential (primary) hypertension</v>
      </c>
      <c r="N2165" t="str">
        <f t="shared" si="66"/>
        <v>2023-Oct</v>
      </c>
      <c r="O2165" t="str">
        <f t="shared" si="67"/>
        <v>Standard</v>
      </c>
      <c r="P2165">
        <f>COUNTIF($B:$B,B2165)</f>
        <v>9</v>
      </c>
      <c r="Q2165">
        <f>SUMIF($C:$C,C2165,$L:$L)</f>
        <v>21059.359400000005</v>
      </c>
    </row>
    <row r="2166" spans="1:17" x14ac:dyDescent="0.25">
      <c r="A2166" t="s">
        <v>6529</v>
      </c>
      <c r="B2166" t="s">
        <v>875</v>
      </c>
      <c r="C2166" t="s">
        <v>3118</v>
      </c>
      <c r="D2166" t="s">
        <v>3093</v>
      </c>
      <c r="E2166" t="s">
        <v>20541</v>
      </c>
      <c r="F2166" t="s">
        <v>6530</v>
      </c>
      <c r="G2166" t="s">
        <v>3106</v>
      </c>
      <c r="H2166">
        <f ca="1">_xlfn.XLOOKUP('Master Data'!$B:$B,PatientsMaster!$A:$A,PatientsMaster!$F:$F)</f>
        <v>81</v>
      </c>
      <c r="I2166" t="str">
        <f ca="1">_xlfn.XLOOKUP('Master Data'!$B:$B,PatientsMaster!$A:$A,PatientsMaster!$G:$G)</f>
        <v>Young Adult</v>
      </c>
      <c r="J2166" t="str">
        <f>_xlfn.XLOOKUP($C:$C,ProvidersMaster!$A:$A,ProvidersMaster!$C:$C)</f>
        <v>Cardiology</v>
      </c>
      <c r="K2166">
        <f>_xlfn.XLOOKUP($A:$A,Charges!$B:$B,Charges!$D:$D)</f>
        <v>55.35</v>
      </c>
      <c r="L2166">
        <f>_xlfn.XLOOKUP($E:$E,InsuranceClaims!$A:$A,InsuranceClaims!$E:$E)</f>
        <v>51.920999999999999</v>
      </c>
      <c r="M2166" t="str">
        <f>_xlfn.XLOOKUP($A:$A,Diagnoses!$B:$B,Diagnoses!$D:$D)</f>
        <v>Essential (primary) hypertension</v>
      </c>
      <c r="N2166" t="str">
        <f t="shared" si="66"/>
        <v>2024-Apr</v>
      </c>
      <c r="O2166" t="str">
        <f t="shared" si="67"/>
        <v>Standard</v>
      </c>
      <c r="P2166">
        <f>COUNTIF($B:$B,B2166)</f>
        <v>9</v>
      </c>
      <c r="Q2166">
        <f>SUMIF($C:$C,C2166,$L:$L)</f>
        <v>19335.334599999998</v>
      </c>
    </row>
    <row r="2167" spans="1:17" x14ac:dyDescent="0.25">
      <c r="A2167" t="s">
        <v>6531</v>
      </c>
      <c r="B2167" t="s">
        <v>875</v>
      </c>
      <c r="C2167" t="s">
        <v>3196</v>
      </c>
      <c r="D2167" t="s">
        <v>3088</v>
      </c>
      <c r="E2167" t="s">
        <v>20542</v>
      </c>
      <c r="F2167" t="s">
        <v>6532</v>
      </c>
      <c r="G2167" t="s">
        <v>3095</v>
      </c>
      <c r="H2167">
        <f ca="1">_xlfn.XLOOKUP('Master Data'!$B:$B,PatientsMaster!$A:$A,PatientsMaster!$F:$F)</f>
        <v>81</v>
      </c>
      <c r="I2167" t="str">
        <f ca="1">_xlfn.XLOOKUP('Master Data'!$B:$B,PatientsMaster!$A:$A,PatientsMaster!$G:$G)</f>
        <v>Young Adult</v>
      </c>
      <c r="J2167" t="str">
        <f>_xlfn.XLOOKUP($C:$C,ProvidersMaster!$A:$A,ProvidersMaster!$C:$C)</f>
        <v>Gastroenterology</v>
      </c>
      <c r="K2167">
        <f>_xlfn.XLOOKUP($A:$A,Charges!$B:$B,Charges!$D:$D)</f>
        <v>157.86000000000001</v>
      </c>
      <c r="L2167">
        <f>_xlfn.XLOOKUP($E:$E,InsuranceClaims!$A:$A,InsuranceClaims!$E:$E)</f>
        <v>230.33109999999999</v>
      </c>
      <c r="M2167" t="str">
        <f>_xlfn.XLOOKUP($A:$A,Diagnoses!$B:$B,Diagnoses!$D:$D)</f>
        <v>Acute upper respiratory infection, unspecified</v>
      </c>
      <c r="N2167" t="str">
        <f t="shared" si="66"/>
        <v>2025-Oct</v>
      </c>
      <c r="O2167" t="str">
        <f t="shared" si="67"/>
        <v>Standard</v>
      </c>
      <c r="P2167">
        <f>COUNTIF($B:$B,B2167)</f>
        <v>9</v>
      </c>
      <c r="Q2167">
        <f>SUMIF($C:$C,C2167,$L:$L)</f>
        <v>13711.558999999999</v>
      </c>
    </row>
    <row r="2168" spans="1:17" x14ac:dyDescent="0.25">
      <c r="A2168" t="s">
        <v>6533</v>
      </c>
      <c r="B2168" t="s">
        <v>875</v>
      </c>
      <c r="C2168" t="s">
        <v>3100</v>
      </c>
      <c r="D2168" t="s">
        <v>3093</v>
      </c>
      <c r="E2168" t="s">
        <v>20543</v>
      </c>
      <c r="F2168" t="s">
        <v>3905</v>
      </c>
      <c r="G2168" t="s">
        <v>3106</v>
      </c>
      <c r="H2168">
        <f ca="1">_xlfn.XLOOKUP('Master Data'!$B:$B,PatientsMaster!$A:$A,PatientsMaster!$F:$F)</f>
        <v>81</v>
      </c>
      <c r="I2168" t="str">
        <f ca="1">_xlfn.XLOOKUP('Master Data'!$B:$B,PatientsMaster!$A:$A,PatientsMaster!$G:$G)</f>
        <v>Young Adult</v>
      </c>
      <c r="J2168" t="str">
        <f>_xlfn.XLOOKUP($C:$C,ProvidersMaster!$A:$A,ProvidersMaster!$C:$C)</f>
        <v>Gastroenterology</v>
      </c>
      <c r="K2168">
        <f>_xlfn.XLOOKUP($A:$A,Charges!$B:$B,Charges!$D:$D)</f>
        <v>107.72</v>
      </c>
      <c r="L2168">
        <f>_xlfn.XLOOKUP($E:$E,InsuranceClaims!$A:$A,InsuranceClaims!$E:$E)</f>
        <v>112.77630000000001</v>
      </c>
      <c r="M2168" t="str">
        <f>_xlfn.XLOOKUP($A:$A,Diagnoses!$B:$B,Diagnoses!$D:$D)</f>
        <v>Acute upper respiratory infection, unspecified</v>
      </c>
      <c r="N2168" t="str">
        <f t="shared" si="66"/>
        <v>2022-Jan</v>
      </c>
      <c r="O2168" t="str">
        <f t="shared" si="67"/>
        <v>Standard</v>
      </c>
      <c r="P2168">
        <f>COUNTIF($B:$B,B2168)</f>
        <v>9</v>
      </c>
      <c r="Q2168">
        <f>SUMIF($C:$C,C2168,$L:$L)</f>
        <v>18930.286999999997</v>
      </c>
    </row>
    <row r="2169" spans="1:17" x14ac:dyDescent="0.25">
      <c r="A2169" t="s">
        <v>6534</v>
      </c>
      <c r="B2169" t="s">
        <v>875</v>
      </c>
      <c r="C2169" t="s">
        <v>3125</v>
      </c>
      <c r="D2169" t="s">
        <v>3093</v>
      </c>
      <c r="E2169" t="s">
        <v>20544</v>
      </c>
      <c r="F2169" t="s">
        <v>6535</v>
      </c>
      <c r="G2169" t="s">
        <v>3102</v>
      </c>
      <c r="H2169">
        <f ca="1">_xlfn.XLOOKUP('Master Data'!$B:$B,PatientsMaster!$A:$A,PatientsMaster!$F:$F)</f>
        <v>81</v>
      </c>
      <c r="I2169" t="str">
        <f ca="1">_xlfn.XLOOKUP('Master Data'!$B:$B,PatientsMaster!$A:$A,PatientsMaster!$G:$G)</f>
        <v>Young Adult</v>
      </c>
      <c r="J2169" t="str">
        <f>_xlfn.XLOOKUP($C:$C,ProvidersMaster!$A:$A,ProvidersMaster!$C:$C)</f>
        <v>Dermatology</v>
      </c>
      <c r="K2169">
        <f>_xlfn.XLOOKUP($A:$A,Charges!$B:$B,Charges!$D:$D)</f>
        <v>393.46</v>
      </c>
      <c r="L2169">
        <f>_xlfn.XLOOKUP($E:$E,InsuranceClaims!$A:$A,InsuranceClaims!$E:$E)</f>
        <v>283.75110000000001</v>
      </c>
      <c r="M2169" t="str">
        <f>_xlfn.XLOOKUP($A:$A,Diagnoses!$B:$B,Diagnoses!$D:$D)</f>
        <v>Type 2 diabetes mellitus without complications</v>
      </c>
      <c r="N2169" t="str">
        <f t="shared" si="66"/>
        <v>2024-Mar</v>
      </c>
      <c r="O2169" t="str">
        <f t="shared" si="67"/>
        <v>High Cost</v>
      </c>
      <c r="P2169">
        <f>COUNTIF($B:$B,B2169)</f>
        <v>9</v>
      </c>
      <c r="Q2169">
        <f>SUMIF($C:$C,C2169,$L:$L)</f>
        <v>11666.590100000001</v>
      </c>
    </row>
    <row r="2170" spans="1:17" x14ac:dyDescent="0.25">
      <c r="A2170" t="s">
        <v>6536</v>
      </c>
      <c r="B2170" t="s">
        <v>877</v>
      </c>
      <c r="C2170" t="s">
        <v>3111</v>
      </c>
      <c r="D2170" t="s">
        <v>3093</v>
      </c>
      <c r="E2170" t="s">
        <v>20545</v>
      </c>
      <c r="F2170" t="s">
        <v>6537</v>
      </c>
      <c r="G2170" t="s">
        <v>3090</v>
      </c>
      <c r="H2170">
        <f ca="1">_xlfn.XLOOKUP('Master Data'!$B:$B,PatientsMaster!$A:$A,PatientsMaster!$F:$F)</f>
        <v>57</v>
      </c>
      <c r="I2170" t="str">
        <f ca="1">_xlfn.XLOOKUP('Master Data'!$B:$B,PatientsMaster!$A:$A,PatientsMaster!$G:$G)</f>
        <v>Young Adult</v>
      </c>
      <c r="J2170" t="str">
        <f>_xlfn.XLOOKUP($C:$C,ProvidersMaster!$A:$A,ProvidersMaster!$C:$C)</f>
        <v>Gastroenterology</v>
      </c>
      <c r="K2170">
        <f>_xlfn.XLOOKUP($A:$A,Charges!$B:$B,Charges!$D:$D)</f>
        <v>354.76</v>
      </c>
      <c r="L2170">
        <f>_xlfn.XLOOKUP($E:$E,InsuranceClaims!$A:$A,InsuranceClaims!$E:$E)</f>
        <v>49.372400000000006</v>
      </c>
      <c r="M2170" t="str">
        <f>_xlfn.XLOOKUP($A:$A,Diagnoses!$B:$B,Diagnoses!$D:$D)</f>
        <v>Essential (primary) hypertension</v>
      </c>
      <c r="N2170" t="str">
        <f t="shared" si="66"/>
        <v>2026-Jul</v>
      </c>
      <c r="O2170" t="str">
        <f t="shared" si="67"/>
        <v>High Cost</v>
      </c>
      <c r="P2170">
        <f>COUNTIF($B:$B,B2170)</f>
        <v>3</v>
      </c>
      <c r="Q2170">
        <f>SUMIF($C:$C,C2170,$L:$L)</f>
        <v>20345.553199999988</v>
      </c>
    </row>
    <row r="2171" spans="1:17" x14ac:dyDescent="0.25">
      <c r="A2171" t="s">
        <v>6538</v>
      </c>
      <c r="B2171" t="s">
        <v>877</v>
      </c>
      <c r="C2171" t="s">
        <v>3254</v>
      </c>
      <c r="D2171" t="s">
        <v>3088</v>
      </c>
      <c r="E2171" t="s">
        <v>20546</v>
      </c>
      <c r="F2171" t="s">
        <v>6539</v>
      </c>
      <c r="G2171" t="s">
        <v>3102</v>
      </c>
      <c r="H2171">
        <f ca="1">_xlfn.XLOOKUP('Master Data'!$B:$B,PatientsMaster!$A:$A,PatientsMaster!$F:$F)</f>
        <v>57</v>
      </c>
      <c r="I2171" t="str">
        <f ca="1">_xlfn.XLOOKUP('Master Data'!$B:$B,PatientsMaster!$A:$A,PatientsMaster!$G:$G)</f>
        <v>Young Adult</v>
      </c>
      <c r="J2171" t="str">
        <f>_xlfn.XLOOKUP($C:$C,ProvidersMaster!$A:$A,ProvidersMaster!$C:$C)</f>
        <v>General Practice</v>
      </c>
      <c r="K2171">
        <f>_xlfn.XLOOKUP($A:$A,Charges!$B:$B,Charges!$D:$D)</f>
        <v>118.38</v>
      </c>
      <c r="L2171">
        <f>_xlfn.XLOOKUP($E:$E,InsuranceClaims!$A:$A,InsuranceClaims!$E:$E)</f>
        <v>342.57560000000001</v>
      </c>
      <c r="M2171" t="str">
        <f>_xlfn.XLOOKUP($A:$A,Diagnoses!$B:$B,Diagnoses!$D:$D)</f>
        <v>Acute upper respiratory infection, unspecified</v>
      </c>
      <c r="N2171" t="str">
        <f t="shared" si="66"/>
        <v>2024-May</v>
      </c>
      <c r="O2171" t="str">
        <f t="shared" si="67"/>
        <v>Standard</v>
      </c>
      <c r="P2171">
        <f>COUNTIF($B:$B,B2171)</f>
        <v>3</v>
      </c>
      <c r="Q2171">
        <f>SUMIF($C:$C,C2171,$L:$L)</f>
        <v>20459.456599999998</v>
      </c>
    </row>
    <row r="2172" spans="1:17" x14ac:dyDescent="0.25">
      <c r="A2172" t="s">
        <v>6540</v>
      </c>
      <c r="B2172" t="s">
        <v>877</v>
      </c>
      <c r="C2172" t="s">
        <v>3118</v>
      </c>
      <c r="D2172" t="s">
        <v>3088</v>
      </c>
      <c r="E2172" t="s">
        <v>20547</v>
      </c>
      <c r="F2172" t="s">
        <v>4131</v>
      </c>
      <c r="G2172" t="s">
        <v>3090</v>
      </c>
      <c r="H2172">
        <f ca="1">_xlfn.XLOOKUP('Master Data'!$B:$B,PatientsMaster!$A:$A,PatientsMaster!$F:$F)</f>
        <v>57</v>
      </c>
      <c r="I2172" t="str">
        <f ca="1">_xlfn.XLOOKUP('Master Data'!$B:$B,PatientsMaster!$A:$A,PatientsMaster!$G:$G)</f>
        <v>Young Adult</v>
      </c>
      <c r="J2172" t="str">
        <f>_xlfn.XLOOKUP($C:$C,ProvidersMaster!$A:$A,ProvidersMaster!$C:$C)</f>
        <v>Cardiology</v>
      </c>
      <c r="K2172">
        <f>_xlfn.XLOOKUP($A:$A,Charges!$B:$B,Charges!$D:$D)</f>
        <v>422.7</v>
      </c>
      <c r="L2172">
        <f>_xlfn.XLOOKUP($E:$E,InsuranceClaims!$A:$A,InsuranceClaims!$E:$E)</f>
        <v>326.68039999999996</v>
      </c>
      <c r="M2172" t="str">
        <f>_xlfn.XLOOKUP($A:$A,Diagnoses!$B:$B,Diagnoses!$D:$D)</f>
        <v>Type 2 diabetes mellitus without complications</v>
      </c>
      <c r="N2172" t="str">
        <f t="shared" si="66"/>
        <v>2022-Dec</v>
      </c>
      <c r="O2172" t="str">
        <f t="shared" si="67"/>
        <v>High Cost</v>
      </c>
      <c r="P2172">
        <f>COUNTIF($B:$B,B2172)</f>
        <v>3</v>
      </c>
      <c r="Q2172">
        <f>SUMIF($C:$C,C2172,$L:$L)</f>
        <v>19335.334599999998</v>
      </c>
    </row>
    <row r="2173" spans="1:17" x14ac:dyDescent="0.25">
      <c r="A2173" t="s">
        <v>6541</v>
      </c>
      <c r="B2173" t="s">
        <v>879</v>
      </c>
      <c r="C2173" t="s">
        <v>3254</v>
      </c>
      <c r="D2173" t="s">
        <v>3088</v>
      </c>
      <c r="E2173" t="s">
        <v>20548</v>
      </c>
      <c r="F2173" t="s">
        <v>3914</v>
      </c>
      <c r="G2173" t="s">
        <v>3106</v>
      </c>
      <c r="H2173">
        <f ca="1">_xlfn.XLOOKUP('Master Data'!$B:$B,PatientsMaster!$A:$A,PatientsMaster!$F:$F)</f>
        <v>54</v>
      </c>
      <c r="I2173" t="str">
        <f ca="1">_xlfn.XLOOKUP('Master Data'!$B:$B,PatientsMaster!$A:$A,PatientsMaster!$G:$G)</f>
        <v>Young Adult</v>
      </c>
      <c r="J2173" t="str">
        <f>_xlfn.XLOOKUP($C:$C,ProvidersMaster!$A:$A,ProvidersMaster!$C:$C)</f>
        <v>General Practice</v>
      </c>
      <c r="K2173">
        <f>_xlfn.XLOOKUP($A:$A,Charges!$B:$B,Charges!$D:$D)</f>
        <v>73.680000000000007</v>
      </c>
      <c r="L2173">
        <f>_xlfn.XLOOKUP($E:$E,InsuranceClaims!$A:$A,InsuranceClaims!$E:$E)</f>
        <v>243.16159999999999</v>
      </c>
      <c r="M2173" t="str">
        <f>_xlfn.XLOOKUP($A:$A,Diagnoses!$B:$B,Diagnoses!$D:$D)</f>
        <v>Acute upper respiratory infection, unspecified</v>
      </c>
      <c r="N2173" t="str">
        <f t="shared" si="66"/>
        <v>2022-Aug</v>
      </c>
      <c r="O2173" t="str">
        <f t="shared" si="67"/>
        <v>Standard</v>
      </c>
      <c r="P2173">
        <f>COUNTIF($B:$B,B2173)</f>
        <v>10</v>
      </c>
      <c r="Q2173">
        <f>SUMIF($C:$C,C2173,$L:$L)</f>
        <v>20459.456599999998</v>
      </c>
    </row>
    <row r="2174" spans="1:17" x14ac:dyDescent="0.25">
      <c r="A2174" t="s">
        <v>6542</v>
      </c>
      <c r="B2174" t="s">
        <v>879</v>
      </c>
      <c r="C2174" t="s">
        <v>3111</v>
      </c>
      <c r="D2174" t="s">
        <v>3088</v>
      </c>
      <c r="E2174" t="s">
        <v>20549</v>
      </c>
      <c r="F2174" t="s">
        <v>4901</v>
      </c>
      <c r="G2174" t="s">
        <v>3102</v>
      </c>
      <c r="H2174">
        <f ca="1">_xlfn.XLOOKUP('Master Data'!$B:$B,PatientsMaster!$A:$A,PatientsMaster!$F:$F)</f>
        <v>54</v>
      </c>
      <c r="I2174" t="str">
        <f ca="1">_xlfn.XLOOKUP('Master Data'!$B:$B,PatientsMaster!$A:$A,PatientsMaster!$G:$G)</f>
        <v>Young Adult</v>
      </c>
      <c r="J2174" t="str">
        <f>_xlfn.XLOOKUP($C:$C,ProvidersMaster!$A:$A,ProvidersMaster!$C:$C)</f>
        <v>Gastroenterology</v>
      </c>
      <c r="K2174">
        <f>_xlfn.XLOOKUP($A:$A,Charges!$B:$B,Charges!$D:$D)</f>
        <v>245.04</v>
      </c>
      <c r="L2174">
        <f>_xlfn.XLOOKUP($E:$E,InsuranceClaims!$A:$A,InsuranceClaims!$E:$E)</f>
        <v>125.78299999999999</v>
      </c>
      <c r="M2174" t="str">
        <f>_xlfn.XLOOKUP($A:$A,Diagnoses!$B:$B,Diagnoses!$D:$D)</f>
        <v>Gastro-esophageal reflux disease without esophagitis</v>
      </c>
      <c r="N2174" t="str">
        <f t="shared" si="66"/>
        <v>2022-Dec</v>
      </c>
      <c r="O2174" t="str">
        <f t="shared" si="67"/>
        <v>Standard</v>
      </c>
      <c r="P2174">
        <f>COUNTIF($B:$B,B2174)</f>
        <v>10</v>
      </c>
      <c r="Q2174">
        <f>SUMIF($C:$C,C2174,$L:$L)</f>
        <v>20345.553199999988</v>
      </c>
    </row>
    <row r="2175" spans="1:17" x14ac:dyDescent="0.25">
      <c r="A2175" t="s">
        <v>6543</v>
      </c>
      <c r="B2175" t="s">
        <v>879</v>
      </c>
      <c r="C2175" t="s">
        <v>3118</v>
      </c>
      <c r="D2175" t="s">
        <v>3088</v>
      </c>
      <c r="E2175" t="s">
        <v>20550</v>
      </c>
      <c r="F2175" t="s">
        <v>6544</v>
      </c>
      <c r="G2175" t="s">
        <v>3090</v>
      </c>
      <c r="H2175">
        <f ca="1">_xlfn.XLOOKUP('Master Data'!$B:$B,PatientsMaster!$A:$A,PatientsMaster!$F:$F)</f>
        <v>54</v>
      </c>
      <c r="I2175" t="str">
        <f ca="1">_xlfn.XLOOKUP('Master Data'!$B:$B,PatientsMaster!$A:$A,PatientsMaster!$G:$G)</f>
        <v>Young Adult</v>
      </c>
      <c r="J2175" t="str">
        <f>_xlfn.XLOOKUP($C:$C,ProvidersMaster!$A:$A,ProvidersMaster!$C:$C)</f>
        <v>Cardiology</v>
      </c>
      <c r="K2175">
        <f>_xlfn.XLOOKUP($A:$A,Charges!$B:$B,Charges!$D:$D)</f>
        <v>60.7</v>
      </c>
      <c r="L2175">
        <f>_xlfn.XLOOKUP($E:$E,InsuranceClaims!$A:$A,InsuranceClaims!$E:$E)</f>
        <v>304.92</v>
      </c>
      <c r="M2175" t="str">
        <f>_xlfn.XLOOKUP($A:$A,Diagnoses!$B:$B,Diagnoses!$D:$D)</f>
        <v>Gastro-esophageal reflux disease without esophagitis</v>
      </c>
      <c r="N2175" t="str">
        <f t="shared" si="66"/>
        <v>2025-Aug</v>
      </c>
      <c r="O2175" t="str">
        <f t="shared" si="67"/>
        <v>Standard</v>
      </c>
      <c r="P2175">
        <f>COUNTIF($B:$B,B2175)</f>
        <v>10</v>
      </c>
      <c r="Q2175">
        <f>SUMIF($C:$C,C2175,$L:$L)</f>
        <v>19335.334599999998</v>
      </c>
    </row>
    <row r="2176" spans="1:17" x14ac:dyDescent="0.25">
      <c r="A2176" t="s">
        <v>6545</v>
      </c>
      <c r="B2176" t="s">
        <v>879</v>
      </c>
      <c r="C2176" t="s">
        <v>3087</v>
      </c>
      <c r="D2176" t="s">
        <v>3088</v>
      </c>
      <c r="E2176" t="s">
        <v>20551</v>
      </c>
      <c r="F2176" t="s">
        <v>6546</v>
      </c>
      <c r="G2176" t="s">
        <v>3090</v>
      </c>
      <c r="H2176">
        <f ca="1">_xlfn.XLOOKUP('Master Data'!$B:$B,PatientsMaster!$A:$A,PatientsMaster!$F:$F)</f>
        <v>54</v>
      </c>
      <c r="I2176" t="str">
        <f ca="1">_xlfn.XLOOKUP('Master Data'!$B:$B,PatientsMaster!$A:$A,PatientsMaster!$G:$G)</f>
        <v>Young Adult</v>
      </c>
      <c r="J2176" t="str">
        <f>_xlfn.XLOOKUP($C:$C,ProvidersMaster!$A:$A,ProvidersMaster!$C:$C)</f>
        <v>Cardiology</v>
      </c>
      <c r="K2176">
        <f>_xlfn.XLOOKUP($A:$A,Charges!$B:$B,Charges!$D:$D)</f>
        <v>170.42</v>
      </c>
      <c r="L2176">
        <f>_xlfn.XLOOKUP($E:$E,InsuranceClaims!$A:$A,InsuranceClaims!$E:$E)</f>
        <v>141.11840000000001</v>
      </c>
      <c r="M2176" t="str">
        <f>_xlfn.XLOOKUP($A:$A,Diagnoses!$B:$B,Diagnoses!$D:$D)</f>
        <v>Essential (primary) hypertension</v>
      </c>
      <c r="N2176" t="str">
        <f t="shared" si="66"/>
        <v>2026-Apr</v>
      </c>
      <c r="O2176" t="str">
        <f t="shared" si="67"/>
        <v>Standard</v>
      </c>
      <c r="P2176">
        <f>COUNTIF($B:$B,B2176)</f>
        <v>10</v>
      </c>
      <c r="Q2176">
        <f>SUMIF($C:$C,C2176,$L:$L)</f>
        <v>16589.7353</v>
      </c>
    </row>
    <row r="2177" spans="1:17" x14ac:dyDescent="0.25">
      <c r="A2177" t="s">
        <v>6547</v>
      </c>
      <c r="B2177" t="s">
        <v>879</v>
      </c>
      <c r="C2177" t="s">
        <v>3108</v>
      </c>
      <c r="D2177" t="s">
        <v>3093</v>
      </c>
      <c r="E2177" t="s">
        <v>20552</v>
      </c>
      <c r="F2177" t="s">
        <v>6548</v>
      </c>
      <c r="G2177" t="s">
        <v>3106</v>
      </c>
      <c r="H2177">
        <f ca="1">_xlfn.XLOOKUP('Master Data'!$B:$B,PatientsMaster!$A:$A,PatientsMaster!$F:$F)</f>
        <v>54</v>
      </c>
      <c r="I2177" t="str">
        <f ca="1">_xlfn.XLOOKUP('Master Data'!$B:$B,PatientsMaster!$A:$A,PatientsMaster!$G:$G)</f>
        <v>Young Adult</v>
      </c>
      <c r="J2177" t="str">
        <f>_xlfn.XLOOKUP($C:$C,ProvidersMaster!$A:$A,ProvidersMaster!$C:$C)</f>
        <v>Pediatrics</v>
      </c>
      <c r="K2177">
        <f>_xlfn.XLOOKUP($A:$A,Charges!$B:$B,Charges!$D:$D)</f>
        <v>366.22</v>
      </c>
      <c r="L2177">
        <f>_xlfn.XLOOKUP($E:$E,InsuranceClaims!$A:$A,InsuranceClaims!$E:$E)</f>
        <v>152.59379999999999</v>
      </c>
      <c r="M2177" t="str">
        <f>_xlfn.XLOOKUP($A:$A,Diagnoses!$B:$B,Diagnoses!$D:$D)</f>
        <v>Gastro-esophageal reflux disease without esophagitis</v>
      </c>
      <c r="N2177" t="str">
        <f t="shared" si="66"/>
        <v>2025-Dec</v>
      </c>
      <c r="O2177" t="str">
        <f t="shared" si="67"/>
        <v>High Cost</v>
      </c>
      <c r="P2177">
        <f>COUNTIF($B:$B,B2177)</f>
        <v>10</v>
      </c>
      <c r="Q2177">
        <f>SUMIF($C:$C,C2177,$L:$L)</f>
        <v>19337.123900000002</v>
      </c>
    </row>
    <row r="2178" spans="1:17" x14ac:dyDescent="0.25">
      <c r="A2178" t="s">
        <v>6549</v>
      </c>
      <c r="B2178" t="s">
        <v>879</v>
      </c>
      <c r="C2178" t="s">
        <v>3175</v>
      </c>
      <c r="D2178" t="s">
        <v>3088</v>
      </c>
      <c r="E2178" t="s">
        <v>20553</v>
      </c>
      <c r="F2178" t="s">
        <v>5321</v>
      </c>
      <c r="G2178" t="s">
        <v>3095</v>
      </c>
      <c r="H2178">
        <f ca="1">_xlfn.XLOOKUP('Master Data'!$B:$B,PatientsMaster!$A:$A,PatientsMaster!$F:$F)</f>
        <v>54</v>
      </c>
      <c r="I2178" t="str">
        <f ca="1">_xlfn.XLOOKUP('Master Data'!$B:$B,PatientsMaster!$A:$A,PatientsMaster!$G:$G)</f>
        <v>Young Adult</v>
      </c>
      <c r="J2178" t="str">
        <f>_xlfn.XLOOKUP($C:$C,ProvidersMaster!$A:$A,ProvidersMaster!$C:$C)</f>
        <v>Pediatrics</v>
      </c>
      <c r="K2178">
        <f>_xlfn.XLOOKUP($A:$A,Charges!$B:$B,Charges!$D:$D)</f>
        <v>400.54</v>
      </c>
      <c r="L2178">
        <f>_xlfn.XLOOKUP($E:$E,InsuranceClaims!$A:$A,InsuranceClaims!$E:$E)</f>
        <v>195.48580000000001</v>
      </c>
      <c r="M2178" t="str">
        <f>_xlfn.XLOOKUP($A:$A,Diagnoses!$B:$B,Diagnoses!$D:$D)</f>
        <v>Essential (primary) hypertension</v>
      </c>
      <c r="N2178" t="str">
        <f t="shared" si="66"/>
        <v>2023-Aug</v>
      </c>
      <c r="O2178" t="str">
        <f t="shared" si="67"/>
        <v>High Cost</v>
      </c>
      <c r="P2178">
        <f>COUNTIF($B:$B,B2178)</f>
        <v>10</v>
      </c>
      <c r="Q2178">
        <f>SUMIF($C:$C,C2178,$L:$L)</f>
        <v>18866.657099999993</v>
      </c>
    </row>
    <row r="2179" spans="1:17" x14ac:dyDescent="0.25">
      <c r="A2179" t="s">
        <v>6550</v>
      </c>
      <c r="B2179" t="s">
        <v>879</v>
      </c>
      <c r="C2179" t="s">
        <v>3092</v>
      </c>
      <c r="D2179" t="s">
        <v>3093</v>
      </c>
      <c r="E2179" t="s">
        <v>20554</v>
      </c>
      <c r="F2179" t="s">
        <v>3105</v>
      </c>
      <c r="G2179" t="s">
        <v>3090</v>
      </c>
      <c r="H2179">
        <f ca="1">_xlfn.XLOOKUP('Master Data'!$B:$B,PatientsMaster!$A:$A,PatientsMaster!$F:$F)</f>
        <v>54</v>
      </c>
      <c r="I2179" t="str">
        <f ca="1">_xlfn.XLOOKUP('Master Data'!$B:$B,PatientsMaster!$A:$A,PatientsMaster!$G:$G)</f>
        <v>Young Adult</v>
      </c>
      <c r="J2179" t="str">
        <f>_xlfn.XLOOKUP($C:$C,ProvidersMaster!$A:$A,ProvidersMaster!$C:$C)</f>
        <v>Oncology</v>
      </c>
      <c r="K2179">
        <f>_xlfn.XLOOKUP($A:$A,Charges!$B:$B,Charges!$D:$D)</f>
        <v>227.79</v>
      </c>
      <c r="L2179">
        <f>_xlfn.XLOOKUP($E:$E,InsuranceClaims!$A:$A,InsuranceClaims!$E:$E)</f>
        <v>296.1728</v>
      </c>
      <c r="M2179" t="str">
        <f>_xlfn.XLOOKUP($A:$A,Diagnoses!$B:$B,Diagnoses!$D:$D)</f>
        <v>Essential (primary) hypertension</v>
      </c>
      <c r="N2179" t="str">
        <f t="shared" ref="N2179:N2242" si="68">TEXT($F:$F,"yyyy-mmm")</f>
        <v>2022-Dec</v>
      </c>
      <c r="O2179" t="str">
        <f t="shared" ref="O2179:O2242" si="69">IF(K2179&gt;350,"High Cost","Standard")</f>
        <v>Standard</v>
      </c>
      <c r="P2179">
        <f>COUNTIF($B:$B,B2179)</f>
        <v>10</v>
      </c>
      <c r="Q2179">
        <f>SUMIF($C:$C,C2179,$L:$L)</f>
        <v>16713.101299999998</v>
      </c>
    </row>
    <row r="2180" spans="1:17" x14ac:dyDescent="0.25">
      <c r="A2180" t="s">
        <v>6551</v>
      </c>
      <c r="B2180" t="s">
        <v>879</v>
      </c>
      <c r="C2180" t="s">
        <v>3145</v>
      </c>
      <c r="D2180" t="s">
        <v>3088</v>
      </c>
      <c r="E2180" t="s">
        <v>20555</v>
      </c>
      <c r="F2180" t="s">
        <v>5151</v>
      </c>
      <c r="G2180" t="s">
        <v>3095</v>
      </c>
      <c r="H2180">
        <f ca="1">_xlfn.XLOOKUP('Master Data'!$B:$B,PatientsMaster!$A:$A,PatientsMaster!$F:$F)</f>
        <v>54</v>
      </c>
      <c r="I2180" t="str">
        <f ca="1">_xlfn.XLOOKUP('Master Data'!$B:$B,PatientsMaster!$A:$A,PatientsMaster!$G:$G)</f>
        <v>Young Adult</v>
      </c>
      <c r="J2180" t="str">
        <f>_xlfn.XLOOKUP($C:$C,ProvidersMaster!$A:$A,ProvidersMaster!$C:$C)</f>
        <v>Cardiology</v>
      </c>
      <c r="K2180">
        <f>_xlfn.XLOOKUP($A:$A,Charges!$B:$B,Charges!$D:$D)</f>
        <v>180.64</v>
      </c>
      <c r="L2180">
        <f>_xlfn.XLOOKUP($E:$E,InsuranceClaims!$A:$A,InsuranceClaims!$E:$E)</f>
        <v>270.11619999999999</v>
      </c>
      <c r="M2180" t="str">
        <f>_xlfn.XLOOKUP($A:$A,Diagnoses!$B:$B,Diagnoses!$D:$D)</f>
        <v>Gastro-esophageal reflux disease without esophagitis</v>
      </c>
      <c r="N2180" t="str">
        <f t="shared" si="68"/>
        <v>2024-Jul</v>
      </c>
      <c r="O2180" t="str">
        <f t="shared" si="69"/>
        <v>Standard</v>
      </c>
      <c r="P2180">
        <f>COUNTIF($B:$B,B2180)</f>
        <v>10</v>
      </c>
      <c r="Q2180">
        <f>SUMIF($C:$C,C2180,$L:$L)</f>
        <v>16957.942200000001</v>
      </c>
    </row>
    <row r="2181" spans="1:17" x14ac:dyDescent="0.25">
      <c r="A2181" t="s">
        <v>6552</v>
      </c>
      <c r="B2181" t="s">
        <v>879</v>
      </c>
      <c r="C2181" t="s">
        <v>3100</v>
      </c>
      <c r="D2181" t="s">
        <v>3088</v>
      </c>
      <c r="E2181" t="s">
        <v>20556</v>
      </c>
      <c r="F2181" t="s">
        <v>6553</v>
      </c>
      <c r="G2181" t="s">
        <v>3102</v>
      </c>
      <c r="H2181">
        <f ca="1">_xlfn.XLOOKUP('Master Data'!$B:$B,PatientsMaster!$A:$A,PatientsMaster!$F:$F)</f>
        <v>54</v>
      </c>
      <c r="I2181" t="str">
        <f ca="1">_xlfn.XLOOKUP('Master Data'!$B:$B,PatientsMaster!$A:$A,PatientsMaster!$G:$G)</f>
        <v>Young Adult</v>
      </c>
      <c r="J2181" t="str">
        <f>_xlfn.XLOOKUP($C:$C,ProvidersMaster!$A:$A,ProvidersMaster!$C:$C)</f>
        <v>Gastroenterology</v>
      </c>
      <c r="K2181">
        <f>_xlfn.XLOOKUP($A:$A,Charges!$B:$B,Charges!$D:$D)</f>
        <v>166.49</v>
      </c>
      <c r="L2181">
        <f>_xlfn.XLOOKUP($E:$E,InsuranceClaims!$A:$A,InsuranceClaims!$E:$E)</f>
        <v>144.92760000000001</v>
      </c>
      <c r="M2181" t="str">
        <f>_xlfn.XLOOKUP($A:$A,Diagnoses!$B:$B,Diagnoses!$D:$D)</f>
        <v>Essential (primary) hypertension</v>
      </c>
      <c r="N2181" t="str">
        <f t="shared" si="68"/>
        <v>2022-Feb</v>
      </c>
      <c r="O2181" t="str">
        <f t="shared" si="69"/>
        <v>Standard</v>
      </c>
      <c r="P2181">
        <f>COUNTIF($B:$B,B2181)</f>
        <v>10</v>
      </c>
      <c r="Q2181">
        <f>SUMIF($C:$C,C2181,$L:$L)</f>
        <v>18930.286999999997</v>
      </c>
    </row>
    <row r="2182" spans="1:17" x14ac:dyDescent="0.25">
      <c r="A2182" t="s">
        <v>6554</v>
      </c>
      <c r="B2182" t="s">
        <v>879</v>
      </c>
      <c r="C2182" t="s">
        <v>3125</v>
      </c>
      <c r="D2182" t="s">
        <v>3093</v>
      </c>
      <c r="E2182" t="s">
        <v>20557</v>
      </c>
      <c r="F2182" t="s">
        <v>4906</v>
      </c>
      <c r="G2182" t="s">
        <v>3106</v>
      </c>
      <c r="H2182">
        <f ca="1">_xlfn.XLOOKUP('Master Data'!$B:$B,PatientsMaster!$A:$A,PatientsMaster!$F:$F)</f>
        <v>54</v>
      </c>
      <c r="I2182" t="str">
        <f ca="1">_xlfn.XLOOKUP('Master Data'!$B:$B,PatientsMaster!$A:$A,PatientsMaster!$G:$G)</f>
        <v>Young Adult</v>
      </c>
      <c r="J2182" t="str">
        <f>_xlfn.XLOOKUP($C:$C,ProvidersMaster!$A:$A,ProvidersMaster!$C:$C)</f>
        <v>Dermatology</v>
      </c>
      <c r="K2182">
        <f>_xlfn.XLOOKUP($A:$A,Charges!$B:$B,Charges!$D:$D)</f>
        <v>58.2</v>
      </c>
      <c r="L2182">
        <f>_xlfn.XLOOKUP($E:$E,InsuranceClaims!$A:$A,InsuranceClaims!$E:$E)</f>
        <v>211.56479999999996</v>
      </c>
      <c r="M2182" t="str">
        <f>_xlfn.XLOOKUP($A:$A,Diagnoses!$B:$B,Diagnoses!$D:$D)</f>
        <v>Gastro-esophageal reflux disease without esophagitis</v>
      </c>
      <c r="N2182" t="str">
        <f t="shared" si="68"/>
        <v>2024-Dec</v>
      </c>
      <c r="O2182" t="str">
        <f t="shared" si="69"/>
        <v>Standard</v>
      </c>
      <c r="P2182">
        <f>COUNTIF($B:$B,B2182)</f>
        <v>10</v>
      </c>
      <c r="Q2182">
        <f>SUMIF($C:$C,C2182,$L:$L)</f>
        <v>11666.590100000001</v>
      </c>
    </row>
    <row r="2183" spans="1:17" x14ac:dyDescent="0.25">
      <c r="A2183" t="s">
        <v>6555</v>
      </c>
      <c r="B2183" t="s">
        <v>881</v>
      </c>
      <c r="C2183" t="s">
        <v>3329</v>
      </c>
      <c r="D2183" t="s">
        <v>3093</v>
      </c>
      <c r="E2183" t="s">
        <v>20558</v>
      </c>
      <c r="F2183" t="s">
        <v>3500</v>
      </c>
      <c r="G2183" t="s">
        <v>3095</v>
      </c>
      <c r="H2183">
        <f ca="1">_xlfn.XLOOKUP('Master Data'!$B:$B,PatientsMaster!$A:$A,PatientsMaster!$F:$F)</f>
        <v>39</v>
      </c>
      <c r="I2183" t="str">
        <f ca="1">_xlfn.XLOOKUP('Master Data'!$B:$B,PatientsMaster!$A:$A,PatientsMaster!$G:$G)</f>
        <v>Young Adult</v>
      </c>
      <c r="J2183" t="str">
        <f>_xlfn.XLOOKUP($C:$C,ProvidersMaster!$A:$A,ProvidersMaster!$C:$C)</f>
        <v>Oncology</v>
      </c>
      <c r="K2183">
        <f>_xlfn.XLOOKUP($A:$A,Charges!$B:$B,Charges!$D:$D)</f>
        <v>466.81</v>
      </c>
      <c r="L2183">
        <f>_xlfn.XLOOKUP($E:$E,InsuranceClaims!$A:$A,InsuranceClaims!$E:$E)</f>
        <v>138.02599999999998</v>
      </c>
      <c r="M2183" t="str">
        <f>_xlfn.XLOOKUP($A:$A,Diagnoses!$B:$B,Diagnoses!$D:$D)</f>
        <v>Gastro-esophageal reflux disease without esophagitis</v>
      </c>
      <c r="N2183" t="str">
        <f t="shared" si="68"/>
        <v>2023-May</v>
      </c>
      <c r="O2183" t="str">
        <f t="shared" si="69"/>
        <v>High Cost</v>
      </c>
      <c r="P2183">
        <f>COUNTIF($B:$B,B2183)</f>
        <v>9</v>
      </c>
      <c r="Q2183">
        <f>SUMIF($C:$C,C2183,$L:$L)</f>
        <v>21059.359400000005</v>
      </c>
    </row>
    <row r="2184" spans="1:17" x14ac:dyDescent="0.25">
      <c r="A2184" t="s">
        <v>6556</v>
      </c>
      <c r="B2184" t="s">
        <v>881</v>
      </c>
      <c r="C2184" t="s">
        <v>3145</v>
      </c>
      <c r="D2184" t="s">
        <v>3088</v>
      </c>
      <c r="E2184" t="s">
        <v>20559</v>
      </c>
      <c r="F2184" t="s">
        <v>3733</v>
      </c>
      <c r="G2184" t="s">
        <v>3095</v>
      </c>
      <c r="H2184">
        <f ca="1">_xlfn.XLOOKUP('Master Data'!$B:$B,PatientsMaster!$A:$A,PatientsMaster!$F:$F)</f>
        <v>39</v>
      </c>
      <c r="I2184" t="str">
        <f ca="1">_xlfn.XLOOKUP('Master Data'!$B:$B,PatientsMaster!$A:$A,PatientsMaster!$G:$G)</f>
        <v>Young Adult</v>
      </c>
      <c r="J2184" t="str">
        <f>_xlfn.XLOOKUP($C:$C,ProvidersMaster!$A:$A,ProvidersMaster!$C:$C)</f>
        <v>Cardiology</v>
      </c>
      <c r="K2184">
        <f>_xlfn.XLOOKUP($A:$A,Charges!$B:$B,Charges!$D:$D)</f>
        <v>393.62</v>
      </c>
      <c r="L2184">
        <f>_xlfn.XLOOKUP($E:$E,InsuranceClaims!$A:$A,InsuranceClaims!$E:$E)</f>
        <v>177.14179999999999</v>
      </c>
      <c r="M2184" t="str">
        <f>_xlfn.XLOOKUP($A:$A,Diagnoses!$B:$B,Diagnoses!$D:$D)</f>
        <v>Type 2 diabetes mellitus without complications</v>
      </c>
      <c r="N2184" t="str">
        <f t="shared" si="68"/>
        <v>2025-Dec</v>
      </c>
      <c r="O2184" t="str">
        <f t="shared" si="69"/>
        <v>High Cost</v>
      </c>
      <c r="P2184">
        <f>COUNTIF($B:$B,B2184)</f>
        <v>9</v>
      </c>
      <c r="Q2184">
        <f>SUMIF($C:$C,C2184,$L:$L)</f>
        <v>16957.942200000001</v>
      </c>
    </row>
    <row r="2185" spans="1:17" x14ac:dyDescent="0.25">
      <c r="A2185" t="s">
        <v>6557</v>
      </c>
      <c r="B2185" t="s">
        <v>881</v>
      </c>
      <c r="C2185" t="s">
        <v>3180</v>
      </c>
      <c r="D2185" t="s">
        <v>3088</v>
      </c>
      <c r="E2185" t="s">
        <v>20560</v>
      </c>
      <c r="F2185" t="s">
        <v>3850</v>
      </c>
      <c r="G2185" t="s">
        <v>3090</v>
      </c>
      <c r="H2185">
        <f ca="1">_xlfn.XLOOKUP('Master Data'!$B:$B,PatientsMaster!$A:$A,PatientsMaster!$F:$F)</f>
        <v>39</v>
      </c>
      <c r="I2185" t="str">
        <f ca="1">_xlfn.XLOOKUP('Master Data'!$B:$B,PatientsMaster!$A:$A,PatientsMaster!$G:$G)</f>
        <v>Young Adult</v>
      </c>
      <c r="J2185" t="str">
        <f>_xlfn.XLOOKUP($C:$C,ProvidersMaster!$A:$A,ProvidersMaster!$C:$C)</f>
        <v>Gastroenterology</v>
      </c>
      <c r="K2185">
        <f>_xlfn.XLOOKUP($A:$A,Charges!$B:$B,Charges!$D:$D)</f>
        <v>408.67</v>
      </c>
      <c r="L2185">
        <f>_xlfn.XLOOKUP($E:$E,InsuranceClaims!$A:$A,InsuranceClaims!$E:$E)</f>
        <v>230.50980000000001</v>
      </c>
      <c r="M2185" t="str">
        <f>_xlfn.XLOOKUP($A:$A,Diagnoses!$B:$B,Diagnoses!$D:$D)</f>
        <v>Low back pain</v>
      </c>
      <c r="N2185" t="str">
        <f t="shared" si="68"/>
        <v>2023-Aug</v>
      </c>
      <c r="O2185" t="str">
        <f t="shared" si="69"/>
        <v>High Cost</v>
      </c>
      <c r="P2185">
        <f>COUNTIF($B:$B,B2185)</f>
        <v>9</v>
      </c>
      <c r="Q2185">
        <f>SUMIF($C:$C,C2185,$L:$L)</f>
        <v>19110.715800000002</v>
      </c>
    </row>
    <row r="2186" spans="1:17" x14ac:dyDescent="0.25">
      <c r="A2186" t="s">
        <v>6558</v>
      </c>
      <c r="B2186" t="s">
        <v>881</v>
      </c>
      <c r="C2186" t="s">
        <v>3156</v>
      </c>
      <c r="D2186" t="s">
        <v>3093</v>
      </c>
      <c r="E2186" t="s">
        <v>20561</v>
      </c>
      <c r="F2186" t="s">
        <v>3689</v>
      </c>
      <c r="G2186" t="s">
        <v>3102</v>
      </c>
      <c r="H2186">
        <f ca="1">_xlfn.XLOOKUP('Master Data'!$B:$B,PatientsMaster!$A:$A,PatientsMaster!$F:$F)</f>
        <v>39</v>
      </c>
      <c r="I2186" t="str">
        <f ca="1">_xlfn.XLOOKUP('Master Data'!$B:$B,PatientsMaster!$A:$A,PatientsMaster!$G:$G)</f>
        <v>Young Adult</v>
      </c>
      <c r="J2186" t="str">
        <f>_xlfn.XLOOKUP($C:$C,ProvidersMaster!$A:$A,ProvidersMaster!$C:$C)</f>
        <v>Neurology</v>
      </c>
      <c r="K2186">
        <f>_xlfn.XLOOKUP($A:$A,Charges!$B:$B,Charges!$D:$D)</f>
        <v>447.12</v>
      </c>
      <c r="L2186">
        <f>_xlfn.XLOOKUP($E:$E,InsuranceClaims!$A:$A,InsuranceClaims!$E:$E)</f>
        <v>292.54419999999999</v>
      </c>
      <c r="M2186" t="str">
        <f>_xlfn.XLOOKUP($A:$A,Diagnoses!$B:$B,Diagnoses!$D:$D)</f>
        <v>Acute upper respiratory infection, unspecified</v>
      </c>
      <c r="N2186" t="str">
        <f t="shared" si="68"/>
        <v>2024-Oct</v>
      </c>
      <c r="O2186" t="str">
        <f t="shared" si="69"/>
        <v>High Cost</v>
      </c>
      <c r="P2186">
        <f>COUNTIF($B:$B,B2186)</f>
        <v>9</v>
      </c>
      <c r="Q2186">
        <f>SUMIF($C:$C,C2186,$L:$L)</f>
        <v>25676.765600000006</v>
      </c>
    </row>
    <row r="2187" spans="1:17" x14ac:dyDescent="0.25">
      <c r="A2187" t="s">
        <v>6559</v>
      </c>
      <c r="B2187" t="s">
        <v>881</v>
      </c>
      <c r="C2187" t="s">
        <v>3135</v>
      </c>
      <c r="D2187" t="s">
        <v>3088</v>
      </c>
      <c r="E2187" t="s">
        <v>20562</v>
      </c>
      <c r="F2187" t="s">
        <v>6560</v>
      </c>
      <c r="G2187" t="s">
        <v>3090</v>
      </c>
      <c r="H2187">
        <f ca="1">_xlfn.XLOOKUP('Master Data'!$B:$B,PatientsMaster!$A:$A,PatientsMaster!$F:$F)</f>
        <v>39</v>
      </c>
      <c r="I2187" t="str">
        <f ca="1">_xlfn.XLOOKUP('Master Data'!$B:$B,PatientsMaster!$A:$A,PatientsMaster!$G:$G)</f>
        <v>Young Adult</v>
      </c>
      <c r="J2187" t="str">
        <f>_xlfn.XLOOKUP($C:$C,ProvidersMaster!$A:$A,ProvidersMaster!$C:$C)</f>
        <v>Pediatrics</v>
      </c>
      <c r="K2187">
        <f>_xlfn.XLOOKUP($A:$A,Charges!$B:$B,Charges!$D:$D)</f>
        <v>367.6</v>
      </c>
      <c r="L2187">
        <f>_xlfn.XLOOKUP($E:$E,InsuranceClaims!$A:$A,InsuranceClaims!$E:$E)</f>
        <v>254.71959999999999</v>
      </c>
      <c r="M2187" t="str">
        <f>_xlfn.XLOOKUP($A:$A,Diagnoses!$B:$B,Diagnoses!$D:$D)</f>
        <v>Gastro-esophageal reflux disease without esophagitis</v>
      </c>
      <c r="N2187" t="str">
        <f t="shared" si="68"/>
        <v>2025-May</v>
      </c>
      <c r="O2187" t="str">
        <f t="shared" si="69"/>
        <v>High Cost</v>
      </c>
      <c r="P2187">
        <f>COUNTIF($B:$B,B2187)</f>
        <v>9</v>
      </c>
      <c r="Q2187">
        <f>SUMIF($C:$C,C2187,$L:$L)</f>
        <v>24472.873299999996</v>
      </c>
    </row>
    <row r="2188" spans="1:17" x14ac:dyDescent="0.25">
      <c r="A2188" t="s">
        <v>6561</v>
      </c>
      <c r="B2188" t="s">
        <v>881</v>
      </c>
      <c r="C2188" t="s">
        <v>3118</v>
      </c>
      <c r="D2188" t="s">
        <v>3093</v>
      </c>
      <c r="E2188" t="s">
        <v>20563</v>
      </c>
      <c r="F2188" t="s">
        <v>4901</v>
      </c>
      <c r="G2188" t="s">
        <v>3090</v>
      </c>
      <c r="H2188">
        <f ca="1">_xlfn.XLOOKUP('Master Data'!$B:$B,PatientsMaster!$A:$A,PatientsMaster!$F:$F)</f>
        <v>39</v>
      </c>
      <c r="I2188" t="str">
        <f ca="1">_xlfn.XLOOKUP('Master Data'!$B:$B,PatientsMaster!$A:$A,PatientsMaster!$G:$G)</f>
        <v>Young Adult</v>
      </c>
      <c r="J2188" t="str">
        <f>_xlfn.XLOOKUP($C:$C,ProvidersMaster!$A:$A,ProvidersMaster!$C:$C)</f>
        <v>Cardiology</v>
      </c>
      <c r="K2188">
        <f>_xlfn.XLOOKUP($A:$A,Charges!$B:$B,Charges!$D:$D)</f>
        <v>283.24</v>
      </c>
      <c r="L2188">
        <f>_xlfn.XLOOKUP($E:$E,InsuranceClaims!$A:$A,InsuranceClaims!$E:$E)</f>
        <v>412.15680000000003</v>
      </c>
      <c r="M2188" t="str">
        <f>_xlfn.XLOOKUP($A:$A,Diagnoses!$B:$B,Diagnoses!$D:$D)</f>
        <v>Essential (primary) hypertension</v>
      </c>
      <c r="N2188" t="str">
        <f t="shared" si="68"/>
        <v>2022-Dec</v>
      </c>
      <c r="O2188" t="str">
        <f t="shared" si="69"/>
        <v>Standard</v>
      </c>
      <c r="P2188">
        <f>COUNTIF($B:$B,B2188)</f>
        <v>9</v>
      </c>
      <c r="Q2188">
        <f>SUMIF($C:$C,C2188,$L:$L)</f>
        <v>19335.334599999998</v>
      </c>
    </row>
    <row r="2189" spans="1:17" x14ac:dyDescent="0.25">
      <c r="A2189" t="s">
        <v>6562</v>
      </c>
      <c r="B2189" t="s">
        <v>881</v>
      </c>
      <c r="C2189" t="s">
        <v>3329</v>
      </c>
      <c r="D2189" t="s">
        <v>3088</v>
      </c>
      <c r="E2189" t="s">
        <v>20564</v>
      </c>
      <c r="F2189" t="s">
        <v>4342</v>
      </c>
      <c r="G2189" t="s">
        <v>3102</v>
      </c>
      <c r="H2189">
        <f ca="1">_xlfn.XLOOKUP('Master Data'!$B:$B,PatientsMaster!$A:$A,PatientsMaster!$F:$F)</f>
        <v>39</v>
      </c>
      <c r="I2189" t="str">
        <f ca="1">_xlfn.XLOOKUP('Master Data'!$B:$B,PatientsMaster!$A:$A,PatientsMaster!$G:$G)</f>
        <v>Young Adult</v>
      </c>
      <c r="J2189" t="str">
        <f>_xlfn.XLOOKUP($C:$C,ProvidersMaster!$A:$A,ProvidersMaster!$C:$C)</f>
        <v>Oncology</v>
      </c>
      <c r="K2189">
        <f>_xlfn.XLOOKUP($A:$A,Charges!$B:$B,Charges!$D:$D)</f>
        <v>134.22</v>
      </c>
      <c r="L2189">
        <f>_xlfn.XLOOKUP($E:$E,InsuranceClaims!$A:$A,InsuranceClaims!$E:$E)</f>
        <v>207.16839999999999</v>
      </c>
      <c r="M2189" t="str">
        <f>_xlfn.XLOOKUP($A:$A,Diagnoses!$B:$B,Diagnoses!$D:$D)</f>
        <v>Type 2 diabetes mellitus without complications</v>
      </c>
      <c r="N2189" t="str">
        <f t="shared" si="68"/>
        <v>2026-May</v>
      </c>
      <c r="O2189" t="str">
        <f t="shared" si="69"/>
        <v>Standard</v>
      </c>
      <c r="P2189">
        <f>COUNTIF($B:$B,B2189)</f>
        <v>9</v>
      </c>
      <c r="Q2189">
        <f>SUMIF($C:$C,C2189,$L:$L)</f>
        <v>21059.359400000005</v>
      </c>
    </row>
    <row r="2190" spans="1:17" x14ac:dyDescent="0.25">
      <c r="A2190" t="s">
        <v>6563</v>
      </c>
      <c r="B2190" t="s">
        <v>881</v>
      </c>
      <c r="C2190" t="s">
        <v>3329</v>
      </c>
      <c r="D2190" t="s">
        <v>3088</v>
      </c>
      <c r="E2190" t="s">
        <v>20565</v>
      </c>
      <c r="F2190" t="s">
        <v>4135</v>
      </c>
      <c r="G2190" t="s">
        <v>3102</v>
      </c>
      <c r="H2190">
        <f ca="1">_xlfn.XLOOKUP('Master Data'!$B:$B,PatientsMaster!$A:$A,PatientsMaster!$F:$F)</f>
        <v>39</v>
      </c>
      <c r="I2190" t="str">
        <f ca="1">_xlfn.XLOOKUP('Master Data'!$B:$B,PatientsMaster!$A:$A,PatientsMaster!$G:$G)</f>
        <v>Young Adult</v>
      </c>
      <c r="J2190" t="str">
        <f>_xlfn.XLOOKUP($C:$C,ProvidersMaster!$A:$A,ProvidersMaster!$C:$C)</f>
        <v>Oncology</v>
      </c>
      <c r="K2190">
        <f>_xlfn.XLOOKUP($A:$A,Charges!$B:$B,Charges!$D:$D)</f>
        <v>158.22999999999999</v>
      </c>
      <c r="L2190">
        <f>_xlfn.XLOOKUP($E:$E,InsuranceClaims!$A:$A,InsuranceClaims!$E:$E)</f>
        <v>84.995999999999995</v>
      </c>
      <c r="M2190" t="str">
        <f>_xlfn.XLOOKUP($A:$A,Diagnoses!$B:$B,Diagnoses!$D:$D)</f>
        <v>Low back pain</v>
      </c>
      <c r="N2190" t="str">
        <f t="shared" si="68"/>
        <v>2025-Oct</v>
      </c>
      <c r="O2190" t="str">
        <f t="shared" si="69"/>
        <v>Standard</v>
      </c>
      <c r="P2190">
        <f>COUNTIF($B:$B,B2190)</f>
        <v>9</v>
      </c>
      <c r="Q2190">
        <f>SUMIF($C:$C,C2190,$L:$L)</f>
        <v>21059.359400000005</v>
      </c>
    </row>
    <row r="2191" spans="1:17" x14ac:dyDescent="0.25">
      <c r="A2191" t="s">
        <v>6564</v>
      </c>
      <c r="B2191" t="s">
        <v>881</v>
      </c>
      <c r="C2191" t="s">
        <v>3130</v>
      </c>
      <c r="D2191" t="s">
        <v>3093</v>
      </c>
      <c r="E2191" t="s">
        <v>20566</v>
      </c>
      <c r="F2191" t="s">
        <v>3203</v>
      </c>
      <c r="G2191" t="s">
        <v>3090</v>
      </c>
      <c r="H2191">
        <f ca="1">_xlfn.XLOOKUP('Master Data'!$B:$B,PatientsMaster!$A:$A,PatientsMaster!$F:$F)</f>
        <v>39</v>
      </c>
      <c r="I2191" t="str">
        <f ca="1">_xlfn.XLOOKUP('Master Data'!$B:$B,PatientsMaster!$A:$A,PatientsMaster!$G:$G)</f>
        <v>Young Adult</v>
      </c>
      <c r="J2191" t="str">
        <f>_xlfn.XLOOKUP($C:$C,ProvidersMaster!$A:$A,ProvidersMaster!$C:$C)</f>
        <v>Pediatrics</v>
      </c>
      <c r="K2191">
        <f>_xlfn.XLOOKUP($A:$A,Charges!$B:$B,Charges!$D:$D)</f>
        <v>284.52</v>
      </c>
      <c r="L2191">
        <f>_xlfn.XLOOKUP($E:$E,InsuranceClaims!$A:$A,InsuranceClaims!$E:$E)</f>
        <v>379.05319999999995</v>
      </c>
      <c r="M2191" t="str">
        <f>_xlfn.XLOOKUP($A:$A,Diagnoses!$B:$B,Diagnoses!$D:$D)</f>
        <v>Gastro-esophageal reflux disease without esophagitis</v>
      </c>
      <c r="N2191" t="str">
        <f t="shared" si="68"/>
        <v>2023-Dec</v>
      </c>
      <c r="O2191" t="str">
        <f t="shared" si="69"/>
        <v>Standard</v>
      </c>
      <c r="P2191">
        <f>COUNTIF($B:$B,B2191)</f>
        <v>9</v>
      </c>
      <c r="Q2191">
        <f>SUMIF($C:$C,C2191,$L:$L)</f>
        <v>15966.304299999994</v>
      </c>
    </row>
    <row r="2192" spans="1:17" x14ac:dyDescent="0.25">
      <c r="A2192" t="s">
        <v>6565</v>
      </c>
      <c r="B2192" t="s">
        <v>883</v>
      </c>
      <c r="C2192" t="s">
        <v>3100</v>
      </c>
      <c r="D2192" t="s">
        <v>3093</v>
      </c>
      <c r="E2192" t="s">
        <v>20567</v>
      </c>
      <c r="F2192" t="s">
        <v>4608</v>
      </c>
      <c r="G2192" t="s">
        <v>3095</v>
      </c>
      <c r="H2192">
        <f ca="1">_xlfn.XLOOKUP('Master Data'!$B:$B,PatientsMaster!$A:$A,PatientsMaster!$F:$F)</f>
        <v>80</v>
      </c>
      <c r="I2192" t="str">
        <f ca="1">_xlfn.XLOOKUP('Master Data'!$B:$B,PatientsMaster!$A:$A,PatientsMaster!$G:$G)</f>
        <v>Young Adult</v>
      </c>
      <c r="J2192" t="str">
        <f>_xlfn.XLOOKUP($C:$C,ProvidersMaster!$A:$A,ProvidersMaster!$C:$C)</f>
        <v>Gastroenterology</v>
      </c>
      <c r="K2192">
        <f>_xlfn.XLOOKUP($A:$A,Charges!$B:$B,Charges!$D:$D)</f>
        <v>399.86</v>
      </c>
      <c r="L2192">
        <f>_xlfn.XLOOKUP($E:$E,InsuranceClaims!$A:$A,InsuranceClaims!$E:$E)</f>
        <v>112.99799999999999</v>
      </c>
      <c r="M2192" t="str">
        <f>_xlfn.XLOOKUP($A:$A,Diagnoses!$B:$B,Diagnoses!$D:$D)</f>
        <v>Essential (primary) hypertension</v>
      </c>
      <c r="N2192" t="str">
        <f t="shared" si="68"/>
        <v>2022-Aug</v>
      </c>
      <c r="O2192" t="str">
        <f t="shared" si="69"/>
        <v>High Cost</v>
      </c>
      <c r="P2192">
        <f>COUNTIF($B:$B,B2192)</f>
        <v>7</v>
      </c>
      <c r="Q2192">
        <f>SUMIF($C:$C,C2192,$L:$L)</f>
        <v>18930.286999999997</v>
      </c>
    </row>
    <row r="2193" spans="1:17" x14ac:dyDescent="0.25">
      <c r="A2193" t="s">
        <v>6566</v>
      </c>
      <c r="B2193" t="s">
        <v>883</v>
      </c>
      <c r="C2193" t="s">
        <v>3138</v>
      </c>
      <c r="D2193" t="s">
        <v>3093</v>
      </c>
      <c r="E2193" t="s">
        <v>20568</v>
      </c>
      <c r="F2193" t="s">
        <v>6123</v>
      </c>
      <c r="G2193" t="s">
        <v>3102</v>
      </c>
      <c r="H2193">
        <f ca="1">_xlfn.XLOOKUP('Master Data'!$B:$B,PatientsMaster!$A:$A,PatientsMaster!$F:$F)</f>
        <v>80</v>
      </c>
      <c r="I2193" t="str">
        <f ca="1">_xlfn.XLOOKUP('Master Data'!$B:$B,PatientsMaster!$A:$A,PatientsMaster!$G:$G)</f>
        <v>Young Adult</v>
      </c>
      <c r="J2193" t="str">
        <f>_xlfn.XLOOKUP($C:$C,ProvidersMaster!$A:$A,ProvidersMaster!$C:$C)</f>
        <v>Dermatology</v>
      </c>
      <c r="K2193">
        <f>_xlfn.XLOOKUP($A:$A,Charges!$B:$B,Charges!$D:$D)</f>
        <v>52.46</v>
      </c>
      <c r="L2193">
        <f>_xlfn.XLOOKUP($E:$E,InsuranceClaims!$A:$A,InsuranceClaims!$E:$E)</f>
        <v>349.61249999999995</v>
      </c>
      <c r="M2193" t="str">
        <f>_xlfn.XLOOKUP($A:$A,Diagnoses!$B:$B,Diagnoses!$D:$D)</f>
        <v>Gastro-esophageal reflux disease without esophagitis</v>
      </c>
      <c r="N2193" t="str">
        <f t="shared" si="68"/>
        <v>2026-Feb</v>
      </c>
      <c r="O2193" t="str">
        <f t="shared" si="69"/>
        <v>Standard</v>
      </c>
      <c r="P2193">
        <f>COUNTIF($B:$B,B2193)</f>
        <v>7</v>
      </c>
      <c r="Q2193">
        <f>SUMIF($C:$C,C2193,$L:$L)</f>
        <v>16320.415199999998</v>
      </c>
    </row>
    <row r="2194" spans="1:17" x14ac:dyDescent="0.25">
      <c r="A2194" t="s">
        <v>6567</v>
      </c>
      <c r="B2194" t="s">
        <v>883</v>
      </c>
      <c r="C2194" t="s">
        <v>3097</v>
      </c>
      <c r="D2194" t="s">
        <v>3093</v>
      </c>
      <c r="E2194" t="s">
        <v>20569</v>
      </c>
      <c r="F2194" t="s">
        <v>5517</v>
      </c>
      <c r="G2194" t="s">
        <v>3090</v>
      </c>
      <c r="H2194">
        <f ca="1">_xlfn.XLOOKUP('Master Data'!$B:$B,PatientsMaster!$A:$A,PatientsMaster!$F:$F)</f>
        <v>80</v>
      </c>
      <c r="I2194" t="str">
        <f ca="1">_xlfn.XLOOKUP('Master Data'!$B:$B,PatientsMaster!$A:$A,PatientsMaster!$G:$G)</f>
        <v>Young Adult</v>
      </c>
      <c r="J2194" t="str">
        <f>_xlfn.XLOOKUP($C:$C,ProvidersMaster!$A:$A,ProvidersMaster!$C:$C)</f>
        <v>Cardiology</v>
      </c>
      <c r="K2194">
        <f>_xlfn.XLOOKUP($A:$A,Charges!$B:$B,Charges!$D:$D)</f>
        <v>112.57</v>
      </c>
      <c r="L2194">
        <f>_xlfn.XLOOKUP($E:$E,InsuranceClaims!$A:$A,InsuranceClaims!$E:$E)</f>
        <v>198.98519999999999</v>
      </c>
      <c r="M2194" t="str">
        <f>_xlfn.XLOOKUP($A:$A,Diagnoses!$B:$B,Diagnoses!$D:$D)</f>
        <v>Acute upper respiratory infection, unspecified</v>
      </c>
      <c r="N2194" t="str">
        <f t="shared" si="68"/>
        <v>2023-Jan</v>
      </c>
      <c r="O2194" t="str">
        <f t="shared" si="69"/>
        <v>Standard</v>
      </c>
      <c r="P2194">
        <f>COUNTIF($B:$B,B2194)</f>
        <v>7</v>
      </c>
      <c r="Q2194">
        <f>SUMIF($C:$C,C2194,$L:$L)</f>
        <v>19482.340599999985</v>
      </c>
    </row>
    <row r="2195" spans="1:17" x14ac:dyDescent="0.25">
      <c r="A2195" t="s">
        <v>6568</v>
      </c>
      <c r="B2195" t="s">
        <v>883</v>
      </c>
      <c r="C2195" t="s">
        <v>3202</v>
      </c>
      <c r="D2195" t="s">
        <v>3093</v>
      </c>
      <c r="E2195" t="s">
        <v>20570</v>
      </c>
      <c r="F2195" t="s">
        <v>4538</v>
      </c>
      <c r="G2195" t="s">
        <v>3106</v>
      </c>
      <c r="H2195">
        <f ca="1">_xlfn.XLOOKUP('Master Data'!$B:$B,PatientsMaster!$A:$A,PatientsMaster!$F:$F)</f>
        <v>80</v>
      </c>
      <c r="I2195" t="str">
        <f ca="1">_xlfn.XLOOKUP('Master Data'!$B:$B,PatientsMaster!$A:$A,PatientsMaster!$G:$G)</f>
        <v>Young Adult</v>
      </c>
      <c r="J2195" t="str">
        <f>_xlfn.XLOOKUP($C:$C,ProvidersMaster!$A:$A,ProvidersMaster!$C:$C)</f>
        <v>General Practice</v>
      </c>
      <c r="K2195">
        <f>_xlfn.XLOOKUP($A:$A,Charges!$B:$B,Charges!$D:$D)</f>
        <v>216.44</v>
      </c>
      <c r="L2195">
        <f>_xlfn.XLOOKUP($E:$E,InsuranceClaims!$A:$A,InsuranceClaims!$E:$E)</f>
        <v>336.86579999999998</v>
      </c>
      <c r="M2195" t="str">
        <f>_xlfn.XLOOKUP($A:$A,Diagnoses!$B:$B,Diagnoses!$D:$D)</f>
        <v>Essential (primary) hypertension</v>
      </c>
      <c r="N2195" t="str">
        <f t="shared" si="68"/>
        <v>2024-Jul</v>
      </c>
      <c r="O2195" t="str">
        <f t="shared" si="69"/>
        <v>Standard</v>
      </c>
      <c r="P2195">
        <f>COUNTIF($B:$B,B2195)</f>
        <v>7</v>
      </c>
      <c r="Q2195">
        <f>SUMIF($C:$C,C2195,$L:$L)</f>
        <v>16195.449599999994</v>
      </c>
    </row>
    <row r="2196" spans="1:17" x14ac:dyDescent="0.25">
      <c r="A2196" t="s">
        <v>6569</v>
      </c>
      <c r="B2196" t="s">
        <v>883</v>
      </c>
      <c r="C2196" t="s">
        <v>3208</v>
      </c>
      <c r="D2196" t="s">
        <v>3088</v>
      </c>
      <c r="E2196" t="s">
        <v>20571</v>
      </c>
      <c r="F2196" t="s">
        <v>5256</v>
      </c>
      <c r="G2196" t="s">
        <v>3090</v>
      </c>
      <c r="H2196">
        <f ca="1">_xlfn.XLOOKUP('Master Data'!$B:$B,PatientsMaster!$A:$A,PatientsMaster!$F:$F)</f>
        <v>80</v>
      </c>
      <c r="I2196" t="str">
        <f ca="1">_xlfn.XLOOKUP('Master Data'!$B:$B,PatientsMaster!$A:$A,PatientsMaster!$G:$G)</f>
        <v>Young Adult</v>
      </c>
      <c r="J2196" t="str">
        <f>_xlfn.XLOOKUP($C:$C,ProvidersMaster!$A:$A,ProvidersMaster!$C:$C)</f>
        <v>Cardiology</v>
      </c>
      <c r="K2196">
        <f>_xlfn.XLOOKUP($A:$A,Charges!$B:$B,Charges!$D:$D)</f>
        <v>480.91</v>
      </c>
      <c r="L2196">
        <f>_xlfn.XLOOKUP($E:$E,InsuranceClaims!$A:$A,InsuranceClaims!$E:$E)</f>
        <v>267.60750000000002</v>
      </c>
      <c r="M2196" t="str">
        <f>_xlfn.XLOOKUP($A:$A,Diagnoses!$B:$B,Diagnoses!$D:$D)</f>
        <v>Low back pain</v>
      </c>
      <c r="N2196" t="str">
        <f t="shared" si="68"/>
        <v>2024-Dec</v>
      </c>
      <c r="O2196" t="str">
        <f t="shared" si="69"/>
        <v>High Cost</v>
      </c>
      <c r="P2196">
        <f>COUNTIF($B:$B,B2196)</f>
        <v>7</v>
      </c>
      <c r="Q2196">
        <f>SUMIF($C:$C,C2196,$L:$L)</f>
        <v>17205.856699999993</v>
      </c>
    </row>
    <row r="2197" spans="1:17" x14ac:dyDescent="0.25">
      <c r="A2197" t="s">
        <v>6570</v>
      </c>
      <c r="B2197" t="s">
        <v>883</v>
      </c>
      <c r="C2197" t="s">
        <v>3108</v>
      </c>
      <c r="D2197" t="s">
        <v>3093</v>
      </c>
      <c r="E2197" t="s">
        <v>20572</v>
      </c>
      <c r="F2197" t="s">
        <v>3674</v>
      </c>
      <c r="G2197" t="s">
        <v>3090</v>
      </c>
      <c r="H2197">
        <f ca="1">_xlfn.XLOOKUP('Master Data'!$B:$B,PatientsMaster!$A:$A,PatientsMaster!$F:$F)</f>
        <v>80</v>
      </c>
      <c r="I2197" t="str">
        <f ca="1">_xlfn.XLOOKUP('Master Data'!$B:$B,PatientsMaster!$A:$A,PatientsMaster!$G:$G)</f>
        <v>Young Adult</v>
      </c>
      <c r="J2197" t="str">
        <f>_xlfn.XLOOKUP($C:$C,ProvidersMaster!$A:$A,ProvidersMaster!$C:$C)</f>
        <v>Pediatrics</v>
      </c>
      <c r="K2197">
        <f>_xlfn.XLOOKUP($A:$A,Charges!$B:$B,Charges!$D:$D)</f>
        <v>346.01</v>
      </c>
      <c r="L2197">
        <f>_xlfn.XLOOKUP($E:$E,InsuranceClaims!$A:$A,InsuranceClaims!$E:$E)</f>
        <v>166.4546</v>
      </c>
      <c r="M2197" t="str">
        <f>_xlfn.XLOOKUP($A:$A,Diagnoses!$B:$B,Diagnoses!$D:$D)</f>
        <v>Type 2 diabetes mellitus without complications</v>
      </c>
      <c r="N2197" t="str">
        <f t="shared" si="68"/>
        <v>2024-Jul</v>
      </c>
      <c r="O2197" t="str">
        <f t="shared" si="69"/>
        <v>Standard</v>
      </c>
      <c r="P2197">
        <f>COUNTIF($B:$B,B2197)</f>
        <v>7</v>
      </c>
      <c r="Q2197">
        <f>SUMIF($C:$C,C2197,$L:$L)</f>
        <v>19337.123900000002</v>
      </c>
    </row>
    <row r="2198" spans="1:17" x14ac:dyDescent="0.25">
      <c r="A2198" t="s">
        <v>6571</v>
      </c>
      <c r="B2198" t="s">
        <v>883</v>
      </c>
      <c r="C2198" t="s">
        <v>3248</v>
      </c>
      <c r="D2198" t="s">
        <v>3093</v>
      </c>
      <c r="E2198" t="s">
        <v>20573</v>
      </c>
      <c r="F2198" t="s">
        <v>6572</v>
      </c>
      <c r="G2198" t="s">
        <v>3102</v>
      </c>
      <c r="H2198">
        <f ca="1">_xlfn.XLOOKUP('Master Data'!$B:$B,PatientsMaster!$A:$A,PatientsMaster!$F:$F)</f>
        <v>80</v>
      </c>
      <c r="I2198" t="str">
        <f ca="1">_xlfn.XLOOKUP('Master Data'!$B:$B,PatientsMaster!$A:$A,PatientsMaster!$G:$G)</f>
        <v>Young Adult</v>
      </c>
      <c r="J2198" t="str">
        <f>_xlfn.XLOOKUP($C:$C,ProvidersMaster!$A:$A,ProvidersMaster!$C:$C)</f>
        <v>Cardiology</v>
      </c>
      <c r="K2198">
        <f>_xlfn.XLOOKUP($A:$A,Charges!$B:$B,Charges!$D:$D)</f>
        <v>374.23</v>
      </c>
      <c r="L2198">
        <f>_xlfn.XLOOKUP($E:$E,InsuranceClaims!$A:$A,InsuranceClaims!$E:$E)</f>
        <v>305.95529999999997</v>
      </c>
      <c r="M2198" t="str">
        <f>_xlfn.XLOOKUP($A:$A,Diagnoses!$B:$B,Diagnoses!$D:$D)</f>
        <v>Type 2 diabetes mellitus without complications</v>
      </c>
      <c r="N2198" t="str">
        <f t="shared" si="68"/>
        <v>2023-Nov</v>
      </c>
      <c r="O2198" t="str">
        <f t="shared" si="69"/>
        <v>High Cost</v>
      </c>
      <c r="P2198">
        <f>COUNTIF($B:$B,B2198)</f>
        <v>7</v>
      </c>
      <c r="Q2198">
        <f>SUMIF($C:$C,C2198,$L:$L)</f>
        <v>20392.786800000002</v>
      </c>
    </row>
    <row r="2199" spans="1:17" x14ac:dyDescent="0.25">
      <c r="A2199" t="s">
        <v>6573</v>
      </c>
      <c r="B2199" t="s">
        <v>885</v>
      </c>
      <c r="C2199" t="s">
        <v>3130</v>
      </c>
      <c r="D2199" t="s">
        <v>3088</v>
      </c>
      <c r="E2199" t="s">
        <v>20574</v>
      </c>
      <c r="F2199" t="s">
        <v>6574</v>
      </c>
      <c r="G2199" t="s">
        <v>3102</v>
      </c>
      <c r="H2199">
        <f ca="1">_xlfn.XLOOKUP('Master Data'!$B:$B,PatientsMaster!$A:$A,PatientsMaster!$F:$F)</f>
        <v>78</v>
      </c>
      <c r="I2199" t="str">
        <f ca="1">_xlfn.XLOOKUP('Master Data'!$B:$B,PatientsMaster!$A:$A,PatientsMaster!$G:$G)</f>
        <v>Young Adult</v>
      </c>
      <c r="J2199" t="str">
        <f>_xlfn.XLOOKUP($C:$C,ProvidersMaster!$A:$A,ProvidersMaster!$C:$C)</f>
        <v>Pediatrics</v>
      </c>
      <c r="K2199">
        <f>_xlfn.XLOOKUP($A:$A,Charges!$B:$B,Charges!$D:$D)</f>
        <v>362.36</v>
      </c>
      <c r="L2199">
        <f>_xlfn.XLOOKUP($E:$E,InsuranceClaims!$A:$A,InsuranceClaims!$E:$E)</f>
        <v>334.63379999999995</v>
      </c>
      <c r="M2199" t="str">
        <f>_xlfn.XLOOKUP($A:$A,Diagnoses!$B:$B,Diagnoses!$D:$D)</f>
        <v>Essential (primary) hypertension</v>
      </c>
      <c r="N2199" t="str">
        <f t="shared" si="68"/>
        <v>2026-Aug</v>
      </c>
      <c r="O2199" t="str">
        <f t="shared" si="69"/>
        <v>High Cost</v>
      </c>
      <c r="P2199">
        <f>COUNTIF($B:$B,B2199)</f>
        <v>8</v>
      </c>
      <c r="Q2199">
        <f>SUMIF($C:$C,C2199,$L:$L)</f>
        <v>15966.304299999994</v>
      </c>
    </row>
    <row r="2200" spans="1:17" x14ac:dyDescent="0.25">
      <c r="A2200" t="s">
        <v>6575</v>
      </c>
      <c r="B2200" t="s">
        <v>885</v>
      </c>
      <c r="C2200" t="s">
        <v>3187</v>
      </c>
      <c r="D2200" t="s">
        <v>3088</v>
      </c>
      <c r="E2200" t="s">
        <v>20575</v>
      </c>
      <c r="F2200" t="s">
        <v>3493</v>
      </c>
      <c r="G2200" t="s">
        <v>3090</v>
      </c>
      <c r="H2200">
        <f ca="1">_xlfn.XLOOKUP('Master Data'!$B:$B,PatientsMaster!$A:$A,PatientsMaster!$F:$F)</f>
        <v>78</v>
      </c>
      <c r="I2200" t="str">
        <f ca="1">_xlfn.XLOOKUP('Master Data'!$B:$B,PatientsMaster!$A:$A,PatientsMaster!$G:$G)</f>
        <v>Young Adult</v>
      </c>
      <c r="J2200" t="str">
        <f>_xlfn.XLOOKUP($C:$C,ProvidersMaster!$A:$A,ProvidersMaster!$C:$C)</f>
        <v>Cardiology</v>
      </c>
      <c r="K2200">
        <f>_xlfn.XLOOKUP($A:$A,Charges!$B:$B,Charges!$D:$D)</f>
        <v>381.16</v>
      </c>
      <c r="L2200">
        <f>_xlfn.XLOOKUP($E:$E,InsuranceClaims!$A:$A,InsuranceClaims!$E:$E)</f>
        <v>176.44470000000001</v>
      </c>
      <c r="M2200" t="str">
        <f>_xlfn.XLOOKUP($A:$A,Diagnoses!$B:$B,Diagnoses!$D:$D)</f>
        <v>Essential (primary) hypertension</v>
      </c>
      <c r="N2200" t="str">
        <f t="shared" si="68"/>
        <v>2022-Feb</v>
      </c>
      <c r="O2200" t="str">
        <f t="shared" si="69"/>
        <v>High Cost</v>
      </c>
      <c r="P2200">
        <f>COUNTIF($B:$B,B2200)</f>
        <v>8</v>
      </c>
      <c r="Q2200">
        <f>SUMIF($C:$C,C2200,$L:$L)</f>
        <v>16655.636999999995</v>
      </c>
    </row>
    <row r="2201" spans="1:17" x14ac:dyDescent="0.25">
      <c r="A2201" t="s">
        <v>6576</v>
      </c>
      <c r="B2201" t="s">
        <v>885</v>
      </c>
      <c r="C2201" t="s">
        <v>3111</v>
      </c>
      <c r="D2201" t="s">
        <v>3088</v>
      </c>
      <c r="E2201" t="s">
        <v>20576</v>
      </c>
      <c r="F2201" t="s">
        <v>6577</v>
      </c>
      <c r="G2201" t="s">
        <v>3090</v>
      </c>
      <c r="H2201">
        <f ca="1">_xlfn.XLOOKUP('Master Data'!$B:$B,PatientsMaster!$A:$A,PatientsMaster!$F:$F)</f>
        <v>78</v>
      </c>
      <c r="I2201" t="str">
        <f ca="1">_xlfn.XLOOKUP('Master Data'!$B:$B,PatientsMaster!$A:$A,PatientsMaster!$G:$G)</f>
        <v>Young Adult</v>
      </c>
      <c r="J2201" t="str">
        <f>_xlfn.XLOOKUP($C:$C,ProvidersMaster!$A:$A,ProvidersMaster!$C:$C)</f>
        <v>Gastroenterology</v>
      </c>
      <c r="K2201">
        <f>_xlfn.XLOOKUP($A:$A,Charges!$B:$B,Charges!$D:$D)</f>
        <v>174.63</v>
      </c>
      <c r="L2201">
        <f>_xlfn.XLOOKUP($E:$E,InsuranceClaims!$A:$A,InsuranceClaims!$E:$E)</f>
        <v>339.01259999999996</v>
      </c>
      <c r="M2201" t="str">
        <f>_xlfn.XLOOKUP($A:$A,Diagnoses!$B:$B,Diagnoses!$D:$D)</f>
        <v>Gastro-esophageal reflux disease without esophagitis</v>
      </c>
      <c r="N2201" t="str">
        <f t="shared" si="68"/>
        <v>2023-May</v>
      </c>
      <c r="O2201" t="str">
        <f t="shared" si="69"/>
        <v>Standard</v>
      </c>
      <c r="P2201">
        <f>COUNTIF($B:$B,B2201)</f>
        <v>8</v>
      </c>
      <c r="Q2201">
        <f>SUMIF($C:$C,C2201,$L:$L)</f>
        <v>20345.553199999988</v>
      </c>
    </row>
    <row r="2202" spans="1:17" x14ac:dyDescent="0.25">
      <c r="A2202" t="s">
        <v>6578</v>
      </c>
      <c r="B2202" t="s">
        <v>885</v>
      </c>
      <c r="C2202" t="s">
        <v>3187</v>
      </c>
      <c r="D2202" t="s">
        <v>3088</v>
      </c>
      <c r="E2202" t="s">
        <v>20577</v>
      </c>
      <c r="F2202" t="s">
        <v>6579</v>
      </c>
      <c r="G2202" t="s">
        <v>3095</v>
      </c>
      <c r="H2202">
        <f ca="1">_xlfn.XLOOKUP('Master Data'!$B:$B,PatientsMaster!$A:$A,PatientsMaster!$F:$F)</f>
        <v>78</v>
      </c>
      <c r="I2202" t="str">
        <f ca="1">_xlfn.XLOOKUP('Master Data'!$B:$B,PatientsMaster!$A:$A,PatientsMaster!$G:$G)</f>
        <v>Young Adult</v>
      </c>
      <c r="J2202" t="str">
        <f>_xlfn.XLOOKUP($C:$C,ProvidersMaster!$A:$A,ProvidersMaster!$C:$C)</f>
        <v>Cardiology</v>
      </c>
      <c r="K2202">
        <f>_xlfn.XLOOKUP($A:$A,Charges!$B:$B,Charges!$D:$D)</f>
        <v>178.33</v>
      </c>
      <c r="L2202">
        <f>_xlfn.XLOOKUP($E:$E,InsuranceClaims!$A:$A,InsuranceClaims!$E:$E)</f>
        <v>108.78660000000001</v>
      </c>
      <c r="M2202" t="str">
        <f>_xlfn.XLOOKUP($A:$A,Diagnoses!$B:$B,Diagnoses!$D:$D)</f>
        <v>Type 2 diabetes mellitus without complications</v>
      </c>
      <c r="N2202" t="str">
        <f t="shared" si="68"/>
        <v>2025-Aug</v>
      </c>
      <c r="O2202" t="str">
        <f t="shared" si="69"/>
        <v>Standard</v>
      </c>
      <c r="P2202">
        <f>COUNTIF($B:$B,B2202)</f>
        <v>8</v>
      </c>
      <c r="Q2202">
        <f>SUMIF($C:$C,C2202,$L:$L)</f>
        <v>16655.636999999995</v>
      </c>
    </row>
    <row r="2203" spans="1:17" x14ac:dyDescent="0.25">
      <c r="A2203" t="s">
        <v>6580</v>
      </c>
      <c r="B2203" t="s">
        <v>885</v>
      </c>
      <c r="C2203" t="s">
        <v>3100</v>
      </c>
      <c r="D2203" t="s">
        <v>3093</v>
      </c>
      <c r="E2203" t="s">
        <v>20578</v>
      </c>
      <c r="F2203" t="s">
        <v>4144</v>
      </c>
      <c r="G2203" t="s">
        <v>3102</v>
      </c>
      <c r="H2203">
        <f ca="1">_xlfn.XLOOKUP('Master Data'!$B:$B,PatientsMaster!$A:$A,PatientsMaster!$F:$F)</f>
        <v>78</v>
      </c>
      <c r="I2203" t="str">
        <f ca="1">_xlfn.XLOOKUP('Master Data'!$B:$B,PatientsMaster!$A:$A,PatientsMaster!$G:$G)</f>
        <v>Young Adult</v>
      </c>
      <c r="J2203" t="str">
        <f>_xlfn.XLOOKUP($C:$C,ProvidersMaster!$A:$A,ProvidersMaster!$C:$C)</f>
        <v>Gastroenterology</v>
      </c>
      <c r="K2203">
        <f>_xlfn.XLOOKUP($A:$A,Charges!$B:$B,Charges!$D:$D)</f>
        <v>162.05000000000001</v>
      </c>
      <c r="L2203">
        <f>_xlfn.XLOOKUP($E:$E,InsuranceClaims!$A:$A,InsuranceClaims!$E:$E)</f>
        <v>98.962500000000006</v>
      </c>
      <c r="M2203" t="str">
        <f>_xlfn.XLOOKUP($A:$A,Diagnoses!$B:$B,Diagnoses!$D:$D)</f>
        <v>Low back pain</v>
      </c>
      <c r="N2203" t="str">
        <f t="shared" si="68"/>
        <v>2022-Nov</v>
      </c>
      <c r="O2203" t="str">
        <f t="shared" si="69"/>
        <v>Standard</v>
      </c>
      <c r="P2203">
        <f>COUNTIF($B:$B,B2203)</f>
        <v>8</v>
      </c>
      <c r="Q2203">
        <f>SUMIF($C:$C,C2203,$L:$L)</f>
        <v>18930.286999999997</v>
      </c>
    </row>
    <row r="2204" spans="1:17" x14ac:dyDescent="0.25">
      <c r="A2204" t="s">
        <v>6581</v>
      </c>
      <c r="B2204" t="s">
        <v>885</v>
      </c>
      <c r="C2204" t="s">
        <v>3248</v>
      </c>
      <c r="D2204" t="s">
        <v>3088</v>
      </c>
      <c r="E2204" t="s">
        <v>20579</v>
      </c>
      <c r="F2204" t="s">
        <v>4174</v>
      </c>
      <c r="G2204" t="s">
        <v>3090</v>
      </c>
      <c r="H2204">
        <f ca="1">_xlfn.XLOOKUP('Master Data'!$B:$B,PatientsMaster!$A:$A,PatientsMaster!$F:$F)</f>
        <v>78</v>
      </c>
      <c r="I2204" t="str">
        <f ca="1">_xlfn.XLOOKUP('Master Data'!$B:$B,PatientsMaster!$A:$A,PatientsMaster!$G:$G)</f>
        <v>Young Adult</v>
      </c>
      <c r="J2204" t="str">
        <f>_xlfn.XLOOKUP($C:$C,ProvidersMaster!$A:$A,ProvidersMaster!$C:$C)</f>
        <v>Cardiology</v>
      </c>
      <c r="K2204">
        <f>_xlfn.XLOOKUP($A:$A,Charges!$B:$B,Charges!$D:$D)</f>
        <v>53.54</v>
      </c>
      <c r="L2204">
        <f>_xlfn.XLOOKUP($E:$E,InsuranceClaims!$A:$A,InsuranceClaims!$E:$E)</f>
        <v>283.74559999999997</v>
      </c>
      <c r="M2204" t="str">
        <f>_xlfn.XLOOKUP($A:$A,Diagnoses!$B:$B,Diagnoses!$D:$D)</f>
        <v>Essential (primary) hypertension</v>
      </c>
      <c r="N2204" t="str">
        <f t="shared" si="68"/>
        <v>2024-Mar</v>
      </c>
      <c r="O2204" t="str">
        <f t="shared" si="69"/>
        <v>Standard</v>
      </c>
      <c r="P2204">
        <f>COUNTIF($B:$B,B2204)</f>
        <v>8</v>
      </c>
      <c r="Q2204">
        <f>SUMIF($C:$C,C2204,$L:$L)</f>
        <v>20392.786800000002</v>
      </c>
    </row>
    <row r="2205" spans="1:17" x14ac:dyDescent="0.25">
      <c r="A2205" t="s">
        <v>6582</v>
      </c>
      <c r="B2205" t="s">
        <v>885</v>
      </c>
      <c r="C2205" t="s">
        <v>3180</v>
      </c>
      <c r="D2205" t="s">
        <v>3093</v>
      </c>
      <c r="E2205" t="s">
        <v>20580</v>
      </c>
      <c r="F2205" t="s">
        <v>6583</v>
      </c>
      <c r="G2205" t="s">
        <v>3095</v>
      </c>
      <c r="H2205">
        <f ca="1">_xlfn.XLOOKUP('Master Data'!$B:$B,PatientsMaster!$A:$A,PatientsMaster!$F:$F)</f>
        <v>78</v>
      </c>
      <c r="I2205" t="str">
        <f ca="1">_xlfn.XLOOKUP('Master Data'!$B:$B,PatientsMaster!$A:$A,PatientsMaster!$G:$G)</f>
        <v>Young Adult</v>
      </c>
      <c r="J2205" t="str">
        <f>_xlfn.XLOOKUP($C:$C,ProvidersMaster!$A:$A,ProvidersMaster!$C:$C)</f>
        <v>Gastroenterology</v>
      </c>
      <c r="K2205">
        <f>_xlfn.XLOOKUP($A:$A,Charges!$B:$B,Charges!$D:$D)</f>
        <v>399.46</v>
      </c>
      <c r="L2205">
        <f>_xlfn.XLOOKUP($E:$E,InsuranceClaims!$A:$A,InsuranceClaims!$E:$E)</f>
        <v>317.0428</v>
      </c>
      <c r="M2205" t="str">
        <f>_xlfn.XLOOKUP($A:$A,Diagnoses!$B:$B,Diagnoses!$D:$D)</f>
        <v>Low back pain</v>
      </c>
      <c r="N2205" t="str">
        <f t="shared" si="68"/>
        <v>2025-Jul</v>
      </c>
      <c r="O2205" t="str">
        <f t="shared" si="69"/>
        <v>High Cost</v>
      </c>
      <c r="P2205">
        <f>COUNTIF($B:$B,B2205)</f>
        <v>8</v>
      </c>
      <c r="Q2205">
        <f>SUMIF($C:$C,C2205,$L:$L)</f>
        <v>19110.715800000002</v>
      </c>
    </row>
    <row r="2206" spans="1:17" x14ac:dyDescent="0.25">
      <c r="A2206" t="s">
        <v>6584</v>
      </c>
      <c r="B2206" t="s">
        <v>885</v>
      </c>
      <c r="C2206" t="s">
        <v>3265</v>
      </c>
      <c r="D2206" t="s">
        <v>3093</v>
      </c>
      <c r="E2206" t="s">
        <v>20581</v>
      </c>
      <c r="F2206" t="s">
        <v>5803</v>
      </c>
      <c r="G2206" t="s">
        <v>3106</v>
      </c>
      <c r="H2206">
        <f ca="1">_xlfn.XLOOKUP('Master Data'!$B:$B,PatientsMaster!$A:$A,PatientsMaster!$F:$F)</f>
        <v>78</v>
      </c>
      <c r="I2206" t="str">
        <f ca="1">_xlfn.XLOOKUP('Master Data'!$B:$B,PatientsMaster!$A:$A,PatientsMaster!$G:$G)</f>
        <v>Young Adult</v>
      </c>
      <c r="J2206" t="str">
        <f>_xlfn.XLOOKUP($C:$C,ProvidersMaster!$A:$A,ProvidersMaster!$C:$C)</f>
        <v>Neurology</v>
      </c>
      <c r="K2206">
        <f>_xlfn.XLOOKUP($A:$A,Charges!$B:$B,Charges!$D:$D)</f>
        <v>355.47</v>
      </c>
      <c r="L2206">
        <f>_xlfn.XLOOKUP($E:$E,InsuranceClaims!$A:$A,InsuranceClaims!$E:$E)</f>
        <v>360.83520000000004</v>
      </c>
      <c r="M2206" t="str">
        <f>_xlfn.XLOOKUP($A:$A,Diagnoses!$B:$B,Diagnoses!$D:$D)</f>
        <v>Essential (primary) hypertension</v>
      </c>
      <c r="N2206" t="str">
        <f t="shared" si="68"/>
        <v>2026-Jul</v>
      </c>
      <c r="O2206" t="str">
        <f t="shared" si="69"/>
        <v>High Cost</v>
      </c>
      <c r="P2206">
        <f>COUNTIF($B:$B,B2206)</f>
        <v>8</v>
      </c>
      <c r="Q2206">
        <f>SUMIF($C:$C,C2206,$L:$L)</f>
        <v>17482.5101</v>
      </c>
    </row>
    <row r="2207" spans="1:17" x14ac:dyDescent="0.25">
      <c r="A2207" t="s">
        <v>6585</v>
      </c>
      <c r="B2207" t="s">
        <v>887</v>
      </c>
      <c r="C2207" t="s">
        <v>3135</v>
      </c>
      <c r="D2207" t="s">
        <v>3093</v>
      </c>
      <c r="E2207" t="s">
        <v>20582</v>
      </c>
      <c r="F2207" t="s">
        <v>4141</v>
      </c>
      <c r="G2207" t="s">
        <v>3095</v>
      </c>
      <c r="H2207">
        <f ca="1">_xlfn.XLOOKUP('Master Data'!$B:$B,PatientsMaster!$A:$A,PatientsMaster!$F:$F)</f>
        <v>73</v>
      </c>
      <c r="I2207" t="str">
        <f ca="1">_xlfn.XLOOKUP('Master Data'!$B:$B,PatientsMaster!$A:$A,PatientsMaster!$G:$G)</f>
        <v>Young Adult</v>
      </c>
      <c r="J2207" t="str">
        <f>_xlfn.XLOOKUP($C:$C,ProvidersMaster!$A:$A,ProvidersMaster!$C:$C)</f>
        <v>Pediatrics</v>
      </c>
      <c r="K2207">
        <f>_xlfn.XLOOKUP($A:$A,Charges!$B:$B,Charges!$D:$D)</f>
        <v>315.55</v>
      </c>
      <c r="L2207">
        <f>_xlfn.XLOOKUP($E:$E,InsuranceClaims!$A:$A,InsuranceClaims!$E:$E)</f>
        <v>40.509700000000002</v>
      </c>
      <c r="M2207" t="str">
        <f>_xlfn.XLOOKUP($A:$A,Diagnoses!$B:$B,Diagnoses!$D:$D)</f>
        <v>Low back pain</v>
      </c>
      <c r="N2207" t="str">
        <f t="shared" si="68"/>
        <v>2023-Jun</v>
      </c>
      <c r="O2207" t="str">
        <f t="shared" si="69"/>
        <v>Standard</v>
      </c>
      <c r="P2207">
        <f>COUNTIF($B:$B,B2207)</f>
        <v>8</v>
      </c>
      <c r="Q2207">
        <f>SUMIF($C:$C,C2207,$L:$L)</f>
        <v>24472.873299999996</v>
      </c>
    </row>
    <row r="2208" spans="1:17" x14ac:dyDescent="0.25">
      <c r="A2208" t="s">
        <v>6586</v>
      </c>
      <c r="B2208" t="s">
        <v>887</v>
      </c>
      <c r="C2208" t="s">
        <v>3329</v>
      </c>
      <c r="D2208" t="s">
        <v>3088</v>
      </c>
      <c r="E2208" t="s">
        <v>20583</v>
      </c>
      <c r="F2208" t="s">
        <v>5608</v>
      </c>
      <c r="G2208" t="s">
        <v>3090</v>
      </c>
      <c r="H2208">
        <f ca="1">_xlfn.XLOOKUP('Master Data'!$B:$B,PatientsMaster!$A:$A,PatientsMaster!$F:$F)</f>
        <v>73</v>
      </c>
      <c r="I2208" t="str">
        <f ca="1">_xlfn.XLOOKUP('Master Data'!$B:$B,PatientsMaster!$A:$A,PatientsMaster!$G:$G)</f>
        <v>Young Adult</v>
      </c>
      <c r="J2208" t="str">
        <f>_xlfn.XLOOKUP($C:$C,ProvidersMaster!$A:$A,ProvidersMaster!$C:$C)</f>
        <v>Oncology</v>
      </c>
      <c r="K2208">
        <f>_xlfn.XLOOKUP($A:$A,Charges!$B:$B,Charges!$D:$D)</f>
        <v>492.9</v>
      </c>
      <c r="L2208">
        <f>_xlfn.XLOOKUP($E:$E,InsuranceClaims!$A:$A,InsuranceClaims!$E:$E)</f>
        <v>98.864999999999995</v>
      </c>
      <c r="M2208" t="str">
        <f>_xlfn.XLOOKUP($A:$A,Diagnoses!$B:$B,Diagnoses!$D:$D)</f>
        <v>Low back pain</v>
      </c>
      <c r="N2208" t="str">
        <f t="shared" si="68"/>
        <v>2023-Jun</v>
      </c>
      <c r="O2208" t="str">
        <f t="shared" si="69"/>
        <v>High Cost</v>
      </c>
      <c r="P2208">
        <f>COUNTIF($B:$B,B2208)</f>
        <v>8</v>
      </c>
      <c r="Q2208">
        <f>SUMIF($C:$C,C2208,$L:$L)</f>
        <v>21059.359400000005</v>
      </c>
    </row>
    <row r="2209" spans="1:17" x14ac:dyDescent="0.25">
      <c r="A2209" t="s">
        <v>6587</v>
      </c>
      <c r="B2209" t="s">
        <v>887</v>
      </c>
      <c r="C2209" t="s">
        <v>3208</v>
      </c>
      <c r="D2209" t="s">
        <v>3093</v>
      </c>
      <c r="E2209" t="s">
        <v>20584</v>
      </c>
      <c r="F2209" t="s">
        <v>3162</v>
      </c>
      <c r="G2209" t="s">
        <v>3102</v>
      </c>
      <c r="H2209">
        <f ca="1">_xlfn.XLOOKUP('Master Data'!$B:$B,PatientsMaster!$A:$A,PatientsMaster!$F:$F)</f>
        <v>73</v>
      </c>
      <c r="I2209" t="str">
        <f ca="1">_xlfn.XLOOKUP('Master Data'!$B:$B,PatientsMaster!$A:$A,PatientsMaster!$G:$G)</f>
        <v>Young Adult</v>
      </c>
      <c r="J2209" t="str">
        <f>_xlfn.XLOOKUP($C:$C,ProvidersMaster!$A:$A,ProvidersMaster!$C:$C)</f>
        <v>Cardiology</v>
      </c>
      <c r="K2209">
        <f>_xlfn.XLOOKUP($A:$A,Charges!$B:$B,Charges!$D:$D)</f>
        <v>163.34</v>
      </c>
      <c r="L2209">
        <f>_xlfn.XLOOKUP($E:$E,InsuranceClaims!$A:$A,InsuranceClaims!$E:$E)</f>
        <v>134.5968</v>
      </c>
      <c r="M2209" t="str">
        <f>_xlfn.XLOOKUP($A:$A,Diagnoses!$B:$B,Diagnoses!$D:$D)</f>
        <v>Essential (primary) hypertension</v>
      </c>
      <c r="N2209" t="str">
        <f t="shared" si="68"/>
        <v>2022-Jun</v>
      </c>
      <c r="O2209" t="str">
        <f t="shared" si="69"/>
        <v>Standard</v>
      </c>
      <c r="P2209">
        <f>COUNTIF($B:$B,B2209)</f>
        <v>8</v>
      </c>
      <c r="Q2209">
        <f>SUMIF($C:$C,C2209,$L:$L)</f>
        <v>17205.856699999993</v>
      </c>
    </row>
    <row r="2210" spans="1:17" x14ac:dyDescent="0.25">
      <c r="A2210" t="s">
        <v>6588</v>
      </c>
      <c r="B2210" t="s">
        <v>887</v>
      </c>
      <c r="C2210" t="s">
        <v>3161</v>
      </c>
      <c r="D2210" t="s">
        <v>3088</v>
      </c>
      <c r="E2210" t="s">
        <v>20585</v>
      </c>
      <c r="F2210" t="s">
        <v>3540</v>
      </c>
      <c r="G2210" t="s">
        <v>3102</v>
      </c>
      <c r="H2210">
        <f ca="1">_xlfn.XLOOKUP('Master Data'!$B:$B,PatientsMaster!$A:$A,PatientsMaster!$F:$F)</f>
        <v>73</v>
      </c>
      <c r="I2210" t="str">
        <f ca="1">_xlfn.XLOOKUP('Master Data'!$B:$B,PatientsMaster!$A:$A,PatientsMaster!$G:$G)</f>
        <v>Young Adult</v>
      </c>
      <c r="J2210" t="str">
        <f>_xlfn.XLOOKUP($C:$C,ProvidersMaster!$A:$A,ProvidersMaster!$C:$C)</f>
        <v>Gastroenterology</v>
      </c>
      <c r="K2210">
        <f>_xlfn.XLOOKUP($A:$A,Charges!$B:$B,Charges!$D:$D)</f>
        <v>279.36</v>
      </c>
      <c r="L2210">
        <f>_xlfn.XLOOKUP($E:$E,InsuranceClaims!$A:$A,InsuranceClaims!$E:$E)</f>
        <v>162.27900000000002</v>
      </c>
      <c r="M2210" t="str">
        <f>_xlfn.XLOOKUP($A:$A,Diagnoses!$B:$B,Diagnoses!$D:$D)</f>
        <v>Type 2 diabetes mellitus without complications</v>
      </c>
      <c r="N2210" t="str">
        <f t="shared" si="68"/>
        <v>2023-Jan</v>
      </c>
      <c r="O2210" t="str">
        <f t="shared" si="69"/>
        <v>Standard</v>
      </c>
      <c r="P2210">
        <f>COUNTIF($B:$B,B2210)</f>
        <v>8</v>
      </c>
      <c r="Q2210">
        <f>SUMIF($C:$C,C2210,$L:$L)</f>
        <v>20657.172699999996</v>
      </c>
    </row>
    <row r="2211" spans="1:17" x14ac:dyDescent="0.25">
      <c r="A2211" t="s">
        <v>6589</v>
      </c>
      <c r="B2211" t="s">
        <v>887</v>
      </c>
      <c r="C2211" t="s">
        <v>3196</v>
      </c>
      <c r="D2211" t="s">
        <v>3088</v>
      </c>
      <c r="E2211" t="s">
        <v>20586</v>
      </c>
      <c r="F2211" t="s">
        <v>6590</v>
      </c>
      <c r="G2211" t="s">
        <v>3106</v>
      </c>
      <c r="H2211">
        <f ca="1">_xlfn.XLOOKUP('Master Data'!$B:$B,PatientsMaster!$A:$A,PatientsMaster!$F:$F)</f>
        <v>73</v>
      </c>
      <c r="I2211" t="str">
        <f ca="1">_xlfn.XLOOKUP('Master Data'!$B:$B,PatientsMaster!$A:$A,PatientsMaster!$G:$G)</f>
        <v>Young Adult</v>
      </c>
      <c r="J2211" t="str">
        <f>_xlfn.XLOOKUP($C:$C,ProvidersMaster!$A:$A,ProvidersMaster!$C:$C)</f>
        <v>Gastroenterology</v>
      </c>
      <c r="K2211">
        <f>_xlfn.XLOOKUP($A:$A,Charges!$B:$B,Charges!$D:$D)</f>
        <v>119.87</v>
      </c>
      <c r="L2211">
        <f>_xlfn.XLOOKUP($E:$E,InsuranceClaims!$A:$A,InsuranceClaims!$E:$E)</f>
        <v>192.58859999999999</v>
      </c>
      <c r="M2211" t="str">
        <f>_xlfn.XLOOKUP($A:$A,Diagnoses!$B:$B,Diagnoses!$D:$D)</f>
        <v>Type 2 diabetes mellitus without complications</v>
      </c>
      <c r="N2211" t="str">
        <f t="shared" si="68"/>
        <v>2023-Oct</v>
      </c>
      <c r="O2211" t="str">
        <f t="shared" si="69"/>
        <v>Standard</v>
      </c>
      <c r="P2211">
        <f>COUNTIF($B:$B,B2211)</f>
        <v>8</v>
      </c>
      <c r="Q2211">
        <f>SUMIF($C:$C,C2211,$L:$L)</f>
        <v>13711.558999999999</v>
      </c>
    </row>
    <row r="2212" spans="1:17" x14ac:dyDescent="0.25">
      <c r="A2212" t="s">
        <v>6591</v>
      </c>
      <c r="B2212" t="s">
        <v>887</v>
      </c>
      <c r="C2212" t="s">
        <v>3187</v>
      </c>
      <c r="D2212" t="s">
        <v>3093</v>
      </c>
      <c r="E2212" t="s">
        <v>20587</v>
      </c>
      <c r="F2212" t="s">
        <v>3222</v>
      </c>
      <c r="G2212" t="s">
        <v>3106</v>
      </c>
      <c r="H2212">
        <f ca="1">_xlfn.XLOOKUP('Master Data'!$B:$B,PatientsMaster!$A:$A,PatientsMaster!$F:$F)</f>
        <v>73</v>
      </c>
      <c r="I2212" t="str">
        <f ca="1">_xlfn.XLOOKUP('Master Data'!$B:$B,PatientsMaster!$A:$A,PatientsMaster!$G:$G)</f>
        <v>Young Adult</v>
      </c>
      <c r="J2212" t="str">
        <f>_xlfn.XLOOKUP($C:$C,ProvidersMaster!$A:$A,ProvidersMaster!$C:$C)</f>
        <v>Cardiology</v>
      </c>
      <c r="K2212">
        <f>_xlfn.XLOOKUP($A:$A,Charges!$B:$B,Charges!$D:$D)</f>
        <v>212.75</v>
      </c>
      <c r="L2212">
        <f>_xlfn.XLOOKUP($E:$E,InsuranceClaims!$A:$A,InsuranceClaims!$E:$E)</f>
        <v>227.57749999999999</v>
      </c>
      <c r="M2212" t="str">
        <f>_xlfn.XLOOKUP($A:$A,Diagnoses!$B:$B,Diagnoses!$D:$D)</f>
        <v>Essential (primary) hypertension</v>
      </c>
      <c r="N2212" t="str">
        <f t="shared" si="68"/>
        <v>2024-Nov</v>
      </c>
      <c r="O2212" t="str">
        <f t="shared" si="69"/>
        <v>Standard</v>
      </c>
      <c r="P2212">
        <f>COUNTIF($B:$B,B2212)</f>
        <v>8</v>
      </c>
      <c r="Q2212">
        <f>SUMIF($C:$C,C2212,$L:$L)</f>
        <v>16655.636999999995</v>
      </c>
    </row>
    <row r="2213" spans="1:17" x14ac:dyDescent="0.25">
      <c r="A2213" t="s">
        <v>6592</v>
      </c>
      <c r="B2213" t="s">
        <v>887</v>
      </c>
      <c r="C2213" t="s">
        <v>3130</v>
      </c>
      <c r="D2213" t="s">
        <v>3093</v>
      </c>
      <c r="E2213" t="s">
        <v>20588</v>
      </c>
      <c r="F2213" t="s">
        <v>6593</v>
      </c>
      <c r="G2213" t="s">
        <v>3090</v>
      </c>
      <c r="H2213">
        <f ca="1">_xlfn.XLOOKUP('Master Data'!$B:$B,PatientsMaster!$A:$A,PatientsMaster!$F:$F)</f>
        <v>73</v>
      </c>
      <c r="I2213" t="str">
        <f ca="1">_xlfn.XLOOKUP('Master Data'!$B:$B,PatientsMaster!$A:$A,PatientsMaster!$G:$G)</f>
        <v>Young Adult</v>
      </c>
      <c r="J2213" t="str">
        <f>_xlfn.XLOOKUP($C:$C,ProvidersMaster!$A:$A,ProvidersMaster!$C:$C)</f>
        <v>Pediatrics</v>
      </c>
      <c r="K2213">
        <f>_xlfn.XLOOKUP($A:$A,Charges!$B:$B,Charges!$D:$D)</f>
        <v>414.48</v>
      </c>
      <c r="L2213">
        <f>_xlfn.XLOOKUP($E:$E,InsuranceClaims!$A:$A,InsuranceClaims!$E:$E)</f>
        <v>237.7884</v>
      </c>
      <c r="M2213" t="str">
        <f>_xlfn.XLOOKUP($A:$A,Diagnoses!$B:$B,Diagnoses!$D:$D)</f>
        <v>Low back pain</v>
      </c>
      <c r="N2213" t="str">
        <f t="shared" si="68"/>
        <v>2022-Nov</v>
      </c>
      <c r="O2213" t="str">
        <f t="shared" si="69"/>
        <v>High Cost</v>
      </c>
      <c r="P2213">
        <f>COUNTIF($B:$B,B2213)</f>
        <v>8</v>
      </c>
      <c r="Q2213">
        <f>SUMIF($C:$C,C2213,$L:$L)</f>
        <v>15966.304299999994</v>
      </c>
    </row>
    <row r="2214" spans="1:17" x14ac:dyDescent="0.25">
      <c r="A2214" t="s">
        <v>6594</v>
      </c>
      <c r="B2214" t="s">
        <v>887</v>
      </c>
      <c r="C2214" t="s">
        <v>3148</v>
      </c>
      <c r="D2214" t="s">
        <v>3088</v>
      </c>
      <c r="E2214" t="s">
        <v>20589</v>
      </c>
      <c r="F2214" t="s">
        <v>6595</v>
      </c>
      <c r="G2214" t="s">
        <v>3106</v>
      </c>
      <c r="H2214">
        <f ca="1">_xlfn.XLOOKUP('Master Data'!$B:$B,PatientsMaster!$A:$A,PatientsMaster!$F:$F)</f>
        <v>73</v>
      </c>
      <c r="I2214" t="str">
        <f ca="1">_xlfn.XLOOKUP('Master Data'!$B:$B,PatientsMaster!$A:$A,PatientsMaster!$G:$G)</f>
        <v>Young Adult</v>
      </c>
      <c r="J2214" t="str">
        <f>_xlfn.XLOOKUP($C:$C,ProvidersMaster!$A:$A,ProvidersMaster!$C:$C)</f>
        <v>Gastroenterology</v>
      </c>
      <c r="K2214">
        <f>_xlfn.XLOOKUP($A:$A,Charges!$B:$B,Charges!$D:$D)</f>
        <v>403.25</v>
      </c>
      <c r="L2214">
        <f>_xlfn.XLOOKUP($E:$E,InsuranceClaims!$A:$A,InsuranceClaims!$E:$E)</f>
        <v>108.96470000000001</v>
      </c>
      <c r="M2214" t="str">
        <f>_xlfn.XLOOKUP($A:$A,Diagnoses!$B:$B,Diagnoses!$D:$D)</f>
        <v>Gastro-esophageal reflux disease without esophagitis</v>
      </c>
      <c r="N2214" t="str">
        <f t="shared" si="68"/>
        <v>2025-Mar</v>
      </c>
      <c r="O2214" t="str">
        <f t="shared" si="69"/>
        <v>High Cost</v>
      </c>
      <c r="P2214">
        <f>COUNTIF($B:$B,B2214)</f>
        <v>8</v>
      </c>
      <c r="Q2214">
        <f>SUMIF($C:$C,C2214,$L:$L)</f>
        <v>19833.441100000004</v>
      </c>
    </row>
    <row r="2215" spans="1:17" x14ac:dyDescent="0.25">
      <c r="A2215" t="s">
        <v>6596</v>
      </c>
      <c r="B2215" t="s">
        <v>889</v>
      </c>
      <c r="C2215" t="s">
        <v>3202</v>
      </c>
      <c r="D2215" t="s">
        <v>3088</v>
      </c>
      <c r="E2215" t="s">
        <v>20590</v>
      </c>
      <c r="F2215" t="s">
        <v>3650</v>
      </c>
      <c r="G2215" t="s">
        <v>3095</v>
      </c>
      <c r="H2215">
        <f ca="1">_xlfn.XLOOKUP('Master Data'!$B:$B,PatientsMaster!$A:$A,PatientsMaster!$F:$F)</f>
        <v>31</v>
      </c>
      <c r="I2215" t="str">
        <f ca="1">_xlfn.XLOOKUP('Master Data'!$B:$B,PatientsMaster!$A:$A,PatientsMaster!$G:$G)</f>
        <v>Young Adult</v>
      </c>
      <c r="J2215" t="str">
        <f>_xlfn.XLOOKUP($C:$C,ProvidersMaster!$A:$A,ProvidersMaster!$C:$C)</f>
        <v>General Practice</v>
      </c>
      <c r="K2215">
        <f>_xlfn.XLOOKUP($A:$A,Charges!$B:$B,Charges!$D:$D)</f>
        <v>293.95</v>
      </c>
      <c r="L2215">
        <f>_xlfn.XLOOKUP($E:$E,InsuranceClaims!$A:$A,InsuranceClaims!$E:$E)</f>
        <v>269.4975</v>
      </c>
      <c r="M2215" t="str">
        <f>_xlfn.XLOOKUP($A:$A,Diagnoses!$B:$B,Diagnoses!$D:$D)</f>
        <v>Gastro-esophageal reflux disease without esophagitis</v>
      </c>
      <c r="N2215" t="str">
        <f t="shared" si="68"/>
        <v>2024-Jan</v>
      </c>
      <c r="O2215" t="str">
        <f t="shared" si="69"/>
        <v>Standard</v>
      </c>
      <c r="P2215">
        <f>COUNTIF($B:$B,B2215)</f>
        <v>4</v>
      </c>
      <c r="Q2215">
        <f>SUMIF($C:$C,C2215,$L:$L)</f>
        <v>16195.449599999994</v>
      </c>
    </row>
    <row r="2216" spans="1:17" x14ac:dyDescent="0.25">
      <c r="A2216" t="s">
        <v>6597</v>
      </c>
      <c r="B2216" t="s">
        <v>889</v>
      </c>
      <c r="C2216" t="s">
        <v>3125</v>
      </c>
      <c r="D2216" t="s">
        <v>3088</v>
      </c>
      <c r="E2216" t="s">
        <v>20591</v>
      </c>
      <c r="F2216" t="s">
        <v>6598</v>
      </c>
      <c r="G2216" t="s">
        <v>3095</v>
      </c>
      <c r="H2216">
        <f ca="1">_xlfn.XLOOKUP('Master Data'!$B:$B,PatientsMaster!$A:$A,PatientsMaster!$F:$F)</f>
        <v>31</v>
      </c>
      <c r="I2216" t="str">
        <f ca="1">_xlfn.XLOOKUP('Master Data'!$B:$B,PatientsMaster!$A:$A,PatientsMaster!$G:$G)</f>
        <v>Young Adult</v>
      </c>
      <c r="J2216" t="str">
        <f>_xlfn.XLOOKUP($C:$C,ProvidersMaster!$A:$A,ProvidersMaster!$C:$C)</f>
        <v>Dermatology</v>
      </c>
      <c r="K2216">
        <f>_xlfn.XLOOKUP($A:$A,Charges!$B:$B,Charges!$D:$D)</f>
        <v>345.77</v>
      </c>
      <c r="L2216">
        <f>_xlfn.XLOOKUP($E:$E,InsuranceClaims!$A:$A,InsuranceClaims!$E:$E)</f>
        <v>287.95999999999998</v>
      </c>
      <c r="M2216" t="str">
        <f>_xlfn.XLOOKUP($A:$A,Diagnoses!$B:$B,Diagnoses!$D:$D)</f>
        <v>Gastro-esophageal reflux disease without esophagitis</v>
      </c>
      <c r="N2216" t="str">
        <f t="shared" si="68"/>
        <v>2023-Jan</v>
      </c>
      <c r="O2216" t="str">
        <f t="shared" si="69"/>
        <v>Standard</v>
      </c>
      <c r="P2216">
        <f>COUNTIF($B:$B,B2216)</f>
        <v>4</v>
      </c>
      <c r="Q2216">
        <f>SUMIF($C:$C,C2216,$L:$L)</f>
        <v>11666.590100000001</v>
      </c>
    </row>
    <row r="2217" spans="1:17" x14ac:dyDescent="0.25">
      <c r="A2217" t="s">
        <v>6599</v>
      </c>
      <c r="B2217" t="s">
        <v>889</v>
      </c>
      <c r="C2217" t="s">
        <v>3135</v>
      </c>
      <c r="D2217" t="s">
        <v>3088</v>
      </c>
      <c r="E2217" t="s">
        <v>20592</v>
      </c>
      <c r="F2217" t="s">
        <v>6600</v>
      </c>
      <c r="G2217" t="s">
        <v>3090</v>
      </c>
      <c r="H2217">
        <f ca="1">_xlfn.XLOOKUP('Master Data'!$B:$B,PatientsMaster!$A:$A,PatientsMaster!$F:$F)</f>
        <v>31</v>
      </c>
      <c r="I2217" t="str">
        <f ca="1">_xlfn.XLOOKUP('Master Data'!$B:$B,PatientsMaster!$A:$A,PatientsMaster!$G:$G)</f>
        <v>Young Adult</v>
      </c>
      <c r="J2217" t="str">
        <f>_xlfn.XLOOKUP($C:$C,ProvidersMaster!$A:$A,ProvidersMaster!$C:$C)</f>
        <v>Pediatrics</v>
      </c>
      <c r="K2217">
        <f>_xlfn.XLOOKUP($A:$A,Charges!$B:$B,Charges!$D:$D)</f>
        <v>263.18</v>
      </c>
      <c r="L2217">
        <f>_xlfn.XLOOKUP($E:$E,InsuranceClaims!$A:$A,InsuranceClaims!$E:$E)</f>
        <v>195.291</v>
      </c>
      <c r="M2217" t="str">
        <f>_xlfn.XLOOKUP($A:$A,Diagnoses!$B:$B,Diagnoses!$D:$D)</f>
        <v>Type 2 diabetes mellitus without complications</v>
      </c>
      <c r="N2217" t="str">
        <f t="shared" si="68"/>
        <v>2024-Mar</v>
      </c>
      <c r="O2217" t="str">
        <f t="shared" si="69"/>
        <v>Standard</v>
      </c>
      <c r="P2217">
        <f>COUNTIF($B:$B,B2217)</f>
        <v>4</v>
      </c>
      <c r="Q2217">
        <f>SUMIF($C:$C,C2217,$L:$L)</f>
        <v>24472.873299999996</v>
      </c>
    </row>
    <row r="2218" spans="1:17" x14ac:dyDescent="0.25">
      <c r="A2218" t="s">
        <v>6601</v>
      </c>
      <c r="B2218" t="s">
        <v>889</v>
      </c>
      <c r="C2218" t="s">
        <v>3138</v>
      </c>
      <c r="D2218" t="s">
        <v>3093</v>
      </c>
      <c r="E2218" t="s">
        <v>20593</v>
      </c>
      <c r="F2218" t="s">
        <v>5660</v>
      </c>
      <c r="G2218" t="s">
        <v>3090</v>
      </c>
      <c r="H2218">
        <f ca="1">_xlfn.XLOOKUP('Master Data'!$B:$B,PatientsMaster!$A:$A,PatientsMaster!$F:$F)</f>
        <v>31</v>
      </c>
      <c r="I2218" t="str">
        <f ca="1">_xlfn.XLOOKUP('Master Data'!$B:$B,PatientsMaster!$A:$A,PatientsMaster!$G:$G)</f>
        <v>Young Adult</v>
      </c>
      <c r="J2218" t="str">
        <f>_xlfn.XLOOKUP($C:$C,ProvidersMaster!$A:$A,ProvidersMaster!$C:$C)</f>
        <v>Dermatology</v>
      </c>
      <c r="K2218">
        <f>_xlfn.XLOOKUP($A:$A,Charges!$B:$B,Charges!$D:$D)</f>
        <v>316.42</v>
      </c>
      <c r="L2218">
        <f>_xlfn.XLOOKUP($E:$E,InsuranceClaims!$A:$A,InsuranceClaims!$E:$E)</f>
        <v>305.85599999999999</v>
      </c>
      <c r="M2218" t="str">
        <f>_xlfn.XLOOKUP($A:$A,Diagnoses!$B:$B,Diagnoses!$D:$D)</f>
        <v>Type 2 diabetes mellitus without complications</v>
      </c>
      <c r="N2218" t="str">
        <f t="shared" si="68"/>
        <v>2023-Jul</v>
      </c>
      <c r="O2218" t="str">
        <f t="shared" si="69"/>
        <v>Standard</v>
      </c>
      <c r="P2218">
        <f>COUNTIF($B:$B,B2218)</f>
        <v>4</v>
      </c>
      <c r="Q2218">
        <f>SUMIF($C:$C,C2218,$L:$L)</f>
        <v>16320.415199999998</v>
      </c>
    </row>
    <row r="2219" spans="1:17" x14ac:dyDescent="0.25">
      <c r="A2219" t="s">
        <v>6602</v>
      </c>
      <c r="B2219" t="s">
        <v>891</v>
      </c>
      <c r="C2219" t="s">
        <v>3138</v>
      </c>
      <c r="D2219" t="s">
        <v>3093</v>
      </c>
      <c r="E2219" t="s">
        <v>20594</v>
      </c>
      <c r="F2219" t="s">
        <v>6033</v>
      </c>
      <c r="G2219" t="s">
        <v>3090</v>
      </c>
      <c r="H2219">
        <f ca="1">_xlfn.XLOOKUP('Master Data'!$B:$B,PatientsMaster!$A:$A,PatientsMaster!$F:$F)</f>
        <v>86</v>
      </c>
      <c r="I2219" t="str">
        <f ca="1">_xlfn.XLOOKUP('Master Data'!$B:$B,PatientsMaster!$A:$A,PatientsMaster!$G:$G)</f>
        <v>Young Adult</v>
      </c>
      <c r="J2219" t="str">
        <f>_xlfn.XLOOKUP($C:$C,ProvidersMaster!$A:$A,ProvidersMaster!$C:$C)</f>
        <v>Dermatology</v>
      </c>
      <c r="K2219">
        <f>_xlfn.XLOOKUP($A:$A,Charges!$B:$B,Charges!$D:$D)</f>
        <v>192.56</v>
      </c>
      <c r="L2219">
        <f>_xlfn.XLOOKUP($E:$E,InsuranceClaims!$A:$A,InsuranceClaims!$E:$E)</f>
        <v>364.08119999999997</v>
      </c>
      <c r="M2219" t="str">
        <f>_xlfn.XLOOKUP($A:$A,Diagnoses!$B:$B,Diagnoses!$D:$D)</f>
        <v>Essential (primary) hypertension</v>
      </c>
      <c r="N2219" t="str">
        <f t="shared" si="68"/>
        <v>2026-Jul</v>
      </c>
      <c r="O2219" t="str">
        <f t="shared" si="69"/>
        <v>Standard</v>
      </c>
      <c r="P2219">
        <f>COUNTIF($B:$B,B2219)</f>
        <v>4</v>
      </c>
      <c r="Q2219">
        <f>SUMIF($C:$C,C2219,$L:$L)</f>
        <v>16320.415199999998</v>
      </c>
    </row>
    <row r="2220" spans="1:17" x14ac:dyDescent="0.25">
      <c r="A2220" t="s">
        <v>6603</v>
      </c>
      <c r="B2220" t="s">
        <v>891</v>
      </c>
      <c r="C2220" t="s">
        <v>3172</v>
      </c>
      <c r="D2220" t="s">
        <v>3093</v>
      </c>
      <c r="E2220" t="s">
        <v>20595</v>
      </c>
      <c r="F2220" t="s">
        <v>5240</v>
      </c>
      <c r="G2220" t="s">
        <v>3102</v>
      </c>
      <c r="H2220">
        <f ca="1">_xlfn.XLOOKUP('Master Data'!$B:$B,PatientsMaster!$A:$A,PatientsMaster!$F:$F)</f>
        <v>86</v>
      </c>
      <c r="I2220" t="str">
        <f ca="1">_xlfn.XLOOKUP('Master Data'!$B:$B,PatientsMaster!$A:$A,PatientsMaster!$G:$G)</f>
        <v>Young Adult</v>
      </c>
      <c r="J2220" t="str">
        <f>_xlfn.XLOOKUP($C:$C,ProvidersMaster!$A:$A,ProvidersMaster!$C:$C)</f>
        <v>Gastroenterology</v>
      </c>
      <c r="K2220">
        <f>_xlfn.XLOOKUP($A:$A,Charges!$B:$B,Charges!$D:$D)</f>
        <v>431.03</v>
      </c>
      <c r="L2220">
        <f>_xlfn.XLOOKUP($E:$E,InsuranceClaims!$A:$A,InsuranceClaims!$E:$E)</f>
        <v>125.8128</v>
      </c>
      <c r="M2220" t="str">
        <f>_xlfn.XLOOKUP($A:$A,Diagnoses!$B:$B,Diagnoses!$D:$D)</f>
        <v>Acute upper respiratory infection, unspecified</v>
      </c>
      <c r="N2220" t="str">
        <f t="shared" si="68"/>
        <v>2022-Dec</v>
      </c>
      <c r="O2220" t="str">
        <f t="shared" si="69"/>
        <v>High Cost</v>
      </c>
      <c r="P2220">
        <f>COUNTIF($B:$B,B2220)</f>
        <v>4</v>
      </c>
      <c r="Q2220">
        <f>SUMIF($C:$C,C2220,$L:$L)</f>
        <v>17502.678000000004</v>
      </c>
    </row>
    <row r="2221" spans="1:17" x14ac:dyDescent="0.25">
      <c r="A2221" t="s">
        <v>6604</v>
      </c>
      <c r="B2221" t="s">
        <v>891</v>
      </c>
      <c r="C2221" t="s">
        <v>3217</v>
      </c>
      <c r="D2221" t="s">
        <v>3093</v>
      </c>
      <c r="E2221" t="s">
        <v>20596</v>
      </c>
      <c r="F2221" t="s">
        <v>3190</v>
      </c>
      <c r="G2221" t="s">
        <v>3090</v>
      </c>
      <c r="H2221">
        <f ca="1">_xlfn.XLOOKUP('Master Data'!$B:$B,PatientsMaster!$A:$A,PatientsMaster!$F:$F)</f>
        <v>86</v>
      </c>
      <c r="I2221" t="str">
        <f ca="1">_xlfn.XLOOKUP('Master Data'!$B:$B,PatientsMaster!$A:$A,PatientsMaster!$G:$G)</f>
        <v>Young Adult</v>
      </c>
      <c r="J2221" t="str">
        <f>_xlfn.XLOOKUP($C:$C,ProvidersMaster!$A:$A,ProvidersMaster!$C:$C)</f>
        <v>Cardiology</v>
      </c>
      <c r="K2221">
        <f>_xlfn.XLOOKUP($A:$A,Charges!$B:$B,Charges!$D:$D)</f>
        <v>52.61</v>
      </c>
      <c r="L2221">
        <f>_xlfn.XLOOKUP($E:$E,InsuranceClaims!$A:$A,InsuranceClaims!$E:$E)</f>
        <v>142.21899999999999</v>
      </c>
      <c r="M2221" t="str">
        <f>_xlfn.XLOOKUP($A:$A,Diagnoses!$B:$B,Diagnoses!$D:$D)</f>
        <v>Gastro-esophageal reflux disease without esophagitis</v>
      </c>
      <c r="N2221" t="str">
        <f t="shared" si="68"/>
        <v>2023-Jan</v>
      </c>
      <c r="O2221" t="str">
        <f t="shared" si="69"/>
        <v>Standard</v>
      </c>
      <c r="P2221">
        <f>COUNTIF($B:$B,B2221)</f>
        <v>4</v>
      </c>
      <c r="Q2221">
        <f>SUMIF($C:$C,C2221,$L:$L)</f>
        <v>16325.449900000001</v>
      </c>
    </row>
    <row r="2222" spans="1:17" x14ac:dyDescent="0.25">
      <c r="A2222" t="s">
        <v>6605</v>
      </c>
      <c r="B2222" t="s">
        <v>891</v>
      </c>
      <c r="C2222" t="s">
        <v>3100</v>
      </c>
      <c r="D2222" t="s">
        <v>3093</v>
      </c>
      <c r="E2222" t="s">
        <v>20597</v>
      </c>
      <c r="F2222" t="s">
        <v>6487</v>
      </c>
      <c r="G2222" t="s">
        <v>3095</v>
      </c>
      <c r="H2222">
        <f ca="1">_xlfn.XLOOKUP('Master Data'!$B:$B,PatientsMaster!$A:$A,PatientsMaster!$F:$F)</f>
        <v>86</v>
      </c>
      <c r="I2222" t="str">
        <f ca="1">_xlfn.XLOOKUP('Master Data'!$B:$B,PatientsMaster!$A:$A,PatientsMaster!$G:$G)</f>
        <v>Young Adult</v>
      </c>
      <c r="J2222" t="str">
        <f>_xlfn.XLOOKUP($C:$C,ProvidersMaster!$A:$A,ProvidersMaster!$C:$C)</f>
        <v>Gastroenterology</v>
      </c>
      <c r="K2222">
        <f>_xlfn.XLOOKUP($A:$A,Charges!$B:$B,Charges!$D:$D)</f>
        <v>276.19</v>
      </c>
      <c r="L2222">
        <f>_xlfn.XLOOKUP($E:$E,InsuranceClaims!$A:$A,InsuranceClaims!$E:$E)</f>
        <v>94.591800000000006</v>
      </c>
      <c r="M2222" t="str">
        <f>_xlfn.XLOOKUP($A:$A,Diagnoses!$B:$B,Diagnoses!$D:$D)</f>
        <v>Acute upper respiratory infection, unspecified</v>
      </c>
      <c r="N2222" t="str">
        <f t="shared" si="68"/>
        <v>2023-Apr</v>
      </c>
      <c r="O2222" t="str">
        <f t="shared" si="69"/>
        <v>Standard</v>
      </c>
      <c r="P2222">
        <f>COUNTIF($B:$B,B2222)</f>
        <v>4</v>
      </c>
      <c r="Q2222">
        <f>SUMIF($C:$C,C2222,$L:$L)</f>
        <v>18930.286999999997</v>
      </c>
    </row>
    <row r="2223" spans="1:17" x14ac:dyDescent="0.25">
      <c r="A2223" t="s">
        <v>6606</v>
      </c>
      <c r="B2223" t="s">
        <v>893</v>
      </c>
      <c r="C2223" t="s">
        <v>3208</v>
      </c>
      <c r="D2223" t="s">
        <v>3093</v>
      </c>
      <c r="E2223" t="s">
        <v>20598</v>
      </c>
      <c r="F2223" t="s">
        <v>6607</v>
      </c>
      <c r="G2223" t="s">
        <v>3095</v>
      </c>
      <c r="H2223">
        <f ca="1">_xlfn.XLOOKUP('Master Data'!$B:$B,PatientsMaster!$A:$A,PatientsMaster!$F:$F)</f>
        <v>71</v>
      </c>
      <c r="I2223" t="str">
        <f ca="1">_xlfn.XLOOKUP('Master Data'!$B:$B,PatientsMaster!$A:$A,PatientsMaster!$G:$G)</f>
        <v>Young Adult</v>
      </c>
      <c r="J2223" t="str">
        <f>_xlfn.XLOOKUP($C:$C,ProvidersMaster!$A:$A,ProvidersMaster!$C:$C)</f>
        <v>Cardiology</v>
      </c>
      <c r="K2223">
        <f>_xlfn.XLOOKUP($A:$A,Charges!$B:$B,Charges!$D:$D)</f>
        <v>257.56</v>
      </c>
      <c r="L2223">
        <f>_xlfn.XLOOKUP($E:$E,InsuranceClaims!$A:$A,InsuranceClaims!$E:$E)</f>
        <v>258.94399999999996</v>
      </c>
      <c r="M2223" t="str">
        <f>_xlfn.XLOOKUP($A:$A,Diagnoses!$B:$B,Diagnoses!$D:$D)</f>
        <v>Acute upper respiratory infection, unspecified</v>
      </c>
      <c r="N2223" t="str">
        <f t="shared" si="68"/>
        <v>2025-Sep</v>
      </c>
      <c r="O2223" t="str">
        <f t="shared" si="69"/>
        <v>Standard</v>
      </c>
      <c r="P2223">
        <f>COUNTIF($B:$B,B2223)</f>
        <v>8</v>
      </c>
      <c r="Q2223">
        <f>SUMIF($C:$C,C2223,$L:$L)</f>
        <v>17205.856699999993</v>
      </c>
    </row>
    <row r="2224" spans="1:17" x14ac:dyDescent="0.25">
      <c r="A2224" t="s">
        <v>6608</v>
      </c>
      <c r="B2224" t="s">
        <v>893</v>
      </c>
      <c r="C2224" t="s">
        <v>3199</v>
      </c>
      <c r="D2224" t="s">
        <v>3088</v>
      </c>
      <c r="E2224" t="s">
        <v>20599</v>
      </c>
      <c r="F2224" t="s">
        <v>6609</v>
      </c>
      <c r="G2224" t="s">
        <v>3106</v>
      </c>
      <c r="H2224">
        <f ca="1">_xlfn.XLOOKUP('Master Data'!$B:$B,PatientsMaster!$A:$A,PatientsMaster!$F:$F)</f>
        <v>71</v>
      </c>
      <c r="I2224" t="str">
        <f ca="1">_xlfn.XLOOKUP('Master Data'!$B:$B,PatientsMaster!$A:$A,PatientsMaster!$G:$G)</f>
        <v>Young Adult</v>
      </c>
      <c r="J2224" t="str">
        <f>_xlfn.XLOOKUP($C:$C,ProvidersMaster!$A:$A,ProvidersMaster!$C:$C)</f>
        <v>Gastroenterology</v>
      </c>
      <c r="K2224">
        <f>_xlfn.XLOOKUP($A:$A,Charges!$B:$B,Charges!$D:$D)</f>
        <v>430.39</v>
      </c>
      <c r="L2224">
        <f>_xlfn.XLOOKUP($E:$E,InsuranceClaims!$A:$A,InsuranceClaims!$E:$E)</f>
        <v>49.172000000000004</v>
      </c>
      <c r="M2224" t="str">
        <f>_xlfn.XLOOKUP($A:$A,Diagnoses!$B:$B,Diagnoses!$D:$D)</f>
        <v>Low back pain</v>
      </c>
      <c r="N2224" t="str">
        <f t="shared" si="68"/>
        <v>2022-Jul</v>
      </c>
      <c r="O2224" t="str">
        <f t="shared" si="69"/>
        <v>High Cost</v>
      </c>
      <c r="P2224">
        <f>COUNTIF($B:$B,B2224)</f>
        <v>8</v>
      </c>
      <c r="Q2224">
        <f>SUMIF($C:$C,C2224,$L:$L)</f>
        <v>19674.320500000005</v>
      </c>
    </row>
    <row r="2225" spans="1:17" x14ac:dyDescent="0.25">
      <c r="A2225" t="s">
        <v>6610</v>
      </c>
      <c r="B2225" t="s">
        <v>893</v>
      </c>
      <c r="C2225" t="s">
        <v>3199</v>
      </c>
      <c r="D2225" t="s">
        <v>3088</v>
      </c>
      <c r="E2225" t="s">
        <v>20600</v>
      </c>
      <c r="F2225" t="s">
        <v>6453</v>
      </c>
      <c r="G2225" t="s">
        <v>3090</v>
      </c>
      <c r="H2225">
        <f ca="1">_xlfn.XLOOKUP('Master Data'!$B:$B,PatientsMaster!$A:$A,PatientsMaster!$F:$F)</f>
        <v>71</v>
      </c>
      <c r="I2225" t="str">
        <f ca="1">_xlfn.XLOOKUP('Master Data'!$B:$B,PatientsMaster!$A:$A,PatientsMaster!$G:$G)</f>
        <v>Young Adult</v>
      </c>
      <c r="J2225" t="str">
        <f>_xlfn.XLOOKUP($C:$C,ProvidersMaster!$A:$A,ProvidersMaster!$C:$C)</f>
        <v>Gastroenterology</v>
      </c>
      <c r="K2225">
        <f>_xlfn.XLOOKUP($A:$A,Charges!$B:$B,Charges!$D:$D)</f>
        <v>126.25</v>
      </c>
      <c r="L2225">
        <f>_xlfn.XLOOKUP($E:$E,InsuranceClaims!$A:$A,InsuranceClaims!$E:$E)</f>
        <v>64.265600000000006</v>
      </c>
      <c r="M2225" t="str">
        <f>_xlfn.XLOOKUP($A:$A,Diagnoses!$B:$B,Diagnoses!$D:$D)</f>
        <v>Essential (primary) hypertension</v>
      </c>
      <c r="N2225" t="str">
        <f t="shared" si="68"/>
        <v>2025-Sep</v>
      </c>
      <c r="O2225" t="str">
        <f t="shared" si="69"/>
        <v>Standard</v>
      </c>
      <c r="P2225">
        <f>COUNTIF($B:$B,B2225)</f>
        <v>8</v>
      </c>
      <c r="Q2225">
        <f>SUMIF($C:$C,C2225,$L:$L)</f>
        <v>19674.320500000005</v>
      </c>
    </row>
    <row r="2226" spans="1:17" x14ac:dyDescent="0.25">
      <c r="A2226" t="s">
        <v>6611</v>
      </c>
      <c r="B2226" t="s">
        <v>893</v>
      </c>
      <c r="C2226" t="s">
        <v>3172</v>
      </c>
      <c r="D2226" t="s">
        <v>3093</v>
      </c>
      <c r="E2226" t="s">
        <v>20601</v>
      </c>
      <c r="F2226" t="s">
        <v>6612</v>
      </c>
      <c r="G2226" t="s">
        <v>3102</v>
      </c>
      <c r="H2226">
        <f ca="1">_xlfn.XLOOKUP('Master Data'!$B:$B,PatientsMaster!$A:$A,PatientsMaster!$F:$F)</f>
        <v>71</v>
      </c>
      <c r="I2226" t="str">
        <f ca="1">_xlfn.XLOOKUP('Master Data'!$B:$B,PatientsMaster!$A:$A,PatientsMaster!$G:$G)</f>
        <v>Young Adult</v>
      </c>
      <c r="J2226" t="str">
        <f>_xlfn.XLOOKUP($C:$C,ProvidersMaster!$A:$A,ProvidersMaster!$C:$C)</f>
        <v>Gastroenterology</v>
      </c>
      <c r="K2226">
        <f>_xlfn.XLOOKUP($A:$A,Charges!$B:$B,Charges!$D:$D)</f>
        <v>382.01</v>
      </c>
      <c r="L2226">
        <f>_xlfn.XLOOKUP($E:$E,InsuranceClaims!$A:$A,InsuranceClaims!$E:$E)</f>
        <v>138.0737</v>
      </c>
      <c r="M2226" t="str">
        <f>_xlfn.XLOOKUP($A:$A,Diagnoses!$B:$B,Diagnoses!$D:$D)</f>
        <v>Low back pain</v>
      </c>
      <c r="N2226" t="str">
        <f t="shared" si="68"/>
        <v>2022-Jun</v>
      </c>
      <c r="O2226" t="str">
        <f t="shared" si="69"/>
        <v>High Cost</v>
      </c>
      <c r="P2226">
        <f>COUNTIF($B:$B,B2226)</f>
        <v>8</v>
      </c>
      <c r="Q2226">
        <f>SUMIF($C:$C,C2226,$L:$L)</f>
        <v>17502.678000000004</v>
      </c>
    </row>
    <row r="2227" spans="1:17" x14ac:dyDescent="0.25">
      <c r="A2227" t="s">
        <v>6613</v>
      </c>
      <c r="B2227" t="s">
        <v>893</v>
      </c>
      <c r="C2227" t="s">
        <v>3104</v>
      </c>
      <c r="D2227" t="s">
        <v>3093</v>
      </c>
      <c r="E2227" t="s">
        <v>20602</v>
      </c>
      <c r="F2227" t="s">
        <v>5624</v>
      </c>
      <c r="G2227" t="s">
        <v>3090</v>
      </c>
      <c r="H2227">
        <f ca="1">_xlfn.XLOOKUP('Master Data'!$B:$B,PatientsMaster!$A:$A,PatientsMaster!$F:$F)</f>
        <v>71</v>
      </c>
      <c r="I2227" t="str">
        <f ca="1">_xlfn.XLOOKUP('Master Data'!$B:$B,PatientsMaster!$A:$A,PatientsMaster!$G:$G)</f>
        <v>Young Adult</v>
      </c>
      <c r="J2227" t="str">
        <f>_xlfn.XLOOKUP($C:$C,ProvidersMaster!$A:$A,ProvidersMaster!$C:$C)</f>
        <v>Pediatrics</v>
      </c>
      <c r="K2227">
        <f>_xlfn.XLOOKUP($A:$A,Charges!$B:$B,Charges!$D:$D)</f>
        <v>191.65</v>
      </c>
      <c r="L2227">
        <f>_xlfn.XLOOKUP($E:$E,InsuranceClaims!$A:$A,InsuranceClaims!$E:$E)</f>
        <v>286.80479999999994</v>
      </c>
      <c r="M2227" t="str">
        <f>_xlfn.XLOOKUP($A:$A,Diagnoses!$B:$B,Diagnoses!$D:$D)</f>
        <v>Type 2 diabetes mellitus without complications</v>
      </c>
      <c r="N2227" t="str">
        <f t="shared" si="68"/>
        <v>2026-Mar</v>
      </c>
      <c r="O2227" t="str">
        <f t="shared" si="69"/>
        <v>Standard</v>
      </c>
      <c r="P2227">
        <f>COUNTIF($B:$B,B2227)</f>
        <v>8</v>
      </c>
      <c r="Q2227">
        <f>SUMIF($C:$C,C2227,$L:$L)</f>
        <v>19656.943599999999</v>
      </c>
    </row>
    <row r="2228" spans="1:17" x14ac:dyDescent="0.25">
      <c r="A2228" t="s">
        <v>6614</v>
      </c>
      <c r="B2228" t="s">
        <v>893</v>
      </c>
      <c r="C2228" t="s">
        <v>3135</v>
      </c>
      <c r="D2228" t="s">
        <v>3093</v>
      </c>
      <c r="E2228" t="s">
        <v>20603</v>
      </c>
      <c r="F2228" t="s">
        <v>6615</v>
      </c>
      <c r="G2228" t="s">
        <v>3095</v>
      </c>
      <c r="H2228">
        <f ca="1">_xlfn.XLOOKUP('Master Data'!$B:$B,PatientsMaster!$A:$A,PatientsMaster!$F:$F)</f>
        <v>71</v>
      </c>
      <c r="I2228" t="str">
        <f ca="1">_xlfn.XLOOKUP('Master Data'!$B:$B,PatientsMaster!$A:$A,PatientsMaster!$G:$G)</f>
        <v>Young Adult</v>
      </c>
      <c r="J2228" t="str">
        <f>_xlfn.XLOOKUP($C:$C,ProvidersMaster!$A:$A,ProvidersMaster!$C:$C)</f>
        <v>Pediatrics</v>
      </c>
      <c r="K2228">
        <f>_xlfn.XLOOKUP($A:$A,Charges!$B:$B,Charges!$D:$D)</f>
        <v>112.88</v>
      </c>
      <c r="L2228">
        <f>_xlfn.XLOOKUP($E:$E,InsuranceClaims!$A:$A,InsuranceClaims!$E:$E)</f>
        <v>348.42499999999995</v>
      </c>
      <c r="M2228" t="str">
        <f>_xlfn.XLOOKUP($A:$A,Diagnoses!$B:$B,Diagnoses!$D:$D)</f>
        <v>Essential (primary) hypertension</v>
      </c>
      <c r="N2228" t="str">
        <f t="shared" si="68"/>
        <v>2023-Dec</v>
      </c>
      <c r="O2228" t="str">
        <f t="shared" si="69"/>
        <v>Standard</v>
      </c>
      <c r="P2228">
        <f>COUNTIF($B:$B,B2228)</f>
        <v>8</v>
      </c>
      <c r="Q2228">
        <f>SUMIF($C:$C,C2228,$L:$L)</f>
        <v>24472.873299999996</v>
      </c>
    </row>
    <row r="2229" spans="1:17" x14ac:dyDescent="0.25">
      <c r="A2229" t="s">
        <v>6616</v>
      </c>
      <c r="B2229" t="s">
        <v>893</v>
      </c>
      <c r="C2229" t="s">
        <v>3329</v>
      </c>
      <c r="D2229" t="s">
        <v>3088</v>
      </c>
      <c r="E2229" t="s">
        <v>20604</v>
      </c>
      <c r="F2229" t="s">
        <v>4299</v>
      </c>
      <c r="G2229" t="s">
        <v>3106</v>
      </c>
      <c r="H2229">
        <f ca="1">_xlfn.XLOOKUP('Master Data'!$B:$B,PatientsMaster!$A:$A,PatientsMaster!$F:$F)</f>
        <v>71</v>
      </c>
      <c r="I2229" t="str">
        <f ca="1">_xlfn.XLOOKUP('Master Data'!$B:$B,PatientsMaster!$A:$A,PatientsMaster!$G:$G)</f>
        <v>Young Adult</v>
      </c>
      <c r="J2229" t="str">
        <f>_xlfn.XLOOKUP($C:$C,ProvidersMaster!$A:$A,ProvidersMaster!$C:$C)</f>
        <v>Oncology</v>
      </c>
      <c r="K2229">
        <f>_xlfn.XLOOKUP($A:$A,Charges!$B:$B,Charges!$D:$D)</f>
        <v>195.69</v>
      </c>
      <c r="L2229">
        <f>_xlfn.XLOOKUP($E:$E,InsuranceClaims!$A:$A,InsuranceClaims!$E:$E)</f>
        <v>109.59</v>
      </c>
      <c r="M2229" t="str">
        <f>_xlfn.XLOOKUP($A:$A,Diagnoses!$B:$B,Diagnoses!$D:$D)</f>
        <v>Low back pain</v>
      </c>
      <c r="N2229" t="str">
        <f t="shared" si="68"/>
        <v>2023-Jan</v>
      </c>
      <c r="O2229" t="str">
        <f t="shared" si="69"/>
        <v>Standard</v>
      </c>
      <c r="P2229">
        <f>COUNTIF($B:$B,B2229)</f>
        <v>8</v>
      </c>
      <c r="Q2229">
        <f>SUMIF($C:$C,C2229,$L:$L)</f>
        <v>21059.359400000005</v>
      </c>
    </row>
    <row r="2230" spans="1:17" x14ac:dyDescent="0.25">
      <c r="A2230" t="s">
        <v>6617</v>
      </c>
      <c r="B2230" t="s">
        <v>893</v>
      </c>
      <c r="C2230" t="s">
        <v>3118</v>
      </c>
      <c r="D2230" t="s">
        <v>3093</v>
      </c>
      <c r="E2230" t="s">
        <v>20605</v>
      </c>
      <c r="F2230" t="s">
        <v>6618</v>
      </c>
      <c r="G2230" t="s">
        <v>3106</v>
      </c>
      <c r="H2230">
        <f ca="1">_xlfn.XLOOKUP('Master Data'!$B:$B,PatientsMaster!$A:$A,PatientsMaster!$F:$F)</f>
        <v>71</v>
      </c>
      <c r="I2230" t="str">
        <f ca="1">_xlfn.XLOOKUP('Master Data'!$B:$B,PatientsMaster!$A:$A,PatientsMaster!$G:$G)</f>
        <v>Young Adult</v>
      </c>
      <c r="J2230" t="str">
        <f>_xlfn.XLOOKUP($C:$C,ProvidersMaster!$A:$A,ProvidersMaster!$C:$C)</f>
        <v>Cardiology</v>
      </c>
      <c r="K2230">
        <f>_xlfn.XLOOKUP($A:$A,Charges!$B:$B,Charges!$D:$D)</f>
        <v>268.63</v>
      </c>
      <c r="L2230">
        <f>_xlfn.XLOOKUP($E:$E,InsuranceClaims!$A:$A,InsuranceClaims!$E:$E)</f>
        <v>382.96199999999999</v>
      </c>
      <c r="M2230" t="str">
        <f>_xlfn.XLOOKUP($A:$A,Diagnoses!$B:$B,Diagnoses!$D:$D)</f>
        <v>Gastro-esophageal reflux disease without esophagitis</v>
      </c>
      <c r="N2230" t="str">
        <f t="shared" si="68"/>
        <v>2025-Dec</v>
      </c>
      <c r="O2230" t="str">
        <f t="shared" si="69"/>
        <v>Standard</v>
      </c>
      <c r="P2230">
        <f>COUNTIF($B:$B,B2230)</f>
        <v>8</v>
      </c>
      <c r="Q2230">
        <f>SUMIF($C:$C,C2230,$L:$L)</f>
        <v>19335.334599999998</v>
      </c>
    </row>
    <row r="2231" spans="1:17" x14ac:dyDescent="0.25">
      <c r="A2231" t="s">
        <v>6619</v>
      </c>
      <c r="B2231" t="s">
        <v>895</v>
      </c>
      <c r="C2231" t="s">
        <v>3175</v>
      </c>
      <c r="D2231" t="s">
        <v>3093</v>
      </c>
      <c r="E2231" t="s">
        <v>20606</v>
      </c>
      <c r="F2231" t="s">
        <v>6199</v>
      </c>
      <c r="G2231" t="s">
        <v>3095</v>
      </c>
      <c r="H2231">
        <f ca="1">_xlfn.XLOOKUP('Master Data'!$B:$B,PatientsMaster!$A:$A,PatientsMaster!$F:$F)</f>
        <v>37</v>
      </c>
      <c r="I2231" t="str">
        <f ca="1">_xlfn.XLOOKUP('Master Data'!$B:$B,PatientsMaster!$A:$A,PatientsMaster!$G:$G)</f>
        <v>Young Adult</v>
      </c>
      <c r="J2231" t="str">
        <f>_xlfn.XLOOKUP($C:$C,ProvidersMaster!$A:$A,ProvidersMaster!$C:$C)</f>
        <v>Pediatrics</v>
      </c>
      <c r="K2231">
        <f>_xlfn.XLOOKUP($A:$A,Charges!$B:$B,Charges!$D:$D)</f>
        <v>208.93</v>
      </c>
      <c r="L2231">
        <f>_xlfn.XLOOKUP($E:$E,InsuranceClaims!$A:$A,InsuranceClaims!$E:$E)</f>
        <v>354.0924</v>
      </c>
      <c r="M2231" t="str">
        <f>_xlfn.XLOOKUP($A:$A,Diagnoses!$B:$B,Diagnoses!$D:$D)</f>
        <v>Low back pain</v>
      </c>
      <c r="N2231" t="str">
        <f t="shared" si="68"/>
        <v>2026-Jan</v>
      </c>
      <c r="O2231" t="str">
        <f t="shared" si="69"/>
        <v>Standard</v>
      </c>
      <c r="P2231">
        <f>COUNTIF($B:$B,B2231)</f>
        <v>6</v>
      </c>
      <c r="Q2231">
        <f>SUMIF($C:$C,C2231,$L:$L)</f>
        <v>18866.657099999993</v>
      </c>
    </row>
    <row r="2232" spans="1:17" x14ac:dyDescent="0.25">
      <c r="A2232" t="s">
        <v>6620</v>
      </c>
      <c r="B2232" t="s">
        <v>895</v>
      </c>
      <c r="C2232" t="s">
        <v>3161</v>
      </c>
      <c r="D2232" t="s">
        <v>3093</v>
      </c>
      <c r="E2232" t="s">
        <v>20607</v>
      </c>
      <c r="F2232" t="s">
        <v>6621</v>
      </c>
      <c r="G2232" t="s">
        <v>3090</v>
      </c>
      <c r="H2232">
        <f ca="1">_xlfn.XLOOKUP('Master Data'!$B:$B,PatientsMaster!$A:$A,PatientsMaster!$F:$F)</f>
        <v>37</v>
      </c>
      <c r="I2232" t="str">
        <f ca="1">_xlfn.XLOOKUP('Master Data'!$B:$B,PatientsMaster!$A:$A,PatientsMaster!$G:$G)</f>
        <v>Young Adult</v>
      </c>
      <c r="J2232" t="str">
        <f>_xlfn.XLOOKUP($C:$C,ProvidersMaster!$A:$A,ProvidersMaster!$C:$C)</f>
        <v>Gastroenterology</v>
      </c>
      <c r="K2232">
        <f>_xlfn.XLOOKUP($A:$A,Charges!$B:$B,Charges!$D:$D)</f>
        <v>404.14</v>
      </c>
      <c r="L2232">
        <f>_xlfn.XLOOKUP($E:$E,InsuranceClaims!$A:$A,InsuranceClaims!$E:$E)</f>
        <v>365.17250000000001</v>
      </c>
      <c r="M2232" t="str">
        <f>_xlfn.XLOOKUP($A:$A,Diagnoses!$B:$B,Diagnoses!$D:$D)</f>
        <v>Essential (primary) hypertension</v>
      </c>
      <c r="N2232" t="str">
        <f t="shared" si="68"/>
        <v>2025-Jan</v>
      </c>
      <c r="O2232" t="str">
        <f t="shared" si="69"/>
        <v>High Cost</v>
      </c>
      <c r="P2232">
        <f>COUNTIF($B:$B,B2232)</f>
        <v>6</v>
      </c>
      <c r="Q2232">
        <f>SUMIF($C:$C,C2232,$L:$L)</f>
        <v>20657.172699999996</v>
      </c>
    </row>
    <row r="2233" spans="1:17" x14ac:dyDescent="0.25">
      <c r="A2233" t="s">
        <v>6622</v>
      </c>
      <c r="B2233" t="s">
        <v>895</v>
      </c>
      <c r="C2233" t="s">
        <v>3104</v>
      </c>
      <c r="D2233" t="s">
        <v>3093</v>
      </c>
      <c r="E2233" t="s">
        <v>20608</v>
      </c>
      <c r="F2233" t="s">
        <v>4317</v>
      </c>
      <c r="G2233" t="s">
        <v>3095</v>
      </c>
      <c r="H2233">
        <f ca="1">_xlfn.XLOOKUP('Master Data'!$B:$B,PatientsMaster!$A:$A,PatientsMaster!$F:$F)</f>
        <v>37</v>
      </c>
      <c r="I2233" t="str">
        <f ca="1">_xlfn.XLOOKUP('Master Data'!$B:$B,PatientsMaster!$A:$A,PatientsMaster!$G:$G)</f>
        <v>Young Adult</v>
      </c>
      <c r="J2233" t="str">
        <f>_xlfn.XLOOKUP($C:$C,ProvidersMaster!$A:$A,ProvidersMaster!$C:$C)</f>
        <v>Pediatrics</v>
      </c>
      <c r="K2233">
        <f>_xlfn.XLOOKUP($A:$A,Charges!$B:$B,Charges!$D:$D)</f>
        <v>172.41</v>
      </c>
      <c r="L2233">
        <f>_xlfn.XLOOKUP($E:$E,InsuranceClaims!$A:$A,InsuranceClaims!$E:$E)</f>
        <v>278.84639999999996</v>
      </c>
      <c r="M2233" t="str">
        <f>_xlfn.XLOOKUP($A:$A,Diagnoses!$B:$B,Diagnoses!$D:$D)</f>
        <v>Low back pain</v>
      </c>
      <c r="N2233" t="str">
        <f t="shared" si="68"/>
        <v>2026-Apr</v>
      </c>
      <c r="O2233" t="str">
        <f t="shared" si="69"/>
        <v>Standard</v>
      </c>
      <c r="P2233">
        <f>COUNTIF($B:$B,B2233)</f>
        <v>6</v>
      </c>
      <c r="Q2233">
        <f>SUMIF($C:$C,C2233,$L:$L)</f>
        <v>19656.943599999999</v>
      </c>
    </row>
    <row r="2234" spans="1:17" x14ac:dyDescent="0.25">
      <c r="A2234" t="s">
        <v>6623</v>
      </c>
      <c r="B2234" t="s">
        <v>895</v>
      </c>
      <c r="C2234" t="s">
        <v>3180</v>
      </c>
      <c r="D2234" t="s">
        <v>3093</v>
      </c>
      <c r="E2234" t="s">
        <v>20609</v>
      </c>
      <c r="F2234" t="s">
        <v>3865</v>
      </c>
      <c r="G2234" t="s">
        <v>3090</v>
      </c>
      <c r="H2234">
        <f ca="1">_xlfn.XLOOKUP('Master Data'!$B:$B,PatientsMaster!$A:$A,PatientsMaster!$F:$F)</f>
        <v>37</v>
      </c>
      <c r="I2234" t="str">
        <f ca="1">_xlfn.XLOOKUP('Master Data'!$B:$B,PatientsMaster!$A:$A,PatientsMaster!$G:$G)</f>
        <v>Young Adult</v>
      </c>
      <c r="J2234" t="str">
        <f>_xlfn.XLOOKUP($C:$C,ProvidersMaster!$A:$A,ProvidersMaster!$C:$C)</f>
        <v>Gastroenterology</v>
      </c>
      <c r="K2234">
        <f>_xlfn.XLOOKUP($A:$A,Charges!$B:$B,Charges!$D:$D)</f>
        <v>280.06</v>
      </c>
      <c r="L2234">
        <f>_xlfn.XLOOKUP($E:$E,InsuranceClaims!$A:$A,InsuranceClaims!$E:$E)</f>
        <v>201.26259999999999</v>
      </c>
      <c r="M2234" t="str">
        <f>_xlfn.XLOOKUP($A:$A,Diagnoses!$B:$B,Diagnoses!$D:$D)</f>
        <v>Gastro-esophageal reflux disease without esophagitis</v>
      </c>
      <c r="N2234" t="str">
        <f t="shared" si="68"/>
        <v>2023-Aug</v>
      </c>
      <c r="O2234" t="str">
        <f t="shared" si="69"/>
        <v>Standard</v>
      </c>
      <c r="P2234">
        <f>COUNTIF($B:$B,B2234)</f>
        <v>6</v>
      </c>
      <c r="Q2234">
        <f>SUMIF($C:$C,C2234,$L:$L)</f>
        <v>19110.715800000002</v>
      </c>
    </row>
    <row r="2235" spans="1:17" x14ac:dyDescent="0.25">
      <c r="A2235" t="s">
        <v>6624</v>
      </c>
      <c r="B2235" t="s">
        <v>895</v>
      </c>
      <c r="C2235" t="s">
        <v>3104</v>
      </c>
      <c r="D2235" t="s">
        <v>3093</v>
      </c>
      <c r="E2235" t="s">
        <v>20610</v>
      </c>
      <c r="F2235" t="s">
        <v>5377</v>
      </c>
      <c r="G2235" t="s">
        <v>3090</v>
      </c>
      <c r="H2235">
        <f ca="1">_xlfn.XLOOKUP('Master Data'!$B:$B,PatientsMaster!$A:$A,PatientsMaster!$F:$F)</f>
        <v>37</v>
      </c>
      <c r="I2235" t="str">
        <f ca="1">_xlfn.XLOOKUP('Master Data'!$B:$B,PatientsMaster!$A:$A,PatientsMaster!$G:$G)</f>
        <v>Young Adult</v>
      </c>
      <c r="J2235" t="str">
        <f>_xlfn.XLOOKUP($C:$C,ProvidersMaster!$A:$A,ProvidersMaster!$C:$C)</f>
        <v>Pediatrics</v>
      </c>
      <c r="K2235">
        <f>_xlfn.XLOOKUP($A:$A,Charges!$B:$B,Charges!$D:$D)</f>
        <v>144.16</v>
      </c>
      <c r="L2235">
        <f>_xlfn.XLOOKUP($E:$E,InsuranceClaims!$A:$A,InsuranceClaims!$E:$E)</f>
        <v>51.1</v>
      </c>
      <c r="M2235" t="str">
        <f>_xlfn.XLOOKUP($A:$A,Diagnoses!$B:$B,Diagnoses!$D:$D)</f>
        <v>Acute upper respiratory infection, unspecified</v>
      </c>
      <c r="N2235" t="str">
        <f t="shared" si="68"/>
        <v>2022-Sep</v>
      </c>
      <c r="O2235" t="str">
        <f t="shared" si="69"/>
        <v>Standard</v>
      </c>
      <c r="P2235">
        <f>COUNTIF($B:$B,B2235)</f>
        <v>6</v>
      </c>
      <c r="Q2235">
        <f>SUMIF($C:$C,C2235,$L:$L)</f>
        <v>19656.943599999999</v>
      </c>
    </row>
    <row r="2236" spans="1:17" x14ac:dyDescent="0.25">
      <c r="A2236" t="s">
        <v>6625</v>
      </c>
      <c r="B2236" t="s">
        <v>895</v>
      </c>
      <c r="C2236" t="s">
        <v>3202</v>
      </c>
      <c r="D2236" t="s">
        <v>3088</v>
      </c>
      <c r="E2236" t="s">
        <v>20611</v>
      </c>
      <c r="F2236" t="s">
        <v>4601</v>
      </c>
      <c r="G2236" t="s">
        <v>3102</v>
      </c>
      <c r="H2236">
        <f ca="1">_xlfn.XLOOKUP('Master Data'!$B:$B,PatientsMaster!$A:$A,PatientsMaster!$F:$F)</f>
        <v>37</v>
      </c>
      <c r="I2236" t="str">
        <f ca="1">_xlfn.XLOOKUP('Master Data'!$B:$B,PatientsMaster!$A:$A,PatientsMaster!$G:$G)</f>
        <v>Young Adult</v>
      </c>
      <c r="J2236" t="str">
        <f>_xlfn.XLOOKUP($C:$C,ProvidersMaster!$A:$A,ProvidersMaster!$C:$C)</f>
        <v>General Practice</v>
      </c>
      <c r="K2236">
        <f>_xlfn.XLOOKUP($A:$A,Charges!$B:$B,Charges!$D:$D)</f>
        <v>54.96</v>
      </c>
      <c r="L2236">
        <f>_xlfn.XLOOKUP($E:$E,InsuranceClaims!$A:$A,InsuranceClaims!$E:$E)</f>
        <v>84.624000000000009</v>
      </c>
      <c r="M2236" t="str">
        <f>_xlfn.XLOOKUP($A:$A,Diagnoses!$B:$B,Diagnoses!$D:$D)</f>
        <v>Gastro-esophageal reflux disease without esophagitis</v>
      </c>
      <c r="N2236" t="str">
        <f t="shared" si="68"/>
        <v>2025-Jan</v>
      </c>
      <c r="O2236" t="str">
        <f t="shared" si="69"/>
        <v>Standard</v>
      </c>
      <c r="P2236">
        <f>COUNTIF($B:$B,B2236)</f>
        <v>6</v>
      </c>
      <c r="Q2236">
        <f>SUMIF($C:$C,C2236,$L:$L)</f>
        <v>16195.449599999994</v>
      </c>
    </row>
    <row r="2237" spans="1:17" x14ac:dyDescent="0.25">
      <c r="A2237" t="s">
        <v>6626</v>
      </c>
      <c r="B2237" t="s">
        <v>897</v>
      </c>
      <c r="C2237" t="s">
        <v>3097</v>
      </c>
      <c r="D2237" t="s">
        <v>3093</v>
      </c>
      <c r="E2237" t="s">
        <v>20612</v>
      </c>
      <c r="F2237" t="s">
        <v>6627</v>
      </c>
      <c r="G2237" t="s">
        <v>3106</v>
      </c>
      <c r="H2237">
        <f ca="1">_xlfn.XLOOKUP('Master Data'!$B:$B,PatientsMaster!$A:$A,PatientsMaster!$F:$F)</f>
        <v>18</v>
      </c>
      <c r="I2237" t="str">
        <f ca="1">_xlfn.XLOOKUP('Master Data'!$B:$B,PatientsMaster!$A:$A,PatientsMaster!$G:$G)</f>
        <v>Pediatric</v>
      </c>
      <c r="J2237" t="str">
        <f>_xlfn.XLOOKUP($C:$C,ProvidersMaster!$A:$A,ProvidersMaster!$C:$C)</f>
        <v>Cardiology</v>
      </c>
      <c r="K2237">
        <f>_xlfn.XLOOKUP($A:$A,Charges!$B:$B,Charges!$D:$D)</f>
        <v>205.14</v>
      </c>
      <c r="L2237">
        <f>_xlfn.XLOOKUP($E:$E,InsuranceClaims!$A:$A,InsuranceClaims!$E:$E)</f>
        <v>134.7552</v>
      </c>
      <c r="M2237" t="str">
        <f>_xlfn.XLOOKUP($A:$A,Diagnoses!$B:$B,Diagnoses!$D:$D)</f>
        <v>Low back pain</v>
      </c>
      <c r="N2237" t="str">
        <f t="shared" si="68"/>
        <v>2022-Oct</v>
      </c>
      <c r="O2237" t="str">
        <f t="shared" si="69"/>
        <v>Standard</v>
      </c>
      <c r="P2237">
        <f>COUNTIF($B:$B,B2237)</f>
        <v>10</v>
      </c>
      <c r="Q2237">
        <f>SUMIF($C:$C,C2237,$L:$L)</f>
        <v>19482.340599999985</v>
      </c>
    </row>
    <row r="2238" spans="1:17" x14ac:dyDescent="0.25">
      <c r="A2238" t="s">
        <v>6628</v>
      </c>
      <c r="B2238" t="s">
        <v>897</v>
      </c>
      <c r="C2238" t="s">
        <v>3092</v>
      </c>
      <c r="D2238" t="s">
        <v>3093</v>
      </c>
      <c r="E2238" t="s">
        <v>20613</v>
      </c>
      <c r="F2238" t="s">
        <v>6629</v>
      </c>
      <c r="G2238" t="s">
        <v>3090</v>
      </c>
      <c r="H2238">
        <f ca="1">_xlfn.XLOOKUP('Master Data'!$B:$B,PatientsMaster!$A:$A,PatientsMaster!$F:$F)</f>
        <v>18</v>
      </c>
      <c r="I2238" t="str">
        <f ca="1">_xlfn.XLOOKUP('Master Data'!$B:$B,PatientsMaster!$A:$A,PatientsMaster!$G:$G)</f>
        <v>Pediatric</v>
      </c>
      <c r="J2238" t="str">
        <f>_xlfn.XLOOKUP($C:$C,ProvidersMaster!$A:$A,ProvidersMaster!$C:$C)</f>
        <v>Oncology</v>
      </c>
      <c r="K2238">
        <f>_xlfn.XLOOKUP($A:$A,Charges!$B:$B,Charges!$D:$D)</f>
        <v>290.18</v>
      </c>
      <c r="L2238">
        <f>_xlfn.XLOOKUP($E:$E,InsuranceClaims!$A:$A,InsuranceClaims!$E:$E)</f>
        <v>221.04</v>
      </c>
      <c r="M2238" t="str">
        <f>_xlfn.XLOOKUP($A:$A,Diagnoses!$B:$B,Diagnoses!$D:$D)</f>
        <v>Acute upper respiratory infection, unspecified</v>
      </c>
      <c r="N2238" t="str">
        <f t="shared" si="68"/>
        <v>2022-Feb</v>
      </c>
      <c r="O2238" t="str">
        <f t="shared" si="69"/>
        <v>Standard</v>
      </c>
      <c r="P2238">
        <f>COUNTIF($B:$B,B2238)</f>
        <v>10</v>
      </c>
      <c r="Q2238">
        <f>SUMIF($C:$C,C2238,$L:$L)</f>
        <v>16713.101299999998</v>
      </c>
    </row>
    <row r="2239" spans="1:17" x14ac:dyDescent="0.25">
      <c r="A2239" t="s">
        <v>6630</v>
      </c>
      <c r="B2239" t="s">
        <v>897</v>
      </c>
      <c r="C2239" t="s">
        <v>3202</v>
      </c>
      <c r="D2239" t="s">
        <v>3093</v>
      </c>
      <c r="E2239" t="s">
        <v>20614</v>
      </c>
      <c r="F2239" t="s">
        <v>3612</v>
      </c>
      <c r="G2239" t="s">
        <v>3095</v>
      </c>
      <c r="H2239">
        <f ca="1">_xlfn.XLOOKUP('Master Data'!$B:$B,PatientsMaster!$A:$A,PatientsMaster!$F:$F)</f>
        <v>18</v>
      </c>
      <c r="I2239" t="str">
        <f ca="1">_xlfn.XLOOKUP('Master Data'!$B:$B,PatientsMaster!$A:$A,PatientsMaster!$G:$G)</f>
        <v>Pediatric</v>
      </c>
      <c r="J2239" t="str">
        <f>_xlfn.XLOOKUP($C:$C,ProvidersMaster!$A:$A,ProvidersMaster!$C:$C)</f>
        <v>General Practice</v>
      </c>
      <c r="K2239">
        <f>_xlfn.XLOOKUP($A:$A,Charges!$B:$B,Charges!$D:$D)</f>
        <v>239.02</v>
      </c>
      <c r="L2239">
        <f>_xlfn.XLOOKUP($E:$E,InsuranceClaims!$A:$A,InsuranceClaims!$E:$E)</f>
        <v>91.865800000000007</v>
      </c>
      <c r="M2239" t="str">
        <f>_xlfn.XLOOKUP($A:$A,Diagnoses!$B:$B,Diagnoses!$D:$D)</f>
        <v>Acute upper respiratory infection, unspecified</v>
      </c>
      <c r="N2239" t="str">
        <f t="shared" si="68"/>
        <v>2023-Sep</v>
      </c>
      <c r="O2239" t="str">
        <f t="shared" si="69"/>
        <v>Standard</v>
      </c>
      <c r="P2239">
        <f>COUNTIF($B:$B,B2239)</f>
        <v>10</v>
      </c>
      <c r="Q2239">
        <f>SUMIF($C:$C,C2239,$L:$L)</f>
        <v>16195.449599999994</v>
      </c>
    </row>
    <row r="2240" spans="1:17" x14ac:dyDescent="0.25">
      <c r="A2240" t="s">
        <v>6631</v>
      </c>
      <c r="B2240" t="s">
        <v>897</v>
      </c>
      <c r="C2240" t="s">
        <v>3199</v>
      </c>
      <c r="D2240" t="s">
        <v>3088</v>
      </c>
      <c r="E2240" t="s">
        <v>20615</v>
      </c>
      <c r="F2240" t="s">
        <v>5501</v>
      </c>
      <c r="G2240" t="s">
        <v>3095</v>
      </c>
      <c r="H2240">
        <f ca="1">_xlfn.XLOOKUP('Master Data'!$B:$B,PatientsMaster!$A:$A,PatientsMaster!$F:$F)</f>
        <v>18</v>
      </c>
      <c r="I2240" t="str">
        <f ca="1">_xlfn.XLOOKUP('Master Data'!$B:$B,PatientsMaster!$A:$A,PatientsMaster!$G:$G)</f>
        <v>Pediatric</v>
      </c>
      <c r="J2240" t="str">
        <f>_xlfn.XLOOKUP($C:$C,ProvidersMaster!$A:$A,ProvidersMaster!$C:$C)</f>
        <v>Gastroenterology</v>
      </c>
      <c r="K2240">
        <f>_xlfn.XLOOKUP($A:$A,Charges!$B:$B,Charges!$D:$D)</f>
        <v>187.69</v>
      </c>
      <c r="L2240">
        <f>_xlfn.XLOOKUP($E:$E,InsuranceClaims!$A:$A,InsuranceClaims!$E:$E)</f>
        <v>376.02599999999995</v>
      </c>
      <c r="M2240" t="str">
        <f>_xlfn.XLOOKUP($A:$A,Diagnoses!$B:$B,Diagnoses!$D:$D)</f>
        <v>Low back pain</v>
      </c>
      <c r="N2240" t="str">
        <f t="shared" si="68"/>
        <v>2023-Jun</v>
      </c>
      <c r="O2240" t="str">
        <f t="shared" si="69"/>
        <v>Standard</v>
      </c>
      <c r="P2240">
        <f>COUNTIF($B:$B,B2240)</f>
        <v>10</v>
      </c>
      <c r="Q2240">
        <f>SUMIF($C:$C,C2240,$L:$L)</f>
        <v>19674.320500000005</v>
      </c>
    </row>
    <row r="2241" spans="1:17" x14ac:dyDescent="0.25">
      <c r="A2241" t="s">
        <v>6632</v>
      </c>
      <c r="B2241" t="s">
        <v>897</v>
      </c>
      <c r="C2241" t="s">
        <v>3254</v>
      </c>
      <c r="D2241" t="s">
        <v>3093</v>
      </c>
      <c r="E2241" t="s">
        <v>20616</v>
      </c>
      <c r="F2241" t="s">
        <v>3206</v>
      </c>
      <c r="G2241" t="s">
        <v>3095</v>
      </c>
      <c r="H2241">
        <f ca="1">_xlfn.XLOOKUP('Master Data'!$B:$B,PatientsMaster!$A:$A,PatientsMaster!$F:$F)</f>
        <v>18</v>
      </c>
      <c r="I2241" t="str">
        <f ca="1">_xlfn.XLOOKUP('Master Data'!$B:$B,PatientsMaster!$A:$A,PatientsMaster!$G:$G)</f>
        <v>Pediatric</v>
      </c>
      <c r="J2241" t="str">
        <f>_xlfn.XLOOKUP($C:$C,ProvidersMaster!$A:$A,ProvidersMaster!$C:$C)</f>
        <v>General Practice</v>
      </c>
      <c r="K2241">
        <f>_xlfn.XLOOKUP($A:$A,Charges!$B:$B,Charges!$D:$D)</f>
        <v>280.72000000000003</v>
      </c>
      <c r="L2241">
        <f>_xlfn.XLOOKUP($E:$E,InsuranceClaims!$A:$A,InsuranceClaims!$E:$E)</f>
        <v>356.21079999999995</v>
      </c>
      <c r="M2241" t="str">
        <f>_xlfn.XLOOKUP($A:$A,Diagnoses!$B:$B,Diagnoses!$D:$D)</f>
        <v>Type 2 diabetes mellitus without complications</v>
      </c>
      <c r="N2241" t="str">
        <f t="shared" si="68"/>
        <v>2022-May</v>
      </c>
      <c r="O2241" t="str">
        <f t="shared" si="69"/>
        <v>Standard</v>
      </c>
      <c r="P2241">
        <f>COUNTIF($B:$B,B2241)</f>
        <v>10</v>
      </c>
      <c r="Q2241">
        <f>SUMIF($C:$C,C2241,$L:$L)</f>
        <v>20459.456599999998</v>
      </c>
    </row>
    <row r="2242" spans="1:17" x14ac:dyDescent="0.25">
      <c r="A2242" t="s">
        <v>6633</v>
      </c>
      <c r="B2242" t="s">
        <v>897</v>
      </c>
      <c r="C2242" t="s">
        <v>3104</v>
      </c>
      <c r="D2242" t="s">
        <v>3093</v>
      </c>
      <c r="E2242" t="s">
        <v>20617</v>
      </c>
      <c r="F2242" t="s">
        <v>6027</v>
      </c>
      <c r="G2242" t="s">
        <v>3095</v>
      </c>
      <c r="H2242">
        <f ca="1">_xlfn.XLOOKUP('Master Data'!$B:$B,PatientsMaster!$A:$A,PatientsMaster!$F:$F)</f>
        <v>18</v>
      </c>
      <c r="I2242" t="str">
        <f ca="1">_xlfn.XLOOKUP('Master Data'!$B:$B,PatientsMaster!$A:$A,PatientsMaster!$G:$G)</f>
        <v>Pediatric</v>
      </c>
      <c r="J2242" t="str">
        <f>_xlfn.XLOOKUP($C:$C,ProvidersMaster!$A:$A,ProvidersMaster!$C:$C)</f>
        <v>Pediatrics</v>
      </c>
      <c r="K2242">
        <f>_xlfn.XLOOKUP($A:$A,Charges!$B:$B,Charges!$D:$D)</f>
        <v>271.69</v>
      </c>
      <c r="L2242">
        <f>_xlfn.XLOOKUP($E:$E,InsuranceClaims!$A:$A,InsuranceClaims!$E:$E)</f>
        <v>235.21520000000001</v>
      </c>
      <c r="M2242" t="str">
        <f>_xlfn.XLOOKUP($A:$A,Diagnoses!$B:$B,Diagnoses!$D:$D)</f>
        <v>Low back pain</v>
      </c>
      <c r="N2242" t="str">
        <f t="shared" si="68"/>
        <v>2025-Apr</v>
      </c>
      <c r="O2242" t="str">
        <f t="shared" si="69"/>
        <v>Standard</v>
      </c>
      <c r="P2242">
        <f>COUNTIF($B:$B,B2242)</f>
        <v>10</v>
      </c>
      <c r="Q2242">
        <f>SUMIF($C:$C,C2242,$L:$L)</f>
        <v>19656.943599999999</v>
      </c>
    </row>
    <row r="2243" spans="1:17" x14ac:dyDescent="0.25">
      <c r="A2243" t="s">
        <v>6634</v>
      </c>
      <c r="B2243" t="s">
        <v>897</v>
      </c>
      <c r="C2243" t="s">
        <v>3161</v>
      </c>
      <c r="D2243" t="s">
        <v>3093</v>
      </c>
      <c r="E2243" t="s">
        <v>20618</v>
      </c>
      <c r="F2243" t="s">
        <v>5926</v>
      </c>
      <c r="G2243" t="s">
        <v>3090</v>
      </c>
      <c r="H2243">
        <f ca="1">_xlfn.XLOOKUP('Master Data'!$B:$B,PatientsMaster!$A:$A,PatientsMaster!$F:$F)</f>
        <v>18</v>
      </c>
      <c r="I2243" t="str">
        <f ca="1">_xlfn.XLOOKUP('Master Data'!$B:$B,PatientsMaster!$A:$A,PatientsMaster!$G:$G)</f>
        <v>Pediatric</v>
      </c>
      <c r="J2243" t="str">
        <f>_xlfn.XLOOKUP($C:$C,ProvidersMaster!$A:$A,ProvidersMaster!$C:$C)</f>
        <v>Gastroenterology</v>
      </c>
      <c r="K2243">
        <f>_xlfn.XLOOKUP($A:$A,Charges!$B:$B,Charges!$D:$D)</f>
        <v>313.04000000000002</v>
      </c>
      <c r="L2243">
        <f>_xlfn.XLOOKUP($E:$E,InsuranceClaims!$A:$A,InsuranceClaims!$E:$E)</f>
        <v>131.4803</v>
      </c>
      <c r="M2243" t="str">
        <f>_xlfn.XLOOKUP($A:$A,Diagnoses!$B:$B,Diagnoses!$D:$D)</f>
        <v>Essential (primary) hypertension</v>
      </c>
      <c r="N2243" t="str">
        <f t="shared" ref="N2243:N2306" si="70">TEXT($F:$F,"yyyy-mmm")</f>
        <v>2025-May</v>
      </c>
      <c r="O2243" t="str">
        <f t="shared" ref="O2243:O2306" si="71">IF(K2243&gt;350,"High Cost","Standard")</f>
        <v>Standard</v>
      </c>
      <c r="P2243">
        <f>COUNTIF($B:$B,B2243)</f>
        <v>10</v>
      </c>
      <c r="Q2243">
        <f>SUMIF($C:$C,C2243,$L:$L)</f>
        <v>20657.172699999996</v>
      </c>
    </row>
    <row r="2244" spans="1:17" x14ac:dyDescent="0.25">
      <c r="A2244" t="s">
        <v>6635</v>
      </c>
      <c r="B2244" t="s">
        <v>897</v>
      </c>
      <c r="C2244" t="s">
        <v>3104</v>
      </c>
      <c r="D2244" t="s">
        <v>3088</v>
      </c>
      <c r="E2244" t="s">
        <v>20619</v>
      </c>
      <c r="F2244" t="s">
        <v>6636</v>
      </c>
      <c r="G2244" t="s">
        <v>3106</v>
      </c>
      <c r="H2244">
        <f ca="1">_xlfn.XLOOKUP('Master Data'!$B:$B,PatientsMaster!$A:$A,PatientsMaster!$F:$F)</f>
        <v>18</v>
      </c>
      <c r="I2244" t="str">
        <f ca="1">_xlfn.XLOOKUP('Master Data'!$B:$B,PatientsMaster!$A:$A,PatientsMaster!$G:$G)</f>
        <v>Pediatric</v>
      </c>
      <c r="J2244" t="str">
        <f>_xlfn.XLOOKUP($C:$C,ProvidersMaster!$A:$A,ProvidersMaster!$C:$C)</f>
        <v>Pediatrics</v>
      </c>
      <c r="K2244">
        <f>_xlfn.XLOOKUP($A:$A,Charges!$B:$B,Charges!$D:$D)</f>
        <v>228.46</v>
      </c>
      <c r="L2244">
        <f>_xlfn.XLOOKUP($E:$E,InsuranceClaims!$A:$A,InsuranceClaims!$E:$E)</f>
        <v>348.64280000000002</v>
      </c>
      <c r="M2244" t="str">
        <f>_xlfn.XLOOKUP($A:$A,Diagnoses!$B:$B,Diagnoses!$D:$D)</f>
        <v>Acute upper respiratory infection, unspecified</v>
      </c>
      <c r="N2244" t="str">
        <f t="shared" si="70"/>
        <v>2023-Aug</v>
      </c>
      <c r="O2244" t="str">
        <f t="shared" si="71"/>
        <v>Standard</v>
      </c>
      <c r="P2244">
        <f>COUNTIF($B:$B,B2244)</f>
        <v>10</v>
      </c>
      <c r="Q2244">
        <f>SUMIF($C:$C,C2244,$L:$L)</f>
        <v>19656.943599999999</v>
      </c>
    </row>
    <row r="2245" spans="1:17" x14ac:dyDescent="0.25">
      <c r="A2245" t="s">
        <v>6637</v>
      </c>
      <c r="B2245" t="s">
        <v>897</v>
      </c>
      <c r="C2245" t="s">
        <v>3108</v>
      </c>
      <c r="D2245" t="s">
        <v>3093</v>
      </c>
      <c r="E2245" t="s">
        <v>20620</v>
      </c>
      <c r="F2245" t="s">
        <v>6027</v>
      </c>
      <c r="G2245" t="s">
        <v>3102</v>
      </c>
      <c r="H2245">
        <f ca="1">_xlfn.XLOOKUP('Master Data'!$B:$B,PatientsMaster!$A:$A,PatientsMaster!$F:$F)</f>
        <v>18</v>
      </c>
      <c r="I2245" t="str">
        <f ca="1">_xlfn.XLOOKUP('Master Data'!$B:$B,PatientsMaster!$A:$A,PatientsMaster!$G:$G)</f>
        <v>Pediatric</v>
      </c>
      <c r="J2245" t="str">
        <f>_xlfn.XLOOKUP($C:$C,ProvidersMaster!$A:$A,ProvidersMaster!$C:$C)</f>
        <v>Pediatrics</v>
      </c>
      <c r="K2245">
        <f>_xlfn.XLOOKUP($A:$A,Charges!$B:$B,Charges!$D:$D)</f>
        <v>433.65</v>
      </c>
      <c r="L2245">
        <f>_xlfn.XLOOKUP($E:$E,InsuranceClaims!$A:$A,InsuranceClaims!$E:$E)</f>
        <v>286.12430000000001</v>
      </c>
      <c r="M2245" t="str">
        <f>_xlfn.XLOOKUP($A:$A,Diagnoses!$B:$B,Diagnoses!$D:$D)</f>
        <v>Essential (primary) hypertension</v>
      </c>
      <c r="N2245" t="str">
        <f t="shared" si="70"/>
        <v>2025-Apr</v>
      </c>
      <c r="O2245" t="str">
        <f t="shared" si="71"/>
        <v>High Cost</v>
      </c>
      <c r="P2245">
        <f>COUNTIF($B:$B,B2245)</f>
        <v>10</v>
      </c>
      <c r="Q2245">
        <f>SUMIF($C:$C,C2245,$L:$L)</f>
        <v>19337.123900000002</v>
      </c>
    </row>
    <row r="2246" spans="1:17" x14ac:dyDescent="0.25">
      <c r="A2246" t="s">
        <v>6638</v>
      </c>
      <c r="B2246" t="s">
        <v>897</v>
      </c>
      <c r="C2246" t="s">
        <v>3187</v>
      </c>
      <c r="D2246" t="s">
        <v>3093</v>
      </c>
      <c r="E2246" t="s">
        <v>20621</v>
      </c>
      <c r="F2246" t="s">
        <v>6220</v>
      </c>
      <c r="G2246" t="s">
        <v>3090</v>
      </c>
      <c r="H2246">
        <f ca="1">_xlfn.XLOOKUP('Master Data'!$B:$B,PatientsMaster!$A:$A,PatientsMaster!$F:$F)</f>
        <v>18</v>
      </c>
      <c r="I2246" t="str">
        <f ca="1">_xlfn.XLOOKUP('Master Data'!$B:$B,PatientsMaster!$A:$A,PatientsMaster!$G:$G)</f>
        <v>Pediatric</v>
      </c>
      <c r="J2246" t="str">
        <f>_xlfn.XLOOKUP($C:$C,ProvidersMaster!$A:$A,ProvidersMaster!$C:$C)</f>
        <v>Cardiology</v>
      </c>
      <c r="K2246">
        <f>_xlfn.XLOOKUP($A:$A,Charges!$B:$B,Charges!$D:$D)</f>
        <v>227.16</v>
      </c>
      <c r="L2246">
        <f>_xlfn.XLOOKUP($E:$E,InsuranceClaims!$A:$A,InsuranceClaims!$E:$E)</f>
        <v>121.35260000000001</v>
      </c>
      <c r="M2246" t="str">
        <f>_xlfn.XLOOKUP($A:$A,Diagnoses!$B:$B,Diagnoses!$D:$D)</f>
        <v>Acute upper respiratory infection, unspecified</v>
      </c>
      <c r="N2246" t="str">
        <f t="shared" si="70"/>
        <v>2023-Sep</v>
      </c>
      <c r="O2246" t="str">
        <f t="shared" si="71"/>
        <v>Standard</v>
      </c>
      <c r="P2246">
        <f>COUNTIF($B:$B,B2246)</f>
        <v>10</v>
      </c>
      <c r="Q2246">
        <f>SUMIF($C:$C,C2246,$L:$L)</f>
        <v>16655.636999999995</v>
      </c>
    </row>
    <row r="2247" spans="1:17" x14ac:dyDescent="0.25">
      <c r="A2247" t="s">
        <v>6639</v>
      </c>
      <c r="B2247" t="s">
        <v>899</v>
      </c>
      <c r="C2247" t="s">
        <v>3156</v>
      </c>
      <c r="D2247" t="s">
        <v>3088</v>
      </c>
      <c r="E2247" t="s">
        <v>20622</v>
      </c>
      <c r="F2247" t="s">
        <v>5836</v>
      </c>
      <c r="G2247" t="s">
        <v>3095</v>
      </c>
      <c r="H2247">
        <f ca="1">_xlfn.XLOOKUP('Master Data'!$B:$B,PatientsMaster!$A:$A,PatientsMaster!$F:$F)</f>
        <v>52</v>
      </c>
      <c r="I2247" t="str">
        <f ca="1">_xlfn.XLOOKUP('Master Data'!$B:$B,PatientsMaster!$A:$A,PatientsMaster!$G:$G)</f>
        <v>Young Adult</v>
      </c>
      <c r="J2247" t="str">
        <f>_xlfn.XLOOKUP($C:$C,ProvidersMaster!$A:$A,ProvidersMaster!$C:$C)</f>
        <v>Neurology</v>
      </c>
      <c r="K2247">
        <f>_xlfn.XLOOKUP($A:$A,Charges!$B:$B,Charges!$D:$D)</f>
        <v>476.47</v>
      </c>
      <c r="L2247">
        <f>_xlfn.XLOOKUP($E:$E,InsuranceClaims!$A:$A,InsuranceClaims!$E:$E)</f>
        <v>277.72800000000001</v>
      </c>
      <c r="M2247" t="str">
        <f>_xlfn.XLOOKUP($A:$A,Diagnoses!$B:$B,Diagnoses!$D:$D)</f>
        <v>Type 2 diabetes mellitus without complications</v>
      </c>
      <c r="N2247" t="str">
        <f t="shared" si="70"/>
        <v>2024-Sep</v>
      </c>
      <c r="O2247" t="str">
        <f t="shared" si="71"/>
        <v>High Cost</v>
      </c>
      <c r="P2247">
        <f>COUNTIF($B:$B,B2247)</f>
        <v>3</v>
      </c>
      <c r="Q2247">
        <f>SUMIF($C:$C,C2247,$L:$L)</f>
        <v>25676.765600000006</v>
      </c>
    </row>
    <row r="2248" spans="1:17" x14ac:dyDescent="0.25">
      <c r="A2248" t="s">
        <v>6640</v>
      </c>
      <c r="B2248" t="s">
        <v>899</v>
      </c>
      <c r="C2248" t="s">
        <v>3118</v>
      </c>
      <c r="D2248" t="s">
        <v>3088</v>
      </c>
      <c r="E2248" t="s">
        <v>20623</v>
      </c>
      <c r="F2248" t="s">
        <v>3968</v>
      </c>
      <c r="G2248" t="s">
        <v>3106</v>
      </c>
      <c r="H2248">
        <f ca="1">_xlfn.XLOOKUP('Master Data'!$B:$B,PatientsMaster!$A:$A,PatientsMaster!$F:$F)</f>
        <v>52</v>
      </c>
      <c r="I2248" t="str">
        <f ca="1">_xlfn.XLOOKUP('Master Data'!$B:$B,PatientsMaster!$A:$A,PatientsMaster!$G:$G)</f>
        <v>Young Adult</v>
      </c>
      <c r="J2248" t="str">
        <f>_xlfn.XLOOKUP($C:$C,ProvidersMaster!$A:$A,ProvidersMaster!$C:$C)</f>
        <v>Cardiology</v>
      </c>
      <c r="K2248">
        <f>_xlfn.XLOOKUP($A:$A,Charges!$B:$B,Charges!$D:$D)</f>
        <v>381.45</v>
      </c>
      <c r="L2248">
        <f>_xlfn.XLOOKUP($E:$E,InsuranceClaims!$A:$A,InsuranceClaims!$E:$E)</f>
        <v>376.05869999999999</v>
      </c>
      <c r="M2248" t="str">
        <f>_xlfn.XLOOKUP($A:$A,Diagnoses!$B:$B,Diagnoses!$D:$D)</f>
        <v>Gastro-esophageal reflux disease without esophagitis</v>
      </c>
      <c r="N2248" t="str">
        <f t="shared" si="70"/>
        <v>2025-Dec</v>
      </c>
      <c r="O2248" t="str">
        <f t="shared" si="71"/>
        <v>High Cost</v>
      </c>
      <c r="P2248">
        <f>COUNTIF($B:$B,B2248)</f>
        <v>3</v>
      </c>
      <c r="Q2248">
        <f>SUMIF($C:$C,C2248,$L:$L)</f>
        <v>19335.334599999998</v>
      </c>
    </row>
    <row r="2249" spans="1:17" x14ac:dyDescent="0.25">
      <c r="A2249" t="s">
        <v>6641</v>
      </c>
      <c r="B2249" t="s">
        <v>899</v>
      </c>
      <c r="C2249" t="s">
        <v>3180</v>
      </c>
      <c r="D2249" t="s">
        <v>3093</v>
      </c>
      <c r="E2249" t="s">
        <v>20624</v>
      </c>
      <c r="F2249" t="s">
        <v>6642</v>
      </c>
      <c r="G2249" t="s">
        <v>3106</v>
      </c>
      <c r="H2249">
        <f ca="1">_xlfn.XLOOKUP('Master Data'!$B:$B,PatientsMaster!$A:$A,PatientsMaster!$F:$F)</f>
        <v>52</v>
      </c>
      <c r="I2249" t="str">
        <f ca="1">_xlfn.XLOOKUP('Master Data'!$B:$B,PatientsMaster!$A:$A,PatientsMaster!$G:$G)</f>
        <v>Young Adult</v>
      </c>
      <c r="J2249" t="str">
        <f>_xlfn.XLOOKUP($C:$C,ProvidersMaster!$A:$A,ProvidersMaster!$C:$C)</f>
        <v>Gastroenterology</v>
      </c>
      <c r="K2249">
        <f>_xlfn.XLOOKUP($A:$A,Charges!$B:$B,Charges!$D:$D)</f>
        <v>179.13</v>
      </c>
      <c r="L2249">
        <f>_xlfn.XLOOKUP($E:$E,InsuranceClaims!$A:$A,InsuranceClaims!$E:$E)</f>
        <v>222.55799999999999</v>
      </c>
      <c r="M2249" t="str">
        <f>_xlfn.XLOOKUP($A:$A,Diagnoses!$B:$B,Diagnoses!$D:$D)</f>
        <v>Acute upper respiratory infection, unspecified</v>
      </c>
      <c r="N2249" t="str">
        <f t="shared" si="70"/>
        <v>2022-May</v>
      </c>
      <c r="O2249" t="str">
        <f t="shared" si="71"/>
        <v>Standard</v>
      </c>
      <c r="P2249">
        <f>COUNTIF($B:$B,B2249)</f>
        <v>3</v>
      </c>
      <c r="Q2249">
        <f>SUMIF($C:$C,C2249,$L:$L)</f>
        <v>19110.715800000002</v>
      </c>
    </row>
    <row r="2250" spans="1:17" x14ac:dyDescent="0.25">
      <c r="A2250" t="s">
        <v>6643</v>
      </c>
      <c r="B2250" t="s">
        <v>901</v>
      </c>
      <c r="C2250" t="s">
        <v>3172</v>
      </c>
      <c r="D2250" t="s">
        <v>3088</v>
      </c>
      <c r="E2250" t="s">
        <v>20625</v>
      </c>
      <c r="F2250" t="s">
        <v>4633</v>
      </c>
      <c r="G2250" t="s">
        <v>3095</v>
      </c>
      <c r="H2250">
        <f ca="1">_xlfn.XLOOKUP('Master Data'!$B:$B,PatientsMaster!$A:$A,PatientsMaster!$F:$F)</f>
        <v>78</v>
      </c>
      <c r="I2250" t="str">
        <f ca="1">_xlfn.XLOOKUP('Master Data'!$B:$B,PatientsMaster!$A:$A,PatientsMaster!$G:$G)</f>
        <v>Young Adult</v>
      </c>
      <c r="J2250" t="str">
        <f>_xlfn.XLOOKUP($C:$C,ProvidersMaster!$A:$A,ProvidersMaster!$C:$C)</f>
        <v>Gastroenterology</v>
      </c>
      <c r="K2250">
        <f>_xlfn.XLOOKUP($A:$A,Charges!$B:$B,Charges!$D:$D)</f>
        <v>348.26</v>
      </c>
      <c r="L2250">
        <f>_xlfn.XLOOKUP($E:$E,InsuranceClaims!$A:$A,InsuranceClaims!$E:$E)</f>
        <v>213.11499999999998</v>
      </c>
      <c r="M2250" t="str">
        <f>_xlfn.XLOOKUP($A:$A,Diagnoses!$B:$B,Diagnoses!$D:$D)</f>
        <v>Gastro-esophageal reflux disease without esophagitis</v>
      </c>
      <c r="N2250" t="str">
        <f t="shared" si="70"/>
        <v>2025-Sep</v>
      </c>
      <c r="O2250" t="str">
        <f t="shared" si="71"/>
        <v>Standard</v>
      </c>
      <c r="P2250">
        <f>COUNTIF($B:$B,B2250)</f>
        <v>10</v>
      </c>
      <c r="Q2250">
        <f>SUMIF($C:$C,C2250,$L:$L)</f>
        <v>17502.678000000004</v>
      </c>
    </row>
    <row r="2251" spans="1:17" x14ac:dyDescent="0.25">
      <c r="A2251" t="s">
        <v>6644</v>
      </c>
      <c r="B2251" t="s">
        <v>901</v>
      </c>
      <c r="C2251" t="s">
        <v>3097</v>
      </c>
      <c r="D2251" t="s">
        <v>3093</v>
      </c>
      <c r="E2251" t="s">
        <v>20626</v>
      </c>
      <c r="F2251" t="s">
        <v>6645</v>
      </c>
      <c r="G2251" t="s">
        <v>3095</v>
      </c>
      <c r="H2251">
        <f ca="1">_xlfn.XLOOKUP('Master Data'!$B:$B,PatientsMaster!$A:$A,PatientsMaster!$F:$F)</f>
        <v>78</v>
      </c>
      <c r="I2251" t="str">
        <f ca="1">_xlfn.XLOOKUP('Master Data'!$B:$B,PatientsMaster!$A:$A,PatientsMaster!$G:$G)</f>
        <v>Young Adult</v>
      </c>
      <c r="J2251" t="str">
        <f>_xlfn.XLOOKUP($C:$C,ProvidersMaster!$A:$A,ProvidersMaster!$C:$C)</f>
        <v>Cardiology</v>
      </c>
      <c r="K2251">
        <f>_xlfn.XLOOKUP($A:$A,Charges!$B:$B,Charges!$D:$D)</f>
        <v>347.75</v>
      </c>
      <c r="L2251">
        <f>_xlfn.XLOOKUP($E:$E,InsuranceClaims!$A:$A,InsuranceClaims!$E:$E)</f>
        <v>438.27159999999998</v>
      </c>
      <c r="M2251" t="str">
        <f>_xlfn.XLOOKUP($A:$A,Diagnoses!$B:$B,Diagnoses!$D:$D)</f>
        <v>Type 2 diabetes mellitus without complications</v>
      </c>
      <c r="N2251" t="str">
        <f t="shared" si="70"/>
        <v>2024-Sep</v>
      </c>
      <c r="O2251" t="str">
        <f t="shared" si="71"/>
        <v>Standard</v>
      </c>
      <c r="P2251">
        <f>COUNTIF($B:$B,B2251)</f>
        <v>10</v>
      </c>
      <c r="Q2251">
        <f>SUMIF($C:$C,C2251,$L:$L)</f>
        <v>19482.340599999985</v>
      </c>
    </row>
    <row r="2252" spans="1:17" x14ac:dyDescent="0.25">
      <c r="A2252" t="s">
        <v>6646</v>
      </c>
      <c r="B2252" t="s">
        <v>901</v>
      </c>
      <c r="C2252" t="s">
        <v>3172</v>
      </c>
      <c r="D2252" t="s">
        <v>3088</v>
      </c>
      <c r="E2252" t="s">
        <v>20627</v>
      </c>
      <c r="F2252" t="s">
        <v>6647</v>
      </c>
      <c r="G2252" t="s">
        <v>3090</v>
      </c>
      <c r="H2252">
        <f ca="1">_xlfn.XLOOKUP('Master Data'!$B:$B,PatientsMaster!$A:$A,PatientsMaster!$F:$F)</f>
        <v>78</v>
      </c>
      <c r="I2252" t="str">
        <f ca="1">_xlfn.XLOOKUP('Master Data'!$B:$B,PatientsMaster!$A:$A,PatientsMaster!$G:$G)</f>
        <v>Young Adult</v>
      </c>
      <c r="J2252" t="str">
        <f>_xlfn.XLOOKUP($C:$C,ProvidersMaster!$A:$A,ProvidersMaster!$C:$C)</f>
        <v>Gastroenterology</v>
      </c>
      <c r="K2252">
        <f>_xlfn.XLOOKUP($A:$A,Charges!$B:$B,Charges!$D:$D)</f>
        <v>348.03</v>
      </c>
      <c r="L2252">
        <f>_xlfn.XLOOKUP($E:$E,InsuranceClaims!$A:$A,InsuranceClaims!$E:$E)</f>
        <v>220.3176</v>
      </c>
      <c r="M2252" t="str">
        <f>_xlfn.XLOOKUP($A:$A,Diagnoses!$B:$B,Diagnoses!$D:$D)</f>
        <v>Type 2 diabetes mellitus without complications</v>
      </c>
      <c r="N2252" t="str">
        <f t="shared" si="70"/>
        <v>2022-Nov</v>
      </c>
      <c r="O2252" t="str">
        <f t="shared" si="71"/>
        <v>Standard</v>
      </c>
      <c r="P2252">
        <f>COUNTIF($B:$B,B2252)</f>
        <v>10</v>
      </c>
      <c r="Q2252">
        <f>SUMIF($C:$C,C2252,$L:$L)</f>
        <v>17502.678000000004</v>
      </c>
    </row>
    <row r="2253" spans="1:17" x14ac:dyDescent="0.25">
      <c r="A2253" t="s">
        <v>6648</v>
      </c>
      <c r="B2253" t="s">
        <v>901</v>
      </c>
      <c r="C2253" t="s">
        <v>3104</v>
      </c>
      <c r="D2253" t="s">
        <v>3088</v>
      </c>
      <c r="E2253" t="s">
        <v>20628</v>
      </c>
      <c r="F2253" t="s">
        <v>3570</v>
      </c>
      <c r="G2253" t="s">
        <v>3095</v>
      </c>
      <c r="H2253">
        <f ca="1">_xlfn.XLOOKUP('Master Data'!$B:$B,PatientsMaster!$A:$A,PatientsMaster!$F:$F)</f>
        <v>78</v>
      </c>
      <c r="I2253" t="str">
        <f ca="1">_xlfn.XLOOKUP('Master Data'!$B:$B,PatientsMaster!$A:$A,PatientsMaster!$G:$G)</f>
        <v>Young Adult</v>
      </c>
      <c r="J2253" t="str">
        <f>_xlfn.XLOOKUP($C:$C,ProvidersMaster!$A:$A,ProvidersMaster!$C:$C)</f>
        <v>Pediatrics</v>
      </c>
      <c r="K2253">
        <f>_xlfn.XLOOKUP($A:$A,Charges!$B:$B,Charges!$D:$D)</f>
        <v>118.32</v>
      </c>
      <c r="L2253">
        <f>_xlfn.XLOOKUP($E:$E,InsuranceClaims!$A:$A,InsuranceClaims!$E:$E)</f>
        <v>90.489599999999996</v>
      </c>
      <c r="M2253" t="str">
        <f>_xlfn.XLOOKUP($A:$A,Diagnoses!$B:$B,Diagnoses!$D:$D)</f>
        <v>Low back pain</v>
      </c>
      <c r="N2253" t="str">
        <f t="shared" si="70"/>
        <v>2025-Oct</v>
      </c>
      <c r="O2253" t="str">
        <f t="shared" si="71"/>
        <v>Standard</v>
      </c>
      <c r="P2253">
        <f>COUNTIF($B:$B,B2253)</f>
        <v>10</v>
      </c>
      <c r="Q2253">
        <f>SUMIF($C:$C,C2253,$L:$L)</f>
        <v>19656.943599999999</v>
      </c>
    </row>
    <row r="2254" spans="1:17" x14ac:dyDescent="0.25">
      <c r="A2254" t="s">
        <v>6649</v>
      </c>
      <c r="B2254" t="s">
        <v>901</v>
      </c>
      <c r="C2254" t="s">
        <v>3151</v>
      </c>
      <c r="D2254" t="s">
        <v>3088</v>
      </c>
      <c r="E2254" t="s">
        <v>20629</v>
      </c>
      <c r="F2254" t="s">
        <v>3980</v>
      </c>
      <c r="G2254" t="s">
        <v>3106</v>
      </c>
      <c r="H2254">
        <f ca="1">_xlfn.XLOOKUP('Master Data'!$B:$B,PatientsMaster!$A:$A,PatientsMaster!$F:$F)</f>
        <v>78</v>
      </c>
      <c r="I2254" t="str">
        <f ca="1">_xlfn.XLOOKUP('Master Data'!$B:$B,PatientsMaster!$A:$A,PatientsMaster!$G:$G)</f>
        <v>Young Adult</v>
      </c>
      <c r="J2254" t="str">
        <f>_xlfn.XLOOKUP($C:$C,ProvidersMaster!$A:$A,ProvidersMaster!$C:$C)</f>
        <v>Gastroenterology</v>
      </c>
      <c r="K2254">
        <f>_xlfn.XLOOKUP($A:$A,Charges!$B:$B,Charges!$D:$D)</f>
        <v>241.79</v>
      </c>
      <c r="L2254">
        <f>_xlfn.XLOOKUP($E:$E,InsuranceClaims!$A:$A,InsuranceClaims!$E:$E)</f>
        <v>209.84799999999998</v>
      </c>
      <c r="M2254" t="str">
        <f>_xlfn.XLOOKUP($A:$A,Diagnoses!$B:$B,Diagnoses!$D:$D)</f>
        <v>Essential (primary) hypertension</v>
      </c>
      <c r="N2254" t="str">
        <f t="shared" si="70"/>
        <v>2024-May</v>
      </c>
      <c r="O2254" t="str">
        <f t="shared" si="71"/>
        <v>Standard</v>
      </c>
      <c r="P2254">
        <f>COUNTIF($B:$B,B2254)</f>
        <v>10</v>
      </c>
      <c r="Q2254">
        <f>SUMIF($C:$C,C2254,$L:$L)</f>
        <v>21413.642499999994</v>
      </c>
    </row>
    <row r="2255" spans="1:17" x14ac:dyDescent="0.25">
      <c r="A2255" t="s">
        <v>6650</v>
      </c>
      <c r="B2255" t="s">
        <v>901</v>
      </c>
      <c r="C2255" t="s">
        <v>3265</v>
      </c>
      <c r="D2255" t="s">
        <v>3088</v>
      </c>
      <c r="E2255" t="s">
        <v>20630</v>
      </c>
      <c r="F2255" t="s">
        <v>4488</v>
      </c>
      <c r="G2255" t="s">
        <v>3095</v>
      </c>
      <c r="H2255">
        <f ca="1">_xlfn.XLOOKUP('Master Data'!$B:$B,PatientsMaster!$A:$A,PatientsMaster!$F:$F)</f>
        <v>78</v>
      </c>
      <c r="I2255" t="str">
        <f ca="1">_xlfn.XLOOKUP('Master Data'!$B:$B,PatientsMaster!$A:$A,PatientsMaster!$G:$G)</f>
        <v>Young Adult</v>
      </c>
      <c r="J2255" t="str">
        <f>_xlfn.XLOOKUP($C:$C,ProvidersMaster!$A:$A,ProvidersMaster!$C:$C)</f>
        <v>Neurology</v>
      </c>
      <c r="K2255">
        <f>_xlfn.XLOOKUP($A:$A,Charges!$B:$B,Charges!$D:$D)</f>
        <v>235.03</v>
      </c>
      <c r="L2255">
        <f>_xlfn.XLOOKUP($E:$E,InsuranceClaims!$A:$A,InsuranceClaims!$E:$E)</f>
        <v>107.65519999999999</v>
      </c>
      <c r="M2255" t="str">
        <f>_xlfn.XLOOKUP($A:$A,Diagnoses!$B:$B,Diagnoses!$D:$D)</f>
        <v>Acute upper respiratory infection, unspecified</v>
      </c>
      <c r="N2255" t="str">
        <f t="shared" si="70"/>
        <v>2025-Jul</v>
      </c>
      <c r="O2255" t="str">
        <f t="shared" si="71"/>
        <v>Standard</v>
      </c>
      <c r="P2255">
        <f>COUNTIF($B:$B,B2255)</f>
        <v>10</v>
      </c>
      <c r="Q2255">
        <f>SUMIF($C:$C,C2255,$L:$L)</f>
        <v>17482.5101</v>
      </c>
    </row>
    <row r="2256" spans="1:17" x14ac:dyDescent="0.25">
      <c r="A2256" t="s">
        <v>6651</v>
      </c>
      <c r="B2256" t="s">
        <v>901</v>
      </c>
      <c r="C2256" t="s">
        <v>3087</v>
      </c>
      <c r="D2256" t="s">
        <v>3093</v>
      </c>
      <c r="E2256" t="s">
        <v>20631</v>
      </c>
      <c r="F2256" t="s">
        <v>5541</v>
      </c>
      <c r="G2256" t="s">
        <v>3095</v>
      </c>
      <c r="H2256">
        <f ca="1">_xlfn.XLOOKUP('Master Data'!$B:$B,PatientsMaster!$A:$A,PatientsMaster!$F:$F)</f>
        <v>78</v>
      </c>
      <c r="I2256" t="str">
        <f ca="1">_xlfn.XLOOKUP('Master Data'!$B:$B,PatientsMaster!$A:$A,PatientsMaster!$G:$G)</f>
        <v>Young Adult</v>
      </c>
      <c r="J2256" t="str">
        <f>_xlfn.XLOOKUP($C:$C,ProvidersMaster!$A:$A,ProvidersMaster!$C:$C)</f>
        <v>Cardiology</v>
      </c>
      <c r="K2256">
        <f>_xlfn.XLOOKUP($A:$A,Charges!$B:$B,Charges!$D:$D)</f>
        <v>229.36</v>
      </c>
      <c r="L2256">
        <f>_xlfn.XLOOKUP($E:$E,InsuranceClaims!$A:$A,InsuranceClaims!$E:$E)</f>
        <v>76.833000000000013</v>
      </c>
      <c r="M2256" t="str">
        <f>_xlfn.XLOOKUP($A:$A,Diagnoses!$B:$B,Diagnoses!$D:$D)</f>
        <v>Low back pain</v>
      </c>
      <c r="N2256" t="str">
        <f t="shared" si="70"/>
        <v>2025-Sep</v>
      </c>
      <c r="O2256" t="str">
        <f t="shared" si="71"/>
        <v>Standard</v>
      </c>
      <c r="P2256">
        <f>COUNTIF($B:$B,B2256)</f>
        <v>10</v>
      </c>
      <c r="Q2256">
        <f>SUMIF($C:$C,C2256,$L:$L)</f>
        <v>16589.7353</v>
      </c>
    </row>
    <row r="2257" spans="1:17" x14ac:dyDescent="0.25">
      <c r="A2257" t="s">
        <v>6652</v>
      </c>
      <c r="B2257" t="s">
        <v>901</v>
      </c>
      <c r="C2257" t="s">
        <v>3199</v>
      </c>
      <c r="D2257" t="s">
        <v>3093</v>
      </c>
      <c r="E2257" t="s">
        <v>20632</v>
      </c>
      <c r="F2257" t="s">
        <v>3947</v>
      </c>
      <c r="G2257" t="s">
        <v>3102</v>
      </c>
      <c r="H2257">
        <f ca="1">_xlfn.XLOOKUP('Master Data'!$B:$B,PatientsMaster!$A:$A,PatientsMaster!$F:$F)</f>
        <v>78</v>
      </c>
      <c r="I2257" t="str">
        <f ca="1">_xlfn.XLOOKUP('Master Data'!$B:$B,PatientsMaster!$A:$A,PatientsMaster!$G:$G)</f>
        <v>Young Adult</v>
      </c>
      <c r="J2257" t="str">
        <f>_xlfn.XLOOKUP($C:$C,ProvidersMaster!$A:$A,ProvidersMaster!$C:$C)</f>
        <v>Gastroenterology</v>
      </c>
      <c r="K2257">
        <f>_xlfn.XLOOKUP($A:$A,Charges!$B:$B,Charges!$D:$D)</f>
        <v>341.94</v>
      </c>
      <c r="L2257">
        <f>_xlfn.XLOOKUP($E:$E,InsuranceClaims!$A:$A,InsuranceClaims!$E:$E)</f>
        <v>268.42399999999998</v>
      </c>
      <c r="M2257" t="str">
        <f>_xlfn.XLOOKUP($A:$A,Diagnoses!$B:$B,Diagnoses!$D:$D)</f>
        <v>Gastro-esophageal reflux disease without esophagitis</v>
      </c>
      <c r="N2257" t="str">
        <f t="shared" si="70"/>
        <v>2022-Oct</v>
      </c>
      <c r="O2257" t="str">
        <f t="shared" si="71"/>
        <v>Standard</v>
      </c>
      <c r="P2257">
        <f>COUNTIF($B:$B,B2257)</f>
        <v>10</v>
      </c>
      <c r="Q2257">
        <f>SUMIF($C:$C,C2257,$L:$L)</f>
        <v>19674.320500000005</v>
      </c>
    </row>
    <row r="2258" spans="1:17" x14ac:dyDescent="0.25">
      <c r="A2258" t="s">
        <v>6653</v>
      </c>
      <c r="B2258" t="s">
        <v>901</v>
      </c>
      <c r="C2258" t="s">
        <v>3092</v>
      </c>
      <c r="D2258" t="s">
        <v>3093</v>
      </c>
      <c r="E2258" t="s">
        <v>20633</v>
      </c>
      <c r="F2258" t="s">
        <v>3588</v>
      </c>
      <c r="G2258" t="s">
        <v>3090</v>
      </c>
      <c r="H2258">
        <f ca="1">_xlfn.XLOOKUP('Master Data'!$B:$B,PatientsMaster!$A:$A,PatientsMaster!$F:$F)</f>
        <v>78</v>
      </c>
      <c r="I2258" t="str">
        <f ca="1">_xlfn.XLOOKUP('Master Data'!$B:$B,PatientsMaster!$A:$A,PatientsMaster!$G:$G)</f>
        <v>Young Adult</v>
      </c>
      <c r="J2258" t="str">
        <f>_xlfn.XLOOKUP($C:$C,ProvidersMaster!$A:$A,ProvidersMaster!$C:$C)</f>
        <v>Oncology</v>
      </c>
      <c r="K2258">
        <f>_xlfn.XLOOKUP($A:$A,Charges!$B:$B,Charges!$D:$D)</f>
        <v>260.83999999999997</v>
      </c>
      <c r="L2258">
        <f>_xlfn.XLOOKUP($E:$E,InsuranceClaims!$A:$A,InsuranceClaims!$E:$E)</f>
        <v>54.748800000000003</v>
      </c>
      <c r="M2258" t="str">
        <f>_xlfn.XLOOKUP($A:$A,Diagnoses!$B:$B,Diagnoses!$D:$D)</f>
        <v>Type 2 diabetes mellitus without complications</v>
      </c>
      <c r="N2258" t="str">
        <f t="shared" si="70"/>
        <v>2022-Dec</v>
      </c>
      <c r="O2258" t="str">
        <f t="shared" si="71"/>
        <v>Standard</v>
      </c>
      <c r="P2258">
        <f>COUNTIF($B:$B,B2258)</f>
        <v>10</v>
      </c>
      <c r="Q2258">
        <f>SUMIF($C:$C,C2258,$L:$L)</f>
        <v>16713.101299999998</v>
      </c>
    </row>
    <row r="2259" spans="1:17" x14ac:dyDescent="0.25">
      <c r="A2259" t="s">
        <v>6654</v>
      </c>
      <c r="B2259" t="s">
        <v>901</v>
      </c>
      <c r="C2259" t="s">
        <v>3196</v>
      </c>
      <c r="D2259" t="s">
        <v>3088</v>
      </c>
      <c r="E2259" t="s">
        <v>20634</v>
      </c>
      <c r="F2259" t="s">
        <v>6655</v>
      </c>
      <c r="G2259" t="s">
        <v>3106</v>
      </c>
      <c r="H2259">
        <f ca="1">_xlfn.XLOOKUP('Master Data'!$B:$B,PatientsMaster!$A:$A,PatientsMaster!$F:$F)</f>
        <v>78</v>
      </c>
      <c r="I2259" t="str">
        <f ca="1">_xlfn.XLOOKUP('Master Data'!$B:$B,PatientsMaster!$A:$A,PatientsMaster!$G:$G)</f>
        <v>Young Adult</v>
      </c>
      <c r="J2259" t="str">
        <f>_xlfn.XLOOKUP($C:$C,ProvidersMaster!$A:$A,ProvidersMaster!$C:$C)</f>
        <v>Gastroenterology</v>
      </c>
      <c r="K2259">
        <f>_xlfn.XLOOKUP($A:$A,Charges!$B:$B,Charges!$D:$D)</f>
        <v>72.8</v>
      </c>
      <c r="L2259">
        <f>_xlfn.XLOOKUP($E:$E,InsuranceClaims!$A:$A,InsuranceClaims!$E:$E)</f>
        <v>41.882399999999997</v>
      </c>
      <c r="M2259" t="str">
        <f>_xlfn.XLOOKUP($A:$A,Diagnoses!$B:$B,Diagnoses!$D:$D)</f>
        <v>Gastro-esophageal reflux disease without esophagitis</v>
      </c>
      <c r="N2259" t="str">
        <f t="shared" si="70"/>
        <v>2022-Apr</v>
      </c>
      <c r="O2259" t="str">
        <f t="shared" si="71"/>
        <v>Standard</v>
      </c>
      <c r="P2259">
        <f>COUNTIF($B:$B,B2259)</f>
        <v>10</v>
      </c>
      <c r="Q2259">
        <f>SUMIF($C:$C,C2259,$L:$L)</f>
        <v>13711.558999999999</v>
      </c>
    </row>
    <row r="2260" spans="1:17" x14ac:dyDescent="0.25">
      <c r="A2260" t="s">
        <v>6656</v>
      </c>
      <c r="B2260" t="s">
        <v>903</v>
      </c>
      <c r="C2260" t="s">
        <v>3161</v>
      </c>
      <c r="D2260" t="s">
        <v>3088</v>
      </c>
      <c r="E2260" t="s">
        <v>20635</v>
      </c>
      <c r="F2260" t="s">
        <v>4818</v>
      </c>
      <c r="G2260" t="s">
        <v>3106</v>
      </c>
      <c r="H2260">
        <f ca="1">_xlfn.XLOOKUP('Master Data'!$B:$B,PatientsMaster!$A:$A,PatientsMaster!$F:$F)</f>
        <v>30</v>
      </c>
      <c r="I2260" t="str">
        <f ca="1">_xlfn.XLOOKUP('Master Data'!$B:$B,PatientsMaster!$A:$A,PatientsMaster!$G:$G)</f>
        <v>Young Adult</v>
      </c>
      <c r="J2260" t="str">
        <f>_xlfn.XLOOKUP($C:$C,ProvidersMaster!$A:$A,ProvidersMaster!$C:$C)</f>
        <v>Gastroenterology</v>
      </c>
      <c r="K2260">
        <f>_xlfn.XLOOKUP($A:$A,Charges!$B:$B,Charges!$D:$D)</f>
        <v>325.47000000000003</v>
      </c>
      <c r="L2260">
        <f>_xlfn.XLOOKUP($E:$E,InsuranceClaims!$A:$A,InsuranceClaims!$E:$E)</f>
        <v>338.08319999999998</v>
      </c>
      <c r="M2260" t="str">
        <f>_xlfn.XLOOKUP($A:$A,Diagnoses!$B:$B,Diagnoses!$D:$D)</f>
        <v>Low back pain</v>
      </c>
      <c r="N2260" t="str">
        <f t="shared" si="70"/>
        <v>2022-Mar</v>
      </c>
      <c r="O2260" t="str">
        <f t="shared" si="71"/>
        <v>Standard</v>
      </c>
      <c r="P2260">
        <f>COUNTIF($B:$B,B2260)</f>
        <v>5</v>
      </c>
      <c r="Q2260">
        <f>SUMIF($C:$C,C2260,$L:$L)</f>
        <v>20657.172699999996</v>
      </c>
    </row>
    <row r="2261" spans="1:17" x14ac:dyDescent="0.25">
      <c r="A2261" t="s">
        <v>6657</v>
      </c>
      <c r="B2261" t="s">
        <v>903</v>
      </c>
      <c r="C2261" t="s">
        <v>3161</v>
      </c>
      <c r="D2261" t="s">
        <v>3088</v>
      </c>
      <c r="E2261" t="s">
        <v>20636</v>
      </c>
      <c r="F2261" t="s">
        <v>6123</v>
      </c>
      <c r="G2261" t="s">
        <v>3090</v>
      </c>
      <c r="H2261">
        <f ca="1">_xlfn.XLOOKUP('Master Data'!$B:$B,PatientsMaster!$A:$A,PatientsMaster!$F:$F)</f>
        <v>30</v>
      </c>
      <c r="I2261" t="str">
        <f ca="1">_xlfn.XLOOKUP('Master Data'!$B:$B,PatientsMaster!$A:$A,PatientsMaster!$G:$G)</f>
        <v>Young Adult</v>
      </c>
      <c r="J2261" t="str">
        <f>_xlfn.XLOOKUP($C:$C,ProvidersMaster!$A:$A,ProvidersMaster!$C:$C)</f>
        <v>Gastroenterology</v>
      </c>
      <c r="K2261">
        <f>_xlfn.XLOOKUP($A:$A,Charges!$B:$B,Charges!$D:$D)</f>
        <v>245.92</v>
      </c>
      <c r="L2261">
        <f>_xlfn.XLOOKUP($E:$E,InsuranceClaims!$A:$A,InsuranceClaims!$E:$E)</f>
        <v>261.94079999999997</v>
      </c>
      <c r="M2261" t="str">
        <f>_xlfn.XLOOKUP($A:$A,Diagnoses!$B:$B,Diagnoses!$D:$D)</f>
        <v>Type 2 diabetes mellitus without complications</v>
      </c>
      <c r="N2261" t="str">
        <f t="shared" si="70"/>
        <v>2026-Feb</v>
      </c>
      <c r="O2261" t="str">
        <f t="shared" si="71"/>
        <v>Standard</v>
      </c>
      <c r="P2261">
        <f>COUNTIF($B:$B,B2261)</f>
        <v>5</v>
      </c>
      <c r="Q2261">
        <f>SUMIF($C:$C,C2261,$L:$L)</f>
        <v>20657.172699999996</v>
      </c>
    </row>
    <row r="2262" spans="1:17" x14ac:dyDescent="0.25">
      <c r="A2262" t="s">
        <v>6658</v>
      </c>
      <c r="B2262" t="s">
        <v>903</v>
      </c>
      <c r="C2262" t="s">
        <v>3118</v>
      </c>
      <c r="D2262" t="s">
        <v>3093</v>
      </c>
      <c r="E2262" t="s">
        <v>20637</v>
      </c>
      <c r="F2262" t="s">
        <v>6659</v>
      </c>
      <c r="G2262" t="s">
        <v>3090</v>
      </c>
      <c r="H2262">
        <f ca="1">_xlfn.XLOOKUP('Master Data'!$B:$B,PatientsMaster!$A:$A,PatientsMaster!$F:$F)</f>
        <v>30</v>
      </c>
      <c r="I2262" t="str">
        <f ca="1">_xlfn.XLOOKUP('Master Data'!$B:$B,PatientsMaster!$A:$A,PatientsMaster!$G:$G)</f>
        <v>Young Adult</v>
      </c>
      <c r="J2262" t="str">
        <f>_xlfn.XLOOKUP($C:$C,ProvidersMaster!$A:$A,ProvidersMaster!$C:$C)</f>
        <v>Cardiology</v>
      </c>
      <c r="K2262">
        <f>_xlfn.XLOOKUP($A:$A,Charges!$B:$B,Charges!$D:$D)</f>
        <v>413.76</v>
      </c>
      <c r="L2262">
        <f>_xlfn.XLOOKUP($E:$E,InsuranceClaims!$A:$A,InsuranceClaims!$E:$E)</f>
        <v>84.859800000000007</v>
      </c>
      <c r="M2262" t="str">
        <f>_xlfn.XLOOKUP($A:$A,Diagnoses!$B:$B,Diagnoses!$D:$D)</f>
        <v>Essential (primary) hypertension</v>
      </c>
      <c r="N2262" t="str">
        <f t="shared" si="70"/>
        <v>2023-Jul</v>
      </c>
      <c r="O2262" t="str">
        <f t="shared" si="71"/>
        <v>High Cost</v>
      </c>
      <c r="P2262">
        <f>COUNTIF($B:$B,B2262)</f>
        <v>5</v>
      </c>
      <c r="Q2262">
        <f>SUMIF($C:$C,C2262,$L:$L)</f>
        <v>19335.334599999998</v>
      </c>
    </row>
    <row r="2263" spans="1:17" x14ac:dyDescent="0.25">
      <c r="A2263" t="s">
        <v>6660</v>
      </c>
      <c r="B2263" t="s">
        <v>903</v>
      </c>
      <c r="C2263" t="s">
        <v>3217</v>
      </c>
      <c r="D2263" t="s">
        <v>3088</v>
      </c>
      <c r="E2263" t="s">
        <v>20638</v>
      </c>
      <c r="F2263" t="s">
        <v>6661</v>
      </c>
      <c r="G2263" t="s">
        <v>3095</v>
      </c>
      <c r="H2263">
        <f ca="1">_xlfn.XLOOKUP('Master Data'!$B:$B,PatientsMaster!$A:$A,PatientsMaster!$F:$F)</f>
        <v>30</v>
      </c>
      <c r="I2263" t="str">
        <f ca="1">_xlfn.XLOOKUP('Master Data'!$B:$B,PatientsMaster!$A:$A,PatientsMaster!$G:$G)</f>
        <v>Young Adult</v>
      </c>
      <c r="J2263" t="str">
        <f>_xlfn.XLOOKUP($C:$C,ProvidersMaster!$A:$A,ProvidersMaster!$C:$C)</f>
        <v>Cardiology</v>
      </c>
      <c r="K2263">
        <f>_xlfn.XLOOKUP($A:$A,Charges!$B:$B,Charges!$D:$D)</f>
        <v>389.48</v>
      </c>
      <c r="L2263">
        <f>_xlfn.XLOOKUP($E:$E,InsuranceClaims!$A:$A,InsuranceClaims!$E:$E)</f>
        <v>391.55560000000003</v>
      </c>
      <c r="M2263" t="str">
        <f>_xlfn.XLOOKUP($A:$A,Diagnoses!$B:$B,Diagnoses!$D:$D)</f>
        <v>Acute upper respiratory infection, unspecified</v>
      </c>
      <c r="N2263" t="str">
        <f t="shared" si="70"/>
        <v>2023-Dec</v>
      </c>
      <c r="O2263" t="str">
        <f t="shared" si="71"/>
        <v>High Cost</v>
      </c>
      <c r="P2263">
        <f>COUNTIF($B:$B,B2263)</f>
        <v>5</v>
      </c>
      <c r="Q2263">
        <f>SUMIF($C:$C,C2263,$L:$L)</f>
        <v>16325.449900000001</v>
      </c>
    </row>
    <row r="2264" spans="1:17" x14ac:dyDescent="0.25">
      <c r="A2264" t="s">
        <v>6662</v>
      </c>
      <c r="B2264" t="s">
        <v>903</v>
      </c>
      <c r="C2264" t="s">
        <v>3135</v>
      </c>
      <c r="D2264" t="s">
        <v>3088</v>
      </c>
      <c r="E2264" t="s">
        <v>20639</v>
      </c>
      <c r="F2264" t="s">
        <v>6663</v>
      </c>
      <c r="G2264" t="s">
        <v>3102</v>
      </c>
      <c r="H2264">
        <f ca="1">_xlfn.XLOOKUP('Master Data'!$B:$B,PatientsMaster!$A:$A,PatientsMaster!$F:$F)</f>
        <v>30</v>
      </c>
      <c r="I2264" t="str">
        <f ca="1">_xlfn.XLOOKUP('Master Data'!$B:$B,PatientsMaster!$A:$A,PatientsMaster!$G:$G)</f>
        <v>Young Adult</v>
      </c>
      <c r="J2264" t="str">
        <f>_xlfn.XLOOKUP($C:$C,ProvidersMaster!$A:$A,ProvidersMaster!$C:$C)</f>
        <v>Pediatrics</v>
      </c>
      <c r="K2264">
        <f>_xlfn.XLOOKUP($A:$A,Charges!$B:$B,Charges!$D:$D)</f>
        <v>222.08</v>
      </c>
      <c r="L2264">
        <f>_xlfn.XLOOKUP($E:$E,InsuranceClaims!$A:$A,InsuranceClaims!$E:$E)</f>
        <v>109.52250000000001</v>
      </c>
      <c r="M2264" t="str">
        <f>_xlfn.XLOOKUP($A:$A,Diagnoses!$B:$B,Diagnoses!$D:$D)</f>
        <v>Type 2 diabetes mellitus without complications</v>
      </c>
      <c r="N2264" t="str">
        <f t="shared" si="70"/>
        <v>2024-Oct</v>
      </c>
      <c r="O2264" t="str">
        <f t="shared" si="71"/>
        <v>Standard</v>
      </c>
      <c r="P2264">
        <f>COUNTIF($B:$B,B2264)</f>
        <v>5</v>
      </c>
      <c r="Q2264">
        <f>SUMIF($C:$C,C2264,$L:$L)</f>
        <v>24472.873299999996</v>
      </c>
    </row>
    <row r="2265" spans="1:17" x14ac:dyDescent="0.25">
      <c r="A2265" t="s">
        <v>6664</v>
      </c>
      <c r="B2265" t="s">
        <v>905</v>
      </c>
      <c r="C2265" t="s">
        <v>3097</v>
      </c>
      <c r="D2265" t="s">
        <v>3093</v>
      </c>
      <c r="E2265" t="s">
        <v>20640</v>
      </c>
      <c r="F2265" t="s">
        <v>6665</v>
      </c>
      <c r="G2265" t="s">
        <v>3106</v>
      </c>
      <c r="H2265">
        <f ca="1">_xlfn.XLOOKUP('Master Data'!$B:$B,PatientsMaster!$A:$A,PatientsMaster!$F:$F)</f>
        <v>46</v>
      </c>
      <c r="I2265" t="str">
        <f ca="1">_xlfn.XLOOKUP('Master Data'!$B:$B,PatientsMaster!$A:$A,PatientsMaster!$G:$G)</f>
        <v>Young Adult</v>
      </c>
      <c r="J2265" t="str">
        <f>_xlfn.XLOOKUP($C:$C,ProvidersMaster!$A:$A,ProvidersMaster!$C:$C)</f>
        <v>Cardiology</v>
      </c>
      <c r="K2265">
        <f>_xlfn.XLOOKUP($A:$A,Charges!$B:$B,Charges!$D:$D)</f>
        <v>72</v>
      </c>
      <c r="L2265">
        <f>_xlfn.XLOOKUP($E:$E,InsuranceClaims!$A:$A,InsuranceClaims!$E:$E)</f>
        <v>273.04140000000001</v>
      </c>
      <c r="M2265" t="str">
        <f>_xlfn.XLOOKUP($A:$A,Diagnoses!$B:$B,Diagnoses!$D:$D)</f>
        <v>Essential (primary) hypertension</v>
      </c>
      <c r="N2265" t="str">
        <f t="shared" si="70"/>
        <v>2023-May</v>
      </c>
      <c r="O2265" t="str">
        <f t="shared" si="71"/>
        <v>Standard</v>
      </c>
      <c r="P2265">
        <f>COUNTIF($B:$B,B2265)</f>
        <v>5</v>
      </c>
      <c r="Q2265">
        <f>SUMIF($C:$C,C2265,$L:$L)</f>
        <v>19482.340599999985</v>
      </c>
    </row>
    <row r="2266" spans="1:17" x14ac:dyDescent="0.25">
      <c r="A2266" t="s">
        <v>6666</v>
      </c>
      <c r="B2266" t="s">
        <v>905</v>
      </c>
      <c r="C2266" t="s">
        <v>3180</v>
      </c>
      <c r="D2266" t="s">
        <v>3088</v>
      </c>
      <c r="E2266" t="s">
        <v>20641</v>
      </c>
      <c r="F2266" t="s">
        <v>3197</v>
      </c>
      <c r="G2266" t="s">
        <v>3102</v>
      </c>
      <c r="H2266">
        <f ca="1">_xlfn.XLOOKUP('Master Data'!$B:$B,PatientsMaster!$A:$A,PatientsMaster!$F:$F)</f>
        <v>46</v>
      </c>
      <c r="I2266" t="str">
        <f ca="1">_xlfn.XLOOKUP('Master Data'!$B:$B,PatientsMaster!$A:$A,PatientsMaster!$G:$G)</f>
        <v>Young Adult</v>
      </c>
      <c r="J2266" t="str">
        <f>_xlfn.XLOOKUP($C:$C,ProvidersMaster!$A:$A,ProvidersMaster!$C:$C)</f>
        <v>Gastroenterology</v>
      </c>
      <c r="K2266">
        <f>_xlfn.XLOOKUP($A:$A,Charges!$B:$B,Charges!$D:$D)</f>
        <v>361.21</v>
      </c>
      <c r="L2266">
        <f>_xlfn.XLOOKUP($E:$E,InsuranceClaims!$A:$A,InsuranceClaims!$E:$E)</f>
        <v>57.991199999999999</v>
      </c>
      <c r="M2266" t="str">
        <f>_xlfn.XLOOKUP($A:$A,Diagnoses!$B:$B,Diagnoses!$D:$D)</f>
        <v>Gastro-esophageal reflux disease without esophagitis</v>
      </c>
      <c r="N2266" t="str">
        <f t="shared" si="70"/>
        <v>2024-Jul</v>
      </c>
      <c r="O2266" t="str">
        <f t="shared" si="71"/>
        <v>High Cost</v>
      </c>
      <c r="P2266">
        <f>COUNTIF($B:$B,B2266)</f>
        <v>5</v>
      </c>
      <c r="Q2266">
        <f>SUMIF($C:$C,C2266,$L:$L)</f>
        <v>19110.715800000002</v>
      </c>
    </row>
    <row r="2267" spans="1:17" x14ac:dyDescent="0.25">
      <c r="A2267" t="s">
        <v>6667</v>
      </c>
      <c r="B2267" t="s">
        <v>905</v>
      </c>
      <c r="C2267" t="s">
        <v>3196</v>
      </c>
      <c r="D2267" t="s">
        <v>3093</v>
      </c>
      <c r="E2267" t="s">
        <v>20642</v>
      </c>
      <c r="F2267" t="s">
        <v>3929</v>
      </c>
      <c r="G2267" t="s">
        <v>3106</v>
      </c>
      <c r="H2267">
        <f ca="1">_xlfn.XLOOKUP('Master Data'!$B:$B,PatientsMaster!$A:$A,PatientsMaster!$F:$F)</f>
        <v>46</v>
      </c>
      <c r="I2267" t="str">
        <f ca="1">_xlfn.XLOOKUP('Master Data'!$B:$B,PatientsMaster!$A:$A,PatientsMaster!$G:$G)</f>
        <v>Young Adult</v>
      </c>
      <c r="J2267" t="str">
        <f>_xlfn.XLOOKUP($C:$C,ProvidersMaster!$A:$A,ProvidersMaster!$C:$C)</f>
        <v>Gastroenterology</v>
      </c>
      <c r="K2267">
        <f>_xlfn.XLOOKUP($A:$A,Charges!$B:$B,Charges!$D:$D)</f>
        <v>483.23</v>
      </c>
      <c r="L2267">
        <f>_xlfn.XLOOKUP($E:$E,InsuranceClaims!$A:$A,InsuranceClaims!$E:$E)</f>
        <v>210.3426</v>
      </c>
      <c r="M2267" t="str">
        <f>_xlfn.XLOOKUP($A:$A,Diagnoses!$B:$B,Diagnoses!$D:$D)</f>
        <v>Type 2 diabetes mellitus without complications</v>
      </c>
      <c r="N2267" t="str">
        <f t="shared" si="70"/>
        <v>2022-May</v>
      </c>
      <c r="O2267" t="str">
        <f t="shared" si="71"/>
        <v>High Cost</v>
      </c>
      <c r="P2267">
        <f>COUNTIF($B:$B,B2267)</f>
        <v>5</v>
      </c>
      <c r="Q2267">
        <f>SUMIF($C:$C,C2267,$L:$L)</f>
        <v>13711.558999999999</v>
      </c>
    </row>
    <row r="2268" spans="1:17" x14ac:dyDescent="0.25">
      <c r="A2268" t="s">
        <v>6668</v>
      </c>
      <c r="B2268" t="s">
        <v>905</v>
      </c>
      <c r="C2268" t="s">
        <v>3111</v>
      </c>
      <c r="D2268" t="s">
        <v>3093</v>
      </c>
      <c r="E2268" t="s">
        <v>20643</v>
      </c>
      <c r="F2268" t="s">
        <v>4212</v>
      </c>
      <c r="G2268" t="s">
        <v>3090</v>
      </c>
      <c r="H2268">
        <f ca="1">_xlfn.XLOOKUP('Master Data'!$B:$B,PatientsMaster!$A:$A,PatientsMaster!$F:$F)</f>
        <v>46</v>
      </c>
      <c r="I2268" t="str">
        <f ca="1">_xlfn.XLOOKUP('Master Data'!$B:$B,PatientsMaster!$A:$A,PatientsMaster!$G:$G)</f>
        <v>Young Adult</v>
      </c>
      <c r="J2268" t="str">
        <f>_xlfn.XLOOKUP($C:$C,ProvidersMaster!$A:$A,ProvidersMaster!$C:$C)</f>
        <v>Gastroenterology</v>
      </c>
      <c r="K2268">
        <f>_xlfn.XLOOKUP($A:$A,Charges!$B:$B,Charges!$D:$D)</f>
        <v>154.47999999999999</v>
      </c>
      <c r="L2268">
        <f>_xlfn.XLOOKUP($E:$E,InsuranceClaims!$A:$A,InsuranceClaims!$E:$E)</f>
        <v>259.81100000000004</v>
      </c>
      <c r="M2268" t="str">
        <f>_xlfn.XLOOKUP($A:$A,Diagnoses!$B:$B,Diagnoses!$D:$D)</f>
        <v>Low back pain</v>
      </c>
      <c r="N2268" t="str">
        <f t="shared" si="70"/>
        <v>2022-Apr</v>
      </c>
      <c r="O2268" t="str">
        <f t="shared" si="71"/>
        <v>Standard</v>
      </c>
      <c r="P2268">
        <f>COUNTIF($B:$B,B2268)</f>
        <v>5</v>
      </c>
      <c r="Q2268">
        <f>SUMIF($C:$C,C2268,$L:$L)</f>
        <v>20345.553199999988</v>
      </c>
    </row>
    <row r="2269" spans="1:17" x14ac:dyDescent="0.25">
      <c r="A2269" t="s">
        <v>6669</v>
      </c>
      <c r="B2269" t="s">
        <v>905</v>
      </c>
      <c r="C2269" t="s">
        <v>3135</v>
      </c>
      <c r="D2269" t="s">
        <v>3093</v>
      </c>
      <c r="E2269" t="s">
        <v>20644</v>
      </c>
      <c r="F2269" t="s">
        <v>6033</v>
      </c>
      <c r="G2269" t="s">
        <v>3090</v>
      </c>
      <c r="H2269">
        <f ca="1">_xlfn.XLOOKUP('Master Data'!$B:$B,PatientsMaster!$A:$A,PatientsMaster!$F:$F)</f>
        <v>46</v>
      </c>
      <c r="I2269" t="str">
        <f ca="1">_xlfn.XLOOKUP('Master Data'!$B:$B,PatientsMaster!$A:$A,PatientsMaster!$G:$G)</f>
        <v>Young Adult</v>
      </c>
      <c r="J2269" t="str">
        <f>_xlfn.XLOOKUP($C:$C,ProvidersMaster!$A:$A,ProvidersMaster!$C:$C)</f>
        <v>Pediatrics</v>
      </c>
      <c r="K2269">
        <f>_xlfn.XLOOKUP($A:$A,Charges!$B:$B,Charges!$D:$D)</f>
        <v>228.73</v>
      </c>
      <c r="L2269">
        <f>_xlfn.XLOOKUP($E:$E,InsuranceClaims!$A:$A,InsuranceClaims!$E:$E)</f>
        <v>174.54810000000001</v>
      </c>
      <c r="M2269" t="str">
        <f>_xlfn.XLOOKUP($A:$A,Diagnoses!$B:$B,Diagnoses!$D:$D)</f>
        <v>Type 2 diabetes mellitus without complications</v>
      </c>
      <c r="N2269" t="str">
        <f t="shared" si="70"/>
        <v>2026-Jul</v>
      </c>
      <c r="O2269" t="str">
        <f t="shared" si="71"/>
        <v>Standard</v>
      </c>
      <c r="P2269">
        <f>COUNTIF($B:$B,B2269)</f>
        <v>5</v>
      </c>
      <c r="Q2269">
        <f>SUMIF($C:$C,C2269,$L:$L)</f>
        <v>24472.873299999996</v>
      </c>
    </row>
    <row r="2270" spans="1:17" x14ac:dyDescent="0.25">
      <c r="A2270" t="s">
        <v>6670</v>
      </c>
      <c r="B2270" t="s">
        <v>907</v>
      </c>
      <c r="C2270" t="s">
        <v>3161</v>
      </c>
      <c r="D2270" t="s">
        <v>3093</v>
      </c>
      <c r="E2270" t="s">
        <v>20645</v>
      </c>
      <c r="F2270" t="s">
        <v>4185</v>
      </c>
      <c r="G2270" t="s">
        <v>3102</v>
      </c>
      <c r="H2270">
        <f ca="1">_xlfn.XLOOKUP('Master Data'!$B:$B,PatientsMaster!$A:$A,PatientsMaster!$F:$F)</f>
        <v>80</v>
      </c>
      <c r="I2270" t="str">
        <f ca="1">_xlfn.XLOOKUP('Master Data'!$B:$B,PatientsMaster!$A:$A,PatientsMaster!$G:$G)</f>
        <v>Young Adult</v>
      </c>
      <c r="J2270" t="str">
        <f>_xlfn.XLOOKUP($C:$C,ProvidersMaster!$A:$A,ProvidersMaster!$C:$C)</f>
        <v>Gastroenterology</v>
      </c>
      <c r="K2270">
        <f>_xlfn.XLOOKUP($A:$A,Charges!$B:$B,Charges!$D:$D)</f>
        <v>172.43</v>
      </c>
      <c r="L2270">
        <f>_xlfn.XLOOKUP($E:$E,InsuranceClaims!$A:$A,InsuranceClaims!$E:$E)</f>
        <v>195.31200000000001</v>
      </c>
      <c r="M2270" t="str">
        <f>_xlfn.XLOOKUP($A:$A,Diagnoses!$B:$B,Diagnoses!$D:$D)</f>
        <v>Acute upper respiratory infection, unspecified</v>
      </c>
      <c r="N2270" t="str">
        <f t="shared" si="70"/>
        <v>2024-Jul</v>
      </c>
      <c r="O2270" t="str">
        <f t="shared" si="71"/>
        <v>Standard</v>
      </c>
      <c r="P2270">
        <f>COUNTIF($B:$B,B2270)</f>
        <v>3</v>
      </c>
      <c r="Q2270">
        <f>SUMIF($C:$C,C2270,$L:$L)</f>
        <v>20657.172699999996</v>
      </c>
    </row>
    <row r="2271" spans="1:17" x14ac:dyDescent="0.25">
      <c r="A2271" t="s">
        <v>6671</v>
      </c>
      <c r="B2271" t="s">
        <v>907</v>
      </c>
      <c r="C2271" t="s">
        <v>3148</v>
      </c>
      <c r="D2271" t="s">
        <v>3088</v>
      </c>
      <c r="E2271" t="s">
        <v>20646</v>
      </c>
      <c r="F2271" t="s">
        <v>4659</v>
      </c>
      <c r="G2271" t="s">
        <v>3102</v>
      </c>
      <c r="H2271">
        <f ca="1">_xlfn.XLOOKUP('Master Data'!$B:$B,PatientsMaster!$A:$A,PatientsMaster!$F:$F)</f>
        <v>80</v>
      </c>
      <c r="I2271" t="str">
        <f ca="1">_xlfn.XLOOKUP('Master Data'!$B:$B,PatientsMaster!$A:$A,PatientsMaster!$G:$G)</f>
        <v>Young Adult</v>
      </c>
      <c r="J2271" t="str">
        <f>_xlfn.XLOOKUP($C:$C,ProvidersMaster!$A:$A,ProvidersMaster!$C:$C)</f>
        <v>Gastroenterology</v>
      </c>
      <c r="K2271">
        <f>_xlfn.XLOOKUP($A:$A,Charges!$B:$B,Charges!$D:$D)</f>
        <v>288.93</v>
      </c>
      <c r="L2271">
        <f>_xlfn.XLOOKUP($E:$E,InsuranceClaims!$A:$A,InsuranceClaims!$E:$E)</f>
        <v>310.75560000000002</v>
      </c>
      <c r="M2271" t="str">
        <f>_xlfn.XLOOKUP($A:$A,Diagnoses!$B:$B,Diagnoses!$D:$D)</f>
        <v>Gastro-esophageal reflux disease without esophagitis</v>
      </c>
      <c r="N2271" t="str">
        <f t="shared" si="70"/>
        <v>2024-Feb</v>
      </c>
      <c r="O2271" t="str">
        <f t="shared" si="71"/>
        <v>Standard</v>
      </c>
      <c r="P2271">
        <f>COUNTIF($B:$B,B2271)</f>
        <v>3</v>
      </c>
      <c r="Q2271">
        <f>SUMIF($C:$C,C2271,$L:$L)</f>
        <v>19833.441100000004</v>
      </c>
    </row>
    <row r="2272" spans="1:17" x14ac:dyDescent="0.25">
      <c r="A2272" t="s">
        <v>6672</v>
      </c>
      <c r="B2272" t="s">
        <v>907</v>
      </c>
      <c r="C2272" t="s">
        <v>3151</v>
      </c>
      <c r="D2272" t="s">
        <v>3093</v>
      </c>
      <c r="E2272" t="s">
        <v>20647</v>
      </c>
      <c r="F2272" t="s">
        <v>6004</v>
      </c>
      <c r="G2272" t="s">
        <v>3095</v>
      </c>
      <c r="H2272">
        <f ca="1">_xlfn.XLOOKUP('Master Data'!$B:$B,PatientsMaster!$A:$A,PatientsMaster!$F:$F)</f>
        <v>80</v>
      </c>
      <c r="I2272" t="str">
        <f ca="1">_xlfn.XLOOKUP('Master Data'!$B:$B,PatientsMaster!$A:$A,PatientsMaster!$G:$G)</f>
        <v>Young Adult</v>
      </c>
      <c r="J2272" t="str">
        <f>_xlfn.XLOOKUP($C:$C,ProvidersMaster!$A:$A,ProvidersMaster!$C:$C)</f>
        <v>Gastroenterology</v>
      </c>
      <c r="K2272">
        <f>_xlfn.XLOOKUP($A:$A,Charges!$B:$B,Charges!$D:$D)</f>
        <v>315.07</v>
      </c>
      <c r="L2272">
        <f>_xlfn.XLOOKUP($E:$E,InsuranceClaims!$A:$A,InsuranceClaims!$E:$E)</f>
        <v>143.29040000000001</v>
      </c>
      <c r="M2272" t="str">
        <f>_xlfn.XLOOKUP($A:$A,Diagnoses!$B:$B,Diagnoses!$D:$D)</f>
        <v>Acute upper respiratory infection, unspecified</v>
      </c>
      <c r="N2272" t="str">
        <f t="shared" si="70"/>
        <v>2026-May</v>
      </c>
      <c r="O2272" t="str">
        <f t="shared" si="71"/>
        <v>Standard</v>
      </c>
      <c r="P2272">
        <f>COUNTIF($B:$B,B2272)</f>
        <v>3</v>
      </c>
      <c r="Q2272">
        <f>SUMIF($C:$C,C2272,$L:$L)</f>
        <v>21413.642499999994</v>
      </c>
    </row>
    <row r="2273" spans="1:17" x14ac:dyDescent="0.25">
      <c r="A2273" t="s">
        <v>6673</v>
      </c>
      <c r="B2273" t="s">
        <v>909</v>
      </c>
      <c r="C2273" t="s">
        <v>3148</v>
      </c>
      <c r="D2273" t="s">
        <v>3093</v>
      </c>
      <c r="E2273" t="s">
        <v>20648</v>
      </c>
      <c r="F2273" t="s">
        <v>6674</v>
      </c>
      <c r="G2273" t="s">
        <v>3102</v>
      </c>
      <c r="H2273">
        <f ca="1">_xlfn.XLOOKUP('Master Data'!$B:$B,PatientsMaster!$A:$A,PatientsMaster!$F:$F)</f>
        <v>56</v>
      </c>
      <c r="I2273" t="str">
        <f ca="1">_xlfn.XLOOKUP('Master Data'!$B:$B,PatientsMaster!$A:$A,PatientsMaster!$G:$G)</f>
        <v>Young Adult</v>
      </c>
      <c r="J2273" t="str">
        <f>_xlfn.XLOOKUP($C:$C,ProvidersMaster!$A:$A,ProvidersMaster!$C:$C)</f>
        <v>Gastroenterology</v>
      </c>
      <c r="K2273">
        <f>_xlfn.XLOOKUP($A:$A,Charges!$B:$B,Charges!$D:$D)</f>
        <v>190.1</v>
      </c>
      <c r="L2273">
        <f>_xlfn.XLOOKUP($E:$E,InsuranceClaims!$A:$A,InsuranceClaims!$E:$E)</f>
        <v>48.965800000000002</v>
      </c>
      <c r="M2273" t="str">
        <f>_xlfn.XLOOKUP($A:$A,Diagnoses!$B:$B,Diagnoses!$D:$D)</f>
        <v>Low back pain</v>
      </c>
      <c r="N2273" t="str">
        <f t="shared" si="70"/>
        <v>2023-May</v>
      </c>
      <c r="O2273" t="str">
        <f t="shared" si="71"/>
        <v>Standard</v>
      </c>
      <c r="P2273">
        <f>COUNTIF($B:$B,B2273)</f>
        <v>7</v>
      </c>
      <c r="Q2273">
        <f>SUMIF($C:$C,C2273,$L:$L)</f>
        <v>19833.441100000004</v>
      </c>
    </row>
    <row r="2274" spans="1:17" x14ac:dyDescent="0.25">
      <c r="A2274" t="s">
        <v>6675</v>
      </c>
      <c r="B2274" t="s">
        <v>909</v>
      </c>
      <c r="C2274" t="s">
        <v>3135</v>
      </c>
      <c r="D2274" t="s">
        <v>3093</v>
      </c>
      <c r="E2274" t="s">
        <v>20649</v>
      </c>
      <c r="F2274" t="s">
        <v>4694</v>
      </c>
      <c r="G2274" t="s">
        <v>3095</v>
      </c>
      <c r="H2274">
        <f ca="1">_xlfn.XLOOKUP('Master Data'!$B:$B,PatientsMaster!$A:$A,PatientsMaster!$F:$F)</f>
        <v>56</v>
      </c>
      <c r="I2274" t="str">
        <f ca="1">_xlfn.XLOOKUP('Master Data'!$B:$B,PatientsMaster!$A:$A,PatientsMaster!$G:$G)</f>
        <v>Young Adult</v>
      </c>
      <c r="J2274" t="str">
        <f>_xlfn.XLOOKUP($C:$C,ProvidersMaster!$A:$A,ProvidersMaster!$C:$C)</f>
        <v>Pediatrics</v>
      </c>
      <c r="K2274">
        <f>_xlfn.XLOOKUP($A:$A,Charges!$B:$B,Charges!$D:$D)</f>
        <v>77.83</v>
      </c>
      <c r="L2274">
        <f>_xlfn.XLOOKUP($E:$E,InsuranceClaims!$A:$A,InsuranceClaims!$E:$E)</f>
        <v>37.989199999999997</v>
      </c>
      <c r="M2274" t="str">
        <f>_xlfn.XLOOKUP($A:$A,Diagnoses!$B:$B,Diagnoses!$D:$D)</f>
        <v>Type 2 diabetes mellitus without complications</v>
      </c>
      <c r="N2274" t="str">
        <f t="shared" si="70"/>
        <v>2024-Mar</v>
      </c>
      <c r="O2274" t="str">
        <f t="shared" si="71"/>
        <v>Standard</v>
      </c>
      <c r="P2274">
        <f>COUNTIF($B:$B,B2274)</f>
        <v>7</v>
      </c>
      <c r="Q2274">
        <f>SUMIF($C:$C,C2274,$L:$L)</f>
        <v>24472.873299999996</v>
      </c>
    </row>
    <row r="2275" spans="1:17" x14ac:dyDescent="0.25">
      <c r="A2275" t="s">
        <v>6676</v>
      </c>
      <c r="B2275" t="s">
        <v>909</v>
      </c>
      <c r="C2275" t="s">
        <v>3111</v>
      </c>
      <c r="D2275" t="s">
        <v>3088</v>
      </c>
      <c r="E2275" t="s">
        <v>20650</v>
      </c>
      <c r="F2275" t="s">
        <v>6677</v>
      </c>
      <c r="G2275" t="s">
        <v>3095</v>
      </c>
      <c r="H2275">
        <f ca="1">_xlfn.XLOOKUP('Master Data'!$B:$B,PatientsMaster!$A:$A,PatientsMaster!$F:$F)</f>
        <v>56</v>
      </c>
      <c r="I2275" t="str">
        <f ca="1">_xlfn.XLOOKUP('Master Data'!$B:$B,PatientsMaster!$A:$A,PatientsMaster!$G:$G)</f>
        <v>Young Adult</v>
      </c>
      <c r="J2275" t="str">
        <f>_xlfn.XLOOKUP($C:$C,ProvidersMaster!$A:$A,ProvidersMaster!$C:$C)</f>
        <v>Gastroenterology</v>
      </c>
      <c r="K2275">
        <f>_xlfn.XLOOKUP($A:$A,Charges!$B:$B,Charges!$D:$D)</f>
        <v>63.02</v>
      </c>
      <c r="L2275">
        <f>_xlfn.XLOOKUP($E:$E,InsuranceClaims!$A:$A,InsuranceClaims!$E:$E)</f>
        <v>215.54179999999997</v>
      </c>
      <c r="M2275" t="str">
        <f>_xlfn.XLOOKUP($A:$A,Diagnoses!$B:$B,Diagnoses!$D:$D)</f>
        <v>Essential (primary) hypertension</v>
      </c>
      <c r="N2275" t="str">
        <f t="shared" si="70"/>
        <v>2025-Oct</v>
      </c>
      <c r="O2275" t="str">
        <f t="shared" si="71"/>
        <v>Standard</v>
      </c>
      <c r="P2275">
        <f>COUNTIF($B:$B,B2275)</f>
        <v>7</v>
      </c>
      <c r="Q2275">
        <f>SUMIF($C:$C,C2275,$L:$L)</f>
        <v>20345.553199999988</v>
      </c>
    </row>
    <row r="2276" spans="1:17" x14ac:dyDescent="0.25">
      <c r="A2276" t="s">
        <v>6678</v>
      </c>
      <c r="B2276" t="s">
        <v>909</v>
      </c>
      <c r="C2276" t="s">
        <v>3100</v>
      </c>
      <c r="D2276" t="s">
        <v>3093</v>
      </c>
      <c r="E2276" t="s">
        <v>20651</v>
      </c>
      <c r="F2276" t="s">
        <v>3361</v>
      </c>
      <c r="G2276" t="s">
        <v>3095</v>
      </c>
      <c r="H2276">
        <f ca="1">_xlfn.XLOOKUP('Master Data'!$B:$B,PatientsMaster!$A:$A,PatientsMaster!$F:$F)</f>
        <v>56</v>
      </c>
      <c r="I2276" t="str">
        <f ca="1">_xlfn.XLOOKUP('Master Data'!$B:$B,PatientsMaster!$A:$A,PatientsMaster!$G:$G)</f>
        <v>Young Adult</v>
      </c>
      <c r="J2276" t="str">
        <f>_xlfn.XLOOKUP($C:$C,ProvidersMaster!$A:$A,ProvidersMaster!$C:$C)</f>
        <v>Gastroenterology</v>
      </c>
      <c r="K2276">
        <f>_xlfn.XLOOKUP($A:$A,Charges!$B:$B,Charges!$D:$D)</f>
        <v>414.2</v>
      </c>
      <c r="L2276">
        <f>_xlfn.XLOOKUP($E:$E,InsuranceClaims!$A:$A,InsuranceClaims!$E:$E)</f>
        <v>362.92920000000004</v>
      </c>
      <c r="M2276" t="str">
        <f>_xlfn.XLOOKUP($A:$A,Diagnoses!$B:$B,Diagnoses!$D:$D)</f>
        <v>Low back pain</v>
      </c>
      <c r="N2276" t="str">
        <f t="shared" si="70"/>
        <v>2024-Aug</v>
      </c>
      <c r="O2276" t="str">
        <f t="shared" si="71"/>
        <v>High Cost</v>
      </c>
      <c r="P2276">
        <f>COUNTIF($B:$B,B2276)</f>
        <v>7</v>
      </c>
      <c r="Q2276">
        <f>SUMIF($C:$C,C2276,$L:$L)</f>
        <v>18930.286999999997</v>
      </c>
    </row>
    <row r="2277" spans="1:17" x14ac:dyDescent="0.25">
      <c r="A2277" t="s">
        <v>6679</v>
      </c>
      <c r="B2277" t="s">
        <v>909</v>
      </c>
      <c r="C2277" t="s">
        <v>3175</v>
      </c>
      <c r="D2277" t="s">
        <v>3093</v>
      </c>
      <c r="E2277" t="s">
        <v>20652</v>
      </c>
      <c r="F2277" t="s">
        <v>6680</v>
      </c>
      <c r="G2277" t="s">
        <v>3106</v>
      </c>
      <c r="H2277">
        <f ca="1">_xlfn.XLOOKUP('Master Data'!$B:$B,PatientsMaster!$A:$A,PatientsMaster!$F:$F)</f>
        <v>56</v>
      </c>
      <c r="I2277" t="str">
        <f ca="1">_xlfn.XLOOKUP('Master Data'!$B:$B,PatientsMaster!$A:$A,PatientsMaster!$G:$G)</f>
        <v>Young Adult</v>
      </c>
      <c r="J2277" t="str">
        <f>_xlfn.XLOOKUP($C:$C,ProvidersMaster!$A:$A,ProvidersMaster!$C:$C)</f>
        <v>Pediatrics</v>
      </c>
      <c r="K2277">
        <f>_xlfn.XLOOKUP($A:$A,Charges!$B:$B,Charges!$D:$D)</f>
        <v>341.78</v>
      </c>
      <c r="L2277">
        <f>_xlfn.XLOOKUP($E:$E,InsuranceClaims!$A:$A,InsuranceClaims!$E:$E)</f>
        <v>235.30460000000002</v>
      </c>
      <c r="M2277" t="str">
        <f>_xlfn.XLOOKUP($A:$A,Diagnoses!$B:$B,Diagnoses!$D:$D)</f>
        <v>Type 2 diabetes mellitus without complications</v>
      </c>
      <c r="N2277" t="str">
        <f t="shared" si="70"/>
        <v>2024-May</v>
      </c>
      <c r="O2277" t="str">
        <f t="shared" si="71"/>
        <v>Standard</v>
      </c>
      <c r="P2277">
        <f>COUNTIF($B:$B,B2277)</f>
        <v>7</v>
      </c>
      <c r="Q2277">
        <f>SUMIF($C:$C,C2277,$L:$L)</f>
        <v>18866.657099999993</v>
      </c>
    </row>
    <row r="2278" spans="1:17" x14ac:dyDescent="0.25">
      <c r="A2278" t="s">
        <v>6681</v>
      </c>
      <c r="B2278" t="s">
        <v>909</v>
      </c>
      <c r="C2278" t="s">
        <v>3118</v>
      </c>
      <c r="D2278" t="s">
        <v>3088</v>
      </c>
      <c r="E2278" t="s">
        <v>20653</v>
      </c>
      <c r="F2278" t="s">
        <v>5665</v>
      </c>
      <c r="G2278" t="s">
        <v>3102</v>
      </c>
      <c r="H2278">
        <f ca="1">_xlfn.XLOOKUP('Master Data'!$B:$B,PatientsMaster!$A:$A,PatientsMaster!$F:$F)</f>
        <v>56</v>
      </c>
      <c r="I2278" t="str">
        <f ca="1">_xlfn.XLOOKUP('Master Data'!$B:$B,PatientsMaster!$A:$A,PatientsMaster!$G:$G)</f>
        <v>Young Adult</v>
      </c>
      <c r="J2278" t="str">
        <f>_xlfn.XLOOKUP($C:$C,ProvidersMaster!$A:$A,ProvidersMaster!$C:$C)</f>
        <v>Cardiology</v>
      </c>
      <c r="K2278">
        <f>_xlfn.XLOOKUP($A:$A,Charges!$B:$B,Charges!$D:$D)</f>
        <v>369.14</v>
      </c>
      <c r="L2278">
        <f>_xlfn.XLOOKUP($E:$E,InsuranceClaims!$A:$A,InsuranceClaims!$E:$E)</f>
        <v>207.69839999999999</v>
      </c>
      <c r="M2278" t="str">
        <f>_xlfn.XLOOKUP($A:$A,Diagnoses!$B:$B,Diagnoses!$D:$D)</f>
        <v>Essential (primary) hypertension</v>
      </c>
      <c r="N2278" t="str">
        <f t="shared" si="70"/>
        <v>2022-Aug</v>
      </c>
      <c r="O2278" t="str">
        <f t="shared" si="71"/>
        <v>High Cost</v>
      </c>
      <c r="P2278">
        <f>COUNTIF($B:$B,B2278)</f>
        <v>7</v>
      </c>
      <c r="Q2278">
        <f>SUMIF($C:$C,C2278,$L:$L)</f>
        <v>19335.334599999998</v>
      </c>
    </row>
    <row r="2279" spans="1:17" x14ac:dyDescent="0.25">
      <c r="A2279" t="s">
        <v>6682</v>
      </c>
      <c r="B2279" t="s">
        <v>909</v>
      </c>
      <c r="C2279" t="s">
        <v>3097</v>
      </c>
      <c r="D2279" t="s">
        <v>3093</v>
      </c>
      <c r="E2279" t="s">
        <v>20654</v>
      </c>
      <c r="F2279" t="s">
        <v>3123</v>
      </c>
      <c r="G2279" t="s">
        <v>3090</v>
      </c>
      <c r="H2279">
        <f ca="1">_xlfn.XLOOKUP('Master Data'!$B:$B,PatientsMaster!$A:$A,PatientsMaster!$F:$F)</f>
        <v>56</v>
      </c>
      <c r="I2279" t="str">
        <f ca="1">_xlfn.XLOOKUP('Master Data'!$B:$B,PatientsMaster!$A:$A,PatientsMaster!$G:$G)</f>
        <v>Young Adult</v>
      </c>
      <c r="J2279" t="str">
        <f>_xlfn.XLOOKUP($C:$C,ProvidersMaster!$A:$A,ProvidersMaster!$C:$C)</f>
        <v>Cardiology</v>
      </c>
      <c r="K2279">
        <f>_xlfn.XLOOKUP($A:$A,Charges!$B:$B,Charges!$D:$D)</f>
        <v>400.76</v>
      </c>
      <c r="L2279">
        <f>_xlfn.XLOOKUP($E:$E,InsuranceClaims!$A:$A,InsuranceClaims!$E:$E)</f>
        <v>53.968200000000003</v>
      </c>
      <c r="M2279" t="str">
        <f>_xlfn.XLOOKUP($A:$A,Diagnoses!$B:$B,Diagnoses!$D:$D)</f>
        <v>Essential (primary) hypertension</v>
      </c>
      <c r="N2279" t="str">
        <f t="shared" si="70"/>
        <v>2024-Oct</v>
      </c>
      <c r="O2279" t="str">
        <f t="shared" si="71"/>
        <v>High Cost</v>
      </c>
      <c r="P2279">
        <f>COUNTIF($B:$B,B2279)</f>
        <v>7</v>
      </c>
      <c r="Q2279">
        <f>SUMIF($C:$C,C2279,$L:$L)</f>
        <v>19482.340599999985</v>
      </c>
    </row>
    <row r="2280" spans="1:17" x14ac:dyDescent="0.25">
      <c r="A2280" t="s">
        <v>6683</v>
      </c>
      <c r="B2280" t="s">
        <v>911</v>
      </c>
      <c r="C2280" t="s">
        <v>3180</v>
      </c>
      <c r="D2280" t="s">
        <v>3093</v>
      </c>
      <c r="E2280" t="s">
        <v>20655</v>
      </c>
      <c r="F2280" t="s">
        <v>6684</v>
      </c>
      <c r="G2280" t="s">
        <v>3106</v>
      </c>
      <c r="H2280">
        <f ca="1">_xlfn.XLOOKUP('Master Data'!$B:$B,PatientsMaster!$A:$A,PatientsMaster!$F:$F)</f>
        <v>17</v>
      </c>
      <c r="I2280" t="str">
        <f ca="1">_xlfn.XLOOKUP('Master Data'!$B:$B,PatientsMaster!$A:$A,PatientsMaster!$G:$G)</f>
        <v>Pediatric</v>
      </c>
      <c r="J2280" t="str">
        <f>_xlfn.XLOOKUP($C:$C,ProvidersMaster!$A:$A,ProvidersMaster!$C:$C)</f>
        <v>Gastroenterology</v>
      </c>
      <c r="K2280">
        <f>_xlfn.XLOOKUP($A:$A,Charges!$B:$B,Charges!$D:$D)</f>
        <v>213.48</v>
      </c>
      <c r="L2280">
        <f>_xlfn.XLOOKUP($E:$E,InsuranceClaims!$A:$A,InsuranceClaims!$E:$E)</f>
        <v>414.42849999999999</v>
      </c>
      <c r="M2280" t="str">
        <f>_xlfn.XLOOKUP($A:$A,Diagnoses!$B:$B,Diagnoses!$D:$D)</f>
        <v>Type 2 diabetes mellitus without complications</v>
      </c>
      <c r="N2280" t="str">
        <f t="shared" si="70"/>
        <v>2023-Dec</v>
      </c>
      <c r="O2280" t="str">
        <f t="shared" si="71"/>
        <v>Standard</v>
      </c>
      <c r="P2280">
        <f>COUNTIF($B:$B,B2280)</f>
        <v>8</v>
      </c>
      <c r="Q2280">
        <f>SUMIF($C:$C,C2280,$L:$L)</f>
        <v>19110.715800000002</v>
      </c>
    </row>
    <row r="2281" spans="1:17" x14ac:dyDescent="0.25">
      <c r="A2281" t="s">
        <v>6685</v>
      </c>
      <c r="B2281" t="s">
        <v>911</v>
      </c>
      <c r="C2281" t="s">
        <v>3180</v>
      </c>
      <c r="D2281" t="s">
        <v>3093</v>
      </c>
      <c r="E2281" t="s">
        <v>20656</v>
      </c>
      <c r="F2281" t="s">
        <v>6508</v>
      </c>
      <c r="G2281" t="s">
        <v>3090</v>
      </c>
      <c r="H2281">
        <f ca="1">_xlfn.XLOOKUP('Master Data'!$B:$B,PatientsMaster!$A:$A,PatientsMaster!$F:$F)</f>
        <v>17</v>
      </c>
      <c r="I2281" t="str">
        <f ca="1">_xlfn.XLOOKUP('Master Data'!$B:$B,PatientsMaster!$A:$A,PatientsMaster!$G:$G)</f>
        <v>Pediatric</v>
      </c>
      <c r="J2281" t="str">
        <f>_xlfn.XLOOKUP($C:$C,ProvidersMaster!$A:$A,ProvidersMaster!$C:$C)</f>
        <v>Gastroenterology</v>
      </c>
      <c r="K2281">
        <f>_xlfn.XLOOKUP($A:$A,Charges!$B:$B,Charges!$D:$D)</f>
        <v>374.97</v>
      </c>
      <c r="L2281">
        <f>_xlfn.XLOOKUP($E:$E,InsuranceClaims!$A:$A,InsuranceClaims!$E:$E)</f>
        <v>404.38299999999998</v>
      </c>
      <c r="M2281" t="str">
        <f>_xlfn.XLOOKUP($A:$A,Diagnoses!$B:$B,Diagnoses!$D:$D)</f>
        <v>Type 2 diabetes mellitus without complications</v>
      </c>
      <c r="N2281" t="str">
        <f t="shared" si="70"/>
        <v>2023-Jul</v>
      </c>
      <c r="O2281" t="str">
        <f t="shared" si="71"/>
        <v>High Cost</v>
      </c>
      <c r="P2281">
        <f>COUNTIF($B:$B,B2281)</f>
        <v>8</v>
      </c>
      <c r="Q2281">
        <f>SUMIF($C:$C,C2281,$L:$L)</f>
        <v>19110.715800000002</v>
      </c>
    </row>
    <row r="2282" spans="1:17" x14ac:dyDescent="0.25">
      <c r="A2282" t="s">
        <v>6686</v>
      </c>
      <c r="B2282" t="s">
        <v>911</v>
      </c>
      <c r="C2282" t="s">
        <v>3097</v>
      </c>
      <c r="D2282" t="s">
        <v>3093</v>
      </c>
      <c r="E2282" t="s">
        <v>20657</v>
      </c>
      <c r="F2282" t="s">
        <v>4448</v>
      </c>
      <c r="G2282" t="s">
        <v>3106</v>
      </c>
      <c r="H2282">
        <f ca="1">_xlfn.XLOOKUP('Master Data'!$B:$B,PatientsMaster!$A:$A,PatientsMaster!$F:$F)</f>
        <v>17</v>
      </c>
      <c r="I2282" t="str">
        <f ca="1">_xlfn.XLOOKUP('Master Data'!$B:$B,PatientsMaster!$A:$A,PatientsMaster!$G:$G)</f>
        <v>Pediatric</v>
      </c>
      <c r="J2282" t="str">
        <f>_xlfn.XLOOKUP($C:$C,ProvidersMaster!$A:$A,ProvidersMaster!$C:$C)</f>
        <v>Cardiology</v>
      </c>
      <c r="K2282">
        <f>_xlfn.XLOOKUP($A:$A,Charges!$B:$B,Charges!$D:$D)</f>
        <v>405.12</v>
      </c>
      <c r="L2282">
        <f>_xlfn.XLOOKUP($E:$E,InsuranceClaims!$A:$A,InsuranceClaims!$E:$E)</f>
        <v>288.72860000000003</v>
      </c>
      <c r="M2282" t="str">
        <f>_xlfn.XLOOKUP($A:$A,Diagnoses!$B:$B,Diagnoses!$D:$D)</f>
        <v>Type 2 diabetes mellitus without complications</v>
      </c>
      <c r="N2282" t="str">
        <f t="shared" si="70"/>
        <v>2025-Jan</v>
      </c>
      <c r="O2282" t="str">
        <f t="shared" si="71"/>
        <v>High Cost</v>
      </c>
      <c r="P2282">
        <f>COUNTIF($B:$B,B2282)</f>
        <v>8</v>
      </c>
      <c r="Q2282">
        <f>SUMIF($C:$C,C2282,$L:$L)</f>
        <v>19482.340599999985</v>
      </c>
    </row>
    <row r="2283" spans="1:17" x14ac:dyDescent="0.25">
      <c r="A2283" t="s">
        <v>6687</v>
      </c>
      <c r="B2283" t="s">
        <v>911</v>
      </c>
      <c r="C2283" t="s">
        <v>3180</v>
      </c>
      <c r="D2283" t="s">
        <v>3088</v>
      </c>
      <c r="E2283" t="s">
        <v>20658</v>
      </c>
      <c r="F2283" t="s">
        <v>4114</v>
      </c>
      <c r="G2283" t="s">
        <v>3102</v>
      </c>
      <c r="H2283">
        <f ca="1">_xlfn.XLOOKUP('Master Data'!$B:$B,PatientsMaster!$A:$A,PatientsMaster!$F:$F)</f>
        <v>17</v>
      </c>
      <c r="I2283" t="str">
        <f ca="1">_xlfn.XLOOKUP('Master Data'!$B:$B,PatientsMaster!$A:$A,PatientsMaster!$G:$G)</f>
        <v>Pediatric</v>
      </c>
      <c r="J2283" t="str">
        <f>_xlfn.XLOOKUP($C:$C,ProvidersMaster!$A:$A,ProvidersMaster!$C:$C)</f>
        <v>Gastroenterology</v>
      </c>
      <c r="K2283">
        <f>_xlfn.XLOOKUP($A:$A,Charges!$B:$B,Charges!$D:$D)</f>
        <v>166.87</v>
      </c>
      <c r="L2283">
        <f>_xlfn.XLOOKUP($E:$E,InsuranceClaims!$A:$A,InsuranceClaims!$E:$E)</f>
        <v>442.2944</v>
      </c>
      <c r="M2283" t="str">
        <f>_xlfn.XLOOKUP($A:$A,Diagnoses!$B:$B,Diagnoses!$D:$D)</f>
        <v>Acute upper respiratory infection, unspecified</v>
      </c>
      <c r="N2283" t="str">
        <f t="shared" si="70"/>
        <v>2024-Feb</v>
      </c>
      <c r="O2283" t="str">
        <f t="shared" si="71"/>
        <v>Standard</v>
      </c>
      <c r="P2283">
        <f>COUNTIF($B:$B,B2283)</f>
        <v>8</v>
      </c>
      <c r="Q2283">
        <f>SUMIF($C:$C,C2283,$L:$L)</f>
        <v>19110.715800000002</v>
      </c>
    </row>
    <row r="2284" spans="1:17" x14ac:dyDescent="0.25">
      <c r="A2284" t="s">
        <v>6688</v>
      </c>
      <c r="B2284" t="s">
        <v>911</v>
      </c>
      <c r="C2284" t="s">
        <v>3087</v>
      </c>
      <c r="D2284" t="s">
        <v>3093</v>
      </c>
      <c r="E2284" t="s">
        <v>20659</v>
      </c>
      <c r="F2284" t="s">
        <v>3274</v>
      </c>
      <c r="G2284" t="s">
        <v>3090</v>
      </c>
      <c r="H2284">
        <f ca="1">_xlfn.XLOOKUP('Master Data'!$B:$B,PatientsMaster!$A:$A,PatientsMaster!$F:$F)</f>
        <v>17</v>
      </c>
      <c r="I2284" t="str">
        <f ca="1">_xlfn.XLOOKUP('Master Data'!$B:$B,PatientsMaster!$A:$A,PatientsMaster!$G:$G)</f>
        <v>Pediatric</v>
      </c>
      <c r="J2284" t="str">
        <f>_xlfn.XLOOKUP($C:$C,ProvidersMaster!$A:$A,ProvidersMaster!$C:$C)</f>
        <v>Cardiology</v>
      </c>
      <c r="K2284">
        <f>_xlfn.XLOOKUP($A:$A,Charges!$B:$B,Charges!$D:$D)</f>
        <v>400.13</v>
      </c>
      <c r="L2284">
        <f>_xlfn.XLOOKUP($E:$E,InsuranceClaims!$A:$A,InsuranceClaims!$E:$E)</f>
        <v>307.51440000000002</v>
      </c>
      <c r="M2284" t="str">
        <f>_xlfn.XLOOKUP($A:$A,Diagnoses!$B:$B,Diagnoses!$D:$D)</f>
        <v>Gastro-esophageal reflux disease without esophagitis</v>
      </c>
      <c r="N2284" t="str">
        <f t="shared" si="70"/>
        <v>2025-Apr</v>
      </c>
      <c r="O2284" t="str">
        <f t="shared" si="71"/>
        <v>High Cost</v>
      </c>
      <c r="P2284">
        <f>COUNTIF($B:$B,B2284)</f>
        <v>8</v>
      </c>
      <c r="Q2284">
        <f>SUMIF($C:$C,C2284,$L:$L)</f>
        <v>16589.7353</v>
      </c>
    </row>
    <row r="2285" spans="1:17" x14ac:dyDescent="0.25">
      <c r="A2285" t="s">
        <v>6689</v>
      </c>
      <c r="B2285" t="s">
        <v>911</v>
      </c>
      <c r="C2285" t="s">
        <v>3254</v>
      </c>
      <c r="D2285" t="s">
        <v>3088</v>
      </c>
      <c r="E2285" t="s">
        <v>20660</v>
      </c>
      <c r="F2285" t="s">
        <v>6642</v>
      </c>
      <c r="G2285" t="s">
        <v>3102</v>
      </c>
      <c r="H2285">
        <f ca="1">_xlfn.XLOOKUP('Master Data'!$B:$B,PatientsMaster!$A:$A,PatientsMaster!$F:$F)</f>
        <v>17</v>
      </c>
      <c r="I2285" t="str">
        <f ca="1">_xlfn.XLOOKUP('Master Data'!$B:$B,PatientsMaster!$A:$A,PatientsMaster!$G:$G)</f>
        <v>Pediatric</v>
      </c>
      <c r="J2285" t="str">
        <f>_xlfn.XLOOKUP($C:$C,ProvidersMaster!$A:$A,ProvidersMaster!$C:$C)</f>
        <v>General Practice</v>
      </c>
      <c r="K2285">
        <f>_xlfn.XLOOKUP($A:$A,Charges!$B:$B,Charges!$D:$D)</f>
        <v>275.95999999999998</v>
      </c>
      <c r="L2285">
        <f>_xlfn.XLOOKUP($E:$E,InsuranceClaims!$A:$A,InsuranceClaims!$E:$E)</f>
        <v>207.23009999999999</v>
      </c>
      <c r="M2285" t="str">
        <f>_xlfn.XLOOKUP($A:$A,Diagnoses!$B:$B,Diagnoses!$D:$D)</f>
        <v>Acute upper respiratory infection, unspecified</v>
      </c>
      <c r="N2285" t="str">
        <f t="shared" si="70"/>
        <v>2022-May</v>
      </c>
      <c r="O2285" t="str">
        <f t="shared" si="71"/>
        <v>Standard</v>
      </c>
      <c r="P2285">
        <f>COUNTIF($B:$B,B2285)</f>
        <v>8</v>
      </c>
      <c r="Q2285">
        <f>SUMIF($C:$C,C2285,$L:$L)</f>
        <v>20459.456599999998</v>
      </c>
    </row>
    <row r="2286" spans="1:17" x14ac:dyDescent="0.25">
      <c r="A2286" t="s">
        <v>6690</v>
      </c>
      <c r="B2286" t="s">
        <v>911</v>
      </c>
      <c r="C2286" t="s">
        <v>3187</v>
      </c>
      <c r="D2286" t="s">
        <v>3088</v>
      </c>
      <c r="E2286" t="s">
        <v>20661</v>
      </c>
      <c r="F2286" t="s">
        <v>6691</v>
      </c>
      <c r="G2286" t="s">
        <v>3106</v>
      </c>
      <c r="H2286">
        <f ca="1">_xlfn.XLOOKUP('Master Data'!$B:$B,PatientsMaster!$A:$A,PatientsMaster!$F:$F)</f>
        <v>17</v>
      </c>
      <c r="I2286" t="str">
        <f ca="1">_xlfn.XLOOKUP('Master Data'!$B:$B,PatientsMaster!$A:$A,PatientsMaster!$G:$G)</f>
        <v>Pediatric</v>
      </c>
      <c r="J2286" t="str">
        <f>_xlfn.XLOOKUP($C:$C,ProvidersMaster!$A:$A,ProvidersMaster!$C:$C)</f>
        <v>Cardiology</v>
      </c>
      <c r="K2286">
        <f>_xlfn.XLOOKUP($A:$A,Charges!$B:$B,Charges!$D:$D)</f>
        <v>430.03</v>
      </c>
      <c r="L2286">
        <f>_xlfn.XLOOKUP($E:$E,InsuranceClaims!$A:$A,InsuranceClaims!$E:$E)</f>
        <v>384.85599999999999</v>
      </c>
      <c r="M2286" t="str">
        <f>_xlfn.XLOOKUP($A:$A,Diagnoses!$B:$B,Diagnoses!$D:$D)</f>
        <v>Essential (primary) hypertension</v>
      </c>
      <c r="N2286" t="str">
        <f t="shared" si="70"/>
        <v>2024-Aug</v>
      </c>
      <c r="O2286" t="str">
        <f t="shared" si="71"/>
        <v>High Cost</v>
      </c>
      <c r="P2286">
        <f>COUNTIF($B:$B,B2286)</f>
        <v>8</v>
      </c>
      <c r="Q2286">
        <f>SUMIF($C:$C,C2286,$L:$L)</f>
        <v>16655.636999999995</v>
      </c>
    </row>
    <row r="2287" spans="1:17" x14ac:dyDescent="0.25">
      <c r="A2287" t="s">
        <v>6692</v>
      </c>
      <c r="B2287" t="s">
        <v>911</v>
      </c>
      <c r="C2287" t="s">
        <v>3254</v>
      </c>
      <c r="D2287" t="s">
        <v>3088</v>
      </c>
      <c r="E2287" t="s">
        <v>20662</v>
      </c>
      <c r="F2287" t="s">
        <v>5105</v>
      </c>
      <c r="G2287" t="s">
        <v>3095</v>
      </c>
      <c r="H2287">
        <f ca="1">_xlfn.XLOOKUP('Master Data'!$B:$B,PatientsMaster!$A:$A,PatientsMaster!$F:$F)</f>
        <v>17</v>
      </c>
      <c r="I2287" t="str">
        <f ca="1">_xlfn.XLOOKUP('Master Data'!$B:$B,PatientsMaster!$A:$A,PatientsMaster!$G:$G)</f>
        <v>Pediatric</v>
      </c>
      <c r="J2287" t="str">
        <f>_xlfn.XLOOKUP($C:$C,ProvidersMaster!$A:$A,ProvidersMaster!$C:$C)</f>
        <v>General Practice</v>
      </c>
      <c r="K2287">
        <f>_xlfn.XLOOKUP($A:$A,Charges!$B:$B,Charges!$D:$D)</f>
        <v>82.98</v>
      </c>
      <c r="L2287">
        <f>_xlfn.XLOOKUP($E:$E,InsuranceClaims!$A:$A,InsuranceClaims!$E:$E)</f>
        <v>280.08660000000003</v>
      </c>
      <c r="M2287" t="str">
        <f>_xlfn.XLOOKUP($A:$A,Diagnoses!$B:$B,Diagnoses!$D:$D)</f>
        <v>Essential (primary) hypertension</v>
      </c>
      <c r="N2287" t="str">
        <f t="shared" si="70"/>
        <v>2025-Oct</v>
      </c>
      <c r="O2287" t="str">
        <f t="shared" si="71"/>
        <v>Standard</v>
      </c>
      <c r="P2287">
        <f>COUNTIF($B:$B,B2287)</f>
        <v>8</v>
      </c>
      <c r="Q2287">
        <f>SUMIF($C:$C,C2287,$L:$L)</f>
        <v>20459.456599999998</v>
      </c>
    </row>
    <row r="2288" spans="1:17" x14ac:dyDescent="0.25">
      <c r="A2288" t="s">
        <v>6693</v>
      </c>
      <c r="B2288" t="s">
        <v>913</v>
      </c>
      <c r="C2288" t="s">
        <v>3145</v>
      </c>
      <c r="D2288" t="s">
        <v>3088</v>
      </c>
      <c r="E2288" t="s">
        <v>20663</v>
      </c>
      <c r="F2288" t="s">
        <v>6694</v>
      </c>
      <c r="G2288" t="s">
        <v>3095</v>
      </c>
      <c r="H2288">
        <f ca="1">_xlfn.XLOOKUP('Master Data'!$B:$B,PatientsMaster!$A:$A,PatientsMaster!$F:$F)</f>
        <v>61</v>
      </c>
      <c r="I2288" t="str">
        <f ca="1">_xlfn.XLOOKUP('Master Data'!$B:$B,PatientsMaster!$A:$A,PatientsMaster!$G:$G)</f>
        <v>Young Adult</v>
      </c>
      <c r="J2288" t="str">
        <f>_xlfn.XLOOKUP($C:$C,ProvidersMaster!$A:$A,ProvidersMaster!$C:$C)</f>
        <v>Cardiology</v>
      </c>
      <c r="K2288">
        <f>_xlfn.XLOOKUP($A:$A,Charges!$B:$B,Charges!$D:$D)</f>
        <v>78.17</v>
      </c>
      <c r="L2288">
        <f>_xlfn.XLOOKUP($E:$E,InsuranceClaims!$A:$A,InsuranceClaims!$E:$E)</f>
        <v>256.63499999999999</v>
      </c>
      <c r="M2288" t="str">
        <f>_xlfn.XLOOKUP($A:$A,Diagnoses!$B:$B,Diagnoses!$D:$D)</f>
        <v>Gastro-esophageal reflux disease without esophagitis</v>
      </c>
      <c r="N2288" t="str">
        <f t="shared" si="70"/>
        <v>2024-Dec</v>
      </c>
      <c r="O2288" t="str">
        <f t="shared" si="71"/>
        <v>Standard</v>
      </c>
      <c r="P2288">
        <f>COUNTIF($B:$B,B2288)</f>
        <v>6</v>
      </c>
      <c r="Q2288">
        <f>SUMIF($C:$C,C2288,$L:$L)</f>
        <v>16957.942200000001</v>
      </c>
    </row>
    <row r="2289" spans="1:17" x14ac:dyDescent="0.25">
      <c r="A2289" t="s">
        <v>6695</v>
      </c>
      <c r="B2289" t="s">
        <v>913</v>
      </c>
      <c r="C2289" t="s">
        <v>3172</v>
      </c>
      <c r="D2289" t="s">
        <v>3088</v>
      </c>
      <c r="E2289" t="s">
        <v>20664</v>
      </c>
      <c r="F2289" t="s">
        <v>5547</v>
      </c>
      <c r="G2289" t="s">
        <v>3102</v>
      </c>
      <c r="H2289">
        <f ca="1">_xlfn.XLOOKUP('Master Data'!$B:$B,PatientsMaster!$A:$A,PatientsMaster!$F:$F)</f>
        <v>61</v>
      </c>
      <c r="I2289" t="str">
        <f ca="1">_xlfn.XLOOKUP('Master Data'!$B:$B,PatientsMaster!$A:$A,PatientsMaster!$G:$G)</f>
        <v>Young Adult</v>
      </c>
      <c r="J2289" t="str">
        <f>_xlfn.XLOOKUP($C:$C,ProvidersMaster!$A:$A,ProvidersMaster!$C:$C)</f>
        <v>Gastroenterology</v>
      </c>
      <c r="K2289">
        <f>_xlfn.XLOOKUP($A:$A,Charges!$B:$B,Charges!$D:$D)</f>
        <v>152.16999999999999</v>
      </c>
      <c r="L2289">
        <f>_xlfn.XLOOKUP($E:$E,InsuranceClaims!$A:$A,InsuranceClaims!$E:$E)</f>
        <v>111.2295</v>
      </c>
      <c r="M2289" t="str">
        <f>_xlfn.XLOOKUP($A:$A,Diagnoses!$B:$B,Diagnoses!$D:$D)</f>
        <v>Low back pain</v>
      </c>
      <c r="N2289" t="str">
        <f t="shared" si="70"/>
        <v>2026-Feb</v>
      </c>
      <c r="O2289" t="str">
        <f t="shared" si="71"/>
        <v>Standard</v>
      </c>
      <c r="P2289">
        <f>COUNTIF($B:$B,B2289)</f>
        <v>6</v>
      </c>
      <c r="Q2289">
        <f>SUMIF($C:$C,C2289,$L:$L)</f>
        <v>17502.678000000004</v>
      </c>
    </row>
    <row r="2290" spans="1:17" x14ac:dyDescent="0.25">
      <c r="A2290" t="s">
        <v>6696</v>
      </c>
      <c r="B2290" t="s">
        <v>913</v>
      </c>
      <c r="C2290" t="s">
        <v>3108</v>
      </c>
      <c r="D2290" t="s">
        <v>3093</v>
      </c>
      <c r="E2290" t="s">
        <v>20665</v>
      </c>
      <c r="F2290" t="s">
        <v>6697</v>
      </c>
      <c r="G2290" t="s">
        <v>3106</v>
      </c>
      <c r="H2290">
        <f ca="1">_xlfn.XLOOKUP('Master Data'!$B:$B,PatientsMaster!$A:$A,PatientsMaster!$F:$F)</f>
        <v>61</v>
      </c>
      <c r="I2290" t="str">
        <f ca="1">_xlfn.XLOOKUP('Master Data'!$B:$B,PatientsMaster!$A:$A,PatientsMaster!$G:$G)</f>
        <v>Young Adult</v>
      </c>
      <c r="J2290" t="str">
        <f>_xlfn.XLOOKUP($C:$C,ProvidersMaster!$A:$A,ProvidersMaster!$C:$C)</f>
        <v>Pediatrics</v>
      </c>
      <c r="K2290">
        <f>_xlfn.XLOOKUP($A:$A,Charges!$B:$B,Charges!$D:$D)</f>
        <v>323.08</v>
      </c>
      <c r="L2290">
        <f>_xlfn.XLOOKUP($E:$E,InsuranceClaims!$A:$A,InsuranceClaims!$E:$E)</f>
        <v>271.08620000000002</v>
      </c>
      <c r="M2290" t="str">
        <f>_xlfn.XLOOKUP($A:$A,Diagnoses!$B:$B,Diagnoses!$D:$D)</f>
        <v>Gastro-esophageal reflux disease without esophagitis</v>
      </c>
      <c r="N2290" t="str">
        <f t="shared" si="70"/>
        <v>2026-May</v>
      </c>
      <c r="O2290" t="str">
        <f t="shared" si="71"/>
        <v>Standard</v>
      </c>
      <c r="P2290">
        <f>COUNTIF($B:$B,B2290)</f>
        <v>6</v>
      </c>
      <c r="Q2290">
        <f>SUMIF($C:$C,C2290,$L:$L)</f>
        <v>19337.123900000002</v>
      </c>
    </row>
    <row r="2291" spans="1:17" x14ac:dyDescent="0.25">
      <c r="A2291" t="s">
        <v>6698</v>
      </c>
      <c r="B2291" t="s">
        <v>913</v>
      </c>
      <c r="C2291" t="s">
        <v>3156</v>
      </c>
      <c r="D2291" t="s">
        <v>3088</v>
      </c>
      <c r="E2291" t="s">
        <v>20666</v>
      </c>
      <c r="F2291" t="s">
        <v>6627</v>
      </c>
      <c r="G2291" t="s">
        <v>3106</v>
      </c>
      <c r="H2291">
        <f ca="1">_xlfn.XLOOKUP('Master Data'!$B:$B,PatientsMaster!$A:$A,PatientsMaster!$F:$F)</f>
        <v>61</v>
      </c>
      <c r="I2291" t="str">
        <f ca="1">_xlfn.XLOOKUP('Master Data'!$B:$B,PatientsMaster!$A:$A,PatientsMaster!$G:$G)</f>
        <v>Young Adult</v>
      </c>
      <c r="J2291" t="str">
        <f>_xlfn.XLOOKUP($C:$C,ProvidersMaster!$A:$A,ProvidersMaster!$C:$C)</f>
        <v>Neurology</v>
      </c>
      <c r="K2291">
        <f>_xlfn.XLOOKUP($A:$A,Charges!$B:$B,Charges!$D:$D)</f>
        <v>242.83</v>
      </c>
      <c r="L2291">
        <f>_xlfn.XLOOKUP($E:$E,InsuranceClaims!$A:$A,InsuranceClaims!$E:$E)</f>
        <v>212.072</v>
      </c>
      <c r="M2291" t="str">
        <f>_xlfn.XLOOKUP($A:$A,Diagnoses!$B:$B,Diagnoses!$D:$D)</f>
        <v>Gastro-esophageal reflux disease without esophagitis</v>
      </c>
      <c r="N2291" t="str">
        <f t="shared" si="70"/>
        <v>2022-Oct</v>
      </c>
      <c r="O2291" t="str">
        <f t="shared" si="71"/>
        <v>Standard</v>
      </c>
      <c r="P2291">
        <f>COUNTIF($B:$B,B2291)</f>
        <v>6</v>
      </c>
      <c r="Q2291">
        <f>SUMIF($C:$C,C2291,$L:$L)</f>
        <v>25676.765600000006</v>
      </c>
    </row>
    <row r="2292" spans="1:17" x14ac:dyDescent="0.25">
      <c r="A2292" t="s">
        <v>6699</v>
      </c>
      <c r="B2292" t="s">
        <v>913</v>
      </c>
      <c r="C2292" t="s">
        <v>3100</v>
      </c>
      <c r="D2292" t="s">
        <v>3093</v>
      </c>
      <c r="E2292" t="s">
        <v>20667</v>
      </c>
      <c r="F2292" t="s">
        <v>6700</v>
      </c>
      <c r="G2292" t="s">
        <v>3102</v>
      </c>
      <c r="H2292">
        <f ca="1">_xlfn.XLOOKUP('Master Data'!$B:$B,PatientsMaster!$A:$A,PatientsMaster!$F:$F)</f>
        <v>61</v>
      </c>
      <c r="I2292" t="str">
        <f ca="1">_xlfn.XLOOKUP('Master Data'!$B:$B,PatientsMaster!$A:$A,PatientsMaster!$G:$G)</f>
        <v>Young Adult</v>
      </c>
      <c r="J2292" t="str">
        <f>_xlfn.XLOOKUP($C:$C,ProvidersMaster!$A:$A,ProvidersMaster!$C:$C)</f>
        <v>Gastroenterology</v>
      </c>
      <c r="K2292">
        <f>_xlfn.XLOOKUP($A:$A,Charges!$B:$B,Charges!$D:$D)</f>
        <v>135.88</v>
      </c>
      <c r="L2292">
        <f>_xlfn.XLOOKUP($E:$E,InsuranceClaims!$A:$A,InsuranceClaims!$E:$E)</f>
        <v>302.32499999999999</v>
      </c>
      <c r="M2292" t="str">
        <f>_xlfn.XLOOKUP($A:$A,Diagnoses!$B:$B,Diagnoses!$D:$D)</f>
        <v>Low back pain</v>
      </c>
      <c r="N2292" t="str">
        <f t="shared" si="70"/>
        <v>2023-Dec</v>
      </c>
      <c r="O2292" t="str">
        <f t="shared" si="71"/>
        <v>Standard</v>
      </c>
      <c r="P2292">
        <f>COUNTIF($B:$B,B2292)</f>
        <v>6</v>
      </c>
      <c r="Q2292">
        <f>SUMIF($C:$C,C2292,$L:$L)</f>
        <v>18930.286999999997</v>
      </c>
    </row>
    <row r="2293" spans="1:17" x14ac:dyDescent="0.25">
      <c r="A2293" t="s">
        <v>6701</v>
      </c>
      <c r="B2293" t="s">
        <v>913</v>
      </c>
      <c r="C2293" t="s">
        <v>3187</v>
      </c>
      <c r="D2293" t="s">
        <v>3093</v>
      </c>
      <c r="E2293" t="s">
        <v>20668</v>
      </c>
      <c r="F2293" t="s">
        <v>5741</v>
      </c>
      <c r="G2293" t="s">
        <v>3090</v>
      </c>
      <c r="H2293">
        <f ca="1">_xlfn.XLOOKUP('Master Data'!$B:$B,PatientsMaster!$A:$A,PatientsMaster!$F:$F)</f>
        <v>61</v>
      </c>
      <c r="I2293" t="str">
        <f ca="1">_xlfn.XLOOKUP('Master Data'!$B:$B,PatientsMaster!$A:$A,PatientsMaster!$G:$G)</f>
        <v>Young Adult</v>
      </c>
      <c r="J2293" t="str">
        <f>_xlfn.XLOOKUP($C:$C,ProvidersMaster!$A:$A,ProvidersMaster!$C:$C)</f>
        <v>Cardiology</v>
      </c>
      <c r="K2293">
        <f>_xlfn.XLOOKUP($A:$A,Charges!$B:$B,Charges!$D:$D)</f>
        <v>447.44</v>
      </c>
      <c r="L2293">
        <f>_xlfn.XLOOKUP($E:$E,InsuranceClaims!$A:$A,InsuranceClaims!$E:$E)</f>
        <v>268.18679999999995</v>
      </c>
      <c r="M2293" t="str">
        <f>_xlfn.XLOOKUP($A:$A,Diagnoses!$B:$B,Diagnoses!$D:$D)</f>
        <v>Low back pain</v>
      </c>
      <c r="N2293" t="str">
        <f t="shared" si="70"/>
        <v>2026-Aug</v>
      </c>
      <c r="O2293" t="str">
        <f t="shared" si="71"/>
        <v>High Cost</v>
      </c>
      <c r="P2293">
        <f>COUNTIF($B:$B,B2293)</f>
        <v>6</v>
      </c>
      <c r="Q2293">
        <f>SUMIF($C:$C,C2293,$L:$L)</f>
        <v>16655.636999999995</v>
      </c>
    </row>
    <row r="2294" spans="1:17" x14ac:dyDescent="0.25">
      <c r="A2294" t="s">
        <v>6702</v>
      </c>
      <c r="B2294" t="s">
        <v>915</v>
      </c>
      <c r="C2294" t="s">
        <v>3130</v>
      </c>
      <c r="D2294" t="s">
        <v>3088</v>
      </c>
      <c r="E2294" t="s">
        <v>20669</v>
      </c>
      <c r="F2294" t="s">
        <v>6595</v>
      </c>
      <c r="G2294" t="s">
        <v>3095</v>
      </c>
      <c r="H2294">
        <f ca="1">_xlfn.XLOOKUP('Master Data'!$B:$B,PatientsMaster!$A:$A,PatientsMaster!$F:$F)</f>
        <v>51</v>
      </c>
      <c r="I2294" t="str">
        <f ca="1">_xlfn.XLOOKUP('Master Data'!$B:$B,PatientsMaster!$A:$A,PatientsMaster!$G:$G)</f>
        <v>Young Adult</v>
      </c>
      <c r="J2294" t="str">
        <f>_xlfn.XLOOKUP($C:$C,ProvidersMaster!$A:$A,ProvidersMaster!$C:$C)</f>
        <v>Pediatrics</v>
      </c>
      <c r="K2294">
        <f>_xlfn.XLOOKUP($A:$A,Charges!$B:$B,Charges!$D:$D)</f>
        <v>97.25</v>
      </c>
      <c r="L2294">
        <f>_xlfn.XLOOKUP($E:$E,InsuranceClaims!$A:$A,InsuranceClaims!$E:$E)</f>
        <v>157.58920000000001</v>
      </c>
      <c r="M2294" t="str">
        <f>_xlfn.XLOOKUP($A:$A,Diagnoses!$B:$B,Diagnoses!$D:$D)</f>
        <v>Essential (primary) hypertension</v>
      </c>
      <c r="N2294" t="str">
        <f t="shared" si="70"/>
        <v>2025-Mar</v>
      </c>
      <c r="O2294" t="str">
        <f t="shared" si="71"/>
        <v>Standard</v>
      </c>
      <c r="P2294">
        <f>COUNTIF($B:$B,B2294)</f>
        <v>10</v>
      </c>
      <c r="Q2294">
        <f>SUMIF($C:$C,C2294,$L:$L)</f>
        <v>15966.304299999994</v>
      </c>
    </row>
    <row r="2295" spans="1:17" x14ac:dyDescent="0.25">
      <c r="A2295" t="s">
        <v>6703</v>
      </c>
      <c r="B2295" t="s">
        <v>915</v>
      </c>
      <c r="C2295" t="s">
        <v>3161</v>
      </c>
      <c r="D2295" t="s">
        <v>3088</v>
      </c>
      <c r="E2295" t="s">
        <v>20670</v>
      </c>
      <c r="F2295" t="s">
        <v>4245</v>
      </c>
      <c r="G2295" t="s">
        <v>3095</v>
      </c>
      <c r="H2295">
        <f ca="1">_xlfn.XLOOKUP('Master Data'!$B:$B,PatientsMaster!$A:$A,PatientsMaster!$F:$F)</f>
        <v>51</v>
      </c>
      <c r="I2295" t="str">
        <f ca="1">_xlfn.XLOOKUP('Master Data'!$B:$B,PatientsMaster!$A:$A,PatientsMaster!$G:$G)</f>
        <v>Young Adult</v>
      </c>
      <c r="J2295" t="str">
        <f>_xlfn.XLOOKUP($C:$C,ProvidersMaster!$A:$A,ProvidersMaster!$C:$C)</f>
        <v>Gastroenterology</v>
      </c>
      <c r="K2295">
        <f>_xlfn.XLOOKUP($A:$A,Charges!$B:$B,Charges!$D:$D)</f>
        <v>445.37</v>
      </c>
      <c r="L2295">
        <f>_xlfn.XLOOKUP($E:$E,InsuranceClaims!$A:$A,InsuranceClaims!$E:$E)</f>
        <v>368.70390000000003</v>
      </c>
      <c r="M2295" t="str">
        <f>_xlfn.XLOOKUP($A:$A,Diagnoses!$B:$B,Diagnoses!$D:$D)</f>
        <v>Acute upper respiratory infection, unspecified</v>
      </c>
      <c r="N2295" t="str">
        <f t="shared" si="70"/>
        <v>2022-Nov</v>
      </c>
      <c r="O2295" t="str">
        <f t="shared" si="71"/>
        <v>High Cost</v>
      </c>
      <c r="P2295">
        <f>COUNTIF($B:$B,B2295)</f>
        <v>10</v>
      </c>
      <c r="Q2295">
        <f>SUMIF($C:$C,C2295,$L:$L)</f>
        <v>20657.172699999996</v>
      </c>
    </row>
    <row r="2296" spans="1:17" x14ac:dyDescent="0.25">
      <c r="A2296" t="s">
        <v>6704</v>
      </c>
      <c r="B2296" t="s">
        <v>915</v>
      </c>
      <c r="C2296" t="s">
        <v>3092</v>
      </c>
      <c r="D2296" t="s">
        <v>3093</v>
      </c>
      <c r="E2296" t="s">
        <v>20671</v>
      </c>
      <c r="F2296" t="s">
        <v>3718</v>
      </c>
      <c r="G2296" t="s">
        <v>3102</v>
      </c>
      <c r="H2296">
        <f ca="1">_xlfn.XLOOKUP('Master Data'!$B:$B,PatientsMaster!$A:$A,PatientsMaster!$F:$F)</f>
        <v>51</v>
      </c>
      <c r="I2296" t="str">
        <f ca="1">_xlfn.XLOOKUP('Master Data'!$B:$B,PatientsMaster!$A:$A,PatientsMaster!$G:$G)</f>
        <v>Young Adult</v>
      </c>
      <c r="J2296" t="str">
        <f>_xlfn.XLOOKUP($C:$C,ProvidersMaster!$A:$A,ProvidersMaster!$C:$C)</f>
        <v>Oncology</v>
      </c>
      <c r="K2296">
        <f>_xlfn.XLOOKUP($A:$A,Charges!$B:$B,Charges!$D:$D)</f>
        <v>319.31</v>
      </c>
      <c r="L2296">
        <f>_xlfn.XLOOKUP($E:$E,InsuranceClaims!$A:$A,InsuranceClaims!$E:$E)</f>
        <v>187.6764</v>
      </c>
      <c r="M2296" t="str">
        <f>_xlfn.XLOOKUP($A:$A,Diagnoses!$B:$B,Diagnoses!$D:$D)</f>
        <v>Acute upper respiratory infection, unspecified</v>
      </c>
      <c r="N2296" t="str">
        <f t="shared" si="70"/>
        <v>2025-Mar</v>
      </c>
      <c r="O2296" t="str">
        <f t="shared" si="71"/>
        <v>Standard</v>
      </c>
      <c r="P2296">
        <f>COUNTIF($B:$B,B2296)</f>
        <v>10</v>
      </c>
      <c r="Q2296">
        <f>SUMIF($C:$C,C2296,$L:$L)</f>
        <v>16713.101299999998</v>
      </c>
    </row>
    <row r="2297" spans="1:17" x14ac:dyDescent="0.25">
      <c r="A2297" t="s">
        <v>6705</v>
      </c>
      <c r="B2297" t="s">
        <v>915</v>
      </c>
      <c r="C2297" t="s">
        <v>3097</v>
      </c>
      <c r="D2297" t="s">
        <v>3088</v>
      </c>
      <c r="E2297" t="s">
        <v>20672</v>
      </c>
      <c r="F2297" t="s">
        <v>4000</v>
      </c>
      <c r="G2297" t="s">
        <v>3090</v>
      </c>
      <c r="H2297">
        <f ca="1">_xlfn.XLOOKUP('Master Data'!$B:$B,PatientsMaster!$A:$A,PatientsMaster!$F:$F)</f>
        <v>51</v>
      </c>
      <c r="I2297" t="str">
        <f ca="1">_xlfn.XLOOKUP('Master Data'!$B:$B,PatientsMaster!$A:$A,PatientsMaster!$G:$G)</f>
        <v>Young Adult</v>
      </c>
      <c r="J2297" t="str">
        <f>_xlfn.XLOOKUP($C:$C,ProvidersMaster!$A:$A,ProvidersMaster!$C:$C)</f>
        <v>Cardiology</v>
      </c>
      <c r="K2297">
        <f>_xlfn.XLOOKUP($A:$A,Charges!$B:$B,Charges!$D:$D)</f>
        <v>69.84</v>
      </c>
      <c r="L2297">
        <f>_xlfn.XLOOKUP($E:$E,InsuranceClaims!$A:$A,InsuranceClaims!$E:$E)</f>
        <v>296.43599999999998</v>
      </c>
      <c r="M2297" t="str">
        <f>_xlfn.XLOOKUP($A:$A,Diagnoses!$B:$B,Diagnoses!$D:$D)</f>
        <v>Gastro-esophageal reflux disease without esophagitis</v>
      </c>
      <c r="N2297" t="str">
        <f t="shared" si="70"/>
        <v>2024-Jul</v>
      </c>
      <c r="O2297" t="str">
        <f t="shared" si="71"/>
        <v>Standard</v>
      </c>
      <c r="P2297">
        <f>COUNTIF($B:$B,B2297)</f>
        <v>10</v>
      </c>
      <c r="Q2297">
        <f>SUMIF($C:$C,C2297,$L:$L)</f>
        <v>19482.340599999985</v>
      </c>
    </row>
    <row r="2298" spans="1:17" x14ac:dyDescent="0.25">
      <c r="A2298" t="s">
        <v>6706</v>
      </c>
      <c r="B2298" t="s">
        <v>915</v>
      </c>
      <c r="C2298" t="s">
        <v>3130</v>
      </c>
      <c r="D2298" t="s">
        <v>3088</v>
      </c>
      <c r="E2298" t="s">
        <v>20673</v>
      </c>
      <c r="F2298" t="s">
        <v>6707</v>
      </c>
      <c r="G2298" t="s">
        <v>3095</v>
      </c>
      <c r="H2298">
        <f ca="1">_xlfn.XLOOKUP('Master Data'!$B:$B,PatientsMaster!$A:$A,PatientsMaster!$F:$F)</f>
        <v>51</v>
      </c>
      <c r="I2298" t="str">
        <f ca="1">_xlfn.XLOOKUP('Master Data'!$B:$B,PatientsMaster!$A:$A,PatientsMaster!$G:$G)</f>
        <v>Young Adult</v>
      </c>
      <c r="J2298" t="str">
        <f>_xlfn.XLOOKUP($C:$C,ProvidersMaster!$A:$A,ProvidersMaster!$C:$C)</f>
        <v>Pediatrics</v>
      </c>
      <c r="K2298">
        <f>_xlfn.XLOOKUP($A:$A,Charges!$B:$B,Charges!$D:$D)</f>
        <v>352.94</v>
      </c>
      <c r="L2298">
        <f>_xlfn.XLOOKUP($E:$E,InsuranceClaims!$A:$A,InsuranceClaims!$E:$E)</f>
        <v>252.63839999999999</v>
      </c>
      <c r="M2298" t="str">
        <f>_xlfn.XLOOKUP($A:$A,Diagnoses!$B:$B,Diagnoses!$D:$D)</f>
        <v>Type 2 diabetes mellitus without complications</v>
      </c>
      <c r="N2298" t="str">
        <f t="shared" si="70"/>
        <v>2025-Sep</v>
      </c>
      <c r="O2298" t="str">
        <f t="shared" si="71"/>
        <v>High Cost</v>
      </c>
      <c r="P2298">
        <f>COUNTIF($B:$B,B2298)</f>
        <v>10</v>
      </c>
      <c r="Q2298">
        <f>SUMIF($C:$C,C2298,$L:$L)</f>
        <v>15966.304299999994</v>
      </c>
    </row>
    <row r="2299" spans="1:17" x14ac:dyDescent="0.25">
      <c r="A2299" t="s">
        <v>6708</v>
      </c>
      <c r="B2299" t="s">
        <v>915</v>
      </c>
      <c r="C2299" t="s">
        <v>3145</v>
      </c>
      <c r="D2299" t="s">
        <v>3088</v>
      </c>
      <c r="E2299" t="s">
        <v>20674</v>
      </c>
      <c r="F2299" t="s">
        <v>5458</v>
      </c>
      <c r="G2299" t="s">
        <v>3106</v>
      </c>
      <c r="H2299">
        <f ca="1">_xlfn.XLOOKUP('Master Data'!$B:$B,PatientsMaster!$A:$A,PatientsMaster!$F:$F)</f>
        <v>51</v>
      </c>
      <c r="I2299" t="str">
        <f ca="1">_xlfn.XLOOKUP('Master Data'!$B:$B,PatientsMaster!$A:$A,PatientsMaster!$G:$G)</f>
        <v>Young Adult</v>
      </c>
      <c r="J2299" t="str">
        <f>_xlfn.XLOOKUP($C:$C,ProvidersMaster!$A:$A,ProvidersMaster!$C:$C)</f>
        <v>Cardiology</v>
      </c>
      <c r="K2299">
        <f>_xlfn.XLOOKUP($A:$A,Charges!$B:$B,Charges!$D:$D)</f>
        <v>276.54000000000002</v>
      </c>
      <c r="L2299">
        <f>_xlfn.XLOOKUP($E:$E,InsuranceClaims!$A:$A,InsuranceClaims!$E:$E)</f>
        <v>298.27439999999996</v>
      </c>
      <c r="M2299" t="str">
        <f>_xlfn.XLOOKUP($A:$A,Diagnoses!$B:$B,Diagnoses!$D:$D)</f>
        <v>Low back pain</v>
      </c>
      <c r="N2299" t="str">
        <f t="shared" si="70"/>
        <v>2025-Nov</v>
      </c>
      <c r="O2299" t="str">
        <f t="shared" si="71"/>
        <v>Standard</v>
      </c>
      <c r="P2299">
        <f>COUNTIF($B:$B,B2299)</f>
        <v>10</v>
      </c>
      <c r="Q2299">
        <f>SUMIF($C:$C,C2299,$L:$L)</f>
        <v>16957.942200000001</v>
      </c>
    </row>
    <row r="2300" spans="1:17" x14ac:dyDescent="0.25">
      <c r="A2300" t="s">
        <v>6709</v>
      </c>
      <c r="B2300" t="s">
        <v>915</v>
      </c>
      <c r="C2300" t="s">
        <v>3180</v>
      </c>
      <c r="D2300" t="s">
        <v>3088</v>
      </c>
      <c r="E2300" t="s">
        <v>20675</v>
      </c>
      <c r="F2300" t="s">
        <v>3546</v>
      </c>
      <c r="G2300" t="s">
        <v>3102</v>
      </c>
      <c r="H2300">
        <f ca="1">_xlfn.XLOOKUP('Master Data'!$B:$B,PatientsMaster!$A:$A,PatientsMaster!$F:$F)</f>
        <v>51</v>
      </c>
      <c r="I2300" t="str">
        <f ca="1">_xlfn.XLOOKUP('Master Data'!$B:$B,PatientsMaster!$A:$A,PatientsMaster!$G:$G)</f>
        <v>Young Adult</v>
      </c>
      <c r="J2300" t="str">
        <f>_xlfn.XLOOKUP($C:$C,ProvidersMaster!$A:$A,ProvidersMaster!$C:$C)</f>
        <v>Gastroenterology</v>
      </c>
      <c r="K2300">
        <f>_xlfn.XLOOKUP($A:$A,Charges!$B:$B,Charges!$D:$D)</f>
        <v>355.42</v>
      </c>
      <c r="L2300">
        <f>_xlfn.XLOOKUP($E:$E,InsuranceClaims!$A:$A,InsuranceClaims!$E:$E)</f>
        <v>216.58320000000001</v>
      </c>
      <c r="M2300" t="str">
        <f>_xlfn.XLOOKUP($A:$A,Diagnoses!$B:$B,Diagnoses!$D:$D)</f>
        <v>Gastro-esophageal reflux disease without esophagitis</v>
      </c>
      <c r="N2300" t="str">
        <f t="shared" si="70"/>
        <v>2025-Oct</v>
      </c>
      <c r="O2300" t="str">
        <f t="shared" si="71"/>
        <v>High Cost</v>
      </c>
      <c r="P2300">
        <f>COUNTIF($B:$B,B2300)</f>
        <v>10</v>
      </c>
      <c r="Q2300">
        <f>SUMIF($C:$C,C2300,$L:$L)</f>
        <v>19110.715800000002</v>
      </c>
    </row>
    <row r="2301" spans="1:17" x14ac:dyDescent="0.25">
      <c r="A2301" t="s">
        <v>6710</v>
      </c>
      <c r="B2301" t="s">
        <v>915</v>
      </c>
      <c r="C2301" t="s">
        <v>3130</v>
      </c>
      <c r="D2301" t="s">
        <v>3088</v>
      </c>
      <c r="E2301" t="s">
        <v>20676</v>
      </c>
      <c r="F2301" t="s">
        <v>6056</v>
      </c>
      <c r="G2301" t="s">
        <v>3102</v>
      </c>
      <c r="H2301">
        <f ca="1">_xlfn.XLOOKUP('Master Data'!$B:$B,PatientsMaster!$A:$A,PatientsMaster!$F:$F)</f>
        <v>51</v>
      </c>
      <c r="I2301" t="str">
        <f ca="1">_xlfn.XLOOKUP('Master Data'!$B:$B,PatientsMaster!$A:$A,PatientsMaster!$G:$G)</f>
        <v>Young Adult</v>
      </c>
      <c r="J2301" t="str">
        <f>_xlfn.XLOOKUP($C:$C,ProvidersMaster!$A:$A,ProvidersMaster!$C:$C)</f>
        <v>Pediatrics</v>
      </c>
      <c r="K2301">
        <f>_xlfn.XLOOKUP($A:$A,Charges!$B:$B,Charges!$D:$D)</f>
        <v>286.47000000000003</v>
      </c>
      <c r="L2301">
        <f>_xlfn.XLOOKUP($E:$E,InsuranceClaims!$A:$A,InsuranceClaims!$E:$E)</f>
        <v>258.7595</v>
      </c>
      <c r="M2301" t="str">
        <f>_xlfn.XLOOKUP($A:$A,Diagnoses!$B:$B,Diagnoses!$D:$D)</f>
        <v>Low back pain</v>
      </c>
      <c r="N2301" t="str">
        <f t="shared" si="70"/>
        <v>2025-Nov</v>
      </c>
      <c r="O2301" t="str">
        <f t="shared" si="71"/>
        <v>Standard</v>
      </c>
      <c r="P2301">
        <f>COUNTIF($B:$B,B2301)</f>
        <v>10</v>
      </c>
      <c r="Q2301">
        <f>SUMIF($C:$C,C2301,$L:$L)</f>
        <v>15966.304299999994</v>
      </c>
    </row>
    <row r="2302" spans="1:17" x14ac:dyDescent="0.25">
      <c r="A2302" t="s">
        <v>6711</v>
      </c>
      <c r="B2302" t="s">
        <v>915</v>
      </c>
      <c r="C2302" t="s">
        <v>3217</v>
      </c>
      <c r="D2302" t="s">
        <v>3093</v>
      </c>
      <c r="E2302" t="s">
        <v>20677</v>
      </c>
      <c r="F2302" t="s">
        <v>5317</v>
      </c>
      <c r="G2302" t="s">
        <v>3102</v>
      </c>
      <c r="H2302">
        <f ca="1">_xlfn.XLOOKUP('Master Data'!$B:$B,PatientsMaster!$A:$A,PatientsMaster!$F:$F)</f>
        <v>51</v>
      </c>
      <c r="I2302" t="str">
        <f ca="1">_xlfn.XLOOKUP('Master Data'!$B:$B,PatientsMaster!$A:$A,PatientsMaster!$G:$G)</f>
        <v>Young Adult</v>
      </c>
      <c r="J2302" t="str">
        <f>_xlfn.XLOOKUP($C:$C,ProvidersMaster!$A:$A,ProvidersMaster!$C:$C)</f>
        <v>Cardiology</v>
      </c>
      <c r="K2302">
        <f>_xlfn.XLOOKUP($A:$A,Charges!$B:$B,Charges!$D:$D)</f>
        <v>136.13</v>
      </c>
      <c r="L2302">
        <f>_xlfn.XLOOKUP($E:$E,InsuranceClaims!$A:$A,InsuranceClaims!$E:$E)</f>
        <v>270.83210000000003</v>
      </c>
      <c r="M2302" t="str">
        <f>_xlfn.XLOOKUP($A:$A,Diagnoses!$B:$B,Diagnoses!$D:$D)</f>
        <v>Low back pain</v>
      </c>
      <c r="N2302" t="str">
        <f t="shared" si="70"/>
        <v>2022-Jul</v>
      </c>
      <c r="O2302" t="str">
        <f t="shared" si="71"/>
        <v>Standard</v>
      </c>
      <c r="P2302">
        <f>COUNTIF($B:$B,B2302)</f>
        <v>10</v>
      </c>
      <c r="Q2302">
        <f>SUMIF($C:$C,C2302,$L:$L)</f>
        <v>16325.449900000001</v>
      </c>
    </row>
    <row r="2303" spans="1:17" x14ac:dyDescent="0.25">
      <c r="A2303" t="s">
        <v>6712</v>
      </c>
      <c r="B2303" t="s">
        <v>915</v>
      </c>
      <c r="C2303" t="s">
        <v>3125</v>
      </c>
      <c r="D2303" t="s">
        <v>3088</v>
      </c>
      <c r="E2303" t="s">
        <v>20678</v>
      </c>
      <c r="F2303" t="s">
        <v>6713</v>
      </c>
      <c r="G2303" t="s">
        <v>3090</v>
      </c>
      <c r="H2303">
        <f ca="1">_xlfn.XLOOKUP('Master Data'!$B:$B,PatientsMaster!$A:$A,PatientsMaster!$F:$F)</f>
        <v>51</v>
      </c>
      <c r="I2303" t="str">
        <f ca="1">_xlfn.XLOOKUP('Master Data'!$B:$B,PatientsMaster!$A:$A,PatientsMaster!$G:$G)</f>
        <v>Young Adult</v>
      </c>
      <c r="J2303" t="str">
        <f>_xlfn.XLOOKUP($C:$C,ProvidersMaster!$A:$A,ProvidersMaster!$C:$C)</f>
        <v>Dermatology</v>
      </c>
      <c r="K2303">
        <f>_xlfn.XLOOKUP($A:$A,Charges!$B:$B,Charges!$D:$D)</f>
        <v>329.41</v>
      </c>
      <c r="L2303">
        <f>_xlfn.XLOOKUP($E:$E,InsuranceClaims!$A:$A,InsuranceClaims!$E:$E)</f>
        <v>130.15860000000001</v>
      </c>
      <c r="M2303" t="str">
        <f>_xlfn.XLOOKUP($A:$A,Diagnoses!$B:$B,Diagnoses!$D:$D)</f>
        <v>Low back pain</v>
      </c>
      <c r="N2303" t="str">
        <f t="shared" si="70"/>
        <v>2023-Aug</v>
      </c>
      <c r="O2303" t="str">
        <f t="shared" si="71"/>
        <v>Standard</v>
      </c>
      <c r="P2303">
        <f>COUNTIF($B:$B,B2303)</f>
        <v>10</v>
      </c>
      <c r="Q2303">
        <f>SUMIF($C:$C,C2303,$L:$L)</f>
        <v>11666.590100000001</v>
      </c>
    </row>
    <row r="2304" spans="1:17" x14ac:dyDescent="0.25">
      <c r="A2304" t="s">
        <v>6714</v>
      </c>
      <c r="B2304" t="s">
        <v>917</v>
      </c>
      <c r="C2304" t="s">
        <v>3180</v>
      </c>
      <c r="D2304" t="s">
        <v>3093</v>
      </c>
      <c r="E2304" t="s">
        <v>20679</v>
      </c>
      <c r="F2304" t="s">
        <v>4274</v>
      </c>
      <c r="G2304" t="s">
        <v>3106</v>
      </c>
      <c r="H2304">
        <f ca="1">_xlfn.XLOOKUP('Master Data'!$B:$B,PatientsMaster!$A:$A,PatientsMaster!$F:$F)</f>
        <v>20</v>
      </c>
      <c r="I2304" t="str">
        <f ca="1">_xlfn.XLOOKUP('Master Data'!$B:$B,PatientsMaster!$A:$A,PatientsMaster!$G:$G)</f>
        <v>Young Adult</v>
      </c>
      <c r="J2304" t="str">
        <f>_xlfn.XLOOKUP($C:$C,ProvidersMaster!$A:$A,ProvidersMaster!$C:$C)</f>
        <v>Gastroenterology</v>
      </c>
      <c r="K2304">
        <f>_xlfn.XLOOKUP($A:$A,Charges!$B:$B,Charges!$D:$D)</f>
        <v>205.49</v>
      </c>
      <c r="L2304">
        <f>_xlfn.XLOOKUP($E:$E,InsuranceClaims!$A:$A,InsuranceClaims!$E:$E)</f>
        <v>152.0325</v>
      </c>
      <c r="M2304" t="str">
        <f>_xlfn.XLOOKUP($A:$A,Diagnoses!$B:$B,Diagnoses!$D:$D)</f>
        <v>Gastro-esophageal reflux disease without esophagitis</v>
      </c>
      <c r="N2304" t="str">
        <f t="shared" si="70"/>
        <v>2025-Jun</v>
      </c>
      <c r="O2304" t="str">
        <f t="shared" si="71"/>
        <v>Standard</v>
      </c>
      <c r="P2304">
        <f>COUNTIF($B:$B,B2304)</f>
        <v>8</v>
      </c>
      <c r="Q2304">
        <f>SUMIF($C:$C,C2304,$L:$L)</f>
        <v>19110.715800000002</v>
      </c>
    </row>
    <row r="2305" spans="1:17" x14ac:dyDescent="0.25">
      <c r="A2305" t="s">
        <v>6715</v>
      </c>
      <c r="B2305" t="s">
        <v>917</v>
      </c>
      <c r="C2305" t="s">
        <v>3161</v>
      </c>
      <c r="D2305" t="s">
        <v>3088</v>
      </c>
      <c r="E2305" t="s">
        <v>20680</v>
      </c>
      <c r="F2305" t="s">
        <v>4782</v>
      </c>
      <c r="G2305" t="s">
        <v>3106</v>
      </c>
      <c r="H2305">
        <f ca="1">_xlfn.XLOOKUP('Master Data'!$B:$B,PatientsMaster!$A:$A,PatientsMaster!$F:$F)</f>
        <v>20</v>
      </c>
      <c r="I2305" t="str">
        <f ca="1">_xlfn.XLOOKUP('Master Data'!$B:$B,PatientsMaster!$A:$A,PatientsMaster!$G:$G)</f>
        <v>Young Adult</v>
      </c>
      <c r="J2305" t="str">
        <f>_xlfn.XLOOKUP($C:$C,ProvidersMaster!$A:$A,ProvidersMaster!$C:$C)</f>
        <v>Gastroenterology</v>
      </c>
      <c r="K2305">
        <f>_xlfn.XLOOKUP($A:$A,Charges!$B:$B,Charges!$D:$D)</f>
        <v>316.57</v>
      </c>
      <c r="L2305">
        <f>_xlfn.XLOOKUP($E:$E,InsuranceClaims!$A:$A,InsuranceClaims!$E:$E)</f>
        <v>218.02719999999999</v>
      </c>
      <c r="M2305" t="str">
        <f>_xlfn.XLOOKUP($A:$A,Diagnoses!$B:$B,Diagnoses!$D:$D)</f>
        <v>Acute upper respiratory infection, unspecified</v>
      </c>
      <c r="N2305" t="str">
        <f t="shared" si="70"/>
        <v>2024-May</v>
      </c>
      <c r="O2305" t="str">
        <f t="shared" si="71"/>
        <v>Standard</v>
      </c>
      <c r="P2305">
        <f>COUNTIF($B:$B,B2305)</f>
        <v>8</v>
      </c>
      <c r="Q2305">
        <f>SUMIF($C:$C,C2305,$L:$L)</f>
        <v>20657.172699999996</v>
      </c>
    </row>
    <row r="2306" spans="1:17" x14ac:dyDescent="0.25">
      <c r="A2306" t="s">
        <v>6716</v>
      </c>
      <c r="B2306" t="s">
        <v>917</v>
      </c>
      <c r="C2306" t="s">
        <v>3156</v>
      </c>
      <c r="D2306" t="s">
        <v>3088</v>
      </c>
      <c r="E2306" t="s">
        <v>20681</v>
      </c>
      <c r="F2306" t="s">
        <v>3546</v>
      </c>
      <c r="G2306" t="s">
        <v>3106</v>
      </c>
      <c r="H2306">
        <f ca="1">_xlfn.XLOOKUP('Master Data'!$B:$B,PatientsMaster!$A:$A,PatientsMaster!$F:$F)</f>
        <v>20</v>
      </c>
      <c r="I2306" t="str">
        <f ca="1">_xlfn.XLOOKUP('Master Data'!$B:$B,PatientsMaster!$A:$A,PatientsMaster!$G:$G)</f>
        <v>Young Adult</v>
      </c>
      <c r="J2306" t="str">
        <f>_xlfn.XLOOKUP($C:$C,ProvidersMaster!$A:$A,ProvidersMaster!$C:$C)</f>
        <v>Neurology</v>
      </c>
      <c r="K2306">
        <f>_xlfn.XLOOKUP($A:$A,Charges!$B:$B,Charges!$D:$D)</f>
        <v>339.4</v>
      </c>
      <c r="L2306">
        <f>_xlfn.XLOOKUP($E:$E,InsuranceClaims!$A:$A,InsuranceClaims!$E:$E)</f>
        <v>212.17060000000001</v>
      </c>
      <c r="M2306" t="str">
        <f>_xlfn.XLOOKUP($A:$A,Diagnoses!$B:$B,Diagnoses!$D:$D)</f>
        <v>Essential (primary) hypertension</v>
      </c>
      <c r="N2306" t="str">
        <f t="shared" si="70"/>
        <v>2025-Oct</v>
      </c>
      <c r="O2306" t="str">
        <f t="shared" si="71"/>
        <v>Standard</v>
      </c>
      <c r="P2306">
        <f>COUNTIF($B:$B,B2306)</f>
        <v>8</v>
      </c>
      <c r="Q2306">
        <f>SUMIF($C:$C,C2306,$L:$L)</f>
        <v>25676.765600000006</v>
      </c>
    </row>
    <row r="2307" spans="1:17" x14ac:dyDescent="0.25">
      <c r="A2307" t="s">
        <v>6717</v>
      </c>
      <c r="B2307" t="s">
        <v>917</v>
      </c>
      <c r="C2307" t="s">
        <v>3265</v>
      </c>
      <c r="D2307" t="s">
        <v>3093</v>
      </c>
      <c r="E2307" t="s">
        <v>20682</v>
      </c>
      <c r="F2307" t="s">
        <v>6119</v>
      </c>
      <c r="G2307" t="s">
        <v>3090</v>
      </c>
      <c r="H2307">
        <f ca="1">_xlfn.XLOOKUP('Master Data'!$B:$B,PatientsMaster!$A:$A,PatientsMaster!$F:$F)</f>
        <v>20</v>
      </c>
      <c r="I2307" t="str">
        <f ca="1">_xlfn.XLOOKUP('Master Data'!$B:$B,PatientsMaster!$A:$A,PatientsMaster!$G:$G)</f>
        <v>Young Adult</v>
      </c>
      <c r="J2307" t="str">
        <f>_xlfn.XLOOKUP($C:$C,ProvidersMaster!$A:$A,ProvidersMaster!$C:$C)</f>
        <v>Neurology</v>
      </c>
      <c r="K2307">
        <f>_xlfn.XLOOKUP($A:$A,Charges!$B:$B,Charges!$D:$D)</f>
        <v>95.51</v>
      </c>
      <c r="L2307">
        <f>_xlfn.XLOOKUP($E:$E,InsuranceClaims!$A:$A,InsuranceClaims!$E:$E)</f>
        <v>77.0077</v>
      </c>
      <c r="M2307" t="str">
        <f>_xlfn.XLOOKUP($A:$A,Diagnoses!$B:$B,Diagnoses!$D:$D)</f>
        <v>Essential (primary) hypertension</v>
      </c>
      <c r="N2307" t="str">
        <f t="shared" ref="N2307:N2370" si="72">TEXT($F:$F,"yyyy-mmm")</f>
        <v>2026-Mar</v>
      </c>
      <c r="O2307" t="str">
        <f t="shared" ref="O2307:O2370" si="73">IF(K2307&gt;350,"High Cost","Standard")</f>
        <v>Standard</v>
      </c>
      <c r="P2307">
        <f>COUNTIF($B:$B,B2307)</f>
        <v>8</v>
      </c>
      <c r="Q2307">
        <f>SUMIF($C:$C,C2307,$L:$L)</f>
        <v>17482.5101</v>
      </c>
    </row>
    <row r="2308" spans="1:17" x14ac:dyDescent="0.25">
      <c r="A2308" t="s">
        <v>6718</v>
      </c>
      <c r="B2308" t="s">
        <v>917</v>
      </c>
      <c r="C2308" t="s">
        <v>3208</v>
      </c>
      <c r="D2308" t="s">
        <v>3093</v>
      </c>
      <c r="E2308" t="s">
        <v>20683</v>
      </c>
      <c r="F2308" t="s">
        <v>4879</v>
      </c>
      <c r="G2308" t="s">
        <v>3095</v>
      </c>
      <c r="H2308">
        <f ca="1">_xlfn.XLOOKUP('Master Data'!$B:$B,PatientsMaster!$A:$A,PatientsMaster!$F:$F)</f>
        <v>20</v>
      </c>
      <c r="I2308" t="str">
        <f ca="1">_xlfn.XLOOKUP('Master Data'!$B:$B,PatientsMaster!$A:$A,PatientsMaster!$G:$G)</f>
        <v>Young Adult</v>
      </c>
      <c r="J2308" t="str">
        <f>_xlfn.XLOOKUP($C:$C,ProvidersMaster!$A:$A,ProvidersMaster!$C:$C)</f>
        <v>Cardiology</v>
      </c>
      <c r="K2308">
        <f>_xlfn.XLOOKUP($A:$A,Charges!$B:$B,Charges!$D:$D)</f>
        <v>247.39</v>
      </c>
      <c r="L2308">
        <f>_xlfn.XLOOKUP($E:$E,InsuranceClaims!$A:$A,InsuranceClaims!$E:$E)</f>
        <v>380.12479999999999</v>
      </c>
      <c r="M2308" t="str">
        <f>_xlfn.XLOOKUP($A:$A,Diagnoses!$B:$B,Diagnoses!$D:$D)</f>
        <v>Gastro-esophageal reflux disease without esophagitis</v>
      </c>
      <c r="N2308" t="str">
        <f t="shared" si="72"/>
        <v>2024-Jan</v>
      </c>
      <c r="O2308" t="str">
        <f t="shared" si="73"/>
        <v>Standard</v>
      </c>
      <c r="P2308">
        <f>COUNTIF($B:$B,B2308)</f>
        <v>8</v>
      </c>
      <c r="Q2308">
        <f>SUMIF($C:$C,C2308,$L:$L)</f>
        <v>17205.856699999993</v>
      </c>
    </row>
    <row r="2309" spans="1:17" x14ac:dyDescent="0.25">
      <c r="A2309" t="s">
        <v>6719</v>
      </c>
      <c r="B2309" t="s">
        <v>917</v>
      </c>
      <c r="C2309" t="s">
        <v>3187</v>
      </c>
      <c r="D2309" t="s">
        <v>3093</v>
      </c>
      <c r="E2309" t="s">
        <v>20684</v>
      </c>
      <c r="F2309" t="s">
        <v>3605</v>
      </c>
      <c r="G2309" t="s">
        <v>3095</v>
      </c>
      <c r="H2309">
        <f ca="1">_xlfn.XLOOKUP('Master Data'!$B:$B,PatientsMaster!$A:$A,PatientsMaster!$F:$F)</f>
        <v>20</v>
      </c>
      <c r="I2309" t="str">
        <f ca="1">_xlfn.XLOOKUP('Master Data'!$B:$B,PatientsMaster!$A:$A,PatientsMaster!$G:$G)</f>
        <v>Young Adult</v>
      </c>
      <c r="J2309" t="str">
        <f>_xlfn.XLOOKUP($C:$C,ProvidersMaster!$A:$A,ProvidersMaster!$C:$C)</f>
        <v>Cardiology</v>
      </c>
      <c r="K2309">
        <f>_xlfn.XLOOKUP($A:$A,Charges!$B:$B,Charges!$D:$D)</f>
        <v>488.45</v>
      </c>
      <c r="L2309">
        <f>_xlfn.XLOOKUP($E:$E,InsuranceClaims!$A:$A,InsuranceClaims!$E:$E)</f>
        <v>136.32</v>
      </c>
      <c r="M2309" t="str">
        <f>_xlfn.XLOOKUP($A:$A,Diagnoses!$B:$B,Diagnoses!$D:$D)</f>
        <v>Low back pain</v>
      </c>
      <c r="N2309" t="str">
        <f t="shared" si="72"/>
        <v>2022-Nov</v>
      </c>
      <c r="O2309" t="str">
        <f t="shared" si="73"/>
        <v>High Cost</v>
      </c>
      <c r="P2309">
        <f>COUNTIF($B:$B,B2309)</f>
        <v>8</v>
      </c>
      <c r="Q2309">
        <f>SUMIF($C:$C,C2309,$L:$L)</f>
        <v>16655.636999999995</v>
      </c>
    </row>
    <row r="2310" spans="1:17" x14ac:dyDescent="0.25">
      <c r="A2310" t="s">
        <v>6720</v>
      </c>
      <c r="B2310" t="s">
        <v>917</v>
      </c>
      <c r="C2310" t="s">
        <v>3187</v>
      </c>
      <c r="D2310" t="s">
        <v>3093</v>
      </c>
      <c r="E2310" t="s">
        <v>20685</v>
      </c>
      <c r="F2310" t="s">
        <v>6721</v>
      </c>
      <c r="G2310" t="s">
        <v>3090</v>
      </c>
      <c r="H2310">
        <f ca="1">_xlfn.XLOOKUP('Master Data'!$B:$B,PatientsMaster!$A:$A,PatientsMaster!$F:$F)</f>
        <v>20</v>
      </c>
      <c r="I2310" t="str">
        <f ca="1">_xlfn.XLOOKUP('Master Data'!$B:$B,PatientsMaster!$A:$A,PatientsMaster!$G:$G)</f>
        <v>Young Adult</v>
      </c>
      <c r="J2310" t="str">
        <f>_xlfn.XLOOKUP($C:$C,ProvidersMaster!$A:$A,ProvidersMaster!$C:$C)</f>
        <v>Cardiology</v>
      </c>
      <c r="K2310">
        <f>_xlfn.XLOOKUP($A:$A,Charges!$B:$B,Charges!$D:$D)</f>
        <v>108.41</v>
      </c>
      <c r="L2310">
        <f>_xlfn.XLOOKUP($E:$E,InsuranceClaims!$A:$A,InsuranceClaims!$E:$E)</f>
        <v>93.802400000000006</v>
      </c>
      <c r="M2310" t="str">
        <f>_xlfn.XLOOKUP($A:$A,Diagnoses!$B:$B,Diagnoses!$D:$D)</f>
        <v>Type 2 diabetes mellitus without complications</v>
      </c>
      <c r="N2310" t="str">
        <f t="shared" si="72"/>
        <v>2024-Sep</v>
      </c>
      <c r="O2310" t="str">
        <f t="shared" si="73"/>
        <v>Standard</v>
      </c>
      <c r="P2310">
        <f>COUNTIF($B:$B,B2310)</f>
        <v>8</v>
      </c>
      <c r="Q2310">
        <f>SUMIF($C:$C,C2310,$L:$L)</f>
        <v>16655.636999999995</v>
      </c>
    </row>
    <row r="2311" spans="1:17" x14ac:dyDescent="0.25">
      <c r="A2311" t="s">
        <v>6722</v>
      </c>
      <c r="B2311" t="s">
        <v>917</v>
      </c>
      <c r="C2311" t="s">
        <v>3148</v>
      </c>
      <c r="D2311" t="s">
        <v>3088</v>
      </c>
      <c r="E2311" t="s">
        <v>20686</v>
      </c>
      <c r="F2311" t="s">
        <v>6256</v>
      </c>
      <c r="G2311" t="s">
        <v>3095</v>
      </c>
      <c r="H2311">
        <f ca="1">_xlfn.XLOOKUP('Master Data'!$B:$B,PatientsMaster!$A:$A,PatientsMaster!$F:$F)</f>
        <v>20</v>
      </c>
      <c r="I2311" t="str">
        <f ca="1">_xlfn.XLOOKUP('Master Data'!$B:$B,PatientsMaster!$A:$A,PatientsMaster!$G:$G)</f>
        <v>Young Adult</v>
      </c>
      <c r="J2311" t="str">
        <f>_xlfn.XLOOKUP($C:$C,ProvidersMaster!$A:$A,ProvidersMaster!$C:$C)</f>
        <v>Gastroenterology</v>
      </c>
      <c r="K2311">
        <f>_xlfn.XLOOKUP($A:$A,Charges!$B:$B,Charges!$D:$D)</f>
        <v>120.13</v>
      </c>
      <c r="L2311">
        <f>_xlfn.XLOOKUP($E:$E,InsuranceClaims!$A:$A,InsuranceClaims!$E:$E)</f>
        <v>407.85500000000002</v>
      </c>
      <c r="M2311" t="str">
        <f>_xlfn.XLOOKUP($A:$A,Diagnoses!$B:$B,Diagnoses!$D:$D)</f>
        <v>Type 2 diabetes mellitus without complications</v>
      </c>
      <c r="N2311" t="str">
        <f t="shared" si="72"/>
        <v>2024-Jul</v>
      </c>
      <c r="O2311" t="str">
        <f t="shared" si="73"/>
        <v>Standard</v>
      </c>
      <c r="P2311">
        <f>COUNTIF($B:$B,B2311)</f>
        <v>8</v>
      </c>
      <c r="Q2311">
        <f>SUMIF($C:$C,C2311,$L:$L)</f>
        <v>19833.441100000004</v>
      </c>
    </row>
    <row r="2312" spans="1:17" x14ac:dyDescent="0.25">
      <c r="A2312" t="s">
        <v>6723</v>
      </c>
      <c r="B2312" t="s">
        <v>919</v>
      </c>
      <c r="C2312" t="s">
        <v>3180</v>
      </c>
      <c r="D2312" t="s">
        <v>3093</v>
      </c>
      <c r="E2312" t="s">
        <v>20687</v>
      </c>
      <c r="F2312" t="s">
        <v>4074</v>
      </c>
      <c r="G2312" t="s">
        <v>3095</v>
      </c>
      <c r="H2312">
        <f ca="1">_xlfn.XLOOKUP('Master Data'!$B:$B,PatientsMaster!$A:$A,PatientsMaster!$F:$F)</f>
        <v>80</v>
      </c>
      <c r="I2312" t="str">
        <f ca="1">_xlfn.XLOOKUP('Master Data'!$B:$B,PatientsMaster!$A:$A,PatientsMaster!$G:$G)</f>
        <v>Young Adult</v>
      </c>
      <c r="J2312" t="str">
        <f>_xlfn.XLOOKUP($C:$C,ProvidersMaster!$A:$A,ProvidersMaster!$C:$C)</f>
        <v>Gastroenterology</v>
      </c>
      <c r="K2312">
        <f>_xlfn.XLOOKUP($A:$A,Charges!$B:$B,Charges!$D:$D)</f>
        <v>495.56</v>
      </c>
      <c r="L2312">
        <f>_xlfn.XLOOKUP($E:$E,InsuranceClaims!$A:$A,InsuranceClaims!$E:$E)</f>
        <v>159.72220000000002</v>
      </c>
      <c r="M2312" t="str">
        <f>_xlfn.XLOOKUP($A:$A,Diagnoses!$B:$B,Diagnoses!$D:$D)</f>
        <v>Type 2 diabetes mellitus without complications</v>
      </c>
      <c r="N2312" t="str">
        <f t="shared" si="72"/>
        <v>2023-Oct</v>
      </c>
      <c r="O2312" t="str">
        <f t="shared" si="73"/>
        <v>High Cost</v>
      </c>
      <c r="P2312">
        <f>COUNTIF($B:$B,B2312)</f>
        <v>1</v>
      </c>
      <c r="Q2312">
        <f>SUMIF($C:$C,C2312,$L:$L)</f>
        <v>19110.715800000002</v>
      </c>
    </row>
    <row r="2313" spans="1:17" x14ac:dyDescent="0.25">
      <c r="A2313" t="s">
        <v>6724</v>
      </c>
      <c r="B2313" t="s">
        <v>921</v>
      </c>
      <c r="C2313" t="s">
        <v>3148</v>
      </c>
      <c r="D2313" t="s">
        <v>3088</v>
      </c>
      <c r="E2313" t="s">
        <v>20688</v>
      </c>
      <c r="F2313" t="s">
        <v>5365</v>
      </c>
      <c r="G2313" t="s">
        <v>3090</v>
      </c>
      <c r="H2313">
        <f ca="1">_xlfn.XLOOKUP('Master Data'!$B:$B,PatientsMaster!$A:$A,PatientsMaster!$F:$F)</f>
        <v>80</v>
      </c>
      <c r="I2313" t="str">
        <f ca="1">_xlfn.XLOOKUP('Master Data'!$B:$B,PatientsMaster!$A:$A,PatientsMaster!$G:$G)</f>
        <v>Young Adult</v>
      </c>
      <c r="J2313" t="str">
        <f>_xlfn.XLOOKUP($C:$C,ProvidersMaster!$A:$A,ProvidersMaster!$C:$C)</f>
        <v>Gastroenterology</v>
      </c>
      <c r="K2313">
        <f>_xlfn.XLOOKUP($A:$A,Charges!$B:$B,Charges!$D:$D)</f>
        <v>170.18</v>
      </c>
      <c r="L2313">
        <f>_xlfn.XLOOKUP($E:$E,InsuranceClaims!$A:$A,InsuranceClaims!$E:$E)</f>
        <v>303.16950000000003</v>
      </c>
      <c r="M2313" t="str">
        <f>_xlfn.XLOOKUP($A:$A,Diagnoses!$B:$B,Diagnoses!$D:$D)</f>
        <v>Essential (primary) hypertension</v>
      </c>
      <c r="N2313" t="str">
        <f t="shared" si="72"/>
        <v>2022-Sep</v>
      </c>
      <c r="O2313" t="str">
        <f t="shared" si="73"/>
        <v>Standard</v>
      </c>
      <c r="P2313">
        <f>COUNTIF($B:$B,B2313)</f>
        <v>6</v>
      </c>
      <c r="Q2313">
        <f>SUMIF($C:$C,C2313,$L:$L)</f>
        <v>19833.441100000004</v>
      </c>
    </row>
    <row r="2314" spans="1:17" x14ac:dyDescent="0.25">
      <c r="A2314" t="s">
        <v>6725</v>
      </c>
      <c r="B2314" t="s">
        <v>921</v>
      </c>
      <c r="C2314" t="s">
        <v>3151</v>
      </c>
      <c r="D2314" t="s">
        <v>3088</v>
      </c>
      <c r="E2314" t="s">
        <v>20689</v>
      </c>
      <c r="F2314" t="s">
        <v>6726</v>
      </c>
      <c r="G2314" t="s">
        <v>3102</v>
      </c>
      <c r="H2314">
        <f ca="1">_xlfn.XLOOKUP('Master Data'!$B:$B,PatientsMaster!$A:$A,PatientsMaster!$F:$F)</f>
        <v>80</v>
      </c>
      <c r="I2314" t="str">
        <f ca="1">_xlfn.XLOOKUP('Master Data'!$B:$B,PatientsMaster!$A:$A,PatientsMaster!$G:$G)</f>
        <v>Young Adult</v>
      </c>
      <c r="J2314" t="str">
        <f>_xlfn.XLOOKUP($C:$C,ProvidersMaster!$A:$A,ProvidersMaster!$C:$C)</f>
        <v>Gastroenterology</v>
      </c>
      <c r="K2314">
        <f>_xlfn.XLOOKUP($A:$A,Charges!$B:$B,Charges!$D:$D)</f>
        <v>417.57</v>
      </c>
      <c r="L2314">
        <f>_xlfn.XLOOKUP($E:$E,InsuranceClaims!$A:$A,InsuranceClaims!$E:$E)</f>
        <v>176.47809999999998</v>
      </c>
      <c r="M2314" t="str">
        <f>_xlfn.XLOOKUP($A:$A,Diagnoses!$B:$B,Diagnoses!$D:$D)</f>
        <v>Acute upper respiratory infection, unspecified</v>
      </c>
      <c r="N2314" t="str">
        <f t="shared" si="72"/>
        <v>2025-Feb</v>
      </c>
      <c r="O2314" t="str">
        <f t="shared" si="73"/>
        <v>High Cost</v>
      </c>
      <c r="P2314">
        <f>COUNTIF($B:$B,B2314)</f>
        <v>6</v>
      </c>
      <c r="Q2314">
        <f>SUMIF($C:$C,C2314,$L:$L)</f>
        <v>21413.642499999994</v>
      </c>
    </row>
    <row r="2315" spans="1:17" x14ac:dyDescent="0.25">
      <c r="A2315" t="s">
        <v>6727</v>
      </c>
      <c r="B2315" t="s">
        <v>921</v>
      </c>
      <c r="C2315" t="s">
        <v>3248</v>
      </c>
      <c r="D2315" t="s">
        <v>3088</v>
      </c>
      <c r="E2315" t="s">
        <v>20690</v>
      </c>
      <c r="F2315" t="s">
        <v>3684</v>
      </c>
      <c r="G2315" t="s">
        <v>3090</v>
      </c>
      <c r="H2315">
        <f ca="1">_xlfn.XLOOKUP('Master Data'!$B:$B,PatientsMaster!$A:$A,PatientsMaster!$F:$F)</f>
        <v>80</v>
      </c>
      <c r="I2315" t="str">
        <f ca="1">_xlfn.XLOOKUP('Master Data'!$B:$B,PatientsMaster!$A:$A,PatientsMaster!$G:$G)</f>
        <v>Young Adult</v>
      </c>
      <c r="J2315" t="str">
        <f>_xlfn.XLOOKUP($C:$C,ProvidersMaster!$A:$A,ProvidersMaster!$C:$C)</f>
        <v>Cardiology</v>
      </c>
      <c r="K2315">
        <f>_xlfn.XLOOKUP($A:$A,Charges!$B:$B,Charges!$D:$D)</f>
        <v>178.15</v>
      </c>
      <c r="L2315">
        <f>_xlfn.XLOOKUP($E:$E,InsuranceClaims!$A:$A,InsuranceClaims!$E:$E)</f>
        <v>68.016000000000005</v>
      </c>
      <c r="M2315" t="str">
        <f>_xlfn.XLOOKUP($A:$A,Diagnoses!$B:$B,Diagnoses!$D:$D)</f>
        <v>Gastro-esophageal reflux disease without esophagitis</v>
      </c>
      <c r="N2315" t="str">
        <f t="shared" si="72"/>
        <v>2022-Apr</v>
      </c>
      <c r="O2315" t="str">
        <f t="shared" si="73"/>
        <v>Standard</v>
      </c>
      <c r="P2315">
        <f>COUNTIF($B:$B,B2315)</f>
        <v>6</v>
      </c>
      <c r="Q2315">
        <f>SUMIF($C:$C,C2315,$L:$L)</f>
        <v>20392.786800000002</v>
      </c>
    </row>
    <row r="2316" spans="1:17" x14ac:dyDescent="0.25">
      <c r="A2316" t="s">
        <v>6728</v>
      </c>
      <c r="B2316" t="s">
        <v>921</v>
      </c>
      <c r="C2316" t="s">
        <v>3145</v>
      </c>
      <c r="D2316" t="s">
        <v>3093</v>
      </c>
      <c r="E2316" t="s">
        <v>20691</v>
      </c>
      <c r="F2316" t="s">
        <v>6729</v>
      </c>
      <c r="G2316" t="s">
        <v>3090</v>
      </c>
      <c r="H2316">
        <f ca="1">_xlfn.XLOOKUP('Master Data'!$B:$B,PatientsMaster!$A:$A,PatientsMaster!$F:$F)</f>
        <v>80</v>
      </c>
      <c r="I2316" t="str">
        <f ca="1">_xlfn.XLOOKUP('Master Data'!$B:$B,PatientsMaster!$A:$A,PatientsMaster!$G:$G)</f>
        <v>Young Adult</v>
      </c>
      <c r="J2316" t="str">
        <f>_xlfn.XLOOKUP($C:$C,ProvidersMaster!$A:$A,ProvidersMaster!$C:$C)</f>
        <v>Cardiology</v>
      </c>
      <c r="K2316">
        <f>_xlfn.XLOOKUP($A:$A,Charges!$B:$B,Charges!$D:$D)</f>
        <v>285.48</v>
      </c>
      <c r="L2316">
        <f>_xlfn.XLOOKUP($E:$E,InsuranceClaims!$A:$A,InsuranceClaims!$E:$E)</f>
        <v>122.83999999999999</v>
      </c>
      <c r="M2316" t="str">
        <f>_xlfn.XLOOKUP($A:$A,Diagnoses!$B:$B,Diagnoses!$D:$D)</f>
        <v>Acute upper respiratory infection, unspecified</v>
      </c>
      <c r="N2316" t="str">
        <f t="shared" si="72"/>
        <v>2026-Feb</v>
      </c>
      <c r="O2316" t="str">
        <f t="shared" si="73"/>
        <v>Standard</v>
      </c>
      <c r="P2316">
        <f>COUNTIF($B:$B,B2316)</f>
        <v>6</v>
      </c>
      <c r="Q2316">
        <f>SUMIF($C:$C,C2316,$L:$L)</f>
        <v>16957.942200000001</v>
      </c>
    </row>
    <row r="2317" spans="1:17" x14ac:dyDescent="0.25">
      <c r="A2317" t="s">
        <v>6730</v>
      </c>
      <c r="B2317" t="s">
        <v>921</v>
      </c>
      <c r="C2317" t="s">
        <v>3148</v>
      </c>
      <c r="D2317" t="s">
        <v>3088</v>
      </c>
      <c r="E2317" t="s">
        <v>20692</v>
      </c>
      <c r="F2317" t="s">
        <v>6731</v>
      </c>
      <c r="G2317" t="s">
        <v>3095</v>
      </c>
      <c r="H2317">
        <f ca="1">_xlfn.XLOOKUP('Master Data'!$B:$B,PatientsMaster!$A:$A,PatientsMaster!$F:$F)</f>
        <v>80</v>
      </c>
      <c r="I2317" t="str">
        <f ca="1">_xlfn.XLOOKUP('Master Data'!$B:$B,PatientsMaster!$A:$A,PatientsMaster!$G:$G)</f>
        <v>Young Adult</v>
      </c>
      <c r="J2317" t="str">
        <f>_xlfn.XLOOKUP($C:$C,ProvidersMaster!$A:$A,ProvidersMaster!$C:$C)</f>
        <v>Gastroenterology</v>
      </c>
      <c r="K2317">
        <f>_xlfn.XLOOKUP($A:$A,Charges!$B:$B,Charges!$D:$D)</f>
        <v>50.28</v>
      </c>
      <c r="L2317">
        <f>_xlfn.XLOOKUP($E:$E,InsuranceClaims!$A:$A,InsuranceClaims!$E:$E)</f>
        <v>250.40119999999999</v>
      </c>
      <c r="M2317" t="str">
        <f>_xlfn.XLOOKUP($A:$A,Diagnoses!$B:$B,Diagnoses!$D:$D)</f>
        <v>Essential (primary) hypertension</v>
      </c>
      <c r="N2317" t="str">
        <f t="shared" si="72"/>
        <v>2026-Sep</v>
      </c>
      <c r="O2317" t="str">
        <f t="shared" si="73"/>
        <v>Standard</v>
      </c>
      <c r="P2317">
        <f>COUNTIF($B:$B,B2317)</f>
        <v>6</v>
      </c>
      <c r="Q2317">
        <f>SUMIF($C:$C,C2317,$L:$L)</f>
        <v>19833.441100000004</v>
      </c>
    </row>
    <row r="2318" spans="1:17" x14ac:dyDescent="0.25">
      <c r="A2318" t="s">
        <v>6732</v>
      </c>
      <c r="B2318" t="s">
        <v>921</v>
      </c>
      <c r="C2318" t="s">
        <v>3180</v>
      </c>
      <c r="D2318" t="s">
        <v>3088</v>
      </c>
      <c r="E2318" t="s">
        <v>20693</v>
      </c>
      <c r="F2318" t="s">
        <v>4152</v>
      </c>
      <c r="G2318" t="s">
        <v>3102</v>
      </c>
      <c r="H2318">
        <f ca="1">_xlfn.XLOOKUP('Master Data'!$B:$B,PatientsMaster!$A:$A,PatientsMaster!$F:$F)</f>
        <v>80</v>
      </c>
      <c r="I2318" t="str">
        <f ca="1">_xlfn.XLOOKUP('Master Data'!$B:$B,PatientsMaster!$A:$A,PatientsMaster!$G:$G)</f>
        <v>Young Adult</v>
      </c>
      <c r="J2318" t="str">
        <f>_xlfn.XLOOKUP($C:$C,ProvidersMaster!$A:$A,ProvidersMaster!$C:$C)</f>
        <v>Gastroenterology</v>
      </c>
      <c r="K2318">
        <f>_xlfn.XLOOKUP($A:$A,Charges!$B:$B,Charges!$D:$D)</f>
        <v>185.74</v>
      </c>
      <c r="L2318">
        <f>_xlfn.XLOOKUP($E:$E,InsuranceClaims!$A:$A,InsuranceClaims!$E:$E)</f>
        <v>316.02960000000002</v>
      </c>
      <c r="M2318" t="str">
        <f>_xlfn.XLOOKUP($A:$A,Diagnoses!$B:$B,Diagnoses!$D:$D)</f>
        <v>Low back pain</v>
      </c>
      <c r="N2318" t="str">
        <f t="shared" si="72"/>
        <v>2023-Oct</v>
      </c>
      <c r="O2318" t="str">
        <f t="shared" si="73"/>
        <v>Standard</v>
      </c>
      <c r="P2318">
        <f>COUNTIF($B:$B,B2318)</f>
        <v>6</v>
      </c>
      <c r="Q2318">
        <f>SUMIF($C:$C,C2318,$L:$L)</f>
        <v>19110.715800000002</v>
      </c>
    </row>
    <row r="2319" spans="1:17" x14ac:dyDescent="0.25">
      <c r="A2319" t="s">
        <v>6733</v>
      </c>
      <c r="B2319" t="s">
        <v>923</v>
      </c>
      <c r="C2319" t="s">
        <v>3097</v>
      </c>
      <c r="D2319" t="s">
        <v>3088</v>
      </c>
      <c r="E2319" t="s">
        <v>20694</v>
      </c>
      <c r="F2319" t="s">
        <v>6734</v>
      </c>
      <c r="G2319" t="s">
        <v>3106</v>
      </c>
      <c r="H2319">
        <f ca="1">_xlfn.XLOOKUP('Master Data'!$B:$B,PatientsMaster!$A:$A,PatientsMaster!$F:$F)</f>
        <v>41</v>
      </c>
      <c r="I2319" t="str">
        <f ca="1">_xlfn.XLOOKUP('Master Data'!$B:$B,PatientsMaster!$A:$A,PatientsMaster!$G:$G)</f>
        <v>Young Adult</v>
      </c>
      <c r="J2319" t="str">
        <f>_xlfn.XLOOKUP($C:$C,ProvidersMaster!$A:$A,ProvidersMaster!$C:$C)</f>
        <v>Cardiology</v>
      </c>
      <c r="K2319">
        <f>_xlfn.XLOOKUP($A:$A,Charges!$B:$B,Charges!$D:$D)</f>
        <v>53.03</v>
      </c>
      <c r="L2319">
        <f>_xlfn.XLOOKUP($E:$E,InsuranceClaims!$A:$A,InsuranceClaims!$E:$E)</f>
        <v>91.092500000000001</v>
      </c>
      <c r="M2319" t="str">
        <f>_xlfn.XLOOKUP($A:$A,Diagnoses!$B:$B,Diagnoses!$D:$D)</f>
        <v>Acute upper respiratory infection, unspecified</v>
      </c>
      <c r="N2319" t="str">
        <f t="shared" si="72"/>
        <v>2025-May</v>
      </c>
      <c r="O2319" t="str">
        <f t="shared" si="73"/>
        <v>Standard</v>
      </c>
      <c r="P2319">
        <f>COUNTIF($B:$B,B2319)</f>
        <v>5</v>
      </c>
      <c r="Q2319">
        <f>SUMIF($C:$C,C2319,$L:$L)</f>
        <v>19482.340599999985</v>
      </c>
    </row>
    <row r="2320" spans="1:17" x14ac:dyDescent="0.25">
      <c r="A2320" t="s">
        <v>6735</v>
      </c>
      <c r="B2320" t="s">
        <v>923</v>
      </c>
      <c r="C2320" t="s">
        <v>3111</v>
      </c>
      <c r="D2320" t="s">
        <v>3093</v>
      </c>
      <c r="E2320" t="s">
        <v>20695</v>
      </c>
      <c r="F2320" t="s">
        <v>5736</v>
      </c>
      <c r="G2320" t="s">
        <v>3106</v>
      </c>
      <c r="H2320">
        <f ca="1">_xlfn.XLOOKUP('Master Data'!$B:$B,PatientsMaster!$A:$A,PatientsMaster!$F:$F)</f>
        <v>41</v>
      </c>
      <c r="I2320" t="str">
        <f ca="1">_xlfn.XLOOKUP('Master Data'!$B:$B,PatientsMaster!$A:$A,PatientsMaster!$G:$G)</f>
        <v>Young Adult</v>
      </c>
      <c r="J2320" t="str">
        <f>_xlfn.XLOOKUP($C:$C,ProvidersMaster!$A:$A,ProvidersMaster!$C:$C)</f>
        <v>Gastroenterology</v>
      </c>
      <c r="K2320">
        <f>_xlfn.XLOOKUP($A:$A,Charges!$B:$B,Charges!$D:$D)</f>
        <v>402.52</v>
      </c>
      <c r="L2320">
        <f>_xlfn.XLOOKUP($E:$E,InsuranceClaims!$A:$A,InsuranceClaims!$E:$E)</f>
        <v>279.87539999999996</v>
      </c>
      <c r="M2320" t="str">
        <f>_xlfn.XLOOKUP($A:$A,Diagnoses!$B:$B,Diagnoses!$D:$D)</f>
        <v>Gastro-esophageal reflux disease without esophagitis</v>
      </c>
      <c r="N2320" t="str">
        <f t="shared" si="72"/>
        <v>2024-Jul</v>
      </c>
      <c r="O2320" t="str">
        <f t="shared" si="73"/>
        <v>High Cost</v>
      </c>
      <c r="P2320">
        <f>COUNTIF($B:$B,B2320)</f>
        <v>5</v>
      </c>
      <c r="Q2320">
        <f>SUMIF($C:$C,C2320,$L:$L)</f>
        <v>20345.553199999988</v>
      </c>
    </row>
    <row r="2321" spans="1:17" x14ac:dyDescent="0.25">
      <c r="A2321" t="s">
        <v>6736</v>
      </c>
      <c r="B2321" t="s">
        <v>923</v>
      </c>
      <c r="C2321" t="s">
        <v>3161</v>
      </c>
      <c r="D2321" t="s">
        <v>3088</v>
      </c>
      <c r="E2321" t="s">
        <v>20696</v>
      </c>
      <c r="F2321" t="s">
        <v>4961</v>
      </c>
      <c r="G2321" t="s">
        <v>3095</v>
      </c>
      <c r="H2321">
        <f ca="1">_xlfn.XLOOKUP('Master Data'!$B:$B,PatientsMaster!$A:$A,PatientsMaster!$F:$F)</f>
        <v>41</v>
      </c>
      <c r="I2321" t="str">
        <f ca="1">_xlfn.XLOOKUP('Master Data'!$B:$B,PatientsMaster!$A:$A,PatientsMaster!$G:$G)</f>
        <v>Young Adult</v>
      </c>
      <c r="J2321" t="str">
        <f>_xlfn.XLOOKUP($C:$C,ProvidersMaster!$A:$A,ProvidersMaster!$C:$C)</f>
        <v>Gastroenterology</v>
      </c>
      <c r="K2321">
        <f>_xlfn.XLOOKUP($A:$A,Charges!$B:$B,Charges!$D:$D)</f>
        <v>451.72</v>
      </c>
      <c r="L2321">
        <f>_xlfn.XLOOKUP($E:$E,InsuranceClaims!$A:$A,InsuranceClaims!$E:$E)</f>
        <v>97.583200000000005</v>
      </c>
      <c r="M2321" t="str">
        <f>_xlfn.XLOOKUP($A:$A,Diagnoses!$B:$B,Diagnoses!$D:$D)</f>
        <v>Low back pain</v>
      </c>
      <c r="N2321" t="str">
        <f t="shared" si="72"/>
        <v>2024-Dec</v>
      </c>
      <c r="O2321" t="str">
        <f t="shared" si="73"/>
        <v>High Cost</v>
      </c>
      <c r="P2321">
        <f>COUNTIF($B:$B,B2321)</f>
        <v>5</v>
      </c>
      <c r="Q2321">
        <f>SUMIF($C:$C,C2321,$L:$L)</f>
        <v>20657.172699999996</v>
      </c>
    </row>
    <row r="2322" spans="1:17" x14ac:dyDescent="0.25">
      <c r="A2322" t="s">
        <v>6737</v>
      </c>
      <c r="B2322" t="s">
        <v>923</v>
      </c>
      <c r="C2322" t="s">
        <v>3108</v>
      </c>
      <c r="D2322" t="s">
        <v>3088</v>
      </c>
      <c r="E2322" t="s">
        <v>20697</v>
      </c>
      <c r="F2322" t="s">
        <v>4094</v>
      </c>
      <c r="G2322" t="s">
        <v>3102</v>
      </c>
      <c r="H2322">
        <f ca="1">_xlfn.XLOOKUP('Master Data'!$B:$B,PatientsMaster!$A:$A,PatientsMaster!$F:$F)</f>
        <v>41</v>
      </c>
      <c r="I2322" t="str">
        <f ca="1">_xlfn.XLOOKUP('Master Data'!$B:$B,PatientsMaster!$A:$A,PatientsMaster!$G:$G)</f>
        <v>Young Adult</v>
      </c>
      <c r="J2322" t="str">
        <f>_xlfn.XLOOKUP($C:$C,ProvidersMaster!$A:$A,ProvidersMaster!$C:$C)</f>
        <v>Pediatrics</v>
      </c>
      <c r="K2322">
        <f>_xlfn.XLOOKUP($A:$A,Charges!$B:$B,Charges!$D:$D)</f>
        <v>117.23</v>
      </c>
      <c r="L2322">
        <f>_xlfn.XLOOKUP($E:$E,InsuranceClaims!$A:$A,InsuranceClaims!$E:$E)</f>
        <v>86.742499999999993</v>
      </c>
      <c r="M2322" t="str">
        <f>_xlfn.XLOOKUP($A:$A,Diagnoses!$B:$B,Diagnoses!$D:$D)</f>
        <v>Acute upper respiratory infection, unspecified</v>
      </c>
      <c r="N2322" t="str">
        <f t="shared" si="72"/>
        <v>2024-Jul</v>
      </c>
      <c r="O2322" t="str">
        <f t="shared" si="73"/>
        <v>Standard</v>
      </c>
      <c r="P2322">
        <f>COUNTIF($B:$B,B2322)</f>
        <v>5</v>
      </c>
      <c r="Q2322">
        <f>SUMIF($C:$C,C2322,$L:$L)</f>
        <v>19337.123900000002</v>
      </c>
    </row>
    <row r="2323" spans="1:17" x14ac:dyDescent="0.25">
      <c r="A2323" t="s">
        <v>6738</v>
      </c>
      <c r="B2323" t="s">
        <v>923</v>
      </c>
      <c r="C2323" t="s">
        <v>3254</v>
      </c>
      <c r="D2323" t="s">
        <v>3093</v>
      </c>
      <c r="E2323" t="s">
        <v>20698</v>
      </c>
      <c r="F2323" t="s">
        <v>6739</v>
      </c>
      <c r="G2323" t="s">
        <v>3102</v>
      </c>
      <c r="H2323">
        <f ca="1">_xlfn.XLOOKUP('Master Data'!$B:$B,PatientsMaster!$A:$A,PatientsMaster!$F:$F)</f>
        <v>41</v>
      </c>
      <c r="I2323" t="str">
        <f ca="1">_xlfn.XLOOKUP('Master Data'!$B:$B,PatientsMaster!$A:$A,PatientsMaster!$G:$G)</f>
        <v>Young Adult</v>
      </c>
      <c r="J2323" t="str">
        <f>_xlfn.XLOOKUP($C:$C,ProvidersMaster!$A:$A,ProvidersMaster!$C:$C)</f>
        <v>General Practice</v>
      </c>
      <c r="K2323">
        <f>_xlfn.XLOOKUP($A:$A,Charges!$B:$B,Charges!$D:$D)</f>
        <v>360.44</v>
      </c>
      <c r="L2323">
        <f>_xlfn.XLOOKUP($E:$E,InsuranceClaims!$A:$A,InsuranceClaims!$E:$E)</f>
        <v>278.96300000000002</v>
      </c>
      <c r="M2323" t="str">
        <f>_xlfn.XLOOKUP($A:$A,Diagnoses!$B:$B,Diagnoses!$D:$D)</f>
        <v>Essential (primary) hypertension</v>
      </c>
      <c r="N2323" t="str">
        <f t="shared" si="72"/>
        <v>2025-Oct</v>
      </c>
      <c r="O2323" t="str">
        <f t="shared" si="73"/>
        <v>High Cost</v>
      </c>
      <c r="P2323">
        <f>COUNTIF($B:$B,B2323)</f>
        <v>5</v>
      </c>
      <c r="Q2323">
        <f>SUMIF($C:$C,C2323,$L:$L)</f>
        <v>20459.456599999998</v>
      </c>
    </row>
    <row r="2324" spans="1:17" x14ac:dyDescent="0.25">
      <c r="A2324" t="s">
        <v>6740</v>
      </c>
      <c r="B2324" t="s">
        <v>925</v>
      </c>
      <c r="C2324" t="s">
        <v>3265</v>
      </c>
      <c r="D2324" t="s">
        <v>3088</v>
      </c>
      <c r="E2324" t="s">
        <v>20699</v>
      </c>
      <c r="F2324" t="s">
        <v>6335</v>
      </c>
      <c r="G2324" t="s">
        <v>3102</v>
      </c>
      <c r="H2324">
        <f ca="1">_xlfn.XLOOKUP('Master Data'!$B:$B,PatientsMaster!$A:$A,PatientsMaster!$F:$F)</f>
        <v>40</v>
      </c>
      <c r="I2324" t="str">
        <f ca="1">_xlfn.XLOOKUP('Master Data'!$B:$B,PatientsMaster!$A:$A,PatientsMaster!$G:$G)</f>
        <v>Young Adult</v>
      </c>
      <c r="J2324" t="str">
        <f>_xlfn.XLOOKUP($C:$C,ProvidersMaster!$A:$A,ProvidersMaster!$C:$C)</f>
        <v>Neurology</v>
      </c>
      <c r="K2324">
        <f>_xlfn.XLOOKUP($A:$A,Charges!$B:$B,Charges!$D:$D)</f>
        <v>119.49</v>
      </c>
      <c r="L2324">
        <f>_xlfn.XLOOKUP($E:$E,InsuranceClaims!$A:$A,InsuranceClaims!$E:$E)</f>
        <v>245.80500000000001</v>
      </c>
      <c r="M2324" t="str">
        <f>_xlfn.XLOOKUP($A:$A,Diagnoses!$B:$B,Diagnoses!$D:$D)</f>
        <v>Essential (primary) hypertension</v>
      </c>
      <c r="N2324" t="str">
        <f t="shared" si="72"/>
        <v>2024-Mar</v>
      </c>
      <c r="O2324" t="str">
        <f t="shared" si="73"/>
        <v>Standard</v>
      </c>
      <c r="P2324">
        <f>COUNTIF($B:$B,B2324)</f>
        <v>2</v>
      </c>
      <c r="Q2324">
        <f>SUMIF($C:$C,C2324,$L:$L)</f>
        <v>17482.5101</v>
      </c>
    </row>
    <row r="2325" spans="1:17" x14ac:dyDescent="0.25">
      <c r="A2325" t="s">
        <v>6741</v>
      </c>
      <c r="B2325" t="s">
        <v>925</v>
      </c>
      <c r="C2325" t="s">
        <v>3196</v>
      </c>
      <c r="D2325" t="s">
        <v>3093</v>
      </c>
      <c r="E2325" t="s">
        <v>20700</v>
      </c>
      <c r="F2325" t="s">
        <v>5015</v>
      </c>
      <c r="G2325" t="s">
        <v>3090</v>
      </c>
      <c r="H2325">
        <f ca="1">_xlfn.XLOOKUP('Master Data'!$B:$B,PatientsMaster!$A:$A,PatientsMaster!$F:$F)</f>
        <v>40</v>
      </c>
      <c r="I2325" t="str">
        <f ca="1">_xlfn.XLOOKUP('Master Data'!$B:$B,PatientsMaster!$A:$A,PatientsMaster!$G:$G)</f>
        <v>Young Adult</v>
      </c>
      <c r="J2325" t="str">
        <f>_xlfn.XLOOKUP($C:$C,ProvidersMaster!$A:$A,ProvidersMaster!$C:$C)</f>
        <v>Gastroenterology</v>
      </c>
      <c r="K2325">
        <f>_xlfn.XLOOKUP($A:$A,Charges!$B:$B,Charges!$D:$D)</f>
        <v>125.76</v>
      </c>
      <c r="L2325">
        <f>_xlfn.XLOOKUP($E:$E,InsuranceClaims!$A:$A,InsuranceClaims!$E:$E)</f>
        <v>101.81519999999999</v>
      </c>
      <c r="M2325" t="str">
        <f>_xlfn.XLOOKUP($A:$A,Diagnoses!$B:$B,Diagnoses!$D:$D)</f>
        <v>Type 2 diabetes mellitus without complications</v>
      </c>
      <c r="N2325" t="str">
        <f t="shared" si="72"/>
        <v>2025-Jun</v>
      </c>
      <c r="O2325" t="str">
        <f t="shared" si="73"/>
        <v>Standard</v>
      </c>
      <c r="P2325">
        <f>COUNTIF($B:$B,B2325)</f>
        <v>2</v>
      </c>
      <c r="Q2325">
        <f>SUMIF($C:$C,C2325,$L:$L)</f>
        <v>13711.558999999999</v>
      </c>
    </row>
    <row r="2326" spans="1:17" x14ac:dyDescent="0.25">
      <c r="A2326" t="s">
        <v>6742</v>
      </c>
      <c r="B2326" t="s">
        <v>927</v>
      </c>
      <c r="C2326" t="s">
        <v>3180</v>
      </c>
      <c r="D2326" t="s">
        <v>3093</v>
      </c>
      <c r="E2326" t="s">
        <v>20701</v>
      </c>
      <c r="F2326" t="s">
        <v>5529</v>
      </c>
      <c r="G2326" t="s">
        <v>3106</v>
      </c>
      <c r="H2326">
        <f ca="1">_xlfn.XLOOKUP('Master Data'!$B:$B,PatientsMaster!$A:$A,PatientsMaster!$F:$F)</f>
        <v>72</v>
      </c>
      <c r="I2326" t="str">
        <f ca="1">_xlfn.XLOOKUP('Master Data'!$B:$B,PatientsMaster!$A:$A,PatientsMaster!$G:$G)</f>
        <v>Young Adult</v>
      </c>
      <c r="J2326" t="str">
        <f>_xlfn.XLOOKUP($C:$C,ProvidersMaster!$A:$A,ProvidersMaster!$C:$C)</f>
        <v>Gastroenterology</v>
      </c>
      <c r="K2326">
        <f>_xlfn.XLOOKUP($A:$A,Charges!$B:$B,Charges!$D:$D)</f>
        <v>378.84</v>
      </c>
      <c r="L2326">
        <f>_xlfn.XLOOKUP($E:$E,InsuranceClaims!$A:$A,InsuranceClaims!$E:$E)</f>
        <v>388.35</v>
      </c>
      <c r="M2326" t="str">
        <f>_xlfn.XLOOKUP($A:$A,Diagnoses!$B:$B,Diagnoses!$D:$D)</f>
        <v>Low back pain</v>
      </c>
      <c r="N2326" t="str">
        <f t="shared" si="72"/>
        <v>2022-Sep</v>
      </c>
      <c r="O2326" t="str">
        <f t="shared" si="73"/>
        <v>High Cost</v>
      </c>
      <c r="P2326">
        <f>COUNTIF($B:$B,B2326)</f>
        <v>2</v>
      </c>
      <c r="Q2326">
        <f>SUMIF($C:$C,C2326,$L:$L)</f>
        <v>19110.715800000002</v>
      </c>
    </row>
    <row r="2327" spans="1:17" x14ac:dyDescent="0.25">
      <c r="A2327" t="s">
        <v>6743</v>
      </c>
      <c r="B2327" t="s">
        <v>927</v>
      </c>
      <c r="C2327" t="s">
        <v>3097</v>
      </c>
      <c r="D2327" t="s">
        <v>3093</v>
      </c>
      <c r="E2327" t="s">
        <v>20702</v>
      </c>
      <c r="F2327" t="s">
        <v>6744</v>
      </c>
      <c r="G2327" t="s">
        <v>3102</v>
      </c>
      <c r="H2327">
        <f ca="1">_xlfn.XLOOKUP('Master Data'!$B:$B,PatientsMaster!$A:$A,PatientsMaster!$F:$F)</f>
        <v>72</v>
      </c>
      <c r="I2327" t="str">
        <f ca="1">_xlfn.XLOOKUP('Master Data'!$B:$B,PatientsMaster!$A:$A,PatientsMaster!$G:$G)</f>
        <v>Young Adult</v>
      </c>
      <c r="J2327" t="str">
        <f>_xlfn.XLOOKUP($C:$C,ProvidersMaster!$A:$A,ProvidersMaster!$C:$C)</f>
        <v>Cardiology</v>
      </c>
      <c r="K2327">
        <f>_xlfn.XLOOKUP($A:$A,Charges!$B:$B,Charges!$D:$D)</f>
        <v>452.84</v>
      </c>
      <c r="L2327">
        <f>_xlfn.XLOOKUP($E:$E,InsuranceClaims!$A:$A,InsuranceClaims!$E:$E)</f>
        <v>419.79179999999997</v>
      </c>
      <c r="M2327" t="str">
        <f>_xlfn.XLOOKUP($A:$A,Diagnoses!$B:$B,Diagnoses!$D:$D)</f>
        <v>Type 2 diabetes mellitus without complications</v>
      </c>
      <c r="N2327" t="str">
        <f t="shared" si="72"/>
        <v>2023-Aug</v>
      </c>
      <c r="O2327" t="str">
        <f t="shared" si="73"/>
        <v>High Cost</v>
      </c>
      <c r="P2327">
        <f>COUNTIF($B:$B,B2327)</f>
        <v>2</v>
      </c>
      <c r="Q2327">
        <f>SUMIF($C:$C,C2327,$L:$L)</f>
        <v>19482.340599999985</v>
      </c>
    </row>
    <row r="2328" spans="1:17" x14ac:dyDescent="0.25">
      <c r="A2328" t="s">
        <v>6745</v>
      </c>
      <c r="B2328" t="s">
        <v>929</v>
      </c>
      <c r="C2328" t="s">
        <v>3254</v>
      </c>
      <c r="D2328" t="s">
        <v>3088</v>
      </c>
      <c r="E2328" t="s">
        <v>20703</v>
      </c>
      <c r="F2328" t="s">
        <v>3315</v>
      </c>
      <c r="G2328" t="s">
        <v>3102</v>
      </c>
      <c r="H2328">
        <f ca="1">_xlfn.XLOOKUP('Master Data'!$B:$B,PatientsMaster!$A:$A,PatientsMaster!$F:$F)</f>
        <v>27</v>
      </c>
      <c r="I2328" t="str">
        <f ca="1">_xlfn.XLOOKUP('Master Data'!$B:$B,PatientsMaster!$A:$A,PatientsMaster!$G:$G)</f>
        <v>Young Adult</v>
      </c>
      <c r="J2328" t="str">
        <f>_xlfn.XLOOKUP($C:$C,ProvidersMaster!$A:$A,ProvidersMaster!$C:$C)</f>
        <v>General Practice</v>
      </c>
      <c r="K2328">
        <f>_xlfn.XLOOKUP($A:$A,Charges!$B:$B,Charges!$D:$D)</f>
        <v>188.13</v>
      </c>
      <c r="L2328">
        <f>_xlfn.XLOOKUP($E:$E,InsuranceClaims!$A:$A,InsuranceClaims!$E:$E)</f>
        <v>109.6925</v>
      </c>
      <c r="M2328" t="str">
        <f>_xlfn.XLOOKUP($A:$A,Diagnoses!$B:$B,Diagnoses!$D:$D)</f>
        <v>Low back pain</v>
      </c>
      <c r="N2328" t="str">
        <f t="shared" si="72"/>
        <v>2023-Dec</v>
      </c>
      <c r="O2328" t="str">
        <f t="shared" si="73"/>
        <v>Standard</v>
      </c>
      <c r="P2328">
        <f>COUNTIF($B:$B,B2328)</f>
        <v>3</v>
      </c>
      <c r="Q2328">
        <f>SUMIF($C:$C,C2328,$L:$L)</f>
        <v>20459.456599999998</v>
      </c>
    </row>
    <row r="2329" spans="1:17" x14ac:dyDescent="0.25">
      <c r="A2329" t="s">
        <v>6746</v>
      </c>
      <c r="B2329" t="s">
        <v>929</v>
      </c>
      <c r="C2329" t="s">
        <v>3145</v>
      </c>
      <c r="D2329" t="s">
        <v>3093</v>
      </c>
      <c r="E2329" t="s">
        <v>20704</v>
      </c>
      <c r="F2329" t="s">
        <v>6747</v>
      </c>
      <c r="G2329" t="s">
        <v>3102</v>
      </c>
      <c r="H2329">
        <f ca="1">_xlfn.XLOOKUP('Master Data'!$B:$B,PatientsMaster!$A:$A,PatientsMaster!$F:$F)</f>
        <v>27</v>
      </c>
      <c r="I2329" t="str">
        <f ca="1">_xlfn.XLOOKUP('Master Data'!$B:$B,PatientsMaster!$A:$A,PatientsMaster!$G:$G)</f>
        <v>Young Adult</v>
      </c>
      <c r="J2329" t="str">
        <f>_xlfn.XLOOKUP($C:$C,ProvidersMaster!$A:$A,ProvidersMaster!$C:$C)</f>
        <v>Cardiology</v>
      </c>
      <c r="K2329">
        <f>_xlfn.XLOOKUP($A:$A,Charges!$B:$B,Charges!$D:$D)</f>
        <v>310.07</v>
      </c>
      <c r="L2329">
        <f>_xlfn.XLOOKUP($E:$E,InsuranceClaims!$A:$A,InsuranceClaims!$E:$E)</f>
        <v>424.09890000000001</v>
      </c>
      <c r="M2329" t="str">
        <f>_xlfn.XLOOKUP($A:$A,Diagnoses!$B:$B,Diagnoses!$D:$D)</f>
        <v>Essential (primary) hypertension</v>
      </c>
      <c r="N2329" t="str">
        <f t="shared" si="72"/>
        <v>2025-Oct</v>
      </c>
      <c r="O2329" t="str">
        <f t="shared" si="73"/>
        <v>Standard</v>
      </c>
      <c r="P2329">
        <f>COUNTIF($B:$B,B2329)</f>
        <v>3</v>
      </c>
      <c r="Q2329">
        <f>SUMIF($C:$C,C2329,$L:$L)</f>
        <v>16957.942200000001</v>
      </c>
    </row>
    <row r="2330" spans="1:17" x14ac:dyDescent="0.25">
      <c r="A2330" t="s">
        <v>6748</v>
      </c>
      <c r="B2330" t="s">
        <v>929</v>
      </c>
      <c r="C2330" t="s">
        <v>3135</v>
      </c>
      <c r="D2330" t="s">
        <v>3093</v>
      </c>
      <c r="E2330" t="s">
        <v>20705</v>
      </c>
      <c r="F2330" t="s">
        <v>4527</v>
      </c>
      <c r="G2330" t="s">
        <v>3095</v>
      </c>
      <c r="H2330">
        <f ca="1">_xlfn.XLOOKUP('Master Data'!$B:$B,PatientsMaster!$A:$A,PatientsMaster!$F:$F)</f>
        <v>27</v>
      </c>
      <c r="I2330" t="str">
        <f ca="1">_xlfn.XLOOKUP('Master Data'!$B:$B,PatientsMaster!$A:$A,PatientsMaster!$G:$G)</f>
        <v>Young Adult</v>
      </c>
      <c r="J2330" t="str">
        <f>_xlfn.XLOOKUP($C:$C,ProvidersMaster!$A:$A,ProvidersMaster!$C:$C)</f>
        <v>Pediatrics</v>
      </c>
      <c r="K2330">
        <f>_xlfn.XLOOKUP($A:$A,Charges!$B:$B,Charges!$D:$D)</f>
        <v>73.2</v>
      </c>
      <c r="L2330">
        <f>_xlfn.XLOOKUP($E:$E,InsuranceClaims!$A:$A,InsuranceClaims!$E:$E)</f>
        <v>395.1422</v>
      </c>
      <c r="M2330" t="str">
        <f>_xlfn.XLOOKUP($A:$A,Diagnoses!$B:$B,Diagnoses!$D:$D)</f>
        <v>Gastro-esophageal reflux disease without esophagitis</v>
      </c>
      <c r="N2330" t="str">
        <f t="shared" si="72"/>
        <v>2024-Nov</v>
      </c>
      <c r="O2330" t="str">
        <f t="shared" si="73"/>
        <v>Standard</v>
      </c>
      <c r="P2330">
        <f>COUNTIF($B:$B,B2330)</f>
        <v>3</v>
      </c>
      <c r="Q2330">
        <f>SUMIF($C:$C,C2330,$L:$L)</f>
        <v>24472.873299999996</v>
      </c>
    </row>
    <row r="2331" spans="1:17" x14ac:dyDescent="0.25">
      <c r="A2331" t="s">
        <v>6749</v>
      </c>
      <c r="B2331" t="s">
        <v>931</v>
      </c>
      <c r="C2331" t="s">
        <v>3145</v>
      </c>
      <c r="D2331" t="s">
        <v>3088</v>
      </c>
      <c r="E2331" t="s">
        <v>20706</v>
      </c>
      <c r="F2331" t="s">
        <v>6750</v>
      </c>
      <c r="G2331" t="s">
        <v>3102</v>
      </c>
      <c r="H2331">
        <f ca="1">_xlfn.XLOOKUP('Master Data'!$B:$B,PatientsMaster!$A:$A,PatientsMaster!$F:$F)</f>
        <v>39</v>
      </c>
      <c r="I2331" t="str">
        <f ca="1">_xlfn.XLOOKUP('Master Data'!$B:$B,PatientsMaster!$A:$A,PatientsMaster!$G:$G)</f>
        <v>Young Adult</v>
      </c>
      <c r="J2331" t="str">
        <f>_xlfn.XLOOKUP($C:$C,ProvidersMaster!$A:$A,ProvidersMaster!$C:$C)</f>
        <v>Cardiology</v>
      </c>
      <c r="K2331">
        <f>_xlfn.XLOOKUP($A:$A,Charges!$B:$B,Charges!$D:$D)</f>
        <v>123.31</v>
      </c>
      <c r="L2331">
        <f>_xlfn.XLOOKUP($E:$E,InsuranceClaims!$A:$A,InsuranceClaims!$E:$E)</f>
        <v>339.83820000000003</v>
      </c>
      <c r="M2331" t="str">
        <f>_xlfn.XLOOKUP($A:$A,Diagnoses!$B:$B,Diagnoses!$D:$D)</f>
        <v>Acute upper respiratory infection, unspecified</v>
      </c>
      <c r="N2331" t="str">
        <f t="shared" si="72"/>
        <v>2022-Jan</v>
      </c>
      <c r="O2331" t="str">
        <f t="shared" si="73"/>
        <v>Standard</v>
      </c>
      <c r="P2331">
        <f>COUNTIF($B:$B,B2331)</f>
        <v>1</v>
      </c>
      <c r="Q2331">
        <f>SUMIF($C:$C,C2331,$L:$L)</f>
        <v>16957.942200000001</v>
      </c>
    </row>
    <row r="2332" spans="1:17" x14ac:dyDescent="0.25">
      <c r="A2332" t="s">
        <v>6751</v>
      </c>
      <c r="B2332" t="s">
        <v>933</v>
      </c>
      <c r="C2332" t="s">
        <v>3175</v>
      </c>
      <c r="D2332" t="s">
        <v>3088</v>
      </c>
      <c r="E2332" t="s">
        <v>20707</v>
      </c>
      <c r="F2332" t="s">
        <v>4146</v>
      </c>
      <c r="G2332" t="s">
        <v>3106</v>
      </c>
      <c r="H2332">
        <f ca="1">_xlfn.XLOOKUP('Master Data'!$B:$B,PatientsMaster!$A:$A,PatientsMaster!$F:$F)</f>
        <v>59</v>
      </c>
      <c r="I2332" t="str">
        <f ca="1">_xlfn.XLOOKUP('Master Data'!$B:$B,PatientsMaster!$A:$A,PatientsMaster!$G:$G)</f>
        <v>Young Adult</v>
      </c>
      <c r="J2332" t="str">
        <f>_xlfn.XLOOKUP($C:$C,ProvidersMaster!$A:$A,ProvidersMaster!$C:$C)</f>
        <v>Pediatrics</v>
      </c>
      <c r="K2332">
        <f>_xlfn.XLOOKUP($A:$A,Charges!$B:$B,Charges!$D:$D)</f>
        <v>166.65</v>
      </c>
      <c r="L2332">
        <f>_xlfn.XLOOKUP($E:$E,InsuranceClaims!$A:$A,InsuranceClaims!$E:$E)</f>
        <v>77.287599999999998</v>
      </c>
      <c r="M2332" t="str">
        <f>_xlfn.XLOOKUP($A:$A,Diagnoses!$B:$B,Diagnoses!$D:$D)</f>
        <v>Low back pain</v>
      </c>
      <c r="N2332" t="str">
        <f t="shared" si="72"/>
        <v>2023-Apr</v>
      </c>
      <c r="O2332" t="str">
        <f t="shared" si="73"/>
        <v>Standard</v>
      </c>
      <c r="P2332">
        <f>COUNTIF($B:$B,B2332)</f>
        <v>4</v>
      </c>
      <c r="Q2332">
        <f>SUMIF($C:$C,C2332,$L:$L)</f>
        <v>18866.657099999993</v>
      </c>
    </row>
    <row r="2333" spans="1:17" x14ac:dyDescent="0.25">
      <c r="A2333" t="s">
        <v>6752</v>
      </c>
      <c r="B2333" t="s">
        <v>933</v>
      </c>
      <c r="C2333" t="s">
        <v>3199</v>
      </c>
      <c r="D2333" t="s">
        <v>3088</v>
      </c>
      <c r="E2333" t="s">
        <v>20708</v>
      </c>
      <c r="F2333" t="s">
        <v>6753</v>
      </c>
      <c r="G2333" t="s">
        <v>3106</v>
      </c>
      <c r="H2333">
        <f ca="1">_xlfn.XLOOKUP('Master Data'!$B:$B,PatientsMaster!$A:$A,PatientsMaster!$F:$F)</f>
        <v>59</v>
      </c>
      <c r="I2333" t="str">
        <f ca="1">_xlfn.XLOOKUP('Master Data'!$B:$B,PatientsMaster!$A:$A,PatientsMaster!$G:$G)</f>
        <v>Young Adult</v>
      </c>
      <c r="J2333" t="str">
        <f>_xlfn.XLOOKUP($C:$C,ProvidersMaster!$A:$A,ProvidersMaster!$C:$C)</f>
        <v>Gastroenterology</v>
      </c>
      <c r="K2333">
        <f>_xlfn.XLOOKUP($A:$A,Charges!$B:$B,Charges!$D:$D)</f>
        <v>103</v>
      </c>
      <c r="L2333">
        <f>_xlfn.XLOOKUP($E:$E,InsuranceClaims!$A:$A,InsuranceClaims!$E:$E)</f>
        <v>187.4136</v>
      </c>
      <c r="M2333" t="str">
        <f>_xlfn.XLOOKUP($A:$A,Diagnoses!$B:$B,Diagnoses!$D:$D)</f>
        <v>Type 2 diabetes mellitus without complications</v>
      </c>
      <c r="N2333" t="str">
        <f t="shared" si="72"/>
        <v>2025-Aug</v>
      </c>
      <c r="O2333" t="str">
        <f t="shared" si="73"/>
        <v>Standard</v>
      </c>
      <c r="P2333">
        <f>COUNTIF($B:$B,B2333)</f>
        <v>4</v>
      </c>
      <c r="Q2333">
        <f>SUMIF($C:$C,C2333,$L:$L)</f>
        <v>19674.320500000005</v>
      </c>
    </row>
    <row r="2334" spans="1:17" x14ac:dyDescent="0.25">
      <c r="A2334" t="s">
        <v>6754</v>
      </c>
      <c r="B2334" t="s">
        <v>933</v>
      </c>
      <c r="C2334" t="s">
        <v>3265</v>
      </c>
      <c r="D2334" t="s">
        <v>3093</v>
      </c>
      <c r="E2334" t="s">
        <v>20709</v>
      </c>
      <c r="F2334" t="s">
        <v>6548</v>
      </c>
      <c r="G2334" t="s">
        <v>3106</v>
      </c>
      <c r="H2334">
        <f ca="1">_xlfn.XLOOKUP('Master Data'!$B:$B,PatientsMaster!$A:$A,PatientsMaster!$F:$F)</f>
        <v>59</v>
      </c>
      <c r="I2334" t="str">
        <f ca="1">_xlfn.XLOOKUP('Master Data'!$B:$B,PatientsMaster!$A:$A,PatientsMaster!$G:$G)</f>
        <v>Young Adult</v>
      </c>
      <c r="J2334" t="str">
        <f>_xlfn.XLOOKUP($C:$C,ProvidersMaster!$A:$A,ProvidersMaster!$C:$C)</f>
        <v>Neurology</v>
      </c>
      <c r="K2334">
        <f>_xlfn.XLOOKUP($A:$A,Charges!$B:$B,Charges!$D:$D)</f>
        <v>480.03</v>
      </c>
      <c r="L2334">
        <f>_xlfn.XLOOKUP($E:$E,InsuranceClaims!$A:$A,InsuranceClaims!$E:$E)</f>
        <v>178.65959999999998</v>
      </c>
      <c r="M2334" t="str">
        <f>_xlfn.XLOOKUP($A:$A,Diagnoses!$B:$B,Diagnoses!$D:$D)</f>
        <v>Gastro-esophageal reflux disease without esophagitis</v>
      </c>
      <c r="N2334" t="str">
        <f t="shared" si="72"/>
        <v>2025-Dec</v>
      </c>
      <c r="O2334" t="str">
        <f t="shared" si="73"/>
        <v>High Cost</v>
      </c>
      <c r="P2334">
        <f>COUNTIF($B:$B,B2334)</f>
        <v>4</v>
      </c>
      <c r="Q2334">
        <f>SUMIF($C:$C,C2334,$L:$L)</f>
        <v>17482.5101</v>
      </c>
    </row>
    <row r="2335" spans="1:17" x14ac:dyDescent="0.25">
      <c r="A2335" t="s">
        <v>6755</v>
      </c>
      <c r="B2335" t="s">
        <v>933</v>
      </c>
      <c r="C2335" t="s">
        <v>3187</v>
      </c>
      <c r="D2335" t="s">
        <v>3088</v>
      </c>
      <c r="E2335" t="s">
        <v>20710</v>
      </c>
      <c r="F2335" t="s">
        <v>6579</v>
      </c>
      <c r="G2335" t="s">
        <v>3106</v>
      </c>
      <c r="H2335">
        <f ca="1">_xlfn.XLOOKUP('Master Data'!$B:$B,PatientsMaster!$A:$A,PatientsMaster!$F:$F)</f>
        <v>59</v>
      </c>
      <c r="I2335" t="str">
        <f ca="1">_xlfn.XLOOKUP('Master Data'!$B:$B,PatientsMaster!$A:$A,PatientsMaster!$G:$G)</f>
        <v>Young Adult</v>
      </c>
      <c r="J2335" t="str">
        <f>_xlfn.XLOOKUP($C:$C,ProvidersMaster!$A:$A,ProvidersMaster!$C:$C)</f>
        <v>Cardiology</v>
      </c>
      <c r="K2335">
        <f>_xlfn.XLOOKUP($A:$A,Charges!$B:$B,Charges!$D:$D)</f>
        <v>469.22</v>
      </c>
      <c r="L2335">
        <f>_xlfn.XLOOKUP($E:$E,InsuranceClaims!$A:$A,InsuranceClaims!$E:$E)</f>
        <v>248.7732</v>
      </c>
      <c r="M2335" t="str">
        <f>_xlfn.XLOOKUP($A:$A,Diagnoses!$B:$B,Diagnoses!$D:$D)</f>
        <v>Type 2 diabetes mellitus without complications</v>
      </c>
      <c r="N2335" t="str">
        <f t="shared" si="72"/>
        <v>2025-Aug</v>
      </c>
      <c r="O2335" t="str">
        <f t="shared" si="73"/>
        <v>High Cost</v>
      </c>
      <c r="P2335">
        <f>COUNTIF($B:$B,B2335)</f>
        <v>4</v>
      </c>
      <c r="Q2335">
        <f>SUMIF($C:$C,C2335,$L:$L)</f>
        <v>16655.636999999995</v>
      </c>
    </row>
    <row r="2336" spans="1:17" x14ac:dyDescent="0.25">
      <c r="A2336" t="s">
        <v>6756</v>
      </c>
      <c r="B2336" t="s">
        <v>935</v>
      </c>
      <c r="C2336" t="s">
        <v>3175</v>
      </c>
      <c r="D2336" t="s">
        <v>3088</v>
      </c>
      <c r="E2336" t="s">
        <v>20711</v>
      </c>
      <c r="F2336" t="s">
        <v>4587</v>
      </c>
      <c r="G2336" t="s">
        <v>3090</v>
      </c>
      <c r="H2336">
        <f ca="1">_xlfn.XLOOKUP('Master Data'!$B:$B,PatientsMaster!$A:$A,PatientsMaster!$F:$F)</f>
        <v>52</v>
      </c>
      <c r="I2336" t="str">
        <f ca="1">_xlfn.XLOOKUP('Master Data'!$B:$B,PatientsMaster!$A:$A,PatientsMaster!$G:$G)</f>
        <v>Young Adult</v>
      </c>
      <c r="J2336" t="str">
        <f>_xlfn.XLOOKUP($C:$C,ProvidersMaster!$A:$A,ProvidersMaster!$C:$C)</f>
        <v>Pediatrics</v>
      </c>
      <c r="K2336">
        <f>_xlfn.XLOOKUP($A:$A,Charges!$B:$B,Charges!$D:$D)</f>
        <v>390.05</v>
      </c>
      <c r="L2336">
        <f>_xlfn.XLOOKUP($E:$E,InsuranceClaims!$A:$A,InsuranceClaims!$E:$E)</f>
        <v>144.71880000000002</v>
      </c>
      <c r="M2336" t="str">
        <f>_xlfn.XLOOKUP($A:$A,Diagnoses!$B:$B,Diagnoses!$D:$D)</f>
        <v>Gastro-esophageal reflux disease without esophagitis</v>
      </c>
      <c r="N2336" t="str">
        <f t="shared" si="72"/>
        <v>2024-Nov</v>
      </c>
      <c r="O2336" t="str">
        <f t="shared" si="73"/>
        <v>High Cost</v>
      </c>
      <c r="P2336">
        <f>COUNTIF($B:$B,B2336)</f>
        <v>10</v>
      </c>
      <c r="Q2336">
        <f>SUMIF($C:$C,C2336,$L:$L)</f>
        <v>18866.657099999993</v>
      </c>
    </row>
    <row r="2337" spans="1:17" x14ac:dyDescent="0.25">
      <c r="A2337" t="s">
        <v>6757</v>
      </c>
      <c r="B2337" t="s">
        <v>935</v>
      </c>
      <c r="C2337" t="s">
        <v>3135</v>
      </c>
      <c r="D2337" t="s">
        <v>3088</v>
      </c>
      <c r="E2337" t="s">
        <v>20712</v>
      </c>
      <c r="F2337" t="s">
        <v>5820</v>
      </c>
      <c r="G2337" t="s">
        <v>3106</v>
      </c>
      <c r="H2337">
        <f ca="1">_xlfn.XLOOKUP('Master Data'!$B:$B,PatientsMaster!$A:$A,PatientsMaster!$F:$F)</f>
        <v>52</v>
      </c>
      <c r="I2337" t="str">
        <f ca="1">_xlfn.XLOOKUP('Master Data'!$B:$B,PatientsMaster!$A:$A,PatientsMaster!$G:$G)</f>
        <v>Young Adult</v>
      </c>
      <c r="J2337" t="str">
        <f>_xlfn.XLOOKUP($C:$C,ProvidersMaster!$A:$A,ProvidersMaster!$C:$C)</f>
        <v>Pediatrics</v>
      </c>
      <c r="K2337">
        <f>_xlfn.XLOOKUP($A:$A,Charges!$B:$B,Charges!$D:$D)</f>
        <v>404.26</v>
      </c>
      <c r="L2337">
        <f>_xlfn.XLOOKUP($E:$E,InsuranceClaims!$A:$A,InsuranceClaims!$E:$E)</f>
        <v>58.175999999999995</v>
      </c>
      <c r="M2337" t="str">
        <f>_xlfn.XLOOKUP($A:$A,Diagnoses!$B:$B,Diagnoses!$D:$D)</f>
        <v>Type 2 diabetes mellitus without complications</v>
      </c>
      <c r="N2337" t="str">
        <f t="shared" si="72"/>
        <v>2023-Jan</v>
      </c>
      <c r="O2337" t="str">
        <f t="shared" si="73"/>
        <v>High Cost</v>
      </c>
      <c r="P2337">
        <f>COUNTIF($B:$B,B2337)</f>
        <v>10</v>
      </c>
      <c r="Q2337">
        <f>SUMIF($C:$C,C2337,$L:$L)</f>
        <v>24472.873299999996</v>
      </c>
    </row>
    <row r="2338" spans="1:17" x14ac:dyDescent="0.25">
      <c r="A2338" t="s">
        <v>6758</v>
      </c>
      <c r="B2338" t="s">
        <v>935</v>
      </c>
      <c r="C2338" t="s">
        <v>3130</v>
      </c>
      <c r="D2338" t="s">
        <v>3093</v>
      </c>
      <c r="E2338" t="s">
        <v>20713</v>
      </c>
      <c r="F2338" t="s">
        <v>5062</v>
      </c>
      <c r="G2338" t="s">
        <v>3102</v>
      </c>
      <c r="H2338">
        <f ca="1">_xlfn.XLOOKUP('Master Data'!$B:$B,PatientsMaster!$A:$A,PatientsMaster!$F:$F)</f>
        <v>52</v>
      </c>
      <c r="I2338" t="str">
        <f ca="1">_xlfn.XLOOKUP('Master Data'!$B:$B,PatientsMaster!$A:$A,PatientsMaster!$G:$G)</f>
        <v>Young Adult</v>
      </c>
      <c r="J2338" t="str">
        <f>_xlfn.XLOOKUP($C:$C,ProvidersMaster!$A:$A,ProvidersMaster!$C:$C)</f>
        <v>Pediatrics</v>
      </c>
      <c r="K2338">
        <f>_xlfn.XLOOKUP($A:$A,Charges!$B:$B,Charges!$D:$D)</f>
        <v>149.62</v>
      </c>
      <c r="L2338">
        <f>_xlfn.XLOOKUP($E:$E,InsuranceClaims!$A:$A,InsuranceClaims!$E:$E)</f>
        <v>394.15200000000004</v>
      </c>
      <c r="M2338" t="str">
        <f>_xlfn.XLOOKUP($A:$A,Diagnoses!$B:$B,Diagnoses!$D:$D)</f>
        <v>Low back pain</v>
      </c>
      <c r="N2338" t="str">
        <f t="shared" si="72"/>
        <v>2024-Jan</v>
      </c>
      <c r="O2338" t="str">
        <f t="shared" si="73"/>
        <v>Standard</v>
      </c>
      <c r="P2338">
        <f>COUNTIF($B:$B,B2338)</f>
        <v>10</v>
      </c>
      <c r="Q2338">
        <f>SUMIF($C:$C,C2338,$L:$L)</f>
        <v>15966.304299999994</v>
      </c>
    </row>
    <row r="2339" spans="1:17" x14ac:dyDescent="0.25">
      <c r="A2339" t="s">
        <v>6759</v>
      </c>
      <c r="B2339" t="s">
        <v>935</v>
      </c>
      <c r="C2339" t="s">
        <v>3087</v>
      </c>
      <c r="D2339" t="s">
        <v>3088</v>
      </c>
      <c r="E2339" t="s">
        <v>20714</v>
      </c>
      <c r="F2339" t="s">
        <v>3203</v>
      </c>
      <c r="G2339" t="s">
        <v>3095</v>
      </c>
      <c r="H2339">
        <f ca="1">_xlfn.XLOOKUP('Master Data'!$B:$B,PatientsMaster!$A:$A,PatientsMaster!$F:$F)</f>
        <v>52</v>
      </c>
      <c r="I2339" t="str">
        <f ca="1">_xlfn.XLOOKUP('Master Data'!$B:$B,PatientsMaster!$A:$A,PatientsMaster!$G:$G)</f>
        <v>Young Adult</v>
      </c>
      <c r="J2339" t="str">
        <f>_xlfn.XLOOKUP($C:$C,ProvidersMaster!$A:$A,ProvidersMaster!$C:$C)</f>
        <v>Cardiology</v>
      </c>
      <c r="K2339">
        <f>_xlfn.XLOOKUP($A:$A,Charges!$B:$B,Charges!$D:$D)</f>
        <v>251.62</v>
      </c>
      <c r="L2339">
        <f>_xlfn.XLOOKUP($E:$E,InsuranceClaims!$A:$A,InsuranceClaims!$E:$E)</f>
        <v>164.24100000000001</v>
      </c>
      <c r="M2339" t="str">
        <f>_xlfn.XLOOKUP($A:$A,Diagnoses!$B:$B,Diagnoses!$D:$D)</f>
        <v>Acute upper respiratory infection, unspecified</v>
      </c>
      <c r="N2339" t="str">
        <f t="shared" si="72"/>
        <v>2023-Dec</v>
      </c>
      <c r="O2339" t="str">
        <f t="shared" si="73"/>
        <v>Standard</v>
      </c>
      <c r="P2339">
        <f>COUNTIF($B:$B,B2339)</f>
        <v>10</v>
      </c>
      <c r="Q2339">
        <f>SUMIF($C:$C,C2339,$L:$L)</f>
        <v>16589.7353</v>
      </c>
    </row>
    <row r="2340" spans="1:17" x14ac:dyDescent="0.25">
      <c r="A2340" t="s">
        <v>6760</v>
      </c>
      <c r="B2340" t="s">
        <v>935</v>
      </c>
      <c r="C2340" t="s">
        <v>3104</v>
      </c>
      <c r="D2340" t="s">
        <v>3088</v>
      </c>
      <c r="E2340" t="s">
        <v>20715</v>
      </c>
      <c r="F2340" t="s">
        <v>6761</v>
      </c>
      <c r="G2340" t="s">
        <v>3106</v>
      </c>
      <c r="H2340">
        <f ca="1">_xlfn.XLOOKUP('Master Data'!$B:$B,PatientsMaster!$A:$A,PatientsMaster!$F:$F)</f>
        <v>52</v>
      </c>
      <c r="I2340" t="str">
        <f ca="1">_xlfn.XLOOKUP('Master Data'!$B:$B,PatientsMaster!$A:$A,PatientsMaster!$G:$G)</f>
        <v>Young Adult</v>
      </c>
      <c r="J2340" t="str">
        <f>_xlfn.XLOOKUP($C:$C,ProvidersMaster!$A:$A,ProvidersMaster!$C:$C)</f>
        <v>Pediatrics</v>
      </c>
      <c r="K2340">
        <f>_xlfn.XLOOKUP($A:$A,Charges!$B:$B,Charges!$D:$D)</f>
        <v>211.85</v>
      </c>
      <c r="L2340">
        <f>_xlfn.XLOOKUP($E:$E,InsuranceClaims!$A:$A,InsuranceClaims!$E:$E)</f>
        <v>363.4855</v>
      </c>
      <c r="M2340" t="str">
        <f>_xlfn.XLOOKUP($A:$A,Diagnoses!$B:$B,Diagnoses!$D:$D)</f>
        <v>Essential (primary) hypertension</v>
      </c>
      <c r="N2340" t="str">
        <f t="shared" si="72"/>
        <v>2026-Mar</v>
      </c>
      <c r="O2340" t="str">
        <f t="shared" si="73"/>
        <v>Standard</v>
      </c>
      <c r="P2340">
        <f>COUNTIF($B:$B,B2340)</f>
        <v>10</v>
      </c>
      <c r="Q2340">
        <f>SUMIF($C:$C,C2340,$L:$L)</f>
        <v>19656.943599999999</v>
      </c>
    </row>
    <row r="2341" spans="1:17" x14ac:dyDescent="0.25">
      <c r="A2341" t="s">
        <v>6762</v>
      </c>
      <c r="B2341" t="s">
        <v>935</v>
      </c>
      <c r="C2341" t="s">
        <v>3180</v>
      </c>
      <c r="D2341" t="s">
        <v>3088</v>
      </c>
      <c r="E2341" t="s">
        <v>20716</v>
      </c>
      <c r="F2341" t="s">
        <v>3562</v>
      </c>
      <c r="G2341" t="s">
        <v>3090</v>
      </c>
      <c r="H2341">
        <f ca="1">_xlfn.XLOOKUP('Master Data'!$B:$B,PatientsMaster!$A:$A,PatientsMaster!$F:$F)</f>
        <v>52</v>
      </c>
      <c r="I2341" t="str">
        <f ca="1">_xlfn.XLOOKUP('Master Data'!$B:$B,PatientsMaster!$A:$A,PatientsMaster!$G:$G)</f>
        <v>Young Adult</v>
      </c>
      <c r="J2341" t="str">
        <f>_xlfn.XLOOKUP($C:$C,ProvidersMaster!$A:$A,ProvidersMaster!$C:$C)</f>
        <v>Gastroenterology</v>
      </c>
      <c r="K2341">
        <f>_xlfn.XLOOKUP($A:$A,Charges!$B:$B,Charges!$D:$D)</f>
        <v>305.61</v>
      </c>
      <c r="L2341">
        <f>_xlfn.XLOOKUP($E:$E,InsuranceClaims!$A:$A,InsuranceClaims!$E:$E)</f>
        <v>301.99139999999994</v>
      </c>
      <c r="M2341" t="str">
        <f>_xlfn.XLOOKUP($A:$A,Diagnoses!$B:$B,Diagnoses!$D:$D)</f>
        <v>Acute upper respiratory infection, unspecified</v>
      </c>
      <c r="N2341" t="str">
        <f t="shared" si="72"/>
        <v>2023-Oct</v>
      </c>
      <c r="O2341" t="str">
        <f t="shared" si="73"/>
        <v>Standard</v>
      </c>
      <c r="P2341">
        <f>COUNTIF($B:$B,B2341)</f>
        <v>10</v>
      </c>
      <c r="Q2341">
        <f>SUMIF($C:$C,C2341,$L:$L)</f>
        <v>19110.715800000002</v>
      </c>
    </row>
    <row r="2342" spans="1:17" x14ac:dyDescent="0.25">
      <c r="A2342" t="s">
        <v>6763</v>
      </c>
      <c r="B2342" t="s">
        <v>935</v>
      </c>
      <c r="C2342" t="s">
        <v>3100</v>
      </c>
      <c r="D2342" t="s">
        <v>3088</v>
      </c>
      <c r="E2342" t="s">
        <v>20717</v>
      </c>
      <c r="F2342" t="s">
        <v>6583</v>
      </c>
      <c r="G2342" t="s">
        <v>3106</v>
      </c>
      <c r="H2342">
        <f ca="1">_xlfn.XLOOKUP('Master Data'!$B:$B,PatientsMaster!$A:$A,PatientsMaster!$F:$F)</f>
        <v>52</v>
      </c>
      <c r="I2342" t="str">
        <f ca="1">_xlfn.XLOOKUP('Master Data'!$B:$B,PatientsMaster!$A:$A,PatientsMaster!$G:$G)</f>
        <v>Young Adult</v>
      </c>
      <c r="J2342" t="str">
        <f>_xlfn.XLOOKUP($C:$C,ProvidersMaster!$A:$A,ProvidersMaster!$C:$C)</f>
        <v>Gastroenterology</v>
      </c>
      <c r="K2342">
        <f>_xlfn.XLOOKUP($A:$A,Charges!$B:$B,Charges!$D:$D)</f>
        <v>380.72</v>
      </c>
      <c r="L2342">
        <f>_xlfn.XLOOKUP($E:$E,InsuranceClaims!$A:$A,InsuranceClaims!$E:$E)</f>
        <v>418.01159999999999</v>
      </c>
      <c r="M2342" t="str">
        <f>_xlfn.XLOOKUP($A:$A,Diagnoses!$B:$B,Diagnoses!$D:$D)</f>
        <v>Low back pain</v>
      </c>
      <c r="N2342" t="str">
        <f t="shared" si="72"/>
        <v>2025-Jul</v>
      </c>
      <c r="O2342" t="str">
        <f t="shared" si="73"/>
        <v>High Cost</v>
      </c>
      <c r="P2342">
        <f>COUNTIF($B:$B,B2342)</f>
        <v>10</v>
      </c>
      <c r="Q2342">
        <f>SUMIF($C:$C,C2342,$L:$L)</f>
        <v>18930.286999999997</v>
      </c>
    </row>
    <row r="2343" spans="1:17" x14ac:dyDescent="0.25">
      <c r="A2343" t="s">
        <v>6764</v>
      </c>
      <c r="B2343" t="s">
        <v>935</v>
      </c>
      <c r="C2343" t="s">
        <v>3100</v>
      </c>
      <c r="D2343" t="s">
        <v>3088</v>
      </c>
      <c r="E2343" t="s">
        <v>20718</v>
      </c>
      <c r="F2343" t="s">
        <v>6262</v>
      </c>
      <c r="G2343" t="s">
        <v>3106</v>
      </c>
      <c r="H2343">
        <f ca="1">_xlfn.XLOOKUP('Master Data'!$B:$B,PatientsMaster!$A:$A,PatientsMaster!$F:$F)</f>
        <v>52</v>
      </c>
      <c r="I2343" t="str">
        <f ca="1">_xlfn.XLOOKUP('Master Data'!$B:$B,PatientsMaster!$A:$A,PatientsMaster!$G:$G)</f>
        <v>Young Adult</v>
      </c>
      <c r="J2343" t="str">
        <f>_xlfn.XLOOKUP($C:$C,ProvidersMaster!$A:$A,ProvidersMaster!$C:$C)</f>
        <v>Gastroenterology</v>
      </c>
      <c r="K2343">
        <f>_xlfn.XLOOKUP($A:$A,Charges!$B:$B,Charges!$D:$D)</f>
        <v>254.42</v>
      </c>
      <c r="L2343">
        <f>_xlfn.XLOOKUP($E:$E,InsuranceClaims!$A:$A,InsuranceClaims!$E:$E)</f>
        <v>98.947500000000005</v>
      </c>
      <c r="M2343" t="str">
        <f>_xlfn.XLOOKUP($A:$A,Diagnoses!$B:$B,Diagnoses!$D:$D)</f>
        <v>Type 2 diabetes mellitus without complications</v>
      </c>
      <c r="N2343" t="str">
        <f t="shared" si="72"/>
        <v>2024-Apr</v>
      </c>
      <c r="O2343" t="str">
        <f t="shared" si="73"/>
        <v>Standard</v>
      </c>
      <c r="P2343">
        <f>COUNTIF($B:$B,B2343)</f>
        <v>10</v>
      </c>
      <c r="Q2343">
        <f>SUMIF($C:$C,C2343,$L:$L)</f>
        <v>18930.286999999997</v>
      </c>
    </row>
    <row r="2344" spans="1:17" x14ac:dyDescent="0.25">
      <c r="A2344" t="s">
        <v>6765</v>
      </c>
      <c r="B2344" t="s">
        <v>935</v>
      </c>
      <c r="C2344" t="s">
        <v>3145</v>
      </c>
      <c r="D2344" t="s">
        <v>3088</v>
      </c>
      <c r="E2344" t="s">
        <v>20719</v>
      </c>
      <c r="F2344" t="s">
        <v>3428</v>
      </c>
      <c r="G2344" t="s">
        <v>3102</v>
      </c>
      <c r="H2344">
        <f ca="1">_xlfn.XLOOKUP('Master Data'!$B:$B,PatientsMaster!$A:$A,PatientsMaster!$F:$F)</f>
        <v>52</v>
      </c>
      <c r="I2344" t="str">
        <f ca="1">_xlfn.XLOOKUP('Master Data'!$B:$B,PatientsMaster!$A:$A,PatientsMaster!$G:$G)</f>
        <v>Young Adult</v>
      </c>
      <c r="J2344" t="str">
        <f>_xlfn.XLOOKUP($C:$C,ProvidersMaster!$A:$A,ProvidersMaster!$C:$C)</f>
        <v>Cardiology</v>
      </c>
      <c r="K2344">
        <f>_xlfn.XLOOKUP($A:$A,Charges!$B:$B,Charges!$D:$D)</f>
        <v>429.32</v>
      </c>
      <c r="L2344">
        <f>_xlfn.XLOOKUP($E:$E,InsuranceClaims!$A:$A,InsuranceClaims!$E:$E)</f>
        <v>207.62279999999998</v>
      </c>
      <c r="M2344" t="str">
        <f>_xlfn.XLOOKUP($A:$A,Diagnoses!$B:$B,Diagnoses!$D:$D)</f>
        <v>Acute upper respiratory infection, unspecified</v>
      </c>
      <c r="N2344" t="str">
        <f t="shared" si="72"/>
        <v>2023-Jan</v>
      </c>
      <c r="O2344" t="str">
        <f t="shared" si="73"/>
        <v>High Cost</v>
      </c>
      <c r="P2344">
        <f>COUNTIF($B:$B,B2344)</f>
        <v>10</v>
      </c>
      <c r="Q2344">
        <f>SUMIF($C:$C,C2344,$L:$L)</f>
        <v>16957.942200000001</v>
      </c>
    </row>
    <row r="2345" spans="1:17" x14ac:dyDescent="0.25">
      <c r="A2345" t="s">
        <v>6766</v>
      </c>
      <c r="B2345" t="s">
        <v>935</v>
      </c>
      <c r="C2345" t="s">
        <v>3100</v>
      </c>
      <c r="D2345" t="s">
        <v>3088</v>
      </c>
      <c r="E2345" t="s">
        <v>20720</v>
      </c>
      <c r="F2345" t="s">
        <v>5235</v>
      </c>
      <c r="G2345" t="s">
        <v>3090</v>
      </c>
      <c r="H2345">
        <f ca="1">_xlfn.XLOOKUP('Master Data'!$B:$B,PatientsMaster!$A:$A,PatientsMaster!$F:$F)</f>
        <v>52</v>
      </c>
      <c r="I2345" t="str">
        <f ca="1">_xlfn.XLOOKUP('Master Data'!$B:$B,PatientsMaster!$A:$A,PatientsMaster!$G:$G)</f>
        <v>Young Adult</v>
      </c>
      <c r="J2345" t="str">
        <f>_xlfn.XLOOKUP($C:$C,ProvidersMaster!$A:$A,ProvidersMaster!$C:$C)</f>
        <v>Gastroenterology</v>
      </c>
      <c r="K2345">
        <f>_xlfn.XLOOKUP($A:$A,Charges!$B:$B,Charges!$D:$D)</f>
        <v>64.790000000000006</v>
      </c>
      <c r="L2345">
        <f>_xlfn.XLOOKUP($E:$E,InsuranceClaims!$A:$A,InsuranceClaims!$E:$E)</f>
        <v>270.17600000000004</v>
      </c>
      <c r="M2345" t="str">
        <f>_xlfn.XLOOKUP($A:$A,Diagnoses!$B:$B,Diagnoses!$D:$D)</f>
        <v>Essential (primary) hypertension</v>
      </c>
      <c r="N2345" t="str">
        <f t="shared" si="72"/>
        <v>2022-Mar</v>
      </c>
      <c r="O2345" t="str">
        <f t="shared" si="73"/>
        <v>Standard</v>
      </c>
      <c r="P2345">
        <f>COUNTIF($B:$B,B2345)</f>
        <v>10</v>
      </c>
      <c r="Q2345">
        <f>SUMIF($C:$C,C2345,$L:$L)</f>
        <v>18930.286999999997</v>
      </c>
    </row>
    <row r="2346" spans="1:17" x14ac:dyDescent="0.25">
      <c r="A2346" t="s">
        <v>6767</v>
      </c>
      <c r="B2346" t="s">
        <v>937</v>
      </c>
      <c r="C2346" t="s">
        <v>3329</v>
      </c>
      <c r="D2346" t="s">
        <v>3093</v>
      </c>
      <c r="E2346" t="s">
        <v>20721</v>
      </c>
      <c r="F2346" t="s">
        <v>4585</v>
      </c>
      <c r="G2346" t="s">
        <v>3106</v>
      </c>
      <c r="H2346">
        <f ca="1">_xlfn.XLOOKUP('Master Data'!$B:$B,PatientsMaster!$A:$A,PatientsMaster!$F:$F)</f>
        <v>47</v>
      </c>
      <c r="I2346" t="str">
        <f ca="1">_xlfn.XLOOKUP('Master Data'!$B:$B,PatientsMaster!$A:$A,PatientsMaster!$G:$G)</f>
        <v>Young Adult</v>
      </c>
      <c r="J2346" t="str">
        <f>_xlfn.XLOOKUP($C:$C,ProvidersMaster!$A:$A,ProvidersMaster!$C:$C)</f>
        <v>Oncology</v>
      </c>
      <c r="K2346">
        <f>_xlfn.XLOOKUP($A:$A,Charges!$B:$B,Charges!$D:$D)</f>
        <v>446.98</v>
      </c>
      <c r="L2346">
        <f>_xlfn.XLOOKUP($E:$E,InsuranceClaims!$A:$A,InsuranceClaims!$E:$E)</f>
        <v>188.45750000000001</v>
      </c>
      <c r="M2346" t="str">
        <f>_xlfn.XLOOKUP($A:$A,Diagnoses!$B:$B,Diagnoses!$D:$D)</f>
        <v>Type 2 diabetes mellitus without complications</v>
      </c>
      <c r="N2346" t="str">
        <f t="shared" si="72"/>
        <v>2023-Jul</v>
      </c>
      <c r="O2346" t="str">
        <f t="shared" si="73"/>
        <v>High Cost</v>
      </c>
      <c r="P2346">
        <f>COUNTIF($B:$B,B2346)</f>
        <v>5</v>
      </c>
      <c r="Q2346">
        <f>SUMIF($C:$C,C2346,$L:$L)</f>
        <v>21059.359400000005</v>
      </c>
    </row>
    <row r="2347" spans="1:17" x14ac:dyDescent="0.25">
      <c r="A2347" t="s">
        <v>6768</v>
      </c>
      <c r="B2347" t="s">
        <v>937</v>
      </c>
      <c r="C2347" t="s">
        <v>3125</v>
      </c>
      <c r="D2347" t="s">
        <v>3093</v>
      </c>
      <c r="E2347" t="s">
        <v>20722</v>
      </c>
      <c r="F2347" t="s">
        <v>3810</v>
      </c>
      <c r="G2347" t="s">
        <v>3102</v>
      </c>
      <c r="H2347">
        <f ca="1">_xlfn.XLOOKUP('Master Data'!$B:$B,PatientsMaster!$A:$A,PatientsMaster!$F:$F)</f>
        <v>47</v>
      </c>
      <c r="I2347" t="str">
        <f ca="1">_xlfn.XLOOKUP('Master Data'!$B:$B,PatientsMaster!$A:$A,PatientsMaster!$G:$G)</f>
        <v>Young Adult</v>
      </c>
      <c r="J2347" t="str">
        <f>_xlfn.XLOOKUP($C:$C,ProvidersMaster!$A:$A,ProvidersMaster!$C:$C)</f>
        <v>Dermatology</v>
      </c>
      <c r="K2347">
        <f>_xlfn.XLOOKUP($A:$A,Charges!$B:$B,Charges!$D:$D)</f>
        <v>368.05</v>
      </c>
      <c r="L2347">
        <f>_xlfn.XLOOKUP($E:$E,InsuranceClaims!$A:$A,InsuranceClaims!$E:$E)</f>
        <v>118.95840000000001</v>
      </c>
      <c r="M2347" t="str">
        <f>_xlfn.XLOOKUP($A:$A,Diagnoses!$B:$B,Diagnoses!$D:$D)</f>
        <v>Essential (primary) hypertension</v>
      </c>
      <c r="N2347" t="str">
        <f t="shared" si="72"/>
        <v>2022-Jun</v>
      </c>
      <c r="O2347" t="str">
        <f t="shared" si="73"/>
        <v>High Cost</v>
      </c>
      <c r="P2347">
        <f>COUNTIF($B:$B,B2347)</f>
        <v>5</v>
      </c>
      <c r="Q2347">
        <f>SUMIF($C:$C,C2347,$L:$L)</f>
        <v>11666.590100000001</v>
      </c>
    </row>
    <row r="2348" spans="1:17" x14ac:dyDescent="0.25">
      <c r="A2348" t="s">
        <v>6769</v>
      </c>
      <c r="B2348" t="s">
        <v>937</v>
      </c>
      <c r="C2348" t="s">
        <v>3111</v>
      </c>
      <c r="D2348" t="s">
        <v>3093</v>
      </c>
      <c r="E2348" t="s">
        <v>20723</v>
      </c>
      <c r="F2348" t="s">
        <v>4806</v>
      </c>
      <c r="G2348" t="s">
        <v>3102</v>
      </c>
      <c r="H2348">
        <f ca="1">_xlfn.XLOOKUP('Master Data'!$B:$B,PatientsMaster!$A:$A,PatientsMaster!$F:$F)</f>
        <v>47</v>
      </c>
      <c r="I2348" t="str">
        <f ca="1">_xlfn.XLOOKUP('Master Data'!$B:$B,PatientsMaster!$A:$A,PatientsMaster!$G:$G)</f>
        <v>Young Adult</v>
      </c>
      <c r="J2348" t="str">
        <f>_xlfn.XLOOKUP($C:$C,ProvidersMaster!$A:$A,ProvidersMaster!$C:$C)</f>
        <v>Gastroenterology</v>
      </c>
      <c r="K2348">
        <f>_xlfn.XLOOKUP($A:$A,Charges!$B:$B,Charges!$D:$D)</f>
        <v>300.41000000000003</v>
      </c>
      <c r="L2348">
        <f>_xlfn.XLOOKUP($E:$E,InsuranceClaims!$A:$A,InsuranceClaims!$E:$E)</f>
        <v>276.63249999999999</v>
      </c>
      <c r="M2348" t="str">
        <f>_xlfn.XLOOKUP($A:$A,Diagnoses!$B:$B,Diagnoses!$D:$D)</f>
        <v>Type 2 diabetes mellitus without complications</v>
      </c>
      <c r="N2348" t="str">
        <f t="shared" si="72"/>
        <v>2022-Feb</v>
      </c>
      <c r="O2348" t="str">
        <f t="shared" si="73"/>
        <v>Standard</v>
      </c>
      <c r="P2348">
        <f>COUNTIF($B:$B,B2348)</f>
        <v>5</v>
      </c>
      <c r="Q2348">
        <f>SUMIF($C:$C,C2348,$L:$L)</f>
        <v>20345.553199999988</v>
      </c>
    </row>
    <row r="2349" spans="1:17" x14ac:dyDescent="0.25">
      <c r="A2349" t="s">
        <v>6770</v>
      </c>
      <c r="B2349" t="s">
        <v>937</v>
      </c>
      <c r="C2349" t="s">
        <v>3092</v>
      </c>
      <c r="D2349" t="s">
        <v>3093</v>
      </c>
      <c r="E2349" t="s">
        <v>20724</v>
      </c>
      <c r="F2349" t="s">
        <v>5186</v>
      </c>
      <c r="G2349" t="s">
        <v>3095</v>
      </c>
      <c r="H2349">
        <f ca="1">_xlfn.XLOOKUP('Master Data'!$B:$B,PatientsMaster!$A:$A,PatientsMaster!$F:$F)</f>
        <v>47</v>
      </c>
      <c r="I2349" t="str">
        <f ca="1">_xlfn.XLOOKUP('Master Data'!$B:$B,PatientsMaster!$A:$A,PatientsMaster!$G:$G)</f>
        <v>Young Adult</v>
      </c>
      <c r="J2349" t="str">
        <f>_xlfn.XLOOKUP($C:$C,ProvidersMaster!$A:$A,ProvidersMaster!$C:$C)</f>
        <v>Oncology</v>
      </c>
      <c r="K2349">
        <f>_xlfn.XLOOKUP($A:$A,Charges!$B:$B,Charges!$D:$D)</f>
        <v>167.27</v>
      </c>
      <c r="L2349">
        <f>_xlfn.XLOOKUP($E:$E,InsuranceClaims!$A:$A,InsuranceClaims!$E:$E)</f>
        <v>75.99199999999999</v>
      </c>
      <c r="M2349" t="str">
        <f>_xlfn.XLOOKUP($A:$A,Diagnoses!$B:$B,Diagnoses!$D:$D)</f>
        <v>Acute upper respiratory infection, unspecified</v>
      </c>
      <c r="N2349" t="str">
        <f t="shared" si="72"/>
        <v>2022-Nov</v>
      </c>
      <c r="O2349" t="str">
        <f t="shared" si="73"/>
        <v>Standard</v>
      </c>
      <c r="P2349">
        <f>COUNTIF($B:$B,B2349)</f>
        <v>5</v>
      </c>
      <c r="Q2349">
        <f>SUMIF($C:$C,C2349,$L:$L)</f>
        <v>16713.101299999998</v>
      </c>
    </row>
    <row r="2350" spans="1:17" x14ac:dyDescent="0.25">
      <c r="A2350" t="s">
        <v>6771</v>
      </c>
      <c r="B2350" t="s">
        <v>937</v>
      </c>
      <c r="C2350" t="s">
        <v>3092</v>
      </c>
      <c r="D2350" t="s">
        <v>3088</v>
      </c>
      <c r="E2350" t="s">
        <v>20725</v>
      </c>
      <c r="F2350" t="s">
        <v>5436</v>
      </c>
      <c r="G2350" t="s">
        <v>3102</v>
      </c>
      <c r="H2350">
        <f ca="1">_xlfn.XLOOKUP('Master Data'!$B:$B,PatientsMaster!$A:$A,PatientsMaster!$F:$F)</f>
        <v>47</v>
      </c>
      <c r="I2350" t="str">
        <f ca="1">_xlfn.XLOOKUP('Master Data'!$B:$B,PatientsMaster!$A:$A,PatientsMaster!$G:$G)</f>
        <v>Young Adult</v>
      </c>
      <c r="J2350" t="str">
        <f>_xlfn.XLOOKUP($C:$C,ProvidersMaster!$A:$A,ProvidersMaster!$C:$C)</f>
        <v>Oncology</v>
      </c>
      <c r="K2350">
        <f>_xlfn.XLOOKUP($A:$A,Charges!$B:$B,Charges!$D:$D)</f>
        <v>454.55</v>
      </c>
      <c r="L2350">
        <f>_xlfn.XLOOKUP($E:$E,InsuranceClaims!$A:$A,InsuranceClaims!$E:$E)</f>
        <v>94.5351</v>
      </c>
      <c r="M2350" t="str">
        <f>_xlfn.XLOOKUP($A:$A,Diagnoses!$B:$B,Diagnoses!$D:$D)</f>
        <v>Essential (primary) hypertension</v>
      </c>
      <c r="N2350" t="str">
        <f t="shared" si="72"/>
        <v>2026-Mar</v>
      </c>
      <c r="O2350" t="str">
        <f t="shared" si="73"/>
        <v>High Cost</v>
      </c>
      <c r="P2350">
        <f>COUNTIF($B:$B,B2350)</f>
        <v>5</v>
      </c>
      <c r="Q2350">
        <f>SUMIF($C:$C,C2350,$L:$L)</f>
        <v>16713.101299999998</v>
      </c>
    </row>
    <row r="2351" spans="1:17" x14ac:dyDescent="0.25">
      <c r="A2351" t="s">
        <v>6772</v>
      </c>
      <c r="B2351" t="s">
        <v>939</v>
      </c>
      <c r="C2351" t="s">
        <v>3161</v>
      </c>
      <c r="D2351" t="s">
        <v>3088</v>
      </c>
      <c r="E2351" t="s">
        <v>20726</v>
      </c>
      <c r="F2351" t="s">
        <v>4495</v>
      </c>
      <c r="G2351" t="s">
        <v>3095</v>
      </c>
      <c r="H2351">
        <f ca="1">_xlfn.XLOOKUP('Master Data'!$B:$B,PatientsMaster!$A:$A,PatientsMaster!$F:$F)</f>
        <v>54</v>
      </c>
      <c r="I2351" t="str">
        <f ca="1">_xlfn.XLOOKUP('Master Data'!$B:$B,PatientsMaster!$A:$A,PatientsMaster!$G:$G)</f>
        <v>Young Adult</v>
      </c>
      <c r="J2351" t="str">
        <f>_xlfn.XLOOKUP($C:$C,ProvidersMaster!$A:$A,ProvidersMaster!$C:$C)</f>
        <v>Gastroenterology</v>
      </c>
      <c r="K2351">
        <f>_xlfn.XLOOKUP($A:$A,Charges!$B:$B,Charges!$D:$D)</f>
        <v>192.44</v>
      </c>
      <c r="L2351">
        <f>_xlfn.XLOOKUP($E:$E,InsuranceClaims!$A:$A,InsuranceClaims!$E:$E)</f>
        <v>124.29800000000002</v>
      </c>
      <c r="M2351" t="str">
        <f>_xlfn.XLOOKUP($A:$A,Diagnoses!$B:$B,Diagnoses!$D:$D)</f>
        <v>Acute upper respiratory infection, unspecified</v>
      </c>
      <c r="N2351" t="str">
        <f t="shared" si="72"/>
        <v>2025-Jul</v>
      </c>
      <c r="O2351" t="str">
        <f t="shared" si="73"/>
        <v>Standard</v>
      </c>
      <c r="P2351">
        <f>COUNTIF($B:$B,B2351)</f>
        <v>1</v>
      </c>
      <c r="Q2351">
        <f>SUMIF($C:$C,C2351,$L:$L)</f>
        <v>20657.172699999996</v>
      </c>
    </row>
    <row r="2352" spans="1:17" x14ac:dyDescent="0.25">
      <c r="A2352" t="s">
        <v>6773</v>
      </c>
      <c r="B2352" t="s">
        <v>941</v>
      </c>
      <c r="C2352" t="s">
        <v>3151</v>
      </c>
      <c r="D2352" t="s">
        <v>3093</v>
      </c>
      <c r="E2352" t="s">
        <v>20727</v>
      </c>
      <c r="F2352" t="s">
        <v>4898</v>
      </c>
      <c r="G2352" t="s">
        <v>3102</v>
      </c>
      <c r="H2352">
        <f ca="1">_xlfn.XLOOKUP('Master Data'!$B:$B,PatientsMaster!$A:$A,PatientsMaster!$F:$F)</f>
        <v>30</v>
      </c>
      <c r="I2352" t="str">
        <f ca="1">_xlfn.XLOOKUP('Master Data'!$B:$B,PatientsMaster!$A:$A,PatientsMaster!$G:$G)</f>
        <v>Young Adult</v>
      </c>
      <c r="J2352" t="str">
        <f>_xlfn.XLOOKUP($C:$C,ProvidersMaster!$A:$A,ProvidersMaster!$C:$C)</f>
        <v>Gastroenterology</v>
      </c>
      <c r="K2352">
        <f>_xlfn.XLOOKUP($A:$A,Charges!$B:$B,Charges!$D:$D)</f>
        <v>396.71</v>
      </c>
      <c r="L2352">
        <f>_xlfn.XLOOKUP($E:$E,InsuranceClaims!$A:$A,InsuranceClaims!$E:$E)</f>
        <v>370.76509999999996</v>
      </c>
      <c r="M2352" t="str">
        <f>_xlfn.XLOOKUP($A:$A,Diagnoses!$B:$B,Diagnoses!$D:$D)</f>
        <v>Gastro-esophageal reflux disease without esophagitis</v>
      </c>
      <c r="N2352" t="str">
        <f t="shared" si="72"/>
        <v>2022-Jul</v>
      </c>
      <c r="O2352" t="str">
        <f t="shared" si="73"/>
        <v>High Cost</v>
      </c>
      <c r="P2352">
        <f>COUNTIF($B:$B,B2352)</f>
        <v>10</v>
      </c>
      <c r="Q2352">
        <f>SUMIF($C:$C,C2352,$L:$L)</f>
        <v>21413.642499999994</v>
      </c>
    </row>
    <row r="2353" spans="1:17" x14ac:dyDescent="0.25">
      <c r="A2353" t="s">
        <v>6774</v>
      </c>
      <c r="B2353" t="s">
        <v>941</v>
      </c>
      <c r="C2353" t="s">
        <v>3097</v>
      </c>
      <c r="D2353" t="s">
        <v>3088</v>
      </c>
      <c r="E2353" t="s">
        <v>20728</v>
      </c>
      <c r="F2353" t="s">
        <v>4103</v>
      </c>
      <c r="G2353" t="s">
        <v>3106</v>
      </c>
      <c r="H2353">
        <f ca="1">_xlfn.XLOOKUP('Master Data'!$B:$B,PatientsMaster!$A:$A,PatientsMaster!$F:$F)</f>
        <v>30</v>
      </c>
      <c r="I2353" t="str">
        <f ca="1">_xlfn.XLOOKUP('Master Data'!$B:$B,PatientsMaster!$A:$A,PatientsMaster!$G:$G)</f>
        <v>Young Adult</v>
      </c>
      <c r="J2353" t="str">
        <f>_xlfn.XLOOKUP($C:$C,ProvidersMaster!$A:$A,ProvidersMaster!$C:$C)</f>
        <v>Cardiology</v>
      </c>
      <c r="K2353">
        <f>_xlfn.XLOOKUP($A:$A,Charges!$B:$B,Charges!$D:$D)</f>
        <v>274.20999999999998</v>
      </c>
      <c r="L2353">
        <f>_xlfn.XLOOKUP($E:$E,InsuranceClaims!$A:$A,InsuranceClaims!$E:$E)</f>
        <v>157.33500000000001</v>
      </c>
      <c r="M2353" t="str">
        <f>_xlfn.XLOOKUP($A:$A,Diagnoses!$B:$B,Diagnoses!$D:$D)</f>
        <v>Gastro-esophageal reflux disease without esophagitis</v>
      </c>
      <c r="N2353" t="str">
        <f t="shared" si="72"/>
        <v>2022-Feb</v>
      </c>
      <c r="O2353" t="str">
        <f t="shared" si="73"/>
        <v>Standard</v>
      </c>
      <c r="P2353">
        <f>COUNTIF($B:$B,B2353)</f>
        <v>10</v>
      </c>
      <c r="Q2353">
        <f>SUMIF($C:$C,C2353,$L:$L)</f>
        <v>19482.340599999985</v>
      </c>
    </row>
    <row r="2354" spans="1:17" x14ac:dyDescent="0.25">
      <c r="A2354" t="s">
        <v>6775</v>
      </c>
      <c r="B2354" t="s">
        <v>941</v>
      </c>
      <c r="C2354" t="s">
        <v>3104</v>
      </c>
      <c r="D2354" t="s">
        <v>3093</v>
      </c>
      <c r="E2354" t="s">
        <v>20729</v>
      </c>
      <c r="F2354" t="s">
        <v>6776</v>
      </c>
      <c r="G2354" t="s">
        <v>3095</v>
      </c>
      <c r="H2354">
        <f ca="1">_xlfn.XLOOKUP('Master Data'!$B:$B,PatientsMaster!$A:$A,PatientsMaster!$F:$F)</f>
        <v>30</v>
      </c>
      <c r="I2354" t="str">
        <f ca="1">_xlfn.XLOOKUP('Master Data'!$B:$B,PatientsMaster!$A:$A,PatientsMaster!$G:$G)</f>
        <v>Young Adult</v>
      </c>
      <c r="J2354" t="str">
        <f>_xlfn.XLOOKUP($C:$C,ProvidersMaster!$A:$A,ProvidersMaster!$C:$C)</f>
        <v>Pediatrics</v>
      </c>
      <c r="K2354">
        <f>_xlfn.XLOOKUP($A:$A,Charges!$B:$B,Charges!$D:$D)</f>
        <v>102.27</v>
      </c>
      <c r="L2354">
        <f>_xlfn.XLOOKUP($E:$E,InsuranceClaims!$A:$A,InsuranceClaims!$E:$E)</f>
        <v>170.2518</v>
      </c>
      <c r="M2354" t="str">
        <f>_xlfn.XLOOKUP($A:$A,Diagnoses!$B:$B,Diagnoses!$D:$D)</f>
        <v>Type 2 diabetes mellitus without complications</v>
      </c>
      <c r="N2354" t="str">
        <f t="shared" si="72"/>
        <v>2022-Oct</v>
      </c>
      <c r="O2354" t="str">
        <f t="shared" si="73"/>
        <v>Standard</v>
      </c>
      <c r="P2354">
        <f>COUNTIF($B:$B,B2354)</f>
        <v>10</v>
      </c>
      <c r="Q2354">
        <f>SUMIF($C:$C,C2354,$L:$L)</f>
        <v>19656.943599999999</v>
      </c>
    </row>
    <row r="2355" spans="1:17" x14ac:dyDescent="0.25">
      <c r="A2355" t="s">
        <v>6777</v>
      </c>
      <c r="B2355" t="s">
        <v>941</v>
      </c>
      <c r="C2355" t="s">
        <v>3329</v>
      </c>
      <c r="D2355" t="s">
        <v>3093</v>
      </c>
      <c r="E2355" t="s">
        <v>20730</v>
      </c>
      <c r="F2355" t="s">
        <v>6778</v>
      </c>
      <c r="G2355" t="s">
        <v>3095</v>
      </c>
      <c r="H2355">
        <f ca="1">_xlfn.XLOOKUP('Master Data'!$B:$B,PatientsMaster!$A:$A,PatientsMaster!$F:$F)</f>
        <v>30</v>
      </c>
      <c r="I2355" t="str">
        <f ca="1">_xlfn.XLOOKUP('Master Data'!$B:$B,PatientsMaster!$A:$A,PatientsMaster!$G:$G)</f>
        <v>Young Adult</v>
      </c>
      <c r="J2355" t="str">
        <f>_xlfn.XLOOKUP($C:$C,ProvidersMaster!$A:$A,ProvidersMaster!$C:$C)</f>
        <v>Oncology</v>
      </c>
      <c r="K2355">
        <f>_xlfn.XLOOKUP($A:$A,Charges!$B:$B,Charges!$D:$D)</f>
        <v>93.3</v>
      </c>
      <c r="L2355">
        <f>_xlfn.XLOOKUP($E:$E,InsuranceClaims!$A:$A,InsuranceClaims!$E:$E)</f>
        <v>153.44560000000001</v>
      </c>
      <c r="M2355" t="str">
        <f>_xlfn.XLOOKUP($A:$A,Diagnoses!$B:$B,Diagnoses!$D:$D)</f>
        <v>Low back pain</v>
      </c>
      <c r="N2355" t="str">
        <f t="shared" si="72"/>
        <v>2024-Oct</v>
      </c>
      <c r="O2355" t="str">
        <f t="shared" si="73"/>
        <v>Standard</v>
      </c>
      <c r="P2355">
        <f>COUNTIF($B:$B,B2355)</f>
        <v>10</v>
      </c>
      <c r="Q2355">
        <f>SUMIF($C:$C,C2355,$L:$L)</f>
        <v>21059.359400000005</v>
      </c>
    </row>
    <row r="2356" spans="1:17" x14ac:dyDescent="0.25">
      <c r="A2356" t="s">
        <v>6779</v>
      </c>
      <c r="B2356" t="s">
        <v>941</v>
      </c>
      <c r="C2356" t="s">
        <v>3175</v>
      </c>
      <c r="D2356" t="s">
        <v>3088</v>
      </c>
      <c r="E2356" t="s">
        <v>20731</v>
      </c>
      <c r="F2356" t="s">
        <v>3149</v>
      </c>
      <c r="G2356" t="s">
        <v>3095</v>
      </c>
      <c r="H2356">
        <f ca="1">_xlfn.XLOOKUP('Master Data'!$B:$B,PatientsMaster!$A:$A,PatientsMaster!$F:$F)</f>
        <v>30</v>
      </c>
      <c r="I2356" t="str">
        <f ca="1">_xlfn.XLOOKUP('Master Data'!$B:$B,PatientsMaster!$A:$A,PatientsMaster!$G:$G)</f>
        <v>Young Adult</v>
      </c>
      <c r="J2356" t="str">
        <f>_xlfn.XLOOKUP($C:$C,ProvidersMaster!$A:$A,ProvidersMaster!$C:$C)</f>
        <v>Pediatrics</v>
      </c>
      <c r="K2356">
        <f>_xlfn.XLOOKUP($A:$A,Charges!$B:$B,Charges!$D:$D)</f>
        <v>455</v>
      </c>
      <c r="L2356">
        <f>_xlfn.XLOOKUP($E:$E,InsuranceClaims!$A:$A,InsuranceClaims!$E:$E)</f>
        <v>160.322</v>
      </c>
      <c r="M2356" t="str">
        <f>_xlfn.XLOOKUP($A:$A,Diagnoses!$B:$B,Diagnoses!$D:$D)</f>
        <v>Low back pain</v>
      </c>
      <c r="N2356" t="str">
        <f t="shared" si="72"/>
        <v>2022-Apr</v>
      </c>
      <c r="O2356" t="str">
        <f t="shared" si="73"/>
        <v>High Cost</v>
      </c>
      <c r="P2356">
        <f>COUNTIF($B:$B,B2356)</f>
        <v>10</v>
      </c>
      <c r="Q2356">
        <f>SUMIF($C:$C,C2356,$L:$L)</f>
        <v>18866.657099999993</v>
      </c>
    </row>
    <row r="2357" spans="1:17" x14ac:dyDescent="0.25">
      <c r="A2357" t="s">
        <v>6780</v>
      </c>
      <c r="B2357" t="s">
        <v>941</v>
      </c>
      <c r="C2357" t="s">
        <v>3265</v>
      </c>
      <c r="D2357" t="s">
        <v>3093</v>
      </c>
      <c r="E2357" t="s">
        <v>20732</v>
      </c>
      <c r="F2357" t="s">
        <v>3226</v>
      </c>
      <c r="G2357" t="s">
        <v>3095</v>
      </c>
      <c r="H2357">
        <f ca="1">_xlfn.XLOOKUP('Master Data'!$B:$B,PatientsMaster!$A:$A,PatientsMaster!$F:$F)</f>
        <v>30</v>
      </c>
      <c r="I2357" t="str">
        <f ca="1">_xlfn.XLOOKUP('Master Data'!$B:$B,PatientsMaster!$A:$A,PatientsMaster!$G:$G)</f>
        <v>Young Adult</v>
      </c>
      <c r="J2357" t="str">
        <f>_xlfn.XLOOKUP($C:$C,ProvidersMaster!$A:$A,ProvidersMaster!$C:$C)</f>
        <v>Neurology</v>
      </c>
      <c r="K2357">
        <f>_xlfn.XLOOKUP($A:$A,Charges!$B:$B,Charges!$D:$D)</f>
        <v>499.8</v>
      </c>
      <c r="L2357">
        <f>_xlfn.XLOOKUP($E:$E,InsuranceClaims!$A:$A,InsuranceClaims!$E:$E)</f>
        <v>178.5496</v>
      </c>
      <c r="M2357" t="str">
        <f>_xlfn.XLOOKUP($A:$A,Diagnoses!$B:$B,Diagnoses!$D:$D)</f>
        <v>Type 2 diabetes mellitus without complications</v>
      </c>
      <c r="N2357" t="str">
        <f t="shared" si="72"/>
        <v>2023-Jul</v>
      </c>
      <c r="O2357" t="str">
        <f t="shared" si="73"/>
        <v>High Cost</v>
      </c>
      <c r="P2357">
        <f>COUNTIF($B:$B,B2357)</f>
        <v>10</v>
      </c>
      <c r="Q2357">
        <f>SUMIF($C:$C,C2357,$L:$L)</f>
        <v>17482.5101</v>
      </c>
    </row>
    <row r="2358" spans="1:17" x14ac:dyDescent="0.25">
      <c r="A2358" t="s">
        <v>6781</v>
      </c>
      <c r="B2358" t="s">
        <v>941</v>
      </c>
      <c r="C2358" t="s">
        <v>3196</v>
      </c>
      <c r="D2358" t="s">
        <v>3093</v>
      </c>
      <c r="E2358" t="s">
        <v>20733</v>
      </c>
      <c r="F2358" t="s">
        <v>3489</v>
      </c>
      <c r="G2358" t="s">
        <v>3106</v>
      </c>
      <c r="H2358">
        <f ca="1">_xlfn.XLOOKUP('Master Data'!$B:$B,PatientsMaster!$A:$A,PatientsMaster!$F:$F)</f>
        <v>30</v>
      </c>
      <c r="I2358" t="str">
        <f ca="1">_xlfn.XLOOKUP('Master Data'!$B:$B,PatientsMaster!$A:$A,PatientsMaster!$G:$G)</f>
        <v>Young Adult</v>
      </c>
      <c r="J2358" t="str">
        <f>_xlfn.XLOOKUP($C:$C,ProvidersMaster!$A:$A,ProvidersMaster!$C:$C)</f>
        <v>Gastroenterology</v>
      </c>
      <c r="K2358">
        <f>_xlfn.XLOOKUP($A:$A,Charges!$B:$B,Charges!$D:$D)</f>
        <v>427.37</v>
      </c>
      <c r="L2358">
        <f>_xlfn.XLOOKUP($E:$E,InsuranceClaims!$A:$A,InsuranceClaims!$E:$E)</f>
        <v>260.61920000000003</v>
      </c>
      <c r="M2358" t="str">
        <f>_xlfn.XLOOKUP($A:$A,Diagnoses!$B:$B,Diagnoses!$D:$D)</f>
        <v>Acute upper respiratory infection, unspecified</v>
      </c>
      <c r="N2358" t="str">
        <f t="shared" si="72"/>
        <v>2024-Apr</v>
      </c>
      <c r="O2358" t="str">
        <f t="shared" si="73"/>
        <v>High Cost</v>
      </c>
      <c r="P2358">
        <f>COUNTIF($B:$B,B2358)</f>
        <v>10</v>
      </c>
      <c r="Q2358">
        <f>SUMIF($C:$C,C2358,$L:$L)</f>
        <v>13711.558999999999</v>
      </c>
    </row>
    <row r="2359" spans="1:17" x14ac:dyDescent="0.25">
      <c r="A2359" t="s">
        <v>6782</v>
      </c>
      <c r="B2359" t="s">
        <v>941</v>
      </c>
      <c r="C2359" t="s">
        <v>3108</v>
      </c>
      <c r="D2359" t="s">
        <v>3088</v>
      </c>
      <c r="E2359" t="s">
        <v>20734</v>
      </c>
      <c r="F2359" t="s">
        <v>4363</v>
      </c>
      <c r="G2359" t="s">
        <v>3102</v>
      </c>
      <c r="H2359">
        <f ca="1">_xlfn.XLOOKUP('Master Data'!$B:$B,PatientsMaster!$A:$A,PatientsMaster!$F:$F)</f>
        <v>30</v>
      </c>
      <c r="I2359" t="str">
        <f ca="1">_xlfn.XLOOKUP('Master Data'!$B:$B,PatientsMaster!$A:$A,PatientsMaster!$G:$G)</f>
        <v>Young Adult</v>
      </c>
      <c r="J2359" t="str">
        <f>_xlfn.XLOOKUP($C:$C,ProvidersMaster!$A:$A,ProvidersMaster!$C:$C)</f>
        <v>Pediatrics</v>
      </c>
      <c r="K2359">
        <f>_xlfn.XLOOKUP($A:$A,Charges!$B:$B,Charges!$D:$D)</f>
        <v>461.45</v>
      </c>
      <c r="L2359">
        <f>_xlfn.XLOOKUP($E:$E,InsuranceClaims!$A:$A,InsuranceClaims!$E:$E)</f>
        <v>328.82399999999996</v>
      </c>
      <c r="M2359" t="str">
        <f>_xlfn.XLOOKUP($A:$A,Diagnoses!$B:$B,Diagnoses!$D:$D)</f>
        <v>Essential (primary) hypertension</v>
      </c>
      <c r="N2359" t="str">
        <f t="shared" si="72"/>
        <v>2025-Aug</v>
      </c>
      <c r="O2359" t="str">
        <f t="shared" si="73"/>
        <v>High Cost</v>
      </c>
      <c r="P2359">
        <f>COUNTIF($B:$B,B2359)</f>
        <v>10</v>
      </c>
      <c r="Q2359">
        <f>SUMIF($C:$C,C2359,$L:$L)</f>
        <v>19337.123900000002</v>
      </c>
    </row>
    <row r="2360" spans="1:17" x14ac:dyDescent="0.25">
      <c r="A2360" t="s">
        <v>6783</v>
      </c>
      <c r="B2360" t="s">
        <v>941</v>
      </c>
      <c r="C2360" t="s">
        <v>3217</v>
      </c>
      <c r="D2360" t="s">
        <v>3088</v>
      </c>
      <c r="E2360" t="s">
        <v>20735</v>
      </c>
      <c r="F2360" t="s">
        <v>6784</v>
      </c>
      <c r="G2360" t="s">
        <v>3090</v>
      </c>
      <c r="H2360">
        <f ca="1">_xlfn.XLOOKUP('Master Data'!$B:$B,PatientsMaster!$A:$A,PatientsMaster!$F:$F)</f>
        <v>30</v>
      </c>
      <c r="I2360" t="str">
        <f ca="1">_xlfn.XLOOKUP('Master Data'!$B:$B,PatientsMaster!$A:$A,PatientsMaster!$G:$G)</f>
        <v>Young Adult</v>
      </c>
      <c r="J2360" t="str">
        <f>_xlfn.XLOOKUP($C:$C,ProvidersMaster!$A:$A,ProvidersMaster!$C:$C)</f>
        <v>Cardiology</v>
      </c>
      <c r="K2360">
        <f>_xlfn.XLOOKUP($A:$A,Charges!$B:$B,Charges!$D:$D)</f>
        <v>291.86</v>
      </c>
      <c r="L2360">
        <f>_xlfn.XLOOKUP($E:$E,InsuranceClaims!$A:$A,InsuranceClaims!$E:$E)</f>
        <v>381.60160000000002</v>
      </c>
      <c r="M2360" t="str">
        <f>_xlfn.XLOOKUP($A:$A,Diagnoses!$B:$B,Diagnoses!$D:$D)</f>
        <v>Type 2 diabetes mellitus without complications</v>
      </c>
      <c r="N2360" t="str">
        <f t="shared" si="72"/>
        <v>2026-Sep</v>
      </c>
      <c r="O2360" t="str">
        <f t="shared" si="73"/>
        <v>Standard</v>
      </c>
      <c r="P2360">
        <f>COUNTIF($B:$B,B2360)</f>
        <v>10</v>
      </c>
      <c r="Q2360">
        <f>SUMIF($C:$C,C2360,$L:$L)</f>
        <v>16325.449900000001</v>
      </c>
    </row>
    <row r="2361" spans="1:17" x14ac:dyDescent="0.25">
      <c r="A2361" t="s">
        <v>6785</v>
      </c>
      <c r="B2361" t="s">
        <v>941</v>
      </c>
      <c r="C2361" t="s">
        <v>3138</v>
      </c>
      <c r="D2361" t="s">
        <v>3088</v>
      </c>
      <c r="E2361" t="s">
        <v>20736</v>
      </c>
      <c r="F2361" t="s">
        <v>4123</v>
      </c>
      <c r="G2361" t="s">
        <v>3102</v>
      </c>
      <c r="H2361">
        <f ca="1">_xlfn.XLOOKUP('Master Data'!$B:$B,PatientsMaster!$A:$A,PatientsMaster!$F:$F)</f>
        <v>30</v>
      </c>
      <c r="I2361" t="str">
        <f ca="1">_xlfn.XLOOKUP('Master Data'!$B:$B,PatientsMaster!$A:$A,PatientsMaster!$G:$G)</f>
        <v>Young Adult</v>
      </c>
      <c r="J2361" t="str">
        <f>_xlfn.XLOOKUP($C:$C,ProvidersMaster!$A:$A,ProvidersMaster!$C:$C)</f>
        <v>Dermatology</v>
      </c>
      <c r="K2361">
        <f>_xlfn.XLOOKUP($A:$A,Charges!$B:$B,Charges!$D:$D)</f>
        <v>315.95999999999998</v>
      </c>
      <c r="L2361">
        <f>_xlfn.XLOOKUP($E:$E,InsuranceClaims!$A:$A,InsuranceClaims!$E:$E)</f>
        <v>244.78960000000001</v>
      </c>
      <c r="M2361" t="str">
        <f>_xlfn.XLOOKUP($A:$A,Diagnoses!$B:$B,Diagnoses!$D:$D)</f>
        <v>Essential (primary) hypertension</v>
      </c>
      <c r="N2361" t="str">
        <f t="shared" si="72"/>
        <v>2025-May</v>
      </c>
      <c r="O2361" t="str">
        <f t="shared" si="73"/>
        <v>Standard</v>
      </c>
      <c r="P2361">
        <f>COUNTIF($B:$B,B2361)</f>
        <v>10</v>
      </c>
      <c r="Q2361">
        <f>SUMIF($C:$C,C2361,$L:$L)</f>
        <v>16320.415199999998</v>
      </c>
    </row>
    <row r="2362" spans="1:17" x14ac:dyDescent="0.25">
      <c r="A2362" t="s">
        <v>6786</v>
      </c>
      <c r="B2362" t="s">
        <v>943</v>
      </c>
      <c r="C2362" t="s">
        <v>3175</v>
      </c>
      <c r="D2362" t="s">
        <v>3093</v>
      </c>
      <c r="E2362" t="s">
        <v>20737</v>
      </c>
      <c r="F2362" t="s">
        <v>4261</v>
      </c>
      <c r="G2362" t="s">
        <v>3090</v>
      </c>
      <c r="H2362">
        <f ca="1">_xlfn.XLOOKUP('Master Data'!$B:$B,PatientsMaster!$A:$A,PatientsMaster!$F:$F)</f>
        <v>55</v>
      </c>
      <c r="I2362" t="str">
        <f ca="1">_xlfn.XLOOKUP('Master Data'!$B:$B,PatientsMaster!$A:$A,PatientsMaster!$G:$G)</f>
        <v>Young Adult</v>
      </c>
      <c r="J2362" t="str">
        <f>_xlfn.XLOOKUP($C:$C,ProvidersMaster!$A:$A,ProvidersMaster!$C:$C)</f>
        <v>Pediatrics</v>
      </c>
      <c r="K2362">
        <f>_xlfn.XLOOKUP($A:$A,Charges!$B:$B,Charges!$D:$D)</f>
        <v>162.32</v>
      </c>
      <c r="L2362">
        <f>_xlfn.XLOOKUP($E:$E,InsuranceClaims!$A:$A,InsuranceClaims!$E:$E)</f>
        <v>71.820000000000007</v>
      </c>
      <c r="M2362" t="str">
        <f>_xlfn.XLOOKUP($A:$A,Diagnoses!$B:$B,Diagnoses!$D:$D)</f>
        <v>Gastro-esophageal reflux disease without esophagitis</v>
      </c>
      <c r="N2362" t="str">
        <f t="shared" si="72"/>
        <v>2023-Aug</v>
      </c>
      <c r="O2362" t="str">
        <f t="shared" si="73"/>
        <v>Standard</v>
      </c>
      <c r="P2362">
        <f>COUNTIF($B:$B,B2362)</f>
        <v>6</v>
      </c>
      <c r="Q2362">
        <f>SUMIF($C:$C,C2362,$L:$L)</f>
        <v>18866.657099999993</v>
      </c>
    </row>
    <row r="2363" spans="1:17" x14ac:dyDescent="0.25">
      <c r="A2363" t="s">
        <v>6787</v>
      </c>
      <c r="B2363" t="s">
        <v>943</v>
      </c>
      <c r="C2363" t="s">
        <v>3161</v>
      </c>
      <c r="D2363" t="s">
        <v>3093</v>
      </c>
      <c r="E2363" t="s">
        <v>20738</v>
      </c>
      <c r="F2363" t="s">
        <v>3772</v>
      </c>
      <c r="G2363" t="s">
        <v>3090</v>
      </c>
      <c r="H2363">
        <f ca="1">_xlfn.XLOOKUP('Master Data'!$B:$B,PatientsMaster!$A:$A,PatientsMaster!$F:$F)</f>
        <v>55</v>
      </c>
      <c r="I2363" t="str">
        <f ca="1">_xlfn.XLOOKUP('Master Data'!$B:$B,PatientsMaster!$A:$A,PatientsMaster!$G:$G)</f>
        <v>Young Adult</v>
      </c>
      <c r="J2363" t="str">
        <f>_xlfn.XLOOKUP($C:$C,ProvidersMaster!$A:$A,ProvidersMaster!$C:$C)</f>
        <v>Gastroenterology</v>
      </c>
      <c r="K2363">
        <f>_xlfn.XLOOKUP($A:$A,Charges!$B:$B,Charges!$D:$D)</f>
        <v>110.98</v>
      </c>
      <c r="L2363">
        <f>_xlfn.XLOOKUP($E:$E,InsuranceClaims!$A:$A,InsuranceClaims!$E:$E)</f>
        <v>189.20150000000001</v>
      </c>
      <c r="M2363" t="str">
        <f>_xlfn.XLOOKUP($A:$A,Diagnoses!$B:$B,Diagnoses!$D:$D)</f>
        <v>Type 2 diabetes mellitus without complications</v>
      </c>
      <c r="N2363" t="str">
        <f t="shared" si="72"/>
        <v>2025-Apr</v>
      </c>
      <c r="O2363" t="str">
        <f t="shared" si="73"/>
        <v>Standard</v>
      </c>
      <c r="P2363">
        <f>COUNTIF($B:$B,B2363)</f>
        <v>6</v>
      </c>
      <c r="Q2363">
        <f>SUMIF($C:$C,C2363,$L:$L)</f>
        <v>20657.172699999996</v>
      </c>
    </row>
    <row r="2364" spans="1:17" x14ac:dyDescent="0.25">
      <c r="A2364" t="s">
        <v>6788</v>
      </c>
      <c r="B2364" t="s">
        <v>943</v>
      </c>
      <c r="C2364" t="s">
        <v>3108</v>
      </c>
      <c r="D2364" t="s">
        <v>3088</v>
      </c>
      <c r="E2364" t="s">
        <v>20739</v>
      </c>
      <c r="F2364" t="s">
        <v>3276</v>
      </c>
      <c r="G2364" t="s">
        <v>3106</v>
      </c>
      <c r="H2364">
        <f ca="1">_xlfn.XLOOKUP('Master Data'!$B:$B,PatientsMaster!$A:$A,PatientsMaster!$F:$F)</f>
        <v>55</v>
      </c>
      <c r="I2364" t="str">
        <f ca="1">_xlfn.XLOOKUP('Master Data'!$B:$B,PatientsMaster!$A:$A,PatientsMaster!$G:$G)</f>
        <v>Young Adult</v>
      </c>
      <c r="J2364" t="str">
        <f>_xlfn.XLOOKUP($C:$C,ProvidersMaster!$A:$A,ProvidersMaster!$C:$C)</f>
        <v>Pediatrics</v>
      </c>
      <c r="K2364">
        <f>_xlfn.XLOOKUP($A:$A,Charges!$B:$B,Charges!$D:$D)</f>
        <v>455.03</v>
      </c>
      <c r="L2364">
        <f>_xlfn.XLOOKUP($E:$E,InsuranceClaims!$A:$A,InsuranceClaims!$E:$E)</f>
        <v>202.33199999999999</v>
      </c>
      <c r="M2364" t="str">
        <f>_xlfn.XLOOKUP($A:$A,Diagnoses!$B:$B,Diagnoses!$D:$D)</f>
        <v>Type 2 diabetes mellitus without complications</v>
      </c>
      <c r="N2364" t="str">
        <f t="shared" si="72"/>
        <v>2024-Mar</v>
      </c>
      <c r="O2364" t="str">
        <f t="shared" si="73"/>
        <v>High Cost</v>
      </c>
      <c r="P2364">
        <f>COUNTIF($B:$B,B2364)</f>
        <v>6</v>
      </c>
      <c r="Q2364">
        <f>SUMIF($C:$C,C2364,$L:$L)</f>
        <v>19337.123900000002</v>
      </c>
    </row>
    <row r="2365" spans="1:17" x14ac:dyDescent="0.25">
      <c r="A2365" t="s">
        <v>6789</v>
      </c>
      <c r="B2365" t="s">
        <v>943</v>
      </c>
      <c r="C2365" t="s">
        <v>3254</v>
      </c>
      <c r="D2365" t="s">
        <v>3088</v>
      </c>
      <c r="E2365" t="s">
        <v>20740</v>
      </c>
      <c r="F2365" t="s">
        <v>4074</v>
      </c>
      <c r="G2365" t="s">
        <v>3106</v>
      </c>
      <c r="H2365">
        <f ca="1">_xlfn.XLOOKUP('Master Data'!$B:$B,PatientsMaster!$A:$A,PatientsMaster!$F:$F)</f>
        <v>55</v>
      </c>
      <c r="I2365" t="str">
        <f ca="1">_xlfn.XLOOKUP('Master Data'!$B:$B,PatientsMaster!$A:$A,PatientsMaster!$G:$G)</f>
        <v>Young Adult</v>
      </c>
      <c r="J2365" t="str">
        <f>_xlfn.XLOOKUP($C:$C,ProvidersMaster!$A:$A,ProvidersMaster!$C:$C)</f>
        <v>General Practice</v>
      </c>
      <c r="K2365">
        <f>_xlfn.XLOOKUP($A:$A,Charges!$B:$B,Charges!$D:$D)</f>
        <v>153.58000000000001</v>
      </c>
      <c r="L2365">
        <f>_xlfn.XLOOKUP($E:$E,InsuranceClaims!$A:$A,InsuranceClaims!$E:$E)</f>
        <v>356.00559999999996</v>
      </c>
      <c r="M2365" t="str">
        <f>_xlfn.XLOOKUP($A:$A,Diagnoses!$B:$B,Diagnoses!$D:$D)</f>
        <v>Low back pain</v>
      </c>
      <c r="N2365" t="str">
        <f t="shared" si="72"/>
        <v>2023-Oct</v>
      </c>
      <c r="O2365" t="str">
        <f t="shared" si="73"/>
        <v>Standard</v>
      </c>
      <c r="P2365">
        <f>COUNTIF($B:$B,B2365)</f>
        <v>6</v>
      </c>
      <c r="Q2365">
        <f>SUMIF($C:$C,C2365,$L:$L)</f>
        <v>20459.456599999998</v>
      </c>
    </row>
    <row r="2366" spans="1:17" x14ac:dyDescent="0.25">
      <c r="A2366" t="s">
        <v>6790</v>
      </c>
      <c r="B2366" t="s">
        <v>943</v>
      </c>
      <c r="C2366" t="s">
        <v>3151</v>
      </c>
      <c r="D2366" t="s">
        <v>3093</v>
      </c>
      <c r="E2366" t="s">
        <v>20741</v>
      </c>
      <c r="F2366" t="s">
        <v>6618</v>
      </c>
      <c r="G2366" t="s">
        <v>3106</v>
      </c>
      <c r="H2366">
        <f ca="1">_xlfn.XLOOKUP('Master Data'!$B:$B,PatientsMaster!$A:$A,PatientsMaster!$F:$F)</f>
        <v>55</v>
      </c>
      <c r="I2366" t="str">
        <f ca="1">_xlfn.XLOOKUP('Master Data'!$B:$B,PatientsMaster!$A:$A,PatientsMaster!$G:$G)</f>
        <v>Young Adult</v>
      </c>
      <c r="J2366" t="str">
        <f>_xlfn.XLOOKUP($C:$C,ProvidersMaster!$A:$A,ProvidersMaster!$C:$C)</f>
        <v>Gastroenterology</v>
      </c>
      <c r="K2366">
        <f>_xlfn.XLOOKUP($A:$A,Charges!$B:$B,Charges!$D:$D)</f>
        <v>352.04</v>
      </c>
      <c r="L2366">
        <f>_xlfn.XLOOKUP($E:$E,InsuranceClaims!$A:$A,InsuranceClaims!$E:$E)</f>
        <v>397.48320000000007</v>
      </c>
      <c r="M2366" t="str">
        <f>_xlfn.XLOOKUP($A:$A,Diagnoses!$B:$B,Diagnoses!$D:$D)</f>
        <v>Low back pain</v>
      </c>
      <c r="N2366" t="str">
        <f t="shared" si="72"/>
        <v>2025-Dec</v>
      </c>
      <c r="O2366" t="str">
        <f t="shared" si="73"/>
        <v>High Cost</v>
      </c>
      <c r="P2366">
        <f>COUNTIF($B:$B,B2366)</f>
        <v>6</v>
      </c>
      <c r="Q2366">
        <f>SUMIF($C:$C,C2366,$L:$L)</f>
        <v>21413.642499999994</v>
      </c>
    </row>
    <row r="2367" spans="1:17" x14ac:dyDescent="0.25">
      <c r="A2367" t="s">
        <v>6791</v>
      </c>
      <c r="B2367" t="s">
        <v>943</v>
      </c>
      <c r="C2367" t="s">
        <v>3087</v>
      </c>
      <c r="D2367" t="s">
        <v>3088</v>
      </c>
      <c r="E2367" t="s">
        <v>20742</v>
      </c>
      <c r="F2367" t="s">
        <v>5136</v>
      </c>
      <c r="G2367" t="s">
        <v>3102</v>
      </c>
      <c r="H2367">
        <f ca="1">_xlfn.XLOOKUP('Master Data'!$B:$B,PatientsMaster!$A:$A,PatientsMaster!$F:$F)</f>
        <v>55</v>
      </c>
      <c r="I2367" t="str">
        <f ca="1">_xlfn.XLOOKUP('Master Data'!$B:$B,PatientsMaster!$A:$A,PatientsMaster!$G:$G)</f>
        <v>Young Adult</v>
      </c>
      <c r="J2367" t="str">
        <f>_xlfn.XLOOKUP($C:$C,ProvidersMaster!$A:$A,ProvidersMaster!$C:$C)</f>
        <v>Cardiology</v>
      </c>
      <c r="K2367">
        <f>_xlfn.XLOOKUP($A:$A,Charges!$B:$B,Charges!$D:$D)</f>
        <v>370.63</v>
      </c>
      <c r="L2367">
        <f>_xlfn.XLOOKUP($E:$E,InsuranceClaims!$A:$A,InsuranceClaims!$E:$E)</f>
        <v>116.0423</v>
      </c>
      <c r="M2367" t="str">
        <f>_xlfn.XLOOKUP($A:$A,Diagnoses!$B:$B,Diagnoses!$D:$D)</f>
        <v>Low back pain</v>
      </c>
      <c r="N2367" t="str">
        <f t="shared" si="72"/>
        <v>2024-Dec</v>
      </c>
      <c r="O2367" t="str">
        <f t="shared" si="73"/>
        <v>High Cost</v>
      </c>
      <c r="P2367">
        <f>COUNTIF($B:$B,B2367)</f>
        <v>6</v>
      </c>
      <c r="Q2367">
        <f>SUMIF($C:$C,C2367,$L:$L)</f>
        <v>16589.7353</v>
      </c>
    </row>
    <row r="2368" spans="1:17" x14ac:dyDescent="0.25">
      <c r="A2368" t="s">
        <v>6792</v>
      </c>
      <c r="B2368" t="s">
        <v>945</v>
      </c>
      <c r="C2368" t="s">
        <v>3175</v>
      </c>
      <c r="D2368" t="s">
        <v>3088</v>
      </c>
      <c r="E2368" t="s">
        <v>20743</v>
      </c>
      <c r="F2368" t="s">
        <v>5949</v>
      </c>
      <c r="G2368" t="s">
        <v>3095</v>
      </c>
      <c r="H2368">
        <f ca="1">_xlfn.XLOOKUP('Master Data'!$B:$B,PatientsMaster!$A:$A,PatientsMaster!$F:$F)</f>
        <v>70</v>
      </c>
      <c r="I2368" t="str">
        <f ca="1">_xlfn.XLOOKUP('Master Data'!$B:$B,PatientsMaster!$A:$A,PatientsMaster!$G:$G)</f>
        <v>Young Adult</v>
      </c>
      <c r="J2368" t="str">
        <f>_xlfn.XLOOKUP($C:$C,ProvidersMaster!$A:$A,ProvidersMaster!$C:$C)</f>
        <v>Pediatrics</v>
      </c>
      <c r="K2368">
        <f>_xlfn.XLOOKUP($A:$A,Charges!$B:$B,Charges!$D:$D)</f>
        <v>92.16</v>
      </c>
      <c r="L2368">
        <f>_xlfn.XLOOKUP($E:$E,InsuranceClaims!$A:$A,InsuranceClaims!$E:$E)</f>
        <v>308.46879999999999</v>
      </c>
      <c r="M2368" t="str">
        <f>_xlfn.XLOOKUP($A:$A,Diagnoses!$B:$B,Diagnoses!$D:$D)</f>
        <v>Acute upper respiratory infection, unspecified</v>
      </c>
      <c r="N2368" t="str">
        <f t="shared" si="72"/>
        <v>2022-Nov</v>
      </c>
      <c r="O2368" t="str">
        <f t="shared" si="73"/>
        <v>Standard</v>
      </c>
      <c r="P2368">
        <f>COUNTIF($B:$B,B2368)</f>
        <v>7</v>
      </c>
      <c r="Q2368">
        <f>SUMIF($C:$C,C2368,$L:$L)</f>
        <v>18866.657099999993</v>
      </c>
    </row>
    <row r="2369" spans="1:17" x14ac:dyDescent="0.25">
      <c r="A2369" t="s">
        <v>6793</v>
      </c>
      <c r="B2369" t="s">
        <v>945</v>
      </c>
      <c r="C2369" t="s">
        <v>3087</v>
      </c>
      <c r="D2369" t="s">
        <v>3088</v>
      </c>
      <c r="E2369" t="s">
        <v>20744</v>
      </c>
      <c r="F2369" t="s">
        <v>3516</v>
      </c>
      <c r="G2369" t="s">
        <v>3106</v>
      </c>
      <c r="H2369">
        <f ca="1">_xlfn.XLOOKUP('Master Data'!$B:$B,PatientsMaster!$A:$A,PatientsMaster!$F:$F)</f>
        <v>70</v>
      </c>
      <c r="I2369" t="str">
        <f ca="1">_xlfn.XLOOKUP('Master Data'!$B:$B,PatientsMaster!$A:$A,PatientsMaster!$G:$G)</f>
        <v>Young Adult</v>
      </c>
      <c r="J2369" t="str">
        <f>_xlfn.XLOOKUP($C:$C,ProvidersMaster!$A:$A,ProvidersMaster!$C:$C)</f>
        <v>Cardiology</v>
      </c>
      <c r="K2369">
        <f>_xlfn.XLOOKUP($A:$A,Charges!$B:$B,Charges!$D:$D)</f>
        <v>164.19</v>
      </c>
      <c r="L2369">
        <f>_xlfn.XLOOKUP($E:$E,InsuranceClaims!$A:$A,InsuranceClaims!$E:$E)</f>
        <v>46.655999999999999</v>
      </c>
      <c r="M2369" t="str">
        <f>_xlfn.XLOOKUP($A:$A,Diagnoses!$B:$B,Diagnoses!$D:$D)</f>
        <v>Gastro-esophageal reflux disease without esophagitis</v>
      </c>
      <c r="N2369" t="str">
        <f t="shared" si="72"/>
        <v>2023-Apr</v>
      </c>
      <c r="O2369" t="str">
        <f t="shared" si="73"/>
        <v>Standard</v>
      </c>
      <c r="P2369">
        <f>COUNTIF($B:$B,B2369)</f>
        <v>7</v>
      </c>
      <c r="Q2369">
        <f>SUMIF($C:$C,C2369,$L:$L)</f>
        <v>16589.7353</v>
      </c>
    </row>
    <row r="2370" spans="1:17" x14ac:dyDescent="0.25">
      <c r="A2370" t="s">
        <v>6794</v>
      </c>
      <c r="B2370" t="s">
        <v>945</v>
      </c>
      <c r="C2370" t="s">
        <v>3151</v>
      </c>
      <c r="D2370" t="s">
        <v>3093</v>
      </c>
      <c r="E2370" t="s">
        <v>20745</v>
      </c>
      <c r="F2370" t="s">
        <v>4722</v>
      </c>
      <c r="G2370" t="s">
        <v>3090</v>
      </c>
      <c r="H2370">
        <f ca="1">_xlfn.XLOOKUP('Master Data'!$B:$B,PatientsMaster!$A:$A,PatientsMaster!$F:$F)</f>
        <v>70</v>
      </c>
      <c r="I2370" t="str">
        <f ca="1">_xlfn.XLOOKUP('Master Data'!$B:$B,PatientsMaster!$A:$A,PatientsMaster!$G:$G)</f>
        <v>Young Adult</v>
      </c>
      <c r="J2370" t="str">
        <f>_xlfn.XLOOKUP($C:$C,ProvidersMaster!$A:$A,ProvidersMaster!$C:$C)</f>
        <v>Gastroenterology</v>
      </c>
      <c r="K2370">
        <f>_xlfn.XLOOKUP($A:$A,Charges!$B:$B,Charges!$D:$D)</f>
        <v>73.72</v>
      </c>
      <c r="L2370">
        <f>_xlfn.XLOOKUP($E:$E,InsuranceClaims!$A:$A,InsuranceClaims!$E:$E)</f>
        <v>242.68799999999999</v>
      </c>
      <c r="M2370" t="str">
        <f>_xlfn.XLOOKUP($A:$A,Diagnoses!$B:$B,Diagnoses!$D:$D)</f>
        <v>Essential (primary) hypertension</v>
      </c>
      <c r="N2370" t="str">
        <f t="shared" si="72"/>
        <v>2024-Aug</v>
      </c>
      <c r="O2370" t="str">
        <f t="shared" si="73"/>
        <v>Standard</v>
      </c>
      <c r="P2370">
        <f>COUNTIF($B:$B,B2370)</f>
        <v>7</v>
      </c>
      <c r="Q2370">
        <f>SUMIF($C:$C,C2370,$L:$L)</f>
        <v>21413.642499999994</v>
      </c>
    </row>
    <row r="2371" spans="1:17" x14ac:dyDescent="0.25">
      <c r="A2371" t="s">
        <v>6795</v>
      </c>
      <c r="B2371" t="s">
        <v>945</v>
      </c>
      <c r="C2371" t="s">
        <v>3199</v>
      </c>
      <c r="D2371" t="s">
        <v>3088</v>
      </c>
      <c r="E2371" t="s">
        <v>20746</v>
      </c>
      <c r="F2371" t="s">
        <v>3332</v>
      </c>
      <c r="G2371" t="s">
        <v>3102</v>
      </c>
      <c r="H2371">
        <f ca="1">_xlfn.XLOOKUP('Master Data'!$B:$B,PatientsMaster!$A:$A,PatientsMaster!$F:$F)</f>
        <v>70</v>
      </c>
      <c r="I2371" t="str">
        <f ca="1">_xlfn.XLOOKUP('Master Data'!$B:$B,PatientsMaster!$A:$A,PatientsMaster!$G:$G)</f>
        <v>Young Adult</v>
      </c>
      <c r="J2371" t="str">
        <f>_xlfn.XLOOKUP($C:$C,ProvidersMaster!$A:$A,ProvidersMaster!$C:$C)</f>
        <v>Gastroenterology</v>
      </c>
      <c r="K2371">
        <f>_xlfn.XLOOKUP($A:$A,Charges!$B:$B,Charges!$D:$D)</f>
        <v>238.38</v>
      </c>
      <c r="L2371">
        <f>_xlfn.XLOOKUP($E:$E,InsuranceClaims!$A:$A,InsuranceClaims!$E:$E)</f>
        <v>399.08640000000003</v>
      </c>
      <c r="M2371" t="str">
        <f>_xlfn.XLOOKUP($A:$A,Diagnoses!$B:$B,Diagnoses!$D:$D)</f>
        <v>Acute upper respiratory infection, unspecified</v>
      </c>
      <c r="N2371" t="str">
        <f t="shared" ref="N2371:N2434" si="74">TEXT($F:$F,"yyyy-mmm")</f>
        <v>2023-Jun</v>
      </c>
      <c r="O2371" t="str">
        <f t="shared" ref="O2371:O2434" si="75">IF(K2371&gt;350,"High Cost","Standard")</f>
        <v>Standard</v>
      </c>
      <c r="P2371">
        <f>COUNTIF($B:$B,B2371)</f>
        <v>7</v>
      </c>
      <c r="Q2371">
        <f>SUMIF($C:$C,C2371,$L:$L)</f>
        <v>19674.320500000005</v>
      </c>
    </row>
    <row r="2372" spans="1:17" x14ac:dyDescent="0.25">
      <c r="A2372" t="s">
        <v>6796</v>
      </c>
      <c r="B2372" t="s">
        <v>945</v>
      </c>
      <c r="C2372" t="s">
        <v>3199</v>
      </c>
      <c r="D2372" t="s">
        <v>3088</v>
      </c>
      <c r="E2372" t="s">
        <v>20747</v>
      </c>
      <c r="F2372" t="s">
        <v>4679</v>
      </c>
      <c r="G2372" t="s">
        <v>3102</v>
      </c>
      <c r="H2372">
        <f ca="1">_xlfn.XLOOKUP('Master Data'!$B:$B,PatientsMaster!$A:$A,PatientsMaster!$F:$F)</f>
        <v>70</v>
      </c>
      <c r="I2372" t="str">
        <f ca="1">_xlfn.XLOOKUP('Master Data'!$B:$B,PatientsMaster!$A:$A,PatientsMaster!$G:$G)</f>
        <v>Young Adult</v>
      </c>
      <c r="J2372" t="str">
        <f>_xlfn.XLOOKUP($C:$C,ProvidersMaster!$A:$A,ProvidersMaster!$C:$C)</f>
        <v>Gastroenterology</v>
      </c>
      <c r="K2372">
        <f>_xlfn.XLOOKUP($A:$A,Charges!$B:$B,Charges!$D:$D)</f>
        <v>367.31</v>
      </c>
      <c r="L2372">
        <f>_xlfn.XLOOKUP($E:$E,InsuranceClaims!$A:$A,InsuranceClaims!$E:$E)</f>
        <v>84.203500000000005</v>
      </c>
      <c r="M2372" t="str">
        <f>_xlfn.XLOOKUP($A:$A,Diagnoses!$B:$B,Diagnoses!$D:$D)</f>
        <v>Type 2 diabetes mellitus without complications</v>
      </c>
      <c r="N2372" t="str">
        <f t="shared" si="74"/>
        <v>2023-Aug</v>
      </c>
      <c r="O2372" t="str">
        <f t="shared" si="75"/>
        <v>High Cost</v>
      </c>
      <c r="P2372">
        <f>COUNTIF($B:$B,B2372)</f>
        <v>7</v>
      </c>
      <c r="Q2372">
        <f>SUMIF($C:$C,C2372,$L:$L)</f>
        <v>19674.320500000005</v>
      </c>
    </row>
    <row r="2373" spans="1:17" x14ac:dyDescent="0.25">
      <c r="A2373" t="s">
        <v>6797</v>
      </c>
      <c r="B2373" t="s">
        <v>945</v>
      </c>
      <c r="C2373" t="s">
        <v>3161</v>
      </c>
      <c r="D2373" t="s">
        <v>3093</v>
      </c>
      <c r="E2373" t="s">
        <v>20748</v>
      </c>
      <c r="F2373" t="s">
        <v>6798</v>
      </c>
      <c r="G2373" t="s">
        <v>3090</v>
      </c>
      <c r="H2373">
        <f ca="1">_xlfn.XLOOKUP('Master Data'!$B:$B,PatientsMaster!$A:$A,PatientsMaster!$F:$F)</f>
        <v>70</v>
      </c>
      <c r="I2373" t="str">
        <f ca="1">_xlfn.XLOOKUP('Master Data'!$B:$B,PatientsMaster!$A:$A,PatientsMaster!$G:$G)</f>
        <v>Young Adult</v>
      </c>
      <c r="J2373" t="str">
        <f>_xlfn.XLOOKUP($C:$C,ProvidersMaster!$A:$A,ProvidersMaster!$C:$C)</f>
        <v>Gastroenterology</v>
      </c>
      <c r="K2373">
        <f>_xlfn.XLOOKUP($A:$A,Charges!$B:$B,Charges!$D:$D)</f>
        <v>284.92</v>
      </c>
      <c r="L2373">
        <f>_xlfn.XLOOKUP($E:$E,InsuranceClaims!$A:$A,InsuranceClaims!$E:$E)</f>
        <v>101.4629</v>
      </c>
      <c r="M2373" t="str">
        <f>_xlfn.XLOOKUP($A:$A,Diagnoses!$B:$B,Diagnoses!$D:$D)</f>
        <v>Type 2 diabetes mellitus without complications</v>
      </c>
      <c r="N2373" t="str">
        <f t="shared" si="74"/>
        <v>2022-Apr</v>
      </c>
      <c r="O2373" t="str">
        <f t="shared" si="75"/>
        <v>Standard</v>
      </c>
      <c r="P2373">
        <f>COUNTIF($B:$B,B2373)</f>
        <v>7</v>
      </c>
      <c r="Q2373">
        <f>SUMIF($C:$C,C2373,$L:$L)</f>
        <v>20657.172699999996</v>
      </c>
    </row>
    <row r="2374" spans="1:17" x14ac:dyDescent="0.25">
      <c r="A2374" t="s">
        <v>6799</v>
      </c>
      <c r="B2374" t="s">
        <v>945</v>
      </c>
      <c r="C2374" t="s">
        <v>3156</v>
      </c>
      <c r="D2374" t="s">
        <v>3093</v>
      </c>
      <c r="E2374" t="s">
        <v>20749</v>
      </c>
      <c r="F2374" t="s">
        <v>3590</v>
      </c>
      <c r="G2374" t="s">
        <v>3106</v>
      </c>
      <c r="H2374">
        <f ca="1">_xlfn.XLOOKUP('Master Data'!$B:$B,PatientsMaster!$A:$A,PatientsMaster!$F:$F)</f>
        <v>70</v>
      </c>
      <c r="I2374" t="str">
        <f ca="1">_xlfn.XLOOKUP('Master Data'!$B:$B,PatientsMaster!$A:$A,PatientsMaster!$G:$G)</f>
        <v>Young Adult</v>
      </c>
      <c r="J2374" t="str">
        <f>_xlfn.XLOOKUP($C:$C,ProvidersMaster!$A:$A,ProvidersMaster!$C:$C)</f>
        <v>Neurology</v>
      </c>
      <c r="K2374">
        <f>_xlfn.XLOOKUP($A:$A,Charges!$B:$B,Charges!$D:$D)</f>
        <v>338</v>
      </c>
      <c r="L2374">
        <f>_xlfn.XLOOKUP($E:$E,InsuranceClaims!$A:$A,InsuranceClaims!$E:$E)</f>
        <v>126.8503</v>
      </c>
      <c r="M2374" t="str">
        <f>_xlfn.XLOOKUP($A:$A,Diagnoses!$B:$B,Diagnoses!$D:$D)</f>
        <v>Low back pain</v>
      </c>
      <c r="N2374" t="str">
        <f t="shared" si="74"/>
        <v>2022-Feb</v>
      </c>
      <c r="O2374" t="str">
        <f t="shared" si="75"/>
        <v>Standard</v>
      </c>
      <c r="P2374">
        <f>COUNTIF($B:$B,B2374)</f>
        <v>7</v>
      </c>
      <c r="Q2374">
        <f>SUMIF($C:$C,C2374,$L:$L)</f>
        <v>25676.765600000006</v>
      </c>
    </row>
    <row r="2375" spans="1:17" x14ac:dyDescent="0.25">
      <c r="A2375" t="s">
        <v>6800</v>
      </c>
      <c r="B2375" t="s">
        <v>947</v>
      </c>
      <c r="C2375" t="s">
        <v>3202</v>
      </c>
      <c r="D2375" t="s">
        <v>3088</v>
      </c>
      <c r="E2375" t="s">
        <v>20750</v>
      </c>
      <c r="F2375" t="s">
        <v>6801</v>
      </c>
      <c r="G2375" t="s">
        <v>3106</v>
      </c>
      <c r="H2375">
        <f ca="1">_xlfn.XLOOKUP('Master Data'!$B:$B,PatientsMaster!$A:$A,PatientsMaster!$F:$F)</f>
        <v>36</v>
      </c>
      <c r="I2375" t="str">
        <f ca="1">_xlfn.XLOOKUP('Master Data'!$B:$B,PatientsMaster!$A:$A,PatientsMaster!$G:$G)</f>
        <v>Young Adult</v>
      </c>
      <c r="J2375" t="str">
        <f>_xlfn.XLOOKUP($C:$C,ProvidersMaster!$A:$A,ProvidersMaster!$C:$C)</f>
        <v>General Practice</v>
      </c>
      <c r="K2375">
        <f>_xlfn.XLOOKUP($A:$A,Charges!$B:$B,Charges!$D:$D)</f>
        <v>174.58</v>
      </c>
      <c r="L2375">
        <f>_xlfn.XLOOKUP($E:$E,InsuranceClaims!$A:$A,InsuranceClaims!$E:$E)</f>
        <v>52.296399999999998</v>
      </c>
      <c r="M2375" t="str">
        <f>_xlfn.XLOOKUP($A:$A,Diagnoses!$B:$B,Diagnoses!$D:$D)</f>
        <v>Essential (primary) hypertension</v>
      </c>
      <c r="N2375" t="str">
        <f t="shared" si="74"/>
        <v>2025-Feb</v>
      </c>
      <c r="O2375" t="str">
        <f t="shared" si="75"/>
        <v>Standard</v>
      </c>
      <c r="P2375">
        <f>COUNTIF($B:$B,B2375)</f>
        <v>1</v>
      </c>
      <c r="Q2375">
        <f>SUMIF($C:$C,C2375,$L:$L)</f>
        <v>16195.449599999994</v>
      </c>
    </row>
    <row r="2376" spans="1:17" x14ac:dyDescent="0.25">
      <c r="A2376" t="s">
        <v>6802</v>
      </c>
      <c r="B2376" t="s">
        <v>949</v>
      </c>
      <c r="C2376" t="s">
        <v>3145</v>
      </c>
      <c r="D2376" t="s">
        <v>3093</v>
      </c>
      <c r="E2376" t="s">
        <v>20751</v>
      </c>
      <c r="F2376" t="s">
        <v>6803</v>
      </c>
      <c r="G2376" t="s">
        <v>3095</v>
      </c>
      <c r="H2376">
        <f ca="1">_xlfn.XLOOKUP('Master Data'!$B:$B,PatientsMaster!$A:$A,PatientsMaster!$F:$F)</f>
        <v>25</v>
      </c>
      <c r="I2376" t="str">
        <f ca="1">_xlfn.XLOOKUP('Master Data'!$B:$B,PatientsMaster!$A:$A,PatientsMaster!$G:$G)</f>
        <v>Young Adult</v>
      </c>
      <c r="J2376" t="str">
        <f>_xlfn.XLOOKUP($C:$C,ProvidersMaster!$A:$A,ProvidersMaster!$C:$C)</f>
        <v>Cardiology</v>
      </c>
      <c r="K2376">
        <f>_xlfn.XLOOKUP($A:$A,Charges!$B:$B,Charges!$D:$D)</f>
        <v>498.11</v>
      </c>
      <c r="L2376">
        <f>_xlfn.XLOOKUP($E:$E,InsuranceClaims!$A:$A,InsuranceClaims!$E:$E)</f>
        <v>154.7235</v>
      </c>
      <c r="M2376" t="str">
        <f>_xlfn.XLOOKUP($A:$A,Diagnoses!$B:$B,Diagnoses!$D:$D)</f>
        <v>Acute upper respiratory infection, unspecified</v>
      </c>
      <c r="N2376" t="str">
        <f t="shared" si="74"/>
        <v>2023-Mar</v>
      </c>
      <c r="O2376" t="str">
        <f t="shared" si="75"/>
        <v>High Cost</v>
      </c>
      <c r="P2376">
        <f>COUNTIF($B:$B,B2376)</f>
        <v>4</v>
      </c>
      <c r="Q2376">
        <f>SUMIF($C:$C,C2376,$L:$L)</f>
        <v>16957.942200000001</v>
      </c>
    </row>
    <row r="2377" spans="1:17" x14ac:dyDescent="0.25">
      <c r="A2377" t="s">
        <v>6804</v>
      </c>
      <c r="B2377" t="s">
        <v>949</v>
      </c>
      <c r="C2377" t="s">
        <v>3156</v>
      </c>
      <c r="D2377" t="s">
        <v>3093</v>
      </c>
      <c r="E2377" t="s">
        <v>20752</v>
      </c>
      <c r="F2377" t="s">
        <v>5243</v>
      </c>
      <c r="G2377" t="s">
        <v>3090</v>
      </c>
      <c r="H2377">
        <f ca="1">_xlfn.XLOOKUP('Master Data'!$B:$B,PatientsMaster!$A:$A,PatientsMaster!$F:$F)</f>
        <v>25</v>
      </c>
      <c r="I2377" t="str">
        <f ca="1">_xlfn.XLOOKUP('Master Data'!$B:$B,PatientsMaster!$A:$A,PatientsMaster!$G:$G)</f>
        <v>Young Adult</v>
      </c>
      <c r="J2377" t="str">
        <f>_xlfn.XLOOKUP($C:$C,ProvidersMaster!$A:$A,ProvidersMaster!$C:$C)</f>
        <v>Neurology</v>
      </c>
      <c r="K2377">
        <f>_xlfn.XLOOKUP($A:$A,Charges!$B:$B,Charges!$D:$D)</f>
        <v>348.68</v>
      </c>
      <c r="L2377">
        <f>_xlfn.XLOOKUP($E:$E,InsuranceClaims!$A:$A,InsuranceClaims!$E:$E)</f>
        <v>55.222999999999999</v>
      </c>
      <c r="M2377" t="str">
        <f>_xlfn.XLOOKUP($A:$A,Diagnoses!$B:$B,Diagnoses!$D:$D)</f>
        <v>Type 2 diabetes mellitus without complications</v>
      </c>
      <c r="N2377" t="str">
        <f t="shared" si="74"/>
        <v>2024-Aug</v>
      </c>
      <c r="O2377" t="str">
        <f t="shared" si="75"/>
        <v>Standard</v>
      </c>
      <c r="P2377">
        <f>COUNTIF($B:$B,B2377)</f>
        <v>4</v>
      </c>
      <c r="Q2377">
        <f>SUMIF($C:$C,C2377,$L:$L)</f>
        <v>25676.765600000006</v>
      </c>
    </row>
    <row r="2378" spans="1:17" x14ac:dyDescent="0.25">
      <c r="A2378" t="s">
        <v>6805</v>
      </c>
      <c r="B2378" t="s">
        <v>949</v>
      </c>
      <c r="C2378" t="s">
        <v>3208</v>
      </c>
      <c r="D2378" t="s">
        <v>3088</v>
      </c>
      <c r="E2378" t="s">
        <v>20753</v>
      </c>
      <c r="F2378" t="s">
        <v>3444</v>
      </c>
      <c r="G2378" t="s">
        <v>3106</v>
      </c>
      <c r="H2378">
        <f ca="1">_xlfn.XLOOKUP('Master Data'!$B:$B,PatientsMaster!$A:$A,PatientsMaster!$F:$F)</f>
        <v>25</v>
      </c>
      <c r="I2378" t="str">
        <f ca="1">_xlfn.XLOOKUP('Master Data'!$B:$B,PatientsMaster!$A:$A,PatientsMaster!$G:$G)</f>
        <v>Young Adult</v>
      </c>
      <c r="J2378" t="str">
        <f>_xlfn.XLOOKUP($C:$C,ProvidersMaster!$A:$A,ProvidersMaster!$C:$C)</f>
        <v>Cardiology</v>
      </c>
      <c r="K2378">
        <f>_xlfn.XLOOKUP($A:$A,Charges!$B:$B,Charges!$D:$D)</f>
        <v>227.65</v>
      </c>
      <c r="L2378">
        <f>_xlfn.XLOOKUP($E:$E,InsuranceClaims!$A:$A,InsuranceClaims!$E:$E)</f>
        <v>354.25880000000001</v>
      </c>
      <c r="M2378" t="str">
        <f>_xlfn.XLOOKUP($A:$A,Diagnoses!$B:$B,Diagnoses!$D:$D)</f>
        <v>Gastro-esophageal reflux disease without esophagitis</v>
      </c>
      <c r="N2378" t="str">
        <f t="shared" si="74"/>
        <v>2026-Jan</v>
      </c>
      <c r="O2378" t="str">
        <f t="shared" si="75"/>
        <v>Standard</v>
      </c>
      <c r="P2378">
        <f>COUNTIF($B:$B,B2378)</f>
        <v>4</v>
      </c>
      <c r="Q2378">
        <f>SUMIF($C:$C,C2378,$L:$L)</f>
        <v>17205.856699999993</v>
      </c>
    </row>
    <row r="2379" spans="1:17" x14ac:dyDescent="0.25">
      <c r="A2379" t="s">
        <v>6806</v>
      </c>
      <c r="B2379" t="s">
        <v>949</v>
      </c>
      <c r="C2379" t="s">
        <v>3151</v>
      </c>
      <c r="D2379" t="s">
        <v>3093</v>
      </c>
      <c r="E2379" t="s">
        <v>20754</v>
      </c>
      <c r="F2379" t="s">
        <v>6807</v>
      </c>
      <c r="G2379" t="s">
        <v>3090</v>
      </c>
      <c r="H2379">
        <f ca="1">_xlfn.XLOOKUP('Master Data'!$B:$B,PatientsMaster!$A:$A,PatientsMaster!$F:$F)</f>
        <v>25</v>
      </c>
      <c r="I2379" t="str">
        <f ca="1">_xlfn.XLOOKUP('Master Data'!$B:$B,PatientsMaster!$A:$A,PatientsMaster!$G:$G)</f>
        <v>Young Adult</v>
      </c>
      <c r="J2379" t="str">
        <f>_xlfn.XLOOKUP($C:$C,ProvidersMaster!$A:$A,ProvidersMaster!$C:$C)</f>
        <v>Gastroenterology</v>
      </c>
      <c r="K2379">
        <f>_xlfn.XLOOKUP($A:$A,Charges!$B:$B,Charges!$D:$D)</f>
        <v>163.97</v>
      </c>
      <c r="L2379">
        <f>_xlfn.XLOOKUP($E:$E,InsuranceClaims!$A:$A,InsuranceClaims!$E:$E)</f>
        <v>278.9742</v>
      </c>
      <c r="M2379" t="str">
        <f>_xlfn.XLOOKUP($A:$A,Diagnoses!$B:$B,Diagnoses!$D:$D)</f>
        <v>Low back pain</v>
      </c>
      <c r="N2379" t="str">
        <f t="shared" si="74"/>
        <v>2023-May</v>
      </c>
      <c r="O2379" t="str">
        <f t="shared" si="75"/>
        <v>Standard</v>
      </c>
      <c r="P2379">
        <f>COUNTIF($B:$B,B2379)</f>
        <v>4</v>
      </c>
      <c r="Q2379">
        <f>SUMIF($C:$C,C2379,$L:$L)</f>
        <v>21413.642499999994</v>
      </c>
    </row>
    <row r="2380" spans="1:17" x14ac:dyDescent="0.25">
      <c r="A2380" t="s">
        <v>6808</v>
      </c>
      <c r="B2380" t="s">
        <v>951</v>
      </c>
      <c r="C2380" t="s">
        <v>3217</v>
      </c>
      <c r="D2380" t="s">
        <v>3093</v>
      </c>
      <c r="E2380" t="s">
        <v>20755</v>
      </c>
      <c r="F2380" t="s">
        <v>3701</v>
      </c>
      <c r="G2380" t="s">
        <v>3090</v>
      </c>
      <c r="H2380">
        <f ca="1">_xlfn.XLOOKUP('Master Data'!$B:$B,PatientsMaster!$A:$A,PatientsMaster!$F:$F)</f>
        <v>28</v>
      </c>
      <c r="I2380" t="str">
        <f ca="1">_xlfn.XLOOKUP('Master Data'!$B:$B,PatientsMaster!$A:$A,PatientsMaster!$G:$G)</f>
        <v>Young Adult</v>
      </c>
      <c r="J2380" t="str">
        <f>_xlfn.XLOOKUP($C:$C,ProvidersMaster!$A:$A,ProvidersMaster!$C:$C)</f>
        <v>Cardiology</v>
      </c>
      <c r="K2380">
        <f>_xlfn.XLOOKUP($A:$A,Charges!$B:$B,Charges!$D:$D)</f>
        <v>416.7</v>
      </c>
      <c r="L2380">
        <f>_xlfn.XLOOKUP($E:$E,InsuranceClaims!$A:$A,InsuranceClaims!$E:$E)</f>
        <v>336.80860000000001</v>
      </c>
      <c r="M2380" t="str">
        <f>_xlfn.XLOOKUP($A:$A,Diagnoses!$B:$B,Diagnoses!$D:$D)</f>
        <v>Essential (primary) hypertension</v>
      </c>
      <c r="N2380" t="str">
        <f t="shared" si="74"/>
        <v>2026-Jul</v>
      </c>
      <c r="O2380" t="str">
        <f t="shared" si="75"/>
        <v>High Cost</v>
      </c>
      <c r="P2380">
        <f>COUNTIF($B:$B,B2380)</f>
        <v>2</v>
      </c>
      <c r="Q2380">
        <f>SUMIF($C:$C,C2380,$L:$L)</f>
        <v>16325.449900000001</v>
      </c>
    </row>
    <row r="2381" spans="1:17" x14ac:dyDescent="0.25">
      <c r="A2381" t="s">
        <v>6809</v>
      </c>
      <c r="B2381" t="s">
        <v>951</v>
      </c>
      <c r="C2381" t="s">
        <v>3202</v>
      </c>
      <c r="D2381" t="s">
        <v>3093</v>
      </c>
      <c r="E2381" t="s">
        <v>20756</v>
      </c>
      <c r="F2381" t="s">
        <v>3625</v>
      </c>
      <c r="G2381" t="s">
        <v>3090</v>
      </c>
      <c r="H2381">
        <f ca="1">_xlfn.XLOOKUP('Master Data'!$B:$B,PatientsMaster!$A:$A,PatientsMaster!$F:$F)</f>
        <v>28</v>
      </c>
      <c r="I2381" t="str">
        <f ca="1">_xlfn.XLOOKUP('Master Data'!$B:$B,PatientsMaster!$A:$A,PatientsMaster!$G:$G)</f>
        <v>Young Adult</v>
      </c>
      <c r="J2381" t="str">
        <f>_xlfn.XLOOKUP($C:$C,ProvidersMaster!$A:$A,ProvidersMaster!$C:$C)</f>
        <v>General Practice</v>
      </c>
      <c r="K2381">
        <f>_xlfn.XLOOKUP($A:$A,Charges!$B:$B,Charges!$D:$D)</f>
        <v>212.96</v>
      </c>
      <c r="L2381">
        <f>_xlfn.XLOOKUP($E:$E,InsuranceClaims!$A:$A,InsuranceClaims!$E:$E)</f>
        <v>240.0384</v>
      </c>
      <c r="M2381" t="str">
        <f>_xlfn.XLOOKUP($A:$A,Diagnoses!$B:$B,Diagnoses!$D:$D)</f>
        <v>Type 2 diabetes mellitus without complications</v>
      </c>
      <c r="N2381" t="str">
        <f t="shared" si="74"/>
        <v>2024-Apr</v>
      </c>
      <c r="O2381" t="str">
        <f t="shared" si="75"/>
        <v>Standard</v>
      </c>
      <c r="P2381">
        <f>COUNTIF($B:$B,B2381)</f>
        <v>2</v>
      </c>
      <c r="Q2381">
        <f>SUMIF($C:$C,C2381,$L:$L)</f>
        <v>16195.449599999994</v>
      </c>
    </row>
    <row r="2382" spans="1:17" x14ac:dyDescent="0.25">
      <c r="A2382" t="s">
        <v>6810</v>
      </c>
      <c r="B2382" t="s">
        <v>953</v>
      </c>
      <c r="C2382" t="s">
        <v>3265</v>
      </c>
      <c r="D2382" t="s">
        <v>3093</v>
      </c>
      <c r="E2382" t="s">
        <v>20757</v>
      </c>
      <c r="F2382" t="s">
        <v>5494</v>
      </c>
      <c r="G2382" t="s">
        <v>3095</v>
      </c>
      <c r="H2382">
        <f ca="1">_xlfn.XLOOKUP('Master Data'!$B:$B,PatientsMaster!$A:$A,PatientsMaster!$F:$F)</f>
        <v>26</v>
      </c>
      <c r="I2382" t="str">
        <f ca="1">_xlfn.XLOOKUP('Master Data'!$B:$B,PatientsMaster!$A:$A,PatientsMaster!$G:$G)</f>
        <v>Young Adult</v>
      </c>
      <c r="J2382" t="str">
        <f>_xlfn.XLOOKUP($C:$C,ProvidersMaster!$A:$A,ProvidersMaster!$C:$C)</f>
        <v>Neurology</v>
      </c>
      <c r="K2382">
        <f>_xlfn.XLOOKUP($A:$A,Charges!$B:$B,Charges!$D:$D)</f>
        <v>344.41</v>
      </c>
      <c r="L2382">
        <f>_xlfn.XLOOKUP($E:$E,InsuranceClaims!$A:$A,InsuranceClaims!$E:$E)</f>
        <v>166.87200000000001</v>
      </c>
      <c r="M2382" t="str">
        <f>_xlfn.XLOOKUP($A:$A,Diagnoses!$B:$B,Diagnoses!$D:$D)</f>
        <v>Essential (primary) hypertension</v>
      </c>
      <c r="N2382" t="str">
        <f t="shared" si="74"/>
        <v>2022-Oct</v>
      </c>
      <c r="O2382" t="str">
        <f t="shared" si="75"/>
        <v>Standard</v>
      </c>
      <c r="P2382">
        <f>COUNTIF($B:$B,B2382)</f>
        <v>4</v>
      </c>
      <c r="Q2382">
        <f>SUMIF($C:$C,C2382,$L:$L)</f>
        <v>17482.5101</v>
      </c>
    </row>
    <row r="2383" spans="1:17" x14ac:dyDescent="0.25">
      <c r="A2383" t="s">
        <v>6811</v>
      </c>
      <c r="B2383" t="s">
        <v>953</v>
      </c>
      <c r="C2383" t="s">
        <v>3130</v>
      </c>
      <c r="D2383" t="s">
        <v>3093</v>
      </c>
      <c r="E2383" t="s">
        <v>20758</v>
      </c>
      <c r="F2383" t="s">
        <v>5418</v>
      </c>
      <c r="G2383" t="s">
        <v>3106</v>
      </c>
      <c r="H2383">
        <f ca="1">_xlfn.XLOOKUP('Master Data'!$B:$B,PatientsMaster!$A:$A,PatientsMaster!$F:$F)</f>
        <v>26</v>
      </c>
      <c r="I2383" t="str">
        <f ca="1">_xlfn.XLOOKUP('Master Data'!$B:$B,PatientsMaster!$A:$A,PatientsMaster!$G:$G)</f>
        <v>Young Adult</v>
      </c>
      <c r="J2383" t="str">
        <f>_xlfn.XLOOKUP($C:$C,ProvidersMaster!$A:$A,ProvidersMaster!$C:$C)</f>
        <v>Pediatrics</v>
      </c>
      <c r="K2383">
        <f>_xlfn.XLOOKUP($A:$A,Charges!$B:$B,Charges!$D:$D)</f>
        <v>190.92</v>
      </c>
      <c r="L2383">
        <f>_xlfn.XLOOKUP($E:$E,InsuranceClaims!$A:$A,InsuranceClaims!$E:$E)</f>
        <v>259.44299999999998</v>
      </c>
      <c r="M2383" t="str">
        <f>_xlfn.XLOOKUP($A:$A,Diagnoses!$B:$B,Diagnoses!$D:$D)</f>
        <v>Acute upper respiratory infection, unspecified</v>
      </c>
      <c r="N2383" t="str">
        <f t="shared" si="74"/>
        <v>2024-Feb</v>
      </c>
      <c r="O2383" t="str">
        <f t="shared" si="75"/>
        <v>Standard</v>
      </c>
      <c r="P2383">
        <f>COUNTIF($B:$B,B2383)</f>
        <v>4</v>
      </c>
      <c r="Q2383">
        <f>SUMIF($C:$C,C2383,$L:$L)</f>
        <v>15966.304299999994</v>
      </c>
    </row>
    <row r="2384" spans="1:17" x14ac:dyDescent="0.25">
      <c r="A2384" t="s">
        <v>6812</v>
      </c>
      <c r="B2384" t="s">
        <v>953</v>
      </c>
      <c r="C2384" t="s">
        <v>3248</v>
      </c>
      <c r="D2384" t="s">
        <v>3093</v>
      </c>
      <c r="E2384" t="s">
        <v>20759</v>
      </c>
      <c r="F2384" t="s">
        <v>4239</v>
      </c>
      <c r="G2384" t="s">
        <v>3095</v>
      </c>
      <c r="H2384">
        <f ca="1">_xlfn.XLOOKUP('Master Data'!$B:$B,PatientsMaster!$A:$A,PatientsMaster!$F:$F)</f>
        <v>26</v>
      </c>
      <c r="I2384" t="str">
        <f ca="1">_xlfn.XLOOKUP('Master Data'!$B:$B,PatientsMaster!$A:$A,PatientsMaster!$G:$G)</f>
        <v>Young Adult</v>
      </c>
      <c r="J2384" t="str">
        <f>_xlfn.XLOOKUP($C:$C,ProvidersMaster!$A:$A,ProvidersMaster!$C:$C)</f>
        <v>Cardiology</v>
      </c>
      <c r="K2384">
        <f>_xlfn.XLOOKUP($A:$A,Charges!$B:$B,Charges!$D:$D)</f>
        <v>329.47</v>
      </c>
      <c r="L2384">
        <f>_xlfn.XLOOKUP($E:$E,InsuranceClaims!$A:$A,InsuranceClaims!$E:$E)</f>
        <v>324.5872</v>
      </c>
      <c r="M2384" t="str">
        <f>_xlfn.XLOOKUP($A:$A,Diagnoses!$B:$B,Diagnoses!$D:$D)</f>
        <v>Type 2 diabetes mellitus without complications</v>
      </c>
      <c r="N2384" t="str">
        <f t="shared" si="74"/>
        <v>2023-Sep</v>
      </c>
      <c r="O2384" t="str">
        <f t="shared" si="75"/>
        <v>Standard</v>
      </c>
      <c r="P2384">
        <f>COUNTIF($B:$B,B2384)</f>
        <v>4</v>
      </c>
      <c r="Q2384">
        <f>SUMIF($C:$C,C2384,$L:$L)</f>
        <v>20392.786800000002</v>
      </c>
    </row>
    <row r="2385" spans="1:17" x14ac:dyDescent="0.25">
      <c r="A2385" t="s">
        <v>6813</v>
      </c>
      <c r="B2385" t="s">
        <v>953</v>
      </c>
      <c r="C2385" t="s">
        <v>3217</v>
      </c>
      <c r="D2385" t="s">
        <v>3088</v>
      </c>
      <c r="E2385" t="s">
        <v>20760</v>
      </c>
      <c r="F2385" t="s">
        <v>4420</v>
      </c>
      <c r="G2385" t="s">
        <v>3090</v>
      </c>
      <c r="H2385">
        <f ca="1">_xlfn.XLOOKUP('Master Data'!$B:$B,PatientsMaster!$A:$A,PatientsMaster!$F:$F)</f>
        <v>26</v>
      </c>
      <c r="I2385" t="str">
        <f ca="1">_xlfn.XLOOKUP('Master Data'!$B:$B,PatientsMaster!$A:$A,PatientsMaster!$G:$G)</f>
        <v>Young Adult</v>
      </c>
      <c r="J2385" t="str">
        <f>_xlfn.XLOOKUP($C:$C,ProvidersMaster!$A:$A,ProvidersMaster!$C:$C)</f>
        <v>Cardiology</v>
      </c>
      <c r="K2385">
        <f>_xlfn.XLOOKUP($A:$A,Charges!$B:$B,Charges!$D:$D)</f>
        <v>338.26</v>
      </c>
      <c r="L2385">
        <f>_xlfn.XLOOKUP($E:$E,InsuranceClaims!$A:$A,InsuranceClaims!$E:$E)</f>
        <v>178.5188</v>
      </c>
      <c r="M2385" t="str">
        <f>_xlfn.XLOOKUP($A:$A,Diagnoses!$B:$B,Diagnoses!$D:$D)</f>
        <v>Gastro-esophageal reflux disease without esophagitis</v>
      </c>
      <c r="N2385" t="str">
        <f t="shared" si="74"/>
        <v>2026-Jan</v>
      </c>
      <c r="O2385" t="str">
        <f t="shared" si="75"/>
        <v>Standard</v>
      </c>
      <c r="P2385">
        <f>COUNTIF($B:$B,B2385)</f>
        <v>4</v>
      </c>
      <c r="Q2385">
        <f>SUMIF($C:$C,C2385,$L:$L)</f>
        <v>16325.449900000001</v>
      </c>
    </row>
    <row r="2386" spans="1:17" x14ac:dyDescent="0.25">
      <c r="A2386" t="s">
        <v>6814</v>
      </c>
      <c r="B2386" t="s">
        <v>955</v>
      </c>
      <c r="C2386" t="s">
        <v>3196</v>
      </c>
      <c r="D2386" t="s">
        <v>3093</v>
      </c>
      <c r="E2386" t="s">
        <v>20761</v>
      </c>
      <c r="F2386" t="s">
        <v>5689</v>
      </c>
      <c r="G2386" t="s">
        <v>3106</v>
      </c>
      <c r="H2386">
        <f ca="1">_xlfn.XLOOKUP('Master Data'!$B:$B,PatientsMaster!$A:$A,PatientsMaster!$F:$F)</f>
        <v>35</v>
      </c>
      <c r="I2386" t="str">
        <f ca="1">_xlfn.XLOOKUP('Master Data'!$B:$B,PatientsMaster!$A:$A,PatientsMaster!$G:$G)</f>
        <v>Young Adult</v>
      </c>
      <c r="J2386" t="str">
        <f>_xlfn.XLOOKUP($C:$C,ProvidersMaster!$A:$A,ProvidersMaster!$C:$C)</f>
        <v>Gastroenterology</v>
      </c>
      <c r="K2386">
        <f>_xlfn.XLOOKUP($A:$A,Charges!$B:$B,Charges!$D:$D)</f>
        <v>204.19</v>
      </c>
      <c r="L2386">
        <f>_xlfn.XLOOKUP($E:$E,InsuranceClaims!$A:$A,InsuranceClaims!$E:$E)</f>
        <v>277.81599999999997</v>
      </c>
      <c r="M2386" t="str">
        <f>_xlfn.XLOOKUP($A:$A,Diagnoses!$B:$B,Diagnoses!$D:$D)</f>
        <v>Acute upper respiratory infection, unspecified</v>
      </c>
      <c r="N2386" t="str">
        <f t="shared" si="74"/>
        <v>2024-Jul</v>
      </c>
      <c r="O2386" t="str">
        <f t="shared" si="75"/>
        <v>Standard</v>
      </c>
      <c r="P2386">
        <f>COUNTIF($B:$B,B2386)</f>
        <v>2</v>
      </c>
      <c r="Q2386">
        <f>SUMIF($C:$C,C2386,$L:$L)</f>
        <v>13711.558999999999</v>
      </c>
    </row>
    <row r="2387" spans="1:17" x14ac:dyDescent="0.25">
      <c r="A2387" t="s">
        <v>6815</v>
      </c>
      <c r="B2387" t="s">
        <v>955</v>
      </c>
      <c r="C2387" t="s">
        <v>3187</v>
      </c>
      <c r="D2387" t="s">
        <v>3088</v>
      </c>
      <c r="E2387" t="s">
        <v>20762</v>
      </c>
      <c r="F2387" t="s">
        <v>6816</v>
      </c>
      <c r="G2387" t="s">
        <v>3090</v>
      </c>
      <c r="H2387">
        <f ca="1">_xlfn.XLOOKUP('Master Data'!$B:$B,PatientsMaster!$A:$A,PatientsMaster!$F:$F)</f>
        <v>35</v>
      </c>
      <c r="I2387" t="str">
        <f ca="1">_xlfn.XLOOKUP('Master Data'!$B:$B,PatientsMaster!$A:$A,PatientsMaster!$G:$G)</f>
        <v>Young Adult</v>
      </c>
      <c r="J2387" t="str">
        <f>_xlfn.XLOOKUP($C:$C,ProvidersMaster!$A:$A,ProvidersMaster!$C:$C)</f>
        <v>Cardiology</v>
      </c>
      <c r="K2387">
        <f>_xlfn.XLOOKUP($A:$A,Charges!$B:$B,Charges!$D:$D)</f>
        <v>493.29</v>
      </c>
      <c r="L2387">
        <f>_xlfn.XLOOKUP($E:$E,InsuranceClaims!$A:$A,InsuranceClaims!$E:$E)</f>
        <v>289.97999999999996</v>
      </c>
      <c r="M2387" t="str">
        <f>_xlfn.XLOOKUP($A:$A,Diagnoses!$B:$B,Diagnoses!$D:$D)</f>
        <v>Acute upper respiratory infection, unspecified</v>
      </c>
      <c r="N2387" t="str">
        <f t="shared" si="74"/>
        <v>2024-Aug</v>
      </c>
      <c r="O2387" t="str">
        <f t="shared" si="75"/>
        <v>High Cost</v>
      </c>
      <c r="P2387">
        <f>COUNTIF($B:$B,B2387)</f>
        <v>2</v>
      </c>
      <c r="Q2387">
        <f>SUMIF($C:$C,C2387,$L:$L)</f>
        <v>16655.636999999995</v>
      </c>
    </row>
    <row r="2388" spans="1:17" x14ac:dyDescent="0.25">
      <c r="A2388" t="s">
        <v>6817</v>
      </c>
      <c r="B2388" t="s">
        <v>957</v>
      </c>
      <c r="C2388" t="s">
        <v>3161</v>
      </c>
      <c r="D2388" t="s">
        <v>3088</v>
      </c>
      <c r="E2388" t="s">
        <v>20763</v>
      </c>
      <c r="F2388" t="s">
        <v>5050</v>
      </c>
      <c r="G2388" t="s">
        <v>3106</v>
      </c>
      <c r="H2388">
        <f ca="1">_xlfn.XLOOKUP('Master Data'!$B:$B,PatientsMaster!$A:$A,PatientsMaster!$F:$F)</f>
        <v>68</v>
      </c>
      <c r="I2388" t="str">
        <f ca="1">_xlfn.XLOOKUP('Master Data'!$B:$B,PatientsMaster!$A:$A,PatientsMaster!$G:$G)</f>
        <v>Young Adult</v>
      </c>
      <c r="J2388" t="str">
        <f>_xlfn.XLOOKUP($C:$C,ProvidersMaster!$A:$A,ProvidersMaster!$C:$C)</f>
        <v>Gastroenterology</v>
      </c>
      <c r="K2388">
        <f>_xlfn.XLOOKUP($A:$A,Charges!$B:$B,Charges!$D:$D)</f>
        <v>217.36</v>
      </c>
      <c r="L2388">
        <f>_xlfn.XLOOKUP($E:$E,InsuranceClaims!$A:$A,InsuranceClaims!$E:$E)</f>
        <v>168.3432</v>
      </c>
      <c r="M2388" t="str">
        <f>_xlfn.XLOOKUP($A:$A,Diagnoses!$B:$B,Diagnoses!$D:$D)</f>
        <v>Essential (primary) hypertension</v>
      </c>
      <c r="N2388" t="str">
        <f t="shared" si="74"/>
        <v>2024-Feb</v>
      </c>
      <c r="O2388" t="str">
        <f t="shared" si="75"/>
        <v>Standard</v>
      </c>
      <c r="P2388">
        <f>COUNTIF($B:$B,B2388)</f>
        <v>5</v>
      </c>
      <c r="Q2388">
        <f>SUMIF($C:$C,C2388,$L:$L)</f>
        <v>20657.172699999996</v>
      </c>
    </row>
    <row r="2389" spans="1:17" x14ac:dyDescent="0.25">
      <c r="A2389" t="s">
        <v>6818</v>
      </c>
      <c r="B2389" t="s">
        <v>957</v>
      </c>
      <c r="C2389" t="s">
        <v>3130</v>
      </c>
      <c r="D2389" t="s">
        <v>3093</v>
      </c>
      <c r="E2389" t="s">
        <v>20764</v>
      </c>
      <c r="F2389" t="s">
        <v>4187</v>
      </c>
      <c r="G2389" t="s">
        <v>3090</v>
      </c>
      <c r="H2389">
        <f ca="1">_xlfn.XLOOKUP('Master Data'!$B:$B,PatientsMaster!$A:$A,PatientsMaster!$F:$F)</f>
        <v>68</v>
      </c>
      <c r="I2389" t="str">
        <f ca="1">_xlfn.XLOOKUP('Master Data'!$B:$B,PatientsMaster!$A:$A,PatientsMaster!$G:$G)</f>
        <v>Young Adult</v>
      </c>
      <c r="J2389" t="str">
        <f>_xlfn.XLOOKUP($C:$C,ProvidersMaster!$A:$A,ProvidersMaster!$C:$C)</f>
        <v>Pediatrics</v>
      </c>
      <c r="K2389">
        <f>_xlfn.XLOOKUP($A:$A,Charges!$B:$B,Charges!$D:$D)</f>
        <v>120.63</v>
      </c>
      <c r="L2389">
        <f>_xlfn.XLOOKUP($E:$E,InsuranceClaims!$A:$A,InsuranceClaims!$E:$E)</f>
        <v>213.79049999999998</v>
      </c>
      <c r="M2389" t="str">
        <f>_xlfn.XLOOKUP($A:$A,Diagnoses!$B:$B,Diagnoses!$D:$D)</f>
        <v>Gastro-esophageal reflux disease without esophagitis</v>
      </c>
      <c r="N2389" t="str">
        <f t="shared" si="74"/>
        <v>2026-May</v>
      </c>
      <c r="O2389" t="str">
        <f t="shared" si="75"/>
        <v>Standard</v>
      </c>
      <c r="P2389">
        <f>COUNTIF($B:$B,B2389)</f>
        <v>5</v>
      </c>
      <c r="Q2389">
        <f>SUMIF($C:$C,C2389,$L:$L)</f>
        <v>15966.304299999994</v>
      </c>
    </row>
    <row r="2390" spans="1:17" x14ac:dyDescent="0.25">
      <c r="A2390" t="s">
        <v>6819</v>
      </c>
      <c r="B2390" t="s">
        <v>957</v>
      </c>
      <c r="C2390" t="s">
        <v>3145</v>
      </c>
      <c r="D2390" t="s">
        <v>3093</v>
      </c>
      <c r="E2390" t="s">
        <v>20765</v>
      </c>
      <c r="F2390" t="s">
        <v>3456</v>
      </c>
      <c r="G2390" t="s">
        <v>3095</v>
      </c>
      <c r="H2390">
        <f ca="1">_xlfn.XLOOKUP('Master Data'!$B:$B,PatientsMaster!$A:$A,PatientsMaster!$F:$F)</f>
        <v>68</v>
      </c>
      <c r="I2390" t="str">
        <f ca="1">_xlfn.XLOOKUP('Master Data'!$B:$B,PatientsMaster!$A:$A,PatientsMaster!$G:$G)</f>
        <v>Young Adult</v>
      </c>
      <c r="J2390" t="str">
        <f>_xlfn.XLOOKUP($C:$C,ProvidersMaster!$A:$A,ProvidersMaster!$C:$C)</f>
        <v>Cardiology</v>
      </c>
      <c r="K2390">
        <f>_xlfn.XLOOKUP($A:$A,Charges!$B:$B,Charges!$D:$D)</f>
        <v>457.33</v>
      </c>
      <c r="L2390">
        <f>_xlfn.XLOOKUP($E:$E,InsuranceClaims!$A:$A,InsuranceClaims!$E:$E)</f>
        <v>380.14920000000001</v>
      </c>
      <c r="M2390" t="str">
        <f>_xlfn.XLOOKUP($A:$A,Diagnoses!$B:$B,Diagnoses!$D:$D)</f>
        <v>Acute upper respiratory infection, unspecified</v>
      </c>
      <c r="N2390" t="str">
        <f t="shared" si="74"/>
        <v>2023-Jun</v>
      </c>
      <c r="O2390" t="str">
        <f t="shared" si="75"/>
        <v>High Cost</v>
      </c>
      <c r="P2390">
        <f>COUNTIF($B:$B,B2390)</f>
        <v>5</v>
      </c>
      <c r="Q2390">
        <f>SUMIF($C:$C,C2390,$L:$L)</f>
        <v>16957.942200000001</v>
      </c>
    </row>
    <row r="2391" spans="1:17" x14ac:dyDescent="0.25">
      <c r="A2391" t="s">
        <v>6820</v>
      </c>
      <c r="B2391" t="s">
        <v>957</v>
      </c>
      <c r="C2391" t="s">
        <v>3172</v>
      </c>
      <c r="D2391" t="s">
        <v>3088</v>
      </c>
      <c r="E2391" t="s">
        <v>20766</v>
      </c>
      <c r="F2391" t="s">
        <v>4946</v>
      </c>
      <c r="G2391" t="s">
        <v>3090</v>
      </c>
      <c r="H2391">
        <f ca="1">_xlfn.XLOOKUP('Master Data'!$B:$B,PatientsMaster!$A:$A,PatientsMaster!$F:$F)</f>
        <v>68</v>
      </c>
      <c r="I2391" t="str">
        <f ca="1">_xlfn.XLOOKUP('Master Data'!$B:$B,PatientsMaster!$A:$A,PatientsMaster!$G:$G)</f>
        <v>Young Adult</v>
      </c>
      <c r="J2391" t="str">
        <f>_xlfn.XLOOKUP($C:$C,ProvidersMaster!$A:$A,ProvidersMaster!$C:$C)</f>
        <v>Gastroenterology</v>
      </c>
      <c r="K2391">
        <f>_xlfn.XLOOKUP($A:$A,Charges!$B:$B,Charges!$D:$D)</f>
        <v>119.65</v>
      </c>
      <c r="L2391">
        <f>_xlfn.XLOOKUP($E:$E,InsuranceClaims!$A:$A,InsuranceClaims!$E:$E)</f>
        <v>67.3673</v>
      </c>
      <c r="M2391" t="str">
        <f>_xlfn.XLOOKUP($A:$A,Diagnoses!$B:$B,Diagnoses!$D:$D)</f>
        <v>Acute upper respiratory infection, unspecified</v>
      </c>
      <c r="N2391" t="str">
        <f t="shared" si="74"/>
        <v>2026-Apr</v>
      </c>
      <c r="O2391" t="str">
        <f t="shared" si="75"/>
        <v>Standard</v>
      </c>
      <c r="P2391">
        <f>COUNTIF($B:$B,B2391)</f>
        <v>5</v>
      </c>
      <c r="Q2391">
        <f>SUMIF($C:$C,C2391,$L:$L)</f>
        <v>17502.678000000004</v>
      </c>
    </row>
    <row r="2392" spans="1:17" x14ac:dyDescent="0.25">
      <c r="A2392" t="s">
        <v>6821</v>
      </c>
      <c r="B2392" t="s">
        <v>957</v>
      </c>
      <c r="C2392" t="s">
        <v>3104</v>
      </c>
      <c r="D2392" t="s">
        <v>3093</v>
      </c>
      <c r="E2392" t="s">
        <v>20767</v>
      </c>
      <c r="F2392" t="s">
        <v>6822</v>
      </c>
      <c r="G2392" t="s">
        <v>3106</v>
      </c>
      <c r="H2392">
        <f ca="1">_xlfn.XLOOKUP('Master Data'!$B:$B,PatientsMaster!$A:$A,PatientsMaster!$F:$F)</f>
        <v>68</v>
      </c>
      <c r="I2392" t="str">
        <f ca="1">_xlfn.XLOOKUP('Master Data'!$B:$B,PatientsMaster!$A:$A,PatientsMaster!$G:$G)</f>
        <v>Young Adult</v>
      </c>
      <c r="J2392" t="str">
        <f>_xlfn.XLOOKUP($C:$C,ProvidersMaster!$A:$A,ProvidersMaster!$C:$C)</f>
        <v>Pediatrics</v>
      </c>
      <c r="K2392">
        <f>_xlfn.XLOOKUP($A:$A,Charges!$B:$B,Charges!$D:$D)</f>
        <v>382.82</v>
      </c>
      <c r="L2392">
        <f>_xlfn.XLOOKUP($E:$E,InsuranceClaims!$A:$A,InsuranceClaims!$E:$E)</f>
        <v>87.457099999999997</v>
      </c>
      <c r="M2392" t="str">
        <f>_xlfn.XLOOKUP($A:$A,Diagnoses!$B:$B,Diagnoses!$D:$D)</f>
        <v>Essential (primary) hypertension</v>
      </c>
      <c r="N2392" t="str">
        <f t="shared" si="74"/>
        <v>2023-Mar</v>
      </c>
      <c r="O2392" t="str">
        <f t="shared" si="75"/>
        <v>High Cost</v>
      </c>
      <c r="P2392">
        <f>COUNTIF($B:$B,B2392)</f>
        <v>5</v>
      </c>
      <c r="Q2392">
        <f>SUMIF($C:$C,C2392,$L:$L)</f>
        <v>19656.943599999999</v>
      </c>
    </row>
    <row r="2393" spans="1:17" x14ac:dyDescent="0.25">
      <c r="A2393" t="s">
        <v>6823</v>
      </c>
      <c r="B2393" t="s">
        <v>959</v>
      </c>
      <c r="C2393" t="s">
        <v>3329</v>
      </c>
      <c r="D2393" t="s">
        <v>3088</v>
      </c>
      <c r="E2393" t="s">
        <v>20768</v>
      </c>
      <c r="F2393" t="s">
        <v>3798</v>
      </c>
      <c r="G2393" t="s">
        <v>3102</v>
      </c>
      <c r="H2393">
        <f ca="1">_xlfn.XLOOKUP('Master Data'!$B:$B,PatientsMaster!$A:$A,PatientsMaster!$F:$F)</f>
        <v>34</v>
      </c>
      <c r="I2393" t="str">
        <f ca="1">_xlfn.XLOOKUP('Master Data'!$B:$B,PatientsMaster!$A:$A,PatientsMaster!$G:$G)</f>
        <v>Young Adult</v>
      </c>
      <c r="J2393" t="str">
        <f>_xlfn.XLOOKUP($C:$C,ProvidersMaster!$A:$A,ProvidersMaster!$C:$C)</f>
        <v>Oncology</v>
      </c>
      <c r="K2393">
        <f>_xlfn.XLOOKUP($A:$A,Charges!$B:$B,Charges!$D:$D)</f>
        <v>338.09</v>
      </c>
      <c r="L2393">
        <f>_xlfn.XLOOKUP($E:$E,InsuranceClaims!$A:$A,InsuranceClaims!$E:$E)</f>
        <v>332.0016</v>
      </c>
      <c r="M2393" t="str">
        <f>_xlfn.XLOOKUP($A:$A,Diagnoses!$B:$B,Diagnoses!$D:$D)</f>
        <v>Type 2 diabetes mellitus without complications</v>
      </c>
      <c r="N2393" t="str">
        <f t="shared" si="74"/>
        <v>2022-Oct</v>
      </c>
      <c r="O2393" t="str">
        <f t="shared" si="75"/>
        <v>Standard</v>
      </c>
      <c r="P2393">
        <f>COUNTIF($B:$B,B2393)</f>
        <v>8</v>
      </c>
      <c r="Q2393">
        <f>SUMIF($C:$C,C2393,$L:$L)</f>
        <v>21059.359400000005</v>
      </c>
    </row>
    <row r="2394" spans="1:17" x14ac:dyDescent="0.25">
      <c r="A2394" t="s">
        <v>6824</v>
      </c>
      <c r="B2394" t="s">
        <v>959</v>
      </c>
      <c r="C2394" t="s">
        <v>3172</v>
      </c>
      <c r="D2394" t="s">
        <v>3093</v>
      </c>
      <c r="E2394" t="s">
        <v>20769</v>
      </c>
      <c r="F2394" t="s">
        <v>3234</v>
      </c>
      <c r="G2394" t="s">
        <v>3102</v>
      </c>
      <c r="H2394">
        <f ca="1">_xlfn.XLOOKUP('Master Data'!$B:$B,PatientsMaster!$A:$A,PatientsMaster!$F:$F)</f>
        <v>34</v>
      </c>
      <c r="I2394" t="str">
        <f ca="1">_xlfn.XLOOKUP('Master Data'!$B:$B,PatientsMaster!$A:$A,PatientsMaster!$G:$G)</f>
        <v>Young Adult</v>
      </c>
      <c r="J2394" t="str">
        <f>_xlfn.XLOOKUP($C:$C,ProvidersMaster!$A:$A,ProvidersMaster!$C:$C)</f>
        <v>Gastroenterology</v>
      </c>
      <c r="K2394">
        <f>_xlfn.XLOOKUP($A:$A,Charges!$B:$B,Charges!$D:$D)</f>
        <v>343.12</v>
      </c>
      <c r="L2394">
        <f>_xlfn.XLOOKUP($E:$E,InsuranceClaims!$A:$A,InsuranceClaims!$E:$E)</f>
        <v>335.93309999999997</v>
      </c>
      <c r="M2394" t="str">
        <f>_xlfn.XLOOKUP($A:$A,Diagnoses!$B:$B,Diagnoses!$D:$D)</f>
        <v>Type 2 diabetes mellitus without complications</v>
      </c>
      <c r="N2394" t="str">
        <f t="shared" si="74"/>
        <v>2022-Mar</v>
      </c>
      <c r="O2394" t="str">
        <f t="shared" si="75"/>
        <v>Standard</v>
      </c>
      <c r="P2394">
        <f>COUNTIF($B:$B,B2394)</f>
        <v>8</v>
      </c>
      <c r="Q2394">
        <f>SUMIF($C:$C,C2394,$L:$L)</f>
        <v>17502.678000000004</v>
      </c>
    </row>
    <row r="2395" spans="1:17" x14ac:dyDescent="0.25">
      <c r="A2395" t="s">
        <v>6825</v>
      </c>
      <c r="B2395" t="s">
        <v>959</v>
      </c>
      <c r="C2395" t="s">
        <v>3187</v>
      </c>
      <c r="D2395" t="s">
        <v>3093</v>
      </c>
      <c r="E2395" t="s">
        <v>20770</v>
      </c>
      <c r="F2395" t="s">
        <v>5824</v>
      </c>
      <c r="G2395" t="s">
        <v>3102</v>
      </c>
      <c r="H2395">
        <f ca="1">_xlfn.XLOOKUP('Master Data'!$B:$B,PatientsMaster!$A:$A,PatientsMaster!$F:$F)</f>
        <v>34</v>
      </c>
      <c r="I2395" t="str">
        <f ca="1">_xlfn.XLOOKUP('Master Data'!$B:$B,PatientsMaster!$A:$A,PatientsMaster!$G:$G)</f>
        <v>Young Adult</v>
      </c>
      <c r="J2395" t="str">
        <f>_xlfn.XLOOKUP($C:$C,ProvidersMaster!$A:$A,ProvidersMaster!$C:$C)</f>
        <v>Cardiology</v>
      </c>
      <c r="K2395">
        <f>_xlfn.XLOOKUP($A:$A,Charges!$B:$B,Charges!$D:$D)</f>
        <v>468.79</v>
      </c>
      <c r="L2395">
        <f>_xlfn.XLOOKUP($E:$E,InsuranceClaims!$A:$A,InsuranceClaims!$E:$E)</f>
        <v>332.2088</v>
      </c>
      <c r="M2395" t="str">
        <f>_xlfn.XLOOKUP($A:$A,Diagnoses!$B:$B,Diagnoses!$D:$D)</f>
        <v>Acute upper respiratory infection, unspecified</v>
      </c>
      <c r="N2395" t="str">
        <f t="shared" si="74"/>
        <v>2022-Dec</v>
      </c>
      <c r="O2395" t="str">
        <f t="shared" si="75"/>
        <v>High Cost</v>
      </c>
      <c r="P2395">
        <f>COUNTIF($B:$B,B2395)</f>
        <v>8</v>
      </c>
      <c r="Q2395">
        <f>SUMIF($C:$C,C2395,$L:$L)</f>
        <v>16655.636999999995</v>
      </c>
    </row>
    <row r="2396" spans="1:17" x14ac:dyDescent="0.25">
      <c r="A2396" t="s">
        <v>6826</v>
      </c>
      <c r="B2396" t="s">
        <v>959</v>
      </c>
      <c r="C2396" t="s">
        <v>3175</v>
      </c>
      <c r="D2396" t="s">
        <v>3088</v>
      </c>
      <c r="E2396" t="s">
        <v>20771</v>
      </c>
      <c r="F2396" t="s">
        <v>5868</v>
      </c>
      <c r="G2396" t="s">
        <v>3102</v>
      </c>
      <c r="H2396">
        <f ca="1">_xlfn.XLOOKUP('Master Data'!$B:$B,PatientsMaster!$A:$A,PatientsMaster!$F:$F)</f>
        <v>34</v>
      </c>
      <c r="I2396" t="str">
        <f ca="1">_xlfn.XLOOKUP('Master Data'!$B:$B,PatientsMaster!$A:$A,PatientsMaster!$G:$G)</f>
        <v>Young Adult</v>
      </c>
      <c r="J2396" t="str">
        <f>_xlfn.XLOOKUP($C:$C,ProvidersMaster!$A:$A,ProvidersMaster!$C:$C)</f>
        <v>Pediatrics</v>
      </c>
      <c r="K2396">
        <f>_xlfn.XLOOKUP($A:$A,Charges!$B:$B,Charges!$D:$D)</f>
        <v>295.39999999999998</v>
      </c>
      <c r="L2396">
        <f>_xlfn.XLOOKUP($E:$E,InsuranceClaims!$A:$A,InsuranceClaims!$E:$E)</f>
        <v>42.416800000000002</v>
      </c>
      <c r="M2396" t="str">
        <f>_xlfn.XLOOKUP($A:$A,Diagnoses!$B:$B,Diagnoses!$D:$D)</f>
        <v>Low back pain</v>
      </c>
      <c r="N2396" t="str">
        <f t="shared" si="74"/>
        <v>2022-Sep</v>
      </c>
      <c r="O2396" t="str">
        <f t="shared" si="75"/>
        <v>Standard</v>
      </c>
      <c r="P2396">
        <f>COUNTIF($B:$B,B2396)</f>
        <v>8</v>
      </c>
      <c r="Q2396">
        <f>SUMIF($C:$C,C2396,$L:$L)</f>
        <v>18866.657099999993</v>
      </c>
    </row>
    <row r="2397" spans="1:17" x14ac:dyDescent="0.25">
      <c r="A2397" t="s">
        <v>6827</v>
      </c>
      <c r="B2397" t="s">
        <v>959</v>
      </c>
      <c r="C2397" t="s">
        <v>3125</v>
      </c>
      <c r="D2397" t="s">
        <v>3088</v>
      </c>
      <c r="E2397" t="s">
        <v>20772</v>
      </c>
      <c r="F2397" t="s">
        <v>3352</v>
      </c>
      <c r="G2397" t="s">
        <v>3090</v>
      </c>
      <c r="H2397">
        <f ca="1">_xlfn.XLOOKUP('Master Data'!$B:$B,PatientsMaster!$A:$A,PatientsMaster!$F:$F)</f>
        <v>34</v>
      </c>
      <c r="I2397" t="str">
        <f ca="1">_xlfn.XLOOKUP('Master Data'!$B:$B,PatientsMaster!$A:$A,PatientsMaster!$G:$G)</f>
        <v>Young Adult</v>
      </c>
      <c r="J2397" t="str">
        <f>_xlfn.XLOOKUP($C:$C,ProvidersMaster!$A:$A,ProvidersMaster!$C:$C)</f>
        <v>Dermatology</v>
      </c>
      <c r="K2397">
        <f>_xlfn.XLOOKUP($A:$A,Charges!$B:$B,Charges!$D:$D)</f>
        <v>497.29</v>
      </c>
      <c r="L2397">
        <f>_xlfn.XLOOKUP($E:$E,InsuranceClaims!$A:$A,InsuranceClaims!$E:$E)</f>
        <v>128.53059999999999</v>
      </c>
      <c r="M2397" t="str">
        <f>_xlfn.XLOOKUP($A:$A,Diagnoses!$B:$B,Diagnoses!$D:$D)</f>
        <v>Type 2 diabetes mellitus without complications</v>
      </c>
      <c r="N2397" t="str">
        <f t="shared" si="74"/>
        <v>2023-Jan</v>
      </c>
      <c r="O2397" t="str">
        <f t="shared" si="75"/>
        <v>High Cost</v>
      </c>
      <c r="P2397">
        <f>COUNTIF($B:$B,B2397)</f>
        <v>8</v>
      </c>
      <c r="Q2397">
        <f>SUMIF($C:$C,C2397,$L:$L)</f>
        <v>11666.590100000001</v>
      </c>
    </row>
    <row r="2398" spans="1:17" x14ac:dyDescent="0.25">
      <c r="A2398" t="s">
        <v>6828</v>
      </c>
      <c r="B2398" t="s">
        <v>959</v>
      </c>
      <c r="C2398" t="s">
        <v>3161</v>
      </c>
      <c r="D2398" t="s">
        <v>3093</v>
      </c>
      <c r="E2398" t="s">
        <v>20773</v>
      </c>
      <c r="F2398" t="s">
        <v>6829</v>
      </c>
      <c r="G2398" t="s">
        <v>3090</v>
      </c>
      <c r="H2398">
        <f ca="1">_xlfn.XLOOKUP('Master Data'!$B:$B,PatientsMaster!$A:$A,PatientsMaster!$F:$F)</f>
        <v>34</v>
      </c>
      <c r="I2398" t="str">
        <f ca="1">_xlfn.XLOOKUP('Master Data'!$B:$B,PatientsMaster!$A:$A,PatientsMaster!$G:$G)</f>
        <v>Young Adult</v>
      </c>
      <c r="J2398" t="str">
        <f>_xlfn.XLOOKUP($C:$C,ProvidersMaster!$A:$A,ProvidersMaster!$C:$C)</f>
        <v>Gastroenterology</v>
      </c>
      <c r="K2398">
        <f>_xlfn.XLOOKUP($A:$A,Charges!$B:$B,Charges!$D:$D)</f>
        <v>81.62</v>
      </c>
      <c r="L2398">
        <f>_xlfn.XLOOKUP($E:$E,InsuranceClaims!$A:$A,InsuranceClaims!$E:$E)</f>
        <v>324.4631</v>
      </c>
      <c r="M2398" t="str">
        <f>_xlfn.XLOOKUP($A:$A,Diagnoses!$B:$B,Diagnoses!$D:$D)</f>
        <v>Gastro-esophageal reflux disease without esophagitis</v>
      </c>
      <c r="N2398" t="str">
        <f t="shared" si="74"/>
        <v>2023-Feb</v>
      </c>
      <c r="O2398" t="str">
        <f t="shared" si="75"/>
        <v>Standard</v>
      </c>
      <c r="P2398">
        <f>COUNTIF($B:$B,B2398)</f>
        <v>8</v>
      </c>
      <c r="Q2398">
        <f>SUMIF($C:$C,C2398,$L:$L)</f>
        <v>20657.172699999996</v>
      </c>
    </row>
    <row r="2399" spans="1:17" x14ac:dyDescent="0.25">
      <c r="A2399" t="s">
        <v>6830</v>
      </c>
      <c r="B2399" t="s">
        <v>959</v>
      </c>
      <c r="C2399" t="s">
        <v>3111</v>
      </c>
      <c r="D2399" t="s">
        <v>3088</v>
      </c>
      <c r="E2399" t="s">
        <v>20774</v>
      </c>
      <c r="F2399" t="s">
        <v>3836</v>
      </c>
      <c r="G2399" t="s">
        <v>3090</v>
      </c>
      <c r="H2399">
        <f ca="1">_xlfn.XLOOKUP('Master Data'!$B:$B,PatientsMaster!$A:$A,PatientsMaster!$F:$F)</f>
        <v>34</v>
      </c>
      <c r="I2399" t="str">
        <f ca="1">_xlfn.XLOOKUP('Master Data'!$B:$B,PatientsMaster!$A:$A,PatientsMaster!$G:$G)</f>
        <v>Young Adult</v>
      </c>
      <c r="J2399" t="str">
        <f>_xlfn.XLOOKUP($C:$C,ProvidersMaster!$A:$A,ProvidersMaster!$C:$C)</f>
        <v>Gastroenterology</v>
      </c>
      <c r="K2399">
        <f>_xlfn.XLOOKUP($A:$A,Charges!$B:$B,Charges!$D:$D)</f>
        <v>153.16999999999999</v>
      </c>
      <c r="L2399">
        <f>_xlfn.XLOOKUP($E:$E,InsuranceClaims!$A:$A,InsuranceClaims!$E:$E)</f>
        <v>427.08429999999998</v>
      </c>
      <c r="M2399" t="str">
        <f>_xlfn.XLOOKUP($A:$A,Diagnoses!$B:$B,Diagnoses!$D:$D)</f>
        <v>Essential (primary) hypertension</v>
      </c>
      <c r="N2399" t="str">
        <f t="shared" si="74"/>
        <v>2024-Jun</v>
      </c>
      <c r="O2399" t="str">
        <f t="shared" si="75"/>
        <v>Standard</v>
      </c>
      <c r="P2399">
        <f>COUNTIF($B:$B,B2399)</f>
        <v>8</v>
      </c>
      <c r="Q2399">
        <f>SUMIF($C:$C,C2399,$L:$L)</f>
        <v>20345.553199999988</v>
      </c>
    </row>
    <row r="2400" spans="1:17" x14ac:dyDescent="0.25">
      <c r="A2400" t="s">
        <v>6831</v>
      </c>
      <c r="B2400" t="s">
        <v>959</v>
      </c>
      <c r="C2400" t="s">
        <v>3148</v>
      </c>
      <c r="D2400" t="s">
        <v>3093</v>
      </c>
      <c r="E2400" t="s">
        <v>20775</v>
      </c>
      <c r="F2400" t="s">
        <v>3307</v>
      </c>
      <c r="G2400" t="s">
        <v>3090</v>
      </c>
      <c r="H2400">
        <f ca="1">_xlfn.XLOOKUP('Master Data'!$B:$B,PatientsMaster!$A:$A,PatientsMaster!$F:$F)</f>
        <v>34</v>
      </c>
      <c r="I2400" t="str">
        <f ca="1">_xlfn.XLOOKUP('Master Data'!$B:$B,PatientsMaster!$A:$A,PatientsMaster!$G:$G)</f>
        <v>Young Adult</v>
      </c>
      <c r="J2400" t="str">
        <f>_xlfn.XLOOKUP($C:$C,ProvidersMaster!$A:$A,ProvidersMaster!$C:$C)</f>
        <v>Gastroenterology</v>
      </c>
      <c r="K2400">
        <f>_xlfn.XLOOKUP($A:$A,Charges!$B:$B,Charges!$D:$D)</f>
        <v>325.5</v>
      </c>
      <c r="L2400">
        <f>_xlfn.XLOOKUP($E:$E,InsuranceClaims!$A:$A,InsuranceClaims!$E:$E)</f>
        <v>137.32319999999999</v>
      </c>
      <c r="M2400" t="str">
        <f>_xlfn.XLOOKUP($A:$A,Diagnoses!$B:$B,Diagnoses!$D:$D)</f>
        <v>Gastro-esophageal reflux disease without esophagitis</v>
      </c>
      <c r="N2400" t="str">
        <f t="shared" si="74"/>
        <v>2024-Dec</v>
      </c>
      <c r="O2400" t="str">
        <f t="shared" si="75"/>
        <v>Standard</v>
      </c>
      <c r="P2400">
        <f>COUNTIF($B:$B,B2400)</f>
        <v>8</v>
      </c>
      <c r="Q2400">
        <f>SUMIF($C:$C,C2400,$L:$L)</f>
        <v>19833.441100000004</v>
      </c>
    </row>
    <row r="2401" spans="1:17" x14ac:dyDescent="0.25">
      <c r="A2401" t="s">
        <v>6832</v>
      </c>
      <c r="B2401" t="s">
        <v>961</v>
      </c>
      <c r="C2401" t="s">
        <v>3265</v>
      </c>
      <c r="D2401" t="s">
        <v>3088</v>
      </c>
      <c r="E2401" t="s">
        <v>20776</v>
      </c>
      <c r="F2401" t="s">
        <v>3448</v>
      </c>
      <c r="G2401" t="s">
        <v>3106</v>
      </c>
      <c r="H2401">
        <f ca="1">_xlfn.XLOOKUP('Master Data'!$B:$B,PatientsMaster!$A:$A,PatientsMaster!$F:$F)</f>
        <v>43</v>
      </c>
      <c r="I2401" t="str">
        <f ca="1">_xlfn.XLOOKUP('Master Data'!$B:$B,PatientsMaster!$A:$A,PatientsMaster!$G:$G)</f>
        <v>Young Adult</v>
      </c>
      <c r="J2401" t="str">
        <f>_xlfn.XLOOKUP($C:$C,ProvidersMaster!$A:$A,ProvidersMaster!$C:$C)</f>
        <v>Neurology</v>
      </c>
      <c r="K2401">
        <f>_xlfn.XLOOKUP($A:$A,Charges!$B:$B,Charges!$D:$D)</f>
        <v>107.88</v>
      </c>
      <c r="L2401">
        <f>_xlfn.XLOOKUP($E:$E,InsuranceClaims!$A:$A,InsuranceClaims!$E:$E)</f>
        <v>327.67200000000003</v>
      </c>
      <c r="M2401" t="str">
        <f>_xlfn.XLOOKUP($A:$A,Diagnoses!$B:$B,Diagnoses!$D:$D)</f>
        <v>Acute upper respiratory infection, unspecified</v>
      </c>
      <c r="N2401" t="str">
        <f t="shared" si="74"/>
        <v>2022-Aug</v>
      </c>
      <c r="O2401" t="str">
        <f t="shared" si="75"/>
        <v>Standard</v>
      </c>
      <c r="P2401">
        <f>COUNTIF($B:$B,B2401)</f>
        <v>9</v>
      </c>
      <c r="Q2401">
        <f>SUMIF($C:$C,C2401,$L:$L)</f>
        <v>17482.5101</v>
      </c>
    </row>
    <row r="2402" spans="1:17" x14ac:dyDescent="0.25">
      <c r="A2402" t="s">
        <v>6833</v>
      </c>
      <c r="B2402" t="s">
        <v>961</v>
      </c>
      <c r="C2402" t="s">
        <v>3151</v>
      </c>
      <c r="D2402" t="s">
        <v>3088</v>
      </c>
      <c r="E2402" t="s">
        <v>20777</v>
      </c>
      <c r="F2402" t="s">
        <v>5335</v>
      </c>
      <c r="G2402" t="s">
        <v>3102</v>
      </c>
      <c r="H2402">
        <f ca="1">_xlfn.XLOOKUP('Master Data'!$B:$B,PatientsMaster!$A:$A,PatientsMaster!$F:$F)</f>
        <v>43</v>
      </c>
      <c r="I2402" t="str">
        <f ca="1">_xlfn.XLOOKUP('Master Data'!$B:$B,PatientsMaster!$A:$A,PatientsMaster!$G:$G)</f>
        <v>Young Adult</v>
      </c>
      <c r="J2402" t="str">
        <f>_xlfn.XLOOKUP($C:$C,ProvidersMaster!$A:$A,ProvidersMaster!$C:$C)</f>
        <v>Gastroenterology</v>
      </c>
      <c r="K2402">
        <f>_xlfn.XLOOKUP($A:$A,Charges!$B:$B,Charges!$D:$D)</f>
        <v>222.33</v>
      </c>
      <c r="L2402">
        <f>_xlfn.XLOOKUP($E:$E,InsuranceClaims!$A:$A,InsuranceClaims!$E:$E)</f>
        <v>100.3514</v>
      </c>
      <c r="M2402" t="str">
        <f>_xlfn.XLOOKUP($A:$A,Diagnoses!$B:$B,Diagnoses!$D:$D)</f>
        <v>Essential (primary) hypertension</v>
      </c>
      <c r="N2402" t="str">
        <f t="shared" si="74"/>
        <v>2025-Dec</v>
      </c>
      <c r="O2402" t="str">
        <f t="shared" si="75"/>
        <v>Standard</v>
      </c>
      <c r="P2402">
        <f>COUNTIF($B:$B,B2402)</f>
        <v>9</v>
      </c>
      <c r="Q2402">
        <f>SUMIF($C:$C,C2402,$L:$L)</f>
        <v>21413.642499999994</v>
      </c>
    </row>
    <row r="2403" spans="1:17" x14ac:dyDescent="0.25">
      <c r="A2403" t="s">
        <v>6834</v>
      </c>
      <c r="B2403" t="s">
        <v>961</v>
      </c>
      <c r="C2403" t="s">
        <v>3135</v>
      </c>
      <c r="D2403" t="s">
        <v>3088</v>
      </c>
      <c r="E2403" t="s">
        <v>20778</v>
      </c>
      <c r="F2403" t="s">
        <v>3972</v>
      </c>
      <c r="G2403" t="s">
        <v>3106</v>
      </c>
      <c r="H2403">
        <f ca="1">_xlfn.XLOOKUP('Master Data'!$B:$B,PatientsMaster!$A:$A,PatientsMaster!$F:$F)</f>
        <v>43</v>
      </c>
      <c r="I2403" t="str">
        <f ca="1">_xlfn.XLOOKUP('Master Data'!$B:$B,PatientsMaster!$A:$A,PatientsMaster!$G:$G)</f>
        <v>Young Adult</v>
      </c>
      <c r="J2403" t="str">
        <f>_xlfn.XLOOKUP($C:$C,ProvidersMaster!$A:$A,ProvidersMaster!$C:$C)</f>
        <v>Pediatrics</v>
      </c>
      <c r="K2403">
        <f>_xlfn.XLOOKUP($A:$A,Charges!$B:$B,Charges!$D:$D)</f>
        <v>322.29000000000002</v>
      </c>
      <c r="L2403">
        <f>_xlfn.XLOOKUP($E:$E,InsuranceClaims!$A:$A,InsuranceClaims!$E:$E)</f>
        <v>272.565</v>
      </c>
      <c r="M2403" t="str">
        <f>_xlfn.XLOOKUP($A:$A,Diagnoses!$B:$B,Diagnoses!$D:$D)</f>
        <v>Low back pain</v>
      </c>
      <c r="N2403" t="str">
        <f t="shared" si="74"/>
        <v>2022-Oct</v>
      </c>
      <c r="O2403" t="str">
        <f t="shared" si="75"/>
        <v>Standard</v>
      </c>
      <c r="P2403">
        <f>COUNTIF($B:$B,B2403)</f>
        <v>9</v>
      </c>
      <c r="Q2403">
        <f>SUMIF($C:$C,C2403,$L:$L)</f>
        <v>24472.873299999996</v>
      </c>
    </row>
    <row r="2404" spans="1:17" x14ac:dyDescent="0.25">
      <c r="A2404" t="s">
        <v>6835</v>
      </c>
      <c r="B2404" t="s">
        <v>961</v>
      </c>
      <c r="C2404" t="s">
        <v>3265</v>
      </c>
      <c r="D2404" t="s">
        <v>3088</v>
      </c>
      <c r="E2404" t="s">
        <v>20779</v>
      </c>
      <c r="F2404" t="s">
        <v>6836</v>
      </c>
      <c r="G2404" t="s">
        <v>3090</v>
      </c>
      <c r="H2404">
        <f ca="1">_xlfn.XLOOKUP('Master Data'!$B:$B,PatientsMaster!$A:$A,PatientsMaster!$F:$F)</f>
        <v>43</v>
      </c>
      <c r="I2404" t="str">
        <f ca="1">_xlfn.XLOOKUP('Master Data'!$B:$B,PatientsMaster!$A:$A,PatientsMaster!$G:$G)</f>
        <v>Young Adult</v>
      </c>
      <c r="J2404" t="str">
        <f>_xlfn.XLOOKUP($C:$C,ProvidersMaster!$A:$A,ProvidersMaster!$C:$C)</f>
        <v>Neurology</v>
      </c>
      <c r="K2404">
        <f>_xlfn.XLOOKUP($A:$A,Charges!$B:$B,Charges!$D:$D)</f>
        <v>337.4</v>
      </c>
      <c r="L2404">
        <f>_xlfn.XLOOKUP($E:$E,InsuranceClaims!$A:$A,InsuranceClaims!$E:$E)</f>
        <v>130.74160000000001</v>
      </c>
      <c r="M2404" t="str">
        <f>_xlfn.XLOOKUP($A:$A,Diagnoses!$B:$B,Diagnoses!$D:$D)</f>
        <v>Essential (primary) hypertension</v>
      </c>
      <c r="N2404" t="str">
        <f t="shared" si="74"/>
        <v>2022-Jan</v>
      </c>
      <c r="O2404" t="str">
        <f t="shared" si="75"/>
        <v>Standard</v>
      </c>
      <c r="P2404">
        <f>COUNTIF($B:$B,B2404)</f>
        <v>9</v>
      </c>
      <c r="Q2404">
        <f>SUMIF($C:$C,C2404,$L:$L)</f>
        <v>17482.5101</v>
      </c>
    </row>
    <row r="2405" spans="1:17" x14ac:dyDescent="0.25">
      <c r="A2405" t="s">
        <v>6837</v>
      </c>
      <c r="B2405" t="s">
        <v>961</v>
      </c>
      <c r="C2405" t="s">
        <v>3156</v>
      </c>
      <c r="D2405" t="s">
        <v>3093</v>
      </c>
      <c r="E2405" t="s">
        <v>20780</v>
      </c>
      <c r="F2405" t="s">
        <v>3432</v>
      </c>
      <c r="G2405" t="s">
        <v>3090</v>
      </c>
      <c r="H2405">
        <f ca="1">_xlfn.XLOOKUP('Master Data'!$B:$B,PatientsMaster!$A:$A,PatientsMaster!$F:$F)</f>
        <v>43</v>
      </c>
      <c r="I2405" t="str">
        <f ca="1">_xlfn.XLOOKUP('Master Data'!$B:$B,PatientsMaster!$A:$A,PatientsMaster!$G:$G)</f>
        <v>Young Adult</v>
      </c>
      <c r="J2405" t="str">
        <f>_xlfn.XLOOKUP($C:$C,ProvidersMaster!$A:$A,ProvidersMaster!$C:$C)</f>
        <v>Neurology</v>
      </c>
      <c r="K2405">
        <f>_xlfn.XLOOKUP($A:$A,Charges!$B:$B,Charges!$D:$D)</f>
        <v>132.69999999999999</v>
      </c>
      <c r="L2405">
        <f>_xlfn.XLOOKUP($E:$E,InsuranceClaims!$A:$A,InsuranceClaims!$E:$E)</f>
        <v>50.649300000000004</v>
      </c>
      <c r="M2405" t="str">
        <f>_xlfn.XLOOKUP($A:$A,Diagnoses!$B:$B,Diagnoses!$D:$D)</f>
        <v>Type 2 diabetes mellitus without complications</v>
      </c>
      <c r="N2405" t="str">
        <f t="shared" si="74"/>
        <v>2022-Feb</v>
      </c>
      <c r="O2405" t="str">
        <f t="shared" si="75"/>
        <v>Standard</v>
      </c>
      <c r="P2405">
        <f>COUNTIF($B:$B,B2405)</f>
        <v>9</v>
      </c>
      <c r="Q2405">
        <f>SUMIF($C:$C,C2405,$L:$L)</f>
        <v>25676.765600000006</v>
      </c>
    </row>
    <row r="2406" spans="1:17" x14ac:dyDescent="0.25">
      <c r="A2406" t="s">
        <v>6838</v>
      </c>
      <c r="B2406" t="s">
        <v>961</v>
      </c>
      <c r="C2406" t="s">
        <v>3329</v>
      </c>
      <c r="D2406" t="s">
        <v>3093</v>
      </c>
      <c r="E2406" t="s">
        <v>20781</v>
      </c>
      <c r="F2406" t="s">
        <v>3672</v>
      </c>
      <c r="G2406" t="s">
        <v>3090</v>
      </c>
      <c r="H2406">
        <f ca="1">_xlfn.XLOOKUP('Master Data'!$B:$B,PatientsMaster!$A:$A,PatientsMaster!$F:$F)</f>
        <v>43</v>
      </c>
      <c r="I2406" t="str">
        <f ca="1">_xlfn.XLOOKUP('Master Data'!$B:$B,PatientsMaster!$A:$A,PatientsMaster!$G:$G)</f>
        <v>Young Adult</v>
      </c>
      <c r="J2406" t="str">
        <f>_xlfn.XLOOKUP($C:$C,ProvidersMaster!$A:$A,ProvidersMaster!$C:$C)</f>
        <v>Oncology</v>
      </c>
      <c r="K2406">
        <f>_xlfn.XLOOKUP($A:$A,Charges!$B:$B,Charges!$D:$D)</f>
        <v>94.63</v>
      </c>
      <c r="L2406">
        <f>_xlfn.XLOOKUP($E:$E,InsuranceClaims!$A:$A,InsuranceClaims!$E:$E)</f>
        <v>268.66399999999999</v>
      </c>
      <c r="M2406" t="str">
        <f>_xlfn.XLOOKUP($A:$A,Diagnoses!$B:$B,Diagnoses!$D:$D)</f>
        <v>Type 2 diabetes mellitus without complications</v>
      </c>
      <c r="N2406" t="str">
        <f t="shared" si="74"/>
        <v>2025-Nov</v>
      </c>
      <c r="O2406" t="str">
        <f t="shared" si="75"/>
        <v>Standard</v>
      </c>
      <c r="P2406">
        <f>COUNTIF($B:$B,B2406)</f>
        <v>9</v>
      </c>
      <c r="Q2406">
        <f>SUMIF($C:$C,C2406,$L:$L)</f>
        <v>21059.359400000005</v>
      </c>
    </row>
    <row r="2407" spans="1:17" x14ac:dyDescent="0.25">
      <c r="A2407" t="s">
        <v>6839</v>
      </c>
      <c r="B2407" t="s">
        <v>961</v>
      </c>
      <c r="C2407" t="s">
        <v>3254</v>
      </c>
      <c r="D2407" t="s">
        <v>3088</v>
      </c>
      <c r="E2407" t="s">
        <v>20782</v>
      </c>
      <c r="F2407" t="s">
        <v>6840</v>
      </c>
      <c r="G2407" t="s">
        <v>3090</v>
      </c>
      <c r="H2407">
        <f ca="1">_xlfn.XLOOKUP('Master Data'!$B:$B,PatientsMaster!$A:$A,PatientsMaster!$F:$F)</f>
        <v>43</v>
      </c>
      <c r="I2407" t="str">
        <f ca="1">_xlfn.XLOOKUP('Master Data'!$B:$B,PatientsMaster!$A:$A,PatientsMaster!$G:$G)</f>
        <v>Young Adult</v>
      </c>
      <c r="J2407" t="str">
        <f>_xlfn.XLOOKUP($C:$C,ProvidersMaster!$A:$A,ProvidersMaster!$C:$C)</f>
        <v>General Practice</v>
      </c>
      <c r="K2407">
        <f>_xlfn.XLOOKUP($A:$A,Charges!$B:$B,Charges!$D:$D)</f>
        <v>292.89</v>
      </c>
      <c r="L2407">
        <f>_xlfn.XLOOKUP($E:$E,InsuranceClaims!$A:$A,InsuranceClaims!$E:$E)</f>
        <v>341.21879999999999</v>
      </c>
      <c r="M2407" t="str">
        <f>_xlfn.XLOOKUP($A:$A,Diagnoses!$B:$B,Diagnoses!$D:$D)</f>
        <v>Essential (primary) hypertension</v>
      </c>
      <c r="N2407" t="str">
        <f t="shared" si="74"/>
        <v>2024-Aug</v>
      </c>
      <c r="O2407" t="str">
        <f t="shared" si="75"/>
        <v>Standard</v>
      </c>
      <c r="P2407">
        <f>COUNTIF($B:$B,B2407)</f>
        <v>9</v>
      </c>
      <c r="Q2407">
        <f>SUMIF($C:$C,C2407,$L:$L)</f>
        <v>20459.456599999998</v>
      </c>
    </row>
    <row r="2408" spans="1:17" x14ac:dyDescent="0.25">
      <c r="A2408" t="s">
        <v>6841</v>
      </c>
      <c r="B2408" t="s">
        <v>961</v>
      </c>
      <c r="C2408" t="s">
        <v>3108</v>
      </c>
      <c r="D2408" t="s">
        <v>3093</v>
      </c>
      <c r="E2408" t="s">
        <v>20783</v>
      </c>
      <c r="F2408" t="s">
        <v>3901</v>
      </c>
      <c r="G2408" t="s">
        <v>3102</v>
      </c>
      <c r="H2408">
        <f ca="1">_xlfn.XLOOKUP('Master Data'!$B:$B,PatientsMaster!$A:$A,PatientsMaster!$F:$F)</f>
        <v>43</v>
      </c>
      <c r="I2408" t="str">
        <f ca="1">_xlfn.XLOOKUP('Master Data'!$B:$B,PatientsMaster!$A:$A,PatientsMaster!$G:$G)</f>
        <v>Young Adult</v>
      </c>
      <c r="J2408" t="str">
        <f>_xlfn.XLOOKUP($C:$C,ProvidersMaster!$A:$A,ProvidersMaster!$C:$C)</f>
        <v>Pediatrics</v>
      </c>
      <c r="K2408">
        <f>_xlfn.XLOOKUP($A:$A,Charges!$B:$B,Charges!$D:$D)</f>
        <v>451.99</v>
      </c>
      <c r="L2408">
        <f>_xlfn.XLOOKUP($E:$E,InsuranceClaims!$A:$A,InsuranceClaims!$E:$E)</f>
        <v>41.410600000000002</v>
      </c>
      <c r="M2408" t="str">
        <f>_xlfn.XLOOKUP($A:$A,Diagnoses!$B:$B,Diagnoses!$D:$D)</f>
        <v>Gastro-esophageal reflux disease without esophagitis</v>
      </c>
      <c r="N2408" t="str">
        <f t="shared" si="74"/>
        <v>2024-Feb</v>
      </c>
      <c r="O2408" t="str">
        <f t="shared" si="75"/>
        <v>High Cost</v>
      </c>
      <c r="P2408">
        <f>COUNTIF($B:$B,B2408)</f>
        <v>9</v>
      </c>
      <c r="Q2408">
        <f>SUMIF($C:$C,C2408,$L:$L)</f>
        <v>19337.123900000002</v>
      </c>
    </row>
    <row r="2409" spans="1:17" x14ac:dyDescent="0.25">
      <c r="A2409" t="s">
        <v>6842</v>
      </c>
      <c r="B2409" t="s">
        <v>961</v>
      </c>
      <c r="C2409" t="s">
        <v>3087</v>
      </c>
      <c r="D2409" t="s">
        <v>3093</v>
      </c>
      <c r="E2409" t="s">
        <v>20784</v>
      </c>
      <c r="F2409" t="s">
        <v>4345</v>
      </c>
      <c r="G2409" t="s">
        <v>3095</v>
      </c>
      <c r="H2409">
        <f ca="1">_xlfn.XLOOKUP('Master Data'!$B:$B,PatientsMaster!$A:$A,PatientsMaster!$F:$F)</f>
        <v>43</v>
      </c>
      <c r="I2409" t="str">
        <f ca="1">_xlfn.XLOOKUP('Master Data'!$B:$B,PatientsMaster!$A:$A,PatientsMaster!$G:$G)</f>
        <v>Young Adult</v>
      </c>
      <c r="J2409" t="str">
        <f>_xlfn.XLOOKUP($C:$C,ProvidersMaster!$A:$A,ProvidersMaster!$C:$C)</f>
        <v>Cardiology</v>
      </c>
      <c r="K2409">
        <f>_xlfn.XLOOKUP($A:$A,Charges!$B:$B,Charges!$D:$D)</f>
        <v>52.59</v>
      </c>
      <c r="L2409">
        <f>_xlfn.XLOOKUP($E:$E,InsuranceClaims!$A:$A,InsuranceClaims!$E:$E)</f>
        <v>319.62479999999999</v>
      </c>
      <c r="M2409" t="str">
        <f>_xlfn.XLOOKUP($A:$A,Diagnoses!$B:$B,Diagnoses!$D:$D)</f>
        <v>Low back pain</v>
      </c>
      <c r="N2409" t="str">
        <f t="shared" si="74"/>
        <v>2024-May</v>
      </c>
      <c r="O2409" t="str">
        <f t="shared" si="75"/>
        <v>Standard</v>
      </c>
      <c r="P2409">
        <f>COUNTIF($B:$B,B2409)</f>
        <v>9</v>
      </c>
      <c r="Q2409">
        <f>SUMIF($C:$C,C2409,$L:$L)</f>
        <v>16589.7353</v>
      </c>
    </row>
    <row r="2410" spans="1:17" x14ac:dyDescent="0.25">
      <c r="A2410" t="s">
        <v>6843</v>
      </c>
      <c r="B2410" t="s">
        <v>963</v>
      </c>
      <c r="C2410" t="s">
        <v>3135</v>
      </c>
      <c r="D2410" t="s">
        <v>3088</v>
      </c>
      <c r="E2410" t="s">
        <v>20785</v>
      </c>
      <c r="F2410" t="s">
        <v>3788</v>
      </c>
      <c r="G2410" t="s">
        <v>3095</v>
      </c>
      <c r="H2410">
        <f ca="1">_xlfn.XLOOKUP('Master Data'!$B:$B,PatientsMaster!$A:$A,PatientsMaster!$F:$F)</f>
        <v>41</v>
      </c>
      <c r="I2410" t="str">
        <f ca="1">_xlfn.XLOOKUP('Master Data'!$B:$B,PatientsMaster!$A:$A,PatientsMaster!$G:$G)</f>
        <v>Young Adult</v>
      </c>
      <c r="J2410" t="str">
        <f>_xlfn.XLOOKUP($C:$C,ProvidersMaster!$A:$A,ProvidersMaster!$C:$C)</f>
        <v>Pediatrics</v>
      </c>
      <c r="K2410">
        <f>_xlfn.XLOOKUP($A:$A,Charges!$B:$B,Charges!$D:$D)</f>
        <v>484.79</v>
      </c>
      <c r="L2410">
        <f>_xlfn.XLOOKUP($E:$E,InsuranceClaims!$A:$A,InsuranceClaims!$E:$E)</f>
        <v>146.6935</v>
      </c>
      <c r="M2410" t="str">
        <f>_xlfn.XLOOKUP($A:$A,Diagnoses!$B:$B,Diagnoses!$D:$D)</f>
        <v>Low back pain</v>
      </c>
      <c r="N2410" t="str">
        <f t="shared" si="74"/>
        <v>2024-Sep</v>
      </c>
      <c r="O2410" t="str">
        <f t="shared" si="75"/>
        <v>High Cost</v>
      </c>
      <c r="P2410">
        <f>COUNTIF($B:$B,B2410)</f>
        <v>9</v>
      </c>
      <c r="Q2410">
        <f>SUMIF($C:$C,C2410,$L:$L)</f>
        <v>24472.873299999996</v>
      </c>
    </row>
    <row r="2411" spans="1:17" x14ac:dyDescent="0.25">
      <c r="A2411" t="s">
        <v>6844</v>
      </c>
      <c r="B2411" t="s">
        <v>963</v>
      </c>
      <c r="C2411" t="s">
        <v>3104</v>
      </c>
      <c r="D2411" t="s">
        <v>3088</v>
      </c>
      <c r="E2411" t="s">
        <v>20786</v>
      </c>
      <c r="F2411" t="s">
        <v>4478</v>
      </c>
      <c r="G2411" t="s">
        <v>3102</v>
      </c>
      <c r="H2411">
        <f ca="1">_xlfn.XLOOKUP('Master Data'!$B:$B,PatientsMaster!$A:$A,PatientsMaster!$F:$F)</f>
        <v>41</v>
      </c>
      <c r="I2411" t="str">
        <f ca="1">_xlfn.XLOOKUP('Master Data'!$B:$B,PatientsMaster!$A:$A,PatientsMaster!$G:$G)</f>
        <v>Young Adult</v>
      </c>
      <c r="J2411" t="str">
        <f>_xlfn.XLOOKUP($C:$C,ProvidersMaster!$A:$A,ProvidersMaster!$C:$C)</f>
        <v>Pediatrics</v>
      </c>
      <c r="K2411">
        <f>_xlfn.XLOOKUP($A:$A,Charges!$B:$B,Charges!$D:$D)</f>
        <v>64.099999999999994</v>
      </c>
      <c r="L2411">
        <f>_xlfn.XLOOKUP($E:$E,InsuranceClaims!$A:$A,InsuranceClaims!$E:$E)</f>
        <v>386.94479999999999</v>
      </c>
      <c r="M2411" t="str">
        <f>_xlfn.XLOOKUP($A:$A,Diagnoses!$B:$B,Diagnoses!$D:$D)</f>
        <v>Essential (primary) hypertension</v>
      </c>
      <c r="N2411" t="str">
        <f t="shared" si="74"/>
        <v>2026-Jun</v>
      </c>
      <c r="O2411" t="str">
        <f t="shared" si="75"/>
        <v>Standard</v>
      </c>
      <c r="P2411">
        <f>COUNTIF($B:$B,B2411)</f>
        <v>9</v>
      </c>
      <c r="Q2411">
        <f>SUMIF($C:$C,C2411,$L:$L)</f>
        <v>19656.943599999999</v>
      </c>
    </row>
    <row r="2412" spans="1:17" x14ac:dyDescent="0.25">
      <c r="A2412" t="s">
        <v>6845</v>
      </c>
      <c r="B2412" t="s">
        <v>963</v>
      </c>
      <c r="C2412" t="s">
        <v>3208</v>
      </c>
      <c r="D2412" t="s">
        <v>3093</v>
      </c>
      <c r="E2412" t="s">
        <v>20787</v>
      </c>
      <c r="F2412" t="s">
        <v>4515</v>
      </c>
      <c r="G2412" t="s">
        <v>3102</v>
      </c>
      <c r="H2412">
        <f ca="1">_xlfn.XLOOKUP('Master Data'!$B:$B,PatientsMaster!$A:$A,PatientsMaster!$F:$F)</f>
        <v>41</v>
      </c>
      <c r="I2412" t="str">
        <f ca="1">_xlfn.XLOOKUP('Master Data'!$B:$B,PatientsMaster!$A:$A,PatientsMaster!$G:$G)</f>
        <v>Young Adult</v>
      </c>
      <c r="J2412" t="str">
        <f>_xlfn.XLOOKUP($C:$C,ProvidersMaster!$A:$A,ProvidersMaster!$C:$C)</f>
        <v>Cardiology</v>
      </c>
      <c r="K2412">
        <f>_xlfn.XLOOKUP($A:$A,Charges!$B:$B,Charges!$D:$D)</f>
        <v>324.41000000000003</v>
      </c>
      <c r="L2412">
        <f>_xlfn.XLOOKUP($E:$E,InsuranceClaims!$A:$A,InsuranceClaims!$E:$E)</f>
        <v>296.72400000000005</v>
      </c>
      <c r="M2412" t="str">
        <f>_xlfn.XLOOKUP($A:$A,Diagnoses!$B:$B,Diagnoses!$D:$D)</f>
        <v>Essential (primary) hypertension</v>
      </c>
      <c r="N2412" t="str">
        <f t="shared" si="74"/>
        <v>2025-Oct</v>
      </c>
      <c r="O2412" t="str">
        <f t="shared" si="75"/>
        <v>Standard</v>
      </c>
      <c r="P2412">
        <f>COUNTIF($B:$B,B2412)</f>
        <v>9</v>
      </c>
      <c r="Q2412">
        <f>SUMIF($C:$C,C2412,$L:$L)</f>
        <v>17205.856699999993</v>
      </c>
    </row>
    <row r="2413" spans="1:17" x14ac:dyDescent="0.25">
      <c r="A2413" t="s">
        <v>6846</v>
      </c>
      <c r="B2413" t="s">
        <v>963</v>
      </c>
      <c r="C2413" t="s">
        <v>3208</v>
      </c>
      <c r="D2413" t="s">
        <v>3088</v>
      </c>
      <c r="E2413" t="s">
        <v>20788</v>
      </c>
      <c r="F2413" t="s">
        <v>6847</v>
      </c>
      <c r="G2413" t="s">
        <v>3095</v>
      </c>
      <c r="H2413">
        <f ca="1">_xlfn.XLOOKUP('Master Data'!$B:$B,PatientsMaster!$A:$A,PatientsMaster!$F:$F)</f>
        <v>41</v>
      </c>
      <c r="I2413" t="str">
        <f ca="1">_xlfn.XLOOKUP('Master Data'!$B:$B,PatientsMaster!$A:$A,PatientsMaster!$G:$G)</f>
        <v>Young Adult</v>
      </c>
      <c r="J2413" t="str">
        <f>_xlfn.XLOOKUP($C:$C,ProvidersMaster!$A:$A,ProvidersMaster!$C:$C)</f>
        <v>Cardiology</v>
      </c>
      <c r="K2413">
        <f>_xlfn.XLOOKUP($A:$A,Charges!$B:$B,Charges!$D:$D)</f>
        <v>139.22999999999999</v>
      </c>
      <c r="L2413">
        <f>_xlfn.XLOOKUP($E:$E,InsuranceClaims!$A:$A,InsuranceClaims!$E:$E)</f>
        <v>225.0205</v>
      </c>
      <c r="M2413" t="str">
        <f>_xlfn.XLOOKUP($A:$A,Diagnoses!$B:$B,Diagnoses!$D:$D)</f>
        <v>Essential (primary) hypertension</v>
      </c>
      <c r="N2413" t="str">
        <f t="shared" si="74"/>
        <v>2025-Apr</v>
      </c>
      <c r="O2413" t="str">
        <f t="shared" si="75"/>
        <v>Standard</v>
      </c>
      <c r="P2413">
        <f>COUNTIF($B:$B,B2413)</f>
        <v>9</v>
      </c>
      <c r="Q2413">
        <f>SUMIF($C:$C,C2413,$L:$L)</f>
        <v>17205.856699999993</v>
      </c>
    </row>
    <row r="2414" spans="1:17" x14ac:dyDescent="0.25">
      <c r="A2414" t="s">
        <v>6848</v>
      </c>
      <c r="B2414" t="s">
        <v>963</v>
      </c>
      <c r="C2414" t="s">
        <v>3187</v>
      </c>
      <c r="D2414" t="s">
        <v>3088</v>
      </c>
      <c r="E2414" t="s">
        <v>20789</v>
      </c>
      <c r="F2414" t="s">
        <v>5243</v>
      </c>
      <c r="G2414" t="s">
        <v>3090</v>
      </c>
      <c r="H2414">
        <f ca="1">_xlfn.XLOOKUP('Master Data'!$B:$B,PatientsMaster!$A:$A,PatientsMaster!$F:$F)</f>
        <v>41</v>
      </c>
      <c r="I2414" t="str">
        <f ca="1">_xlfn.XLOOKUP('Master Data'!$B:$B,PatientsMaster!$A:$A,PatientsMaster!$G:$G)</f>
        <v>Young Adult</v>
      </c>
      <c r="J2414" t="str">
        <f>_xlfn.XLOOKUP($C:$C,ProvidersMaster!$A:$A,ProvidersMaster!$C:$C)</f>
        <v>Cardiology</v>
      </c>
      <c r="K2414">
        <f>_xlfn.XLOOKUP($A:$A,Charges!$B:$B,Charges!$D:$D)</f>
        <v>350.31</v>
      </c>
      <c r="L2414">
        <f>_xlfn.XLOOKUP($E:$E,InsuranceClaims!$A:$A,InsuranceClaims!$E:$E)</f>
        <v>67.244800000000012</v>
      </c>
      <c r="M2414" t="str">
        <f>_xlfn.XLOOKUP($A:$A,Diagnoses!$B:$B,Diagnoses!$D:$D)</f>
        <v>Low back pain</v>
      </c>
      <c r="N2414" t="str">
        <f t="shared" si="74"/>
        <v>2024-Aug</v>
      </c>
      <c r="O2414" t="str">
        <f t="shared" si="75"/>
        <v>High Cost</v>
      </c>
      <c r="P2414">
        <f>COUNTIF($B:$B,B2414)</f>
        <v>9</v>
      </c>
      <c r="Q2414">
        <f>SUMIF($C:$C,C2414,$L:$L)</f>
        <v>16655.636999999995</v>
      </c>
    </row>
    <row r="2415" spans="1:17" x14ac:dyDescent="0.25">
      <c r="A2415" t="s">
        <v>6849</v>
      </c>
      <c r="B2415" t="s">
        <v>963</v>
      </c>
      <c r="C2415" t="s">
        <v>3125</v>
      </c>
      <c r="D2415" t="s">
        <v>3093</v>
      </c>
      <c r="E2415" t="s">
        <v>20790</v>
      </c>
      <c r="F2415" t="s">
        <v>4182</v>
      </c>
      <c r="G2415" t="s">
        <v>3102</v>
      </c>
      <c r="H2415">
        <f ca="1">_xlfn.XLOOKUP('Master Data'!$B:$B,PatientsMaster!$A:$A,PatientsMaster!$F:$F)</f>
        <v>41</v>
      </c>
      <c r="I2415" t="str">
        <f ca="1">_xlfn.XLOOKUP('Master Data'!$B:$B,PatientsMaster!$A:$A,PatientsMaster!$G:$G)</f>
        <v>Young Adult</v>
      </c>
      <c r="J2415" t="str">
        <f>_xlfn.XLOOKUP($C:$C,ProvidersMaster!$A:$A,ProvidersMaster!$C:$C)</f>
        <v>Dermatology</v>
      </c>
      <c r="K2415">
        <f>_xlfn.XLOOKUP($A:$A,Charges!$B:$B,Charges!$D:$D)</f>
        <v>64.12</v>
      </c>
      <c r="L2415">
        <f>_xlfn.XLOOKUP($E:$E,InsuranceClaims!$A:$A,InsuranceClaims!$E:$E)</f>
        <v>105.6704</v>
      </c>
      <c r="M2415" t="str">
        <f>_xlfn.XLOOKUP($A:$A,Diagnoses!$B:$B,Diagnoses!$D:$D)</f>
        <v>Type 2 diabetes mellitus without complications</v>
      </c>
      <c r="N2415" t="str">
        <f t="shared" si="74"/>
        <v>2024-Jan</v>
      </c>
      <c r="O2415" t="str">
        <f t="shared" si="75"/>
        <v>Standard</v>
      </c>
      <c r="P2415">
        <f>COUNTIF($B:$B,B2415)</f>
        <v>9</v>
      </c>
      <c r="Q2415">
        <f>SUMIF($C:$C,C2415,$L:$L)</f>
        <v>11666.590100000001</v>
      </c>
    </row>
    <row r="2416" spans="1:17" x14ac:dyDescent="0.25">
      <c r="A2416" t="s">
        <v>6850</v>
      </c>
      <c r="B2416" t="s">
        <v>963</v>
      </c>
      <c r="C2416" t="s">
        <v>3217</v>
      </c>
      <c r="D2416" t="s">
        <v>3088</v>
      </c>
      <c r="E2416" t="s">
        <v>20791</v>
      </c>
      <c r="F2416" t="s">
        <v>3775</v>
      </c>
      <c r="G2416" t="s">
        <v>3090</v>
      </c>
      <c r="H2416">
        <f ca="1">_xlfn.XLOOKUP('Master Data'!$B:$B,PatientsMaster!$A:$A,PatientsMaster!$F:$F)</f>
        <v>41</v>
      </c>
      <c r="I2416" t="str">
        <f ca="1">_xlfn.XLOOKUP('Master Data'!$B:$B,PatientsMaster!$A:$A,PatientsMaster!$G:$G)</f>
        <v>Young Adult</v>
      </c>
      <c r="J2416" t="str">
        <f>_xlfn.XLOOKUP($C:$C,ProvidersMaster!$A:$A,ProvidersMaster!$C:$C)</f>
        <v>Cardiology</v>
      </c>
      <c r="K2416">
        <f>_xlfn.XLOOKUP($A:$A,Charges!$B:$B,Charges!$D:$D)</f>
        <v>462.94</v>
      </c>
      <c r="L2416">
        <f>_xlfn.XLOOKUP($E:$E,InsuranceClaims!$A:$A,InsuranceClaims!$E:$E)</f>
        <v>219.5838</v>
      </c>
      <c r="M2416" t="str">
        <f>_xlfn.XLOOKUP($A:$A,Diagnoses!$B:$B,Diagnoses!$D:$D)</f>
        <v>Low back pain</v>
      </c>
      <c r="N2416" t="str">
        <f t="shared" si="74"/>
        <v>2022-Jul</v>
      </c>
      <c r="O2416" t="str">
        <f t="shared" si="75"/>
        <v>High Cost</v>
      </c>
      <c r="P2416">
        <f>COUNTIF($B:$B,B2416)</f>
        <v>9</v>
      </c>
      <c r="Q2416">
        <f>SUMIF($C:$C,C2416,$L:$L)</f>
        <v>16325.449900000001</v>
      </c>
    </row>
    <row r="2417" spans="1:17" x14ac:dyDescent="0.25">
      <c r="A2417" t="s">
        <v>6851</v>
      </c>
      <c r="B2417" t="s">
        <v>963</v>
      </c>
      <c r="C2417" t="s">
        <v>3175</v>
      </c>
      <c r="D2417" t="s">
        <v>3093</v>
      </c>
      <c r="E2417" t="s">
        <v>20792</v>
      </c>
      <c r="F2417" t="s">
        <v>5724</v>
      </c>
      <c r="G2417" t="s">
        <v>3106</v>
      </c>
      <c r="H2417">
        <f ca="1">_xlfn.XLOOKUP('Master Data'!$B:$B,PatientsMaster!$A:$A,PatientsMaster!$F:$F)</f>
        <v>41</v>
      </c>
      <c r="I2417" t="str">
        <f ca="1">_xlfn.XLOOKUP('Master Data'!$B:$B,PatientsMaster!$A:$A,PatientsMaster!$G:$G)</f>
        <v>Young Adult</v>
      </c>
      <c r="J2417" t="str">
        <f>_xlfn.XLOOKUP($C:$C,ProvidersMaster!$A:$A,ProvidersMaster!$C:$C)</f>
        <v>Pediatrics</v>
      </c>
      <c r="K2417">
        <f>_xlfn.XLOOKUP($A:$A,Charges!$B:$B,Charges!$D:$D)</f>
        <v>441.46</v>
      </c>
      <c r="L2417">
        <f>_xlfn.XLOOKUP($E:$E,InsuranceClaims!$A:$A,InsuranceClaims!$E:$E)</f>
        <v>370.69170000000003</v>
      </c>
      <c r="M2417" t="str">
        <f>_xlfn.XLOOKUP($A:$A,Diagnoses!$B:$B,Diagnoses!$D:$D)</f>
        <v>Acute upper respiratory infection, unspecified</v>
      </c>
      <c r="N2417" t="str">
        <f t="shared" si="74"/>
        <v>2024-Oct</v>
      </c>
      <c r="O2417" t="str">
        <f t="shared" si="75"/>
        <v>High Cost</v>
      </c>
      <c r="P2417">
        <f>COUNTIF($B:$B,B2417)</f>
        <v>9</v>
      </c>
      <c r="Q2417">
        <f>SUMIF($C:$C,C2417,$L:$L)</f>
        <v>18866.657099999993</v>
      </c>
    </row>
    <row r="2418" spans="1:17" x14ac:dyDescent="0.25">
      <c r="A2418" t="s">
        <v>6852</v>
      </c>
      <c r="B2418" t="s">
        <v>963</v>
      </c>
      <c r="C2418" t="s">
        <v>3097</v>
      </c>
      <c r="D2418" t="s">
        <v>3093</v>
      </c>
      <c r="E2418" t="s">
        <v>20793</v>
      </c>
      <c r="F2418" t="s">
        <v>3408</v>
      </c>
      <c r="G2418" t="s">
        <v>3106</v>
      </c>
      <c r="H2418">
        <f ca="1">_xlfn.XLOOKUP('Master Data'!$B:$B,PatientsMaster!$A:$A,PatientsMaster!$F:$F)</f>
        <v>41</v>
      </c>
      <c r="I2418" t="str">
        <f ca="1">_xlfn.XLOOKUP('Master Data'!$B:$B,PatientsMaster!$A:$A,PatientsMaster!$G:$G)</f>
        <v>Young Adult</v>
      </c>
      <c r="J2418" t="str">
        <f>_xlfn.XLOOKUP($C:$C,ProvidersMaster!$A:$A,ProvidersMaster!$C:$C)</f>
        <v>Cardiology</v>
      </c>
      <c r="K2418">
        <f>_xlfn.XLOOKUP($A:$A,Charges!$B:$B,Charges!$D:$D)</f>
        <v>276.32</v>
      </c>
      <c r="L2418">
        <f>_xlfn.XLOOKUP($E:$E,InsuranceClaims!$A:$A,InsuranceClaims!$E:$E)</f>
        <v>116.7777</v>
      </c>
      <c r="M2418" t="str">
        <f>_xlfn.XLOOKUP($A:$A,Diagnoses!$B:$B,Diagnoses!$D:$D)</f>
        <v>Acute upper respiratory infection, unspecified</v>
      </c>
      <c r="N2418" t="str">
        <f t="shared" si="74"/>
        <v>2024-Apr</v>
      </c>
      <c r="O2418" t="str">
        <f t="shared" si="75"/>
        <v>Standard</v>
      </c>
      <c r="P2418">
        <f>COUNTIF($B:$B,B2418)</f>
        <v>9</v>
      </c>
      <c r="Q2418">
        <f>SUMIF($C:$C,C2418,$L:$L)</f>
        <v>19482.340599999985</v>
      </c>
    </row>
    <row r="2419" spans="1:17" x14ac:dyDescent="0.25">
      <c r="A2419" t="s">
        <v>6853</v>
      </c>
      <c r="B2419" t="s">
        <v>965</v>
      </c>
      <c r="C2419" t="s">
        <v>3180</v>
      </c>
      <c r="D2419" t="s">
        <v>3093</v>
      </c>
      <c r="E2419" t="s">
        <v>20794</v>
      </c>
      <c r="F2419" t="s">
        <v>4812</v>
      </c>
      <c r="G2419" t="s">
        <v>3106</v>
      </c>
      <c r="H2419">
        <f ca="1">_xlfn.XLOOKUP('Master Data'!$B:$B,PatientsMaster!$A:$A,PatientsMaster!$F:$F)</f>
        <v>64</v>
      </c>
      <c r="I2419" t="str">
        <f ca="1">_xlfn.XLOOKUP('Master Data'!$B:$B,PatientsMaster!$A:$A,PatientsMaster!$G:$G)</f>
        <v>Young Adult</v>
      </c>
      <c r="J2419" t="str">
        <f>_xlfn.XLOOKUP($C:$C,ProvidersMaster!$A:$A,ProvidersMaster!$C:$C)</f>
        <v>Gastroenterology</v>
      </c>
      <c r="K2419">
        <f>_xlfn.XLOOKUP($A:$A,Charges!$B:$B,Charges!$D:$D)</f>
        <v>179.69</v>
      </c>
      <c r="L2419">
        <f>_xlfn.XLOOKUP($E:$E,InsuranceClaims!$A:$A,InsuranceClaims!$E:$E)</f>
        <v>105.01600000000002</v>
      </c>
      <c r="M2419" t="str">
        <f>_xlfn.XLOOKUP($A:$A,Diagnoses!$B:$B,Diagnoses!$D:$D)</f>
        <v>Essential (primary) hypertension</v>
      </c>
      <c r="N2419" t="str">
        <f t="shared" si="74"/>
        <v>2022-Feb</v>
      </c>
      <c r="O2419" t="str">
        <f t="shared" si="75"/>
        <v>Standard</v>
      </c>
      <c r="P2419">
        <f>COUNTIF($B:$B,B2419)</f>
        <v>8</v>
      </c>
      <c r="Q2419">
        <f>SUMIF($C:$C,C2419,$L:$L)</f>
        <v>19110.715800000002</v>
      </c>
    </row>
    <row r="2420" spans="1:17" x14ac:dyDescent="0.25">
      <c r="A2420" t="s">
        <v>6854</v>
      </c>
      <c r="B2420" t="s">
        <v>965</v>
      </c>
      <c r="C2420" t="s">
        <v>3104</v>
      </c>
      <c r="D2420" t="s">
        <v>3088</v>
      </c>
      <c r="E2420" t="s">
        <v>20795</v>
      </c>
      <c r="F2420" t="s">
        <v>3442</v>
      </c>
      <c r="G2420" t="s">
        <v>3095</v>
      </c>
      <c r="H2420">
        <f ca="1">_xlfn.XLOOKUP('Master Data'!$B:$B,PatientsMaster!$A:$A,PatientsMaster!$F:$F)</f>
        <v>64</v>
      </c>
      <c r="I2420" t="str">
        <f ca="1">_xlfn.XLOOKUP('Master Data'!$B:$B,PatientsMaster!$A:$A,PatientsMaster!$G:$G)</f>
        <v>Young Adult</v>
      </c>
      <c r="J2420" t="str">
        <f>_xlfn.XLOOKUP($C:$C,ProvidersMaster!$A:$A,ProvidersMaster!$C:$C)</f>
        <v>Pediatrics</v>
      </c>
      <c r="K2420">
        <f>_xlfn.XLOOKUP($A:$A,Charges!$B:$B,Charges!$D:$D)</f>
        <v>396</v>
      </c>
      <c r="L2420">
        <f>_xlfn.XLOOKUP($E:$E,InsuranceClaims!$A:$A,InsuranceClaims!$E:$E)</f>
        <v>158.83709999999999</v>
      </c>
      <c r="M2420" t="str">
        <f>_xlfn.XLOOKUP($A:$A,Diagnoses!$B:$B,Diagnoses!$D:$D)</f>
        <v>Essential (primary) hypertension</v>
      </c>
      <c r="N2420" t="str">
        <f t="shared" si="74"/>
        <v>2025-Nov</v>
      </c>
      <c r="O2420" t="str">
        <f t="shared" si="75"/>
        <v>High Cost</v>
      </c>
      <c r="P2420">
        <f>COUNTIF($B:$B,B2420)</f>
        <v>8</v>
      </c>
      <c r="Q2420">
        <f>SUMIF($C:$C,C2420,$L:$L)</f>
        <v>19656.943599999999</v>
      </c>
    </row>
    <row r="2421" spans="1:17" x14ac:dyDescent="0.25">
      <c r="A2421" t="s">
        <v>6855</v>
      </c>
      <c r="B2421" t="s">
        <v>965</v>
      </c>
      <c r="C2421" t="s">
        <v>3199</v>
      </c>
      <c r="D2421" t="s">
        <v>3088</v>
      </c>
      <c r="E2421" t="s">
        <v>20796</v>
      </c>
      <c r="F2421" t="s">
        <v>6856</v>
      </c>
      <c r="G2421" t="s">
        <v>3090</v>
      </c>
      <c r="H2421">
        <f ca="1">_xlfn.XLOOKUP('Master Data'!$B:$B,PatientsMaster!$A:$A,PatientsMaster!$F:$F)</f>
        <v>64</v>
      </c>
      <c r="I2421" t="str">
        <f ca="1">_xlfn.XLOOKUP('Master Data'!$B:$B,PatientsMaster!$A:$A,PatientsMaster!$G:$G)</f>
        <v>Young Adult</v>
      </c>
      <c r="J2421" t="str">
        <f>_xlfn.XLOOKUP($C:$C,ProvidersMaster!$A:$A,ProvidersMaster!$C:$C)</f>
        <v>Gastroenterology</v>
      </c>
      <c r="K2421">
        <f>_xlfn.XLOOKUP($A:$A,Charges!$B:$B,Charges!$D:$D)</f>
        <v>158.56</v>
      </c>
      <c r="L2421">
        <f>_xlfn.XLOOKUP($E:$E,InsuranceClaims!$A:$A,InsuranceClaims!$E:$E)</f>
        <v>177.40460000000002</v>
      </c>
      <c r="M2421" t="str">
        <f>_xlfn.XLOOKUP($A:$A,Diagnoses!$B:$B,Diagnoses!$D:$D)</f>
        <v>Gastro-esophageal reflux disease without esophagitis</v>
      </c>
      <c r="N2421" t="str">
        <f t="shared" si="74"/>
        <v>2022-Dec</v>
      </c>
      <c r="O2421" t="str">
        <f t="shared" si="75"/>
        <v>Standard</v>
      </c>
      <c r="P2421">
        <f>COUNTIF($B:$B,B2421)</f>
        <v>8</v>
      </c>
      <c r="Q2421">
        <f>SUMIF($C:$C,C2421,$L:$L)</f>
        <v>19674.320500000005</v>
      </c>
    </row>
    <row r="2422" spans="1:17" x14ac:dyDescent="0.25">
      <c r="A2422" t="s">
        <v>6857</v>
      </c>
      <c r="B2422" t="s">
        <v>965</v>
      </c>
      <c r="C2422" t="s">
        <v>3111</v>
      </c>
      <c r="D2422" t="s">
        <v>3093</v>
      </c>
      <c r="E2422" t="s">
        <v>20797</v>
      </c>
      <c r="F2422" t="s">
        <v>4568</v>
      </c>
      <c r="G2422" t="s">
        <v>3102</v>
      </c>
      <c r="H2422">
        <f ca="1">_xlfn.XLOOKUP('Master Data'!$B:$B,PatientsMaster!$A:$A,PatientsMaster!$F:$F)</f>
        <v>64</v>
      </c>
      <c r="I2422" t="str">
        <f ca="1">_xlfn.XLOOKUP('Master Data'!$B:$B,PatientsMaster!$A:$A,PatientsMaster!$G:$G)</f>
        <v>Young Adult</v>
      </c>
      <c r="J2422" t="str">
        <f>_xlfn.XLOOKUP($C:$C,ProvidersMaster!$A:$A,ProvidersMaster!$C:$C)</f>
        <v>Gastroenterology</v>
      </c>
      <c r="K2422">
        <f>_xlfn.XLOOKUP($A:$A,Charges!$B:$B,Charges!$D:$D)</f>
        <v>186.09</v>
      </c>
      <c r="L2422">
        <f>_xlfn.XLOOKUP($E:$E,InsuranceClaims!$A:$A,InsuranceClaims!$E:$E)</f>
        <v>294.48649999999998</v>
      </c>
      <c r="M2422" t="str">
        <f>_xlfn.XLOOKUP($A:$A,Diagnoses!$B:$B,Diagnoses!$D:$D)</f>
        <v>Acute upper respiratory infection, unspecified</v>
      </c>
      <c r="N2422" t="str">
        <f t="shared" si="74"/>
        <v>2024-Oct</v>
      </c>
      <c r="O2422" t="str">
        <f t="shared" si="75"/>
        <v>Standard</v>
      </c>
      <c r="P2422">
        <f>COUNTIF($B:$B,B2422)</f>
        <v>8</v>
      </c>
      <c r="Q2422">
        <f>SUMIF($C:$C,C2422,$L:$L)</f>
        <v>20345.553199999988</v>
      </c>
    </row>
    <row r="2423" spans="1:17" x14ac:dyDescent="0.25">
      <c r="A2423" t="s">
        <v>6858</v>
      </c>
      <c r="B2423" t="s">
        <v>965</v>
      </c>
      <c r="C2423" t="s">
        <v>3100</v>
      </c>
      <c r="D2423" t="s">
        <v>3093</v>
      </c>
      <c r="E2423" t="s">
        <v>20798</v>
      </c>
      <c r="F2423" t="s">
        <v>5806</v>
      </c>
      <c r="G2423" t="s">
        <v>3090</v>
      </c>
      <c r="H2423">
        <f ca="1">_xlfn.XLOOKUP('Master Data'!$B:$B,PatientsMaster!$A:$A,PatientsMaster!$F:$F)</f>
        <v>64</v>
      </c>
      <c r="I2423" t="str">
        <f ca="1">_xlfn.XLOOKUP('Master Data'!$B:$B,PatientsMaster!$A:$A,PatientsMaster!$G:$G)</f>
        <v>Young Adult</v>
      </c>
      <c r="J2423" t="str">
        <f>_xlfn.XLOOKUP($C:$C,ProvidersMaster!$A:$A,ProvidersMaster!$C:$C)</f>
        <v>Gastroenterology</v>
      </c>
      <c r="K2423">
        <f>_xlfn.XLOOKUP($A:$A,Charges!$B:$B,Charges!$D:$D)</f>
        <v>264.17</v>
      </c>
      <c r="L2423">
        <f>_xlfn.XLOOKUP($E:$E,InsuranceClaims!$A:$A,InsuranceClaims!$E:$E)</f>
        <v>148.76089999999999</v>
      </c>
      <c r="M2423" t="str">
        <f>_xlfn.XLOOKUP($A:$A,Diagnoses!$B:$B,Diagnoses!$D:$D)</f>
        <v>Acute upper respiratory infection, unspecified</v>
      </c>
      <c r="N2423" t="str">
        <f t="shared" si="74"/>
        <v>2026-Jan</v>
      </c>
      <c r="O2423" t="str">
        <f t="shared" si="75"/>
        <v>Standard</v>
      </c>
      <c r="P2423">
        <f>COUNTIF($B:$B,B2423)</f>
        <v>8</v>
      </c>
      <c r="Q2423">
        <f>SUMIF($C:$C,C2423,$L:$L)</f>
        <v>18930.286999999997</v>
      </c>
    </row>
    <row r="2424" spans="1:17" x14ac:dyDescent="0.25">
      <c r="A2424" t="s">
        <v>6859</v>
      </c>
      <c r="B2424" t="s">
        <v>965</v>
      </c>
      <c r="C2424" t="s">
        <v>3196</v>
      </c>
      <c r="D2424" t="s">
        <v>3093</v>
      </c>
      <c r="E2424" t="s">
        <v>20799</v>
      </c>
      <c r="F2424" t="s">
        <v>6860</v>
      </c>
      <c r="G2424" t="s">
        <v>3090</v>
      </c>
      <c r="H2424">
        <f ca="1">_xlfn.XLOOKUP('Master Data'!$B:$B,PatientsMaster!$A:$A,PatientsMaster!$F:$F)</f>
        <v>64</v>
      </c>
      <c r="I2424" t="str">
        <f ca="1">_xlfn.XLOOKUP('Master Data'!$B:$B,PatientsMaster!$A:$A,PatientsMaster!$G:$G)</f>
        <v>Young Adult</v>
      </c>
      <c r="J2424" t="str">
        <f>_xlfn.XLOOKUP($C:$C,ProvidersMaster!$A:$A,ProvidersMaster!$C:$C)</f>
        <v>Gastroenterology</v>
      </c>
      <c r="K2424">
        <f>_xlfn.XLOOKUP($A:$A,Charges!$B:$B,Charges!$D:$D)</f>
        <v>384.64</v>
      </c>
      <c r="L2424">
        <f>_xlfn.XLOOKUP($E:$E,InsuranceClaims!$A:$A,InsuranceClaims!$E:$E)</f>
        <v>323.94669999999996</v>
      </c>
      <c r="M2424" t="str">
        <f>_xlfn.XLOOKUP($A:$A,Diagnoses!$B:$B,Diagnoses!$D:$D)</f>
        <v>Gastro-esophageal reflux disease without esophagitis</v>
      </c>
      <c r="N2424" t="str">
        <f t="shared" si="74"/>
        <v>2023-Nov</v>
      </c>
      <c r="O2424" t="str">
        <f t="shared" si="75"/>
        <v>High Cost</v>
      </c>
      <c r="P2424">
        <f>COUNTIF($B:$B,B2424)</f>
        <v>8</v>
      </c>
      <c r="Q2424">
        <f>SUMIF($C:$C,C2424,$L:$L)</f>
        <v>13711.558999999999</v>
      </c>
    </row>
    <row r="2425" spans="1:17" x14ac:dyDescent="0.25">
      <c r="A2425" t="s">
        <v>6861</v>
      </c>
      <c r="B2425" t="s">
        <v>965</v>
      </c>
      <c r="C2425" t="s">
        <v>3329</v>
      </c>
      <c r="D2425" t="s">
        <v>3088</v>
      </c>
      <c r="E2425" t="s">
        <v>20800</v>
      </c>
      <c r="F2425" t="s">
        <v>5464</v>
      </c>
      <c r="G2425" t="s">
        <v>3095</v>
      </c>
      <c r="H2425">
        <f ca="1">_xlfn.XLOOKUP('Master Data'!$B:$B,PatientsMaster!$A:$A,PatientsMaster!$F:$F)</f>
        <v>64</v>
      </c>
      <c r="I2425" t="str">
        <f ca="1">_xlfn.XLOOKUP('Master Data'!$B:$B,PatientsMaster!$A:$A,PatientsMaster!$G:$G)</f>
        <v>Young Adult</v>
      </c>
      <c r="J2425" t="str">
        <f>_xlfn.XLOOKUP($C:$C,ProvidersMaster!$A:$A,ProvidersMaster!$C:$C)</f>
        <v>Oncology</v>
      </c>
      <c r="K2425">
        <f>_xlfn.XLOOKUP($A:$A,Charges!$B:$B,Charges!$D:$D)</f>
        <v>329.41</v>
      </c>
      <c r="L2425">
        <f>_xlfn.XLOOKUP($E:$E,InsuranceClaims!$A:$A,InsuranceClaims!$E:$E)</f>
        <v>382.17520000000002</v>
      </c>
      <c r="M2425" t="str">
        <f>_xlfn.XLOOKUP($A:$A,Diagnoses!$B:$B,Diagnoses!$D:$D)</f>
        <v>Type 2 diabetes mellitus without complications</v>
      </c>
      <c r="N2425" t="str">
        <f t="shared" si="74"/>
        <v>2022-Jan</v>
      </c>
      <c r="O2425" t="str">
        <f t="shared" si="75"/>
        <v>Standard</v>
      </c>
      <c r="P2425">
        <f>COUNTIF($B:$B,B2425)</f>
        <v>8</v>
      </c>
      <c r="Q2425">
        <f>SUMIF($C:$C,C2425,$L:$L)</f>
        <v>21059.359400000005</v>
      </c>
    </row>
    <row r="2426" spans="1:17" x14ac:dyDescent="0.25">
      <c r="A2426" t="s">
        <v>6862</v>
      </c>
      <c r="B2426" t="s">
        <v>965</v>
      </c>
      <c r="C2426" t="s">
        <v>3151</v>
      </c>
      <c r="D2426" t="s">
        <v>3093</v>
      </c>
      <c r="E2426" t="s">
        <v>20801</v>
      </c>
      <c r="F2426" t="s">
        <v>6123</v>
      </c>
      <c r="G2426" t="s">
        <v>3102</v>
      </c>
      <c r="H2426">
        <f ca="1">_xlfn.XLOOKUP('Master Data'!$B:$B,PatientsMaster!$A:$A,PatientsMaster!$F:$F)</f>
        <v>64</v>
      </c>
      <c r="I2426" t="str">
        <f ca="1">_xlfn.XLOOKUP('Master Data'!$B:$B,PatientsMaster!$A:$A,PatientsMaster!$G:$G)</f>
        <v>Young Adult</v>
      </c>
      <c r="J2426" t="str">
        <f>_xlfn.XLOOKUP($C:$C,ProvidersMaster!$A:$A,ProvidersMaster!$C:$C)</f>
        <v>Gastroenterology</v>
      </c>
      <c r="K2426">
        <f>_xlfn.XLOOKUP($A:$A,Charges!$B:$B,Charges!$D:$D)</f>
        <v>162.84</v>
      </c>
      <c r="L2426">
        <f>_xlfn.XLOOKUP($E:$E,InsuranceClaims!$A:$A,InsuranceClaims!$E:$E)</f>
        <v>55.214000000000006</v>
      </c>
      <c r="M2426" t="str">
        <f>_xlfn.XLOOKUP($A:$A,Diagnoses!$B:$B,Diagnoses!$D:$D)</f>
        <v>Low back pain</v>
      </c>
      <c r="N2426" t="str">
        <f t="shared" si="74"/>
        <v>2026-Feb</v>
      </c>
      <c r="O2426" t="str">
        <f t="shared" si="75"/>
        <v>Standard</v>
      </c>
      <c r="P2426">
        <f>COUNTIF($B:$B,B2426)</f>
        <v>8</v>
      </c>
      <c r="Q2426">
        <f>SUMIF($C:$C,C2426,$L:$L)</f>
        <v>21413.642499999994</v>
      </c>
    </row>
    <row r="2427" spans="1:17" x14ac:dyDescent="0.25">
      <c r="A2427" t="s">
        <v>6863</v>
      </c>
      <c r="B2427" t="s">
        <v>967</v>
      </c>
      <c r="C2427" t="s">
        <v>3151</v>
      </c>
      <c r="D2427" t="s">
        <v>3093</v>
      </c>
      <c r="E2427" t="s">
        <v>20802</v>
      </c>
      <c r="F2427" t="s">
        <v>4389</v>
      </c>
      <c r="G2427" t="s">
        <v>3095</v>
      </c>
      <c r="H2427">
        <f ca="1">_xlfn.XLOOKUP('Master Data'!$B:$B,PatientsMaster!$A:$A,PatientsMaster!$F:$F)</f>
        <v>51</v>
      </c>
      <c r="I2427" t="str">
        <f ca="1">_xlfn.XLOOKUP('Master Data'!$B:$B,PatientsMaster!$A:$A,PatientsMaster!$G:$G)</f>
        <v>Young Adult</v>
      </c>
      <c r="J2427" t="str">
        <f>_xlfn.XLOOKUP($C:$C,ProvidersMaster!$A:$A,ProvidersMaster!$C:$C)</f>
        <v>Gastroenterology</v>
      </c>
      <c r="K2427">
        <f>_xlfn.XLOOKUP($A:$A,Charges!$B:$B,Charges!$D:$D)</f>
        <v>293.83999999999997</v>
      </c>
      <c r="L2427">
        <f>_xlfn.XLOOKUP($E:$E,InsuranceClaims!$A:$A,InsuranceClaims!$E:$E)</f>
        <v>152.91979999999998</v>
      </c>
      <c r="M2427" t="str">
        <f>_xlfn.XLOOKUP($A:$A,Diagnoses!$B:$B,Diagnoses!$D:$D)</f>
        <v>Low back pain</v>
      </c>
      <c r="N2427" t="str">
        <f t="shared" si="74"/>
        <v>2025-Jun</v>
      </c>
      <c r="O2427" t="str">
        <f t="shared" si="75"/>
        <v>Standard</v>
      </c>
      <c r="P2427">
        <f>COUNTIF($B:$B,B2427)</f>
        <v>5</v>
      </c>
      <c r="Q2427">
        <f>SUMIF($C:$C,C2427,$L:$L)</f>
        <v>21413.642499999994</v>
      </c>
    </row>
    <row r="2428" spans="1:17" x14ac:dyDescent="0.25">
      <c r="A2428" t="s">
        <v>6864</v>
      </c>
      <c r="B2428" t="s">
        <v>967</v>
      </c>
      <c r="C2428" t="s">
        <v>3104</v>
      </c>
      <c r="D2428" t="s">
        <v>3093</v>
      </c>
      <c r="E2428" t="s">
        <v>20803</v>
      </c>
      <c r="F2428" t="s">
        <v>5423</v>
      </c>
      <c r="G2428" t="s">
        <v>3090</v>
      </c>
      <c r="H2428">
        <f ca="1">_xlfn.XLOOKUP('Master Data'!$B:$B,PatientsMaster!$A:$A,PatientsMaster!$F:$F)</f>
        <v>51</v>
      </c>
      <c r="I2428" t="str">
        <f ca="1">_xlfn.XLOOKUP('Master Data'!$B:$B,PatientsMaster!$A:$A,PatientsMaster!$G:$G)</f>
        <v>Young Adult</v>
      </c>
      <c r="J2428" t="str">
        <f>_xlfn.XLOOKUP($C:$C,ProvidersMaster!$A:$A,ProvidersMaster!$C:$C)</f>
        <v>Pediatrics</v>
      </c>
      <c r="K2428">
        <f>_xlfn.XLOOKUP($A:$A,Charges!$B:$B,Charges!$D:$D)</f>
        <v>197.18</v>
      </c>
      <c r="L2428">
        <f>_xlfn.XLOOKUP($E:$E,InsuranceClaims!$A:$A,InsuranceClaims!$E:$E)</f>
        <v>123.62849999999999</v>
      </c>
      <c r="M2428" t="str">
        <f>_xlfn.XLOOKUP($A:$A,Diagnoses!$B:$B,Diagnoses!$D:$D)</f>
        <v>Essential (primary) hypertension</v>
      </c>
      <c r="N2428" t="str">
        <f t="shared" si="74"/>
        <v>2024-Apr</v>
      </c>
      <c r="O2428" t="str">
        <f t="shared" si="75"/>
        <v>Standard</v>
      </c>
      <c r="P2428">
        <f>COUNTIF($B:$B,B2428)</f>
        <v>5</v>
      </c>
      <c r="Q2428">
        <f>SUMIF($C:$C,C2428,$L:$L)</f>
        <v>19656.943599999999</v>
      </c>
    </row>
    <row r="2429" spans="1:17" x14ac:dyDescent="0.25">
      <c r="A2429" t="s">
        <v>6865</v>
      </c>
      <c r="B2429" t="s">
        <v>967</v>
      </c>
      <c r="C2429" t="s">
        <v>3156</v>
      </c>
      <c r="D2429" t="s">
        <v>3093</v>
      </c>
      <c r="E2429" t="s">
        <v>20804</v>
      </c>
      <c r="F2429" t="s">
        <v>4159</v>
      </c>
      <c r="G2429" t="s">
        <v>3102</v>
      </c>
      <c r="H2429">
        <f ca="1">_xlfn.XLOOKUP('Master Data'!$B:$B,PatientsMaster!$A:$A,PatientsMaster!$F:$F)</f>
        <v>51</v>
      </c>
      <c r="I2429" t="str">
        <f ca="1">_xlfn.XLOOKUP('Master Data'!$B:$B,PatientsMaster!$A:$A,PatientsMaster!$G:$G)</f>
        <v>Young Adult</v>
      </c>
      <c r="J2429" t="str">
        <f>_xlfn.XLOOKUP($C:$C,ProvidersMaster!$A:$A,ProvidersMaster!$C:$C)</f>
        <v>Neurology</v>
      </c>
      <c r="K2429">
        <f>_xlfn.XLOOKUP($A:$A,Charges!$B:$B,Charges!$D:$D)</f>
        <v>238.15</v>
      </c>
      <c r="L2429">
        <f>_xlfn.XLOOKUP($E:$E,InsuranceClaims!$A:$A,InsuranceClaims!$E:$E)</f>
        <v>182.70869999999999</v>
      </c>
      <c r="M2429" t="str">
        <f>_xlfn.XLOOKUP($A:$A,Diagnoses!$B:$B,Diagnoses!$D:$D)</f>
        <v>Gastro-esophageal reflux disease without esophagitis</v>
      </c>
      <c r="N2429" t="str">
        <f t="shared" si="74"/>
        <v>2022-Apr</v>
      </c>
      <c r="O2429" t="str">
        <f t="shared" si="75"/>
        <v>Standard</v>
      </c>
      <c r="P2429">
        <f>COUNTIF($B:$B,B2429)</f>
        <v>5</v>
      </c>
      <c r="Q2429">
        <f>SUMIF($C:$C,C2429,$L:$L)</f>
        <v>25676.765600000006</v>
      </c>
    </row>
    <row r="2430" spans="1:17" x14ac:dyDescent="0.25">
      <c r="A2430" t="s">
        <v>6866</v>
      </c>
      <c r="B2430" t="s">
        <v>967</v>
      </c>
      <c r="C2430" t="s">
        <v>3199</v>
      </c>
      <c r="D2430" t="s">
        <v>3093</v>
      </c>
      <c r="E2430" t="s">
        <v>20805</v>
      </c>
      <c r="F2430" t="s">
        <v>3972</v>
      </c>
      <c r="G2430" t="s">
        <v>3090</v>
      </c>
      <c r="H2430">
        <f ca="1">_xlfn.XLOOKUP('Master Data'!$B:$B,PatientsMaster!$A:$A,PatientsMaster!$F:$F)</f>
        <v>51</v>
      </c>
      <c r="I2430" t="str">
        <f ca="1">_xlfn.XLOOKUP('Master Data'!$B:$B,PatientsMaster!$A:$A,PatientsMaster!$G:$G)</f>
        <v>Young Adult</v>
      </c>
      <c r="J2430" t="str">
        <f>_xlfn.XLOOKUP($C:$C,ProvidersMaster!$A:$A,ProvidersMaster!$C:$C)</f>
        <v>Gastroenterology</v>
      </c>
      <c r="K2430">
        <f>_xlfn.XLOOKUP($A:$A,Charges!$B:$B,Charges!$D:$D)</f>
        <v>242.66</v>
      </c>
      <c r="L2430">
        <f>_xlfn.XLOOKUP($E:$E,InsuranceClaims!$A:$A,InsuranceClaims!$E:$E)</f>
        <v>162.54909999999998</v>
      </c>
      <c r="M2430" t="str">
        <f>_xlfn.XLOOKUP($A:$A,Diagnoses!$B:$B,Diagnoses!$D:$D)</f>
        <v>Gastro-esophageal reflux disease without esophagitis</v>
      </c>
      <c r="N2430" t="str">
        <f t="shared" si="74"/>
        <v>2022-Oct</v>
      </c>
      <c r="O2430" t="str">
        <f t="shared" si="75"/>
        <v>Standard</v>
      </c>
      <c r="P2430">
        <f>COUNTIF($B:$B,B2430)</f>
        <v>5</v>
      </c>
      <c r="Q2430">
        <f>SUMIF($C:$C,C2430,$L:$L)</f>
        <v>19674.320500000005</v>
      </c>
    </row>
    <row r="2431" spans="1:17" x14ac:dyDescent="0.25">
      <c r="A2431" t="s">
        <v>6867</v>
      </c>
      <c r="B2431" t="s">
        <v>967</v>
      </c>
      <c r="C2431" t="s">
        <v>3208</v>
      </c>
      <c r="D2431" t="s">
        <v>3088</v>
      </c>
      <c r="E2431" t="s">
        <v>20806</v>
      </c>
      <c r="F2431" t="s">
        <v>6868</v>
      </c>
      <c r="G2431" t="s">
        <v>3106</v>
      </c>
      <c r="H2431">
        <f ca="1">_xlfn.XLOOKUP('Master Data'!$B:$B,PatientsMaster!$A:$A,PatientsMaster!$F:$F)</f>
        <v>51</v>
      </c>
      <c r="I2431" t="str">
        <f ca="1">_xlfn.XLOOKUP('Master Data'!$B:$B,PatientsMaster!$A:$A,PatientsMaster!$G:$G)</f>
        <v>Young Adult</v>
      </c>
      <c r="J2431" t="str">
        <f>_xlfn.XLOOKUP($C:$C,ProvidersMaster!$A:$A,ProvidersMaster!$C:$C)</f>
        <v>Cardiology</v>
      </c>
      <c r="K2431">
        <f>_xlfn.XLOOKUP($A:$A,Charges!$B:$B,Charges!$D:$D)</f>
        <v>284.58</v>
      </c>
      <c r="L2431">
        <f>_xlfn.XLOOKUP($E:$E,InsuranceClaims!$A:$A,InsuranceClaims!$E:$E)</f>
        <v>250.33399999999997</v>
      </c>
      <c r="M2431" t="str">
        <f>_xlfn.XLOOKUP($A:$A,Diagnoses!$B:$B,Diagnoses!$D:$D)</f>
        <v>Essential (primary) hypertension</v>
      </c>
      <c r="N2431" t="str">
        <f t="shared" si="74"/>
        <v>2023-Oct</v>
      </c>
      <c r="O2431" t="str">
        <f t="shared" si="75"/>
        <v>Standard</v>
      </c>
      <c r="P2431">
        <f>COUNTIF($B:$B,B2431)</f>
        <v>5</v>
      </c>
      <c r="Q2431">
        <f>SUMIF($C:$C,C2431,$L:$L)</f>
        <v>17205.856699999993</v>
      </c>
    </row>
    <row r="2432" spans="1:17" x14ac:dyDescent="0.25">
      <c r="A2432" t="s">
        <v>6869</v>
      </c>
      <c r="B2432" t="s">
        <v>969</v>
      </c>
      <c r="C2432" t="s">
        <v>3161</v>
      </c>
      <c r="D2432" t="s">
        <v>3093</v>
      </c>
      <c r="E2432" t="s">
        <v>20807</v>
      </c>
      <c r="F2432" t="s">
        <v>3828</v>
      </c>
      <c r="G2432" t="s">
        <v>3090</v>
      </c>
      <c r="H2432">
        <f ca="1">_xlfn.XLOOKUP('Master Data'!$B:$B,PatientsMaster!$A:$A,PatientsMaster!$F:$F)</f>
        <v>75</v>
      </c>
      <c r="I2432" t="str">
        <f ca="1">_xlfn.XLOOKUP('Master Data'!$B:$B,PatientsMaster!$A:$A,PatientsMaster!$G:$G)</f>
        <v>Young Adult</v>
      </c>
      <c r="J2432" t="str">
        <f>_xlfn.XLOOKUP($C:$C,ProvidersMaster!$A:$A,ProvidersMaster!$C:$C)</f>
        <v>Gastroenterology</v>
      </c>
      <c r="K2432">
        <f>_xlfn.XLOOKUP($A:$A,Charges!$B:$B,Charges!$D:$D)</f>
        <v>395.33</v>
      </c>
      <c r="L2432">
        <f>_xlfn.XLOOKUP($E:$E,InsuranceClaims!$A:$A,InsuranceClaims!$E:$E)</f>
        <v>47.362499999999997</v>
      </c>
      <c r="M2432" t="str">
        <f>_xlfn.XLOOKUP($A:$A,Diagnoses!$B:$B,Diagnoses!$D:$D)</f>
        <v>Essential (primary) hypertension</v>
      </c>
      <c r="N2432" t="str">
        <f t="shared" si="74"/>
        <v>2022-Feb</v>
      </c>
      <c r="O2432" t="str">
        <f t="shared" si="75"/>
        <v>High Cost</v>
      </c>
      <c r="P2432">
        <f>COUNTIF($B:$B,B2432)</f>
        <v>1</v>
      </c>
      <c r="Q2432">
        <f>SUMIF($C:$C,C2432,$L:$L)</f>
        <v>20657.172699999996</v>
      </c>
    </row>
    <row r="2433" spans="1:17" x14ac:dyDescent="0.25">
      <c r="A2433" t="s">
        <v>6870</v>
      </c>
      <c r="B2433" t="s">
        <v>971</v>
      </c>
      <c r="C2433" t="s">
        <v>3145</v>
      </c>
      <c r="D2433" t="s">
        <v>3093</v>
      </c>
      <c r="E2433" t="s">
        <v>20808</v>
      </c>
      <c r="F2433" t="s">
        <v>6871</v>
      </c>
      <c r="G2433" t="s">
        <v>3102</v>
      </c>
      <c r="H2433">
        <f ca="1">_xlfn.XLOOKUP('Master Data'!$B:$B,PatientsMaster!$A:$A,PatientsMaster!$F:$F)</f>
        <v>24</v>
      </c>
      <c r="I2433" t="str">
        <f ca="1">_xlfn.XLOOKUP('Master Data'!$B:$B,PatientsMaster!$A:$A,PatientsMaster!$G:$G)</f>
        <v>Young Adult</v>
      </c>
      <c r="J2433" t="str">
        <f>_xlfn.XLOOKUP($C:$C,ProvidersMaster!$A:$A,ProvidersMaster!$C:$C)</f>
        <v>Cardiology</v>
      </c>
      <c r="K2433">
        <f>_xlfn.XLOOKUP($A:$A,Charges!$B:$B,Charges!$D:$D)</f>
        <v>358.76</v>
      </c>
      <c r="L2433">
        <f>_xlfn.XLOOKUP($E:$E,InsuranceClaims!$A:$A,InsuranceClaims!$E:$E)</f>
        <v>54.804600000000001</v>
      </c>
      <c r="M2433" t="str">
        <f>_xlfn.XLOOKUP($A:$A,Diagnoses!$B:$B,Diagnoses!$D:$D)</f>
        <v>Acute upper respiratory infection, unspecified</v>
      </c>
      <c r="N2433" t="str">
        <f t="shared" si="74"/>
        <v>2026-Feb</v>
      </c>
      <c r="O2433" t="str">
        <f t="shared" si="75"/>
        <v>High Cost</v>
      </c>
      <c r="P2433">
        <f>COUNTIF($B:$B,B2433)</f>
        <v>6</v>
      </c>
      <c r="Q2433">
        <f>SUMIF($C:$C,C2433,$L:$L)</f>
        <v>16957.942200000001</v>
      </c>
    </row>
    <row r="2434" spans="1:17" x14ac:dyDescent="0.25">
      <c r="A2434" t="s">
        <v>6872</v>
      </c>
      <c r="B2434" t="s">
        <v>971</v>
      </c>
      <c r="C2434" t="s">
        <v>3156</v>
      </c>
      <c r="D2434" t="s">
        <v>3093</v>
      </c>
      <c r="E2434" t="s">
        <v>20809</v>
      </c>
      <c r="F2434" t="s">
        <v>6873</v>
      </c>
      <c r="G2434" t="s">
        <v>3095</v>
      </c>
      <c r="H2434">
        <f ca="1">_xlfn.XLOOKUP('Master Data'!$B:$B,PatientsMaster!$A:$A,PatientsMaster!$F:$F)</f>
        <v>24</v>
      </c>
      <c r="I2434" t="str">
        <f ca="1">_xlfn.XLOOKUP('Master Data'!$B:$B,PatientsMaster!$A:$A,PatientsMaster!$G:$G)</f>
        <v>Young Adult</v>
      </c>
      <c r="J2434" t="str">
        <f>_xlfn.XLOOKUP($C:$C,ProvidersMaster!$A:$A,ProvidersMaster!$C:$C)</f>
        <v>Neurology</v>
      </c>
      <c r="K2434">
        <f>_xlfn.XLOOKUP($A:$A,Charges!$B:$B,Charges!$D:$D)</f>
        <v>468.36</v>
      </c>
      <c r="L2434">
        <f>_xlfn.XLOOKUP($E:$E,InsuranceClaims!$A:$A,InsuranceClaims!$E:$E)</f>
        <v>212.96999999999997</v>
      </c>
      <c r="M2434" t="str">
        <f>_xlfn.XLOOKUP($A:$A,Diagnoses!$B:$B,Diagnoses!$D:$D)</f>
        <v>Acute upper respiratory infection, unspecified</v>
      </c>
      <c r="N2434" t="str">
        <f t="shared" si="74"/>
        <v>2022-May</v>
      </c>
      <c r="O2434" t="str">
        <f t="shared" si="75"/>
        <v>High Cost</v>
      </c>
      <c r="P2434">
        <f>COUNTIF($B:$B,B2434)</f>
        <v>6</v>
      </c>
      <c r="Q2434">
        <f>SUMIF($C:$C,C2434,$L:$L)</f>
        <v>25676.765600000006</v>
      </c>
    </row>
    <row r="2435" spans="1:17" x14ac:dyDescent="0.25">
      <c r="A2435" t="s">
        <v>6874</v>
      </c>
      <c r="B2435" t="s">
        <v>971</v>
      </c>
      <c r="C2435" t="s">
        <v>3161</v>
      </c>
      <c r="D2435" t="s">
        <v>3088</v>
      </c>
      <c r="E2435" t="s">
        <v>20810</v>
      </c>
      <c r="F2435" t="s">
        <v>6627</v>
      </c>
      <c r="G2435" t="s">
        <v>3106</v>
      </c>
      <c r="H2435">
        <f ca="1">_xlfn.XLOOKUP('Master Data'!$B:$B,PatientsMaster!$A:$A,PatientsMaster!$F:$F)</f>
        <v>24</v>
      </c>
      <c r="I2435" t="str">
        <f ca="1">_xlfn.XLOOKUP('Master Data'!$B:$B,PatientsMaster!$A:$A,PatientsMaster!$G:$G)</f>
        <v>Young Adult</v>
      </c>
      <c r="J2435" t="str">
        <f>_xlfn.XLOOKUP($C:$C,ProvidersMaster!$A:$A,ProvidersMaster!$C:$C)</f>
        <v>Gastroenterology</v>
      </c>
      <c r="K2435">
        <f>_xlfn.XLOOKUP($A:$A,Charges!$B:$B,Charges!$D:$D)</f>
        <v>272.58999999999997</v>
      </c>
      <c r="L2435">
        <f>_xlfn.XLOOKUP($E:$E,InsuranceClaims!$A:$A,InsuranceClaims!$E:$E)</f>
        <v>241.19</v>
      </c>
      <c r="M2435" t="str">
        <f>_xlfn.XLOOKUP($A:$A,Diagnoses!$B:$B,Diagnoses!$D:$D)</f>
        <v>Gastro-esophageal reflux disease without esophagitis</v>
      </c>
      <c r="N2435" t="str">
        <f t="shared" ref="N2435:N2498" si="76">TEXT($F:$F,"yyyy-mmm")</f>
        <v>2022-Oct</v>
      </c>
      <c r="O2435" t="str">
        <f t="shared" ref="O2435:O2498" si="77">IF(K2435&gt;350,"High Cost","Standard")</f>
        <v>Standard</v>
      </c>
      <c r="P2435">
        <f>COUNTIF($B:$B,B2435)</f>
        <v>6</v>
      </c>
      <c r="Q2435">
        <f>SUMIF($C:$C,C2435,$L:$L)</f>
        <v>20657.172699999996</v>
      </c>
    </row>
    <row r="2436" spans="1:17" x14ac:dyDescent="0.25">
      <c r="A2436" t="s">
        <v>6875</v>
      </c>
      <c r="B2436" t="s">
        <v>971</v>
      </c>
      <c r="C2436" t="s">
        <v>3199</v>
      </c>
      <c r="D2436" t="s">
        <v>3088</v>
      </c>
      <c r="E2436" t="s">
        <v>20811</v>
      </c>
      <c r="F2436" t="s">
        <v>5787</v>
      </c>
      <c r="G2436" t="s">
        <v>3090</v>
      </c>
      <c r="H2436">
        <f ca="1">_xlfn.XLOOKUP('Master Data'!$B:$B,PatientsMaster!$A:$A,PatientsMaster!$F:$F)</f>
        <v>24</v>
      </c>
      <c r="I2436" t="str">
        <f ca="1">_xlfn.XLOOKUP('Master Data'!$B:$B,PatientsMaster!$A:$A,PatientsMaster!$G:$G)</f>
        <v>Young Adult</v>
      </c>
      <c r="J2436" t="str">
        <f>_xlfn.XLOOKUP($C:$C,ProvidersMaster!$A:$A,ProvidersMaster!$C:$C)</f>
        <v>Gastroenterology</v>
      </c>
      <c r="K2436">
        <f>_xlfn.XLOOKUP($A:$A,Charges!$B:$B,Charges!$D:$D)</f>
        <v>118.05</v>
      </c>
      <c r="L2436">
        <f>_xlfn.XLOOKUP($E:$E,InsuranceClaims!$A:$A,InsuranceClaims!$E:$E)</f>
        <v>341.4024</v>
      </c>
      <c r="M2436" t="str">
        <f>_xlfn.XLOOKUP($A:$A,Diagnoses!$B:$B,Diagnoses!$D:$D)</f>
        <v>Essential (primary) hypertension</v>
      </c>
      <c r="N2436" t="str">
        <f t="shared" si="76"/>
        <v>2024-Aug</v>
      </c>
      <c r="O2436" t="str">
        <f t="shared" si="77"/>
        <v>Standard</v>
      </c>
      <c r="P2436">
        <f>COUNTIF($B:$B,B2436)</f>
        <v>6</v>
      </c>
      <c r="Q2436">
        <f>SUMIF($C:$C,C2436,$L:$L)</f>
        <v>19674.320500000005</v>
      </c>
    </row>
    <row r="2437" spans="1:17" x14ac:dyDescent="0.25">
      <c r="A2437" t="s">
        <v>6876</v>
      </c>
      <c r="B2437" t="s">
        <v>971</v>
      </c>
      <c r="C2437" t="s">
        <v>3175</v>
      </c>
      <c r="D2437" t="s">
        <v>3088</v>
      </c>
      <c r="E2437" t="s">
        <v>20812</v>
      </c>
      <c r="F2437" t="s">
        <v>6877</v>
      </c>
      <c r="G2437" t="s">
        <v>3102</v>
      </c>
      <c r="H2437">
        <f ca="1">_xlfn.XLOOKUP('Master Data'!$B:$B,PatientsMaster!$A:$A,PatientsMaster!$F:$F)</f>
        <v>24</v>
      </c>
      <c r="I2437" t="str">
        <f ca="1">_xlfn.XLOOKUP('Master Data'!$B:$B,PatientsMaster!$A:$A,PatientsMaster!$G:$G)</f>
        <v>Young Adult</v>
      </c>
      <c r="J2437" t="str">
        <f>_xlfn.XLOOKUP($C:$C,ProvidersMaster!$A:$A,ProvidersMaster!$C:$C)</f>
        <v>Pediatrics</v>
      </c>
      <c r="K2437">
        <f>_xlfn.XLOOKUP($A:$A,Charges!$B:$B,Charges!$D:$D)</f>
        <v>462.26</v>
      </c>
      <c r="L2437">
        <f>_xlfn.XLOOKUP($E:$E,InsuranceClaims!$A:$A,InsuranceClaims!$E:$E)</f>
        <v>384.82900000000001</v>
      </c>
      <c r="M2437" t="str">
        <f>_xlfn.XLOOKUP($A:$A,Diagnoses!$B:$B,Diagnoses!$D:$D)</f>
        <v>Type 2 diabetes mellitus without complications</v>
      </c>
      <c r="N2437" t="str">
        <f t="shared" si="76"/>
        <v>2025-Feb</v>
      </c>
      <c r="O2437" t="str">
        <f t="shared" si="77"/>
        <v>High Cost</v>
      </c>
      <c r="P2437">
        <f>COUNTIF($B:$B,B2437)</f>
        <v>6</v>
      </c>
      <c r="Q2437">
        <f>SUMIF($C:$C,C2437,$L:$L)</f>
        <v>18866.657099999993</v>
      </c>
    </row>
    <row r="2438" spans="1:17" x14ac:dyDescent="0.25">
      <c r="A2438" t="s">
        <v>6878</v>
      </c>
      <c r="B2438" t="s">
        <v>971</v>
      </c>
      <c r="C2438" t="s">
        <v>3100</v>
      </c>
      <c r="D2438" t="s">
        <v>3088</v>
      </c>
      <c r="E2438" t="s">
        <v>20813</v>
      </c>
      <c r="F2438" t="s">
        <v>5225</v>
      </c>
      <c r="G2438" t="s">
        <v>3090</v>
      </c>
      <c r="H2438">
        <f ca="1">_xlfn.XLOOKUP('Master Data'!$B:$B,PatientsMaster!$A:$A,PatientsMaster!$F:$F)</f>
        <v>24</v>
      </c>
      <c r="I2438" t="str">
        <f ca="1">_xlfn.XLOOKUP('Master Data'!$B:$B,PatientsMaster!$A:$A,PatientsMaster!$G:$G)</f>
        <v>Young Adult</v>
      </c>
      <c r="J2438" t="str">
        <f>_xlfn.XLOOKUP($C:$C,ProvidersMaster!$A:$A,ProvidersMaster!$C:$C)</f>
        <v>Gastroenterology</v>
      </c>
      <c r="K2438">
        <f>_xlfn.XLOOKUP($A:$A,Charges!$B:$B,Charges!$D:$D)</f>
        <v>152.69999999999999</v>
      </c>
      <c r="L2438">
        <f>_xlfn.XLOOKUP($E:$E,InsuranceClaims!$A:$A,InsuranceClaims!$E:$E)</f>
        <v>260.78300000000002</v>
      </c>
      <c r="M2438" t="str">
        <f>_xlfn.XLOOKUP($A:$A,Diagnoses!$B:$B,Diagnoses!$D:$D)</f>
        <v>Essential (primary) hypertension</v>
      </c>
      <c r="N2438" t="str">
        <f t="shared" si="76"/>
        <v>2024-May</v>
      </c>
      <c r="O2438" t="str">
        <f t="shared" si="77"/>
        <v>Standard</v>
      </c>
      <c r="P2438">
        <f>COUNTIF($B:$B,B2438)</f>
        <v>6</v>
      </c>
      <c r="Q2438">
        <f>SUMIF($C:$C,C2438,$L:$L)</f>
        <v>18930.286999999997</v>
      </c>
    </row>
    <row r="2439" spans="1:17" x14ac:dyDescent="0.25">
      <c r="A2439" t="s">
        <v>6879</v>
      </c>
      <c r="B2439" t="s">
        <v>973</v>
      </c>
      <c r="C2439" t="s">
        <v>3208</v>
      </c>
      <c r="D2439" t="s">
        <v>3088</v>
      </c>
      <c r="E2439" t="s">
        <v>20814</v>
      </c>
      <c r="F2439" t="s">
        <v>3960</v>
      </c>
      <c r="G2439" t="s">
        <v>3095</v>
      </c>
      <c r="H2439">
        <f ca="1">_xlfn.XLOOKUP('Master Data'!$B:$B,PatientsMaster!$A:$A,PatientsMaster!$F:$F)</f>
        <v>24</v>
      </c>
      <c r="I2439" t="str">
        <f ca="1">_xlfn.XLOOKUP('Master Data'!$B:$B,PatientsMaster!$A:$A,PatientsMaster!$G:$G)</f>
        <v>Young Adult</v>
      </c>
      <c r="J2439" t="str">
        <f>_xlfn.XLOOKUP($C:$C,ProvidersMaster!$A:$A,ProvidersMaster!$C:$C)</f>
        <v>Cardiology</v>
      </c>
      <c r="K2439">
        <f>_xlfn.XLOOKUP($A:$A,Charges!$B:$B,Charges!$D:$D)</f>
        <v>466.15</v>
      </c>
      <c r="L2439">
        <f>_xlfn.XLOOKUP($E:$E,InsuranceClaims!$A:$A,InsuranceClaims!$E:$E)</f>
        <v>157.3134</v>
      </c>
      <c r="M2439" t="str">
        <f>_xlfn.XLOOKUP($A:$A,Diagnoses!$B:$B,Diagnoses!$D:$D)</f>
        <v>Low back pain</v>
      </c>
      <c r="N2439" t="str">
        <f t="shared" si="76"/>
        <v>2022-Aug</v>
      </c>
      <c r="O2439" t="str">
        <f t="shared" si="77"/>
        <v>High Cost</v>
      </c>
      <c r="P2439">
        <f>COUNTIF($B:$B,B2439)</f>
        <v>5</v>
      </c>
      <c r="Q2439">
        <f>SUMIF($C:$C,C2439,$L:$L)</f>
        <v>17205.856699999993</v>
      </c>
    </row>
    <row r="2440" spans="1:17" x14ac:dyDescent="0.25">
      <c r="A2440" t="s">
        <v>6880</v>
      </c>
      <c r="B2440" t="s">
        <v>973</v>
      </c>
      <c r="C2440" t="s">
        <v>3161</v>
      </c>
      <c r="D2440" t="s">
        <v>3093</v>
      </c>
      <c r="E2440" t="s">
        <v>20815</v>
      </c>
      <c r="F2440" t="s">
        <v>3371</v>
      </c>
      <c r="G2440" t="s">
        <v>3102</v>
      </c>
      <c r="H2440">
        <f ca="1">_xlfn.XLOOKUP('Master Data'!$B:$B,PatientsMaster!$A:$A,PatientsMaster!$F:$F)</f>
        <v>24</v>
      </c>
      <c r="I2440" t="str">
        <f ca="1">_xlfn.XLOOKUP('Master Data'!$B:$B,PatientsMaster!$A:$A,PatientsMaster!$G:$G)</f>
        <v>Young Adult</v>
      </c>
      <c r="J2440" t="str">
        <f>_xlfn.XLOOKUP($C:$C,ProvidersMaster!$A:$A,ProvidersMaster!$C:$C)</f>
        <v>Gastroenterology</v>
      </c>
      <c r="K2440">
        <f>_xlfn.XLOOKUP($A:$A,Charges!$B:$B,Charges!$D:$D)</f>
        <v>251.88</v>
      </c>
      <c r="L2440">
        <f>_xlfn.XLOOKUP($E:$E,InsuranceClaims!$A:$A,InsuranceClaims!$E:$E)</f>
        <v>204.10380000000001</v>
      </c>
      <c r="M2440" t="str">
        <f>_xlfn.XLOOKUP($A:$A,Diagnoses!$B:$B,Diagnoses!$D:$D)</f>
        <v>Essential (primary) hypertension</v>
      </c>
      <c r="N2440" t="str">
        <f t="shared" si="76"/>
        <v>2025-Feb</v>
      </c>
      <c r="O2440" t="str">
        <f t="shared" si="77"/>
        <v>Standard</v>
      </c>
      <c r="P2440">
        <f>COUNTIF($B:$B,B2440)</f>
        <v>5</v>
      </c>
      <c r="Q2440">
        <f>SUMIF($C:$C,C2440,$L:$L)</f>
        <v>20657.172699999996</v>
      </c>
    </row>
    <row r="2441" spans="1:17" x14ac:dyDescent="0.25">
      <c r="A2441" t="s">
        <v>6881</v>
      </c>
      <c r="B2441" t="s">
        <v>973</v>
      </c>
      <c r="C2441" t="s">
        <v>3097</v>
      </c>
      <c r="D2441" t="s">
        <v>3093</v>
      </c>
      <c r="E2441" t="s">
        <v>20816</v>
      </c>
      <c r="F2441" t="s">
        <v>4157</v>
      </c>
      <c r="G2441" t="s">
        <v>3102</v>
      </c>
      <c r="H2441">
        <f ca="1">_xlfn.XLOOKUP('Master Data'!$B:$B,PatientsMaster!$A:$A,PatientsMaster!$F:$F)</f>
        <v>24</v>
      </c>
      <c r="I2441" t="str">
        <f ca="1">_xlfn.XLOOKUP('Master Data'!$B:$B,PatientsMaster!$A:$A,PatientsMaster!$G:$G)</f>
        <v>Young Adult</v>
      </c>
      <c r="J2441" t="str">
        <f>_xlfn.XLOOKUP($C:$C,ProvidersMaster!$A:$A,ProvidersMaster!$C:$C)</f>
        <v>Cardiology</v>
      </c>
      <c r="K2441">
        <f>_xlfn.XLOOKUP($A:$A,Charges!$B:$B,Charges!$D:$D)</f>
        <v>461.46</v>
      </c>
      <c r="L2441">
        <f>_xlfn.XLOOKUP($E:$E,InsuranceClaims!$A:$A,InsuranceClaims!$E:$E)</f>
        <v>296.64510000000001</v>
      </c>
      <c r="M2441" t="str">
        <f>_xlfn.XLOOKUP($A:$A,Diagnoses!$B:$B,Diagnoses!$D:$D)</f>
        <v>Type 2 diabetes mellitus without complications</v>
      </c>
      <c r="N2441" t="str">
        <f t="shared" si="76"/>
        <v>2025-Jan</v>
      </c>
      <c r="O2441" t="str">
        <f t="shared" si="77"/>
        <v>High Cost</v>
      </c>
      <c r="P2441">
        <f>COUNTIF($B:$B,B2441)</f>
        <v>5</v>
      </c>
      <c r="Q2441">
        <f>SUMIF($C:$C,C2441,$L:$L)</f>
        <v>19482.340599999985</v>
      </c>
    </row>
    <row r="2442" spans="1:17" x14ac:dyDescent="0.25">
      <c r="A2442" t="s">
        <v>6882</v>
      </c>
      <c r="B2442" t="s">
        <v>973</v>
      </c>
      <c r="C2442" t="s">
        <v>3175</v>
      </c>
      <c r="D2442" t="s">
        <v>3093</v>
      </c>
      <c r="E2442" t="s">
        <v>20817</v>
      </c>
      <c r="F2442" t="s">
        <v>5931</v>
      </c>
      <c r="G2442" t="s">
        <v>3106</v>
      </c>
      <c r="H2442">
        <f ca="1">_xlfn.XLOOKUP('Master Data'!$B:$B,PatientsMaster!$A:$A,PatientsMaster!$F:$F)</f>
        <v>24</v>
      </c>
      <c r="I2442" t="str">
        <f ca="1">_xlfn.XLOOKUP('Master Data'!$B:$B,PatientsMaster!$A:$A,PatientsMaster!$G:$G)</f>
        <v>Young Adult</v>
      </c>
      <c r="J2442" t="str">
        <f>_xlfn.XLOOKUP($C:$C,ProvidersMaster!$A:$A,ProvidersMaster!$C:$C)</f>
        <v>Pediatrics</v>
      </c>
      <c r="K2442">
        <f>_xlfn.XLOOKUP($A:$A,Charges!$B:$B,Charges!$D:$D)</f>
        <v>174.51</v>
      </c>
      <c r="L2442">
        <f>_xlfn.XLOOKUP($E:$E,InsuranceClaims!$A:$A,InsuranceClaims!$E:$E)</f>
        <v>337.75279999999998</v>
      </c>
      <c r="M2442" t="str">
        <f>_xlfn.XLOOKUP($A:$A,Diagnoses!$B:$B,Diagnoses!$D:$D)</f>
        <v>Acute upper respiratory infection, unspecified</v>
      </c>
      <c r="N2442" t="str">
        <f t="shared" si="76"/>
        <v>2025-Apr</v>
      </c>
      <c r="O2442" t="str">
        <f t="shared" si="77"/>
        <v>Standard</v>
      </c>
      <c r="P2442">
        <f>COUNTIF($B:$B,B2442)</f>
        <v>5</v>
      </c>
      <c r="Q2442">
        <f>SUMIF($C:$C,C2442,$L:$L)</f>
        <v>18866.657099999993</v>
      </c>
    </row>
    <row r="2443" spans="1:17" x14ac:dyDescent="0.25">
      <c r="A2443" t="s">
        <v>6883</v>
      </c>
      <c r="B2443" t="s">
        <v>973</v>
      </c>
      <c r="C2443" t="s">
        <v>3138</v>
      </c>
      <c r="D2443" t="s">
        <v>3093</v>
      </c>
      <c r="E2443" t="s">
        <v>20818</v>
      </c>
      <c r="F2443" t="s">
        <v>3552</v>
      </c>
      <c r="G2443" t="s">
        <v>3106</v>
      </c>
      <c r="H2443">
        <f ca="1">_xlfn.XLOOKUP('Master Data'!$B:$B,PatientsMaster!$A:$A,PatientsMaster!$F:$F)</f>
        <v>24</v>
      </c>
      <c r="I2443" t="str">
        <f ca="1">_xlfn.XLOOKUP('Master Data'!$B:$B,PatientsMaster!$A:$A,PatientsMaster!$G:$G)</f>
        <v>Young Adult</v>
      </c>
      <c r="J2443" t="str">
        <f>_xlfn.XLOOKUP($C:$C,ProvidersMaster!$A:$A,ProvidersMaster!$C:$C)</f>
        <v>Dermatology</v>
      </c>
      <c r="K2443">
        <f>_xlfn.XLOOKUP($A:$A,Charges!$B:$B,Charges!$D:$D)</f>
        <v>387.47</v>
      </c>
      <c r="L2443">
        <f>_xlfn.XLOOKUP($E:$E,InsuranceClaims!$A:$A,InsuranceClaims!$E:$E)</f>
        <v>93.163799999999995</v>
      </c>
      <c r="M2443" t="str">
        <f>_xlfn.XLOOKUP($A:$A,Diagnoses!$B:$B,Diagnoses!$D:$D)</f>
        <v>Type 2 diabetes mellitus without complications</v>
      </c>
      <c r="N2443" t="str">
        <f t="shared" si="76"/>
        <v>2023-Aug</v>
      </c>
      <c r="O2443" t="str">
        <f t="shared" si="77"/>
        <v>High Cost</v>
      </c>
      <c r="P2443">
        <f>COUNTIF($B:$B,B2443)</f>
        <v>5</v>
      </c>
      <c r="Q2443">
        <f>SUMIF($C:$C,C2443,$L:$L)</f>
        <v>16320.415199999998</v>
      </c>
    </row>
    <row r="2444" spans="1:17" x14ac:dyDescent="0.25">
      <c r="A2444" t="s">
        <v>6884</v>
      </c>
      <c r="B2444" t="s">
        <v>975</v>
      </c>
      <c r="C2444" t="s">
        <v>3329</v>
      </c>
      <c r="D2444" t="s">
        <v>3088</v>
      </c>
      <c r="E2444" t="s">
        <v>20819</v>
      </c>
      <c r="F2444" t="s">
        <v>4706</v>
      </c>
      <c r="G2444" t="s">
        <v>3095</v>
      </c>
      <c r="H2444">
        <f ca="1">_xlfn.XLOOKUP('Master Data'!$B:$B,PatientsMaster!$A:$A,PatientsMaster!$F:$F)</f>
        <v>84</v>
      </c>
      <c r="I2444" t="str">
        <f ca="1">_xlfn.XLOOKUP('Master Data'!$B:$B,PatientsMaster!$A:$A,PatientsMaster!$G:$G)</f>
        <v>Young Adult</v>
      </c>
      <c r="J2444" t="str">
        <f>_xlfn.XLOOKUP($C:$C,ProvidersMaster!$A:$A,ProvidersMaster!$C:$C)</f>
        <v>Oncology</v>
      </c>
      <c r="K2444">
        <f>_xlfn.XLOOKUP($A:$A,Charges!$B:$B,Charges!$D:$D)</f>
        <v>356.81</v>
      </c>
      <c r="L2444">
        <f>_xlfn.XLOOKUP($E:$E,InsuranceClaims!$A:$A,InsuranceClaims!$E:$E)</f>
        <v>232.1703</v>
      </c>
      <c r="M2444" t="str">
        <f>_xlfn.XLOOKUP($A:$A,Diagnoses!$B:$B,Diagnoses!$D:$D)</f>
        <v>Gastro-esophageal reflux disease without esophagitis</v>
      </c>
      <c r="N2444" t="str">
        <f t="shared" si="76"/>
        <v>2026-Mar</v>
      </c>
      <c r="O2444" t="str">
        <f t="shared" si="77"/>
        <v>High Cost</v>
      </c>
      <c r="P2444">
        <f>COUNTIF($B:$B,B2444)</f>
        <v>9</v>
      </c>
      <c r="Q2444">
        <f>SUMIF($C:$C,C2444,$L:$L)</f>
        <v>21059.359400000005</v>
      </c>
    </row>
    <row r="2445" spans="1:17" x14ac:dyDescent="0.25">
      <c r="A2445" t="s">
        <v>6885</v>
      </c>
      <c r="B2445" t="s">
        <v>975</v>
      </c>
      <c r="C2445" t="s">
        <v>3130</v>
      </c>
      <c r="D2445" t="s">
        <v>3093</v>
      </c>
      <c r="E2445" t="s">
        <v>20820</v>
      </c>
      <c r="F2445" t="s">
        <v>4879</v>
      </c>
      <c r="G2445" t="s">
        <v>3090</v>
      </c>
      <c r="H2445">
        <f ca="1">_xlfn.XLOOKUP('Master Data'!$B:$B,PatientsMaster!$A:$A,PatientsMaster!$F:$F)</f>
        <v>84</v>
      </c>
      <c r="I2445" t="str">
        <f ca="1">_xlfn.XLOOKUP('Master Data'!$B:$B,PatientsMaster!$A:$A,PatientsMaster!$G:$G)</f>
        <v>Young Adult</v>
      </c>
      <c r="J2445" t="str">
        <f>_xlfn.XLOOKUP($C:$C,ProvidersMaster!$A:$A,ProvidersMaster!$C:$C)</f>
        <v>Pediatrics</v>
      </c>
      <c r="K2445">
        <f>_xlfn.XLOOKUP($A:$A,Charges!$B:$B,Charges!$D:$D)</f>
        <v>228.02</v>
      </c>
      <c r="L2445">
        <f>_xlfn.XLOOKUP($E:$E,InsuranceClaims!$A:$A,InsuranceClaims!$E:$E)</f>
        <v>56.528599999999997</v>
      </c>
      <c r="M2445" t="str">
        <f>_xlfn.XLOOKUP($A:$A,Diagnoses!$B:$B,Diagnoses!$D:$D)</f>
        <v>Essential (primary) hypertension</v>
      </c>
      <c r="N2445" t="str">
        <f t="shared" si="76"/>
        <v>2024-Jan</v>
      </c>
      <c r="O2445" t="str">
        <f t="shared" si="77"/>
        <v>Standard</v>
      </c>
      <c r="P2445">
        <f>COUNTIF($B:$B,B2445)</f>
        <v>9</v>
      </c>
      <c r="Q2445">
        <f>SUMIF($C:$C,C2445,$L:$L)</f>
        <v>15966.304299999994</v>
      </c>
    </row>
    <row r="2446" spans="1:17" x14ac:dyDescent="0.25">
      <c r="A2446" t="s">
        <v>6886</v>
      </c>
      <c r="B2446" t="s">
        <v>975</v>
      </c>
      <c r="C2446" t="s">
        <v>3172</v>
      </c>
      <c r="D2446" t="s">
        <v>3093</v>
      </c>
      <c r="E2446" t="s">
        <v>20821</v>
      </c>
      <c r="F2446" t="s">
        <v>6887</v>
      </c>
      <c r="G2446" t="s">
        <v>3102</v>
      </c>
      <c r="H2446">
        <f ca="1">_xlfn.XLOOKUP('Master Data'!$B:$B,PatientsMaster!$A:$A,PatientsMaster!$F:$F)</f>
        <v>84</v>
      </c>
      <c r="I2446" t="str">
        <f ca="1">_xlfn.XLOOKUP('Master Data'!$B:$B,PatientsMaster!$A:$A,PatientsMaster!$G:$G)</f>
        <v>Young Adult</v>
      </c>
      <c r="J2446" t="str">
        <f>_xlfn.XLOOKUP($C:$C,ProvidersMaster!$A:$A,ProvidersMaster!$C:$C)</f>
        <v>Gastroenterology</v>
      </c>
      <c r="K2446">
        <f>_xlfn.XLOOKUP($A:$A,Charges!$B:$B,Charges!$D:$D)</f>
        <v>343.77</v>
      </c>
      <c r="L2446">
        <f>_xlfn.XLOOKUP($E:$E,InsuranceClaims!$A:$A,InsuranceClaims!$E:$E)</f>
        <v>305.79360000000003</v>
      </c>
      <c r="M2446" t="str">
        <f>_xlfn.XLOOKUP($A:$A,Diagnoses!$B:$B,Diagnoses!$D:$D)</f>
        <v>Gastro-esophageal reflux disease without esophagitis</v>
      </c>
      <c r="N2446" t="str">
        <f t="shared" si="76"/>
        <v>2022-Nov</v>
      </c>
      <c r="O2446" t="str">
        <f t="shared" si="77"/>
        <v>Standard</v>
      </c>
      <c r="P2446">
        <f>COUNTIF($B:$B,B2446)</f>
        <v>9</v>
      </c>
      <c r="Q2446">
        <f>SUMIF($C:$C,C2446,$L:$L)</f>
        <v>17502.678000000004</v>
      </c>
    </row>
    <row r="2447" spans="1:17" x14ac:dyDescent="0.25">
      <c r="A2447" t="s">
        <v>6888</v>
      </c>
      <c r="B2447" t="s">
        <v>975</v>
      </c>
      <c r="C2447" t="s">
        <v>3248</v>
      </c>
      <c r="D2447" t="s">
        <v>3093</v>
      </c>
      <c r="E2447" t="s">
        <v>20822</v>
      </c>
      <c r="F2447" t="s">
        <v>4836</v>
      </c>
      <c r="G2447" t="s">
        <v>3102</v>
      </c>
      <c r="H2447">
        <f ca="1">_xlfn.XLOOKUP('Master Data'!$B:$B,PatientsMaster!$A:$A,PatientsMaster!$F:$F)</f>
        <v>84</v>
      </c>
      <c r="I2447" t="str">
        <f ca="1">_xlfn.XLOOKUP('Master Data'!$B:$B,PatientsMaster!$A:$A,PatientsMaster!$G:$G)</f>
        <v>Young Adult</v>
      </c>
      <c r="J2447" t="str">
        <f>_xlfn.XLOOKUP($C:$C,ProvidersMaster!$A:$A,ProvidersMaster!$C:$C)</f>
        <v>Cardiology</v>
      </c>
      <c r="K2447">
        <f>_xlfn.XLOOKUP($A:$A,Charges!$B:$B,Charges!$D:$D)</f>
        <v>408.09</v>
      </c>
      <c r="L2447">
        <f>_xlfn.XLOOKUP($E:$E,InsuranceClaims!$A:$A,InsuranceClaims!$E:$E)</f>
        <v>368.7346</v>
      </c>
      <c r="M2447" t="str">
        <f>_xlfn.XLOOKUP($A:$A,Diagnoses!$B:$B,Diagnoses!$D:$D)</f>
        <v>Type 2 diabetes mellitus without complications</v>
      </c>
      <c r="N2447" t="str">
        <f t="shared" si="76"/>
        <v>2024-Feb</v>
      </c>
      <c r="O2447" t="str">
        <f t="shared" si="77"/>
        <v>High Cost</v>
      </c>
      <c r="P2447">
        <f>COUNTIF($B:$B,B2447)</f>
        <v>9</v>
      </c>
      <c r="Q2447">
        <f>SUMIF($C:$C,C2447,$L:$L)</f>
        <v>20392.786800000002</v>
      </c>
    </row>
    <row r="2448" spans="1:17" x14ac:dyDescent="0.25">
      <c r="A2448" t="s">
        <v>6889</v>
      </c>
      <c r="B2448" t="s">
        <v>975</v>
      </c>
      <c r="C2448" t="s">
        <v>3145</v>
      </c>
      <c r="D2448" t="s">
        <v>3088</v>
      </c>
      <c r="E2448" t="s">
        <v>20823</v>
      </c>
      <c r="F2448" t="s">
        <v>6890</v>
      </c>
      <c r="G2448" t="s">
        <v>3106</v>
      </c>
      <c r="H2448">
        <f ca="1">_xlfn.XLOOKUP('Master Data'!$B:$B,PatientsMaster!$A:$A,PatientsMaster!$F:$F)</f>
        <v>84</v>
      </c>
      <c r="I2448" t="str">
        <f ca="1">_xlfn.XLOOKUP('Master Data'!$B:$B,PatientsMaster!$A:$A,PatientsMaster!$G:$G)</f>
        <v>Young Adult</v>
      </c>
      <c r="J2448" t="str">
        <f>_xlfn.XLOOKUP($C:$C,ProvidersMaster!$A:$A,ProvidersMaster!$C:$C)</f>
        <v>Cardiology</v>
      </c>
      <c r="K2448">
        <f>_xlfn.XLOOKUP($A:$A,Charges!$B:$B,Charges!$D:$D)</f>
        <v>202.81</v>
      </c>
      <c r="L2448">
        <f>_xlfn.XLOOKUP($E:$E,InsuranceClaims!$A:$A,InsuranceClaims!$E:$E)</f>
        <v>231.0675</v>
      </c>
      <c r="M2448" t="str">
        <f>_xlfn.XLOOKUP($A:$A,Diagnoses!$B:$B,Diagnoses!$D:$D)</f>
        <v>Low back pain</v>
      </c>
      <c r="N2448" t="str">
        <f t="shared" si="76"/>
        <v>2025-Dec</v>
      </c>
      <c r="O2448" t="str">
        <f t="shared" si="77"/>
        <v>Standard</v>
      </c>
      <c r="P2448">
        <f>COUNTIF($B:$B,B2448)</f>
        <v>9</v>
      </c>
      <c r="Q2448">
        <f>SUMIF($C:$C,C2448,$L:$L)</f>
        <v>16957.942200000001</v>
      </c>
    </row>
    <row r="2449" spans="1:17" x14ac:dyDescent="0.25">
      <c r="A2449" t="s">
        <v>6891</v>
      </c>
      <c r="B2449" t="s">
        <v>975</v>
      </c>
      <c r="C2449" t="s">
        <v>3135</v>
      </c>
      <c r="D2449" t="s">
        <v>3093</v>
      </c>
      <c r="E2449" t="s">
        <v>20824</v>
      </c>
      <c r="F2449" t="s">
        <v>3840</v>
      </c>
      <c r="G2449" t="s">
        <v>3095</v>
      </c>
      <c r="H2449">
        <f ca="1">_xlfn.XLOOKUP('Master Data'!$B:$B,PatientsMaster!$A:$A,PatientsMaster!$F:$F)</f>
        <v>84</v>
      </c>
      <c r="I2449" t="str">
        <f ca="1">_xlfn.XLOOKUP('Master Data'!$B:$B,PatientsMaster!$A:$A,PatientsMaster!$G:$G)</f>
        <v>Young Adult</v>
      </c>
      <c r="J2449" t="str">
        <f>_xlfn.XLOOKUP($C:$C,ProvidersMaster!$A:$A,ProvidersMaster!$C:$C)</f>
        <v>Pediatrics</v>
      </c>
      <c r="K2449">
        <f>_xlfn.XLOOKUP($A:$A,Charges!$B:$B,Charges!$D:$D)</f>
        <v>413.43</v>
      </c>
      <c r="L2449">
        <f>_xlfn.XLOOKUP($E:$E,InsuranceClaims!$A:$A,InsuranceClaims!$E:$E)</f>
        <v>223.54640000000001</v>
      </c>
      <c r="M2449" t="str">
        <f>_xlfn.XLOOKUP($A:$A,Diagnoses!$B:$B,Diagnoses!$D:$D)</f>
        <v>Type 2 diabetes mellitus without complications</v>
      </c>
      <c r="N2449" t="str">
        <f t="shared" si="76"/>
        <v>2025-Feb</v>
      </c>
      <c r="O2449" t="str">
        <f t="shared" si="77"/>
        <v>High Cost</v>
      </c>
      <c r="P2449">
        <f>COUNTIF($B:$B,B2449)</f>
        <v>9</v>
      </c>
      <c r="Q2449">
        <f>SUMIF($C:$C,C2449,$L:$L)</f>
        <v>24472.873299999996</v>
      </c>
    </row>
    <row r="2450" spans="1:17" x14ac:dyDescent="0.25">
      <c r="A2450" t="s">
        <v>6892</v>
      </c>
      <c r="B2450" t="s">
        <v>975</v>
      </c>
      <c r="C2450" t="s">
        <v>3135</v>
      </c>
      <c r="D2450" t="s">
        <v>3088</v>
      </c>
      <c r="E2450" t="s">
        <v>20825</v>
      </c>
      <c r="F2450" t="s">
        <v>3766</v>
      </c>
      <c r="G2450" t="s">
        <v>3102</v>
      </c>
      <c r="H2450">
        <f ca="1">_xlfn.XLOOKUP('Master Data'!$B:$B,PatientsMaster!$A:$A,PatientsMaster!$F:$F)</f>
        <v>84</v>
      </c>
      <c r="I2450" t="str">
        <f ca="1">_xlfn.XLOOKUP('Master Data'!$B:$B,PatientsMaster!$A:$A,PatientsMaster!$G:$G)</f>
        <v>Young Adult</v>
      </c>
      <c r="J2450" t="str">
        <f>_xlfn.XLOOKUP($C:$C,ProvidersMaster!$A:$A,ProvidersMaster!$C:$C)</f>
        <v>Pediatrics</v>
      </c>
      <c r="K2450">
        <f>_xlfn.XLOOKUP($A:$A,Charges!$B:$B,Charges!$D:$D)</f>
        <v>139.47</v>
      </c>
      <c r="L2450">
        <f>_xlfn.XLOOKUP($E:$E,InsuranceClaims!$A:$A,InsuranceClaims!$E:$E)</f>
        <v>302.70299999999997</v>
      </c>
      <c r="M2450" t="str">
        <f>_xlfn.XLOOKUP($A:$A,Diagnoses!$B:$B,Diagnoses!$D:$D)</f>
        <v>Gastro-esophageal reflux disease without esophagitis</v>
      </c>
      <c r="N2450" t="str">
        <f t="shared" si="76"/>
        <v>2025-Jan</v>
      </c>
      <c r="O2450" t="str">
        <f t="shared" si="77"/>
        <v>Standard</v>
      </c>
      <c r="P2450">
        <f>COUNTIF($B:$B,B2450)</f>
        <v>9</v>
      </c>
      <c r="Q2450">
        <f>SUMIF($C:$C,C2450,$L:$L)</f>
        <v>24472.873299999996</v>
      </c>
    </row>
    <row r="2451" spans="1:17" x14ac:dyDescent="0.25">
      <c r="A2451" t="s">
        <v>6893</v>
      </c>
      <c r="B2451" t="s">
        <v>975</v>
      </c>
      <c r="C2451" t="s">
        <v>3092</v>
      </c>
      <c r="D2451" t="s">
        <v>3088</v>
      </c>
      <c r="E2451" t="s">
        <v>20826</v>
      </c>
      <c r="F2451" t="s">
        <v>6894</v>
      </c>
      <c r="G2451" t="s">
        <v>3090</v>
      </c>
      <c r="H2451">
        <f ca="1">_xlfn.XLOOKUP('Master Data'!$B:$B,PatientsMaster!$A:$A,PatientsMaster!$F:$F)</f>
        <v>84</v>
      </c>
      <c r="I2451" t="str">
        <f ca="1">_xlfn.XLOOKUP('Master Data'!$B:$B,PatientsMaster!$A:$A,PatientsMaster!$G:$G)</f>
        <v>Young Adult</v>
      </c>
      <c r="J2451" t="str">
        <f>_xlfn.XLOOKUP($C:$C,ProvidersMaster!$A:$A,ProvidersMaster!$C:$C)</f>
        <v>Oncology</v>
      </c>
      <c r="K2451">
        <f>_xlfn.XLOOKUP($A:$A,Charges!$B:$B,Charges!$D:$D)</f>
        <v>113.75</v>
      </c>
      <c r="L2451">
        <f>_xlfn.XLOOKUP($E:$E,InsuranceClaims!$A:$A,InsuranceClaims!$E:$E)</f>
        <v>135.87139999999999</v>
      </c>
      <c r="M2451" t="str">
        <f>_xlfn.XLOOKUP($A:$A,Diagnoses!$B:$B,Diagnoses!$D:$D)</f>
        <v>Gastro-esophageal reflux disease without esophagitis</v>
      </c>
      <c r="N2451" t="str">
        <f t="shared" si="76"/>
        <v>2022-Jul</v>
      </c>
      <c r="O2451" t="str">
        <f t="shared" si="77"/>
        <v>Standard</v>
      </c>
      <c r="P2451">
        <f>COUNTIF($B:$B,B2451)</f>
        <v>9</v>
      </c>
      <c r="Q2451">
        <f>SUMIF($C:$C,C2451,$L:$L)</f>
        <v>16713.101299999998</v>
      </c>
    </row>
    <row r="2452" spans="1:17" x14ac:dyDescent="0.25">
      <c r="A2452" t="s">
        <v>6895</v>
      </c>
      <c r="B2452" t="s">
        <v>975</v>
      </c>
      <c r="C2452" t="s">
        <v>3265</v>
      </c>
      <c r="D2452" t="s">
        <v>3088</v>
      </c>
      <c r="E2452" t="s">
        <v>20827</v>
      </c>
      <c r="F2452" t="s">
        <v>6896</v>
      </c>
      <c r="G2452" t="s">
        <v>3106</v>
      </c>
      <c r="H2452">
        <f ca="1">_xlfn.XLOOKUP('Master Data'!$B:$B,PatientsMaster!$A:$A,PatientsMaster!$F:$F)</f>
        <v>84</v>
      </c>
      <c r="I2452" t="str">
        <f ca="1">_xlfn.XLOOKUP('Master Data'!$B:$B,PatientsMaster!$A:$A,PatientsMaster!$G:$G)</f>
        <v>Young Adult</v>
      </c>
      <c r="J2452" t="str">
        <f>_xlfn.XLOOKUP($C:$C,ProvidersMaster!$A:$A,ProvidersMaster!$C:$C)</f>
        <v>Neurology</v>
      </c>
      <c r="K2452">
        <f>_xlfn.XLOOKUP($A:$A,Charges!$B:$B,Charges!$D:$D)</f>
        <v>383.44</v>
      </c>
      <c r="L2452">
        <f>_xlfn.XLOOKUP($E:$E,InsuranceClaims!$A:$A,InsuranceClaims!$E:$E)</f>
        <v>209.50799999999998</v>
      </c>
      <c r="M2452" t="str">
        <f>_xlfn.XLOOKUP($A:$A,Diagnoses!$B:$B,Diagnoses!$D:$D)</f>
        <v>Type 2 diabetes mellitus without complications</v>
      </c>
      <c r="N2452" t="str">
        <f t="shared" si="76"/>
        <v>2023-Feb</v>
      </c>
      <c r="O2452" t="str">
        <f t="shared" si="77"/>
        <v>High Cost</v>
      </c>
      <c r="P2452">
        <f>COUNTIF($B:$B,B2452)</f>
        <v>9</v>
      </c>
      <c r="Q2452">
        <f>SUMIF($C:$C,C2452,$L:$L)</f>
        <v>17482.5101</v>
      </c>
    </row>
    <row r="2453" spans="1:17" x14ac:dyDescent="0.25">
      <c r="A2453" t="s">
        <v>6897</v>
      </c>
      <c r="B2453" t="s">
        <v>977</v>
      </c>
      <c r="C2453" t="s">
        <v>3130</v>
      </c>
      <c r="D2453" t="s">
        <v>3093</v>
      </c>
      <c r="E2453" t="s">
        <v>20828</v>
      </c>
      <c r="F2453" t="s">
        <v>5650</v>
      </c>
      <c r="G2453" t="s">
        <v>3106</v>
      </c>
      <c r="H2453">
        <f ca="1">_xlfn.XLOOKUP('Master Data'!$B:$B,PatientsMaster!$A:$A,PatientsMaster!$F:$F)</f>
        <v>34</v>
      </c>
      <c r="I2453" t="str">
        <f ca="1">_xlfn.XLOOKUP('Master Data'!$B:$B,PatientsMaster!$A:$A,PatientsMaster!$G:$G)</f>
        <v>Young Adult</v>
      </c>
      <c r="J2453" t="str">
        <f>_xlfn.XLOOKUP($C:$C,ProvidersMaster!$A:$A,ProvidersMaster!$C:$C)</f>
        <v>Pediatrics</v>
      </c>
      <c r="K2453">
        <f>_xlfn.XLOOKUP($A:$A,Charges!$B:$B,Charges!$D:$D)</f>
        <v>401.32</v>
      </c>
      <c r="L2453">
        <f>_xlfn.XLOOKUP($E:$E,InsuranceClaims!$A:$A,InsuranceClaims!$E:$E)</f>
        <v>286.23</v>
      </c>
      <c r="M2453" t="str">
        <f>_xlfn.XLOOKUP($A:$A,Diagnoses!$B:$B,Diagnoses!$D:$D)</f>
        <v>Low back pain</v>
      </c>
      <c r="N2453" t="str">
        <f t="shared" si="76"/>
        <v>2022-Apr</v>
      </c>
      <c r="O2453" t="str">
        <f t="shared" si="77"/>
        <v>High Cost</v>
      </c>
      <c r="P2453">
        <f>COUNTIF($B:$B,B2453)</f>
        <v>5</v>
      </c>
      <c r="Q2453">
        <f>SUMIF($C:$C,C2453,$L:$L)</f>
        <v>15966.304299999994</v>
      </c>
    </row>
    <row r="2454" spans="1:17" x14ac:dyDescent="0.25">
      <c r="A2454" t="s">
        <v>6898</v>
      </c>
      <c r="B2454" t="s">
        <v>977</v>
      </c>
      <c r="C2454" t="s">
        <v>3202</v>
      </c>
      <c r="D2454" t="s">
        <v>3088</v>
      </c>
      <c r="E2454" t="s">
        <v>20829</v>
      </c>
      <c r="F2454" t="s">
        <v>3470</v>
      </c>
      <c r="G2454" t="s">
        <v>3102</v>
      </c>
      <c r="H2454">
        <f ca="1">_xlfn.XLOOKUP('Master Data'!$B:$B,PatientsMaster!$A:$A,PatientsMaster!$F:$F)</f>
        <v>34</v>
      </c>
      <c r="I2454" t="str">
        <f ca="1">_xlfn.XLOOKUP('Master Data'!$B:$B,PatientsMaster!$A:$A,PatientsMaster!$G:$G)</f>
        <v>Young Adult</v>
      </c>
      <c r="J2454" t="str">
        <f>_xlfn.XLOOKUP($C:$C,ProvidersMaster!$A:$A,ProvidersMaster!$C:$C)</f>
        <v>General Practice</v>
      </c>
      <c r="K2454">
        <f>_xlfn.XLOOKUP($A:$A,Charges!$B:$B,Charges!$D:$D)</f>
        <v>410.04</v>
      </c>
      <c r="L2454">
        <f>_xlfn.XLOOKUP($E:$E,InsuranceClaims!$A:$A,InsuranceClaims!$E:$E)</f>
        <v>424.67039999999997</v>
      </c>
      <c r="M2454" t="str">
        <f>_xlfn.XLOOKUP($A:$A,Diagnoses!$B:$B,Diagnoses!$D:$D)</f>
        <v>Essential (primary) hypertension</v>
      </c>
      <c r="N2454" t="str">
        <f t="shared" si="76"/>
        <v>2024-Oct</v>
      </c>
      <c r="O2454" t="str">
        <f t="shared" si="77"/>
        <v>High Cost</v>
      </c>
      <c r="P2454">
        <f>COUNTIF($B:$B,B2454)</f>
        <v>5</v>
      </c>
      <c r="Q2454">
        <f>SUMIF($C:$C,C2454,$L:$L)</f>
        <v>16195.449599999994</v>
      </c>
    </row>
    <row r="2455" spans="1:17" x14ac:dyDescent="0.25">
      <c r="A2455" t="s">
        <v>6899</v>
      </c>
      <c r="B2455" t="s">
        <v>977</v>
      </c>
      <c r="C2455" t="s">
        <v>3111</v>
      </c>
      <c r="D2455" t="s">
        <v>3093</v>
      </c>
      <c r="E2455" t="s">
        <v>20830</v>
      </c>
      <c r="F2455" t="s">
        <v>3428</v>
      </c>
      <c r="G2455" t="s">
        <v>3106</v>
      </c>
      <c r="H2455">
        <f ca="1">_xlfn.XLOOKUP('Master Data'!$B:$B,PatientsMaster!$A:$A,PatientsMaster!$F:$F)</f>
        <v>34</v>
      </c>
      <c r="I2455" t="str">
        <f ca="1">_xlfn.XLOOKUP('Master Data'!$B:$B,PatientsMaster!$A:$A,PatientsMaster!$G:$G)</f>
        <v>Young Adult</v>
      </c>
      <c r="J2455" t="str">
        <f>_xlfn.XLOOKUP($C:$C,ProvidersMaster!$A:$A,ProvidersMaster!$C:$C)</f>
        <v>Gastroenterology</v>
      </c>
      <c r="K2455">
        <f>_xlfn.XLOOKUP($A:$A,Charges!$B:$B,Charges!$D:$D)</f>
        <v>52.61</v>
      </c>
      <c r="L2455">
        <f>_xlfn.XLOOKUP($E:$E,InsuranceClaims!$A:$A,InsuranceClaims!$E:$E)</f>
        <v>91.66109999999999</v>
      </c>
      <c r="M2455" t="str">
        <f>_xlfn.XLOOKUP($A:$A,Diagnoses!$B:$B,Diagnoses!$D:$D)</f>
        <v>Type 2 diabetes mellitus without complications</v>
      </c>
      <c r="N2455" t="str">
        <f t="shared" si="76"/>
        <v>2023-Jan</v>
      </c>
      <c r="O2455" t="str">
        <f t="shared" si="77"/>
        <v>Standard</v>
      </c>
      <c r="P2455">
        <f>COUNTIF($B:$B,B2455)</f>
        <v>5</v>
      </c>
      <c r="Q2455">
        <f>SUMIF($C:$C,C2455,$L:$L)</f>
        <v>20345.553199999988</v>
      </c>
    </row>
    <row r="2456" spans="1:17" x14ac:dyDescent="0.25">
      <c r="A2456" t="s">
        <v>6900</v>
      </c>
      <c r="B2456" t="s">
        <v>977</v>
      </c>
      <c r="C2456" t="s">
        <v>3100</v>
      </c>
      <c r="D2456" t="s">
        <v>3088</v>
      </c>
      <c r="E2456" t="s">
        <v>20831</v>
      </c>
      <c r="F2456" t="s">
        <v>4258</v>
      </c>
      <c r="G2456" t="s">
        <v>3106</v>
      </c>
      <c r="H2456">
        <f ca="1">_xlfn.XLOOKUP('Master Data'!$B:$B,PatientsMaster!$A:$A,PatientsMaster!$F:$F)</f>
        <v>34</v>
      </c>
      <c r="I2456" t="str">
        <f ca="1">_xlfn.XLOOKUP('Master Data'!$B:$B,PatientsMaster!$A:$A,PatientsMaster!$G:$G)</f>
        <v>Young Adult</v>
      </c>
      <c r="J2456" t="str">
        <f>_xlfn.XLOOKUP($C:$C,ProvidersMaster!$A:$A,ProvidersMaster!$C:$C)</f>
        <v>Gastroenterology</v>
      </c>
      <c r="K2456">
        <f>_xlfn.XLOOKUP($A:$A,Charges!$B:$B,Charges!$D:$D)</f>
        <v>131.82</v>
      </c>
      <c r="L2456">
        <f>_xlfn.XLOOKUP($E:$E,InsuranceClaims!$A:$A,InsuranceClaims!$E:$E)</f>
        <v>364.53</v>
      </c>
      <c r="M2456" t="str">
        <f>_xlfn.XLOOKUP($A:$A,Diagnoses!$B:$B,Diagnoses!$D:$D)</f>
        <v>Essential (primary) hypertension</v>
      </c>
      <c r="N2456" t="str">
        <f t="shared" si="76"/>
        <v>2026-Jun</v>
      </c>
      <c r="O2456" t="str">
        <f t="shared" si="77"/>
        <v>Standard</v>
      </c>
      <c r="P2456">
        <f>COUNTIF($B:$B,B2456)</f>
        <v>5</v>
      </c>
      <c r="Q2456">
        <f>SUMIF($C:$C,C2456,$L:$L)</f>
        <v>18930.286999999997</v>
      </c>
    </row>
    <row r="2457" spans="1:17" x14ac:dyDescent="0.25">
      <c r="A2457" t="s">
        <v>6901</v>
      </c>
      <c r="B2457" t="s">
        <v>977</v>
      </c>
      <c r="C2457" t="s">
        <v>3156</v>
      </c>
      <c r="D2457" t="s">
        <v>3088</v>
      </c>
      <c r="E2457" t="s">
        <v>20832</v>
      </c>
      <c r="F2457" t="s">
        <v>5391</v>
      </c>
      <c r="G2457" t="s">
        <v>3095</v>
      </c>
      <c r="H2457">
        <f ca="1">_xlfn.XLOOKUP('Master Data'!$B:$B,PatientsMaster!$A:$A,PatientsMaster!$F:$F)</f>
        <v>34</v>
      </c>
      <c r="I2457" t="str">
        <f ca="1">_xlfn.XLOOKUP('Master Data'!$B:$B,PatientsMaster!$A:$A,PatientsMaster!$G:$G)</f>
        <v>Young Adult</v>
      </c>
      <c r="J2457" t="str">
        <f>_xlfn.XLOOKUP($C:$C,ProvidersMaster!$A:$A,ProvidersMaster!$C:$C)</f>
        <v>Neurology</v>
      </c>
      <c r="K2457">
        <f>_xlfn.XLOOKUP($A:$A,Charges!$B:$B,Charges!$D:$D)</f>
        <v>172.56</v>
      </c>
      <c r="L2457">
        <f>_xlfn.XLOOKUP($E:$E,InsuranceClaims!$A:$A,InsuranceClaims!$E:$E)</f>
        <v>302.54310000000004</v>
      </c>
      <c r="M2457" t="str">
        <f>_xlfn.XLOOKUP($A:$A,Diagnoses!$B:$B,Diagnoses!$D:$D)</f>
        <v>Essential (primary) hypertension</v>
      </c>
      <c r="N2457" t="str">
        <f t="shared" si="76"/>
        <v>2024-Dec</v>
      </c>
      <c r="O2457" t="str">
        <f t="shared" si="77"/>
        <v>Standard</v>
      </c>
      <c r="P2457">
        <f>COUNTIF($B:$B,B2457)</f>
        <v>5</v>
      </c>
      <c r="Q2457">
        <f>SUMIF($C:$C,C2457,$L:$L)</f>
        <v>25676.765600000006</v>
      </c>
    </row>
    <row r="2458" spans="1:17" x14ac:dyDescent="0.25">
      <c r="A2458" t="s">
        <v>6902</v>
      </c>
      <c r="B2458" t="s">
        <v>979</v>
      </c>
      <c r="C2458" t="s">
        <v>3329</v>
      </c>
      <c r="D2458" t="s">
        <v>3088</v>
      </c>
      <c r="E2458" t="s">
        <v>20833</v>
      </c>
      <c r="F2458" t="s">
        <v>3869</v>
      </c>
      <c r="G2458" t="s">
        <v>3090</v>
      </c>
      <c r="H2458">
        <f ca="1">_xlfn.XLOOKUP('Master Data'!$B:$B,PatientsMaster!$A:$A,PatientsMaster!$F:$F)</f>
        <v>41</v>
      </c>
      <c r="I2458" t="str">
        <f ca="1">_xlfn.XLOOKUP('Master Data'!$B:$B,PatientsMaster!$A:$A,PatientsMaster!$G:$G)</f>
        <v>Young Adult</v>
      </c>
      <c r="J2458" t="str">
        <f>_xlfn.XLOOKUP($C:$C,ProvidersMaster!$A:$A,ProvidersMaster!$C:$C)</f>
        <v>Oncology</v>
      </c>
      <c r="K2458">
        <f>_xlfn.XLOOKUP($A:$A,Charges!$B:$B,Charges!$D:$D)</f>
        <v>208.05</v>
      </c>
      <c r="L2458">
        <f>_xlfn.XLOOKUP($E:$E,InsuranceClaims!$A:$A,InsuranceClaims!$E:$E)</f>
        <v>141.56450000000001</v>
      </c>
      <c r="M2458" t="str">
        <f>_xlfn.XLOOKUP($A:$A,Diagnoses!$B:$B,Diagnoses!$D:$D)</f>
        <v>Essential (primary) hypertension</v>
      </c>
      <c r="N2458" t="str">
        <f t="shared" si="76"/>
        <v>2024-Jun</v>
      </c>
      <c r="O2458" t="str">
        <f t="shared" si="77"/>
        <v>Standard</v>
      </c>
      <c r="P2458">
        <f>COUNTIF($B:$B,B2458)</f>
        <v>1</v>
      </c>
      <c r="Q2458">
        <f>SUMIF($C:$C,C2458,$L:$L)</f>
        <v>21059.359400000005</v>
      </c>
    </row>
    <row r="2459" spans="1:17" x14ac:dyDescent="0.25">
      <c r="A2459" t="s">
        <v>6903</v>
      </c>
      <c r="B2459" t="s">
        <v>981</v>
      </c>
      <c r="C2459" t="s">
        <v>3248</v>
      </c>
      <c r="D2459" t="s">
        <v>3093</v>
      </c>
      <c r="E2459" t="s">
        <v>20834</v>
      </c>
      <c r="F2459" t="s">
        <v>3770</v>
      </c>
      <c r="G2459" t="s">
        <v>3090</v>
      </c>
      <c r="H2459">
        <f ca="1">_xlfn.XLOOKUP('Master Data'!$B:$B,PatientsMaster!$A:$A,PatientsMaster!$F:$F)</f>
        <v>80</v>
      </c>
      <c r="I2459" t="str">
        <f ca="1">_xlfn.XLOOKUP('Master Data'!$B:$B,PatientsMaster!$A:$A,PatientsMaster!$G:$G)</f>
        <v>Young Adult</v>
      </c>
      <c r="J2459" t="str">
        <f>_xlfn.XLOOKUP($C:$C,ProvidersMaster!$A:$A,ProvidersMaster!$C:$C)</f>
        <v>Cardiology</v>
      </c>
      <c r="K2459">
        <f>_xlfn.XLOOKUP($A:$A,Charges!$B:$B,Charges!$D:$D)</f>
        <v>263.82</v>
      </c>
      <c r="L2459">
        <f>_xlfn.XLOOKUP($E:$E,InsuranceClaims!$A:$A,InsuranceClaims!$E:$E)</f>
        <v>150.4932</v>
      </c>
      <c r="M2459" t="str">
        <f>_xlfn.XLOOKUP($A:$A,Diagnoses!$B:$B,Diagnoses!$D:$D)</f>
        <v>Acute upper respiratory infection, unspecified</v>
      </c>
      <c r="N2459" t="str">
        <f t="shared" si="76"/>
        <v>2024-Nov</v>
      </c>
      <c r="O2459" t="str">
        <f t="shared" si="77"/>
        <v>Standard</v>
      </c>
      <c r="P2459">
        <f>COUNTIF($B:$B,B2459)</f>
        <v>3</v>
      </c>
      <c r="Q2459">
        <f>SUMIF($C:$C,C2459,$L:$L)</f>
        <v>20392.786800000002</v>
      </c>
    </row>
    <row r="2460" spans="1:17" x14ac:dyDescent="0.25">
      <c r="A2460" t="s">
        <v>6904</v>
      </c>
      <c r="B2460" t="s">
        <v>981</v>
      </c>
      <c r="C2460" t="s">
        <v>3196</v>
      </c>
      <c r="D2460" t="s">
        <v>3088</v>
      </c>
      <c r="E2460" t="s">
        <v>20835</v>
      </c>
      <c r="F2460" t="s">
        <v>4709</v>
      </c>
      <c r="G2460" t="s">
        <v>3090</v>
      </c>
      <c r="H2460">
        <f ca="1">_xlfn.XLOOKUP('Master Data'!$B:$B,PatientsMaster!$A:$A,PatientsMaster!$F:$F)</f>
        <v>80</v>
      </c>
      <c r="I2460" t="str">
        <f ca="1">_xlfn.XLOOKUP('Master Data'!$B:$B,PatientsMaster!$A:$A,PatientsMaster!$G:$G)</f>
        <v>Young Adult</v>
      </c>
      <c r="J2460" t="str">
        <f>_xlfn.XLOOKUP($C:$C,ProvidersMaster!$A:$A,ProvidersMaster!$C:$C)</f>
        <v>Gastroenterology</v>
      </c>
      <c r="K2460">
        <f>_xlfn.XLOOKUP($A:$A,Charges!$B:$B,Charges!$D:$D)</f>
        <v>311.75</v>
      </c>
      <c r="L2460">
        <f>_xlfn.XLOOKUP($E:$E,InsuranceClaims!$A:$A,InsuranceClaims!$E:$E)</f>
        <v>201.4871</v>
      </c>
      <c r="M2460" t="str">
        <f>_xlfn.XLOOKUP($A:$A,Diagnoses!$B:$B,Diagnoses!$D:$D)</f>
        <v>Type 2 diabetes mellitus without complications</v>
      </c>
      <c r="N2460" t="str">
        <f t="shared" si="76"/>
        <v>2025-Feb</v>
      </c>
      <c r="O2460" t="str">
        <f t="shared" si="77"/>
        <v>Standard</v>
      </c>
      <c r="P2460">
        <f>COUNTIF($B:$B,B2460)</f>
        <v>3</v>
      </c>
      <c r="Q2460">
        <f>SUMIF($C:$C,C2460,$L:$L)</f>
        <v>13711.558999999999</v>
      </c>
    </row>
    <row r="2461" spans="1:17" x14ac:dyDescent="0.25">
      <c r="A2461" t="s">
        <v>6905</v>
      </c>
      <c r="B2461" t="s">
        <v>981</v>
      </c>
      <c r="C2461" t="s">
        <v>3138</v>
      </c>
      <c r="D2461" t="s">
        <v>3093</v>
      </c>
      <c r="E2461" t="s">
        <v>20836</v>
      </c>
      <c r="F2461" t="s">
        <v>3244</v>
      </c>
      <c r="G2461" t="s">
        <v>3095</v>
      </c>
      <c r="H2461">
        <f ca="1">_xlfn.XLOOKUP('Master Data'!$B:$B,PatientsMaster!$A:$A,PatientsMaster!$F:$F)</f>
        <v>80</v>
      </c>
      <c r="I2461" t="str">
        <f ca="1">_xlfn.XLOOKUP('Master Data'!$B:$B,PatientsMaster!$A:$A,PatientsMaster!$G:$G)</f>
        <v>Young Adult</v>
      </c>
      <c r="J2461" t="str">
        <f>_xlfn.XLOOKUP($C:$C,ProvidersMaster!$A:$A,ProvidersMaster!$C:$C)</f>
        <v>Dermatology</v>
      </c>
      <c r="K2461">
        <f>_xlfn.XLOOKUP($A:$A,Charges!$B:$B,Charges!$D:$D)</f>
        <v>273.32</v>
      </c>
      <c r="L2461">
        <f>_xlfn.XLOOKUP($E:$E,InsuranceClaims!$A:$A,InsuranceClaims!$E:$E)</f>
        <v>90.738</v>
      </c>
      <c r="M2461" t="str">
        <f>_xlfn.XLOOKUP($A:$A,Diagnoses!$B:$B,Diagnoses!$D:$D)</f>
        <v>Type 2 diabetes mellitus without complications</v>
      </c>
      <c r="N2461" t="str">
        <f t="shared" si="76"/>
        <v>2022-Sep</v>
      </c>
      <c r="O2461" t="str">
        <f t="shared" si="77"/>
        <v>Standard</v>
      </c>
      <c r="P2461">
        <f>COUNTIF($B:$B,B2461)</f>
        <v>3</v>
      </c>
      <c r="Q2461">
        <f>SUMIF($C:$C,C2461,$L:$L)</f>
        <v>16320.415199999998</v>
      </c>
    </row>
    <row r="2462" spans="1:17" x14ac:dyDescent="0.25">
      <c r="A2462" t="s">
        <v>6906</v>
      </c>
      <c r="B2462" t="s">
        <v>983</v>
      </c>
      <c r="C2462" t="s">
        <v>3175</v>
      </c>
      <c r="D2462" t="s">
        <v>3088</v>
      </c>
      <c r="E2462" t="s">
        <v>20837</v>
      </c>
      <c r="F2462" t="s">
        <v>3408</v>
      </c>
      <c r="G2462" t="s">
        <v>3095</v>
      </c>
      <c r="H2462">
        <f ca="1">_xlfn.XLOOKUP('Master Data'!$B:$B,PatientsMaster!$A:$A,PatientsMaster!$F:$F)</f>
        <v>75</v>
      </c>
      <c r="I2462" t="str">
        <f ca="1">_xlfn.XLOOKUP('Master Data'!$B:$B,PatientsMaster!$A:$A,PatientsMaster!$G:$G)</f>
        <v>Young Adult</v>
      </c>
      <c r="J2462" t="str">
        <f>_xlfn.XLOOKUP($C:$C,ProvidersMaster!$A:$A,ProvidersMaster!$C:$C)</f>
        <v>Pediatrics</v>
      </c>
      <c r="K2462">
        <f>_xlfn.XLOOKUP($A:$A,Charges!$B:$B,Charges!$D:$D)</f>
        <v>137.93</v>
      </c>
      <c r="L2462">
        <f>_xlfn.XLOOKUP($E:$E,InsuranceClaims!$A:$A,InsuranceClaims!$E:$E)</f>
        <v>365.15149999999994</v>
      </c>
      <c r="M2462" t="str">
        <f>_xlfn.XLOOKUP($A:$A,Diagnoses!$B:$B,Diagnoses!$D:$D)</f>
        <v>Essential (primary) hypertension</v>
      </c>
      <c r="N2462" t="str">
        <f t="shared" si="76"/>
        <v>2024-Apr</v>
      </c>
      <c r="O2462" t="str">
        <f t="shared" si="77"/>
        <v>Standard</v>
      </c>
      <c r="P2462">
        <f>COUNTIF($B:$B,B2462)</f>
        <v>6</v>
      </c>
      <c r="Q2462">
        <f>SUMIF($C:$C,C2462,$L:$L)</f>
        <v>18866.657099999993</v>
      </c>
    </row>
    <row r="2463" spans="1:17" x14ac:dyDescent="0.25">
      <c r="A2463" t="s">
        <v>6907</v>
      </c>
      <c r="B2463" t="s">
        <v>983</v>
      </c>
      <c r="C2463" t="s">
        <v>3148</v>
      </c>
      <c r="D2463" t="s">
        <v>3093</v>
      </c>
      <c r="E2463" t="s">
        <v>20838</v>
      </c>
      <c r="F2463" t="s">
        <v>4284</v>
      </c>
      <c r="G2463" t="s">
        <v>3106</v>
      </c>
      <c r="H2463">
        <f ca="1">_xlfn.XLOOKUP('Master Data'!$B:$B,PatientsMaster!$A:$A,PatientsMaster!$F:$F)</f>
        <v>75</v>
      </c>
      <c r="I2463" t="str">
        <f ca="1">_xlfn.XLOOKUP('Master Data'!$B:$B,PatientsMaster!$A:$A,PatientsMaster!$G:$G)</f>
        <v>Young Adult</v>
      </c>
      <c r="J2463" t="str">
        <f>_xlfn.XLOOKUP($C:$C,ProvidersMaster!$A:$A,ProvidersMaster!$C:$C)</f>
        <v>Gastroenterology</v>
      </c>
      <c r="K2463">
        <f>_xlfn.XLOOKUP($A:$A,Charges!$B:$B,Charges!$D:$D)</f>
        <v>359.33</v>
      </c>
      <c r="L2463">
        <f>_xlfn.XLOOKUP($E:$E,InsuranceClaims!$A:$A,InsuranceClaims!$E:$E)</f>
        <v>93.391999999999996</v>
      </c>
      <c r="M2463" t="str">
        <f>_xlfn.XLOOKUP($A:$A,Diagnoses!$B:$B,Diagnoses!$D:$D)</f>
        <v>Type 2 diabetes mellitus without complications</v>
      </c>
      <c r="N2463" t="str">
        <f t="shared" si="76"/>
        <v>2024-Jan</v>
      </c>
      <c r="O2463" t="str">
        <f t="shared" si="77"/>
        <v>High Cost</v>
      </c>
      <c r="P2463">
        <f>COUNTIF($B:$B,B2463)</f>
        <v>6</v>
      </c>
      <c r="Q2463">
        <f>SUMIF($C:$C,C2463,$L:$L)</f>
        <v>19833.441100000004</v>
      </c>
    </row>
    <row r="2464" spans="1:17" x14ac:dyDescent="0.25">
      <c r="A2464" t="s">
        <v>6908</v>
      </c>
      <c r="B2464" t="s">
        <v>983</v>
      </c>
      <c r="C2464" t="s">
        <v>3108</v>
      </c>
      <c r="D2464" t="s">
        <v>3093</v>
      </c>
      <c r="E2464" t="s">
        <v>20839</v>
      </c>
      <c r="F2464" t="s">
        <v>6909</v>
      </c>
      <c r="G2464" t="s">
        <v>3106</v>
      </c>
      <c r="H2464">
        <f ca="1">_xlfn.XLOOKUP('Master Data'!$B:$B,PatientsMaster!$A:$A,PatientsMaster!$F:$F)</f>
        <v>75</v>
      </c>
      <c r="I2464" t="str">
        <f ca="1">_xlfn.XLOOKUP('Master Data'!$B:$B,PatientsMaster!$A:$A,PatientsMaster!$G:$G)</f>
        <v>Young Adult</v>
      </c>
      <c r="J2464" t="str">
        <f>_xlfn.XLOOKUP($C:$C,ProvidersMaster!$A:$A,ProvidersMaster!$C:$C)</f>
        <v>Pediatrics</v>
      </c>
      <c r="K2464">
        <f>_xlfn.XLOOKUP($A:$A,Charges!$B:$B,Charges!$D:$D)</f>
        <v>359.95</v>
      </c>
      <c r="L2464">
        <f>_xlfn.XLOOKUP($E:$E,InsuranceClaims!$A:$A,InsuranceClaims!$E:$E)</f>
        <v>229.3725</v>
      </c>
      <c r="M2464" t="str">
        <f>_xlfn.XLOOKUP($A:$A,Diagnoses!$B:$B,Diagnoses!$D:$D)</f>
        <v>Type 2 diabetes mellitus without complications</v>
      </c>
      <c r="N2464" t="str">
        <f t="shared" si="76"/>
        <v>2024-Oct</v>
      </c>
      <c r="O2464" t="str">
        <f t="shared" si="77"/>
        <v>High Cost</v>
      </c>
      <c r="P2464">
        <f>COUNTIF($B:$B,B2464)</f>
        <v>6</v>
      </c>
      <c r="Q2464">
        <f>SUMIF($C:$C,C2464,$L:$L)</f>
        <v>19337.123900000002</v>
      </c>
    </row>
    <row r="2465" spans="1:17" x14ac:dyDescent="0.25">
      <c r="A2465" t="s">
        <v>6910</v>
      </c>
      <c r="B2465" t="s">
        <v>983</v>
      </c>
      <c r="C2465" t="s">
        <v>3254</v>
      </c>
      <c r="D2465" t="s">
        <v>3088</v>
      </c>
      <c r="E2465" t="s">
        <v>20840</v>
      </c>
      <c r="F2465" t="s">
        <v>3956</v>
      </c>
      <c r="G2465" t="s">
        <v>3090</v>
      </c>
      <c r="H2465">
        <f ca="1">_xlfn.XLOOKUP('Master Data'!$B:$B,PatientsMaster!$A:$A,PatientsMaster!$F:$F)</f>
        <v>75</v>
      </c>
      <c r="I2465" t="str">
        <f ca="1">_xlfn.XLOOKUP('Master Data'!$B:$B,PatientsMaster!$A:$A,PatientsMaster!$G:$G)</f>
        <v>Young Adult</v>
      </c>
      <c r="J2465" t="str">
        <f>_xlfn.XLOOKUP($C:$C,ProvidersMaster!$A:$A,ProvidersMaster!$C:$C)</f>
        <v>General Practice</v>
      </c>
      <c r="K2465">
        <f>_xlfn.XLOOKUP($A:$A,Charges!$B:$B,Charges!$D:$D)</f>
        <v>241.1</v>
      </c>
      <c r="L2465">
        <f>_xlfn.XLOOKUP($E:$E,InsuranceClaims!$A:$A,InsuranceClaims!$E:$E)</f>
        <v>401.91089999999997</v>
      </c>
      <c r="M2465" t="str">
        <f>_xlfn.XLOOKUP($A:$A,Diagnoses!$B:$B,Diagnoses!$D:$D)</f>
        <v>Acute upper respiratory infection, unspecified</v>
      </c>
      <c r="N2465" t="str">
        <f t="shared" si="76"/>
        <v>2022-Oct</v>
      </c>
      <c r="O2465" t="str">
        <f t="shared" si="77"/>
        <v>Standard</v>
      </c>
      <c r="P2465">
        <f>COUNTIF($B:$B,B2465)</f>
        <v>6</v>
      </c>
      <c r="Q2465">
        <f>SUMIF($C:$C,C2465,$L:$L)</f>
        <v>20459.456599999998</v>
      </c>
    </row>
    <row r="2466" spans="1:17" x14ac:dyDescent="0.25">
      <c r="A2466" t="s">
        <v>6911</v>
      </c>
      <c r="B2466" t="s">
        <v>983</v>
      </c>
      <c r="C2466" t="s">
        <v>3156</v>
      </c>
      <c r="D2466" t="s">
        <v>3093</v>
      </c>
      <c r="E2466" t="s">
        <v>20841</v>
      </c>
      <c r="F2466" t="s">
        <v>4546</v>
      </c>
      <c r="G2466" t="s">
        <v>3102</v>
      </c>
      <c r="H2466">
        <f ca="1">_xlfn.XLOOKUP('Master Data'!$B:$B,PatientsMaster!$A:$A,PatientsMaster!$F:$F)</f>
        <v>75</v>
      </c>
      <c r="I2466" t="str">
        <f ca="1">_xlfn.XLOOKUP('Master Data'!$B:$B,PatientsMaster!$A:$A,PatientsMaster!$G:$G)</f>
        <v>Young Adult</v>
      </c>
      <c r="J2466" t="str">
        <f>_xlfn.XLOOKUP($C:$C,ProvidersMaster!$A:$A,ProvidersMaster!$C:$C)</f>
        <v>Neurology</v>
      </c>
      <c r="K2466">
        <f>_xlfn.XLOOKUP($A:$A,Charges!$B:$B,Charges!$D:$D)</f>
        <v>424.8</v>
      </c>
      <c r="L2466">
        <f>_xlfn.XLOOKUP($E:$E,InsuranceClaims!$A:$A,InsuranceClaims!$E:$E)</f>
        <v>227.99269999999999</v>
      </c>
      <c r="M2466" t="str">
        <f>_xlfn.XLOOKUP($A:$A,Diagnoses!$B:$B,Diagnoses!$D:$D)</f>
        <v>Type 2 diabetes mellitus without complications</v>
      </c>
      <c r="N2466" t="str">
        <f t="shared" si="76"/>
        <v>2025-Nov</v>
      </c>
      <c r="O2466" t="str">
        <f t="shared" si="77"/>
        <v>High Cost</v>
      </c>
      <c r="P2466">
        <f>COUNTIF($B:$B,B2466)</f>
        <v>6</v>
      </c>
      <c r="Q2466">
        <f>SUMIF($C:$C,C2466,$L:$L)</f>
        <v>25676.765600000006</v>
      </c>
    </row>
    <row r="2467" spans="1:17" x14ac:dyDescent="0.25">
      <c r="A2467" t="s">
        <v>6912</v>
      </c>
      <c r="B2467" t="s">
        <v>983</v>
      </c>
      <c r="C2467" t="s">
        <v>3104</v>
      </c>
      <c r="D2467" t="s">
        <v>3093</v>
      </c>
      <c r="E2467" t="s">
        <v>20842</v>
      </c>
      <c r="F2467" t="s">
        <v>3359</v>
      </c>
      <c r="G2467" t="s">
        <v>3090</v>
      </c>
      <c r="H2467">
        <f ca="1">_xlfn.XLOOKUP('Master Data'!$B:$B,PatientsMaster!$A:$A,PatientsMaster!$F:$F)</f>
        <v>75</v>
      </c>
      <c r="I2467" t="str">
        <f ca="1">_xlfn.XLOOKUP('Master Data'!$B:$B,PatientsMaster!$A:$A,PatientsMaster!$G:$G)</f>
        <v>Young Adult</v>
      </c>
      <c r="J2467" t="str">
        <f>_xlfn.XLOOKUP($C:$C,ProvidersMaster!$A:$A,ProvidersMaster!$C:$C)</f>
        <v>Pediatrics</v>
      </c>
      <c r="K2467">
        <f>_xlfn.XLOOKUP($A:$A,Charges!$B:$B,Charges!$D:$D)</f>
        <v>409.08</v>
      </c>
      <c r="L2467">
        <f>_xlfn.XLOOKUP($E:$E,InsuranceClaims!$A:$A,InsuranceClaims!$E:$E)</f>
        <v>249.13680000000002</v>
      </c>
      <c r="M2467" t="str">
        <f>_xlfn.XLOOKUP($A:$A,Diagnoses!$B:$B,Diagnoses!$D:$D)</f>
        <v>Gastro-esophageal reflux disease without esophagitis</v>
      </c>
      <c r="N2467" t="str">
        <f t="shared" si="76"/>
        <v>2024-Apr</v>
      </c>
      <c r="O2467" t="str">
        <f t="shared" si="77"/>
        <v>High Cost</v>
      </c>
      <c r="P2467">
        <f>COUNTIF($B:$B,B2467)</f>
        <v>6</v>
      </c>
      <c r="Q2467">
        <f>SUMIF($C:$C,C2467,$L:$L)</f>
        <v>19656.943599999999</v>
      </c>
    </row>
    <row r="2468" spans="1:17" x14ac:dyDescent="0.25">
      <c r="A2468" t="s">
        <v>6913</v>
      </c>
      <c r="B2468" t="s">
        <v>985</v>
      </c>
      <c r="C2468" t="s">
        <v>3217</v>
      </c>
      <c r="D2468" t="s">
        <v>3093</v>
      </c>
      <c r="E2468" t="s">
        <v>20843</v>
      </c>
      <c r="F2468" t="s">
        <v>5317</v>
      </c>
      <c r="G2468" t="s">
        <v>3090</v>
      </c>
      <c r="H2468">
        <f ca="1">_xlfn.XLOOKUP('Master Data'!$B:$B,PatientsMaster!$A:$A,PatientsMaster!$F:$F)</f>
        <v>68</v>
      </c>
      <c r="I2468" t="str">
        <f ca="1">_xlfn.XLOOKUP('Master Data'!$B:$B,PatientsMaster!$A:$A,PatientsMaster!$G:$G)</f>
        <v>Young Adult</v>
      </c>
      <c r="J2468" t="str">
        <f>_xlfn.XLOOKUP($C:$C,ProvidersMaster!$A:$A,ProvidersMaster!$C:$C)</f>
        <v>Cardiology</v>
      </c>
      <c r="K2468">
        <f>_xlfn.XLOOKUP($A:$A,Charges!$B:$B,Charges!$D:$D)</f>
        <v>174.74</v>
      </c>
      <c r="L2468">
        <f>_xlfn.XLOOKUP($E:$E,InsuranceClaims!$A:$A,InsuranceClaims!$E:$E)</f>
        <v>342.8664</v>
      </c>
      <c r="M2468" t="str">
        <f>_xlfn.XLOOKUP($A:$A,Diagnoses!$B:$B,Diagnoses!$D:$D)</f>
        <v>Gastro-esophageal reflux disease without esophagitis</v>
      </c>
      <c r="N2468" t="str">
        <f t="shared" si="76"/>
        <v>2022-Jul</v>
      </c>
      <c r="O2468" t="str">
        <f t="shared" si="77"/>
        <v>Standard</v>
      </c>
      <c r="P2468">
        <f>COUNTIF($B:$B,B2468)</f>
        <v>6</v>
      </c>
      <c r="Q2468">
        <f>SUMIF($C:$C,C2468,$L:$L)</f>
        <v>16325.449900000001</v>
      </c>
    </row>
    <row r="2469" spans="1:17" x14ac:dyDescent="0.25">
      <c r="A2469" t="s">
        <v>6914</v>
      </c>
      <c r="B2469" t="s">
        <v>985</v>
      </c>
      <c r="C2469" t="s">
        <v>3217</v>
      </c>
      <c r="D2469" t="s">
        <v>3088</v>
      </c>
      <c r="E2469" t="s">
        <v>20844</v>
      </c>
      <c r="F2469" t="s">
        <v>4546</v>
      </c>
      <c r="G2469" t="s">
        <v>3095</v>
      </c>
      <c r="H2469">
        <f ca="1">_xlfn.XLOOKUP('Master Data'!$B:$B,PatientsMaster!$A:$A,PatientsMaster!$F:$F)</f>
        <v>68</v>
      </c>
      <c r="I2469" t="str">
        <f ca="1">_xlfn.XLOOKUP('Master Data'!$B:$B,PatientsMaster!$A:$A,PatientsMaster!$G:$G)</f>
        <v>Young Adult</v>
      </c>
      <c r="J2469" t="str">
        <f>_xlfn.XLOOKUP($C:$C,ProvidersMaster!$A:$A,ProvidersMaster!$C:$C)</f>
        <v>Cardiology</v>
      </c>
      <c r="K2469">
        <f>_xlfn.XLOOKUP($A:$A,Charges!$B:$B,Charges!$D:$D)</f>
        <v>184.7</v>
      </c>
      <c r="L2469">
        <f>_xlfn.XLOOKUP($E:$E,InsuranceClaims!$A:$A,InsuranceClaims!$E:$E)</f>
        <v>108.46920000000001</v>
      </c>
      <c r="M2469" t="str">
        <f>_xlfn.XLOOKUP($A:$A,Diagnoses!$B:$B,Diagnoses!$D:$D)</f>
        <v>Essential (primary) hypertension</v>
      </c>
      <c r="N2469" t="str">
        <f t="shared" si="76"/>
        <v>2025-Nov</v>
      </c>
      <c r="O2469" t="str">
        <f t="shared" si="77"/>
        <v>Standard</v>
      </c>
      <c r="P2469">
        <f>COUNTIF($B:$B,B2469)</f>
        <v>6</v>
      </c>
      <c r="Q2469">
        <f>SUMIF($C:$C,C2469,$L:$L)</f>
        <v>16325.449900000001</v>
      </c>
    </row>
    <row r="2470" spans="1:17" x14ac:dyDescent="0.25">
      <c r="A2470" t="s">
        <v>6915</v>
      </c>
      <c r="B2470" t="s">
        <v>985</v>
      </c>
      <c r="C2470" t="s">
        <v>3148</v>
      </c>
      <c r="D2470" t="s">
        <v>3088</v>
      </c>
      <c r="E2470" t="s">
        <v>20845</v>
      </c>
      <c r="F2470" t="s">
        <v>5487</v>
      </c>
      <c r="G2470" t="s">
        <v>3106</v>
      </c>
      <c r="H2470">
        <f ca="1">_xlfn.XLOOKUP('Master Data'!$B:$B,PatientsMaster!$A:$A,PatientsMaster!$F:$F)</f>
        <v>68</v>
      </c>
      <c r="I2470" t="str">
        <f ca="1">_xlfn.XLOOKUP('Master Data'!$B:$B,PatientsMaster!$A:$A,PatientsMaster!$G:$G)</f>
        <v>Young Adult</v>
      </c>
      <c r="J2470" t="str">
        <f>_xlfn.XLOOKUP($C:$C,ProvidersMaster!$A:$A,ProvidersMaster!$C:$C)</f>
        <v>Gastroenterology</v>
      </c>
      <c r="K2470">
        <f>_xlfn.XLOOKUP($A:$A,Charges!$B:$B,Charges!$D:$D)</f>
        <v>116.78</v>
      </c>
      <c r="L2470">
        <f>_xlfn.XLOOKUP($E:$E,InsuranceClaims!$A:$A,InsuranceClaims!$E:$E)</f>
        <v>197.73599999999999</v>
      </c>
      <c r="M2470" t="str">
        <f>_xlfn.XLOOKUP($A:$A,Diagnoses!$B:$B,Diagnoses!$D:$D)</f>
        <v>Type 2 diabetes mellitus without complications</v>
      </c>
      <c r="N2470" t="str">
        <f t="shared" si="76"/>
        <v>2025-Aug</v>
      </c>
      <c r="O2470" t="str">
        <f t="shared" si="77"/>
        <v>Standard</v>
      </c>
      <c r="P2470">
        <f>COUNTIF($B:$B,B2470)</f>
        <v>6</v>
      </c>
      <c r="Q2470">
        <f>SUMIF($C:$C,C2470,$L:$L)</f>
        <v>19833.441100000004</v>
      </c>
    </row>
    <row r="2471" spans="1:17" x14ac:dyDescent="0.25">
      <c r="A2471" t="s">
        <v>6916</v>
      </c>
      <c r="B2471" t="s">
        <v>985</v>
      </c>
      <c r="C2471" t="s">
        <v>3161</v>
      </c>
      <c r="D2471" t="s">
        <v>3093</v>
      </c>
      <c r="E2471" t="s">
        <v>20846</v>
      </c>
      <c r="F2471" t="s">
        <v>6056</v>
      </c>
      <c r="G2471" t="s">
        <v>3090</v>
      </c>
      <c r="H2471">
        <f ca="1">_xlfn.XLOOKUP('Master Data'!$B:$B,PatientsMaster!$A:$A,PatientsMaster!$F:$F)</f>
        <v>68</v>
      </c>
      <c r="I2471" t="str">
        <f ca="1">_xlfn.XLOOKUP('Master Data'!$B:$B,PatientsMaster!$A:$A,PatientsMaster!$G:$G)</f>
        <v>Young Adult</v>
      </c>
      <c r="J2471" t="str">
        <f>_xlfn.XLOOKUP($C:$C,ProvidersMaster!$A:$A,ProvidersMaster!$C:$C)</f>
        <v>Gastroenterology</v>
      </c>
      <c r="K2471">
        <f>_xlfn.XLOOKUP($A:$A,Charges!$B:$B,Charges!$D:$D)</f>
        <v>304.64</v>
      </c>
      <c r="L2471">
        <f>_xlfn.XLOOKUP($E:$E,InsuranceClaims!$A:$A,InsuranceClaims!$E:$E)</f>
        <v>149.40719999999999</v>
      </c>
      <c r="M2471" t="str">
        <f>_xlfn.XLOOKUP($A:$A,Diagnoses!$B:$B,Diagnoses!$D:$D)</f>
        <v>Acute upper respiratory infection, unspecified</v>
      </c>
      <c r="N2471" t="str">
        <f t="shared" si="76"/>
        <v>2025-Nov</v>
      </c>
      <c r="O2471" t="str">
        <f t="shared" si="77"/>
        <v>Standard</v>
      </c>
      <c r="P2471">
        <f>COUNTIF($B:$B,B2471)</f>
        <v>6</v>
      </c>
      <c r="Q2471">
        <f>SUMIF($C:$C,C2471,$L:$L)</f>
        <v>20657.172699999996</v>
      </c>
    </row>
    <row r="2472" spans="1:17" x14ac:dyDescent="0.25">
      <c r="A2472" t="s">
        <v>6917</v>
      </c>
      <c r="B2472" t="s">
        <v>985</v>
      </c>
      <c r="C2472" t="s">
        <v>3208</v>
      </c>
      <c r="D2472" t="s">
        <v>3088</v>
      </c>
      <c r="E2472" t="s">
        <v>20847</v>
      </c>
      <c r="F2472" t="s">
        <v>6918</v>
      </c>
      <c r="G2472" t="s">
        <v>3106</v>
      </c>
      <c r="H2472">
        <f ca="1">_xlfn.XLOOKUP('Master Data'!$B:$B,PatientsMaster!$A:$A,PatientsMaster!$F:$F)</f>
        <v>68</v>
      </c>
      <c r="I2472" t="str">
        <f ca="1">_xlfn.XLOOKUP('Master Data'!$B:$B,PatientsMaster!$A:$A,PatientsMaster!$G:$G)</f>
        <v>Young Adult</v>
      </c>
      <c r="J2472" t="str">
        <f>_xlfn.XLOOKUP($C:$C,ProvidersMaster!$A:$A,ProvidersMaster!$C:$C)</f>
        <v>Cardiology</v>
      </c>
      <c r="K2472">
        <f>_xlfn.XLOOKUP($A:$A,Charges!$B:$B,Charges!$D:$D)</f>
        <v>64.7</v>
      </c>
      <c r="L2472">
        <f>_xlfn.XLOOKUP($E:$E,InsuranceClaims!$A:$A,InsuranceClaims!$E:$E)</f>
        <v>360.64329999999995</v>
      </c>
      <c r="M2472" t="str">
        <f>_xlfn.XLOOKUP($A:$A,Diagnoses!$B:$B,Diagnoses!$D:$D)</f>
        <v>Type 2 diabetes mellitus without complications</v>
      </c>
      <c r="N2472" t="str">
        <f t="shared" si="76"/>
        <v>2022-Nov</v>
      </c>
      <c r="O2472" t="str">
        <f t="shared" si="77"/>
        <v>Standard</v>
      </c>
      <c r="P2472">
        <f>COUNTIF($B:$B,B2472)</f>
        <v>6</v>
      </c>
      <c r="Q2472">
        <f>SUMIF($C:$C,C2472,$L:$L)</f>
        <v>17205.856699999993</v>
      </c>
    </row>
    <row r="2473" spans="1:17" x14ac:dyDescent="0.25">
      <c r="A2473" t="s">
        <v>6919</v>
      </c>
      <c r="B2473" t="s">
        <v>985</v>
      </c>
      <c r="C2473" t="s">
        <v>3196</v>
      </c>
      <c r="D2473" t="s">
        <v>3093</v>
      </c>
      <c r="E2473" t="s">
        <v>20848</v>
      </c>
      <c r="F2473" t="s">
        <v>6920</v>
      </c>
      <c r="G2473" t="s">
        <v>3095</v>
      </c>
      <c r="H2473">
        <f ca="1">_xlfn.XLOOKUP('Master Data'!$B:$B,PatientsMaster!$A:$A,PatientsMaster!$F:$F)</f>
        <v>68</v>
      </c>
      <c r="I2473" t="str">
        <f ca="1">_xlfn.XLOOKUP('Master Data'!$B:$B,PatientsMaster!$A:$A,PatientsMaster!$G:$G)</f>
        <v>Young Adult</v>
      </c>
      <c r="J2473" t="str">
        <f>_xlfn.XLOOKUP($C:$C,ProvidersMaster!$A:$A,ProvidersMaster!$C:$C)</f>
        <v>Gastroenterology</v>
      </c>
      <c r="K2473">
        <f>_xlfn.XLOOKUP($A:$A,Charges!$B:$B,Charges!$D:$D)</f>
        <v>190.26</v>
      </c>
      <c r="L2473">
        <f>_xlfn.XLOOKUP($E:$E,InsuranceClaims!$A:$A,InsuranceClaims!$E:$E)</f>
        <v>65.45</v>
      </c>
      <c r="M2473" t="str">
        <f>_xlfn.XLOOKUP($A:$A,Diagnoses!$B:$B,Diagnoses!$D:$D)</f>
        <v>Acute upper respiratory infection, unspecified</v>
      </c>
      <c r="N2473" t="str">
        <f t="shared" si="76"/>
        <v>2024-Jul</v>
      </c>
      <c r="O2473" t="str">
        <f t="shared" si="77"/>
        <v>Standard</v>
      </c>
      <c r="P2473">
        <f>COUNTIF($B:$B,B2473)</f>
        <v>6</v>
      </c>
      <c r="Q2473">
        <f>SUMIF($C:$C,C2473,$L:$L)</f>
        <v>13711.558999999999</v>
      </c>
    </row>
    <row r="2474" spans="1:17" x14ac:dyDescent="0.25">
      <c r="A2474" t="s">
        <v>6921</v>
      </c>
      <c r="B2474" t="s">
        <v>987</v>
      </c>
      <c r="C2474" t="s">
        <v>3208</v>
      </c>
      <c r="D2474" t="s">
        <v>3093</v>
      </c>
      <c r="E2474" t="s">
        <v>20849</v>
      </c>
      <c r="F2474" t="s">
        <v>4743</v>
      </c>
      <c r="G2474" t="s">
        <v>3090</v>
      </c>
      <c r="H2474">
        <f ca="1">_xlfn.XLOOKUP('Master Data'!$B:$B,PatientsMaster!$A:$A,PatientsMaster!$F:$F)</f>
        <v>80</v>
      </c>
      <c r="I2474" t="str">
        <f ca="1">_xlfn.XLOOKUP('Master Data'!$B:$B,PatientsMaster!$A:$A,PatientsMaster!$G:$G)</f>
        <v>Young Adult</v>
      </c>
      <c r="J2474" t="str">
        <f>_xlfn.XLOOKUP($C:$C,ProvidersMaster!$A:$A,ProvidersMaster!$C:$C)</f>
        <v>Cardiology</v>
      </c>
      <c r="K2474">
        <f>_xlfn.XLOOKUP($A:$A,Charges!$B:$B,Charges!$D:$D)</f>
        <v>84.56</v>
      </c>
      <c r="L2474">
        <f>_xlfn.XLOOKUP($E:$E,InsuranceClaims!$A:$A,InsuranceClaims!$E:$E)</f>
        <v>113.59040000000002</v>
      </c>
      <c r="M2474" t="str">
        <f>_xlfn.XLOOKUP($A:$A,Diagnoses!$B:$B,Diagnoses!$D:$D)</f>
        <v>Low back pain</v>
      </c>
      <c r="N2474" t="str">
        <f t="shared" si="76"/>
        <v>2026-May</v>
      </c>
      <c r="O2474" t="str">
        <f t="shared" si="77"/>
        <v>Standard</v>
      </c>
      <c r="P2474">
        <f>COUNTIF($B:$B,B2474)</f>
        <v>1</v>
      </c>
      <c r="Q2474">
        <f>SUMIF($C:$C,C2474,$L:$L)</f>
        <v>17205.856699999993</v>
      </c>
    </row>
    <row r="2475" spans="1:17" x14ac:dyDescent="0.25">
      <c r="A2475" t="s">
        <v>6922</v>
      </c>
      <c r="B2475" t="s">
        <v>990</v>
      </c>
      <c r="C2475" t="s">
        <v>3199</v>
      </c>
      <c r="D2475" t="s">
        <v>3088</v>
      </c>
      <c r="E2475" t="s">
        <v>20850</v>
      </c>
      <c r="F2475" t="s">
        <v>6923</v>
      </c>
      <c r="G2475" t="s">
        <v>3095</v>
      </c>
      <c r="H2475">
        <f ca="1">_xlfn.XLOOKUP('Master Data'!$B:$B,PatientsMaster!$A:$A,PatientsMaster!$F:$F)</f>
        <v>48</v>
      </c>
      <c r="I2475" t="str">
        <f ca="1">_xlfn.XLOOKUP('Master Data'!$B:$B,PatientsMaster!$A:$A,PatientsMaster!$G:$G)</f>
        <v>Young Adult</v>
      </c>
      <c r="J2475" t="str">
        <f>_xlfn.XLOOKUP($C:$C,ProvidersMaster!$A:$A,ProvidersMaster!$C:$C)</f>
        <v>Gastroenterology</v>
      </c>
      <c r="K2475">
        <f>_xlfn.XLOOKUP($A:$A,Charges!$B:$B,Charges!$D:$D)</f>
        <v>194.47</v>
      </c>
      <c r="L2475">
        <f>_xlfn.XLOOKUP($E:$E,InsuranceClaims!$A:$A,InsuranceClaims!$E:$E)</f>
        <v>78.318200000000004</v>
      </c>
      <c r="M2475" t="str">
        <f>_xlfn.XLOOKUP($A:$A,Diagnoses!$B:$B,Diagnoses!$D:$D)</f>
        <v>Essential (primary) hypertension</v>
      </c>
      <c r="N2475" t="str">
        <f t="shared" si="76"/>
        <v>2022-Apr</v>
      </c>
      <c r="O2475" t="str">
        <f t="shared" si="77"/>
        <v>Standard</v>
      </c>
      <c r="P2475">
        <f>COUNTIF($B:$B,B2475)</f>
        <v>8</v>
      </c>
      <c r="Q2475">
        <f>SUMIF($C:$C,C2475,$L:$L)</f>
        <v>19674.320500000005</v>
      </c>
    </row>
    <row r="2476" spans="1:17" x14ac:dyDescent="0.25">
      <c r="A2476" t="s">
        <v>6924</v>
      </c>
      <c r="B2476" t="s">
        <v>990</v>
      </c>
      <c r="C2476" t="s">
        <v>3187</v>
      </c>
      <c r="D2476" t="s">
        <v>3088</v>
      </c>
      <c r="E2476" t="s">
        <v>20851</v>
      </c>
      <c r="F2476" t="s">
        <v>4370</v>
      </c>
      <c r="G2476" t="s">
        <v>3102</v>
      </c>
      <c r="H2476">
        <f ca="1">_xlfn.XLOOKUP('Master Data'!$B:$B,PatientsMaster!$A:$A,PatientsMaster!$F:$F)</f>
        <v>48</v>
      </c>
      <c r="I2476" t="str">
        <f ca="1">_xlfn.XLOOKUP('Master Data'!$B:$B,PatientsMaster!$A:$A,PatientsMaster!$G:$G)</f>
        <v>Young Adult</v>
      </c>
      <c r="J2476" t="str">
        <f>_xlfn.XLOOKUP($C:$C,ProvidersMaster!$A:$A,ProvidersMaster!$C:$C)</f>
        <v>Cardiology</v>
      </c>
      <c r="K2476">
        <f>_xlfn.XLOOKUP($A:$A,Charges!$B:$B,Charges!$D:$D)</f>
        <v>398.34</v>
      </c>
      <c r="L2476">
        <f>_xlfn.XLOOKUP($E:$E,InsuranceClaims!$A:$A,InsuranceClaims!$E:$E)</f>
        <v>140.3082</v>
      </c>
      <c r="M2476" t="str">
        <f>_xlfn.XLOOKUP($A:$A,Diagnoses!$B:$B,Diagnoses!$D:$D)</f>
        <v>Essential (primary) hypertension</v>
      </c>
      <c r="N2476" t="str">
        <f t="shared" si="76"/>
        <v>2025-Nov</v>
      </c>
      <c r="O2476" t="str">
        <f t="shared" si="77"/>
        <v>High Cost</v>
      </c>
      <c r="P2476">
        <f>COUNTIF($B:$B,B2476)</f>
        <v>8</v>
      </c>
      <c r="Q2476">
        <f>SUMIF($C:$C,C2476,$L:$L)</f>
        <v>16655.636999999995</v>
      </c>
    </row>
    <row r="2477" spans="1:17" x14ac:dyDescent="0.25">
      <c r="A2477" t="s">
        <v>6925</v>
      </c>
      <c r="B2477" t="s">
        <v>990</v>
      </c>
      <c r="C2477" t="s">
        <v>3265</v>
      </c>
      <c r="D2477" t="s">
        <v>3088</v>
      </c>
      <c r="E2477" t="s">
        <v>20852</v>
      </c>
      <c r="F2477" t="s">
        <v>6926</v>
      </c>
      <c r="G2477" t="s">
        <v>3102</v>
      </c>
      <c r="H2477">
        <f ca="1">_xlfn.XLOOKUP('Master Data'!$B:$B,PatientsMaster!$A:$A,PatientsMaster!$F:$F)</f>
        <v>48</v>
      </c>
      <c r="I2477" t="str">
        <f ca="1">_xlfn.XLOOKUP('Master Data'!$B:$B,PatientsMaster!$A:$A,PatientsMaster!$G:$G)</f>
        <v>Young Adult</v>
      </c>
      <c r="J2477" t="str">
        <f>_xlfn.XLOOKUP($C:$C,ProvidersMaster!$A:$A,ProvidersMaster!$C:$C)</f>
        <v>Neurology</v>
      </c>
      <c r="K2477">
        <f>_xlfn.XLOOKUP($A:$A,Charges!$B:$B,Charges!$D:$D)</f>
        <v>364.04</v>
      </c>
      <c r="L2477">
        <f>_xlfn.XLOOKUP($E:$E,InsuranceClaims!$A:$A,InsuranceClaims!$E:$E)</f>
        <v>132.3518</v>
      </c>
      <c r="M2477" t="str">
        <f>_xlfn.XLOOKUP($A:$A,Diagnoses!$B:$B,Diagnoses!$D:$D)</f>
        <v>Acute upper respiratory infection, unspecified</v>
      </c>
      <c r="N2477" t="str">
        <f t="shared" si="76"/>
        <v>2025-Nov</v>
      </c>
      <c r="O2477" t="str">
        <f t="shared" si="77"/>
        <v>High Cost</v>
      </c>
      <c r="P2477">
        <f>COUNTIF($B:$B,B2477)</f>
        <v>8</v>
      </c>
      <c r="Q2477">
        <f>SUMIF($C:$C,C2477,$L:$L)</f>
        <v>17482.5101</v>
      </c>
    </row>
    <row r="2478" spans="1:17" x14ac:dyDescent="0.25">
      <c r="A2478" t="s">
        <v>6927</v>
      </c>
      <c r="B2478" t="s">
        <v>990</v>
      </c>
      <c r="C2478" t="s">
        <v>3217</v>
      </c>
      <c r="D2478" t="s">
        <v>3088</v>
      </c>
      <c r="E2478" t="s">
        <v>20853</v>
      </c>
      <c r="F2478" t="s">
        <v>4163</v>
      </c>
      <c r="G2478" t="s">
        <v>3102</v>
      </c>
      <c r="H2478">
        <f ca="1">_xlfn.XLOOKUP('Master Data'!$B:$B,PatientsMaster!$A:$A,PatientsMaster!$F:$F)</f>
        <v>48</v>
      </c>
      <c r="I2478" t="str">
        <f ca="1">_xlfn.XLOOKUP('Master Data'!$B:$B,PatientsMaster!$A:$A,PatientsMaster!$G:$G)</f>
        <v>Young Adult</v>
      </c>
      <c r="J2478" t="str">
        <f>_xlfn.XLOOKUP($C:$C,ProvidersMaster!$A:$A,ProvidersMaster!$C:$C)</f>
        <v>Cardiology</v>
      </c>
      <c r="K2478">
        <f>_xlfn.XLOOKUP($A:$A,Charges!$B:$B,Charges!$D:$D)</f>
        <v>497.75</v>
      </c>
      <c r="L2478">
        <f>_xlfn.XLOOKUP($E:$E,InsuranceClaims!$A:$A,InsuranceClaims!$E:$E)</f>
        <v>314.904</v>
      </c>
      <c r="M2478" t="str">
        <f>_xlfn.XLOOKUP($A:$A,Diagnoses!$B:$B,Diagnoses!$D:$D)</f>
        <v>Low back pain</v>
      </c>
      <c r="N2478" t="str">
        <f t="shared" si="76"/>
        <v>2026-Apr</v>
      </c>
      <c r="O2478" t="str">
        <f t="shared" si="77"/>
        <v>High Cost</v>
      </c>
      <c r="P2478">
        <f>COUNTIF($B:$B,B2478)</f>
        <v>8</v>
      </c>
      <c r="Q2478">
        <f>SUMIF($C:$C,C2478,$L:$L)</f>
        <v>16325.449900000001</v>
      </c>
    </row>
    <row r="2479" spans="1:17" x14ac:dyDescent="0.25">
      <c r="A2479" t="s">
        <v>6928</v>
      </c>
      <c r="B2479" t="s">
        <v>990</v>
      </c>
      <c r="C2479" t="s">
        <v>3156</v>
      </c>
      <c r="D2479" t="s">
        <v>3093</v>
      </c>
      <c r="E2479" t="s">
        <v>20854</v>
      </c>
      <c r="F2479" t="s">
        <v>5129</v>
      </c>
      <c r="G2479" t="s">
        <v>3090</v>
      </c>
      <c r="H2479">
        <f ca="1">_xlfn.XLOOKUP('Master Data'!$B:$B,PatientsMaster!$A:$A,PatientsMaster!$F:$F)</f>
        <v>48</v>
      </c>
      <c r="I2479" t="str">
        <f ca="1">_xlfn.XLOOKUP('Master Data'!$B:$B,PatientsMaster!$A:$A,PatientsMaster!$G:$G)</f>
        <v>Young Adult</v>
      </c>
      <c r="J2479" t="str">
        <f>_xlfn.XLOOKUP($C:$C,ProvidersMaster!$A:$A,ProvidersMaster!$C:$C)</f>
        <v>Neurology</v>
      </c>
      <c r="K2479">
        <f>_xlfn.XLOOKUP($A:$A,Charges!$B:$B,Charges!$D:$D)</f>
        <v>146.12</v>
      </c>
      <c r="L2479">
        <f>_xlfn.XLOOKUP($E:$E,InsuranceClaims!$A:$A,InsuranceClaims!$E:$E)</f>
        <v>185.89929999999998</v>
      </c>
      <c r="M2479" t="str">
        <f>_xlfn.XLOOKUP($A:$A,Diagnoses!$B:$B,Diagnoses!$D:$D)</f>
        <v>Type 2 diabetes mellitus without complications</v>
      </c>
      <c r="N2479" t="str">
        <f t="shared" si="76"/>
        <v>2024-Jan</v>
      </c>
      <c r="O2479" t="str">
        <f t="shared" si="77"/>
        <v>Standard</v>
      </c>
      <c r="P2479">
        <f>COUNTIF($B:$B,B2479)</f>
        <v>8</v>
      </c>
      <c r="Q2479">
        <f>SUMIF($C:$C,C2479,$L:$L)</f>
        <v>25676.765600000006</v>
      </c>
    </row>
    <row r="2480" spans="1:17" x14ac:dyDescent="0.25">
      <c r="A2480" t="s">
        <v>6929</v>
      </c>
      <c r="B2480" t="s">
        <v>990</v>
      </c>
      <c r="C2480" t="s">
        <v>3092</v>
      </c>
      <c r="D2480" t="s">
        <v>3088</v>
      </c>
      <c r="E2480" t="s">
        <v>20855</v>
      </c>
      <c r="F2480" t="s">
        <v>5290</v>
      </c>
      <c r="G2480" t="s">
        <v>3095</v>
      </c>
      <c r="H2480">
        <f ca="1">_xlfn.XLOOKUP('Master Data'!$B:$B,PatientsMaster!$A:$A,PatientsMaster!$F:$F)</f>
        <v>48</v>
      </c>
      <c r="I2480" t="str">
        <f ca="1">_xlfn.XLOOKUP('Master Data'!$B:$B,PatientsMaster!$A:$A,PatientsMaster!$G:$G)</f>
        <v>Young Adult</v>
      </c>
      <c r="J2480" t="str">
        <f>_xlfn.XLOOKUP($C:$C,ProvidersMaster!$A:$A,ProvidersMaster!$C:$C)</f>
        <v>Oncology</v>
      </c>
      <c r="K2480">
        <f>_xlfn.XLOOKUP($A:$A,Charges!$B:$B,Charges!$D:$D)</f>
        <v>461.4</v>
      </c>
      <c r="L2480">
        <f>_xlfn.XLOOKUP($E:$E,InsuranceClaims!$A:$A,InsuranceClaims!$E:$E)</f>
        <v>226.00899999999999</v>
      </c>
      <c r="M2480" t="str">
        <f>_xlfn.XLOOKUP($A:$A,Diagnoses!$B:$B,Diagnoses!$D:$D)</f>
        <v>Essential (primary) hypertension</v>
      </c>
      <c r="N2480" t="str">
        <f t="shared" si="76"/>
        <v>2023-Jan</v>
      </c>
      <c r="O2480" t="str">
        <f t="shared" si="77"/>
        <v>High Cost</v>
      </c>
      <c r="P2480">
        <f>COUNTIF($B:$B,B2480)</f>
        <v>8</v>
      </c>
      <c r="Q2480">
        <f>SUMIF($C:$C,C2480,$L:$L)</f>
        <v>16713.101299999998</v>
      </c>
    </row>
    <row r="2481" spans="1:17" x14ac:dyDescent="0.25">
      <c r="A2481" t="s">
        <v>6930</v>
      </c>
      <c r="B2481" t="s">
        <v>990</v>
      </c>
      <c r="C2481" t="s">
        <v>3148</v>
      </c>
      <c r="D2481" t="s">
        <v>3088</v>
      </c>
      <c r="E2481" t="s">
        <v>20856</v>
      </c>
      <c r="F2481" t="s">
        <v>6931</v>
      </c>
      <c r="G2481" t="s">
        <v>3095</v>
      </c>
      <c r="H2481">
        <f ca="1">_xlfn.XLOOKUP('Master Data'!$B:$B,PatientsMaster!$A:$A,PatientsMaster!$F:$F)</f>
        <v>48</v>
      </c>
      <c r="I2481" t="str">
        <f ca="1">_xlfn.XLOOKUP('Master Data'!$B:$B,PatientsMaster!$A:$A,PatientsMaster!$G:$G)</f>
        <v>Young Adult</v>
      </c>
      <c r="J2481" t="str">
        <f>_xlfn.XLOOKUP($C:$C,ProvidersMaster!$A:$A,ProvidersMaster!$C:$C)</f>
        <v>Gastroenterology</v>
      </c>
      <c r="K2481">
        <f>_xlfn.XLOOKUP($A:$A,Charges!$B:$B,Charges!$D:$D)</f>
        <v>128</v>
      </c>
      <c r="L2481">
        <f>_xlfn.XLOOKUP($E:$E,InsuranceClaims!$A:$A,InsuranceClaims!$E:$E)</f>
        <v>102.34380000000002</v>
      </c>
      <c r="M2481" t="str">
        <f>_xlfn.XLOOKUP($A:$A,Diagnoses!$B:$B,Diagnoses!$D:$D)</f>
        <v>Acute upper respiratory infection, unspecified</v>
      </c>
      <c r="N2481" t="str">
        <f t="shared" si="76"/>
        <v>2024-May</v>
      </c>
      <c r="O2481" t="str">
        <f t="shared" si="77"/>
        <v>Standard</v>
      </c>
      <c r="P2481">
        <f>COUNTIF($B:$B,B2481)</f>
        <v>8</v>
      </c>
      <c r="Q2481">
        <f>SUMIF($C:$C,C2481,$L:$L)</f>
        <v>19833.441100000004</v>
      </c>
    </row>
    <row r="2482" spans="1:17" x14ac:dyDescent="0.25">
      <c r="A2482" t="s">
        <v>6932</v>
      </c>
      <c r="B2482" t="s">
        <v>990</v>
      </c>
      <c r="C2482" t="s">
        <v>3135</v>
      </c>
      <c r="D2482" t="s">
        <v>3088</v>
      </c>
      <c r="E2482" t="s">
        <v>20857</v>
      </c>
      <c r="F2482" t="s">
        <v>3867</v>
      </c>
      <c r="G2482" t="s">
        <v>3102</v>
      </c>
      <c r="H2482">
        <f ca="1">_xlfn.XLOOKUP('Master Data'!$B:$B,PatientsMaster!$A:$A,PatientsMaster!$F:$F)</f>
        <v>48</v>
      </c>
      <c r="I2482" t="str">
        <f ca="1">_xlfn.XLOOKUP('Master Data'!$B:$B,PatientsMaster!$A:$A,PatientsMaster!$G:$G)</f>
        <v>Young Adult</v>
      </c>
      <c r="J2482" t="str">
        <f>_xlfn.XLOOKUP($C:$C,ProvidersMaster!$A:$A,ProvidersMaster!$C:$C)</f>
        <v>Pediatrics</v>
      </c>
      <c r="K2482">
        <f>_xlfn.XLOOKUP($A:$A,Charges!$B:$B,Charges!$D:$D)</f>
        <v>431.82</v>
      </c>
      <c r="L2482">
        <f>_xlfn.XLOOKUP($E:$E,InsuranceClaims!$A:$A,InsuranceClaims!$E:$E)</f>
        <v>307.27760000000001</v>
      </c>
      <c r="M2482" t="str">
        <f>_xlfn.XLOOKUP($A:$A,Diagnoses!$B:$B,Diagnoses!$D:$D)</f>
        <v>Type 2 diabetes mellitus without complications</v>
      </c>
      <c r="N2482" t="str">
        <f t="shared" si="76"/>
        <v>2026-Feb</v>
      </c>
      <c r="O2482" t="str">
        <f t="shared" si="77"/>
        <v>High Cost</v>
      </c>
      <c r="P2482">
        <f>COUNTIF($B:$B,B2482)</f>
        <v>8</v>
      </c>
      <c r="Q2482">
        <f>SUMIF($C:$C,C2482,$L:$L)</f>
        <v>24472.873299999996</v>
      </c>
    </row>
    <row r="2483" spans="1:17" x14ac:dyDescent="0.25">
      <c r="A2483" t="s">
        <v>6933</v>
      </c>
      <c r="B2483" t="s">
        <v>992</v>
      </c>
      <c r="C2483" t="s">
        <v>3208</v>
      </c>
      <c r="D2483" t="s">
        <v>3093</v>
      </c>
      <c r="E2483" t="s">
        <v>20858</v>
      </c>
      <c r="F2483" t="s">
        <v>4161</v>
      </c>
      <c r="G2483" t="s">
        <v>3090</v>
      </c>
      <c r="H2483">
        <f ca="1">_xlfn.XLOOKUP('Master Data'!$B:$B,PatientsMaster!$A:$A,PatientsMaster!$F:$F)</f>
        <v>36</v>
      </c>
      <c r="I2483" t="str">
        <f ca="1">_xlfn.XLOOKUP('Master Data'!$B:$B,PatientsMaster!$A:$A,PatientsMaster!$G:$G)</f>
        <v>Young Adult</v>
      </c>
      <c r="J2483" t="str">
        <f>_xlfn.XLOOKUP($C:$C,ProvidersMaster!$A:$A,ProvidersMaster!$C:$C)</f>
        <v>Cardiology</v>
      </c>
      <c r="K2483">
        <f>_xlfn.XLOOKUP($A:$A,Charges!$B:$B,Charges!$D:$D)</f>
        <v>474.25</v>
      </c>
      <c r="L2483">
        <f>_xlfn.XLOOKUP($E:$E,InsuranceClaims!$A:$A,InsuranceClaims!$E:$E)</f>
        <v>188.59230000000002</v>
      </c>
      <c r="M2483" t="str">
        <f>_xlfn.XLOOKUP($A:$A,Diagnoses!$B:$B,Diagnoses!$D:$D)</f>
        <v>Acute upper respiratory infection, unspecified</v>
      </c>
      <c r="N2483" t="str">
        <f t="shared" si="76"/>
        <v>2023-Jul</v>
      </c>
      <c r="O2483" t="str">
        <f t="shared" si="77"/>
        <v>High Cost</v>
      </c>
      <c r="P2483">
        <f>COUNTIF($B:$B,B2483)</f>
        <v>5</v>
      </c>
      <c r="Q2483">
        <f>SUMIF($C:$C,C2483,$L:$L)</f>
        <v>17205.856699999993</v>
      </c>
    </row>
    <row r="2484" spans="1:17" x14ac:dyDescent="0.25">
      <c r="A2484" t="s">
        <v>6934</v>
      </c>
      <c r="B2484" t="s">
        <v>992</v>
      </c>
      <c r="C2484" t="s">
        <v>3092</v>
      </c>
      <c r="D2484" t="s">
        <v>3093</v>
      </c>
      <c r="E2484" t="s">
        <v>20859</v>
      </c>
      <c r="F2484" t="s">
        <v>4167</v>
      </c>
      <c r="G2484" t="s">
        <v>3106</v>
      </c>
      <c r="H2484">
        <f ca="1">_xlfn.XLOOKUP('Master Data'!$B:$B,PatientsMaster!$A:$A,PatientsMaster!$F:$F)</f>
        <v>36</v>
      </c>
      <c r="I2484" t="str">
        <f ca="1">_xlfn.XLOOKUP('Master Data'!$B:$B,PatientsMaster!$A:$A,PatientsMaster!$G:$G)</f>
        <v>Young Adult</v>
      </c>
      <c r="J2484" t="str">
        <f>_xlfn.XLOOKUP($C:$C,ProvidersMaster!$A:$A,ProvidersMaster!$C:$C)</f>
        <v>Oncology</v>
      </c>
      <c r="K2484">
        <f>_xlfn.XLOOKUP($A:$A,Charges!$B:$B,Charges!$D:$D)</f>
        <v>331.96</v>
      </c>
      <c r="L2484">
        <f>_xlfn.XLOOKUP($E:$E,InsuranceClaims!$A:$A,InsuranceClaims!$E:$E)</f>
        <v>195.56640000000002</v>
      </c>
      <c r="M2484" t="str">
        <f>_xlfn.XLOOKUP($A:$A,Diagnoses!$B:$B,Diagnoses!$D:$D)</f>
        <v>Type 2 diabetes mellitus without complications</v>
      </c>
      <c r="N2484" t="str">
        <f t="shared" si="76"/>
        <v>2025-Oct</v>
      </c>
      <c r="O2484" t="str">
        <f t="shared" si="77"/>
        <v>Standard</v>
      </c>
      <c r="P2484">
        <f>COUNTIF($B:$B,B2484)</f>
        <v>5</v>
      </c>
      <c r="Q2484">
        <f>SUMIF($C:$C,C2484,$L:$L)</f>
        <v>16713.101299999998</v>
      </c>
    </row>
    <row r="2485" spans="1:17" x14ac:dyDescent="0.25">
      <c r="A2485" t="s">
        <v>6935</v>
      </c>
      <c r="B2485" t="s">
        <v>992</v>
      </c>
      <c r="C2485" t="s">
        <v>3180</v>
      </c>
      <c r="D2485" t="s">
        <v>3093</v>
      </c>
      <c r="E2485" t="s">
        <v>20860</v>
      </c>
      <c r="F2485" t="s">
        <v>5854</v>
      </c>
      <c r="G2485" t="s">
        <v>3090</v>
      </c>
      <c r="H2485">
        <f ca="1">_xlfn.XLOOKUP('Master Data'!$B:$B,PatientsMaster!$A:$A,PatientsMaster!$F:$F)</f>
        <v>36</v>
      </c>
      <c r="I2485" t="str">
        <f ca="1">_xlfn.XLOOKUP('Master Data'!$B:$B,PatientsMaster!$A:$A,PatientsMaster!$G:$G)</f>
        <v>Young Adult</v>
      </c>
      <c r="J2485" t="str">
        <f>_xlfn.XLOOKUP($C:$C,ProvidersMaster!$A:$A,ProvidersMaster!$C:$C)</f>
        <v>Gastroenterology</v>
      </c>
      <c r="K2485">
        <f>_xlfn.XLOOKUP($A:$A,Charges!$B:$B,Charges!$D:$D)</f>
        <v>261.38</v>
      </c>
      <c r="L2485">
        <f>_xlfn.XLOOKUP($E:$E,InsuranceClaims!$A:$A,InsuranceClaims!$E:$E)</f>
        <v>202.0788</v>
      </c>
      <c r="M2485" t="str">
        <f>_xlfn.XLOOKUP($A:$A,Diagnoses!$B:$B,Diagnoses!$D:$D)</f>
        <v>Type 2 diabetes mellitus without complications</v>
      </c>
      <c r="N2485" t="str">
        <f t="shared" si="76"/>
        <v>2022-Apr</v>
      </c>
      <c r="O2485" t="str">
        <f t="shared" si="77"/>
        <v>Standard</v>
      </c>
      <c r="P2485">
        <f>COUNTIF($B:$B,B2485)</f>
        <v>5</v>
      </c>
      <c r="Q2485">
        <f>SUMIF($C:$C,C2485,$L:$L)</f>
        <v>19110.715800000002</v>
      </c>
    </row>
    <row r="2486" spans="1:17" x14ac:dyDescent="0.25">
      <c r="A2486" t="s">
        <v>6936</v>
      </c>
      <c r="B2486" t="s">
        <v>992</v>
      </c>
      <c r="C2486" t="s">
        <v>3254</v>
      </c>
      <c r="D2486" t="s">
        <v>3088</v>
      </c>
      <c r="E2486" t="s">
        <v>20861</v>
      </c>
      <c r="F2486" t="s">
        <v>6937</v>
      </c>
      <c r="G2486" t="s">
        <v>3090</v>
      </c>
      <c r="H2486">
        <f ca="1">_xlfn.XLOOKUP('Master Data'!$B:$B,PatientsMaster!$A:$A,PatientsMaster!$F:$F)</f>
        <v>36</v>
      </c>
      <c r="I2486" t="str">
        <f ca="1">_xlfn.XLOOKUP('Master Data'!$B:$B,PatientsMaster!$A:$A,PatientsMaster!$G:$G)</f>
        <v>Young Adult</v>
      </c>
      <c r="J2486" t="str">
        <f>_xlfn.XLOOKUP($C:$C,ProvidersMaster!$A:$A,ProvidersMaster!$C:$C)</f>
        <v>General Practice</v>
      </c>
      <c r="K2486">
        <f>_xlfn.XLOOKUP($A:$A,Charges!$B:$B,Charges!$D:$D)</f>
        <v>70</v>
      </c>
      <c r="L2486">
        <f>_xlfn.XLOOKUP($E:$E,InsuranceClaims!$A:$A,InsuranceClaims!$E:$E)</f>
        <v>152.64149999999998</v>
      </c>
      <c r="M2486" t="str">
        <f>_xlfn.XLOOKUP($A:$A,Diagnoses!$B:$B,Diagnoses!$D:$D)</f>
        <v>Acute upper respiratory infection, unspecified</v>
      </c>
      <c r="N2486" t="str">
        <f t="shared" si="76"/>
        <v>2023-Sep</v>
      </c>
      <c r="O2486" t="str">
        <f t="shared" si="77"/>
        <v>Standard</v>
      </c>
      <c r="P2486">
        <f>COUNTIF($B:$B,B2486)</f>
        <v>5</v>
      </c>
      <c r="Q2486">
        <f>SUMIF($C:$C,C2486,$L:$L)</f>
        <v>20459.456599999998</v>
      </c>
    </row>
    <row r="2487" spans="1:17" x14ac:dyDescent="0.25">
      <c r="A2487" t="s">
        <v>6938</v>
      </c>
      <c r="B2487" t="s">
        <v>992</v>
      </c>
      <c r="C2487" t="s">
        <v>3130</v>
      </c>
      <c r="D2487" t="s">
        <v>3093</v>
      </c>
      <c r="E2487" t="s">
        <v>20862</v>
      </c>
      <c r="F2487" t="s">
        <v>4144</v>
      </c>
      <c r="G2487" t="s">
        <v>3102</v>
      </c>
      <c r="H2487">
        <f ca="1">_xlfn.XLOOKUP('Master Data'!$B:$B,PatientsMaster!$A:$A,PatientsMaster!$F:$F)</f>
        <v>36</v>
      </c>
      <c r="I2487" t="str">
        <f ca="1">_xlfn.XLOOKUP('Master Data'!$B:$B,PatientsMaster!$A:$A,PatientsMaster!$G:$G)</f>
        <v>Young Adult</v>
      </c>
      <c r="J2487" t="str">
        <f>_xlfn.XLOOKUP($C:$C,ProvidersMaster!$A:$A,ProvidersMaster!$C:$C)</f>
        <v>Pediatrics</v>
      </c>
      <c r="K2487">
        <f>_xlfn.XLOOKUP($A:$A,Charges!$B:$B,Charges!$D:$D)</f>
        <v>105.78</v>
      </c>
      <c r="L2487">
        <f>_xlfn.XLOOKUP($E:$E,InsuranceClaims!$A:$A,InsuranceClaims!$E:$E)</f>
        <v>328.63600000000002</v>
      </c>
      <c r="M2487" t="str">
        <f>_xlfn.XLOOKUP($A:$A,Diagnoses!$B:$B,Diagnoses!$D:$D)</f>
        <v>Low back pain</v>
      </c>
      <c r="N2487" t="str">
        <f t="shared" si="76"/>
        <v>2022-Nov</v>
      </c>
      <c r="O2487" t="str">
        <f t="shared" si="77"/>
        <v>Standard</v>
      </c>
      <c r="P2487">
        <f>COUNTIF($B:$B,B2487)</f>
        <v>5</v>
      </c>
      <c r="Q2487">
        <f>SUMIF($C:$C,C2487,$L:$L)</f>
        <v>15966.304299999994</v>
      </c>
    </row>
    <row r="2488" spans="1:17" x14ac:dyDescent="0.25">
      <c r="A2488" t="s">
        <v>6939</v>
      </c>
      <c r="B2488" t="s">
        <v>994</v>
      </c>
      <c r="C2488" t="s">
        <v>3175</v>
      </c>
      <c r="D2488" t="s">
        <v>3093</v>
      </c>
      <c r="E2488" t="s">
        <v>20863</v>
      </c>
      <c r="F2488" t="s">
        <v>5423</v>
      </c>
      <c r="G2488" t="s">
        <v>3095</v>
      </c>
      <c r="H2488">
        <f ca="1">_xlfn.XLOOKUP('Master Data'!$B:$B,PatientsMaster!$A:$A,PatientsMaster!$F:$F)</f>
        <v>74</v>
      </c>
      <c r="I2488" t="str">
        <f ca="1">_xlfn.XLOOKUP('Master Data'!$B:$B,PatientsMaster!$A:$A,PatientsMaster!$G:$G)</f>
        <v>Young Adult</v>
      </c>
      <c r="J2488" t="str">
        <f>_xlfn.XLOOKUP($C:$C,ProvidersMaster!$A:$A,ProvidersMaster!$C:$C)</f>
        <v>Pediatrics</v>
      </c>
      <c r="K2488">
        <f>_xlfn.XLOOKUP($A:$A,Charges!$B:$B,Charges!$D:$D)</f>
        <v>187.16</v>
      </c>
      <c r="L2488">
        <f>_xlfn.XLOOKUP($E:$E,InsuranceClaims!$A:$A,InsuranceClaims!$E:$E)</f>
        <v>420.7842</v>
      </c>
      <c r="M2488" t="str">
        <f>_xlfn.XLOOKUP($A:$A,Diagnoses!$B:$B,Diagnoses!$D:$D)</f>
        <v>Acute upper respiratory infection, unspecified</v>
      </c>
      <c r="N2488" t="str">
        <f t="shared" si="76"/>
        <v>2024-Apr</v>
      </c>
      <c r="O2488" t="str">
        <f t="shared" si="77"/>
        <v>Standard</v>
      </c>
      <c r="P2488">
        <f>COUNTIF($B:$B,B2488)</f>
        <v>8</v>
      </c>
      <c r="Q2488">
        <f>SUMIF($C:$C,C2488,$L:$L)</f>
        <v>18866.657099999993</v>
      </c>
    </row>
    <row r="2489" spans="1:17" x14ac:dyDescent="0.25">
      <c r="A2489" t="s">
        <v>6940</v>
      </c>
      <c r="B2489" t="s">
        <v>994</v>
      </c>
      <c r="C2489" t="s">
        <v>3156</v>
      </c>
      <c r="D2489" t="s">
        <v>3088</v>
      </c>
      <c r="E2489" t="s">
        <v>20864</v>
      </c>
      <c r="F2489" t="s">
        <v>3354</v>
      </c>
      <c r="G2489" t="s">
        <v>3106</v>
      </c>
      <c r="H2489">
        <f ca="1">_xlfn.XLOOKUP('Master Data'!$B:$B,PatientsMaster!$A:$A,PatientsMaster!$F:$F)</f>
        <v>74</v>
      </c>
      <c r="I2489" t="str">
        <f ca="1">_xlfn.XLOOKUP('Master Data'!$B:$B,PatientsMaster!$A:$A,PatientsMaster!$G:$G)</f>
        <v>Young Adult</v>
      </c>
      <c r="J2489" t="str">
        <f>_xlfn.XLOOKUP($C:$C,ProvidersMaster!$A:$A,ProvidersMaster!$C:$C)</f>
        <v>Neurology</v>
      </c>
      <c r="K2489">
        <f>_xlfn.XLOOKUP($A:$A,Charges!$B:$B,Charges!$D:$D)</f>
        <v>245.6</v>
      </c>
      <c r="L2489">
        <f>_xlfn.XLOOKUP($E:$E,InsuranceClaims!$A:$A,InsuranceClaims!$E:$E)</f>
        <v>292.42559999999997</v>
      </c>
      <c r="M2489" t="str">
        <f>_xlfn.XLOOKUP($A:$A,Diagnoses!$B:$B,Diagnoses!$D:$D)</f>
        <v>Essential (primary) hypertension</v>
      </c>
      <c r="N2489" t="str">
        <f t="shared" si="76"/>
        <v>2022-Jul</v>
      </c>
      <c r="O2489" t="str">
        <f t="shared" si="77"/>
        <v>Standard</v>
      </c>
      <c r="P2489">
        <f>COUNTIF($B:$B,B2489)</f>
        <v>8</v>
      </c>
      <c r="Q2489">
        <f>SUMIF($C:$C,C2489,$L:$L)</f>
        <v>25676.765600000006</v>
      </c>
    </row>
    <row r="2490" spans="1:17" x14ac:dyDescent="0.25">
      <c r="A2490" t="s">
        <v>6941</v>
      </c>
      <c r="B2490" t="s">
        <v>994</v>
      </c>
      <c r="C2490" t="s">
        <v>3135</v>
      </c>
      <c r="D2490" t="s">
        <v>3093</v>
      </c>
      <c r="E2490" t="s">
        <v>20865</v>
      </c>
      <c r="F2490" t="s">
        <v>6246</v>
      </c>
      <c r="G2490" t="s">
        <v>3095</v>
      </c>
      <c r="H2490">
        <f ca="1">_xlfn.XLOOKUP('Master Data'!$B:$B,PatientsMaster!$A:$A,PatientsMaster!$F:$F)</f>
        <v>74</v>
      </c>
      <c r="I2490" t="str">
        <f ca="1">_xlfn.XLOOKUP('Master Data'!$B:$B,PatientsMaster!$A:$A,PatientsMaster!$G:$G)</f>
        <v>Young Adult</v>
      </c>
      <c r="J2490" t="str">
        <f>_xlfn.XLOOKUP($C:$C,ProvidersMaster!$A:$A,ProvidersMaster!$C:$C)</f>
        <v>Pediatrics</v>
      </c>
      <c r="K2490">
        <f>_xlfn.XLOOKUP($A:$A,Charges!$B:$B,Charges!$D:$D)</f>
        <v>103.22</v>
      </c>
      <c r="L2490">
        <f>_xlfn.XLOOKUP($E:$E,InsuranceClaims!$A:$A,InsuranceClaims!$E:$E)</f>
        <v>318.08709999999996</v>
      </c>
      <c r="M2490" t="str">
        <f>_xlfn.XLOOKUP($A:$A,Diagnoses!$B:$B,Diagnoses!$D:$D)</f>
        <v>Acute upper respiratory infection, unspecified</v>
      </c>
      <c r="N2490" t="str">
        <f t="shared" si="76"/>
        <v>2023-Sep</v>
      </c>
      <c r="O2490" t="str">
        <f t="shared" si="77"/>
        <v>Standard</v>
      </c>
      <c r="P2490">
        <f>COUNTIF($B:$B,B2490)</f>
        <v>8</v>
      </c>
      <c r="Q2490">
        <f>SUMIF($C:$C,C2490,$L:$L)</f>
        <v>24472.873299999996</v>
      </c>
    </row>
    <row r="2491" spans="1:17" x14ac:dyDescent="0.25">
      <c r="A2491" t="s">
        <v>6942</v>
      </c>
      <c r="B2491" t="s">
        <v>994</v>
      </c>
      <c r="C2491" t="s">
        <v>3202</v>
      </c>
      <c r="D2491" t="s">
        <v>3088</v>
      </c>
      <c r="E2491" t="s">
        <v>20866</v>
      </c>
      <c r="F2491" t="s">
        <v>4738</v>
      </c>
      <c r="G2491" t="s">
        <v>3106</v>
      </c>
      <c r="H2491">
        <f ca="1">_xlfn.XLOOKUP('Master Data'!$B:$B,PatientsMaster!$A:$A,PatientsMaster!$F:$F)</f>
        <v>74</v>
      </c>
      <c r="I2491" t="str">
        <f ca="1">_xlfn.XLOOKUP('Master Data'!$B:$B,PatientsMaster!$A:$A,PatientsMaster!$G:$G)</f>
        <v>Young Adult</v>
      </c>
      <c r="J2491" t="str">
        <f>_xlfn.XLOOKUP($C:$C,ProvidersMaster!$A:$A,ProvidersMaster!$C:$C)</f>
        <v>General Practice</v>
      </c>
      <c r="K2491">
        <f>_xlfn.XLOOKUP($A:$A,Charges!$B:$B,Charges!$D:$D)</f>
        <v>447.65</v>
      </c>
      <c r="L2491">
        <f>_xlfn.XLOOKUP($E:$E,InsuranceClaims!$A:$A,InsuranceClaims!$E:$E)</f>
        <v>221.87150000000003</v>
      </c>
      <c r="M2491" t="str">
        <f>_xlfn.XLOOKUP($A:$A,Diagnoses!$B:$B,Diagnoses!$D:$D)</f>
        <v>Essential (primary) hypertension</v>
      </c>
      <c r="N2491" t="str">
        <f t="shared" si="76"/>
        <v>2025-Sep</v>
      </c>
      <c r="O2491" t="str">
        <f t="shared" si="77"/>
        <v>High Cost</v>
      </c>
      <c r="P2491">
        <f>COUNTIF($B:$B,B2491)</f>
        <v>8</v>
      </c>
      <c r="Q2491">
        <f>SUMIF($C:$C,C2491,$L:$L)</f>
        <v>16195.449599999994</v>
      </c>
    </row>
    <row r="2492" spans="1:17" x14ac:dyDescent="0.25">
      <c r="A2492" t="s">
        <v>6943</v>
      </c>
      <c r="B2492" t="s">
        <v>994</v>
      </c>
      <c r="C2492" t="s">
        <v>3196</v>
      </c>
      <c r="D2492" t="s">
        <v>3093</v>
      </c>
      <c r="F2492" t="s">
        <v>6023</v>
      </c>
      <c r="G2492" t="s">
        <v>3106</v>
      </c>
      <c r="H2492">
        <f ca="1">_xlfn.XLOOKUP('Master Data'!$B:$B,PatientsMaster!$A:$A,PatientsMaster!$F:$F)</f>
        <v>74</v>
      </c>
      <c r="I2492" t="str">
        <f ca="1">_xlfn.XLOOKUP('Master Data'!$B:$B,PatientsMaster!$A:$A,PatientsMaster!$G:$G)</f>
        <v>Young Adult</v>
      </c>
      <c r="J2492" t="str">
        <f>_xlfn.XLOOKUP($C:$C,ProvidersMaster!$A:$A,ProvidersMaster!$C:$C)</f>
        <v>Gastroenterology</v>
      </c>
      <c r="K2492">
        <f>_xlfn.XLOOKUP($A:$A,Charges!$B:$B,Charges!$D:$D)</f>
        <v>487.96</v>
      </c>
      <c r="L2492">
        <f>_xlfn.XLOOKUP($E:$E,InsuranceClaims!$A:$A,InsuranceClaims!$E:$E)</f>
        <v>0</v>
      </c>
      <c r="M2492" t="str">
        <f>_xlfn.XLOOKUP($A:$A,Diagnoses!$B:$B,Diagnoses!$D:$D)</f>
        <v>Acute upper respiratory infection, unspecified</v>
      </c>
      <c r="N2492" t="str">
        <f t="shared" si="76"/>
        <v>2023-Nov</v>
      </c>
      <c r="O2492" t="str">
        <f t="shared" si="77"/>
        <v>High Cost</v>
      </c>
      <c r="P2492">
        <f>COUNTIF($B:$B,B2492)</f>
        <v>8</v>
      </c>
      <c r="Q2492">
        <f>SUMIF($C:$C,C2492,$L:$L)</f>
        <v>13711.558999999999</v>
      </c>
    </row>
    <row r="2493" spans="1:17" x14ac:dyDescent="0.25">
      <c r="A2493" t="s">
        <v>6944</v>
      </c>
      <c r="B2493" t="s">
        <v>994</v>
      </c>
      <c r="C2493" t="s">
        <v>3248</v>
      </c>
      <c r="D2493" t="s">
        <v>3093</v>
      </c>
      <c r="F2493" t="s">
        <v>3280</v>
      </c>
      <c r="G2493" t="s">
        <v>3095</v>
      </c>
      <c r="H2493">
        <f ca="1">_xlfn.XLOOKUP('Master Data'!$B:$B,PatientsMaster!$A:$A,PatientsMaster!$F:$F)</f>
        <v>74</v>
      </c>
      <c r="I2493" t="str">
        <f ca="1">_xlfn.XLOOKUP('Master Data'!$B:$B,PatientsMaster!$A:$A,PatientsMaster!$G:$G)</f>
        <v>Young Adult</v>
      </c>
      <c r="J2493" t="str">
        <f>_xlfn.XLOOKUP($C:$C,ProvidersMaster!$A:$A,ProvidersMaster!$C:$C)</f>
        <v>Cardiology</v>
      </c>
      <c r="K2493">
        <f>_xlfn.XLOOKUP($A:$A,Charges!$B:$B,Charges!$D:$D)</f>
        <v>267.29000000000002</v>
      </c>
      <c r="L2493">
        <f>_xlfn.XLOOKUP($E:$E,InsuranceClaims!$A:$A,InsuranceClaims!$E:$E)</f>
        <v>0</v>
      </c>
      <c r="M2493" t="str">
        <f>_xlfn.XLOOKUP($A:$A,Diagnoses!$B:$B,Diagnoses!$D:$D)</f>
        <v>Gastro-esophageal reflux disease without esophagitis</v>
      </c>
      <c r="N2493" t="str">
        <f t="shared" si="76"/>
        <v>2023-Sep</v>
      </c>
      <c r="O2493" t="str">
        <f t="shared" si="77"/>
        <v>Standard</v>
      </c>
      <c r="P2493">
        <f>COUNTIF($B:$B,B2493)</f>
        <v>8</v>
      </c>
      <c r="Q2493">
        <f>SUMIF($C:$C,C2493,$L:$L)</f>
        <v>20392.786800000002</v>
      </c>
    </row>
    <row r="2494" spans="1:17" x14ac:dyDescent="0.25">
      <c r="A2494" t="s">
        <v>6945</v>
      </c>
      <c r="B2494" t="s">
        <v>994</v>
      </c>
      <c r="C2494" t="s">
        <v>3329</v>
      </c>
      <c r="D2494" t="s">
        <v>3093</v>
      </c>
      <c r="F2494" t="s">
        <v>4894</v>
      </c>
      <c r="G2494" t="s">
        <v>3095</v>
      </c>
      <c r="H2494">
        <f ca="1">_xlfn.XLOOKUP('Master Data'!$B:$B,PatientsMaster!$A:$A,PatientsMaster!$F:$F)</f>
        <v>74</v>
      </c>
      <c r="I2494" t="str">
        <f ca="1">_xlfn.XLOOKUP('Master Data'!$B:$B,PatientsMaster!$A:$A,PatientsMaster!$G:$G)</f>
        <v>Young Adult</v>
      </c>
      <c r="J2494" t="str">
        <f>_xlfn.XLOOKUP($C:$C,ProvidersMaster!$A:$A,ProvidersMaster!$C:$C)</f>
        <v>Oncology</v>
      </c>
      <c r="K2494">
        <f>_xlfn.XLOOKUP($A:$A,Charges!$B:$B,Charges!$D:$D)</f>
        <v>158.41</v>
      </c>
      <c r="L2494">
        <f>_xlfn.XLOOKUP($E:$E,InsuranceClaims!$A:$A,InsuranceClaims!$E:$E)</f>
        <v>0</v>
      </c>
      <c r="M2494" t="str">
        <f>_xlfn.XLOOKUP($A:$A,Diagnoses!$B:$B,Diagnoses!$D:$D)</f>
        <v>Low back pain</v>
      </c>
      <c r="N2494" t="str">
        <f t="shared" si="76"/>
        <v>2023-Sep</v>
      </c>
      <c r="O2494" t="str">
        <f t="shared" si="77"/>
        <v>Standard</v>
      </c>
      <c r="P2494">
        <f>COUNTIF($B:$B,B2494)</f>
        <v>8</v>
      </c>
      <c r="Q2494">
        <f>SUMIF($C:$C,C2494,$L:$L)</f>
        <v>21059.359400000005</v>
      </c>
    </row>
    <row r="2495" spans="1:17" x14ac:dyDescent="0.25">
      <c r="A2495" t="s">
        <v>6946</v>
      </c>
      <c r="B2495" t="s">
        <v>994</v>
      </c>
      <c r="C2495" t="s">
        <v>3108</v>
      </c>
      <c r="D2495" t="s">
        <v>3093</v>
      </c>
      <c r="F2495" t="s">
        <v>5112</v>
      </c>
      <c r="G2495" t="s">
        <v>3102</v>
      </c>
      <c r="H2495">
        <f ca="1">_xlfn.XLOOKUP('Master Data'!$B:$B,PatientsMaster!$A:$A,PatientsMaster!$F:$F)</f>
        <v>74</v>
      </c>
      <c r="I2495" t="str">
        <f ca="1">_xlfn.XLOOKUP('Master Data'!$B:$B,PatientsMaster!$A:$A,PatientsMaster!$G:$G)</f>
        <v>Young Adult</v>
      </c>
      <c r="J2495" t="str">
        <f>_xlfn.XLOOKUP($C:$C,ProvidersMaster!$A:$A,ProvidersMaster!$C:$C)</f>
        <v>Pediatrics</v>
      </c>
      <c r="K2495">
        <f>_xlfn.XLOOKUP($A:$A,Charges!$B:$B,Charges!$D:$D)</f>
        <v>441.32</v>
      </c>
      <c r="L2495">
        <f>_xlfn.XLOOKUP($E:$E,InsuranceClaims!$A:$A,InsuranceClaims!$E:$E)</f>
        <v>0</v>
      </c>
      <c r="M2495" t="str">
        <f>_xlfn.XLOOKUP($A:$A,Diagnoses!$B:$B,Diagnoses!$D:$D)</f>
        <v>Low back pain</v>
      </c>
      <c r="N2495" t="str">
        <f t="shared" si="76"/>
        <v>2024-Dec</v>
      </c>
      <c r="O2495" t="str">
        <f t="shared" si="77"/>
        <v>High Cost</v>
      </c>
      <c r="P2495">
        <f>COUNTIF($B:$B,B2495)</f>
        <v>8</v>
      </c>
      <c r="Q2495">
        <f>SUMIF($C:$C,C2495,$L:$L)</f>
        <v>19337.123900000002</v>
      </c>
    </row>
    <row r="2496" spans="1:17" x14ac:dyDescent="0.25">
      <c r="A2496" t="s">
        <v>6947</v>
      </c>
      <c r="B2496" t="s">
        <v>996</v>
      </c>
      <c r="C2496" t="s">
        <v>3108</v>
      </c>
      <c r="D2496" t="s">
        <v>3093</v>
      </c>
      <c r="F2496" t="s">
        <v>3509</v>
      </c>
      <c r="G2496" t="s">
        <v>3106</v>
      </c>
      <c r="H2496">
        <f ca="1">_xlfn.XLOOKUP('Master Data'!$B:$B,PatientsMaster!$A:$A,PatientsMaster!$F:$F)</f>
        <v>72</v>
      </c>
      <c r="I2496" t="str">
        <f ca="1">_xlfn.XLOOKUP('Master Data'!$B:$B,PatientsMaster!$A:$A,PatientsMaster!$G:$G)</f>
        <v>Young Adult</v>
      </c>
      <c r="J2496" t="str">
        <f>_xlfn.XLOOKUP($C:$C,ProvidersMaster!$A:$A,ProvidersMaster!$C:$C)</f>
        <v>Pediatrics</v>
      </c>
      <c r="K2496">
        <f>_xlfn.XLOOKUP($A:$A,Charges!$B:$B,Charges!$D:$D)</f>
        <v>371.59</v>
      </c>
      <c r="L2496">
        <f>_xlfn.XLOOKUP($E:$E,InsuranceClaims!$A:$A,InsuranceClaims!$E:$E)</f>
        <v>0</v>
      </c>
      <c r="M2496" t="str">
        <f>_xlfn.XLOOKUP($A:$A,Diagnoses!$B:$B,Diagnoses!$D:$D)</f>
        <v>Essential (primary) hypertension</v>
      </c>
      <c r="N2496" t="str">
        <f t="shared" si="76"/>
        <v>2023-Mar</v>
      </c>
      <c r="O2496" t="str">
        <f t="shared" si="77"/>
        <v>High Cost</v>
      </c>
      <c r="P2496">
        <f>COUNTIF($B:$B,B2496)</f>
        <v>4</v>
      </c>
      <c r="Q2496">
        <f>SUMIF($C:$C,C2496,$L:$L)</f>
        <v>19337.123900000002</v>
      </c>
    </row>
    <row r="2497" spans="1:17" x14ac:dyDescent="0.25">
      <c r="A2497" t="s">
        <v>6948</v>
      </c>
      <c r="B2497" t="s">
        <v>996</v>
      </c>
      <c r="C2497" t="s">
        <v>3180</v>
      </c>
      <c r="D2497" t="s">
        <v>3088</v>
      </c>
      <c r="F2497" t="s">
        <v>6949</v>
      </c>
      <c r="G2497" t="s">
        <v>3090</v>
      </c>
      <c r="H2497">
        <f ca="1">_xlfn.XLOOKUP('Master Data'!$B:$B,PatientsMaster!$A:$A,PatientsMaster!$F:$F)</f>
        <v>72</v>
      </c>
      <c r="I2497" t="str">
        <f ca="1">_xlfn.XLOOKUP('Master Data'!$B:$B,PatientsMaster!$A:$A,PatientsMaster!$G:$G)</f>
        <v>Young Adult</v>
      </c>
      <c r="J2497" t="str">
        <f>_xlfn.XLOOKUP($C:$C,ProvidersMaster!$A:$A,ProvidersMaster!$C:$C)</f>
        <v>Gastroenterology</v>
      </c>
      <c r="K2497">
        <f>_xlfn.XLOOKUP($A:$A,Charges!$B:$B,Charges!$D:$D)</f>
        <v>163.99</v>
      </c>
      <c r="L2497">
        <f>_xlfn.XLOOKUP($E:$E,InsuranceClaims!$A:$A,InsuranceClaims!$E:$E)</f>
        <v>0</v>
      </c>
      <c r="M2497" t="str">
        <f>_xlfn.XLOOKUP($A:$A,Diagnoses!$B:$B,Diagnoses!$D:$D)</f>
        <v>Essential (primary) hypertension</v>
      </c>
      <c r="N2497" t="str">
        <f t="shared" si="76"/>
        <v>2024-Nov</v>
      </c>
      <c r="O2497" t="str">
        <f t="shared" si="77"/>
        <v>Standard</v>
      </c>
      <c r="P2497">
        <f>COUNTIF($B:$B,B2497)</f>
        <v>4</v>
      </c>
      <c r="Q2497">
        <f>SUMIF($C:$C,C2497,$L:$L)</f>
        <v>19110.715800000002</v>
      </c>
    </row>
    <row r="2498" spans="1:17" x14ac:dyDescent="0.25">
      <c r="A2498" t="s">
        <v>6950</v>
      </c>
      <c r="B2498" t="s">
        <v>996</v>
      </c>
      <c r="C2498" t="s">
        <v>3199</v>
      </c>
      <c r="D2498" t="s">
        <v>3088</v>
      </c>
      <c r="F2498" t="s">
        <v>6951</v>
      </c>
      <c r="G2498" t="s">
        <v>3095</v>
      </c>
      <c r="H2498">
        <f ca="1">_xlfn.XLOOKUP('Master Data'!$B:$B,PatientsMaster!$A:$A,PatientsMaster!$F:$F)</f>
        <v>72</v>
      </c>
      <c r="I2498" t="str">
        <f ca="1">_xlfn.XLOOKUP('Master Data'!$B:$B,PatientsMaster!$A:$A,PatientsMaster!$G:$G)</f>
        <v>Young Adult</v>
      </c>
      <c r="J2498" t="str">
        <f>_xlfn.XLOOKUP($C:$C,ProvidersMaster!$A:$A,ProvidersMaster!$C:$C)</f>
        <v>Gastroenterology</v>
      </c>
      <c r="K2498">
        <f>_xlfn.XLOOKUP($A:$A,Charges!$B:$B,Charges!$D:$D)</f>
        <v>347.16</v>
      </c>
      <c r="L2498">
        <f>_xlfn.XLOOKUP($E:$E,InsuranceClaims!$A:$A,InsuranceClaims!$E:$E)</f>
        <v>0</v>
      </c>
      <c r="M2498" t="str">
        <f>_xlfn.XLOOKUP($A:$A,Diagnoses!$B:$B,Diagnoses!$D:$D)</f>
        <v>Gastro-esophageal reflux disease without esophagitis</v>
      </c>
      <c r="N2498" t="str">
        <f t="shared" si="76"/>
        <v>2024-Sep</v>
      </c>
      <c r="O2498" t="str">
        <f t="shared" si="77"/>
        <v>Standard</v>
      </c>
      <c r="P2498">
        <f>COUNTIF($B:$B,B2498)</f>
        <v>4</v>
      </c>
      <c r="Q2498">
        <f>SUMIF($C:$C,C2498,$L:$L)</f>
        <v>19674.320500000005</v>
      </c>
    </row>
    <row r="2499" spans="1:17" x14ac:dyDescent="0.25">
      <c r="A2499" t="s">
        <v>6952</v>
      </c>
      <c r="B2499" t="s">
        <v>996</v>
      </c>
      <c r="C2499" t="s">
        <v>3100</v>
      </c>
      <c r="D2499" t="s">
        <v>3093</v>
      </c>
      <c r="F2499" t="s">
        <v>6953</v>
      </c>
      <c r="G2499" t="s">
        <v>3095</v>
      </c>
      <c r="H2499">
        <f ca="1">_xlfn.XLOOKUP('Master Data'!$B:$B,PatientsMaster!$A:$A,PatientsMaster!$F:$F)</f>
        <v>72</v>
      </c>
      <c r="I2499" t="str">
        <f ca="1">_xlfn.XLOOKUP('Master Data'!$B:$B,PatientsMaster!$A:$A,PatientsMaster!$G:$G)</f>
        <v>Young Adult</v>
      </c>
      <c r="J2499" t="str">
        <f>_xlfn.XLOOKUP($C:$C,ProvidersMaster!$A:$A,ProvidersMaster!$C:$C)</f>
        <v>Gastroenterology</v>
      </c>
      <c r="K2499">
        <f>_xlfn.XLOOKUP($A:$A,Charges!$B:$B,Charges!$D:$D)</f>
        <v>464.27</v>
      </c>
      <c r="L2499">
        <f>_xlfn.XLOOKUP($E:$E,InsuranceClaims!$A:$A,InsuranceClaims!$E:$E)</f>
        <v>0</v>
      </c>
      <c r="M2499" t="str">
        <f>_xlfn.XLOOKUP($A:$A,Diagnoses!$B:$B,Diagnoses!$D:$D)</f>
        <v>Acute upper respiratory infection, unspecified</v>
      </c>
      <c r="N2499" t="str">
        <f t="shared" ref="N2499:N2562" si="78">TEXT($F:$F,"yyyy-mmm")</f>
        <v>2023-Feb</v>
      </c>
      <c r="O2499" t="str">
        <f t="shared" ref="O2499:O2562" si="79">IF(K2499&gt;350,"High Cost","Standard")</f>
        <v>High Cost</v>
      </c>
      <c r="P2499">
        <f>COUNTIF($B:$B,B2499)</f>
        <v>4</v>
      </c>
      <c r="Q2499">
        <f>SUMIF($C:$C,C2499,$L:$L)</f>
        <v>18930.286999999997</v>
      </c>
    </row>
    <row r="2500" spans="1:17" x14ac:dyDescent="0.25">
      <c r="A2500" t="s">
        <v>6954</v>
      </c>
      <c r="B2500" t="s">
        <v>998</v>
      </c>
      <c r="C2500" t="s">
        <v>3254</v>
      </c>
      <c r="D2500" t="s">
        <v>3088</v>
      </c>
      <c r="F2500" t="s">
        <v>6955</v>
      </c>
      <c r="G2500" t="s">
        <v>3090</v>
      </c>
      <c r="H2500">
        <f ca="1">_xlfn.XLOOKUP('Master Data'!$B:$B,PatientsMaster!$A:$A,PatientsMaster!$F:$F)</f>
        <v>54</v>
      </c>
      <c r="I2500" t="str">
        <f ca="1">_xlfn.XLOOKUP('Master Data'!$B:$B,PatientsMaster!$A:$A,PatientsMaster!$G:$G)</f>
        <v>Young Adult</v>
      </c>
      <c r="J2500" t="str">
        <f>_xlfn.XLOOKUP($C:$C,ProvidersMaster!$A:$A,ProvidersMaster!$C:$C)</f>
        <v>General Practice</v>
      </c>
      <c r="K2500">
        <f>_xlfn.XLOOKUP($A:$A,Charges!$B:$B,Charges!$D:$D)</f>
        <v>264.95</v>
      </c>
      <c r="L2500">
        <f>_xlfn.XLOOKUP($E:$E,InsuranceClaims!$A:$A,InsuranceClaims!$E:$E)</f>
        <v>0</v>
      </c>
      <c r="M2500" t="str">
        <f>_xlfn.XLOOKUP($A:$A,Diagnoses!$B:$B,Diagnoses!$D:$D)</f>
        <v>Type 2 diabetes mellitus without complications</v>
      </c>
      <c r="N2500" t="str">
        <f t="shared" si="78"/>
        <v>2022-Jun</v>
      </c>
      <c r="O2500" t="str">
        <f t="shared" si="79"/>
        <v>Standard</v>
      </c>
      <c r="P2500">
        <f>COUNTIF($B:$B,B2500)</f>
        <v>1</v>
      </c>
      <c r="Q2500">
        <f>SUMIF($C:$C,C2500,$L:$L)</f>
        <v>20459.456599999998</v>
      </c>
    </row>
    <row r="2501" spans="1:17" x14ac:dyDescent="0.25">
      <c r="A2501" t="s">
        <v>6956</v>
      </c>
      <c r="B2501" t="s">
        <v>1000</v>
      </c>
      <c r="C2501" t="s">
        <v>3208</v>
      </c>
      <c r="D2501" t="s">
        <v>3093</v>
      </c>
      <c r="F2501" t="s">
        <v>6089</v>
      </c>
      <c r="G2501" t="s">
        <v>3095</v>
      </c>
      <c r="H2501">
        <f ca="1">_xlfn.XLOOKUP('Master Data'!$B:$B,PatientsMaster!$A:$A,PatientsMaster!$F:$F)</f>
        <v>36</v>
      </c>
      <c r="I2501" t="str">
        <f ca="1">_xlfn.XLOOKUP('Master Data'!$B:$B,PatientsMaster!$A:$A,PatientsMaster!$G:$G)</f>
        <v>Young Adult</v>
      </c>
      <c r="J2501" t="str">
        <f>_xlfn.XLOOKUP($C:$C,ProvidersMaster!$A:$A,ProvidersMaster!$C:$C)</f>
        <v>Cardiology</v>
      </c>
      <c r="K2501">
        <f>_xlfn.XLOOKUP($A:$A,Charges!$B:$B,Charges!$D:$D)</f>
        <v>346.19</v>
      </c>
      <c r="L2501">
        <f>_xlfn.XLOOKUP($E:$E,InsuranceClaims!$A:$A,InsuranceClaims!$E:$E)</f>
        <v>0</v>
      </c>
      <c r="M2501" t="str">
        <f>_xlfn.XLOOKUP($A:$A,Diagnoses!$B:$B,Diagnoses!$D:$D)</f>
        <v>Acute upper respiratory infection, unspecified</v>
      </c>
      <c r="N2501" t="str">
        <f t="shared" si="78"/>
        <v>2025-Nov</v>
      </c>
      <c r="O2501" t="str">
        <f t="shared" si="79"/>
        <v>Standard</v>
      </c>
      <c r="P2501">
        <f>COUNTIF($B:$B,B2501)</f>
        <v>2</v>
      </c>
      <c r="Q2501">
        <f>SUMIF($C:$C,C2501,$L:$L)</f>
        <v>17205.856699999993</v>
      </c>
    </row>
    <row r="2502" spans="1:17" x14ac:dyDescent="0.25">
      <c r="A2502" t="s">
        <v>6957</v>
      </c>
      <c r="B2502" t="s">
        <v>1000</v>
      </c>
      <c r="C2502" t="s">
        <v>3111</v>
      </c>
      <c r="D2502" t="s">
        <v>3088</v>
      </c>
      <c r="F2502" t="s">
        <v>4541</v>
      </c>
      <c r="G2502" t="s">
        <v>3102</v>
      </c>
      <c r="H2502">
        <f ca="1">_xlfn.XLOOKUP('Master Data'!$B:$B,PatientsMaster!$A:$A,PatientsMaster!$F:$F)</f>
        <v>36</v>
      </c>
      <c r="I2502" t="str">
        <f ca="1">_xlfn.XLOOKUP('Master Data'!$B:$B,PatientsMaster!$A:$A,PatientsMaster!$G:$G)</f>
        <v>Young Adult</v>
      </c>
      <c r="J2502" t="str">
        <f>_xlfn.XLOOKUP($C:$C,ProvidersMaster!$A:$A,ProvidersMaster!$C:$C)</f>
        <v>Gastroenterology</v>
      </c>
      <c r="K2502">
        <f>_xlfn.XLOOKUP($A:$A,Charges!$B:$B,Charges!$D:$D)</f>
        <v>304.45</v>
      </c>
      <c r="L2502">
        <f>_xlfn.XLOOKUP($E:$E,InsuranceClaims!$A:$A,InsuranceClaims!$E:$E)</f>
        <v>0</v>
      </c>
      <c r="M2502" t="str">
        <f>_xlfn.XLOOKUP($A:$A,Diagnoses!$B:$B,Diagnoses!$D:$D)</f>
        <v>Low back pain</v>
      </c>
      <c r="N2502" t="str">
        <f t="shared" si="78"/>
        <v>2024-Oct</v>
      </c>
      <c r="O2502" t="str">
        <f t="shared" si="79"/>
        <v>Standard</v>
      </c>
      <c r="P2502">
        <f>COUNTIF($B:$B,B2502)</f>
        <v>2</v>
      </c>
      <c r="Q2502">
        <f>SUMIF($C:$C,C2502,$L:$L)</f>
        <v>20345.553199999988</v>
      </c>
    </row>
    <row r="2503" spans="1:17" x14ac:dyDescent="0.25">
      <c r="A2503" t="s">
        <v>6958</v>
      </c>
      <c r="B2503" t="s">
        <v>1002</v>
      </c>
      <c r="C2503" t="s">
        <v>3217</v>
      </c>
      <c r="D2503" t="s">
        <v>3088</v>
      </c>
      <c r="F2503" t="s">
        <v>4756</v>
      </c>
      <c r="G2503" t="s">
        <v>3090</v>
      </c>
      <c r="H2503">
        <f ca="1">_xlfn.XLOOKUP('Master Data'!$B:$B,PatientsMaster!$A:$A,PatientsMaster!$F:$F)</f>
        <v>22</v>
      </c>
      <c r="I2503" t="str">
        <f ca="1">_xlfn.XLOOKUP('Master Data'!$B:$B,PatientsMaster!$A:$A,PatientsMaster!$G:$G)</f>
        <v>Young Adult</v>
      </c>
      <c r="J2503" t="str">
        <f>_xlfn.XLOOKUP($C:$C,ProvidersMaster!$A:$A,ProvidersMaster!$C:$C)</f>
        <v>Cardiology</v>
      </c>
      <c r="K2503">
        <f>_xlfn.XLOOKUP($A:$A,Charges!$B:$B,Charges!$D:$D)</f>
        <v>492.44</v>
      </c>
      <c r="L2503">
        <f>_xlfn.XLOOKUP($E:$E,InsuranceClaims!$A:$A,InsuranceClaims!$E:$E)</f>
        <v>0</v>
      </c>
      <c r="M2503" t="str">
        <f>_xlfn.XLOOKUP($A:$A,Diagnoses!$B:$B,Diagnoses!$D:$D)</f>
        <v>Essential (primary) hypertension</v>
      </c>
      <c r="N2503" t="str">
        <f t="shared" si="78"/>
        <v>2022-Sep</v>
      </c>
      <c r="O2503" t="str">
        <f t="shared" si="79"/>
        <v>High Cost</v>
      </c>
      <c r="P2503">
        <f>COUNTIF($B:$B,B2503)</f>
        <v>2</v>
      </c>
      <c r="Q2503">
        <f>SUMIF($C:$C,C2503,$L:$L)</f>
        <v>16325.449900000001</v>
      </c>
    </row>
    <row r="2504" spans="1:17" x14ac:dyDescent="0.25">
      <c r="A2504" t="s">
        <v>6959</v>
      </c>
      <c r="B2504" t="s">
        <v>1002</v>
      </c>
      <c r="C2504" t="s">
        <v>3145</v>
      </c>
      <c r="D2504" t="s">
        <v>3093</v>
      </c>
      <c r="F2504" t="s">
        <v>5971</v>
      </c>
      <c r="G2504" t="s">
        <v>3095</v>
      </c>
      <c r="H2504">
        <f ca="1">_xlfn.XLOOKUP('Master Data'!$B:$B,PatientsMaster!$A:$A,PatientsMaster!$F:$F)</f>
        <v>22</v>
      </c>
      <c r="I2504" t="str">
        <f ca="1">_xlfn.XLOOKUP('Master Data'!$B:$B,PatientsMaster!$A:$A,PatientsMaster!$G:$G)</f>
        <v>Young Adult</v>
      </c>
      <c r="J2504" t="str">
        <f>_xlfn.XLOOKUP($C:$C,ProvidersMaster!$A:$A,ProvidersMaster!$C:$C)</f>
        <v>Cardiology</v>
      </c>
      <c r="K2504">
        <f>_xlfn.XLOOKUP($A:$A,Charges!$B:$B,Charges!$D:$D)</f>
        <v>268.68</v>
      </c>
      <c r="L2504">
        <f>_xlfn.XLOOKUP($E:$E,InsuranceClaims!$A:$A,InsuranceClaims!$E:$E)</f>
        <v>0</v>
      </c>
      <c r="M2504" t="str">
        <f>_xlfn.XLOOKUP($A:$A,Diagnoses!$B:$B,Diagnoses!$D:$D)</f>
        <v>Type 2 diabetes mellitus without complications</v>
      </c>
      <c r="N2504" t="str">
        <f t="shared" si="78"/>
        <v>2026-Jun</v>
      </c>
      <c r="O2504" t="str">
        <f t="shared" si="79"/>
        <v>Standard</v>
      </c>
      <c r="P2504">
        <f>COUNTIF($B:$B,B2504)</f>
        <v>2</v>
      </c>
      <c r="Q2504">
        <f>SUMIF($C:$C,C2504,$L:$L)</f>
        <v>16957.942200000001</v>
      </c>
    </row>
    <row r="2505" spans="1:17" x14ac:dyDescent="0.25">
      <c r="A2505" t="s">
        <v>6960</v>
      </c>
      <c r="B2505" t="s">
        <v>1004</v>
      </c>
      <c r="C2505" t="s">
        <v>3118</v>
      </c>
      <c r="D2505" t="s">
        <v>3088</v>
      </c>
      <c r="F2505" t="s">
        <v>5887</v>
      </c>
      <c r="G2505" t="s">
        <v>3095</v>
      </c>
      <c r="H2505">
        <f ca="1">_xlfn.XLOOKUP('Master Data'!$B:$B,PatientsMaster!$A:$A,PatientsMaster!$F:$F)</f>
        <v>55</v>
      </c>
      <c r="I2505" t="str">
        <f ca="1">_xlfn.XLOOKUP('Master Data'!$B:$B,PatientsMaster!$A:$A,PatientsMaster!$G:$G)</f>
        <v>Young Adult</v>
      </c>
      <c r="J2505" t="str">
        <f>_xlfn.XLOOKUP($C:$C,ProvidersMaster!$A:$A,ProvidersMaster!$C:$C)</f>
        <v>Cardiology</v>
      </c>
      <c r="K2505">
        <f>_xlfn.XLOOKUP($A:$A,Charges!$B:$B,Charges!$D:$D)</f>
        <v>125.68</v>
      </c>
      <c r="L2505">
        <f>_xlfn.XLOOKUP($E:$E,InsuranceClaims!$A:$A,InsuranceClaims!$E:$E)</f>
        <v>0</v>
      </c>
      <c r="M2505" t="str">
        <f>_xlfn.XLOOKUP($A:$A,Diagnoses!$B:$B,Diagnoses!$D:$D)</f>
        <v>Low back pain</v>
      </c>
      <c r="N2505" t="str">
        <f t="shared" si="78"/>
        <v>2024-Nov</v>
      </c>
      <c r="O2505" t="str">
        <f t="shared" si="79"/>
        <v>Standard</v>
      </c>
      <c r="P2505">
        <f>COUNTIF($B:$B,B2505)</f>
        <v>2</v>
      </c>
      <c r="Q2505">
        <f>SUMIF($C:$C,C2505,$L:$L)</f>
        <v>19335.334599999998</v>
      </c>
    </row>
    <row r="2506" spans="1:17" x14ac:dyDescent="0.25">
      <c r="A2506" t="s">
        <v>6961</v>
      </c>
      <c r="B2506" t="s">
        <v>1004</v>
      </c>
      <c r="C2506" t="s">
        <v>3125</v>
      </c>
      <c r="D2506" t="s">
        <v>3088</v>
      </c>
      <c r="F2506" t="s">
        <v>4702</v>
      </c>
      <c r="G2506" t="s">
        <v>3102</v>
      </c>
      <c r="H2506">
        <f ca="1">_xlfn.XLOOKUP('Master Data'!$B:$B,PatientsMaster!$A:$A,PatientsMaster!$F:$F)</f>
        <v>55</v>
      </c>
      <c r="I2506" t="str">
        <f ca="1">_xlfn.XLOOKUP('Master Data'!$B:$B,PatientsMaster!$A:$A,PatientsMaster!$G:$G)</f>
        <v>Young Adult</v>
      </c>
      <c r="J2506" t="str">
        <f>_xlfn.XLOOKUP($C:$C,ProvidersMaster!$A:$A,ProvidersMaster!$C:$C)</f>
        <v>Dermatology</v>
      </c>
      <c r="K2506">
        <f>_xlfn.XLOOKUP($A:$A,Charges!$B:$B,Charges!$D:$D)</f>
        <v>246.88</v>
      </c>
      <c r="L2506">
        <f>_xlfn.XLOOKUP($E:$E,InsuranceClaims!$A:$A,InsuranceClaims!$E:$E)</f>
        <v>0</v>
      </c>
      <c r="M2506" t="str">
        <f>_xlfn.XLOOKUP($A:$A,Diagnoses!$B:$B,Diagnoses!$D:$D)</f>
        <v>Type 2 diabetes mellitus without complications</v>
      </c>
      <c r="N2506" t="str">
        <f t="shared" si="78"/>
        <v>2025-Apr</v>
      </c>
      <c r="O2506" t="str">
        <f t="shared" si="79"/>
        <v>Standard</v>
      </c>
      <c r="P2506">
        <f>COUNTIF($B:$B,B2506)</f>
        <v>2</v>
      </c>
      <c r="Q2506">
        <f>SUMIF($C:$C,C2506,$L:$L)</f>
        <v>11666.590100000001</v>
      </c>
    </row>
    <row r="2507" spans="1:17" x14ac:dyDescent="0.25">
      <c r="A2507" t="s">
        <v>6962</v>
      </c>
      <c r="B2507" t="s">
        <v>1006</v>
      </c>
      <c r="C2507" t="s">
        <v>3196</v>
      </c>
      <c r="D2507" t="s">
        <v>3088</v>
      </c>
      <c r="F2507" t="s">
        <v>6027</v>
      </c>
      <c r="G2507" t="s">
        <v>3090</v>
      </c>
      <c r="H2507">
        <f ca="1">_xlfn.XLOOKUP('Master Data'!$B:$B,PatientsMaster!$A:$A,PatientsMaster!$F:$F)</f>
        <v>21</v>
      </c>
      <c r="I2507" t="str">
        <f ca="1">_xlfn.XLOOKUP('Master Data'!$B:$B,PatientsMaster!$A:$A,PatientsMaster!$G:$G)</f>
        <v>Young Adult</v>
      </c>
      <c r="J2507" t="str">
        <f>_xlfn.XLOOKUP($C:$C,ProvidersMaster!$A:$A,ProvidersMaster!$C:$C)</f>
        <v>Gastroenterology</v>
      </c>
      <c r="K2507">
        <f>_xlfn.XLOOKUP($A:$A,Charges!$B:$B,Charges!$D:$D)</f>
        <v>145.47999999999999</v>
      </c>
      <c r="L2507">
        <f>_xlfn.XLOOKUP($E:$E,InsuranceClaims!$A:$A,InsuranceClaims!$E:$E)</f>
        <v>0</v>
      </c>
      <c r="M2507" t="str">
        <f>_xlfn.XLOOKUP($A:$A,Diagnoses!$B:$B,Diagnoses!$D:$D)</f>
        <v>Low back pain</v>
      </c>
      <c r="N2507" t="str">
        <f t="shared" si="78"/>
        <v>2025-Apr</v>
      </c>
      <c r="O2507" t="str">
        <f t="shared" si="79"/>
        <v>Standard</v>
      </c>
      <c r="P2507">
        <f>COUNTIF($B:$B,B2507)</f>
        <v>8</v>
      </c>
      <c r="Q2507">
        <f>SUMIF($C:$C,C2507,$L:$L)</f>
        <v>13711.558999999999</v>
      </c>
    </row>
    <row r="2508" spans="1:17" x14ac:dyDescent="0.25">
      <c r="A2508" t="s">
        <v>6963</v>
      </c>
      <c r="B2508" t="s">
        <v>1006</v>
      </c>
      <c r="C2508" t="s">
        <v>3202</v>
      </c>
      <c r="D2508" t="s">
        <v>3093</v>
      </c>
      <c r="F2508" t="s">
        <v>6964</v>
      </c>
      <c r="G2508" t="s">
        <v>3090</v>
      </c>
      <c r="H2508">
        <f ca="1">_xlfn.XLOOKUP('Master Data'!$B:$B,PatientsMaster!$A:$A,PatientsMaster!$F:$F)</f>
        <v>21</v>
      </c>
      <c r="I2508" t="str">
        <f ca="1">_xlfn.XLOOKUP('Master Data'!$B:$B,PatientsMaster!$A:$A,PatientsMaster!$G:$G)</f>
        <v>Young Adult</v>
      </c>
      <c r="J2508" t="str">
        <f>_xlfn.XLOOKUP($C:$C,ProvidersMaster!$A:$A,ProvidersMaster!$C:$C)</f>
        <v>General Practice</v>
      </c>
      <c r="K2508">
        <f>_xlfn.XLOOKUP($A:$A,Charges!$B:$B,Charges!$D:$D)</f>
        <v>173.28</v>
      </c>
      <c r="L2508">
        <f>_xlfn.XLOOKUP($E:$E,InsuranceClaims!$A:$A,InsuranceClaims!$E:$E)</f>
        <v>0</v>
      </c>
      <c r="M2508" t="str">
        <f>_xlfn.XLOOKUP($A:$A,Diagnoses!$B:$B,Diagnoses!$D:$D)</f>
        <v>Type 2 diabetes mellitus without complications</v>
      </c>
      <c r="N2508" t="str">
        <f t="shared" si="78"/>
        <v>2026-Feb</v>
      </c>
      <c r="O2508" t="str">
        <f t="shared" si="79"/>
        <v>Standard</v>
      </c>
      <c r="P2508">
        <f>COUNTIF($B:$B,B2508)</f>
        <v>8</v>
      </c>
      <c r="Q2508">
        <f>SUMIF($C:$C,C2508,$L:$L)</f>
        <v>16195.449599999994</v>
      </c>
    </row>
    <row r="2509" spans="1:17" x14ac:dyDescent="0.25">
      <c r="A2509" t="s">
        <v>6965</v>
      </c>
      <c r="B2509" t="s">
        <v>1006</v>
      </c>
      <c r="C2509" t="s">
        <v>3199</v>
      </c>
      <c r="D2509" t="s">
        <v>3093</v>
      </c>
      <c r="F2509" t="s">
        <v>4361</v>
      </c>
      <c r="G2509" t="s">
        <v>3102</v>
      </c>
      <c r="H2509">
        <f ca="1">_xlfn.XLOOKUP('Master Data'!$B:$B,PatientsMaster!$A:$A,PatientsMaster!$F:$F)</f>
        <v>21</v>
      </c>
      <c r="I2509" t="str">
        <f ca="1">_xlfn.XLOOKUP('Master Data'!$B:$B,PatientsMaster!$A:$A,PatientsMaster!$G:$G)</f>
        <v>Young Adult</v>
      </c>
      <c r="J2509" t="str">
        <f>_xlfn.XLOOKUP($C:$C,ProvidersMaster!$A:$A,ProvidersMaster!$C:$C)</f>
        <v>Gastroenterology</v>
      </c>
      <c r="K2509">
        <f>_xlfn.XLOOKUP($A:$A,Charges!$B:$B,Charges!$D:$D)</f>
        <v>85.37</v>
      </c>
      <c r="L2509">
        <f>_xlfn.XLOOKUP($E:$E,InsuranceClaims!$A:$A,InsuranceClaims!$E:$E)</f>
        <v>0</v>
      </c>
      <c r="M2509" t="str">
        <f>_xlfn.XLOOKUP($A:$A,Diagnoses!$B:$B,Diagnoses!$D:$D)</f>
        <v>Low back pain</v>
      </c>
      <c r="N2509" t="str">
        <f t="shared" si="78"/>
        <v>2025-Jan</v>
      </c>
      <c r="O2509" t="str">
        <f t="shared" si="79"/>
        <v>Standard</v>
      </c>
      <c r="P2509">
        <f>COUNTIF($B:$B,B2509)</f>
        <v>8</v>
      </c>
      <c r="Q2509">
        <f>SUMIF($C:$C,C2509,$L:$L)</f>
        <v>19674.320500000005</v>
      </c>
    </row>
    <row r="2510" spans="1:17" x14ac:dyDescent="0.25">
      <c r="A2510" t="s">
        <v>6966</v>
      </c>
      <c r="B2510" t="s">
        <v>1006</v>
      </c>
      <c r="C2510" t="s">
        <v>3148</v>
      </c>
      <c r="D2510" t="s">
        <v>3088</v>
      </c>
      <c r="F2510" t="s">
        <v>3259</v>
      </c>
      <c r="G2510" t="s">
        <v>3102</v>
      </c>
      <c r="H2510">
        <f ca="1">_xlfn.XLOOKUP('Master Data'!$B:$B,PatientsMaster!$A:$A,PatientsMaster!$F:$F)</f>
        <v>21</v>
      </c>
      <c r="I2510" t="str">
        <f ca="1">_xlfn.XLOOKUP('Master Data'!$B:$B,PatientsMaster!$A:$A,PatientsMaster!$G:$G)</f>
        <v>Young Adult</v>
      </c>
      <c r="J2510" t="str">
        <f>_xlfn.XLOOKUP($C:$C,ProvidersMaster!$A:$A,ProvidersMaster!$C:$C)</f>
        <v>Gastroenterology</v>
      </c>
      <c r="K2510">
        <f>_xlfn.XLOOKUP($A:$A,Charges!$B:$B,Charges!$D:$D)</f>
        <v>335.53</v>
      </c>
      <c r="L2510">
        <f>_xlfn.XLOOKUP($E:$E,InsuranceClaims!$A:$A,InsuranceClaims!$E:$E)</f>
        <v>0</v>
      </c>
      <c r="M2510" t="str">
        <f>_xlfn.XLOOKUP($A:$A,Diagnoses!$B:$B,Diagnoses!$D:$D)</f>
        <v>Acute upper respiratory infection, unspecified</v>
      </c>
      <c r="N2510" t="str">
        <f t="shared" si="78"/>
        <v>2023-Dec</v>
      </c>
      <c r="O2510" t="str">
        <f t="shared" si="79"/>
        <v>Standard</v>
      </c>
      <c r="P2510">
        <f>COUNTIF($B:$B,B2510)</f>
        <v>8</v>
      </c>
      <c r="Q2510">
        <f>SUMIF($C:$C,C2510,$L:$L)</f>
        <v>19833.441100000004</v>
      </c>
    </row>
    <row r="2511" spans="1:17" x14ac:dyDescent="0.25">
      <c r="A2511" t="s">
        <v>6967</v>
      </c>
      <c r="B2511" t="s">
        <v>1006</v>
      </c>
      <c r="C2511" t="s">
        <v>3196</v>
      </c>
      <c r="D2511" t="s">
        <v>3088</v>
      </c>
      <c r="F2511" t="s">
        <v>4176</v>
      </c>
      <c r="G2511" t="s">
        <v>3102</v>
      </c>
      <c r="H2511">
        <f ca="1">_xlfn.XLOOKUP('Master Data'!$B:$B,PatientsMaster!$A:$A,PatientsMaster!$F:$F)</f>
        <v>21</v>
      </c>
      <c r="I2511" t="str">
        <f ca="1">_xlfn.XLOOKUP('Master Data'!$B:$B,PatientsMaster!$A:$A,PatientsMaster!$G:$G)</f>
        <v>Young Adult</v>
      </c>
      <c r="J2511" t="str">
        <f>_xlfn.XLOOKUP($C:$C,ProvidersMaster!$A:$A,ProvidersMaster!$C:$C)</f>
        <v>Gastroenterology</v>
      </c>
      <c r="K2511">
        <f>_xlfn.XLOOKUP($A:$A,Charges!$B:$B,Charges!$D:$D)</f>
        <v>76.040000000000006</v>
      </c>
      <c r="L2511">
        <f>_xlfn.XLOOKUP($E:$E,InsuranceClaims!$A:$A,InsuranceClaims!$E:$E)</f>
        <v>0</v>
      </c>
      <c r="M2511" t="str">
        <f>_xlfn.XLOOKUP($A:$A,Diagnoses!$B:$B,Diagnoses!$D:$D)</f>
        <v>Type 2 diabetes mellitus without complications</v>
      </c>
      <c r="N2511" t="str">
        <f t="shared" si="78"/>
        <v>2025-Nov</v>
      </c>
      <c r="O2511" t="str">
        <f t="shared" si="79"/>
        <v>Standard</v>
      </c>
      <c r="P2511">
        <f>COUNTIF($B:$B,B2511)</f>
        <v>8</v>
      </c>
      <c r="Q2511">
        <f>SUMIF($C:$C,C2511,$L:$L)</f>
        <v>13711.558999999999</v>
      </c>
    </row>
    <row r="2512" spans="1:17" x14ac:dyDescent="0.25">
      <c r="A2512" t="s">
        <v>6968</v>
      </c>
      <c r="B2512" t="s">
        <v>1006</v>
      </c>
      <c r="C2512" t="s">
        <v>3172</v>
      </c>
      <c r="D2512" t="s">
        <v>3093</v>
      </c>
      <c r="F2512" t="s">
        <v>3871</v>
      </c>
      <c r="G2512" t="s">
        <v>3095</v>
      </c>
      <c r="H2512">
        <f ca="1">_xlfn.XLOOKUP('Master Data'!$B:$B,PatientsMaster!$A:$A,PatientsMaster!$F:$F)</f>
        <v>21</v>
      </c>
      <c r="I2512" t="str">
        <f ca="1">_xlfn.XLOOKUP('Master Data'!$B:$B,PatientsMaster!$A:$A,PatientsMaster!$G:$G)</f>
        <v>Young Adult</v>
      </c>
      <c r="J2512" t="str">
        <f>_xlfn.XLOOKUP($C:$C,ProvidersMaster!$A:$A,ProvidersMaster!$C:$C)</f>
        <v>Gastroenterology</v>
      </c>
      <c r="K2512">
        <f>_xlfn.XLOOKUP($A:$A,Charges!$B:$B,Charges!$D:$D)</f>
        <v>58.17</v>
      </c>
      <c r="L2512">
        <f>_xlfn.XLOOKUP($E:$E,InsuranceClaims!$A:$A,InsuranceClaims!$E:$E)</f>
        <v>0</v>
      </c>
      <c r="M2512" t="str">
        <f>_xlfn.XLOOKUP($A:$A,Diagnoses!$B:$B,Diagnoses!$D:$D)</f>
        <v>Acute upper respiratory infection, unspecified</v>
      </c>
      <c r="N2512" t="str">
        <f t="shared" si="78"/>
        <v>2022-Jun</v>
      </c>
      <c r="O2512" t="str">
        <f t="shared" si="79"/>
        <v>Standard</v>
      </c>
      <c r="P2512">
        <f>COUNTIF($B:$B,B2512)</f>
        <v>8</v>
      </c>
      <c r="Q2512">
        <f>SUMIF($C:$C,C2512,$L:$L)</f>
        <v>17502.678000000004</v>
      </c>
    </row>
    <row r="2513" spans="1:17" x14ac:dyDescent="0.25">
      <c r="A2513" t="s">
        <v>6969</v>
      </c>
      <c r="B2513" t="s">
        <v>1006</v>
      </c>
      <c r="C2513" t="s">
        <v>3097</v>
      </c>
      <c r="D2513" t="s">
        <v>3088</v>
      </c>
      <c r="F2513" t="s">
        <v>6514</v>
      </c>
      <c r="G2513" t="s">
        <v>3095</v>
      </c>
      <c r="H2513">
        <f ca="1">_xlfn.XLOOKUP('Master Data'!$B:$B,PatientsMaster!$A:$A,PatientsMaster!$F:$F)</f>
        <v>21</v>
      </c>
      <c r="I2513" t="str">
        <f ca="1">_xlfn.XLOOKUP('Master Data'!$B:$B,PatientsMaster!$A:$A,PatientsMaster!$G:$G)</f>
        <v>Young Adult</v>
      </c>
      <c r="J2513" t="str">
        <f>_xlfn.XLOOKUP($C:$C,ProvidersMaster!$A:$A,ProvidersMaster!$C:$C)</f>
        <v>Cardiology</v>
      </c>
      <c r="K2513">
        <f>_xlfn.XLOOKUP($A:$A,Charges!$B:$B,Charges!$D:$D)</f>
        <v>402.48</v>
      </c>
      <c r="L2513">
        <f>_xlfn.XLOOKUP($E:$E,InsuranceClaims!$A:$A,InsuranceClaims!$E:$E)</f>
        <v>0</v>
      </c>
      <c r="M2513" t="str">
        <f>_xlfn.XLOOKUP($A:$A,Diagnoses!$B:$B,Diagnoses!$D:$D)</f>
        <v>Low back pain</v>
      </c>
      <c r="N2513" t="str">
        <f t="shared" si="78"/>
        <v>2026-Jan</v>
      </c>
      <c r="O2513" t="str">
        <f t="shared" si="79"/>
        <v>High Cost</v>
      </c>
      <c r="P2513">
        <f>COUNTIF($B:$B,B2513)</f>
        <v>8</v>
      </c>
      <c r="Q2513">
        <f>SUMIF($C:$C,C2513,$L:$L)</f>
        <v>19482.340599999985</v>
      </c>
    </row>
    <row r="2514" spans="1:17" x14ac:dyDescent="0.25">
      <c r="A2514" t="s">
        <v>6970</v>
      </c>
      <c r="B2514" t="s">
        <v>1006</v>
      </c>
      <c r="C2514" t="s">
        <v>3175</v>
      </c>
      <c r="D2514" t="s">
        <v>3088</v>
      </c>
      <c r="F2514" t="s">
        <v>4019</v>
      </c>
      <c r="G2514" t="s">
        <v>3106</v>
      </c>
      <c r="H2514">
        <f ca="1">_xlfn.XLOOKUP('Master Data'!$B:$B,PatientsMaster!$A:$A,PatientsMaster!$F:$F)</f>
        <v>21</v>
      </c>
      <c r="I2514" t="str">
        <f ca="1">_xlfn.XLOOKUP('Master Data'!$B:$B,PatientsMaster!$A:$A,PatientsMaster!$G:$G)</f>
        <v>Young Adult</v>
      </c>
      <c r="J2514" t="str">
        <f>_xlfn.XLOOKUP($C:$C,ProvidersMaster!$A:$A,ProvidersMaster!$C:$C)</f>
        <v>Pediatrics</v>
      </c>
      <c r="K2514">
        <f>_xlfn.XLOOKUP($A:$A,Charges!$B:$B,Charges!$D:$D)</f>
        <v>319.44</v>
      </c>
      <c r="L2514">
        <f>_xlfn.XLOOKUP($E:$E,InsuranceClaims!$A:$A,InsuranceClaims!$E:$E)</f>
        <v>0</v>
      </c>
      <c r="M2514" t="str">
        <f>_xlfn.XLOOKUP($A:$A,Diagnoses!$B:$B,Diagnoses!$D:$D)</f>
        <v>Essential (primary) hypertension</v>
      </c>
      <c r="N2514" t="str">
        <f t="shared" si="78"/>
        <v>2023-Mar</v>
      </c>
      <c r="O2514" t="str">
        <f t="shared" si="79"/>
        <v>Standard</v>
      </c>
      <c r="P2514">
        <f>COUNTIF($B:$B,B2514)</f>
        <v>8</v>
      </c>
      <c r="Q2514">
        <f>SUMIF($C:$C,C2514,$L:$L)</f>
        <v>18866.657099999993</v>
      </c>
    </row>
    <row r="2515" spans="1:17" x14ac:dyDescent="0.25">
      <c r="A2515" t="s">
        <v>6971</v>
      </c>
      <c r="B2515" t="s">
        <v>1008</v>
      </c>
      <c r="C2515" t="s">
        <v>3111</v>
      </c>
      <c r="D2515" t="s">
        <v>3093</v>
      </c>
      <c r="F2515" t="s">
        <v>5787</v>
      </c>
      <c r="G2515" t="s">
        <v>3090</v>
      </c>
      <c r="H2515">
        <f ca="1">_xlfn.XLOOKUP('Master Data'!$B:$B,PatientsMaster!$A:$A,PatientsMaster!$F:$F)</f>
        <v>68</v>
      </c>
      <c r="I2515" t="str">
        <f ca="1">_xlfn.XLOOKUP('Master Data'!$B:$B,PatientsMaster!$A:$A,PatientsMaster!$G:$G)</f>
        <v>Young Adult</v>
      </c>
      <c r="J2515" t="str">
        <f>_xlfn.XLOOKUP($C:$C,ProvidersMaster!$A:$A,ProvidersMaster!$C:$C)</f>
        <v>Gastroenterology</v>
      </c>
      <c r="K2515">
        <f>_xlfn.XLOOKUP($A:$A,Charges!$B:$B,Charges!$D:$D)</f>
        <v>97.54</v>
      </c>
      <c r="L2515">
        <f>_xlfn.XLOOKUP($E:$E,InsuranceClaims!$A:$A,InsuranceClaims!$E:$E)</f>
        <v>0</v>
      </c>
      <c r="M2515" t="str">
        <f>_xlfn.XLOOKUP($A:$A,Diagnoses!$B:$B,Diagnoses!$D:$D)</f>
        <v>Low back pain</v>
      </c>
      <c r="N2515" t="str">
        <f t="shared" si="78"/>
        <v>2024-Aug</v>
      </c>
      <c r="O2515" t="str">
        <f t="shared" si="79"/>
        <v>Standard</v>
      </c>
      <c r="P2515">
        <f>COUNTIF($B:$B,B2515)</f>
        <v>4</v>
      </c>
      <c r="Q2515">
        <f>SUMIF($C:$C,C2515,$L:$L)</f>
        <v>20345.553199999988</v>
      </c>
    </row>
    <row r="2516" spans="1:17" x14ac:dyDescent="0.25">
      <c r="A2516" t="s">
        <v>6972</v>
      </c>
      <c r="B2516" t="s">
        <v>1008</v>
      </c>
      <c r="C2516" t="s">
        <v>3148</v>
      </c>
      <c r="D2516" t="s">
        <v>3093</v>
      </c>
      <c r="F2516" t="s">
        <v>6123</v>
      </c>
      <c r="G2516" t="s">
        <v>3090</v>
      </c>
      <c r="H2516">
        <f ca="1">_xlfn.XLOOKUP('Master Data'!$B:$B,PatientsMaster!$A:$A,PatientsMaster!$F:$F)</f>
        <v>68</v>
      </c>
      <c r="I2516" t="str">
        <f ca="1">_xlfn.XLOOKUP('Master Data'!$B:$B,PatientsMaster!$A:$A,PatientsMaster!$G:$G)</f>
        <v>Young Adult</v>
      </c>
      <c r="J2516" t="str">
        <f>_xlfn.XLOOKUP($C:$C,ProvidersMaster!$A:$A,ProvidersMaster!$C:$C)</f>
        <v>Gastroenterology</v>
      </c>
      <c r="K2516">
        <f>_xlfn.XLOOKUP($A:$A,Charges!$B:$B,Charges!$D:$D)</f>
        <v>495.64</v>
      </c>
      <c r="L2516">
        <f>_xlfn.XLOOKUP($E:$E,InsuranceClaims!$A:$A,InsuranceClaims!$E:$E)</f>
        <v>0</v>
      </c>
      <c r="M2516" t="str">
        <f>_xlfn.XLOOKUP($A:$A,Diagnoses!$B:$B,Diagnoses!$D:$D)</f>
        <v>Essential (primary) hypertension</v>
      </c>
      <c r="N2516" t="str">
        <f t="shared" si="78"/>
        <v>2026-Feb</v>
      </c>
      <c r="O2516" t="str">
        <f t="shared" si="79"/>
        <v>High Cost</v>
      </c>
      <c r="P2516">
        <f>COUNTIF($B:$B,B2516)</f>
        <v>4</v>
      </c>
      <c r="Q2516">
        <f>SUMIF($C:$C,C2516,$L:$L)</f>
        <v>19833.441100000004</v>
      </c>
    </row>
    <row r="2517" spans="1:17" x14ac:dyDescent="0.25">
      <c r="A2517" t="s">
        <v>6973</v>
      </c>
      <c r="B2517" t="s">
        <v>1008</v>
      </c>
      <c r="C2517" t="s">
        <v>3111</v>
      </c>
      <c r="D2517" t="s">
        <v>3088</v>
      </c>
      <c r="F2517" t="s">
        <v>4679</v>
      </c>
      <c r="G2517" t="s">
        <v>3090</v>
      </c>
      <c r="H2517">
        <f ca="1">_xlfn.XLOOKUP('Master Data'!$B:$B,PatientsMaster!$A:$A,PatientsMaster!$F:$F)</f>
        <v>68</v>
      </c>
      <c r="I2517" t="str">
        <f ca="1">_xlfn.XLOOKUP('Master Data'!$B:$B,PatientsMaster!$A:$A,PatientsMaster!$G:$G)</f>
        <v>Young Adult</v>
      </c>
      <c r="J2517" t="str">
        <f>_xlfn.XLOOKUP($C:$C,ProvidersMaster!$A:$A,ProvidersMaster!$C:$C)</f>
        <v>Gastroenterology</v>
      </c>
      <c r="K2517">
        <f>_xlfn.XLOOKUP($A:$A,Charges!$B:$B,Charges!$D:$D)</f>
        <v>146.03</v>
      </c>
      <c r="L2517">
        <f>_xlfn.XLOOKUP($E:$E,InsuranceClaims!$A:$A,InsuranceClaims!$E:$E)</f>
        <v>0</v>
      </c>
      <c r="M2517" t="str">
        <f>_xlfn.XLOOKUP($A:$A,Diagnoses!$B:$B,Diagnoses!$D:$D)</f>
        <v>Essential (primary) hypertension</v>
      </c>
      <c r="N2517" t="str">
        <f t="shared" si="78"/>
        <v>2023-Aug</v>
      </c>
      <c r="O2517" t="str">
        <f t="shared" si="79"/>
        <v>Standard</v>
      </c>
      <c r="P2517">
        <f>COUNTIF($B:$B,B2517)</f>
        <v>4</v>
      </c>
      <c r="Q2517">
        <f>SUMIF($C:$C,C2517,$L:$L)</f>
        <v>20345.553199999988</v>
      </c>
    </row>
    <row r="2518" spans="1:17" x14ac:dyDescent="0.25">
      <c r="A2518" t="s">
        <v>6974</v>
      </c>
      <c r="B2518" t="s">
        <v>1008</v>
      </c>
      <c r="C2518" t="s">
        <v>3145</v>
      </c>
      <c r="D2518" t="s">
        <v>3093</v>
      </c>
      <c r="F2518" t="s">
        <v>6975</v>
      </c>
      <c r="G2518" t="s">
        <v>3102</v>
      </c>
      <c r="H2518">
        <f ca="1">_xlfn.XLOOKUP('Master Data'!$B:$B,PatientsMaster!$A:$A,PatientsMaster!$F:$F)</f>
        <v>68</v>
      </c>
      <c r="I2518" t="str">
        <f ca="1">_xlfn.XLOOKUP('Master Data'!$B:$B,PatientsMaster!$A:$A,PatientsMaster!$G:$G)</f>
        <v>Young Adult</v>
      </c>
      <c r="J2518" t="str">
        <f>_xlfn.XLOOKUP($C:$C,ProvidersMaster!$A:$A,ProvidersMaster!$C:$C)</f>
        <v>Cardiology</v>
      </c>
      <c r="K2518">
        <f>_xlfn.XLOOKUP($A:$A,Charges!$B:$B,Charges!$D:$D)</f>
        <v>317.49</v>
      </c>
      <c r="L2518">
        <f>_xlfn.XLOOKUP($E:$E,InsuranceClaims!$A:$A,InsuranceClaims!$E:$E)</f>
        <v>0</v>
      </c>
      <c r="M2518" t="str">
        <f>_xlfn.XLOOKUP($A:$A,Diagnoses!$B:$B,Diagnoses!$D:$D)</f>
        <v>Essential (primary) hypertension</v>
      </c>
      <c r="N2518" t="str">
        <f t="shared" si="78"/>
        <v>2022-Nov</v>
      </c>
      <c r="O2518" t="str">
        <f t="shared" si="79"/>
        <v>Standard</v>
      </c>
      <c r="P2518">
        <f>COUNTIF($B:$B,B2518)</f>
        <v>4</v>
      </c>
      <c r="Q2518">
        <f>SUMIF($C:$C,C2518,$L:$L)</f>
        <v>16957.942200000001</v>
      </c>
    </row>
    <row r="2519" spans="1:17" x14ac:dyDescent="0.25">
      <c r="A2519" t="s">
        <v>6976</v>
      </c>
      <c r="B2519" t="s">
        <v>1010</v>
      </c>
      <c r="C2519" t="s">
        <v>3265</v>
      </c>
      <c r="D2519" t="s">
        <v>3093</v>
      </c>
      <c r="F2519" t="s">
        <v>6977</v>
      </c>
      <c r="G2519" t="s">
        <v>3090</v>
      </c>
      <c r="H2519">
        <f ca="1">_xlfn.XLOOKUP('Master Data'!$B:$B,PatientsMaster!$A:$A,PatientsMaster!$F:$F)</f>
        <v>77</v>
      </c>
      <c r="I2519" t="str">
        <f ca="1">_xlfn.XLOOKUP('Master Data'!$B:$B,PatientsMaster!$A:$A,PatientsMaster!$G:$G)</f>
        <v>Young Adult</v>
      </c>
      <c r="J2519" t="str">
        <f>_xlfn.XLOOKUP($C:$C,ProvidersMaster!$A:$A,ProvidersMaster!$C:$C)</f>
        <v>Neurology</v>
      </c>
      <c r="K2519">
        <f>_xlfn.XLOOKUP($A:$A,Charges!$B:$B,Charges!$D:$D)</f>
        <v>79.44</v>
      </c>
      <c r="L2519">
        <f>_xlfn.XLOOKUP($E:$E,InsuranceClaims!$A:$A,InsuranceClaims!$E:$E)</f>
        <v>0</v>
      </c>
      <c r="M2519" t="str">
        <f>_xlfn.XLOOKUP($A:$A,Diagnoses!$B:$B,Diagnoses!$D:$D)</f>
        <v>Gastro-esophageal reflux disease without esophagitis</v>
      </c>
      <c r="N2519" t="str">
        <f t="shared" si="78"/>
        <v>2022-Aug</v>
      </c>
      <c r="O2519" t="str">
        <f t="shared" si="79"/>
        <v>Standard</v>
      </c>
      <c r="P2519">
        <f>COUNTIF($B:$B,B2519)</f>
        <v>10</v>
      </c>
      <c r="Q2519">
        <f>SUMIF($C:$C,C2519,$L:$L)</f>
        <v>17482.5101</v>
      </c>
    </row>
    <row r="2520" spans="1:17" x14ac:dyDescent="0.25">
      <c r="A2520" t="s">
        <v>6978</v>
      </c>
      <c r="B2520" t="s">
        <v>1010</v>
      </c>
      <c r="C2520" t="s">
        <v>3208</v>
      </c>
      <c r="D2520" t="s">
        <v>3088</v>
      </c>
      <c r="F2520" t="s">
        <v>4326</v>
      </c>
      <c r="G2520" t="s">
        <v>3090</v>
      </c>
      <c r="H2520">
        <f ca="1">_xlfn.XLOOKUP('Master Data'!$B:$B,PatientsMaster!$A:$A,PatientsMaster!$F:$F)</f>
        <v>77</v>
      </c>
      <c r="I2520" t="str">
        <f ca="1">_xlfn.XLOOKUP('Master Data'!$B:$B,PatientsMaster!$A:$A,PatientsMaster!$G:$G)</f>
        <v>Young Adult</v>
      </c>
      <c r="J2520" t="str">
        <f>_xlfn.XLOOKUP($C:$C,ProvidersMaster!$A:$A,ProvidersMaster!$C:$C)</f>
        <v>Cardiology</v>
      </c>
      <c r="K2520">
        <f>_xlfn.XLOOKUP($A:$A,Charges!$B:$B,Charges!$D:$D)</f>
        <v>236.34</v>
      </c>
      <c r="L2520">
        <f>_xlfn.XLOOKUP($E:$E,InsuranceClaims!$A:$A,InsuranceClaims!$E:$E)</f>
        <v>0</v>
      </c>
      <c r="M2520" t="str">
        <f>_xlfn.XLOOKUP($A:$A,Diagnoses!$B:$B,Diagnoses!$D:$D)</f>
        <v>Low back pain</v>
      </c>
      <c r="N2520" t="str">
        <f t="shared" si="78"/>
        <v>2022-Dec</v>
      </c>
      <c r="O2520" t="str">
        <f t="shared" si="79"/>
        <v>Standard</v>
      </c>
      <c r="P2520">
        <f>COUNTIF($B:$B,B2520)</f>
        <v>10</v>
      </c>
      <c r="Q2520">
        <f>SUMIF($C:$C,C2520,$L:$L)</f>
        <v>17205.856699999993</v>
      </c>
    </row>
    <row r="2521" spans="1:17" x14ac:dyDescent="0.25">
      <c r="A2521" t="s">
        <v>6979</v>
      </c>
      <c r="B2521" t="s">
        <v>1010</v>
      </c>
      <c r="C2521" t="s">
        <v>3265</v>
      </c>
      <c r="D2521" t="s">
        <v>3088</v>
      </c>
      <c r="F2521" t="s">
        <v>6931</v>
      </c>
      <c r="G2521" t="s">
        <v>3106</v>
      </c>
      <c r="H2521">
        <f ca="1">_xlfn.XLOOKUP('Master Data'!$B:$B,PatientsMaster!$A:$A,PatientsMaster!$F:$F)</f>
        <v>77</v>
      </c>
      <c r="I2521" t="str">
        <f ca="1">_xlfn.XLOOKUP('Master Data'!$B:$B,PatientsMaster!$A:$A,PatientsMaster!$G:$G)</f>
        <v>Young Adult</v>
      </c>
      <c r="J2521" t="str">
        <f>_xlfn.XLOOKUP($C:$C,ProvidersMaster!$A:$A,ProvidersMaster!$C:$C)</f>
        <v>Neurology</v>
      </c>
      <c r="K2521">
        <f>_xlfn.XLOOKUP($A:$A,Charges!$B:$B,Charges!$D:$D)</f>
        <v>305.66000000000003</v>
      </c>
      <c r="L2521">
        <f>_xlfn.XLOOKUP($E:$E,InsuranceClaims!$A:$A,InsuranceClaims!$E:$E)</f>
        <v>0</v>
      </c>
      <c r="M2521" t="str">
        <f>_xlfn.XLOOKUP($A:$A,Diagnoses!$B:$B,Diagnoses!$D:$D)</f>
        <v>Gastro-esophageal reflux disease without esophagitis</v>
      </c>
      <c r="N2521" t="str">
        <f t="shared" si="78"/>
        <v>2024-May</v>
      </c>
      <c r="O2521" t="str">
        <f t="shared" si="79"/>
        <v>Standard</v>
      </c>
      <c r="P2521">
        <f>COUNTIF($B:$B,B2521)</f>
        <v>10</v>
      </c>
      <c r="Q2521">
        <f>SUMIF($C:$C,C2521,$L:$L)</f>
        <v>17482.5101</v>
      </c>
    </row>
    <row r="2522" spans="1:17" x14ac:dyDescent="0.25">
      <c r="A2522" t="s">
        <v>6980</v>
      </c>
      <c r="B2522" t="s">
        <v>1010</v>
      </c>
      <c r="C2522" t="s">
        <v>3097</v>
      </c>
      <c r="D2522" t="s">
        <v>3088</v>
      </c>
      <c r="F2522" t="s">
        <v>3927</v>
      </c>
      <c r="G2522" t="s">
        <v>3090</v>
      </c>
      <c r="H2522">
        <f ca="1">_xlfn.XLOOKUP('Master Data'!$B:$B,PatientsMaster!$A:$A,PatientsMaster!$F:$F)</f>
        <v>77</v>
      </c>
      <c r="I2522" t="str">
        <f ca="1">_xlfn.XLOOKUP('Master Data'!$B:$B,PatientsMaster!$A:$A,PatientsMaster!$G:$G)</f>
        <v>Young Adult</v>
      </c>
      <c r="J2522" t="str">
        <f>_xlfn.XLOOKUP($C:$C,ProvidersMaster!$A:$A,ProvidersMaster!$C:$C)</f>
        <v>Cardiology</v>
      </c>
      <c r="K2522">
        <f>_xlfn.XLOOKUP($A:$A,Charges!$B:$B,Charges!$D:$D)</f>
        <v>200.63</v>
      </c>
      <c r="L2522">
        <f>_xlfn.XLOOKUP($E:$E,InsuranceClaims!$A:$A,InsuranceClaims!$E:$E)</f>
        <v>0</v>
      </c>
      <c r="M2522" t="str">
        <f>_xlfn.XLOOKUP($A:$A,Diagnoses!$B:$B,Diagnoses!$D:$D)</f>
        <v>Low back pain</v>
      </c>
      <c r="N2522" t="str">
        <f t="shared" si="78"/>
        <v>2025-May</v>
      </c>
      <c r="O2522" t="str">
        <f t="shared" si="79"/>
        <v>Standard</v>
      </c>
      <c r="P2522">
        <f>COUNTIF($B:$B,B2522)</f>
        <v>10</v>
      </c>
      <c r="Q2522">
        <f>SUMIF($C:$C,C2522,$L:$L)</f>
        <v>19482.340599999985</v>
      </c>
    </row>
    <row r="2523" spans="1:17" x14ac:dyDescent="0.25">
      <c r="A2523" t="s">
        <v>6981</v>
      </c>
      <c r="B2523" t="s">
        <v>1010</v>
      </c>
      <c r="C2523" t="s">
        <v>3148</v>
      </c>
      <c r="D2523" t="s">
        <v>3088</v>
      </c>
      <c r="F2523" t="s">
        <v>4875</v>
      </c>
      <c r="G2523" t="s">
        <v>3090</v>
      </c>
      <c r="H2523">
        <f ca="1">_xlfn.XLOOKUP('Master Data'!$B:$B,PatientsMaster!$A:$A,PatientsMaster!$F:$F)</f>
        <v>77</v>
      </c>
      <c r="I2523" t="str">
        <f ca="1">_xlfn.XLOOKUP('Master Data'!$B:$B,PatientsMaster!$A:$A,PatientsMaster!$G:$G)</f>
        <v>Young Adult</v>
      </c>
      <c r="J2523" t="str">
        <f>_xlfn.XLOOKUP($C:$C,ProvidersMaster!$A:$A,ProvidersMaster!$C:$C)</f>
        <v>Gastroenterology</v>
      </c>
      <c r="K2523">
        <f>_xlfn.XLOOKUP($A:$A,Charges!$B:$B,Charges!$D:$D)</f>
        <v>56.99</v>
      </c>
      <c r="L2523">
        <f>_xlfn.XLOOKUP($E:$E,InsuranceClaims!$A:$A,InsuranceClaims!$E:$E)</f>
        <v>0</v>
      </c>
      <c r="M2523" t="str">
        <f>_xlfn.XLOOKUP($A:$A,Diagnoses!$B:$B,Diagnoses!$D:$D)</f>
        <v>Essential (primary) hypertension</v>
      </c>
      <c r="N2523" t="str">
        <f t="shared" si="78"/>
        <v>2026-May</v>
      </c>
      <c r="O2523" t="str">
        <f t="shared" si="79"/>
        <v>Standard</v>
      </c>
      <c r="P2523">
        <f>COUNTIF($B:$B,B2523)</f>
        <v>10</v>
      </c>
      <c r="Q2523">
        <f>SUMIF($C:$C,C2523,$L:$L)</f>
        <v>19833.441100000004</v>
      </c>
    </row>
    <row r="2524" spans="1:17" x14ac:dyDescent="0.25">
      <c r="A2524" t="s">
        <v>6982</v>
      </c>
      <c r="B2524" t="s">
        <v>1010</v>
      </c>
      <c r="C2524" t="s">
        <v>3329</v>
      </c>
      <c r="D2524" t="s">
        <v>3093</v>
      </c>
      <c r="F2524" t="s">
        <v>5702</v>
      </c>
      <c r="G2524" t="s">
        <v>3095</v>
      </c>
      <c r="H2524">
        <f ca="1">_xlfn.XLOOKUP('Master Data'!$B:$B,PatientsMaster!$A:$A,PatientsMaster!$F:$F)</f>
        <v>77</v>
      </c>
      <c r="I2524" t="str">
        <f ca="1">_xlfn.XLOOKUP('Master Data'!$B:$B,PatientsMaster!$A:$A,PatientsMaster!$G:$G)</f>
        <v>Young Adult</v>
      </c>
      <c r="J2524" t="str">
        <f>_xlfn.XLOOKUP($C:$C,ProvidersMaster!$A:$A,ProvidersMaster!$C:$C)</f>
        <v>Oncology</v>
      </c>
      <c r="K2524">
        <f>_xlfn.XLOOKUP($A:$A,Charges!$B:$B,Charges!$D:$D)</f>
        <v>250.4</v>
      </c>
      <c r="L2524">
        <f>_xlfn.XLOOKUP($E:$E,InsuranceClaims!$A:$A,InsuranceClaims!$E:$E)</f>
        <v>0</v>
      </c>
      <c r="M2524" t="str">
        <f>_xlfn.XLOOKUP($A:$A,Diagnoses!$B:$B,Diagnoses!$D:$D)</f>
        <v>Acute upper respiratory infection, unspecified</v>
      </c>
      <c r="N2524" t="str">
        <f t="shared" si="78"/>
        <v>2025-Jul</v>
      </c>
      <c r="O2524" t="str">
        <f t="shared" si="79"/>
        <v>Standard</v>
      </c>
      <c r="P2524">
        <f>COUNTIF($B:$B,B2524)</f>
        <v>10</v>
      </c>
      <c r="Q2524">
        <f>SUMIF($C:$C,C2524,$L:$L)</f>
        <v>21059.359400000005</v>
      </c>
    </row>
    <row r="2525" spans="1:17" x14ac:dyDescent="0.25">
      <c r="A2525" t="s">
        <v>6983</v>
      </c>
      <c r="B2525" t="s">
        <v>1010</v>
      </c>
      <c r="C2525" t="s">
        <v>3087</v>
      </c>
      <c r="D2525" t="s">
        <v>3088</v>
      </c>
      <c r="F2525" t="s">
        <v>3489</v>
      </c>
      <c r="G2525" t="s">
        <v>3106</v>
      </c>
      <c r="H2525">
        <f ca="1">_xlfn.XLOOKUP('Master Data'!$B:$B,PatientsMaster!$A:$A,PatientsMaster!$F:$F)</f>
        <v>77</v>
      </c>
      <c r="I2525" t="str">
        <f ca="1">_xlfn.XLOOKUP('Master Data'!$B:$B,PatientsMaster!$A:$A,PatientsMaster!$G:$G)</f>
        <v>Young Adult</v>
      </c>
      <c r="J2525" t="str">
        <f>_xlfn.XLOOKUP($C:$C,ProvidersMaster!$A:$A,ProvidersMaster!$C:$C)</f>
        <v>Cardiology</v>
      </c>
      <c r="K2525">
        <f>_xlfn.XLOOKUP($A:$A,Charges!$B:$B,Charges!$D:$D)</f>
        <v>419.94</v>
      </c>
      <c r="L2525">
        <f>_xlfn.XLOOKUP($E:$E,InsuranceClaims!$A:$A,InsuranceClaims!$E:$E)</f>
        <v>0</v>
      </c>
      <c r="M2525" t="str">
        <f>_xlfn.XLOOKUP($A:$A,Diagnoses!$B:$B,Diagnoses!$D:$D)</f>
        <v>Gastro-esophageal reflux disease without esophagitis</v>
      </c>
      <c r="N2525" t="str">
        <f t="shared" si="78"/>
        <v>2024-Apr</v>
      </c>
      <c r="O2525" t="str">
        <f t="shared" si="79"/>
        <v>High Cost</v>
      </c>
      <c r="P2525">
        <f>COUNTIF($B:$B,B2525)</f>
        <v>10</v>
      </c>
      <c r="Q2525">
        <f>SUMIF($C:$C,C2525,$L:$L)</f>
        <v>16589.7353</v>
      </c>
    </row>
    <row r="2526" spans="1:17" x14ac:dyDescent="0.25">
      <c r="A2526" t="s">
        <v>6984</v>
      </c>
      <c r="B2526" t="s">
        <v>1010</v>
      </c>
      <c r="C2526" t="s">
        <v>3208</v>
      </c>
      <c r="D2526" t="s">
        <v>3093</v>
      </c>
      <c r="F2526" t="s">
        <v>6985</v>
      </c>
      <c r="G2526" t="s">
        <v>3090</v>
      </c>
      <c r="H2526">
        <f ca="1">_xlfn.XLOOKUP('Master Data'!$B:$B,PatientsMaster!$A:$A,PatientsMaster!$F:$F)</f>
        <v>77</v>
      </c>
      <c r="I2526" t="str">
        <f ca="1">_xlfn.XLOOKUP('Master Data'!$B:$B,PatientsMaster!$A:$A,PatientsMaster!$G:$G)</f>
        <v>Young Adult</v>
      </c>
      <c r="J2526" t="str">
        <f>_xlfn.XLOOKUP($C:$C,ProvidersMaster!$A:$A,ProvidersMaster!$C:$C)</f>
        <v>Cardiology</v>
      </c>
      <c r="K2526">
        <f>_xlfn.XLOOKUP($A:$A,Charges!$B:$B,Charges!$D:$D)</f>
        <v>188.54</v>
      </c>
      <c r="L2526">
        <f>_xlfn.XLOOKUP($E:$E,InsuranceClaims!$A:$A,InsuranceClaims!$E:$E)</f>
        <v>0</v>
      </c>
      <c r="M2526" t="str">
        <f>_xlfn.XLOOKUP($A:$A,Diagnoses!$B:$B,Diagnoses!$D:$D)</f>
        <v>Acute upper respiratory infection, unspecified</v>
      </c>
      <c r="N2526" t="str">
        <f t="shared" si="78"/>
        <v>2024-Aug</v>
      </c>
      <c r="O2526" t="str">
        <f t="shared" si="79"/>
        <v>Standard</v>
      </c>
      <c r="P2526">
        <f>COUNTIF($B:$B,B2526)</f>
        <v>10</v>
      </c>
      <c r="Q2526">
        <f>SUMIF($C:$C,C2526,$L:$L)</f>
        <v>17205.856699999993</v>
      </c>
    </row>
    <row r="2527" spans="1:17" x14ac:dyDescent="0.25">
      <c r="A2527" t="s">
        <v>6986</v>
      </c>
      <c r="B2527" t="s">
        <v>1010</v>
      </c>
      <c r="C2527" t="s">
        <v>3180</v>
      </c>
      <c r="D2527" t="s">
        <v>3088</v>
      </c>
      <c r="F2527" t="s">
        <v>4279</v>
      </c>
      <c r="G2527" t="s">
        <v>3102</v>
      </c>
      <c r="H2527">
        <f ca="1">_xlfn.XLOOKUP('Master Data'!$B:$B,PatientsMaster!$A:$A,PatientsMaster!$F:$F)</f>
        <v>77</v>
      </c>
      <c r="I2527" t="str">
        <f ca="1">_xlfn.XLOOKUP('Master Data'!$B:$B,PatientsMaster!$A:$A,PatientsMaster!$G:$G)</f>
        <v>Young Adult</v>
      </c>
      <c r="J2527" t="str">
        <f>_xlfn.XLOOKUP($C:$C,ProvidersMaster!$A:$A,ProvidersMaster!$C:$C)</f>
        <v>Gastroenterology</v>
      </c>
      <c r="K2527">
        <f>_xlfn.XLOOKUP($A:$A,Charges!$B:$B,Charges!$D:$D)</f>
        <v>66.17</v>
      </c>
      <c r="L2527">
        <f>_xlfn.XLOOKUP($E:$E,InsuranceClaims!$A:$A,InsuranceClaims!$E:$E)</f>
        <v>0</v>
      </c>
      <c r="M2527" t="str">
        <f>_xlfn.XLOOKUP($A:$A,Diagnoses!$B:$B,Diagnoses!$D:$D)</f>
        <v>Low back pain</v>
      </c>
      <c r="N2527" t="str">
        <f t="shared" si="78"/>
        <v>2024-May</v>
      </c>
      <c r="O2527" t="str">
        <f t="shared" si="79"/>
        <v>Standard</v>
      </c>
      <c r="P2527">
        <f>COUNTIF($B:$B,B2527)</f>
        <v>10</v>
      </c>
      <c r="Q2527">
        <f>SUMIF($C:$C,C2527,$L:$L)</f>
        <v>19110.715800000002</v>
      </c>
    </row>
    <row r="2528" spans="1:17" x14ac:dyDescent="0.25">
      <c r="A2528" t="s">
        <v>6987</v>
      </c>
      <c r="B2528" t="s">
        <v>1010</v>
      </c>
      <c r="C2528" t="s">
        <v>3156</v>
      </c>
      <c r="D2528" t="s">
        <v>3093</v>
      </c>
      <c r="F2528" t="s">
        <v>4121</v>
      </c>
      <c r="G2528" t="s">
        <v>3106</v>
      </c>
      <c r="H2528">
        <f ca="1">_xlfn.XLOOKUP('Master Data'!$B:$B,PatientsMaster!$A:$A,PatientsMaster!$F:$F)</f>
        <v>77</v>
      </c>
      <c r="I2528" t="str">
        <f ca="1">_xlfn.XLOOKUP('Master Data'!$B:$B,PatientsMaster!$A:$A,PatientsMaster!$G:$G)</f>
        <v>Young Adult</v>
      </c>
      <c r="J2528" t="str">
        <f>_xlfn.XLOOKUP($C:$C,ProvidersMaster!$A:$A,ProvidersMaster!$C:$C)</f>
        <v>Neurology</v>
      </c>
      <c r="K2528">
        <f>_xlfn.XLOOKUP($A:$A,Charges!$B:$B,Charges!$D:$D)</f>
        <v>52.04</v>
      </c>
      <c r="L2528">
        <f>_xlfn.XLOOKUP($E:$E,InsuranceClaims!$A:$A,InsuranceClaims!$E:$E)</f>
        <v>0</v>
      </c>
      <c r="M2528" t="str">
        <f>_xlfn.XLOOKUP($A:$A,Diagnoses!$B:$B,Diagnoses!$D:$D)</f>
        <v>Low back pain</v>
      </c>
      <c r="N2528" t="str">
        <f t="shared" si="78"/>
        <v>2022-Dec</v>
      </c>
      <c r="O2528" t="str">
        <f t="shared" si="79"/>
        <v>Standard</v>
      </c>
      <c r="P2528">
        <f>COUNTIF($B:$B,B2528)</f>
        <v>10</v>
      </c>
      <c r="Q2528">
        <f>SUMIF($C:$C,C2528,$L:$L)</f>
        <v>25676.765600000006</v>
      </c>
    </row>
    <row r="2529" spans="1:17" x14ac:dyDescent="0.25">
      <c r="A2529" t="s">
        <v>6988</v>
      </c>
      <c r="B2529" t="s">
        <v>1012</v>
      </c>
      <c r="C2529" t="s">
        <v>3175</v>
      </c>
      <c r="D2529" t="s">
        <v>3093</v>
      </c>
      <c r="F2529" t="s">
        <v>6989</v>
      </c>
      <c r="G2529" t="s">
        <v>3095</v>
      </c>
      <c r="H2529">
        <f ca="1">_xlfn.XLOOKUP('Master Data'!$B:$B,PatientsMaster!$A:$A,PatientsMaster!$F:$F)</f>
        <v>25</v>
      </c>
      <c r="I2529" t="str">
        <f ca="1">_xlfn.XLOOKUP('Master Data'!$B:$B,PatientsMaster!$A:$A,PatientsMaster!$G:$G)</f>
        <v>Young Adult</v>
      </c>
      <c r="J2529" t="str">
        <f>_xlfn.XLOOKUP($C:$C,ProvidersMaster!$A:$A,ProvidersMaster!$C:$C)</f>
        <v>Pediatrics</v>
      </c>
      <c r="K2529">
        <f>_xlfn.XLOOKUP($A:$A,Charges!$B:$B,Charges!$D:$D)</f>
        <v>303.58</v>
      </c>
      <c r="L2529">
        <f>_xlfn.XLOOKUP($E:$E,InsuranceClaims!$A:$A,InsuranceClaims!$E:$E)</f>
        <v>0</v>
      </c>
      <c r="M2529" t="str">
        <f>_xlfn.XLOOKUP($A:$A,Diagnoses!$B:$B,Diagnoses!$D:$D)</f>
        <v>Acute upper respiratory infection, unspecified</v>
      </c>
      <c r="N2529" t="str">
        <f t="shared" si="78"/>
        <v>2025-Jan</v>
      </c>
      <c r="O2529" t="str">
        <f t="shared" si="79"/>
        <v>Standard</v>
      </c>
      <c r="P2529">
        <f>COUNTIF($B:$B,B2529)</f>
        <v>4</v>
      </c>
      <c r="Q2529">
        <f>SUMIF($C:$C,C2529,$L:$L)</f>
        <v>18866.657099999993</v>
      </c>
    </row>
    <row r="2530" spans="1:17" x14ac:dyDescent="0.25">
      <c r="A2530" t="s">
        <v>6990</v>
      </c>
      <c r="B2530" t="s">
        <v>1012</v>
      </c>
      <c r="C2530" t="s">
        <v>3217</v>
      </c>
      <c r="D2530" t="s">
        <v>3088</v>
      </c>
      <c r="F2530" t="s">
        <v>6761</v>
      </c>
      <c r="G2530" t="s">
        <v>3090</v>
      </c>
      <c r="H2530">
        <f ca="1">_xlfn.XLOOKUP('Master Data'!$B:$B,PatientsMaster!$A:$A,PatientsMaster!$F:$F)</f>
        <v>25</v>
      </c>
      <c r="I2530" t="str">
        <f ca="1">_xlfn.XLOOKUP('Master Data'!$B:$B,PatientsMaster!$A:$A,PatientsMaster!$G:$G)</f>
        <v>Young Adult</v>
      </c>
      <c r="J2530" t="str">
        <f>_xlfn.XLOOKUP($C:$C,ProvidersMaster!$A:$A,ProvidersMaster!$C:$C)</f>
        <v>Cardiology</v>
      </c>
      <c r="K2530">
        <f>_xlfn.XLOOKUP($A:$A,Charges!$B:$B,Charges!$D:$D)</f>
        <v>417.16</v>
      </c>
      <c r="L2530">
        <f>_xlfn.XLOOKUP($E:$E,InsuranceClaims!$A:$A,InsuranceClaims!$E:$E)</f>
        <v>0</v>
      </c>
      <c r="M2530" t="str">
        <f>_xlfn.XLOOKUP($A:$A,Diagnoses!$B:$B,Diagnoses!$D:$D)</f>
        <v>Essential (primary) hypertension</v>
      </c>
      <c r="N2530" t="str">
        <f t="shared" si="78"/>
        <v>2026-Mar</v>
      </c>
      <c r="O2530" t="str">
        <f t="shared" si="79"/>
        <v>High Cost</v>
      </c>
      <c r="P2530">
        <f>COUNTIF($B:$B,B2530)</f>
        <v>4</v>
      </c>
      <c r="Q2530">
        <f>SUMIF($C:$C,C2530,$L:$L)</f>
        <v>16325.449900000001</v>
      </c>
    </row>
    <row r="2531" spans="1:17" x14ac:dyDescent="0.25">
      <c r="A2531" t="s">
        <v>6991</v>
      </c>
      <c r="B2531" t="s">
        <v>1012</v>
      </c>
      <c r="C2531" t="s">
        <v>3108</v>
      </c>
      <c r="D2531" t="s">
        <v>3093</v>
      </c>
      <c r="F2531" t="s">
        <v>5361</v>
      </c>
      <c r="G2531" t="s">
        <v>3106</v>
      </c>
      <c r="H2531">
        <f ca="1">_xlfn.XLOOKUP('Master Data'!$B:$B,PatientsMaster!$A:$A,PatientsMaster!$F:$F)</f>
        <v>25</v>
      </c>
      <c r="I2531" t="str">
        <f ca="1">_xlfn.XLOOKUP('Master Data'!$B:$B,PatientsMaster!$A:$A,PatientsMaster!$G:$G)</f>
        <v>Young Adult</v>
      </c>
      <c r="J2531" t="str">
        <f>_xlfn.XLOOKUP($C:$C,ProvidersMaster!$A:$A,ProvidersMaster!$C:$C)</f>
        <v>Pediatrics</v>
      </c>
      <c r="K2531">
        <f>_xlfn.XLOOKUP($A:$A,Charges!$B:$B,Charges!$D:$D)</f>
        <v>273.61</v>
      </c>
      <c r="L2531">
        <f>_xlfn.XLOOKUP($E:$E,InsuranceClaims!$A:$A,InsuranceClaims!$E:$E)</f>
        <v>0</v>
      </c>
      <c r="M2531" t="str">
        <f>_xlfn.XLOOKUP($A:$A,Diagnoses!$B:$B,Diagnoses!$D:$D)</f>
        <v>Gastro-esophageal reflux disease without esophagitis</v>
      </c>
      <c r="N2531" t="str">
        <f t="shared" si="78"/>
        <v>2026-May</v>
      </c>
      <c r="O2531" t="str">
        <f t="shared" si="79"/>
        <v>Standard</v>
      </c>
      <c r="P2531">
        <f>COUNTIF($B:$B,B2531)</f>
        <v>4</v>
      </c>
      <c r="Q2531">
        <f>SUMIF($C:$C,C2531,$L:$L)</f>
        <v>19337.123900000002</v>
      </c>
    </row>
    <row r="2532" spans="1:17" x14ac:dyDescent="0.25">
      <c r="A2532" t="s">
        <v>6992</v>
      </c>
      <c r="B2532" t="s">
        <v>1012</v>
      </c>
      <c r="C2532" t="s">
        <v>3148</v>
      </c>
      <c r="D2532" t="s">
        <v>3093</v>
      </c>
      <c r="F2532" t="s">
        <v>4159</v>
      </c>
      <c r="G2532" t="s">
        <v>3106</v>
      </c>
      <c r="H2532">
        <f ca="1">_xlfn.XLOOKUP('Master Data'!$B:$B,PatientsMaster!$A:$A,PatientsMaster!$F:$F)</f>
        <v>25</v>
      </c>
      <c r="I2532" t="str">
        <f ca="1">_xlfn.XLOOKUP('Master Data'!$B:$B,PatientsMaster!$A:$A,PatientsMaster!$G:$G)</f>
        <v>Young Adult</v>
      </c>
      <c r="J2532" t="str">
        <f>_xlfn.XLOOKUP($C:$C,ProvidersMaster!$A:$A,ProvidersMaster!$C:$C)</f>
        <v>Gastroenterology</v>
      </c>
      <c r="K2532">
        <f>_xlfn.XLOOKUP($A:$A,Charges!$B:$B,Charges!$D:$D)</f>
        <v>266.27999999999997</v>
      </c>
      <c r="L2532">
        <f>_xlfn.XLOOKUP($E:$E,InsuranceClaims!$A:$A,InsuranceClaims!$E:$E)</f>
        <v>0</v>
      </c>
      <c r="M2532" t="str">
        <f>_xlfn.XLOOKUP($A:$A,Diagnoses!$B:$B,Diagnoses!$D:$D)</f>
        <v>Acute upper respiratory infection, unspecified</v>
      </c>
      <c r="N2532" t="str">
        <f t="shared" si="78"/>
        <v>2022-Apr</v>
      </c>
      <c r="O2532" t="str">
        <f t="shared" si="79"/>
        <v>Standard</v>
      </c>
      <c r="P2532">
        <f>COUNTIF($B:$B,B2532)</f>
        <v>4</v>
      </c>
      <c r="Q2532">
        <f>SUMIF($C:$C,C2532,$L:$L)</f>
        <v>19833.441100000004</v>
      </c>
    </row>
    <row r="2533" spans="1:17" x14ac:dyDescent="0.25">
      <c r="A2533" t="s">
        <v>6993</v>
      </c>
      <c r="B2533" t="s">
        <v>1014</v>
      </c>
      <c r="C2533" t="s">
        <v>3118</v>
      </c>
      <c r="D2533" t="s">
        <v>3093</v>
      </c>
      <c r="F2533" t="s">
        <v>6994</v>
      </c>
      <c r="G2533" t="s">
        <v>3102</v>
      </c>
      <c r="H2533">
        <f ca="1">_xlfn.XLOOKUP('Master Data'!$B:$B,PatientsMaster!$A:$A,PatientsMaster!$F:$F)</f>
        <v>58</v>
      </c>
      <c r="I2533" t="str">
        <f ca="1">_xlfn.XLOOKUP('Master Data'!$B:$B,PatientsMaster!$A:$A,PatientsMaster!$G:$G)</f>
        <v>Young Adult</v>
      </c>
      <c r="J2533" t="str">
        <f>_xlfn.XLOOKUP($C:$C,ProvidersMaster!$A:$A,ProvidersMaster!$C:$C)</f>
        <v>Cardiology</v>
      </c>
      <c r="K2533">
        <f>_xlfn.XLOOKUP($A:$A,Charges!$B:$B,Charges!$D:$D)</f>
        <v>69.19</v>
      </c>
      <c r="L2533">
        <f>_xlfn.XLOOKUP($E:$E,InsuranceClaims!$A:$A,InsuranceClaims!$E:$E)</f>
        <v>0</v>
      </c>
      <c r="M2533" t="str">
        <f>_xlfn.XLOOKUP($A:$A,Diagnoses!$B:$B,Diagnoses!$D:$D)</f>
        <v>Acute upper respiratory infection, unspecified</v>
      </c>
      <c r="N2533" t="str">
        <f t="shared" si="78"/>
        <v>2026-May</v>
      </c>
      <c r="O2533" t="str">
        <f t="shared" si="79"/>
        <v>Standard</v>
      </c>
      <c r="P2533">
        <f>COUNTIF($B:$B,B2533)</f>
        <v>1</v>
      </c>
      <c r="Q2533">
        <f>SUMIF($C:$C,C2533,$L:$L)</f>
        <v>19335.334599999998</v>
      </c>
    </row>
    <row r="2534" spans="1:17" x14ac:dyDescent="0.25">
      <c r="A2534" t="s">
        <v>6995</v>
      </c>
      <c r="B2534" t="s">
        <v>1016</v>
      </c>
      <c r="C2534" t="s">
        <v>3156</v>
      </c>
      <c r="D2534" t="s">
        <v>3093</v>
      </c>
      <c r="F2534" t="s">
        <v>6996</v>
      </c>
      <c r="G2534" t="s">
        <v>3090</v>
      </c>
      <c r="H2534">
        <f ca="1">_xlfn.XLOOKUP('Master Data'!$B:$B,PatientsMaster!$A:$A,PatientsMaster!$F:$F)</f>
        <v>61</v>
      </c>
      <c r="I2534" t="str">
        <f ca="1">_xlfn.XLOOKUP('Master Data'!$B:$B,PatientsMaster!$A:$A,PatientsMaster!$G:$G)</f>
        <v>Young Adult</v>
      </c>
      <c r="J2534" t="str">
        <f>_xlfn.XLOOKUP($C:$C,ProvidersMaster!$A:$A,ProvidersMaster!$C:$C)</f>
        <v>Neurology</v>
      </c>
      <c r="K2534">
        <f>_xlfn.XLOOKUP($A:$A,Charges!$B:$B,Charges!$D:$D)</f>
        <v>465.65</v>
      </c>
      <c r="L2534">
        <f>_xlfn.XLOOKUP($E:$E,InsuranceClaims!$A:$A,InsuranceClaims!$E:$E)</f>
        <v>0</v>
      </c>
      <c r="M2534" t="str">
        <f>_xlfn.XLOOKUP($A:$A,Diagnoses!$B:$B,Diagnoses!$D:$D)</f>
        <v>Low back pain</v>
      </c>
      <c r="N2534" t="str">
        <f t="shared" si="78"/>
        <v>2025-Aug</v>
      </c>
      <c r="O2534" t="str">
        <f t="shared" si="79"/>
        <v>High Cost</v>
      </c>
      <c r="P2534">
        <f>COUNTIF($B:$B,B2534)</f>
        <v>8</v>
      </c>
      <c r="Q2534">
        <f>SUMIF($C:$C,C2534,$L:$L)</f>
        <v>25676.765600000006</v>
      </c>
    </row>
    <row r="2535" spans="1:17" x14ac:dyDescent="0.25">
      <c r="A2535" t="s">
        <v>6997</v>
      </c>
      <c r="B2535" t="s">
        <v>1016</v>
      </c>
      <c r="C2535" t="s">
        <v>3104</v>
      </c>
      <c r="D2535" t="s">
        <v>3088</v>
      </c>
      <c r="F2535" t="s">
        <v>4404</v>
      </c>
      <c r="G2535" t="s">
        <v>3102</v>
      </c>
      <c r="H2535">
        <f ca="1">_xlfn.XLOOKUP('Master Data'!$B:$B,PatientsMaster!$A:$A,PatientsMaster!$F:$F)</f>
        <v>61</v>
      </c>
      <c r="I2535" t="str">
        <f ca="1">_xlfn.XLOOKUP('Master Data'!$B:$B,PatientsMaster!$A:$A,PatientsMaster!$G:$G)</f>
        <v>Young Adult</v>
      </c>
      <c r="J2535" t="str">
        <f>_xlfn.XLOOKUP($C:$C,ProvidersMaster!$A:$A,ProvidersMaster!$C:$C)</f>
        <v>Pediatrics</v>
      </c>
      <c r="K2535">
        <f>_xlfn.XLOOKUP($A:$A,Charges!$B:$B,Charges!$D:$D)</f>
        <v>493.15</v>
      </c>
      <c r="L2535">
        <f>_xlfn.XLOOKUP($E:$E,InsuranceClaims!$A:$A,InsuranceClaims!$E:$E)</f>
        <v>0</v>
      </c>
      <c r="M2535" t="str">
        <f>_xlfn.XLOOKUP($A:$A,Diagnoses!$B:$B,Diagnoses!$D:$D)</f>
        <v>Gastro-esophageal reflux disease without esophagitis</v>
      </c>
      <c r="N2535" t="str">
        <f t="shared" si="78"/>
        <v>2022-Nov</v>
      </c>
      <c r="O2535" t="str">
        <f t="shared" si="79"/>
        <v>High Cost</v>
      </c>
      <c r="P2535">
        <f>COUNTIF($B:$B,B2535)</f>
        <v>8</v>
      </c>
      <c r="Q2535">
        <f>SUMIF($C:$C,C2535,$L:$L)</f>
        <v>19656.943599999999</v>
      </c>
    </row>
    <row r="2536" spans="1:17" x14ac:dyDescent="0.25">
      <c r="A2536" t="s">
        <v>6998</v>
      </c>
      <c r="B2536" t="s">
        <v>1016</v>
      </c>
      <c r="C2536" t="s">
        <v>3148</v>
      </c>
      <c r="D2536" t="s">
        <v>3093</v>
      </c>
      <c r="F2536" t="s">
        <v>3786</v>
      </c>
      <c r="G2536" t="s">
        <v>3090</v>
      </c>
      <c r="H2536">
        <f ca="1">_xlfn.XLOOKUP('Master Data'!$B:$B,PatientsMaster!$A:$A,PatientsMaster!$F:$F)</f>
        <v>61</v>
      </c>
      <c r="I2536" t="str">
        <f ca="1">_xlfn.XLOOKUP('Master Data'!$B:$B,PatientsMaster!$A:$A,PatientsMaster!$G:$G)</f>
        <v>Young Adult</v>
      </c>
      <c r="J2536" t="str">
        <f>_xlfn.XLOOKUP($C:$C,ProvidersMaster!$A:$A,ProvidersMaster!$C:$C)</f>
        <v>Gastroenterology</v>
      </c>
      <c r="K2536">
        <f>_xlfn.XLOOKUP($A:$A,Charges!$B:$B,Charges!$D:$D)</f>
        <v>406.66</v>
      </c>
      <c r="L2536">
        <f>_xlfn.XLOOKUP($E:$E,InsuranceClaims!$A:$A,InsuranceClaims!$E:$E)</f>
        <v>0</v>
      </c>
      <c r="M2536" t="str">
        <f>_xlfn.XLOOKUP($A:$A,Diagnoses!$B:$B,Diagnoses!$D:$D)</f>
        <v>Gastro-esophageal reflux disease without esophagitis</v>
      </c>
      <c r="N2536" t="str">
        <f t="shared" si="78"/>
        <v>2023-May</v>
      </c>
      <c r="O2536" t="str">
        <f t="shared" si="79"/>
        <v>High Cost</v>
      </c>
      <c r="P2536">
        <f>COUNTIF($B:$B,B2536)</f>
        <v>8</v>
      </c>
      <c r="Q2536">
        <f>SUMIF($C:$C,C2536,$L:$L)</f>
        <v>19833.441100000004</v>
      </c>
    </row>
    <row r="2537" spans="1:17" x14ac:dyDescent="0.25">
      <c r="A2537" t="s">
        <v>6999</v>
      </c>
      <c r="B2537" t="s">
        <v>1016</v>
      </c>
      <c r="C2537" t="s">
        <v>3175</v>
      </c>
      <c r="D2537" t="s">
        <v>3093</v>
      </c>
      <c r="F2537" t="s">
        <v>4677</v>
      </c>
      <c r="G2537" t="s">
        <v>3095</v>
      </c>
      <c r="H2537">
        <f ca="1">_xlfn.XLOOKUP('Master Data'!$B:$B,PatientsMaster!$A:$A,PatientsMaster!$F:$F)</f>
        <v>61</v>
      </c>
      <c r="I2537" t="str">
        <f ca="1">_xlfn.XLOOKUP('Master Data'!$B:$B,PatientsMaster!$A:$A,PatientsMaster!$G:$G)</f>
        <v>Young Adult</v>
      </c>
      <c r="J2537" t="str">
        <f>_xlfn.XLOOKUP($C:$C,ProvidersMaster!$A:$A,ProvidersMaster!$C:$C)</f>
        <v>Pediatrics</v>
      </c>
      <c r="K2537">
        <f>_xlfn.XLOOKUP($A:$A,Charges!$B:$B,Charges!$D:$D)</f>
        <v>496.96</v>
      </c>
      <c r="L2537">
        <f>_xlfn.XLOOKUP($E:$E,InsuranceClaims!$A:$A,InsuranceClaims!$E:$E)</f>
        <v>0</v>
      </c>
      <c r="M2537" t="str">
        <f>_xlfn.XLOOKUP($A:$A,Diagnoses!$B:$B,Diagnoses!$D:$D)</f>
        <v>Gastro-esophageal reflux disease without esophagitis</v>
      </c>
      <c r="N2537" t="str">
        <f t="shared" si="78"/>
        <v>2023-Nov</v>
      </c>
      <c r="O2537" t="str">
        <f t="shared" si="79"/>
        <v>High Cost</v>
      </c>
      <c r="P2537">
        <f>COUNTIF($B:$B,B2537)</f>
        <v>8</v>
      </c>
      <c r="Q2537">
        <f>SUMIF($C:$C,C2537,$L:$L)</f>
        <v>18866.657099999993</v>
      </c>
    </row>
    <row r="2538" spans="1:17" x14ac:dyDescent="0.25">
      <c r="A2538" t="s">
        <v>7000</v>
      </c>
      <c r="B2538" t="s">
        <v>1016</v>
      </c>
      <c r="C2538" t="s">
        <v>3329</v>
      </c>
      <c r="D2538" t="s">
        <v>3093</v>
      </c>
      <c r="F2538" t="s">
        <v>4402</v>
      </c>
      <c r="G2538" t="s">
        <v>3106</v>
      </c>
      <c r="H2538">
        <f ca="1">_xlfn.XLOOKUP('Master Data'!$B:$B,PatientsMaster!$A:$A,PatientsMaster!$F:$F)</f>
        <v>61</v>
      </c>
      <c r="I2538" t="str">
        <f ca="1">_xlfn.XLOOKUP('Master Data'!$B:$B,PatientsMaster!$A:$A,PatientsMaster!$G:$G)</f>
        <v>Young Adult</v>
      </c>
      <c r="J2538" t="str">
        <f>_xlfn.XLOOKUP($C:$C,ProvidersMaster!$A:$A,ProvidersMaster!$C:$C)</f>
        <v>Oncology</v>
      </c>
      <c r="K2538">
        <f>_xlfn.XLOOKUP($A:$A,Charges!$B:$B,Charges!$D:$D)</f>
        <v>415.56</v>
      </c>
      <c r="L2538">
        <f>_xlfn.XLOOKUP($E:$E,InsuranceClaims!$A:$A,InsuranceClaims!$E:$E)</f>
        <v>0</v>
      </c>
      <c r="M2538" t="str">
        <f>_xlfn.XLOOKUP($A:$A,Diagnoses!$B:$B,Diagnoses!$D:$D)</f>
        <v>Type 2 diabetes mellitus without complications</v>
      </c>
      <c r="N2538" t="str">
        <f t="shared" si="78"/>
        <v>2023-Dec</v>
      </c>
      <c r="O2538" t="str">
        <f t="shared" si="79"/>
        <v>High Cost</v>
      </c>
      <c r="P2538">
        <f>COUNTIF($B:$B,B2538)</f>
        <v>8</v>
      </c>
      <c r="Q2538">
        <f>SUMIF($C:$C,C2538,$L:$L)</f>
        <v>21059.359400000005</v>
      </c>
    </row>
    <row r="2539" spans="1:17" x14ac:dyDescent="0.25">
      <c r="A2539" t="s">
        <v>7001</v>
      </c>
      <c r="B2539" t="s">
        <v>1016</v>
      </c>
      <c r="C2539" t="s">
        <v>3138</v>
      </c>
      <c r="D2539" t="s">
        <v>3093</v>
      </c>
      <c r="F2539" t="s">
        <v>5057</v>
      </c>
      <c r="G2539" t="s">
        <v>3106</v>
      </c>
      <c r="H2539">
        <f ca="1">_xlfn.XLOOKUP('Master Data'!$B:$B,PatientsMaster!$A:$A,PatientsMaster!$F:$F)</f>
        <v>61</v>
      </c>
      <c r="I2539" t="str">
        <f ca="1">_xlfn.XLOOKUP('Master Data'!$B:$B,PatientsMaster!$A:$A,PatientsMaster!$G:$G)</f>
        <v>Young Adult</v>
      </c>
      <c r="J2539" t="str">
        <f>_xlfn.XLOOKUP($C:$C,ProvidersMaster!$A:$A,ProvidersMaster!$C:$C)</f>
        <v>Dermatology</v>
      </c>
      <c r="K2539">
        <f>_xlfn.XLOOKUP($A:$A,Charges!$B:$B,Charges!$D:$D)</f>
        <v>269.13</v>
      </c>
      <c r="L2539">
        <f>_xlfn.XLOOKUP($E:$E,InsuranceClaims!$A:$A,InsuranceClaims!$E:$E)</f>
        <v>0</v>
      </c>
      <c r="M2539" t="str">
        <f>_xlfn.XLOOKUP($A:$A,Diagnoses!$B:$B,Diagnoses!$D:$D)</f>
        <v>Type 2 diabetes mellitus without complications</v>
      </c>
      <c r="N2539" t="str">
        <f t="shared" si="78"/>
        <v>2023-Jan</v>
      </c>
      <c r="O2539" t="str">
        <f t="shared" si="79"/>
        <v>Standard</v>
      </c>
      <c r="P2539">
        <f>COUNTIF($B:$B,B2539)</f>
        <v>8</v>
      </c>
      <c r="Q2539">
        <f>SUMIF($C:$C,C2539,$L:$L)</f>
        <v>16320.415199999998</v>
      </c>
    </row>
    <row r="2540" spans="1:17" x14ac:dyDescent="0.25">
      <c r="A2540" t="s">
        <v>7002</v>
      </c>
      <c r="B2540" t="s">
        <v>1016</v>
      </c>
      <c r="C2540" t="s">
        <v>3104</v>
      </c>
      <c r="D2540" t="s">
        <v>3093</v>
      </c>
      <c r="F2540" t="s">
        <v>4616</v>
      </c>
      <c r="G2540" t="s">
        <v>3106</v>
      </c>
      <c r="H2540">
        <f ca="1">_xlfn.XLOOKUP('Master Data'!$B:$B,PatientsMaster!$A:$A,PatientsMaster!$F:$F)</f>
        <v>61</v>
      </c>
      <c r="I2540" t="str">
        <f ca="1">_xlfn.XLOOKUP('Master Data'!$B:$B,PatientsMaster!$A:$A,PatientsMaster!$G:$G)</f>
        <v>Young Adult</v>
      </c>
      <c r="J2540" t="str">
        <f>_xlfn.XLOOKUP($C:$C,ProvidersMaster!$A:$A,ProvidersMaster!$C:$C)</f>
        <v>Pediatrics</v>
      </c>
      <c r="K2540">
        <f>_xlfn.XLOOKUP($A:$A,Charges!$B:$B,Charges!$D:$D)</f>
        <v>481.07</v>
      </c>
      <c r="L2540">
        <f>_xlfn.XLOOKUP($E:$E,InsuranceClaims!$A:$A,InsuranceClaims!$E:$E)</f>
        <v>0</v>
      </c>
      <c r="M2540" t="str">
        <f>_xlfn.XLOOKUP($A:$A,Diagnoses!$B:$B,Diagnoses!$D:$D)</f>
        <v>Gastro-esophageal reflux disease without esophagitis</v>
      </c>
      <c r="N2540" t="str">
        <f t="shared" si="78"/>
        <v>2025-Feb</v>
      </c>
      <c r="O2540" t="str">
        <f t="shared" si="79"/>
        <v>High Cost</v>
      </c>
      <c r="P2540">
        <f>COUNTIF($B:$B,B2540)</f>
        <v>8</v>
      </c>
      <c r="Q2540">
        <f>SUMIF($C:$C,C2540,$L:$L)</f>
        <v>19656.943599999999</v>
      </c>
    </row>
    <row r="2541" spans="1:17" x14ac:dyDescent="0.25">
      <c r="A2541" t="s">
        <v>7003</v>
      </c>
      <c r="B2541" t="s">
        <v>1016</v>
      </c>
      <c r="C2541" t="s">
        <v>3248</v>
      </c>
      <c r="D2541" t="s">
        <v>3088</v>
      </c>
      <c r="F2541" t="s">
        <v>3974</v>
      </c>
      <c r="G2541" t="s">
        <v>3090</v>
      </c>
      <c r="H2541">
        <f ca="1">_xlfn.XLOOKUP('Master Data'!$B:$B,PatientsMaster!$A:$A,PatientsMaster!$F:$F)</f>
        <v>61</v>
      </c>
      <c r="I2541" t="str">
        <f ca="1">_xlfn.XLOOKUP('Master Data'!$B:$B,PatientsMaster!$A:$A,PatientsMaster!$G:$G)</f>
        <v>Young Adult</v>
      </c>
      <c r="J2541" t="str">
        <f>_xlfn.XLOOKUP($C:$C,ProvidersMaster!$A:$A,ProvidersMaster!$C:$C)</f>
        <v>Cardiology</v>
      </c>
      <c r="K2541">
        <f>_xlfn.XLOOKUP($A:$A,Charges!$B:$B,Charges!$D:$D)</f>
        <v>354.54</v>
      </c>
      <c r="L2541">
        <f>_xlfn.XLOOKUP($E:$E,InsuranceClaims!$A:$A,InsuranceClaims!$E:$E)</f>
        <v>0</v>
      </c>
      <c r="M2541" t="str">
        <f>_xlfn.XLOOKUP($A:$A,Diagnoses!$B:$B,Diagnoses!$D:$D)</f>
        <v>Essential (primary) hypertension</v>
      </c>
      <c r="N2541" t="str">
        <f t="shared" si="78"/>
        <v>2022-Jul</v>
      </c>
      <c r="O2541" t="str">
        <f t="shared" si="79"/>
        <v>High Cost</v>
      </c>
      <c r="P2541">
        <f>COUNTIF($B:$B,B2541)</f>
        <v>8</v>
      </c>
      <c r="Q2541">
        <f>SUMIF($C:$C,C2541,$L:$L)</f>
        <v>20392.786800000002</v>
      </c>
    </row>
    <row r="2542" spans="1:17" x14ac:dyDescent="0.25">
      <c r="A2542" t="s">
        <v>7004</v>
      </c>
      <c r="B2542" t="s">
        <v>1018</v>
      </c>
      <c r="C2542" t="s">
        <v>3208</v>
      </c>
      <c r="D2542" t="s">
        <v>3093</v>
      </c>
      <c r="F2542" t="s">
        <v>5172</v>
      </c>
      <c r="G2542" t="s">
        <v>3095</v>
      </c>
      <c r="H2542">
        <f ca="1">_xlfn.XLOOKUP('Master Data'!$B:$B,PatientsMaster!$A:$A,PatientsMaster!$F:$F)</f>
        <v>69</v>
      </c>
      <c r="I2542" t="str">
        <f ca="1">_xlfn.XLOOKUP('Master Data'!$B:$B,PatientsMaster!$A:$A,PatientsMaster!$G:$G)</f>
        <v>Young Adult</v>
      </c>
      <c r="J2542" t="str">
        <f>_xlfn.XLOOKUP($C:$C,ProvidersMaster!$A:$A,ProvidersMaster!$C:$C)</f>
        <v>Cardiology</v>
      </c>
      <c r="K2542">
        <f>_xlfn.XLOOKUP($A:$A,Charges!$B:$B,Charges!$D:$D)</f>
        <v>342.18</v>
      </c>
      <c r="L2542">
        <f>_xlfn.XLOOKUP($E:$E,InsuranceClaims!$A:$A,InsuranceClaims!$E:$E)</f>
        <v>0</v>
      </c>
      <c r="M2542" t="str">
        <f>_xlfn.XLOOKUP($A:$A,Diagnoses!$B:$B,Diagnoses!$D:$D)</f>
        <v>Low back pain</v>
      </c>
      <c r="N2542" t="str">
        <f t="shared" si="78"/>
        <v>2024-Mar</v>
      </c>
      <c r="O2542" t="str">
        <f t="shared" si="79"/>
        <v>Standard</v>
      </c>
      <c r="P2542">
        <f>COUNTIF($B:$B,B2542)</f>
        <v>9</v>
      </c>
      <c r="Q2542">
        <f>SUMIF($C:$C,C2542,$L:$L)</f>
        <v>17205.856699999993</v>
      </c>
    </row>
    <row r="2543" spans="1:17" x14ac:dyDescent="0.25">
      <c r="A2543" t="s">
        <v>7005</v>
      </c>
      <c r="B2543" t="s">
        <v>1018</v>
      </c>
      <c r="C2543" t="s">
        <v>3196</v>
      </c>
      <c r="D2543" t="s">
        <v>3093</v>
      </c>
      <c r="F2543" t="s">
        <v>7006</v>
      </c>
      <c r="G2543" t="s">
        <v>3095</v>
      </c>
      <c r="H2543">
        <f ca="1">_xlfn.XLOOKUP('Master Data'!$B:$B,PatientsMaster!$A:$A,PatientsMaster!$F:$F)</f>
        <v>69</v>
      </c>
      <c r="I2543" t="str">
        <f ca="1">_xlfn.XLOOKUP('Master Data'!$B:$B,PatientsMaster!$A:$A,PatientsMaster!$G:$G)</f>
        <v>Young Adult</v>
      </c>
      <c r="J2543" t="str">
        <f>_xlfn.XLOOKUP($C:$C,ProvidersMaster!$A:$A,ProvidersMaster!$C:$C)</f>
        <v>Gastroenterology</v>
      </c>
      <c r="K2543">
        <f>_xlfn.XLOOKUP($A:$A,Charges!$B:$B,Charges!$D:$D)</f>
        <v>127.85</v>
      </c>
      <c r="L2543">
        <f>_xlfn.XLOOKUP($E:$E,InsuranceClaims!$A:$A,InsuranceClaims!$E:$E)</f>
        <v>0</v>
      </c>
      <c r="M2543" t="str">
        <f>_xlfn.XLOOKUP($A:$A,Diagnoses!$B:$B,Diagnoses!$D:$D)</f>
        <v>Essential (primary) hypertension</v>
      </c>
      <c r="N2543" t="str">
        <f t="shared" si="78"/>
        <v>2022-Jul</v>
      </c>
      <c r="O2543" t="str">
        <f t="shared" si="79"/>
        <v>Standard</v>
      </c>
      <c r="P2543">
        <f>COUNTIF($B:$B,B2543)</f>
        <v>9</v>
      </c>
      <c r="Q2543">
        <f>SUMIF($C:$C,C2543,$L:$L)</f>
        <v>13711.558999999999</v>
      </c>
    </row>
    <row r="2544" spans="1:17" x14ac:dyDescent="0.25">
      <c r="A2544" t="s">
        <v>7007</v>
      </c>
      <c r="B2544" t="s">
        <v>1018</v>
      </c>
      <c r="C2544" t="s">
        <v>3148</v>
      </c>
      <c r="D2544" t="s">
        <v>3088</v>
      </c>
      <c r="F2544" t="s">
        <v>6707</v>
      </c>
      <c r="G2544" t="s">
        <v>3090</v>
      </c>
      <c r="H2544">
        <f ca="1">_xlfn.XLOOKUP('Master Data'!$B:$B,PatientsMaster!$A:$A,PatientsMaster!$F:$F)</f>
        <v>69</v>
      </c>
      <c r="I2544" t="str">
        <f ca="1">_xlfn.XLOOKUP('Master Data'!$B:$B,PatientsMaster!$A:$A,PatientsMaster!$G:$G)</f>
        <v>Young Adult</v>
      </c>
      <c r="J2544" t="str">
        <f>_xlfn.XLOOKUP($C:$C,ProvidersMaster!$A:$A,ProvidersMaster!$C:$C)</f>
        <v>Gastroenterology</v>
      </c>
      <c r="K2544">
        <f>_xlfn.XLOOKUP($A:$A,Charges!$B:$B,Charges!$D:$D)</f>
        <v>352.06</v>
      </c>
      <c r="L2544">
        <f>_xlfn.XLOOKUP($E:$E,InsuranceClaims!$A:$A,InsuranceClaims!$E:$E)</f>
        <v>0</v>
      </c>
      <c r="M2544" t="str">
        <f>_xlfn.XLOOKUP($A:$A,Diagnoses!$B:$B,Diagnoses!$D:$D)</f>
        <v>Essential (primary) hypertension</v>
      </c>
      <c r="N2544" t="str">
        <f t="shared" si="78"/>
        <v>2025-Sep</v>
      </c>
      <c r="O2544" t="str">
        <f t="shared" si="79"/>
        <v>High Cost</v>
      </c>
      <c r="P2544">
        <f>COUNTIF($B:$B,B2544)</f>
        <v>9</v>
      </c>
      <c r="Q2544">
        <f>SUMIF($C:$C,C2544,$L:$L)</f>
        <v>19833.441100000004</v>
      </c>
    </row>
    <row r="2545" spans="1:17" x14ac:dyDescent="0.25">
      <c r="A2545" t="s">
        <v>7008</v>
      </c>
      <c r="B2545" t="s">
        <v>1018</v>
      </c>
      <c r="C2545" t="s">
        <v>3329</v>
      </c>
      <c r="D2545" t="s">
        <v>3093</v>
      </c>
      <c r="F2545" t="s">
        <v>7009</v>
      </c>
      <c r="G2545" t="s">
        <v>3106</v>
      </c>
      <c r="H2545">
        <f ca="1">_xlfn.XLOOKUP('Master Data'!$B:$B,PatientsMaster!$A:$A,PatientsMaster!$F:$F)</f>
        <v>69</v>
      </c>
      <c r="I2545" t="str">
        <f ca="1">_xlfn.XLOOKUP('Master Data'!$B:$B,PatientsMaster!$A:$A,PatientsMaster!$G:$G)</f>
        <v>Young Adult</v>
      </c>
      <c r="J2545" t="str">
        <f>_xlfn.XLOOKUP($C:$C,ProvidersMaster!$A:$A,ProvidersMaster!$C:$C)</f>
        <v>Oncology</v>
      </c>
      <c r="K2545">
        <f>_xlfn.XLOOKUP($A:$A,Charges!$B:$B,Charges!$D:$D)</f>
        <v>265.08999999999997</v>
      </c>
      <c r="L2545">
        <f>_xlfn.XLOOKUP($E:$E,InsuranceClaims!$A:$A,InsuranceClaims!$E:$E)</f>
        <v>0</v>
      </c>
      <c r="M2545" t="str">
        <f>_xlfn.XLOOKUP($A:$A,Diagnoses!$B:$B,Diagnoses!$D:$D)</f>
        <v>Acute upper respiratory infection, unspecified</v>
      </c>
      <c r="N2545" t="str">
        <f t="shared" si="78"/>
        <v>2024-Apr</v>
      </c>
      <c r="O2545" t="str">
        <f t="shared" si="79"/>
        <v>Standard</v>
      </c>
      <c r="P2545">
        <f>COUNTIF($B:$B,B2545)</f>
        <v>9</v>
      </c>
      <c r="Q2545">
        <f>SUMIF($C:$C,C2545,$L:$L)</f>
        <v>21059.359400000005</v>
      </c>
    </row>
    <row r="2546" spans="1:17" x14ac:dyDescent="0.25">
      <c r="A2546" t="s">
        <v>7010</v>
      </c>
      <c r="B2546" t="s">
        <v>1018</v>
      </c>
      <c r="C2546" t="s">
        <v>3248</v>
      </c>
      <c r="D2546" t="s">
        <v>3088</v>
      </c>
      <c r="F2546" t="s">
        <v>3689</v>
      </c>
      <c r="G2546" t="s">
        <v>3106</v>
      </c>
      <c r="H2546">
        <f ca="1">_xlfn.XLOOKUP('Master Data'!$B:$B,PatientsMaster!$A:$A,PatientsMaster!$F:$F)</f>
        <v>69</v>
      </c>
      <c r="I2546" t="str">
        <f ca="1">_xlfn.XLOOKUP('Master Data'!$B:$B,PatientsMaster!$A:$A,PatientsMaster!$G:$G)</f>
        <v>Young Adult</v>
      </c>
      <c r="J2546" t="str">
        <f>_xlfn.XLOOKUP($C:$C,ProvidersMaster!$A:$A,ProvidersMaster!$C:$C)</f>
        <v>Cardiology</v>
      </c>
      <c r="K2546">
        <f>_xlfn.XLOOKUP($A:$A,Charges!$B:$B,Charges!$D:$D)</f>
        <v>347.5</v>
      </c>
      <c r="L2546">
        <f>_xlfn.XLOOKUP($E:$E,InsuranceClaims!$A:$A,InsuranceClaims!$E:$E)</f>
        <v>0</v>
      </c>
      <c r="M2546" t="str">
        <f>_xlfn.XLOOKUP($A:$A,Diagnoses!$B:$B,Diagnoses!$D:$D)</f>
        <v>Type 2 diabetes mellitus without complications</v>
      </c>
      <c r="N2546" t="str">
        <f t="shared" si="78"/>
        <v>2024-Oct</v>
      </c>
      <c r="O2546" t="str">
        <f t="shared" si="79"/>
        <v>Standard</v>
      </c>
      <c r="P2546">
        <f>COUNTIF($B:$B,B2546)</f>
        <v>9</v>
      </c>
      <c r="Q2546">
        <f>SUMIF($C:$C,C2546,$L:$L)</f>
        <v>20392.786800000002</v>
      </c>
    </row>
    <row r="2547" spans="1:17" x14ac:dyDescent="0.25">
      <c r="A2547" t="s">
        <v>7011</v>
      </c>
      <c r="B2547" t="s">
        <v>1018</v>
      </c>
      <c r="C2547" t="s">
        <v>3151</v>
      </c>
      <c r="D2547" t="s">
        <v>3088</v>
      </c>
      <c r="F2547" t="s">
        <v>7012</v>
      </c>
      <c r="G2547" t="s">
        <v>3106</v>
      </c>
      <c r="H2547">
        <f ca="1">_xlfn.XLOOKUP('Master Data'!$B:$B,PatientsMaster!$A:$A,PatientsMaster!$F:$F)</f>
        <v>69</v>
      </c>
      <c r="I2547" t="str">
        <f ca="1">_xlfn.XLOOKUP('Master Data'!$B:$B,PatientsMaster!$A:$A,PatientsMaster!$G:$G)</f>
        <v>Young Adult</v>
      </c>
      <c r="J2547" t="str">
        <f>_xlfn.XLOOKUP($C:$C,ProvidersMaster!$A:$A,ProvidersMaster!$C:$C)</f>
        <v>Gastroenterology</v>
      </c>
      <c r="K2547">
        <f>_xlfn.XLOOKUP($A:$A,Charges!$B:$B,Charges!$D:$D)</f>
        <v>319.27</v>
      </c>
      <c r="L2547">
        <f>_xlfn.XLOOKUP($E:$E,InsuranceClaims!$A:$A,InsuranceClaims!$E:$E)</f>
        <v>0</v>
      </c>
      <c r="M2547" t="str">
        <f>_xlfn.XLOOKUP($A:$A,Diagnoses!$B:$B,Diagnoses!$D:$D)</f>
        <v>Type 2 diabetes mellitus without complications</v>
      </c>
      <c r="N2547" t="str">
        <f t="shared" si="78"/>
        <v>2023-Feb</v>
      </c>
      <c r="O2547" t="str">
        <f t="shared" si="79"/>
        <v>Standard</v>
      </c>
      <c r="P2547">
        <f>COUNTIF($B:$B,B2547)</f>
        <v>9</v>
      </c>
      <c r="Q2547">
        <f>SUMIF($C:$C,C2547,$L:$L)</f>
        <v>21413.642499999994</v>
      </c>
    </row>
    <row r="2548" spans="1:17" x14ac:dyDescent="0.25">
      <c r="A2548" t="s">
        <v>7013</v>
      </c>
      <c r="B2548" t="s">
        <v>1018</v>
      </c>
      <c r="C2548" t="s">
        <v>3135</v>
      </c>
      <c r="D2548" t="s">
        <v>3088</v>
      </c>
      <c r="F2548" t="s">
        <v>5562</v>
      </c>
      <c r="G2548" t="s">
        <v>3106</v>
      </c>
      <c r="H2548">
        <f ca="1">_xlfn.XLOOKUP('Master Data'!$B:$B,PatientsMaster!$A:$A,PatientsMaster!$F:$F)</f>
        <v>69</v>
      </c>
      <c r="I2548" t="str">
        <f ca="1">_xlfn.XLOOKUP('Master Data'!$B:$B,PatientsMaster!$A:$A,PatientsMaster!$G:$G)</f>
        <v>Young Adult</v>
      </c>
      <c r="J2548" t="str">
        <f>_xlfn.XLOOKUP($C:$C,ProvidersMaster!$A:$A,ProvidersMaster!$C:$C)</f>
        <v>Pediatrics</v>
      </c>
      <c r="K2548">
        <f>_xlfn.XLOOKUP($A:$A,Charges!$B:$B,Charges!$D:$D)</f>
        <v>199.48</v>
      </c>
      <c r="L2548">
        <f>_xlfn.XLOOKUP($E:$E,InsuranceClaims!$A:$A,InsuranceClaims!$E:$E)</f>
        <v>0</v>
      </c>
      <c r="M2548" t="str">
        <f>_xlfn.XLOOKUP($A:$A,Diagnoses!$B:$B,Diagnoses!$D:$D)</f>
        <v>Type 2 diabetes mellitus without complications</v>
      </c>
      <c r="N2548" t="str">
        <f t="shared" si="78"/>
        <v>2025-Oct</v>
      </c>
      <c r="O2548" t="str">
        <f t="shared" si="79"/>
        <v>Standard</v>
      </c>
      <c r="P2548">
        <f>COUNTIF($B:$B,B2548)</f>
        <v>9</v>
      </c>
      <c r="Q2548">
        <f>SUMIF($C:$C,C2548,$L:$L)</f>
        <v>24472.873299999996</v>
      </c>
    </row>
    <row r="2549" spans="1:17" x14ac:dyDescent="0.25">
      <c r="A2549" t="s">
        <v>7014</v>
      </c>
      <c r="B2549" t="s">
        <v>1018</v>
      </c>
      <c r="C2549" t="s">
        <v>3156</v>
      </c>
      <c r="D2549" t="s">
        <v>3093</v>
      </c>
      <c r="F2549" t="s">
        <v>7015</v>
      </c>
      <c r="G2549" t="s">
        <v>3090</v>
      </c>
      <c r="H2549">
        <f ca="1">_xlfn.XLOOKUP('Master Data'!$B:$B,PatientsMaster!$A:$A,PatientsMaster!$F:$F)</f>
        <v>69</v>
      </c>
      <c r="I2549" t="str">
        <f ca="1">_xlfn.XLOOKUP('Master Data'!$B:$B,PatientsMaster!$A:$A,PatientsMaster!$G:$G)</f>
        <v>Young Adult</v>
      </c>
      <c r="J2549" t="str">
        <f>_xlfn.XLOOKUP($C:$C,ProvidersMaster!$A:$A,ProvidersMaster!$C:$C)</f>
        <v>Neurology</v>
      </c>
      <c r="K2549">
        <f>_xlfn.XLOOKUP($A:$A,Charges!$B:$B,Charges!$D:$D)</f>
        <v>455.19</v>
      </c>
      <c r="L2549">
        <f>_xlfn.XLOOKUP($E:$E,InsuranceClaims!$A:$A,InsuranceClaims!$E:$E)</f>
        <v>0</v>
      </c>
      <c r="M2549" t="str">
        <f>_xlfn.XLOOKUP($A:$A,Diagnoses!$B:$B,Diagnoses!$D:$D)</f>
        <v>Essential (primary) hypertension</v>
      </c>
      <c r="N2549" t="str">
        <f t="shared" si="78"/>
        <v>2025-Mar</v>
      </c>
      <c r="O2549" t="str">
        <f t="shared" si="79"/>
        <v>High Cost</v>
      </c>
      <c r="P2549">
        <f>COUNTIF($B:$B,B2549)</f>
        <v>9</v>
      </c>
      <c r="Q2549">
        <f>SUMIF($C:$C,C2549,$L:$L)</f>
        <v>25676.765600000006</v>
      </c>
    </row>
    <row r="2550" spans="1:17" x14ac:dyDescent="0.25">
      <c r="A2550" t="s">
        <v>7016</v>
      </c>
      <c r="B2550" t="s">
        <v>1018</v>
      </c>
      <c r="C2550" t="s">
        <v>3180</v>
      </c>
      <c r="D2550" t="s">
        <v>3093</v>
      </c>
      <c r="F2550" t="s">
        <v>4583</v>
      </c>
      <c r="G2550" t="s">
        <v>3106</v>
      </c>
      <c r="H2550">
        <f ca="1">_xlfn.XLOOKUP('Master Data'!$B:$B,PatientsMaster!$A:$A,PatientsMaster!$F:$F)</f>
        <v>69</v>
      </c>
      <c r="I2550" t="str">
        <f ca="1">_xlfn.XLOOKUP('Master Data'!$B:$B,PatientsMaster!$A:$A,PatientsMaster!$G:$G)</f>
        <v>Young Adult</v>
      </c>
      <c r="J2550" t="str">
        <f>_xlfn.XLOOKUP($C:$C,ProvidersMaster!$A:$A,ProvidersMaster!$C:$C)</f>
        <v>Gastroenterology</v>
      </c>
      <c r="K2550">
        <f>_xlfn.XLOOKUP($A:$A,Charges!$B:$B,Charges!$D:$D)</f>
        <v>215.72</v>
      </c>
      <c r="L2550">
        <f>_xlfn.XLOOKUP($E:$E,InsuranceClaims!$A:$A,InsuranceClaims!$E:$E)</f>
        <v>0</v>
      </c>
      <c r="M2550" t="str">
        <f>_xlfn.XLOOKUP($A:$A,Diagnoses!$B:$B,Diagnoses!$D:$D)</f>
        <v>Essential (primary) hypertension</v>
      </c>
      <c r="N2550" t="str">
        <f t="shared" si="78"/>
        <v>2025-Jun</v>
      </c>
      <c r="O2550" t="str">
        <f t="shared" si="79"/>
        <v>Standard</v>
      </c>
      <c r="P2550">
        <f>COUNTIF($B:$B,B2550)</f>
        <v>9</v>
      </c>
      <c r="Q2550">
        <f>SUMIF($C:$C,C2550,$L:$L)</f>
        <v>19110.715800000002</v>
      </c>
    </row>
    <row r="2551" spans="1:17" x14ac:dyDescent="0.25">
      <c r="A2551" t="s">
        <v>7017</v>
      </c>
      <c r="B2551" t="s">
        <v>1020</v>
      </c>
      <c r="C2551" t="s">
        <v>3138</v>
      </c>
      <c r="D2551" t="s">
        <v>3093</v>
      </c>
      <c r="F2551" t="s">
        <v>7018</v>
      </c>
      <c r="G2551" t="s">
        <v>3102</v>
      </c>
      <c r="H2551">
        <f ca="1">_xlfn.XLOOKUP('Master Data'!$B:$B,PatientsMaster!$A:$A,PatientsMaster!$F:$F)</f>
        <v>85</v>
      </c>
      <c r="I2551" t="str">
        <f ca="1">_xlfn.XLOOKUP('Master Data'!$B:$B,PatientsMaster!$A:$A,PatientsMaster!$G:$G)</f>
        <v>Young Adult</v>
      </c>
      <c r="J2551" t="str">
        <f>_xlfn.XLOOKUP($C:$C,ProvidersMaster!$A:$A,ProvidersMaster!$C:$C)</f>
        <v>Dermatology</v>
      </c>
      <c r="K2551">
        <f>_xlfn.XLOOKUP($A:$A,Charges!$B:$B,Charges!$D:$D)</f>
        <v>352.9</v>
      </c>
      <c r="L2551">
        <f>_xlfn.XLOOKUP($E:$E,InsuranceClaims!$A:$A,InsuranceClaims!$E:$E)</f>
        <v>0</v>
      </c>
      <c r="M2551" t="str">
        <f>_xlfn.XLOOKUP($A:$A,Diagnoses!$B:$B,Diagnoses!$D:$D)</f>
        <v>Gastro-esophageal reflux disease without esophagitis</v>
      </c>
      <c r="N2551" t="str">
        <f t="shared" si="78"/>
        <v>2026-Jun</v>
      </c>
      <c r="O2551" t="str">
        <f t="shared" si="79"/>
        <v>High Cost</v>
      </c>
      <c r="P2551">
        <f>COUNTIF($B:$B,B2551)</f>
        <v>10</v>
      </c>
      <c r="Q2551">
        <f>SUMIF($C:$C,C2551,$L:$L)</f>
        <v>16320.415199999998</v>
      </c>
    </row>
    <row r="2552" spans="1:17" x14ac:dyDescent="0.25">
      <c r="A2552" t="s">
        <v>7019</v>
      </c>
      <c r="B2552" t="s">
        <v>1020</v>
      </c>
      <c r="C2552" t="s">
        <v>3196</v>
      </c>
      <c r="D2552" t="s">
        <v>3088</v>
      </c>
      <c r="F2552" t="s">
        <v>7020</v>
      </c>
      <c r="G2552" t="s">
        <v>3095</v>
      </c>
      <c r="H2552">
        <f ca="1">_xlfn.XLOOKUP('Master Data'!$B:$B,PatientsMaster!$A:$A,PatientsMaster!$F:$F)</f>
        <v>85</v>
      </c>
      <c r="I2552" t="str">
        <f ca="1">_xlfn.XLOOKUP('Master Data'!$B:$B,PatientsMaster!$A:$A,PatientsMaster!$G:$G)</f>
        <v>Young Adult</v>
      </c>
      <c r="J2552" t="str">
        <f>_xlfn.XLOOKUP($C:$C,ProvidersMaster!$A:$A,ProvidersMaster!$C:$C)</f>
        <v>Gastroenterology</v>
      </c>
      <c r="K2552">
        <f>_xlfn.XLOOKUP($A:$A,Charges!$B:$B,Charges!$D:$D)</f>
        <v>346.08</v>
      </c>
      <c r="L2552">
        <f>_xlfn.XLOOKUP($E:$E,InsuranceClaims!$A:$A,InsuranceClaims!$E:$E)</f>
        <v>0</v>
      </c>
      <c r="M2552" t="str">
        <f>_xlfn.XLOOKUP($A:$A,Diagnoses!$B:$B,Diagnoses!$D:$D)</f>
        <v>Essential (primary) hypertension</v>
      </c>
      <c r="N2552" t="str">
        <f t="shared" si="78"/>
        <v>2022-Nov</v>
      </c>
      <c r="O2552" t="str">
        <f t="shared" si="79"/>
        <v>Standard</v>
      </c>
      <c r="P2552">
        <f>COUNTIF($B:$B,B2552)</f>
        <v>10</v>
      </c>
      <c r="Q2552">
        <f>SUMIF($C:$C,C2552,$L:$L)</f>
        <v>13711.558999999999</v>
      </c>
    </row>
    <row r="2553" spans="1:17" x14ac:dyDescent="0.25">
      <c r="A2553" t="s">
        <v>7021</v>
      </c>
      <c r="B2553" t="s">
        <v>1020</v>
      </c>
      <c r="C2553" t="s">
        <v>3217</v>
      </c>
      <c r="D2553" t="s">
        <v>3088</v>
      </c>
      <c r="F2553" t="s">
        <v>4289</v>
      </c>
      <c r="G2553" t="s">
        <v>3106</v>
      </c>
      <c r="H2553">
        <f ca="1">_xlfn.XLOOKUP('Master Data'!$B:$B,PatientsMaster!$A:$A,PatientsMaster!$F:$F)</f>
        <v>85</v>
      </c>
      <c r="I2553" t="str">
        <f ca="1">_xlfn.XLOOKUP('Master Data'!$B:$B,PatientsMaster!$A:$A,PatientsMaster!$G:$G)</f>
        <v>Young Adult</v>
      </c>
      <c r="J2553" t="str">
        <f>_xlfn.XLOOKUP($C:$C,ProvidersMaster!$A:$A,ProvidersMaster!$C:$C)</f>
        <v>Cardiology</v>
      </c>
      <c r="K2553">
        <f>_xlfn.XLOOKUP($A:$A,Charges!$B:$B,Charges!$D:$D)</f>
        <v>414.27</v>
      </c>
      <c r="L2553">
        <f>_xlfn.XLOOKUP($E:$E,InsuranceClaims!$A:$A,InsuranceClaims!$E:$E)</f>
        <v>0</v>
      </c>
      <c r="M2553" t="str">
        <f>_xlfn.XLOOKUP($A:$A,Diagnoses!$B:$B,Diagnoses!$D:$D)</f>
        <v>Type 2 diabetes mellitus without complications</v>
      </c>
      <c r="N2553" t="str">
        <f t="shared" si="78"/>
        <v>2024-Jul</v>
      </c>
      <c r="O2553" t="str">
        <f t="shared" si="79"/>
        <v>High Cost</v>
      </c>
      <c r="P2553">
        <f>COUNTIF($B:$B,B2553)</f>
        <v>10</v>
      </c>
      <c r="Q2553">
        <f>SUMIF($C:$C,C2553,$L:$L)</f>
        <v>16325.449900000001</v>
      </c>
    </row>
    <row r="2554" spans="1:17" x14ac:dyDescent="0.25">
      <c r="A2554" t="s">
        <v>7022</v>
      </c>
      <c r="B2554" t="s">
        <v>1020</v>
      </c>
      <c r="C2554" t="s">
        <v>3145</v>
      </c>
      <c r="D2554" t="s">
        <v>3088</v>
      </c>
      <c r="F2554" t="s">
        <v>5015</v>
      </c>
      <c r="G2554" t="s">
        <v>3102</v>
      </c>
      <c r="H2554">
        <f ca="1">_xlfn.XLOOKUP('Master Data'!$B:$B,PatientsMaster!$A:$A,PatientsMaster!$F:$F)</f>
        <v>85</v>
      </c>
      <c r="I2554" t="str">
        <f ca="1">_xlfn.XLOOKUP('Master Data'!$B:$B,PatientsMaster!$A:$A,PatientsMaster!$G:$G)</f>
        <v>Young Adult</v>
      </c>
      <c r="J2554" t="str">
        <f>_xlfn.XLOOKUP($C:$C,ProvidersMaster!$A:$A,ProvidersMaster!$C:$C)</f>
        <v>Cardiology</v>
      </c>
      <c r="K2554">
        <f>_xlfn.XLOOKUP($A:$A,Charges!$B:$B,Charges!$D:$D)</f>
        <v>292.68</v>
      </c>
      <c r="L2554">
        <f>_xlfn.XLOOKUP($E:$E,InsuranceClaims!$A:$A,InsuranceClaims!$E:$E)</f>
        <v>0</v>
      </c>
      <c r="M2554" t="str">
        <f>_xlfn.XLOOKUP($A:$A,Diagnoses!$B:$B,Diagnoses!$D:$D)</f>
        <v>Type 2 diabetes mellitus without complications</v>
      </c>
      <c r="N2554" t="str">
        <f t="shared" si="78"/>
        <v>2025-Jun</v>
      </c>
      <c r="O2554" t="str">
        <f t="shared" si="79"/>
        <v>Standard</v>
      </c>
      <c r="P2554">
        <f>COUNTIF($B:$B,B2554)</f>
        <v>10</v>
      </c>
      <c r="Q2554">
        <f>SUMIF($C:$C,C2554,$L:$L)</f>
        <v>16957.942200000001</v>
      </c>
    </row>
    <row r="2555" spans="1:17" x14ac:dyDescent="0.25">
      <c r="A2555" t="s">
        <v>7023</v>
      </c>
      <c r="B2555" t="s">
        <v>1020</v>
      </c>
      <c r="C2555" t="s">
        <v>3145</v>
      </c>
      <c r="D2555" t="s">
        <v>3093</v>
      </c>
      <c r="F2555" t="s">
        <v>5909</v>
      </c>
      <c r="G2555" t="s">
        <v>3102</v>
      </c>
      <c r="H2555">
        <f ca="1">_xlfn.XLOOKUP('Master Data'!$B:$B,PatientsMaster!$A:$A,PatientsMaster!$F:$F)</f>
        <v>85</v>
      </c>
      <c r="I2555" t="str">
        <f ca="1">_xlfn.XLOOKUP('Master Data'!$B:$B,PatientsMaster!$A:$A,PatientsMaster!$G:$G)</f>
        <v>Young Adult</v>
      </c>
      <c r="J2555" t="str">
        <f>_xlfn.XLOOKUP($C:$C,ProvidersMaster!$A:$A,ProvidersMaster!$C:$C)</f>
        <v>Cardiology</v>
      </c>
      <c r="K2555">
        <f>_xlfn.XLOOKUP($A:$A,Charges!$B:$B,Charges!$D:$D)</f>
        <v>364.45</v>
      </c>
      <c r="L2555">
        <f>_xlfn.XLOOKUP($E:$E,InsuranceClaims!$A:$A,InsuranceClaims!$E:$E)</f>
        <v>0</v>
      </c>
      <c r="M2555" t="str">
        <f>_xlfn.XLOOKUP($A:$A,Diagnoses!$B:$B,Diagnoses!$D:$D)</f>
        <v>Acute upper respiratory infection, unspecified</v>
      </c>
      <c r="N2555" t="str">
        <f t="shared" si="78"/>
        <v>2022-Jul</v>
      </c>
      <c r="O2555" t="str">
        <f t="shared" si="79"/>
        <v>High Cost</v>
      </c>
      <c r="P2555">
        <f>COUNTIF($B:$B,B2555)</f>
        <v>10</v>
      </c>
      <c r="Q2555">
        <f>SUMIF($C:$C,C2555,$L:$L)</f>
        <v>16957.942200000001</v>
      </c>
    </row>
    <row r="2556" spans="1:17" x14ac:dyDescent="0.25">
      <c r="A2556" t="s">
        <v>7024</v>
      </c>
      <c r="B2556" t="s">
        <v>1020</v>
      </c>
      <c r="C2556" t="s">
        <v>3108</v>
      </c>
      <c r="D2556" t="s">
        <v>3088</v>
      </c>
      <c r="F2556" t="s">
        <v>5077</v>
      </c>
      <c r="G2556" t="s">
        <v>3095</v>
      </c>
      <c r="H2556">
        <f ca="1">_xlfn.XLOOKUP('Master Data'!$B:$B,PatientsMaster!$A:$A,PatientsMaster!$F:$F)</f>
        <v>85</v>
      </c>
      <c r="I2556" t="str">
        <f ca="1">_xlfn.XLOOKUP('Master Data'!$B:$B,PatientsMaster!$A:$A,PatientsMaster!$G:$G)</f>
        <v>Young Adult</v>
      </c>
      <c r="J2556" t="str">
        <f>_xlfn.XLOOKUP($C:$C,ProvidersMaster!$A:$A,ProvidersMaster!$C:$C)</f>
        <v>Pediatrics</v>
      </c>
      <c r="K2556">
        <f>_xlfn.XLOOKUP($A:$A,Charges!$B:$B,Charges!$D:$D)</f>
        <v>351.73</v>
      </c>
      <c r="L2556">
        <f>_xlfn.XLOOKUP($E:$E,InsuranceClaims!$A:$A,InsuranceClaims!$E:$E)</f>
        <v>0</v>
      </c>
      <c r="M2556" t="str">
        <f>_xlfn.XLOOKUP($A:$A,Diagnoses!$B:$B,Diagnoses!$D:$D)</f>
        <v>Low back pain</v>
      </c>
      <c r="N2556" t="str">
        <f t="shared" si="78"/>
        <v>2025-Jun</v>
      </c>
      <c r="O2556" t="str">
        <f t="shared" si="79"/>
        <v>High Cost</v>
      </c>
      <c r="P2556">
        <f>COUNTIF($B:$B,B2556)</f>
        <v>10</v>
      </c>
      <c r="Q2556">
        <f>SUMIF($C:$C,C2556,$L:$L)</f>
        <v>19337.123900000002</v>
      </c>
    </row>
    <row r="2557" spans="1:17" x14ac:dyDescent="0.25">
      <c r="A2557" t="s">
        <v>7025</v>
      </c>
      <c r="B2557" t="s">
        <v>1020</v>
      </c>
      <c r="C2557" t="s">
        <v>3135</v>
      </c>
      <c r="D2557" t="s">
        <v>3088</v>
      </c>
      <c r="F2557" t="s">
        <v>7026</v>
      </c>
      <c r="G2557" t="s">
        <v>3090</v>
      </c>
      <c r="H2557">
        <f ca="1">_xlfn.XLOOKUP('Master Data'!$B:$B,PatientsMaster!$A:$A,PatientsMaster!$F:$F)</f>
        <v>85</v>
      </c>
      <c r="I2557" t="str">
        <f ca="1">_xlfn.XLOOKUP('Master Data'!$B:$B,PatientsMaster!$A:$A,PatientsMaster!$G:$G)</f>
        <v>Young Adult</v>
      </c>
      <c r="J2557" t="str">
        <f>_xlfn.XLOOKUP($C:$C,ProvidersMaster!$A:$A,ProvidersMaster!$C:$C)</f>
        <v>Pediatrics</v>
      </c>
      <c r="K2557">
        <f>_xlfn.XLOOKUP($A:$A,Charges!$B:$B,Charges!$D:$D)</f>
        <v>166.87</v>
      </c>
      <c r="L2557">
        <f>_xlfn.XLOOKUP($E:$E,InsuranceClaims!$A:$A,InsuranceClaims!$E:$E)</f>
        <v>0</v>
      </c>
      <c r="M2557" t="str">
        <f>_xlfn.XLOOKUP($A:$A,Diagnoses!$B:$B,Diagnoses!$D:$D)</f>
        <v>Gastro-esophageal reflux disease without esophagitis</v>
      </c>
      <c r="N2557" t="str">
        <f t="shared" si="78"/>
        <v>2026-Jun</v>
      </c>
      <c r="O2557" t="str">
        <f t="shared" si="79"/>
        <v>Standard</v>
      </c>
      <c r="P2557">
        <f>COUNTIF($B:$B,B2557)</f>
        <v>10</v>
      </c>
      <c r="Q2557">
        <f>SUMIF($C:$C,C2557,$L:$L)</f>
        <v>24472.873299999996</v>
      </c>
    </row>
    <row r="2558" spans="1:17" x14ac:dyDescent="0.25">
      <c r="A2558" t="s">
        <v>7027</v>
      </c>
      <c r="B2558" t="s">
        <v>1020</v>
      </c>
      <c r="C2558" t="s">
        <v>3104</v>
      </c>
      <c r="D2558" t="s">
        <v>3088</v>
      </c>
      <c r="F2558" t="s">
        <v>3623</v>
      </c>
      <c r="G2558" t="s">
        <v>3095</v>
      </c>
      <c r="H2558">
        <f ca="1">_xlfn.XLOOKUP('Master Data'!$B:$B,PatientsMaster!$A:$A,PatientsMaster!$F:$F)</f>
        <v>85</v>
      </c>
      <c r="I2558" t="str">
        <f ca="1">_xlfn.XLOOKUP('Master Data'!$B:$B,PatientsMaster!$A:$A,PatientsMaster!$G:$G)</f>
        <v>Young Adult</v>
      </c>
      <c r="J2558" t="str">
        <f>_xlfn.XLOOKUP($C:$C,ProvidersMaster!$A:$A,ProvidersMaster!$C:$C)</f>
        <v>Pediatrics</v>
      </c>
      <c r="K2558">
        <f>_xlfn.XLOOKUP($A:$A,Charges!$B:$B,Charges!$D:$D)</f>
        <v>174.75</v>
      </c>
      <c r="L2558">
        <f>_xlfn.XLOOKUP($E:$E,InsuranceClaims!$A:$A,InsuranceClaims!$E:$E)</f>
        <v>0</v>
      </c>
      <c r="M2558" t="str">
        <f>_xlfn.XLOOKUP($A:$A,Diagnoses!$B:$B,Diagnoses!$D:$D)</f>
        <v>Acute upper respiratory infection, unspecified</v>
      </c>
      <c r="N2558" t="str">
        <f t="shared" si="78"/>
        <v>2025-Mar</v>
      </c>
      <c r="O2558" t="str">
        <f t="shared" si="79"/>
        <v>Standard</v>
      </c>
      <c r="P2558">
        <f>COUNTIF($B:$B,B2558)</f>
        <v>10</v>
      </c>
      <c r="Q2558">
        <f>SUMIF($C:$C,C2558,$L:$L)</f>
        <v>19656.943599999999</v>
      </c>
    </row>
    <row r="2559" spans="1:17" x14ac:dyDescent="0.25">
      <c r="A2559" t="s">
        <v>7028</v>
      </c>
      <c r="B2559" t="s">
        <v>1020</v>
      </c>
      <c r="C2559" t="s">
        <v>3104</v>
      </c>
      <c r="D2559" t="s">
        <v>3088</v>
      </c>
      <c r="F2559" t="s">
        <v>5834</v>
      </c>
      <c r="G2559" t="s">
        <v>3090</v>
      </c>
      <c r="H2559">
        <f ca="1">_xlfn.XLOOKUP('Master Data'!$B:$B,PatientsMaster!$A:$A,PatientsMaster!$F:$F)</f>
        <v>85</v>
      </c>
      <c r="I2559" t="str">
        <f ca="1">_xlfn.XLOOKUP('Master Data'!$B:$B,PatientsMaster!$A:$A,PatientsMaster!$G:$G)</f>
        <v>Young Adult</v>
      </c>
      <c r="J2559" t="str">
        <f>_xlfn.XLOOKUP($C:$C,ProvidersMaster!$A:$A,ProvidersMaster!$C:$C)</f>
        <v>Pediatrics</v>
      </c>
      <c r="K2559">
        <f>_xlfn.XLOOKUP($A:$A,Charges!$B:$B,Charges!$D:$D)</f>
        <v>253.52</v>
      </c>
      <c r="L2559">
        <f>_xlfn.XLOOKUP($E:$E,InsuranceClaims!$A:$A,InsuranceClaims!$E:$E)</f>
        <v>0</v>
      </c>
      <c r="M2559" t="str">
        <f>_xlfn.XLOOKUP($A:$A,Diagnoses!$B:$B,Diagnoses!$D:$D)</f>
        <v>Gastro-esophageal reflux disease without esophagitis</v>
      </c>
      <c r="N2559" t="str">
        <f t="shared" si="78"/>
        <v>2026-Feb</v>
      </c>
      <c r="O2559" t="str">
        <f t="shared" si="79"/>
        <v>Standard</v>
      </c>
      <c r="P2559">
        <f>COUNTIF($B:$B,B2559)</f>
        <v>10</v>
      </c>
      <c r="Q2559">
        <f>SUMIF($C:$C,C2559,$L:$L)</f>
        <v>19656.943599999999</v>
      </c>
    </row>
    <row r="2560" spans="1:17" x14ac:dyDescent="0.25">
      <c r="A2560" t="s">
        <v>7029</v>
      </c>
      <c r="B2560" t="s">
        <v>1020</v>
      </c>
      <c r="C2560" t="s">
        <v>3254</v>
      </c>
      <c r="D2560" t="s">
        <v>3088</v>
      </c>
      <c r="F2560" t="s">
        <v>5296</v>
      </c>
      <c r="G2560" t="s">
        <v>3090</v>
      </c>
      <c r="H2560">
        <f ca="1">_xlfn.XLOOKUP('Master Data'!$B:$B,PatientsMaster!$A:$A,PatientsMaster!$F:$F)</f>
        <v>85</v>
      </c>
      <c r="I2560" t="str">
        <f ca="1">_xlfn.XLOOKUP('Master Data'!$B:$B,PatientsMaster!$A:$A,PatientsMaster!$G:$G)</f>
        <v>Young Adult</v>
      </c>
      <c r="J2560" t="str">
        <f>_xlfn.XLOOKUP($C:$C,ProvidersMaster!$A:$A,ProvidersMaster!$C:$C)</f>
        <v>General Practice</v>
      </c>
      <c r="K2560">
        <f>_xlfn.XLOOKUP($A:$A,Charges!$B:$B,Charges!$D:$D)</f>
        <v>246.71</v>
      </c>
      <c r="L2560">
        <f>_xlfn.XLOOKUP($E:$E,InsuranceClaims!$A:$A,InsuranceClaims!$E:$E)</f>
        <v>0</v>
      </c>
      <c r="M2560" t="str">
        <f>_xlfn.XLOOKUP($A:$A,Diagnoses!$B:$B,Diagnoses!$D:$D)</f>
        <v>Low back pain</v>
      </c>
      <c r="N2560" t="str">
        <f t="shared" si="78"/>
        <v>2023-May</v>
      </c>
      <c r="O2560" t="str">
        <f t="shared" si="79"/>
        <v>Standard</v>
      </c>
      <c r="P2560">
        <f>COUNTIF($B:$B,B2560)</f>
        <v>10</v>
      </c>
      <c r="Q2560">
        <f>SUMIF($C:$C,C2560,$L:$L)</f>
        <v>20459.456599999998</v>
      </c>
    </row>
    <row r="2561" spans="1:17" x14ac:dyDescent="0.25">
      <c r="A2561" t="s">
        <v>7030</v>
      </c>
      <c r="B2561" t="s">
        <v>1022</v>
      </c>
      <c r="C2561" t="s">
        <v>3202</v>
      </c>
      <c r="D2561" t="s">
        <v>3088</v>
      </c>
      <c r="F2561" t="s">
        <v>5785</v>
      </c>
      <c r="G2561" t="s">
        <v>3106</v>
      </c>
      <c r="H2561">
        <f ca="1">_xlfn.XLOOKUP('Master Data'!$B:$B,PatientsMaster!$A:$A,PatientsMaster!$F:$F)</f>
        <v>85</v>
      </c>
      <c r="I2561" t="str">
        <f ca="1">_xlfn.XLOOKUP('Master Data'!$B:$B,PatientsMaster!$A:$A,PatientsMaster!$G:$G)</f>
        <v>Young Adult</v>
      </c>
      <c r="J2561" t="str">
        <f>_xlfn.XLOOKUP($C:$C,ProvidersMaster!$A:$A,ProvidersMaster!$C:$C)</f>
        <v>General Practice</v>
      </c>
      <c r="K2561">
        <f>_xlfn.XLOOKUP($A:$A,Charges!$B:$B,Charges!$D:$D)</f>
        <v>100.01</v>
      </c>
      <c r="L2561">
        <f>_xlfn.XLOOKUP($E:$E,InsuranceClaims!$A:$A,InsuranceClaims!$E:$E)</f>
        <v>0</v>
      </c>
      <c r="M2561" t="str">
        <f>_xlfn.XLOOKUP($A:$A,Diagnoses!$B:$B,Diagnoses!$D:$D)</f>
        <v>Gastro-esophageal reflux disease without esophagitis</v>
      </c>
      <c r="N2561" t="str">
        <f t="shared" si="78"/>
        <v>2026-Mar</v>
      </c>
      <c r="O2561" t="str">
        <f t="shared" si="79"/>
        <v>Standard</v>
      </c>
      <c r="P2561">
        <f>COUNTIF($B:$B,B2561)</f>
        <v>10</v>
      </c>
      <c r="Q2561">
        <f>SUMIF($C:$C,C2561,$L:$L)</f>
        <v>16195.449599999994</v>
      </c>
    </row>
    <row r="2562" spans="1:17" x14ac:dyDescent="0.25">
      <c r="A2562" t="s">
        <v>7031</v>
      </c>
      <c r="B2562" t="s">
        <v>1022</v>
      </c>
      <c r="C2562" t="s">
        <v>3138</v>
      </c>
      <c r="D2562" t="s">
        <v>3093</v>
      </c>
      <c r="F2562" t="s">
        <v>6062</v>
      </c>
      <c r="G2562" t="s">
        <v>3095</v>
      </c>
      <c r="H2562">
        <f ca="1">_xlfn.XLOOKUP('Master Data'!$B:$B,PatientsMaster!$A:$A,PatientsMaster!$F:$F)</f>
        <v>85</v>
      </c>
      <c r="I2562" t="str">
        <f ca="1">_xlfn.XLOOKUP('Master Data'!$B:$B,PatientsMaster!$A:$A,PatientsMaster!$G:$G)</f>
        <v>Young Adult</v>
      </c>
      <c r="J2562" t="str">
        <f>_xlfn.XLOOKUP($C:$C,ProvidersMaster!$A:$A,ProvidersMaster!$C:$C)</f>
        <v>Dermatology</v>
      </c>
      <c r="K2562">
        <f>_xlfn.XLOOKUP($A:$A,Charges!$B:$B,Charges!$D:$D)</f>
        <v>431.96</v>
      </c>
      <c r="L2562">
        <f>_xlfn.XLOOKUP($E:$E,InsuranceClaims!$A:$A,InsuranceClaims!$E:$E)</f>
        <v>0</v>
      </c>
      <c r="M2562" t="str">
        <f>_xlfn.XLOOKUP($A:$A,Diagnoses!$B:$B,Diagnoses!$D:$D)</f>
        <v>Type 2 diabetes mellitus without complications</v>
      </c>
      <c r="N2562" t="str">
        <f t="shared" si="78"/>
        <v>2022-Jul</v>
      </c>
      <c r="O2562" t="str">
        <f t="shared" si="79"/>
        <v>High Cost</v>
      </c>
      <c r="P2562">
        <f>COUNTIF($B:$B,B2562)</f>
        <v>10</v>
      </c>
      <c r="Q2562">
        <f>SUMIF($C:$C,C2562,$L:$L)</f>
        <v>16320.415199999998</v>
      </c>
    </row>
    <row r="2563" spans="1:17" x14ac:dyDescent="0.25">
      <c r="A2563" t="s">
        <v>7032</v>
      </c>
      <c r="B2563" t="s">
        <v>1022</v>
      </c>
      <c r="C2563" t="s">
        <v>3208</v>
      </c>
      <c r="D2563" t="s">
        <v>3093</v>
      </c>
      <c r="F2563" t="s">
        <v>5689</v>
      </c>
      <c r="G2563" t="s">
        <v>3090</v>
      </c>
      <c r="H2563">
        <f ca="1">_xlfn.XLOOKUP('Master Data'!$B:$B,PatientsMaster!$A:$A,PatientsMaster!$F:$F)</f>
        <v>85</v>
      </c>
      <c r="I2563" t="str">
        <f ca="1">_xlfn.XLOOKUP('Master Data'!$B:$B,PatientsMaster!$A:$A,PatientsMaster!$G:$G)</f>
        <v>Young Adult</v>
      </c>
      <c r="J2563" t="str">
        <f>_xlfn.XLOOKUP($C:$C,ProvidersMaster!$A:$A,ProvidersMaster!$C:$C)</f>
        <v>Cardiology</v>
      </c>
      <c r="K2563">
        <f>_xlfn.XLOOKUP($A:$A,Charges!$B:$B,Charges!$D:$D)</f>
        <v>476.25</v>
      </c>
      <c r="L2563">
        <f>_xlfn.XLOOKUP($E:$E,InsuranceClaims!$A:$A,InsuranceClaims!$E:$E)</f>
        <v>0</v>
      </c>
      <c r="M2563" t="str">
        <f>_xlfn.XLOOKUP($A:$A,Diagnoses!$B:$B,Diagnoses!$D:$D)</f>
        <v>Essential (primary) hypertension</v>
      </c>
      <c r="N2563" t="str">
        <f t="shared" ref="N2563:N2626" si="80">TEXT($F:$F,"yyyy-mmm")</f>
        <v>2024-Jul</v>
      </c>
      <c r="O2563" t="str">
        <f t="shared" ref="O2563:O2626" si="81">IF(K2563&gt;350,"High Cost","Standard")</f>
        <v>High Cost</v>
      </c>
      <c r="P2563">
        <f>COUNTIF($B:$B,B2563)</f>
        <v>10</v>
      </c>
      <c r="Q2563">
        <f>SUMIF($C:$C,C2563,$L:$L)</f>
        <v>17205.856699999993</v>
      </c>
    </row>
    <row r="2564" spans="1:17" x14ac:dyDescent="0.25">
      <c r="A2564" t="s">
        <v>7033</v>
      </c>
      <c r="B2564" t="s">
        <v>1022</v>
      </c>
      <c r="C2564" t="s">
        <v>3097</v>
      </c>
      <c r="D2564" t="s">
        <v>3088</v>
      </c>
      <c r="F2564" t="s">
        <v>5081</v>
      </c>
      <c r="G2564" t="s">
        <v>3090</v>
      </c>
      <c r="H2564">
        <f ca="1">_xlfn.XLOOKUP('Master Data'!$B:$B,PatientsMaster!$A:$A,PatientsMaster!$F:$F)</f>
        <v>85</v>
      </c>
      <c r="I2564" t="str">
        <f ca="1">_xlfn.XLOOKUP('Master Data'!$B:$B,PatientsMaster!$A:$A,PatientsMaster!$G:$G)</f>
        <v>Young Adult</v>
      </c>
      <c r="J2564" t="str">
        <f>_xlfn.XLOOKUP($C:$C,ProvidersMaster!$A:$A,ProvidersMaster!$C:$C)</f>
        <v>Cardiology</v>
      </c>
      <c r="K2564">
        <f>_xlfn.XLOOKUP($A:$A,Charges!$B:$B,Charges!$D:$D)</f>
        <v>181.76</v>
      </c>
      <c r="L2564">
        <f>_xlfn.XLOOKUP($E:$E,InsuranceClaims!$A:$A,InsuranceClaims!$E:$E)</f>
        <v>0</v>
      </c>
      <c r="M2564" t="str">
        <f>_xlfn.XLOOKUP($A:$A,Diagnoses!$B:$B,Diagnoses!$D:$D)</f>
        <v>Acute upper respiratory infection, unspecified</v>
      </c>
      <c r="N2564" t="str">
        <f t="shared" si="80"/>
        <v>2024-Apr</v>
      </c>
      <c r="O2564" t="str">
        <f t="shared" si="81"/>
        <v>Standard</v>
      </c>
      <c r="P2564">
        <f>COUNTIF($B:$B,B2564)</f>
        <v>10</v>
      </c>
      <c r="Q2564">
        <f>SUMIF($C:$C,C2564,$L:$L)</f>
        <v>19482.340599999985</v>
      </c>
    </row>
    <row r="2565" spans="1:17" x14ac:dyDescent="0.25">
      <c r="A2565" t="s">
        <v>7034</v>
      </c>
      <c r="B2565" t="s">
        <v>1022</v>
      </c>
      <c r="C2565" t="s">
        <v>3097</v>
      </c>
      <c r="D2565" t="s">
        <v>3093</v>
      </c>
      <c r="F2565" t="s">
        <v>5079</v>
      </c>
      <c r="G2565" t="s">
        <v>3090</v>
      </c>
      <c r="H2565">
        <f ca="1">_xlfn.XLOOKUP('Master Data'!$B:$B,PatientsMaster!$A:$A,PatientsMaster!$F:$F)</f>
        <v>85</v>
      </c>
      <c r="I2565" t="str">
        <f ca="1">_xlfn.XLOOKUP('Master Data'!$B:$B,PatientsMaster!$A:$A,PatientsMaster!$G:$G)</f>
        <v>Young Adult</v>
      </c>
      <c r="J2565" t="str">
        <f>_xlfn.XLOOKUP($C:$C,ProvidersMaster!$A:$A,ProvidersMaster!$C:$C)</f>
        <v>Cardiology</v>
      </c>
      <c r="K2565">
        <f>_xlfn.XLOOKUP($A:$A,Charges!$B:$B,Charges!$D:$D)</f>
        <v>126.76</v>
      </c>
      <c r="L2565">
        <f>_xlfn.XLOOKUP($E:$E,InsuranceClaims!$A:$A,InsuranceClaims!$E:$E)</f>
        <v>0</v>
      </c>
      <c r="M2565" t="str">
        <f>_xlfn.XLOOKUP($A:$A,Diagnoses!$B:$B,Diagnoses!$D:$D)</f>
        <v>Essential (primary) hypertension</v>
      </c>
      <c r="N2565" t="str">
        <f t="shared" si="80"/>
        <v>2025-Aug</v>
      </c>
      <c r="O2565" t="str">
        <f t="shared" si="81"/>
        <v>Standard</v>
      </c>
      <c r="P2565">
        <f>COUNTIF($B:$B,B2565)</f>
        <v>10</v>
      </c>
      <c r="Q2565">
        <f>SUMIF($C:$C,C2565,$L:$L)</f>
        <v>19482.340599999985</v>
      </c>
    </row>
    <row r="2566" spans="1:17" x14ac:dyDescent="0.25">
      <c r="A2566" t="s">
        <v>7035</v>
      </c>
      <c r="B2566" t="s">
        <v>1022</v>
      </c>
      <c r="C2566" t="s">
        <v>3248</v>
      </c>
      <c r="D2566" t="s">
        <v>3088</v>
      </c>
      <c r="F2566" t="s">
        <v>3414</v>
      </c>
      <c r="G2566" t="s">
        <v>3090</v>
      </c>
      <c r="H2566">
        <f ca="1">_xlfn.XLOOKUP('Master Data'!$B:$B,PatientsMaster!$A:$A,PatientsMaster!$F:$F)</f>
        <v>85</v>
      </c>
      <c r="I2566" t="str">
        <f ca="1">_xlfn.XLOOKUP('Master Data'!$B:$B,PatientsMaster!$A:$A,PatientsMaster!$G:$G)</f>
        <v>Young Adult</v>
      </c>
      <c r="J2566" t="str">
        <f>_xlfn.XLOOKUP($C:$C,ProvidersMaster!$A:$A,ProvidersMaster!$C:$C)</f>
        <v>Cardiology</v>
      </c>
      <c r="K2566">
        <f>_xlfn.XLOOKUP($A:$A,Charges!$B:$B,Charges!$D:$D)</f>
        <v>474.25</v>
      </c>
      <c r="L2566">
        <f>_xlfn.XLOOKUP($E:$E,InsuranceClaims!$A:$A,InsuranceClaims!$E:$E)</f>
        <v>0</v>
      </c>
      <c r="M2566" t="str">
        <f>_xlfn.XLOOKUP($A:$A,Diagnoses!$B:$B,Diagnoses!$D:$D)</f>
        <v>Gastro-esophageal reflux disease without esophagitis</v>
      </c>
      <c r="N2566" t="str">
        <f t="shared" si="80"/>
        <v>2025-Dec</v>
      </c>
      <c r="O2566" t="str">
        <f t="shared" si="81"/>
        <v>High Cost</v>
      </c>
      <c r="P2566">
        <f>COUNTIF($B:$B,B2566)</f>
        <v>10</v>
      </c>
      <c r="Q2566">
        <f>SUMIF($C:$C,C2566,$L:$L)</f>
        <v>20392.786800000002</v>
      </c>
    </row>
    <row r="2567" spans="1:17" x14ac:dyDescent="0.25">
      <c r="A2567" t="s">
        <v>7036</v>
      </c>
      <c r="B2567" t="s">
        <v>1022</v>
      </c>
      <c r="C2567" t="s">
        <v>3100</v>
      </c>
      <c r="D2567" t="s">
        <v>3093</v>
      </c>
      <c r="F2567" t="s">
        <v>4495</v>
      </c>
      <c r="G2567" t="s">
        <v>3095</v>
      </c>
      <c r="H2567">
        <f ca="1">_xlfn.XLOOKUP('Master Data'!$B:$B,PatientsMaster!$A:$A,PatientsMaster!$F:$F)</f>
        <v>85</v>
      </c>
      <c r="I2567" t="str">
        <f ca="1">_xlfn.XLOOKUP('Master Data'!$B:$B,PatientsMaster!$A:$A,PatientsMaster!$G:$G)</f>
        <v>Young Adult</v>
      </c>
      <c r="J2567" t="str">
        <f>_xlfn.XLOOKUP($C:$C,ProvidersMaster!$A:$A,ProvidersMaster!$C:$C)</f>
        <v>Gastroenterology</v>
      </c>
      <c r="K2567">
        <f>_xlfn.XLOOKUP($A:$A,Charges!$B:$B,Charges!$D:$D)</f>
        <v>202.18</v>
      </c>
      <c r="L2567">
        <f>_xlfn.XLOOKUP($E:$E,InsuranceClaims!$A:$A,InsuranceClaims!$E:$E)</f>
        <v>0</v>
      </c>
      <c r="M2567" t="str">
        <f>_xlfn.XLOOKUP($A:$A,Diagnoses!$B:$B,Diagnoses!$D:$D)</f>
        <v>Gastro-esophageal reflux disease without esophagitis</v>
      </c>
      <c r="N2567" t="str">
        <f t="shared" si="80"/>
        <v>2025-Jul</v>
      </c>
      <c r="O2567" t="str">
        <f t="shared" si="81"/>
        <v>Standard</v>
      </c>
      <c r="P2567">
        <f>COUNTIF($B:$B,B2567)</f>
        <v>10</v>
      </c>
      <c r="Q2567">
        <f>SUMIF($C:$C,C2567,$L:$L)</f>
        <v>18930.286999999997</v>
      </c>
    </row>
    <row r="2568" spans="1:17" x14ac:dyDescent="0.25">
      <c r="A2568" t="s">
        <v>7037</v>
      </c>
      <c r="B2568" t="s">
        <v>1022</v>
      </c>
      <c r="C2568" t="s">
        <v>3254</v>
      </c>
      <c r="D2568" t="s">
        <v>3093</v>
      </c>
      <c r="F2568" t="s">
        <v>5795</v>
      </c>
      <c r="G2568" t="s">
        <v>3095</v>
      </c>
      <c r="H2568">
        <f ca="1">_xlfn.XLOOKUP('Master Data'!$B:$B,PatientsMaster!$A:$A,PatientsMaster!$F:$F)</f>
        <v>85</v>
      </c>
      <c r="I2568" t="str">
        <f ca="1">_xlfn.XLOOKUP('Master Data'!$B:$B,PatientsMaster!$A:$A,PatientsMaster!$G:$G)</f>
        <v>Young Adult</v>
      </c>
      <c r="J2568" t="str">
        <f>_xlfn.XLOOKUP($C:$C,ProvidersMaster!$A:$A,ProvidersMaster!$C:$C)</f>
        <v>General Practice</v>
      </c>
      <c r="K2568">
        <f>_xlfn.XLOOKUP($A:$A,Charges!$B:$B,Charges!$D:$D)</f>
        <v>356.67</v>
      </c>
      <c r="L2568">
        <f>_xlfn.XLOOKUP($E:$E,InsuranceClaims!$A:$A,InsuranceClaims!$E:$E)</f>
        <v>0</v>
      </c>
      <c r="M2568" t="str">
        <f>_xlfn.XLOOKUP($A:$A,Diagnoses!$B:$B,Diagnoses!$D:$D)</f>
        <v>Low back pain</v>
      </c>
      <c r="N2568" t="str">
        <f t="shared" si="80"/>
        <v>2023-Jun</v>
      </c>
      <c r="O2568" t="str">
        <f t="shared" si="81"/>
        <v>High Cost</v>
      </c>
      <c r="P2568">
        <f>COUNTIF($B:$B,B2568)</f>
        <v>10</v>
      </c>
      <c r="Q2568">
        <f>SUMIF($C:$C,C2568,$L:$L)</f>
        <v>20459.456599999998</v>
      </c>
    </row>
    <row r="2569" spans="1:17" x14ac:dyDescent="0.25">
      <c r="A2569" t="s">
        <v>7038</v>
      </c>
      <c r="B2569" t="s">
        <v>1022</v>
      </c>
      <c r="C2569" t="s">
        <v>3130</v>
      </c>
      <c r="D2569" t="s">
        <v>3093</v>
      </c>
      <c r="F2569" t="s">
        <v>3185</v>
      </c>
      <c r="G2569" t="s">
        <v>3102</v>
      </c>
      <c r="H2569">
        <f ca="1">_xlfn.XLOOKUP('Master Data'!$B:$B,PatientsMaster!$A:$A,PatientsMaster!$F:$F)</f>
        <v>85</v>
      </c>
      <c r="I2569" t="str">
        <f ca="1">_xlfn.XLOOKUP('Master Data'!$B:$B,PatientsMaster!$A:$A,PatientsMaster!$G:$G)</f>
        <v>Young Adult</v>
      </c>
      <c r="J2569" t="str">
        <f>_xlfn.XLOOKUP($C:$C,ProvidersMaster!$A:$A,ProvidersMaster!$C:$C)</f>
        <v>Pediatrics</v>
      </c>
      <c r="K2569">
        <f>_xlfn.XLOOKUP($A:$A,Charges!$B:$B,Charges!$D:$D)</f>
        <v>223.39</v>
      </c>
      <c r="L2569">
        <f>_xlfn.XLOOKUP($E:$E,InsuranceClaims!$A:$A,InsuranceClaims!$E:$E)</f>
        <v>0</v>
      </c>
      <c r="M2569" t="str">
        <f>_xlfn.XLOOKUP($A:$A,Diagnoses!$B:$B,Diagnoses!$D:$D)</f>
        <v>Essential (primary) hypertension</v>
      </c>
      <c r="N2569" t="str">
        <f t="shared" si="80"/>
        <v>2025-Nov</v>
      </c>
      <c r="O2569" t="str">
        <f t="shared" si="81"/>
        <v>Standard</v>
      </c>
      <c r="P2569">
        <f>COUNTIF($B:$B,B2569)</f>
        <v>10</v>
      </c>
      <c r="Q2569">
        <f>SUMIF($C:$C,C2569,$L:$L)</f>
        <v>15966.304299999994</v>
      </c>
    </row>
    <row r="2570" spans="1:17" x14ac:dyDescent="0.25">
      <c r="A2570" t="s">
        <v>7039</v>
      </c>
      <c r="B2570" t="s">
        <v>1022</v>
      </c>
      <c r="C2570" t="s">
        <v>3180</v>
      </c>
      <c r="D2570" t="s">
        <v>3088</v>
      </c>
      <c r="F2570" t="s">
        <v>7040</v>
      </c>
      <c r="G2570" t="s">
        <v>3106</v>
      </c>
      <c r="H2570">
        <f ca="1">_xlfn.XLOOKUP('Master Data'!$B:$B,PatientsMaster!$A:$A,PatientsMaster!$F:$F)</f>
        <v>85</v>
      </c>
      <c r="I2570" t="str">
        <f ca="1">_xlfn.XLOOKUP('Master Data'!$B:$B,PatientsMaster!$A:$A,PatientsMaster!$G:$G)</f>
        <v>Young Adult</v>
      </c>
      <c r="J2570" t="str">
        <f>_xlfn.XLOOKUP($C:$C,ProvidersMaster!$A:$A,ProvidersMaster!$C:$C)</f>
        <v>Gastroenterology</v>
      </c>
      <c r="K2570">
        <f>_xlfn.XLOOKUP($A:$A,Charges!$B:$B,Charges!$D:$D)</f>
        <v>85.02</v>
      </c>
      <c r="L2570">
        <f>_xlfn.XLOOKUP($E:$E,InsuranceClaims!$A:$A,InsuranceClaims!$E:$E)</f>
        <v>0</v>
      </c>
      <c r="M2570" t="str">
        <f>_xlfn.XLOOKUP($A:$A,Diagnoses!$B:$B,Diagnoses!$D:$D)</f>
        <v>Type 2 diabetes mellitus without complications</v>
      </c>
      <c r="N2570" t="str">
        <f t="shared" si="80"/>
        <v>2025-Feb</v>
      </c>
      <c r="O2570" t="str">
        <f t="shared" si="81"/>
        <v>Standard</v>
      </c>
      <c r="P2570">
        <f>COUNTIF($B:$B,B2570)</f>
        <v>10</v>
      </c>
      <c r="Q2570">
        <f>SUMIF($C:$C,C2570,$L:$L)</f>
        <v>19110.715800000002</v>
      </c>
    </row>
    <row r="2571" spans="1:17" x14ac:dyDescent="0.25">
      <c r="A2571" t="s">
        <v>7041</v>
      </c>
      <c r="B2571" t="s">
        <v>1024</v>
      </c>
      <c r="C2571" t="s">
        <v>3087</v>
      </c>
      <c r="D2571" t="s">
        <v>3093</v>
      </c>
      <c r="F2571" t="s">
        <v>4833</v>
      </c>
      <c r="G2571" t="s">
        <v>3090</v>
      </c>
      <c r="H2571">
        <f ca="1">_xlfn.XLOOKUP('Master Data'!$B:$B,PatientsMaster!$A:$A,PatientsMaster!$F:$F)</f>
        <v>24</v>
      </c>
      <c r="I2571" t="str">
        <f ca="1">_xlfn.XLOOKUP('Master Data'!$B:$B,PatientsMaster!$A:$A,PatientsMaster!$G:$G)</f>
        <v>Young Adult</v>
      </c>
      <c r="J2571" t="str">
        <f>_xlfn.XLOOKUP($C:$C,ProvidersMaster!$A:$A,ProvidersMaster!$C:$C)</f>
        <v>Cardiology</v>
      </c>
      <c r="K2571">
        <f>_xlfn.XLOOKUP($A:$A,Charges!$B:$B,Charges!$D:$D)</f>
        <v>148</v>
      </c>
      <c r="L2571">
        <f>_xlfn.XLOOKUP($E:$E,InsuranceClaims!$A:$A,InsuranceClaims!$E:$E)</f>
        <v>0</v>
      </c>
      <c r="M2571" t="str">
        <f>_xlfn.XLOOKUP($A:$A,Diagnoses!$B:$B,Diagnoses!$D:$D)</f>
        <v>Gastro-esophageal reflux disease without esophagitis</v>
      </c>
      <c r="N2571" t="str">
        <f t="shared" si="80"/>
        <v>2023-Dec</v>
      </c>
      <c r="O2571" t="str">
        <f t="shared" si="81"/>
        <v>Standard</v>
      </c>
      <c r="P2571">
        <f>COUNTIF($B:$B,B2571)</f>
        <v>7</v>
      </c>
      <c r="Q2571">
        <f>SUMIF($C:$C,C2571,$L:$L)</f>
        <v>16589.7353</v>
      </c>
    </row>
    <row r="2572" spans="1:17" x14ac:dyDescent="0.25">
      <c r="A2572" t="s">
        <v>7042</v>
      </c>
      <c r="B2572" t="s">
        <v>1024</v>
      </c>
      <c r="C2572" t="s">
        <v>3265</v>
      </c>
      <c r="D2572" t="s">
        <v>3088</v>
      </c>
      <c r="F2572" t="s">
        <v>4199</v>
      </c>
      <c r="G2572" t="s">
        <v>3090</v>
      </c>
      <c r="H2572">
        <f ca="1">_xlfn.XLOOKUP('Master Data'!$B:$B,PatientsMaster!$A:$A,PatientsMaster!$F:$F)</f>
        <v>24</v>
      </c>
      <c r="I2572" t="str">
        <f ca="1">_xlfn.XLOOKUP('Master Data'!$B:$B,PatientsMaster!$A:$A,PatientsMaster!$G:$G)</f>
        <v>Young Adult</v>
      </c>
      <c r="J2572" t="str">
        <f>_xlfn.XLOOKUP($C:$C,ProvidersMaster!$A:$A,ProvidersMaster!$C:$C)</f>
        <v>Neurology</v>
      </c>
      <c r="K2572">
        <f>_xlfn.XLOOKUP($A:$A,Charges!$B:$B,Charges!$D:$D)</f>
        <v>338.38</v>
      </c>
      <c r="L2572">
        <f>_xlfn.XLOOKUP($E:$E,InsuranceClaims!$A:$A,InsuranceClaims!$E:$E)</f>
        <v>0</v>
      </c>
      <c r="M2572" t="str">
        <f>_xlfn.XLOOKUP($A:$A,Diagnoses!$B:$B,Diagnoses!$D:$D)</f>
        <v>Type 2 diabetes mellitus without complications</v>
      </c>
      <c r="N2572" t="str">
        <f t="shared" si="80"/>
        <v>2022-Feb</v>
      </c>
      <c r="O2572" t="str">
        <f t="shared" si="81"/>
        <v>Standard</v>
      </c>
      <c r="P2572">
        <f>COUNTIF($B:$B,B2572)</f>
        <v>7</v>
      </c>
      <c r="Q2572">
        <f>SUMIF($C:$C,C2572,$L:$L)</f>
        <v>17482.5101</v>
      </c>
    </row>
    <row r="2573" spans="1:17" x14ac:dyDescent="0.25">
      <c r="A2573" t="s">
        <v>7043</v>
      </c>
      <c r="B2573" t="s">
        <v>1024</v>
      </c>
      <c r="C2573" t="s">
        <v>3135</v>
      </c>
      <c r="D2573" t="s">
        <v>3093</v>
      </c>
      <c r="F2573" t="s">
        <v>7044</v>
      </c>
      <c r="G2573" t="s">
        <v>3106</v>
      </c>
      <c r="H2573">
        <f ca="1">_xlfn.XLOOKUP('Master Data'!$B:$B,PatientsMaster!$A:$A,PatientsMaster!$F:$F)</f>
        <v>24</v>
      </c>
      <c r="I2573" t="str">
        <f ca="1">_xlfn.XLOOKUP('Master Data'!$B:$B,PatientsMaster!$A:$A,PatientsMaster!$G:$G)</f>
        <v>Young Adult</v>
      </c>
      <c r="J2573" t="str">
        <f>_xlfn.XLOOKUP($C:$C,ProvidersMaster!$A:$A,ProvidersMaster!$C:$C)</f>
        <v>Pediatrics</v>
      </c>
      <c r="K2573">
        <f>_xlfn.XLOOKUP($A:$A,Charges!$B:$B,Charges!$D:$D)</f>
        <v>390.16</v>
      </c>
      <c r="L2573">
        <f>_xlfn.XLOOKUP($E:$E,InsuranceClaims!$A:$A,InsuranceClaims!$E:$E)</f>
        <v>0</v>
      </c>
      <c r="M2573" t="str">
        <f>_xlfn.XLOOKUP($A:$A,Diagnoses!$B:$B,Diagnoses!$D:$D)</f>
        <v>Type 2 diabetes mellitus without complications</v>
      </c>
      <c r="N2573" t="str">
        <f t="shared" si="80"/>
        <v>2025-Jun</v>
      </c>
      <c r="O2573" t="str">
        <f t="shared" si="81"/>
        <v>High Cost</v>
      </c>
      <c r="P2573">
        <f>COUNTIF($B:$B,B2573)</f>
        <v>7</v>
      </c>
      <c r="Q2573">
        <f>SUMIF($C:$C,C2573,$L:$L)</f>
        <v>24472.873299999996</v>
      </c>
    </row>
    <row r="2574" spans="1:17" x14ac:dyDescent="0.25">
      <c r="A2574" t="s">
        <v>7045</v>
      </c>
      <c r="B2574" t="s">
        <v>1024</v>
      </c>
      <c r="C2574" t="s">
        <v>3118</v>
      </c>
      <c r="D2574" t="s">
        <v>3093</v>
      </c>
      <c r="F2574" t="s">
        <v>7046</v>
      </c>
      <c r="G2574" t="s">
        <v>3090</v>
      </c>
      <c r="H2574">
        <f ca="1">_xlfn.XLOOKUP('Master Data'!$B:$B,PatientsMaster!$A:$A,PatientsMaster!$F:$F)</f>
        <v>24</v>
      </c>
      <c r="I2574" t="str">
        <f ca="1">_xlfn.XLOOKUP('Master Data'!$B:$B,PatientsMaster!$A:$A,PatientsMaster!$G:$G)</f>
        <v>Young Adult</v>
      </c>
      <c r="J2574" t="str">
        <f>_xlfn.XLOOKUP($C:$C,ProvidersMaster!$A:$A,ProvidersMaster!$C:$C)</f>
        <v>Cardiology</v>
      </c>
      <c r="K2574">
        <f>_xlfn.XLOOKUP($A:$A,Charges!$B:$B,Charges!$D:$D)</f>
        <v>109.75</v>
      </c>
      <c r="L2574">
        <f>_xlfn.XLOOKUP($E:$E,InsuranceClaims!$A:$A,InsuranceClaims!$E:$E)</f>
        <v>0</v>
      </c>
      <c r="M2574" t="str">
        <f>_xlfn.XLOOKUP($A:$A,Diagnoses!$B:$B,Diagnoses!$D:$D)</f>
        <v>Essential (primary) hypertension</v>
      </c>
      <c r="N2574" t="str">
        <f t="shared" si="80"/>
        <v>2022-Jan</v>
      </c>
      <c r="O2574" t="str">
        <f t="shared" si="81"/>
        <v>Standard</v>
      </c>
      <c r="P2574">
        <f>COUNTIF($B:$B,B2574)</f>
        <v>7</v>
      </c>
      <c r="Q2574">
        <f>SUMIF($C:$C,C2574,$L:$L)</f>
        <v>19335.334599999998</v>
      </c>
    </row>
    <row r="2575" spans="1:17" x14ac:dyDescent="0.25">
      <c r="A2575" t="s">
        <v>7047</v>
      </c>
      <c r="B2575" t="s">
        <v>1024</v>
      </c>
      <c r="C2575" t="s">
        <v>3100</v>
      </c>
      <c r="D2575" t="s">
        <v>3088</v>
      </c>
      <c r="F2575" t="s">
        <v>4818</v>
      </c>
      <c r="G2575" t="s">
        <v>3095</v>
      </c>
      <c r="H2575">
        <f ca="1">_xlfn.XLOOKUP('Master Data'!$B:$B,PatientsMaster!$A:$A,PatientsMaster!$F:$F)</f>
        <v>24</v>
      </c>
      <c r="I2575" t="str">
        <f ca="1">_xlfn.XLOOKUP('Master Data'!$B:$B,PatientsMaster!$A:$A,PatientsMaster!$G:$G)</f>
        <v>Young Adult</v>
      </c>
      <c r="J2575" t="str">
        <f>_xlfn.XLOOKUP($C:$C,ProvidersMaster!$A:$A,ProvidersMaster!$C:$C)</f>
        <v>Gastroenterology</v>
      </c>
      <c r="K2575">
        <f>_xlfn.XLOOKUP($A:$A,Charges!$B:$B,Charges!$D:$D)</f>
        <v>378.21</v>
      </c>
      <c r="L2575">
        <f>_xlfn.XLOOKUP($E:$E,InsuranceClaims!$A:$A,InsuranceClaims!$E:$E)</f>
        <v>0</v>
      </c>
      <c r="M2575" t="str">
        <f>_xlfn.XLOOKUP($A:$A,Diagnoses!$B:$B,Diagnoses!$D:$D)</f>
        <v>Essential (primary) hypertension</v>
      </c>
      <c r="N2575" t="str">
        <f t="shared" si="80"/>
        <v>2022-Mar</v>
      </c>
      <c r="O2575" t="str">
        <f t="shared" si="81"/>
        <v>High Cost</v>
      </c>
      <c r="P2575">
        <f>COUNTIF($B:$B,B2575)</f>
        <v>7</v>
      </c>
      <c r="Q2575">
        <f>SUMIF($C:$C,C2575,$L:$L)</f>
        <v>18930.286999999997</v>
      </c>
    </row>
    <row r="2576" spans="1:17" x14ac:dyDescent="0.25">
      <c r="A2576" t="s">
        <v>7048</v>
      </c>
      <c r="B2576" t="s">
        <v>1024</v>
      </c>
      <c r="C2576" t="s">
        <v>3329</v>
      </c>
      <c r="D2576" t="s">
        <v>3093</v>
      </c>
      <c r="F2576" t="s">
        <v>4576</v>
      </c>
      <c r="G2576" t="s">
        <v>3090</v>
      </c>
      <c r="H2576">
        <f ca="1">_xlfn.XLOOKUP('Master Data'!$B:$B,PatientsMaster!$A:$A,PatientsMaster!$F:$F)</f>
        <v>24</v>
      </c>
      <c r="I2576" t="str">
        <f ca="1">_xlfn.XLOOKUP('Master Data'!$B:$B,PatientsMaster!$A:$A,PatientsMaster!$G:$G)</f>
        <v>Young Adult</v>
      </c>
      <c r="J2576" t="str">
        <f>_xlfn.XLOOKUP($C:$C,ProvidersMaster!$A:$A,ProvidersMaster!$C:$C)</f>
        <v>Oncology</v>
      </c>
      <c r="K2576">
        <f>_xlfn.XLOOKUP($A:$A,Charges!$B:$B,Charges!$D:$D)</f>
        <v>110.89</v>
      </c>
      <c r="L2576">
        <f>_xlfn.XLOOKUP($E:$E,InsuranceClaims!$A:$A,InsuranceClaims!$E:$E)</f>
        <v>0</v>
      </c>
      <c r="M2576" t="str">
        <f>_xlfn.XLOOKUP($A:$A,Diagnoses!$B:$B,Diagnoses!$D:$D)</f>
        <v>Low back pain</v>
      </c>
      <c r="N2576" t="str">
        <f t="shared" si="80"/>
        <v>2022-Oct</v>
      </c>
      <c r="O2576" t="str">
        <f t="shared" si="81"/>
        <v>Standard</v>
      </c>
      <c r="P2576">
        <f>COUNTIF($B:$B,B2576)</f>
        <v>7</v>
      </c>
      <c r="Q2576">
        <f>SUMIF($C:$C,C2576,$L:$L)</f>
        <v>21059.359400000005</v>
      </c>
    </row>
    <row r="2577" spans="1:17" x14ac:dyDescent="0.25">
      <c r="A2577" t="s">
        <v>7049</v>
      </c>
      <c r="B2577" t="s">
        <v>1024</v>
      </c>
      <c r="C2577" t="s">
        <v>3145</v>
      </c>
      <c r="D2577" t="s">
        <v>3093</v>
      </c>
      <c r="F2577" t="s">
        <v>4511</v>
      </c>
      <c r="G2577" t="s">
        <v>3106</v>
      </c>
      <c r="H2577">
        <f ca="1">_xlfn.XLOOKUP('Master Data'!$B:$B,PatientsMaster!$A:$A,PatientsMaster!$F:$F)</f>
        <v>24</v>
      </c>
      <c r="I2577" t="str">
        <f ca="1">_xlfn.XLOOKUP('Master Data'!$B:$B,PatientsMaster!$A:$A,PatientsMaster!$G:$G)</f>
        <v>Young Adult</v>
      </c>
      <c r="J2577" t="str">
        <f>_xlfn.XLOOKUP($C:$C,ProvidersMaster!$A:$A,ProvidersMaster!$C:$C)</f>
        <v>Cardiology</v>
      </c>
      <c r="K2577">
        <f>_xlfn.XLOOKUP($A:$A,Charges!$B:$B,Charges!$D:$D)</f>
        <v>102.05</v>
      </c>
      <c r="L2577">
        <f>_xlfn.XLOOKUP($E:$E,InsuranceClaims!$A:$A,InsuranceClaims!$E:$E)</f>
        <v>0</v>
      </c>
      <c r="M2577" t="str">
        <f>_xlfn.XLOOKUP($A:$A,Diagnoses!$B:$B,Diagnoses!$D:$D)</f>
        <v>Low back pain</v>
      </c>
      <c r="N2577" t="str">
        <f t="shared" si="80"/>
        <v>2025-Nov</v>
      </c>
      <c r="O2577" t="str">
        <f t="shared" si="81"/>
        <v>Standard</v>
      </c>
      <c r="P2577">
        <f>COUNTIF($B:$B,B2577)</f>
        <v>7</v>
      </c>
      <c r="Q2577">
        <f>SUMIF($C:$C,C2577,$L:$L)</f>
        <v>16957.942200000001</v>
      </c>
    </row>
    <row r="2578" spans="1:17" x14ac:dyDescent="0.25">
      <c r="A2578" t="s">
        <v>7050</v>
      </c>
      <c r="B2578" t="s">
        <v>1026</v>
      </c>
      <c r="C2578" t="s">
        <v>3196</v>
      </c>
      <c r="D2578" t="s">
        <v>3093</v>
      </c>
      <c r="F2578" t="s">
        <v>7051</v>
      </c>
      <c r="G2578" t="s">
        <v>3090</v>
      </c>
      <c r="H2578">
        <f ca="1">_xlfn.XLOOKUP('Master Data'!$B:$B,PatientsMaster!$A:$A,PatientsMaster!$F:$F)</f>
        <v>57</v>
      </c>
      <c r="I2578" t="str">
        <f ca="1">_xlfn.XLOOKUP('Master Data'!$B:$B,PatientsMaster!$A:$A,PatientsMaster!$G:$G)</f>
        <v>Young Adult</v>
      </c>
      <c r="J2578" t="str">
        <f>_xlfn.XLOOKUP($C:$C,ProvidersMaster!$A:$A,ProvidersMaster!$C:$C)</f>
        <v>Gastroenterology</v>
      </c>
      <c r="K2578">
        <f>_xlfn.XLOOKUP($A:$A,Charges!$B:$B,Charges!$D:$D)</f>
        <v>336.1</v>
      </c>
      <c r="L2578">
        <f>_xlfn.XLOOKUP($E:$E,InsuranceClaims!$A:$A,InsuranceClaims!$E:$E)</f>
        <v>0</v>
      </c>
      <c r="M2578" t="str">
        <f>_xlfn.XLOOKUP($A:$A,Diagnoses!$B:$B,Diagnoses!$D:$D)</f>
        <v>Acute upper respiratory infection, unspecified</v>
      </c>
      <c r="N2578" t="str">
        <f t="shared" si="80"/>
        <v>2022-Mar</v>
      </c>
      <c r="O2578" t="str">
        <f t="shared" si="81"/>
        <v>Standard</v>
      </c>
      <c r="P2578">
        <f>COUNTIF($B:$B,B2578)</f>
        <v>9</v>
      </c>
      <c r="Q2578">
        <f>SUMIF($C:$C,C2578,$L:$L)</f>
        <v>13711.558999999999</v>
      </c>
    </row>
    <row r="2579" spans="1:17" x14ac:dyDescent="0.25">
      <c r="A2579" t="s">
        <v>7052</v>
      </c>
      <c r="B2579" t="s">
        <v>1026</v>
      </c>
      <c r="C2579" t="s">
        <v>3248</v>
      </c>
      <c r="D2579" t="s">
        <v>3088</v>
      </c>
      <c r="F2579" t="s">
        <v>5848</v>
      </c>
      <c r="G2579" t="s">
        <v>3102</v>
      </c>
      <c r="H2579">
        <f ca="1">_xlfn.XLOOKUP('Master Data'!$B:$B,PatientsMaster!$A:$A,PatientsMaster!$F:$F)</f>
        <v>57</v>
      </c>
      <c r="I2579" t="str">
        <f ca="1">_xlfn.XLOOKUP('Master Data'!$B:$B,PatientsMaster!$A:$A,PatientsMaster!$G:$G)</f>
        <v>Young Adult</v>
      </c>
      <c r="J2579" t="str">
        <f>_xlfn.XLOOKUP($C:$C,ProvidersMaster!$A:$A,ProvidersMaster!$C:$C)</f>
        <v>Cardiology</v>
      </c>
      <c r="K2579">
        <f>_xlfn.XLOOKUP($A:$A,Charges!$B:$B,Charges!$D:$D)</f>
        <v>327.74</v>
      </c>
      <c r="L2579">
        <f>_xlfn.XLOOKUP($E:$E,InsuranceClaims!$A:$A,InsuranceClaims!$E:$E)</f>
        <v>0</v>
      </c>
      <c r="M2579" t="str">
        <f>_xlfn.XLOOKUP($A:$A,Diagnoses!$B:$B,Diagnoses!$D:$D)</f>
        <v>Essential (primary) hypertension</v>
      </c>
      <c r="N2579" t="str">
        <f t="shared" si="80"/>
        <v>2024-Feb</v>
      </c>
      <c r="O2579" t="str">
        <f t="shared" si="81"/>
        <v>Standard</v>
      </c>
      <c r="P2579">
        <f>COUNTIF($B:$B,B2579)</f>
        <v>9</v>
      </c>
      <c r="Q2579">
        <f>SUMIF($C:$C,C2579,$L:$L)</f>
        <v>20392.786800000002</v>
      </c>
    </row>
    <row r="2580" spans="1:17" x14ac:dyDescent="0.25">
      <c r="A2580" t="s">
        <v>7053</v>
      </c>
      <c r="B2580" t="s">
        <v>1026</v>
      </c>
      <c r="C2580" t="s">
        <v>3217</v>
      </c>
      <c r="D2580" t="s">
        <v>3088</v>
      </c>
      <c r="F2580" t="s">
        <v>6856</v>
      </c>
      <c r="G2580" t="s">
        <v>3106</v>
      </c>
      <c r="H2580">
        <f ca="1">_xlfn.XLOOKUP('Master Data'!$B:$B,PatientsMaster!$A:$A,PatientsMaster!$F:$F)</f>
        <v>57</v>
      </c>
      <c r="I2580" t="str">
        <f ca="1">_xlfn.XLOOKUP('Master Data'!$B:$B,PatientsMaster!$A:$A,PatientsMaster!$G:$G)</f>
        <v>Young Adult</v>
      </c>
      <c r="J2580" t="str">
        <f>_xlfn.XLOOKUP($C:$C,ProvidersMaster!$A:$A,ProvidersMaster!$C:$C)</f>
        <v>Cardiology</v>
      </c>
      <c r="K2580">
        <f>_xlfn.XLOOKUP($A:$A,Charges!$B:$B,Charges!$D:$D)</f>
        <v>141.41</v>
      </c>
      <c r="L2580">
        <f>_xlfn.XLOOKUP($E:$E,InsuranceClaims!$A:$A,InsuranceClaims!$E:$E)</f>
        <v>0</v>
      </c>
      <c r="M2580" t="str">
        <f>_xlfn.XLOOKUP($A:$A,Diagnoses!$B:$B,Diagnoses!$D:$D)</f>
        <v>Gastro-esophageal reflux disease without esophagitis</v>
      </c>
      <c r="N2580" t="str">
        <f t="shared" si="80"/>
        <v>2022-Dec</v>
      </c>
      <c r="O2580" t="str">
        <f t="shared" si="81"/>
        <v>Standard</v>
      </c>
      <c r="P2580">
        <f>COUNTIF($B:$B,B2580)</f>
        <v>9</v>
      </c>
      <c r="Q2580">
        <f>SUMIF($C:$C,C2580,$L:$L)</f>
        <v>16325.449900000001</v>
      </c>
    </row>
    <row r="2581" spans="1:17" x14ac:dyDescent="0.25">
      <c r="A2581" t="s">
        <v>7054</v>
      </c>
      <c r="B2581" t="s">
        <v>1026</v>
      </c>
      <c r="C2581" t="s">
        <v>3196</v>
      </c>
      <c r="D2581" t="s">
        <v>3088</v>
      </c>
      <c r="F2581" t="s">
        <v>4125</v>
      </c>
      <c r="G2581" t="s">
        <v>3106</v>
      </c>
      <c r="H2581">
        <f ca="1">_xlfn.XLOOKUP('Master Data'!$B:$B,PatientsMaster!$A:$A,PatientsMaster!$F:$F)</f>
        <v>57</v>
      </c>
      <c r="I2581" t="str">
        <f ca="1">_xlfn.XLOOKUP('Master Data'!$B:$B,PatientsMaster!$A:$A,PatientsMaster!$G:$G)</f>
        <v>Young Adult</v>
      </c>
      <c r="J2581" t="str">
        <f>_xlfn.XLOOKUP($C:$C,ProvidersMaster!$A:$A,ProvidersMaster!$C:$C)</f>
        <v>Gastroenterology</v>
      </c>
      <c r="K2581">
        <f>_xlfn.XLOOKUP($A:$A,Charges!$B:$B,Charges!$D:$D)</f>
        <v>431.5</v>
      </c>
      <c r="L2581">
        <f>_xlfn.XLOOKUP($E:$E,InsuranceClaims!$A:$A,InsuranceClaims!$E:$E)</f>
        <v>0</v>
      </c>
      <c r="M2581" t="str">
        <f>_xlfn.XLOOKUP($A:$A,Diagnoses!$B:$B,Diagnoses!$D:$D)</f>
        <v>Gastro-esophageal reflux disease without esophagitis</v>
      </c>
      <c r="N2581" t="str">
        <f t="shared" si="80"/>
        <v>2022-Sep</v>
      </c>
      <c r="O2581" t="str">
        <f t="shared" si="81"/>
        <v>High Cost</v>
      </c>
      <c r="P2581">
        <f>COUNTIF($B:$B,B2581)</f>
        <v>9</v>
      </c>
      <c r="Q2581">
        <f>SUMIF($C:$C,C2581,$L:$L)</f>
        <v>13711.558999999999</v>
      </c>
    </row>
    <row r="2582" spans="1:17" x14ac:dyDescent="0.25">
      <c r="A2582" t="s">
        <v>7055</v>
      </c>
      <c r="B2582" t="s">
        <v>1026</v>
      </c>
      <c r="C2582" t="s">
        <v>3199</v>
      </c>
      <c r="D2582" t="s">
        <v>3088</v>
      </c>
      <c r="F2582" t="s">
        <v>3588</v>
      </c>
      <c r="G2582" t="s">
        <v>3090</v>
      </c>
      <c r="H2582">
        <f ca="1">_xlfn.XLOOKUP('Master Data'!$B:$B,PatientsMaster!$A:$A,PatientsMaster!$F:$F)</f>
        <v>57</v>
      </c>
      <c r="I2582" t="str">
        <f ca="1">_xlfn.XLOOKUP('Master Data'!$B:$B,PatientsMaster!$A:$A,PatientsMaster!$G:$G)</f>
        <v>Young Adult</v>
      </c>
      <c r="J2582" t="str">
        <f>_xlfn.XLOOKUP($C:$C,ProvidersMaster!$A:$A,ProvidersMaster!$C:$C)</f>
        <v>Gastroenterology</v>
      </c>
      <c r="K2582">
        <f>_xlfn.XLOOKUP($A:$A,Charges!$B:$B,Charges!$D:$D)</f>
        <v>488.13</v>
      </c>
      <c r="L2582">
        <f>_xlfn.XLOOKUP($E:$E,InsuranceClaims!$A:$A,InsuranceClaims!$E:$E)</f>
        <v>0</v>
      </c>
      <c r="M2582" t="str">
        <f>_xlfn.XLOOKUP($A:$A,Diagnoses!$B:$B,Diagnoses!$D:$D)</f>
        <v>Essential (primary) hypertension</v>
      </c>
      <c r="N2582" t="str">
        <f t="shared" si="80"/>
        <v>2022-Dec</v>
      </c>
      <c r="O2582" t="str">
        <f t="shared" si="81"/>
        <v>High Cost</v>
      </c>
      <c r="P2582">
        <f>COUNTIF($B:$B,B2582)</f>
        <v>9</v>
      </c>
      <c r="Q2582">
        <f>SUMIF($C:$C,C2582,$L:$L)</f>
        <v>19674.320500000005</v>
      </c>
    </row>
    <row r="2583" spans="1:17" x14ac:dyDescent="0.25">
      <c r="A2583" t="s">
        <v>7056</v>
      </c>
      <c r="B2583" t="s">
        <v>1026</v>
      </c>
      <c r="C2583" t="s">
        <v>3148</v>
      </c>
      <c r="D2583" t="s">
        <v>3088</v>
      </c>
      <c r="F2583" t="s">
        <v>5826</v>
      </c>
      <c r="G2583" t="s">
        <v>3106</v>
      </c>
      <c r="H2583">
        <f ca="1">_xlfn.XLOOKUP('Master Data'!$B:$B,PatientsMaster!$A:$A,PatientsMaster!$F:$F)</f>
        <v>57</v>
      </c>
      <c r="I2583" t="str">
        <f ca="1">_xlfn.XLOOKUP('Master Data'!$B:$B,PatientsMaster!$A:$A,PatientsMaster!$G:$G)</f>
        <v>Young Adult</v>
      </c>
      <c r="J2583" t="str">
        <f>_xlfn.XLOOKUP($C:$C,ProvidersMaster!$A:$A,ProvidersMaster!$C:$C)</f>
        <v>Gastroenterology</v>
      </c>
      <c r="K2583">
        <f>_xlfn.XLOOKUP($A:$A,Charges!$B:$B,Charges!$D:$D)</f>
        <v>123.25</v>
      </c>
      <c r="L2583">
        <f>_xlfn.XLOOKUP($E:$E,InsuranceClaims!$A:$A,InsuranceClaims!$E:$E)</f>
        <v>0</v>
      </c>
      <c r="M2583" t="str">
        <f>_xlfn.XLOOKUP($A:$A,Diagnoses!$B:$B,Diagnoses!$D:$D)</f>
        <v>Essential (primary) hypertension</v>
      </c>
      <c r="N2583" t="str">
        <f t="shared" si="80"/>
        <v>2022-Feb</v>
      </c>
      <c r="O2583" t="str">
        <f t="shared" si="81"/>
        <v>Standard</v>
      </c>
      <c r="P2583">
        <f>COUNTIF($B:$B,B2583)</f>
        <v>9</v>
      </c>
      <c r="Q2583">
        <f>SUMIF($C:$C,C2583,$L:$L)</f>
        <v>19833.441100000004</v>
      </c>
    </row>
    <row r="2584" spans="1:17" x14ac:dyDescent="0.25">
      <c r="A2584" t="s">
        <v>7057</v>
      </c>
      <c r="B2584" t="s">
        <v>1026</v>
      </c>
      <c r="C2584" t="s">
        <v>3265</v>
      </c>
      <c r="D2584" t="s">
        <v>3093</v>
      </c>
      <c r="F2584" t="s">
        <v>7058</v>
      </c>
      <c r="G2584" t="s">
        <v>3102</v>
      </c>
      <c r="H2584">
        <f ca="1">_xlfn.XLOOKUP('Master Data'!$B:$B,PatientsMaster!$A:$A,PatientsMaster!$F:$F)</f>
        <v>57</v>
      </c>
      <c r="I2584" t="str">
        <f ca="1">_xlfn.XLOOKUP('Master Data'!$B:$B,PatientsMaster!$A:$A,PatientsMaster!$G:$G)</f>
        <v>Young Adult</v>
      </c>
      <c r="J2584" t="str">
        <f>_xlfn.XLOOKUP($C:$C,ProvidersMaster!$A:$A,ProvidersMaster!$C:$C)</f>
        <v>Neurology</v>
      </c>
      <c r="K2584">
        <f>_xlfn.XLOOKUP($A:$A,Charges!$B:$B,Charges!$D:$D)</f>
        <v>487.47</v>
      </c>
      <c r="L2584">
        <f>_xlfn.XLOOKUP($E:$E,InsuranceClaims!$A:$A,InsuranceClaims!$E:$E)</f>
        <v>0</v>
      </c>
      <c r="M2584" t="str">
        <f>_xlfn.XLOOKUP($A:$A,Diagnoses!$B:$B,Diagnoses!$D:$D)</f>
        <v>Acute upper respiratory infection, unspecified</v>
      </c>
      <c r="N2584" t="str">
        <f t="shared" si="80"/>
        <v>2023-Oct</v>
      </c>
      <c r="O2584" t="str">
        <f t="shared" si="81"/>
        <v>High Cost</v>
      </c>
      <c r="P2584">
        <f>COUNTIF($B:$B,B2584)</f>
        <v>9</v>
      </c>
      <c r="Q2584">
        <f>SUMIF($C:$C,C2584,$L:$L)</f>
        <v>17482.5101</v>
      </c>
    </row>
    <row r="2585" spans="1:17" x14ac:dyDescent="0.25">
      <c r="A2585" t="s">
        <v>7059</v>
      </c>
      <c r="B2585" t="s">
        <v>1026</v>
      </c>
      <c r="C2585" t="s">
        <v>3145</v>
      </c>
      <c r="D2585" t="s">
        <v>3088</v>
      </c>
      <c r="F2585" t="s">
        <v>6750</v>
      </c>
      <c r="G2585" t="s">
        <v>3106</v>
      </c>
      <c r="H2585">
        <f ca="1">_xlfn.XLOOKUP('Master Data'!$B:$B,PatientsMaster!$A:$A,PatientsMaster!$F:$F)</f>
        <v>57</v>
      </c>
      <c r="I2585" t="str">
        <f ca="1">_xlfn.XLOOKUP('Master Data'!$B:$B,PatientsMaster!$A:$A,PatientsMaster!$G:$G)</f>
        <v>Young Adult</v>
      </c>
      <c r="J2585" t="str">
        <f>_xlfn.XLOOKUP($C:$C,ProvidersMaster!$A:$A,ProvidersMaster!$C:$C)</f>
        <v>Cardiology</v>
      </c>
      <c r="K2585">
        <f>_xlfn.XLOOKUP($A:$A,Charges!$B:$B,Charges!$D:$D)</f>
        <v>443.98</v>
      </c>
      <c r="L2585">
        <f>_xlfn.XLOOKUP($E:$E,InsuranceClaims!$A:$A,InsuranceClaims!$E:$E)</f>
        <v>0</v>
      </c>
      <c r="M2585" t="str">
        <f>_xlfn.XLOOKUP($A:$A,Diagnoses!$B:$B,Diagnoses!$D:$D)</f>
        <v>Essential (primary) hypertension</v>
      </c>
      <c r="N2585" t="str">
        <f t="shared" si="80"/>
        <v>2022-Jan</v>
      </c>
      <c r="O2585" t="str">
        <f t="shared" si="81"/>
        <v>High Cost</v>
      </c>
      <c r="P2585">
        <f>COUNTIF($B:$B,B2585)</f>
        <v>9</v>
      </c>
      <c r="Q2585">
        <f>SUMIF($C:$C,C2585,$L:$L)</f>
        <v>16957.942200000001</v>
      </c>
    </row>
    <row r="2586" spans="1:17" x14ac:dyDescent="0.25">
      <c r="A2586" t="s">
        <v>7060</v>
      </c>
      <c r="B2586" t="s">
        <v>1026</v>
      </c>
      <c r="C2586" t="s">
        <v>3092</v>
      </c>
      <c r="D2586" t="s">
        <v>3093</v>
      </c>
      <c r="F2586" t="s">
        <v>3218</v>
      </c>
      <c r="G2586" t="s">
        <v>3095</v>
      </c>
      <c r="H2586">
        <f ca="1">_xlfn.XLOOKUP('Master Data'!$B:$B,PatientsMaster!$A:$A,PatientsMaster!$F:$F)</f>
        <v>57</v>
      </c>
      <c r="I2586" t="str">
        <f ca="1">_xlfn.XLOOKUP('Master Data'!$B:$B,PatientsMaster!$A:$A,PatientsMaster!$G:$G)</f>
        <v>Young Adult</v>
      </c>
      <c r="J2586" t="str">
        <f>_xlfn.XLOOKUP($C:$C,ProvidersMaster!$A:$A,ProvidersMaster!$C:$C)</f>
        <v>Oncology</v>
      </c>
      <c r="K2586">
        <f>_xlfn.XLOOKUP($A:$A,Charges!$B:$B,Charges!$D:$D)</f>
        <v>435.69</v>
      </c>
      <c r="L2586">
        <f>_xlfn.XLOOKUP($E:$E,InsuranceClaims!$A:$A,InsuranceClaims!$E:$E)</f>
        <v>0</v>
      </c>
      <c r="M2586" t="str">
        <f>_xlfn.XLOOKUP($A:$A,Diagnoses!$B:$B,Diagnoses!$D:$D)</f>
        <v>Gastro-esophageal reflux disease without esophagitis</v>
      </c>
      <c r="N2586" t="str">
        <f t="shared" si="80"/>
        <v>2025-Mar</v>
      </c>
      <c r="O2586" t="str">
        <f t="shared" si="81"/>
        <v>High Cost</v>
      </c>
      <c r="P2586">
        <f>COUNTIF($B:$B,B2586)</f>
        <v>9</v>
      </c>
      <c r="Q2586">
        <f>SUMIF($C:$C,C2586,$L:$L)</f>
        <v>16713.101299999998</v>
      </c>
    </row>
    <row r="2587" spans="1:17" x14ac:dyDescent="0.25">
      <c r="A2587" t="s">
        <v>7061</v>
      </c>
      <c r="B2587" t="s">
        <v>1028</v>
      </c>
      <c r="C2587" t="s">
        <v>3217</v>
      </c>
      <c r="D2587" t="s">
        <v>3093</v>
      </c>
      <c r="F2587" t="s">
        <v>4311</v>
      </c>
      <c r="G2587" t="s">
        <v>3102</v>
      </c>
      <c r="H2587">
        <f ca="1">_xlfn.XLOOKUP('Master Data'!$B:$B,PatientsMaster!$A:$A,PatientsMaster!$F:$F)</f>
        <v>26</v>
      </c>
      <c r="I2587" t="str">
        <f ca="1">_xlfn.XLOOKUP('Master Data'!$B:$B,PatientsMaster!$A:$A,PatientsMaster!$G:$G)</f>
        <v>Young Adult</v>
      </c>
      <c r="J2587" t="str">
        <f>_xlfn.XLOOKUP($C:$C,ProvidersMaster!$A:$A,ProvidersMaster!$C:$C)</f>
        <v>Cardiology</v>
      </c>
      <c r="K2587">
        <f>_xlfn.XLOOKUP($A:$A,Charges!$B:$B,Charges!$D:$D)</f>
        <v>86.84</v>
      </c>
      <c r="L2587">
        <f>_xlfn.XLOOKUP($E:$E,InsuranceClaims!$A:$A,InsuranceClaims!$E:$E)</f>
        <v>0</v>
      </c>
      <c r="M2587" t="str">
        <f>_xlfn.XLOOKUP($A:$A,Diagnoses!$B:$B,Diagnoses!$D:$D)</f>
        <v>Low back pain</v>
      </c>
      <c r="N2587" t="str">
        <f t="shared" si="80"/>
        <v>2023-Aug</v>
      </c>
      <c r="O2587" t="str">
        <f t="shared" si="81"/>
        <v>Standard</v>
      </c>
      <c r="P2587">
        <f>COUNTIF($B:$B,B2587)</f>
        <v>7</v>
      </c>
      <c r="Q2587">
        <f>SUMIF($C:$C,C2587,$L:$L)</f>
        <v>16325.449900000001</v>
      </c>
    </row>
    <row r="2588" spans="1:17" x14ac:dyDescent="0.25">
      <c r="A2588" t="s">
        <v>7062</v>
      </c>
      <c r="B2588" t="s">
        <v>1028</v>
      </c>
      <c r="C2588" t="s">
        <v>3118</v>
      </c>
      <c r="D2588" t="s">
        <v>3088</v>
      </c>
      <c r="F2588" t="s">
        <v>5423</v>
      </c>
      <c r="G2588" t="s">
        <v>3090</v>
      </c>
      <c r="H2588">
        <f ca="1">_xlfn.XLOOKUP('Master Data'!$B:$B,PatientsMaster!$A:$A,PatientsMaster!$F:$F)</f>
        <v>26</v>
      </c>
      <c r="I2588" t="str">
        <f ca="1">_xlfn.XLOOKUP('Master Data'!$B:$B,PatientsMaster!$A:$A,PatientsMaster!$G:$G)</f>
        <v>Young Adult</v>
      </c>
      <c r="J2588" t="str">
        <f>_xlfn.XLOOKUP($C:$C,ProvidersMaster!$A:$A,ProvidersMaster!$C:$C)</f>
        <v>Cardiology</v>
      </c>
      <c r="K2588">
        <f>_xlfn.XLOOKUP($A:$A,Charges!$B:$B,Charges!$D:$D)</f>
        <v>212.97</v>
      </c>
      <c r="L2588">
        <f>_xlfn.XLOOKUP($E:$E,InsuranceClaims!$A:$A,InsuranceClaims!$E:$E)</f>
        <v>0</v>
      </c>
      <c r="M2588" t="str">
        <f>_xlfn.XLOOKUP($A:$A,Diagnoses!$B:$B,Diagnoses!$D:$D)</f>
        <v>Type 2 diabetes mellitus without complications</v>
      </c>
      <c r="N2588" t="str">
        <f t="shared" si="80"/>
        <v>2024-Apr</v>
      </c>
      <c r="O2588" t="str">
        <f t="shared" si="81"/>
        <v>Standard</v>
      </c>
      <c r="P2588">
        <f>COUNTIF($B:$B,B2588)</f>
        <v>7</v>
      </c>
      <c r="Q2588">
        <f>SUMIF($C:$C,C2588,$L:$L)</f>
        <v>19335.334599999998</v>
      </c>
    </row>
    <row r="2589" spans="1:17" x14ac:dyDescent="0.25">
      <c r="A2589" t="s">
        <v>7063</v>
      </c>
      <c r="B2589" t="s">
        <v>1028</v>
      </c>
      <c r="C2589" t="s">
        <v>3092</v>
      </c>
      <c r="D2589" t="s">
        <v>3088</v>
      </c>
      <c r="F2589" t="s">
        <v>3619</v>
      </c>
      <c r="G2589" t="s">
        <v>3102</v>
      </c>
      <c r="H2589">
        <f ca="1">_xlfn.XLOOKUP('Master Data'!$B:$B,PatientsMaster!$A:$A,PatientsMaster!$F:$F)</f>
        <v>26</v>
      </c>
      <c r="I2589" t="str">
        <f ca="1">_xlfn.XLOOKUP('Master Data'!$B:$B,PatientsMaster!$A:$A,PatientsMaster!$G:$G)</f>
        <v>Young Adult</v>
      </c>
      <c r="J2589" t="str">
        <f>_xlfn.XLOOKUP($C:$C,ProvidersMaster!$A:$A,ProvidersMaster!$C:$C)</f>
        <v>Oncology</v>
      </c>
      <c r="K2589">
        <f>_xlfn.XLOOKUP($A:$A,Charges!$B:$B,Charges!$D:$D)</f>
        <v>212.69</v>
      </c>
      <c r="L2589">
        <f>_xlfn.XLOOKUP($E:$E,InsuranceClaims!$A:$A,InsuranceClaims!$E:$E)</f>
        <v>0</v>
      </c>
      <c r="M2589" t="str">
        <f>_xlfn.XLOOKUP($A:$A,Diagnoses!$B:$B,Diagnoses!$D:$D)</f>
        <v>Acute upper respiratory infection, unspecified</v>
      </c>
      <c r="N2589" t="str">
        <f t="shared" si="80"/>
        <v>2023-Jul</v>
      </c>
      <c r="O2589" t="str">
        <f t="shared" si="81"/>
        <v>Standard</v>
      </c>
      <c r="P2589">
        <f>COUNTIF($B:$B,B2589)</f>
        <v>7</v>
      </c>
      <c r="Q2589">
        <f>SUMIF($C:$C,C2589,$L:$L)</f>
        <v>16713.101299999998</v>
      </c>
    </row>
    <row r="2590" spans="1:17" x14ac:dyDescent="0.25">
      <c r="A2590" t="s">
        <v>7064</v>
      </c>
      <c r="B2590" t="s">
        <v>1028</v>
      </c>
      <c r="C2590" t="s">
        <v>3145</v>
      </c>
      <c r="D2590" t="s">
        <v>3093</v>
      </c>
      <c r="F2590" t="s">
        <v>7065</v>
      </c>
      <c r="G2590" t="s">
        <v>3095</v>
      </c>
      <c r="H2590">
        <f ca="1">_xlfn.XLOOKUP('Master Data'!$B:$B,PatientsMaster!$A:$A,PatientsMaster!$F:$F)</f>
        <v>26</v>
      </c>
      <c r="I2590" t="str">
        <f ca="1">_xlfn.XLOOKUP('Master Data'!$B:$B,PatientsMaster!$A:$A,PatientsMaster!$G:$G)</f>
        <v>Young Adult</v>
      </c>
      <c r="J2590" t="str">
        <f>_xlfn.XLOOKUP($C:$C,ProvidersMaster!$A:$A,ProvidersMaster!$C:$C)</f>
        <v>Cardiology</v>
      </c>
      <c r="K2590">
        <f>_xlfn.XLOOKUP($A:$A,Charges!$B:$B,Charges!$D:$D)</f>
        <v>336.18</v>
      </c>
      <c r="L2590">
        <f>_xlfn.XLOOKUP($E:$E,InsuranceClaims!$A:$A,InsuranceClaims!$E:$E)</f>
        <v>0</v>
      </c>
      <c r="M2590" t="str">
        <f>_xlfn.XLOOKUP($A:$A,Diagnoses!$B:$B,Diagnoses!$D:$D)</f>
        <v>Type 2 diabetes mellitus without complications</v>
      </c>
      <c r="N2590" t="str">
        <f t="shared" si="80"/>
        <v>2023-Nov</v>
      </c>
      <c r="O2590" t="str">
        <f t="shared" si="81"/>
        <v>Standard</v>
      </c>
      <c r="P2590">
        <f>COUNTIF($B:$B,B2590)</f>
        <v>7</v>
      </c>
      <c r="Q2590">
        <f>SUMIF($C:$C,C2590,$L:$L)</f>
        <v>16957.942200000001</v>
      </c>
    </row>
    <row r="2591" spans="1:17" x14ac:dyDescent="0.25">
      <c r="A2591" t="s">
        <v>7066</v>
      </c>
      <c r="B2591" t="s">
        <v>1028</v>
      </c>
      <c r="C2591" t="s">
        <v>3138</v>
      </c>
      <c r="D2591" t="s">
        <v>3088</v>
      </c>
      <c r="F2591" t="s">
        <v>3401</v>
      </c>
      <c r="G2591" t="s">
        <v>3095</v>
      </c>
      <c r="H2591">
        <f ca="1">_xlfn.XLOOKUP('Master Data'!$B:$B,PatientsMaster!$A:$A,PatientsMaster!$F:$F)</f>
        <v>26</v>
      </c>
      <c r="I2591" t="str">
        <f ca="1">_xlfn.XLOOKUP('Master Data'!$B:$B,PatientsMaster!$A:$A,PatientsMaster!$G:$G)</f>
        <v>Young Adult</v>
      </c>
      <c r="J2591" t="str">
        <f>_xlfn.XLOOKUP($C:$C,ProvidersMaster!$A:$A,ProvidersMaster!$C:$C)</f>
        <v>Dermatology</v>
      </c>
      <c r="K2591">
        <f>_xlfn.XLOOKUP($A:$A,Charges!$B:$B,Charges!$D:$D)</f>
        <v>174.36</v>
      </c>
      <c r="L2591">
        <f>_xlfn.XLOOKUP($E:$E,InsuranceClaims!$A:$A,InsuranceClaims!$E:$E)</f>
        <v>0</v>
      </c>
      <c r="M2591" t="str">
        <f>_xlfn.XLOOKUP($A:$A,Diagnoses!$B:$B,Diagnoses!$D:$D)</f>
        <v>Acute upper respiratory infection, unspecified</v>
      </c>
      <c r="N2591" t="str">
        <f t="shared" si="80"/>
        <v>2026-Jun</v>
      </c>
      <c r="O2591" t="str">
        <f t="shared" si="81"/>
        <v>Standard</v>
      </c>
      <c r="P2591">
        <f>COUNTIF($B:$B,B2591)</f>
        <v>7</v>
      </c>
      <c r="Q2591">
        <f>SUMIF($C:$C,C2591,$L:$L)</f>
        <v>16320.415199999998</v>
      </c>
    </row>
    <row r="2592" spans="1:17" x14ac:dyDescent="0.25">
      <c r="A2592" t="s">
        <v>7067</v>
      </c>
      <c r="B2592" t="s">
        <v>1028</v>
      </c>
      <c r="C2592" t="s">
        <v>3199</v>
      </c>
      <c r="D2592" t="s">
        <v>3093</v>
      </c>
      <c r="F2592" t="s">
        <v>5195</v>
      </c>
      <c r="G2592" t="s">
        <v>3090</v>
      </c>
      <c r="H2592">
        <f ca="1">_xlfn.XLOOKUP('Master Data'!$B:$B,PatientsMaster!$A:$A,PatientsMaster!$F:$F)</f>
        <v>26</v>
      </c>
      <c r="I2592" t="str">
        <f ca="1">_xlfn.XLOOKUP('Master Data'!$B:$B,PatientsMaster!$A:$A,PatientsMaster!$G:$G)</f>
        <v>Young Adult</v>
      </c>
      <c r="J2592" t="str">
        <f>_xlfn.XLOOKUP($C:$C,ProvidersMaster!$A:$A,ProvidersMaster!$C:$C)</f>
        <v>Gastroenterology</v>
      </c>
      <c r="K2592">
        <f>_xlfn.XLOOKUP($A:$A,Charges!$B:$B,Charges!$D:$D)</f>
        <v>115.71</v>
      </c>
      <c r="L2592">
        <f>_xlfn.XLOOKUP($E:$E,InsuranceClaims!$A:$A,InsuranceClaims!$E:$E)</f>
        <v>0</v>
      </c>
      <c r="M2592" t="str">
        <f>_xlfn.XLOOKUP($A:$A,Diagnoses!$B:$B,Diagnoses!$D:$D)</f>
        <v>Low back pain</v>
      </c>
      <c r="N2592" t="str">
        <f t="shared" si="80"/>
        <v>2022-Apr</v>
      </c>
      <c r="O2592" t="str">
        <f t="shared" si="81"/>
        <v>Standard</v>
      </c>
      <c r="P2592">
        <f>COUNTIF($B:$B,B2592)</f>
        <v>7</v>
      </c>
      <c r="Q2592">
        <f>SUMIF($C:$C,C2592,$L:$L)</f>
        <v>19674.320500000005</v>
      </c>
    </row>
    <row r="2593" spans="1:17" x14ac:dyDescent="0.25">
      <c r="A2593" t="s">
        <v>7068</v>
      </c>
      <c r="B2593" t="s">
        <v>1028</v>
      </c>
      <c r="C2593" t="s">
        <v>3097</v>
      </c>
      <c r="D2593" t="s">
        <v>3088</v>
      </c>
      <c r="F2593" t="s">
        <v>4816</v>
      </c>
      <c r="G2593" t="s">
        <v>3090</v>
      </c>
      <c r="H2593">
        <f ca="1">_xlfn.XLOOKUP('Master Data'!$B:$B,PatientsMaster!$A:$A,PatientsMaster!$F:$F)</f>
        <v>26</v>
      </c>
      <c r="I2593" t="str">
        <f ca="1">_xlfn.XLOOKUP('Master Data'!$B:$B,PatientsMaster!$A:$A,PatientsMaster!$G:$G)</f>
        <v>Young Adult</v>
      </c>
      <c r="J2593" t="str">
        <f>_xlfn.XLOOKUP($C:$C,ProvidersMaster!$A:$A,ProvidersMaster!$C:$C)</f>
        <v>Cardiology</v>
      </c>
      <c r="K2593">
        <f>_xlfn.XLOOKUP($A:$A,Charges!$B:$B,Charges!$D:$D)</f>
        <v>80.8</v>
      </c>
      <c r="L2593">
        <f>_xlfn.XLOOKUP($E:$E,InsuranceClaims!$A:$A,InsuranceClaims!$E:$E)</f>
        <v>0</v>
      </c>
      <c r="M2593" t="str">
        <f>_xlfn.XLOOKUP($A:$A,Diagnoses!$B:$B,Diagnoses!$D:$D)</f>
        <v>Low back pain</v>
      </c>
      <c r="N2593" t="str">
        <f t="shared" si="80"/>
        <v>2026-Jan</v>
      </c>
      <c r="O2593" t="str">
        <f t="shared" si="81"/>
        <v>Standard</v>
      </c>
      <c r="P2593">
        <f>COUNTIF($B:$B,B2593)</f>
        <v>7</v>
      </c>
      <c r="Q2593">
        <f>SUMIF($C:$C,C2593,$L:$L)</f>
        <v>19482.340599999985</v>
      </c>
    </row>
    <row r="2594" spans="1:17" x14ac:dyDescent="0.25">
      <c r="A2594" t="s">
        <v>7069</v>
      </c>
      <c r="B2594" t="s">
        <v>1030</v>
      </c>
      <c r="C2594" t="s">
        <v>3111</v>
      </c>
      <c r="D2594" t="s">
        <v>3088</v>
      </c>
      <c r="F2594" t="s">
        <v>7070</v>
      </c>
      <c r="G2594" t="s">
        <v>3090</v>
      </c>
      <c r="H2594">
        <f ca="1">_xlfn.XLOOKUP('Master Data'!$B:$B,PatientsMaster!$A:$A,PatientsMaster!$F:$F)</f>
        <v>29</v>
      </c>
      <c r="I2594" t="str">
        <f ca="1">_xlfn.XLOOKUP('Master Data'!$B:$B,PatientsMaster!$A:$A,PatientsMaster!$G:$G)</f>
        <v>Young Adult</v>
      </c>
      <c r="J2594" t="str">
        <f>_xlfn.XLOOKUP($C:$C,ProvidersMaster!$A:$A,ProvidersMaster!$C:$C)</f>
        <v>Gastroenterology</v>
      </c>
      <c r="K2594">
        <f>_xlfn.XLOOKUP($A:$A,Charges!$B:$B,Charges!$D:$D)</f>
        <v>492.69</v>
      </c>
      <c r="L2594">
        <f>_xlfn.XLOOKUP($E:$E,InsuranceClaims!$A:$A,InsuranceClaims!$E:$E)</f>
        <v>0</v>
      </c>
      <c r="M2594" t="str">
        <f>_xlfn.XLOOKUP($A:$A,Diagnoses!$B:$B,Diagnoses!$D:$D)</f>
        <v>Essential (primary) hypertension</v>
      </c>
      <c r="N2594" t="str">
        <f t="shared" si="80"/>
        <v>2024-Sep</v>
      </c>
      <c r="O2594" t="str">
        <f t="shared" si="81"/>
        <v>High Cost</v>
      </c>
      <c r="P2594">
        <f>COUNTIF($B:$B,B2594)</f>
        <v>2</v>
      </c>
      <c r="Q2594">
        <f>SUMIF($C:$C,C2594,$L:$L)</f>
        <v>20345.553199999988</v>
      </c>
    </row>
    <row r="2595" spans="1:17" x14ac:dyDescent="0.25">
      <c r="A2595" t="s">
        <v>7071</v>
      </c>
      <c r="B2595" t="s">
        <v>1030</v>
      </c>
      <c r="C2595" t="s">
        <v>3180</v>
      </c>
      <c r="D2595" t="s">
        <v>3093</v>
      </c>
      <c r="F2595" t="s">
        <v>3410</v>
      </c>
      <c r="G2595" t="s">
        <v>3090</v>
      </c>
      <c r="H2595">
        <f ca="1">_xlfn.XLOOKUP('Master Data'!$B:$B,PatientsMaster!$A:$A,PatientsMaster!$F:$F)</f>
        <v>29</v>
      </c>
      <c r="I2595" t="str">
        <f ca="1">_xlfn.XLOOKUP('Master Data'!$B:$B,PatientsMaster!$A:$A,PatientsMaster!$G:$G)</f>
        <v>Young Adult</v>
      </c>
      <c r="J2595" t="str">
        <f>_xlfn.XLOOKUP($C:$C,ProvidersMaster!$A:$A,ProvidersMaster!$C:$C)</f>
        <v>Gastroenterology</v>
      </c>
      <c r="K2595">
        <f>_xlfn.XLOOKUP($A:$A,Charges!$B:$B,Charges!$D:$D)</f>
        <v>182.49</v>
      </c>
      <c r="L2595">
        <f>_xlfn.XLOOKUP($E:$E,InsuranceClaims!$A:$A,InsuranceClaims!$E:$E)</f>
        <v>0</v>
      </c>
      <c r="M2595" t="str">
        <f>_xlfn.XLOOKUP($A:$A,Diagnoses!$B:$B,Diagnoses!$D:$D)</f>
        <v>Type 2 diabetes mellitus without complications</v>
      </c>
      <c r="N2595" t="str">
        <f t="shared" si="80"/>
        <v>2026-Mar</v>
      </c>
      <c r="O2595" t="str">
        <f t="shared" si="81"/>
        <v>Standard</v>
      </c>
      <c r="P2595">
        <f>COUNTIF($B:$B,B2595)</f>
        <v>2</v>
      </c>
      <c r="Q2595">
        <f>SUMIF($C:$C,C2595,$L:$L)</f>
        <v>19110.715800000002</v>
      </c>
    </row>
    <row r="2596" spans="1:17" x14ac:dyDescent="0.25">
      <c r="A2596" t="s">
        <v>7072</v>
      </c>
      <c r="B2596" t="s">
        <v>1032</v>
      </c>
      <c r="C2596" t="s">
        <v>3108</v>
      </c>
      <c r="D2596" t="s">
        <v>3093</v>
      </c>
      <c r="F2596" t="s">
        <v>6647</v>
      </c>
      <c r="G2596" t="s">
        <v>3090</v>
      </c>
      <c r="H2596">
        <f ca="1">_xlfn.XLOOKUP('Master Data'!$B:$B,PatientsMaster!$A:$A,PatientsMaster!$F:$F)</f>
        <v>50</v>
      </c>
      <c r="I2596" t="str">
        <f ca="1">_xlfn.XLOOKUP('Master Data'!$B:$B,PatientsMaster!$A:$A,PatientsMaster!$G:$G)</f>
        <v>Young Adult</v>
      </c>
      <c r="J2596" t="str">
        <f>_xlfn.XLOOKUP($C:$C,ProvidersMaster!$A:$A,ProvidersMaster!$C:$C)</f>
        <v>Pediatrics</v>
      </c>
      <c r="K2596">
        <f>_xlfn.XLOOKUP($A:$A,Charges!$B:$B,Charges!$D:$D)</f>
        <v>427.63</v>
      </c>
      <c r="L2596">
        <f>_xlfn.XLOOKUP($E:$E,InsuranceClaims!$A:$A,InsuranceClaims!$E:$E)</f>
        <v>0</v>
      </c>
      <c r="M2596" t="str">
        <f>_xlfn.XLOOKUP($A:$A,Diagnoses!$B:$B,Diagnoses!$D:$D)</f>
        <v>Acute upper respiratory infection, unspecified</v>
      </c>
      <c r="N2596" t="str">
        <f t="shared" si="80"/>
        <v>2022-Nov</v>
      </c>
      <c r="O2596" t="str">
        <f t="shared" si="81"/>
        <v>High Cost</v>
      </c>
      <c r="P2596">
        <f>COUNTIF($B:$B,B2596)</f>
        <v>1</v>
      </c>
      <c r="Q2596">
        <f>SUMIF($C:$C,C2596,$L:$L)</f>
        <v>19337.123900000002</v>
      </c>
    </row>
    <row r="2597" spans="1:17" x14ac:dyDescent="0.25">
      <c r="A2597" t="s">
        <v>7073</v>
      </c>
      <c r="B2597" t="s">
        <v>1034</v>
      </c>
      <c r="C2597" t="s">
        <v>3208</v>
      </c>
      <c r="D2597" t="s">
        <v>3088</v>
      </c>
      <c r="F2597" t="s">
        <v>3363</v>
      </c>
      <c r="G2597" t="s">
        <v>3095</v>
      </c>
      <c r="H2597">
        <f ca="1">_xlfn.XLOOKUP('Master Data'!$B:$B,PatientsMaster!$A:$A,PatientsMaster!$F:$F)</f>
        <v>61</v>
      </c>
      <c r="I2597" t="str">
        <f ca="1">_xlfn.XLOOKUP('Master Data'!$B:$B,PatientsMaster!$A:$A,PatientsMaster!$G:$G)</f>
        <v>Young Adult</v>
      </c>
      <c r="J2597" t="str">
        <f>_xlfn.XLOOKUP($C:$C,ProvidersMaster!$A:$A,ProvidersMaster!$C:$C)</f>
        <v>Cardiology</v>
      </c>
      <c r="K2597">
        <f>_xlfn.XLOOKUP($A:$A,Charges!$B:$B,Charges!$D:$D)</f>
        <v>425.34</v>
      </c>
      <c r="L2597">
        <f>_xlfn.XLOOKUP($E:$E,InsuranceClaims!$A:$A,InsuranceClaims!$E:$E)</f>
        <v>0</v>
      </c>
      <c r="M2597" t="str">
        <f>_xlfn.XLOOKUP($A:$A,Diagnoses!$B:$B,Diagnoses!$D:$D)</f>
        <v>Gastro-esophageal reflux disease without esophagitis</v>
      </c>
      <c r="N2597" t="str">
        <f t="shared" si="80"/>
        <v>2022-Oct</v>
      </c>
      <c r="O2597" t="str">
        <f t="shared" si="81"/>
        <v>High Cost</v>
      </c>
      <c r="P2597">
        <f>COUNTIF($B:$B,B2597)</f>
        <v>10</v>
      </c>
      <c r="Q2597">
        <f>SUMIF($C:$C,C2597,$L:$L)</f>
        <v>17205.856699999993</v>
      </c>
    </row>
    <row r="2598" spans="1:17" x14ac:dyDescent="0.25">
      <c r="A2598" t="s">
        <v>7074</v>
      </c>
      <c r="B2598" t="s">
        <v>1034</v>
      </c>
      <c r="C2598" t="s">
        <v>3196</v>
      </c>
      <c r="D2598" t="s">
        <v>3088</v>
      </c>
      <c r="F2598" t="s">
        <v>3947</v>
      </c>
      <c r="G2598" t="s">
        <v>3102</v>
      </c>
      <c r="H2598">
        <f ca="1">_xlfn.XLOOKUP('Master Data'!$B:$B,PatientsMaster!$A:$A,PatientsMaster!$F:$F)</f>
        <v>61</v>
      </c>
      <c r="I2598" t="str">
        <f ca="1">_xlfn.XLOOKUP('Master Data'!$B:$B,PatientsMaster!$A:$A,PatientsMaster!$G:$G)</f>
        <v>Young Adult</v>
      </c>
      <c r="J2598" t="str">
        <f>_xlfn.XLOOKUP($C:$C,ProvidersMaster!$A:$A,ProvidersMaster!$C:$C)</f>
        <v>Gastroenterology</v>
      </c>
      <c r="K2598">
        <f>_xlfn.XLOOKUP($A:$A,Charges!$B:$B,Charges!$D:$D)</f>
        <v>486.06</v>
      </c>
      <c r="L2598">
        <f>_xlfn.XLOOKUP($E:$E,InsuranceClaims!$A:$A,InsuranceClaims!$E:$E)</f>
        <v>0</v>
      </c>
      <c r="M2598" t="str">
        <f>_xlfn.XLOOKUP($A:$A,Diagnoses!$B:$B,Diagnoses!$D:$D)</f>
        <v>Acute upper respiratory infection, unspecified</v>
      </c>
      <c r="N2598" t="str">
        <f t="shared" si="80"/>
        <v>2022-Oct</v>
      </c>
      <c r="O2598" t="str">
        <f t="shared" si="81"/>
        <v>High Cost</v>
      </c>
      <c r="P2598">
        <f>COUNTIF($B:$B,B2598)</f>
        <v>10</v>
      </c>
      <c r="Q2598">
        <f>SUMIF($C:$C,C2598,$L:$L)</f>
        <v>13711.558999999999</v>
      </c>
    </row>
    <row r="2599" spans="1:17" x14ac:dyDescent="0.25">
      <c r="A2599" t="s">
        <v>7075</v>
      </c>
      <c r="B2599" t="s">
        <v>1034</v>
      </c>
      <c r="C2599" t="s">
        <v>3104</v>
      </c>
      <c r="D2599" t="s">
        <v>3093</v>
      </c>
      <c r="F2599" t="s">
        <v>7076</v>
      </c>
      <c r="G2599" t="s">
        <v>3090</v>
      </c>
      <c r="H2599">
        <f ca="1">_xlfn.XLOOKUP('Master Data'!$B:$B,PatientsMaster!$A:$A,PatientsMaster!$F:$F)</f>
        <v>61</v>
      </c>
      <c r="I2599" t="str">
        <f ca="1">_xlfn.XLOOKUP('Master Data'!$B:$B,PatientsMaster!$A:$A,PatientsMaster!$G:$G)</f>
        <v>Young Adult</v>
      </c>
      <c r="J2599" t="str">
        <f>_xlfn.XLOOKUP($C:$C,ProvidersMaster!$A:$A,ProvidersMaster!$C:$C)</f>
        <v>Pediatrics</v>
      </c>
      <c r="K2599">
        <f>_xlfn.XLOOKUP($A:$A,Charges!$B:$B,Charges!$D:$D)</f>
        <v>131.93</v>
      </c>
      <c r="L2599">
        <f>_xlfn.XLOOKUP($E:$E,InsuranceClaims!$A:$A,InsuranceClaims!$E:$E)</f>
        <v>0</v>
      </c>
      <c r="M2599" t="str">
        <f>_xlfn.XLOOKUP($A:$A,Diagnoses!$B:$B,Diagnoses!$D:$D)</f>
        <v>Low back pain</v>
      </c>
      <c r="N2599" t="str">
        <f t="shared" si="80"/>
        <v>2024-Mar</v>
      </c>
      <c r="O2599" t="str">
        <f t="shared" si="81"/>
        <v>Standard</v>
      </c>
      <c r="P2599">
        <f>COUNTIF($B:$B,B2599)</f>
        <v>10</v>
      </c>
      <c r="Q2599">
        <f>SUMIF($C:$C,C2599,$L:$L)</f>
        <v>19656.943599999999</v>
      </c>
    </row>
    <row r="2600" spans="1:17" x14ac:dyDescent="0.25">
      <c r="A2600" t="s">
        <v>7077</v>
      </c>
      <c r="B2600" t="s">
        <v>1034</v>
      </c>
      <c r="C2600" t="s">
        <v>3138</v>
      </c>
      <c r="D2600" t="s">
        <v>3093</v>
      </c>
      <c r="F2600" t="s">
        <v>6949</v>
      </c>
      <c r="G2600" t="s">
        <v>3090</v>
      </c>
      <c r="H2600">
        <f ca="1">_xlfn.XLOOKUP('Master Data'!$B:$B,PatientsMaster!$A:$A,PatientsMaster!$F:$F)</f>
        <v>61</v>
      </c>
      <c r="I2600" t="str">
        <f ca="1">_xlfn.XLOOKUP('Master Data'!$B:$B,PatientsMaster!$A:$A,PatientsMaster!$G:$G)</f>
        <v>Young Adult</v>
      </c>
      <c r="J2600" t="str">
        <f>_xlfn.XLOOKUP($C:$C,ProvidersMaster!$A:$A,ProvidersMaster!$C:$C)</f>
        <v>Dermatology</v>
      </c>
      <c r="K2600">
        <f>_xlfn.XLOOKUP($A:$A,Charges!$B:$B,Charges!$D:$D)</f>
        <v>247.17</v>
      </c>
      <c r="L2600">
        <f>_xlfn.XLOOKUP($E:$E,InsuranceClaims!$A:$A,InsuranceClaims!$E:$E)</f>
        <v>0</v>
      </c>
      <c r="M2600" t="str">
        <f>_xlfn.XLOOKUP($A:$A,Diagnoses!$B:$B,Diagnoses!$D:$D)</f>
        <v>Acute upper respiratory infection, unspecified</v>
      </c>
      <c r="N2600" t="str">
        <f t="shared" si="80"/>
        <v>2024-Nov</v>
      </c>
      <c r="O2600" t="str">
        <f t="shared" si="81"/>
        <v>Standard</v>
      </c>
      <c r="P2600">
        <f>COUNTIF($B:$B,B2600)</f>
        <v>10</v>
      </c>
      <c r="Q2600">
        <f>SUMIF($C:$C,C2600,$L:$L)</f>
        <v>16320.415199999998</v>
      </c>
    </row>
    <row r="2601" spans="1:17" x14ac:dyDescent="0.25">
      <c r="A2601" t="s">
        <v>7078</v>
      </c>
      <c r="B2601" t="s">
        <v>1034</v>
      </c>
      <c r="C2601" t="s">
        <v>3199</v>
      </c>
      <c r="D2601" t="s">
        <v>3088</v>
      </c>
      <c r="F2601" t="s">
        <v>7079</v>
      </c>
      <c r="G2601" t="s">
        <v>3090</v>
      </c>
      <c r="H2601">
        <f ca="1">_xlfn.XLOOKUP('Master Data'!$B:$B,PatientsMaster!$A:$A,PatientsMaster!$F:$F)</f>
        <v>61</v>
      </c>
      <c r="I2601" t="str">
        <f ca="1">_xlfn.XLOOKUP('Master Data'!$B:$B,PatientsMaster!$A:$A,PatientsMaster!$G:$G)</f>
        <v>Young Adult</v>
      </c>
      <c r="J2601" t="str">
        <f>_xlfn.XLOOKUP($C:$C,ProvidersMaster!$A:$A,ProvidersMaster!$C:$C)</f>
        <v>Gastroenterology</v>
      </c>
      <c r="K2601">
        <f>_xlfn.XLOOKUP($A:$A,Charges!$B:$B,Charges!$D:$D)</f>
        <v>337.72</v>
      </c>
      <c r="L2601">
        <f>_xlfn.XLOOKUP($E:$E,InsuranceClaims!$A:$A,InsuranceClaims!$E:$E)</f>
        <v>0</v>
      </c>
      <c r="M2601" t="str">
        <f>_xlfn.XLOOKUP($A:$A,Diagnoses!$B:$B,Diagnoses!$D:$D)</f>
        <v>Gastro-esophageal reflux disease without esophagitis</v>
      </c>
      <c r="N2601" t="str">
        <f t="shared" si="80"/>
        <v>2026-Mar</v>
      </c>
      <c r="O2601" t="str">
        <f t="shared" si="81"/>
        <v>Standard</v>
      </c>
      <c r="P2601">
        <f>COUNTIF($B:$B,B2601)</f>
        <v>10</v>
      </c>
      <c r="Q2601">
        <f>SUMIF($C:$C,C2601,$L:$L)</f>
        <v>19674.320500000005</v>
      </c>
    </row>
    <row r="2602" spans="1:17" x14ac:dyDescent="0.25">
      <c r="A2602" t="s">
        <v>7080</v>
      </c>
      <c r="B2602" t="s">
        <v>1034</v>
      </c>
      <c r="C2602" t="s">
        <v>3104</v>
      </c>
      <c r="D2602" t="s">
        <v>3088</v>
      </c>
      <c r="F2602" t="s">
        <v>3784</v>
      </c>
      <c r="G2602" t="s">
        <v>3095</v>
      </c>
      <c r="H2602">
        <f ca="1">_xlfn.XLOOKUP('Master Data'!$B:$B,PatientsMaster!$A:$A,PatientsMaster!$F:$F)</f>
        <v>61</v>
      </c>
      <c r="I2602" t="str">
        <f ca="1">_xlfn.XLOOKUP('Master Data'!$B:$B,PatientsMaster!$A:$A,PatientsMaster!$G:$G)</f>
        <v>Young Adult</v>
      </c>
      <c r="J2602" t="str">
        <f>_xlfn.XLOOKUP($C:$C,ProvidersMaster!$A:$A,ProvidersMaster!$C:$C)</f>
        <v>Pediatrics</v>
      </c>
      <c r="K2602">
        <f>_xlfn.XLOOKUP($A:$A,Charges!$B:$B,Charges!$D:$D)</f>
        <v>211.75</v>
      </c>
      <c r="L2602">
        <f>_xlfn.XLOOKUP($E:$E,InsuranceClaims!$A:$A,InsuranceClaims!$E:$E)</f>
        <v>0</v>
      </c>
      <c r="M2602" t="str">
        <f>_xlfn.XLOOKUP($A:$A,Diagnoses!$B:$B,Diagnoses!$D:$D)</f>
        <v>Acute upper respiratory infection, unspecified</v>
      </c>
      <c r="N2602" t="str">
        <f t="shared" si="80"/>
        <v>2023-Sep</v>
      </c>
      <c r="O2602" t="str">
        <f t="shared" si="81"/>
        <v>Standard</v>
      </c>
      <c r="P2602">
        <f>COUNTIF($B:$B,B2602)</f>
        <v>10</v>
      </c>
      <c r="Q2602">
        <f>SUMIF($C:$C,C2602,$L:$L)</f>
        <v>19656.943599999999</v>
      </c>
    </row>
    <row r="2603" spans="1:17" x14ac:dyDescent="0.25">
      <c r="A2603" t="s">
        <v>7081</v>
      </c>
      <c r="B2603" t="s">
        <v>1034</v>
      </c>
      <c r="C2603" t="s">
        <v>3108</v>
      </c>
      <c r="D2603" t="s">
        <v>3088</v>
      </c>
      <c r="F2603" t="s">
        <v>7082</v>
      </c>
      <c r="G2603" t="s">
        <v>3102</v>
      </c>
      <c r="H2603">
        <f ca="1">_xlfn.XLOOKUP('Master Data'!$B:$B,PatientsMaster!$A:$A,PatientsMaster!$F:$F)</f>
        <v>61</v>
      </c>
      <c r="I2603" t="str">
        <f ca="1">_xlfn.XLOOKUP('Master Data'!$B:$B,PatientsMaster!$A:$A,PatientsMaster!$G:$G)</f>
        <v>Young Adult</v>
      </c>
      <c r="J2603" t="str">
        <f>_xlfn.XLOOKUP($C:$C,ProvidersMaster!$A:$A,ProvidersMaster!$C:$C)</f>
        <v>Pediatrics</v>
      </c>
      <c r="K2603">
        <f>_xlfn.XLOOKUP($A:$A,Charges!$B:$B,Charges!$D:$D)</f>
        <v>135.18</v>
      </c>
      <c r="L2603">
        <f>_xlfn.XLOOKUP($E:$E,InsuranceClaims!$A:$A,InsuranceClaims!$E:$E)</f>
        <v>0</v>
      </c>
      <c r="M2603" t="str">
        <f>_xlfn.XLOOKUP($A:$A,Diagnoses!$B:$B,Diagnoses!$D:$D)</f>
        <v>Type 2 diabetes mellitus without complications</v>
      </c>
      <c r="N2603" t="str">
        <f t="shared" si="80"/>
        <v>2023-May</v>
      </c>
      <c r="O2603" t="str">
        <f t="shared" si="81"/>
        <v>Standard</v>
      </c>
      <c r="P2603">
        <f>COUNTIF($B:$B,B2603)</f>
        <v>10</v>
      </c>
      <c r="Q2603">
        <f>SUMIF($C:$C,C2603,$L:$L)</f>
        <v>19337.123900000002</v>
      </c>
    </row>
    <row r="2604" spans="1:17" x14ac:dyDescent="0.25">
      <c r="A2604" t="s">
        <v>7083</v>
      </c>
      <c r="B2604" t="s">
        <v>1034</v>
      </c>
      <c r="C2604" t="s">
        <v>3151</v>
      </c>
      <c r="D2604" t="s">
        <v>3093</v>
      </c>
      <c r="F2604" t="s">
        <v>7084</v>
      </c>
      <c r="G2604" t="s">
        <v>3106</v>
      </c>
      <c r="H2604">
        <f ca="1">_xlfn.XLOOKUP('Master Data'!$B:$B,PatientsMaster!$A:$A,PatientsMaster!$F:$F)</f>
        <v>61</v>
      </c>
      <c r="I2604" t="str">
        <f ca="1">_xlfn.XLOOKUP('Master Data'!$B:$B,PatientsMaster!$A:$A,PatientsMaster!$G:$G)</f>
        <v>Young Adult</v>
      </c>
      <c r="J2604" t="str">
        <f>_xlfn.XLOOKUP($C:$C,ProvidersMaster!$A:$A,ProvidersMaster!$C:$C)</f>
        <v>Gastroenterology</v>
      </c>
      <c r="K2604">
        <f>_xlfn.XLOOKUP($A:$A,Charges!$B:$B,Charges!$D:$D)</f>
        <v>325.45</v>
      </c>
      <c r="L2604">
        <f>_xlfn.XLOOKUP($E:$E,InsuranceClaims!$A:$A,InsuranceClaims!$E:$E)</f>
        <v>0</v>
      </c>
      <c r="M2604" t="str">
        <f>_xlfn.XLOOKUP($A:$A,Diagnoses!$B:$B,Diagnoses!$D:$D)</f>
        <v>Type 2 diabetes mellitus without complications</v>
      </c>
      <c r="N2604" t="str">
        <f t="shared" si="80"/>
        <v>2026-May</v>
      </c>
      <c r="O2604" t="str">
        <f t="shared" si="81"/>
        <v>Standard</v>
      </c>
      <c r="P2604">
        <f>COUNTIF($B:$B,B2604)</f>
        <v>10</v>
      </c>
      <c r="Q2604">
        <f>SUMIF($C:$C,C2604,$L:$L)</f>
        <v>21413.642499999994</v>
      </c>
    </row>
    <row r="2605" spans="1:17" x14ac:dyDescent="0.25">
      <c r="A2605" t="s">
        <v>7085</v>
      </c>
      <c r="B2605" t="s">
        <v>1034</v>
      </c>
      <c r="C2605" t="s">
        <v>3196</v>
      </c>
      <c r="D2605" t="s">
        <v>3093</v>
      </c>
      <c r="F2605" t="s">
        <v>5503</v>
      </c>
      <c r="G2605" t="s">
        <v>3102</v>
      </c>
      <c r="H2605">
        <f ca="1">_xlfn.XLOOKUP('Master Data'!$B:$B,PatientsMaster!$A:$A,PatientsMaster!$F:$F)</f>
        <v>61</v>
      </c>
      <c r="I2605" t="str">
        <f ca="1">_xlfn.XLOOKUP('Master Data'!$B:$B,PatientsMaster!$A:$A,PatientsMaster!$G:$G)</f>
        <v>Young Adult</v>
      </c>
      <c r="J2605" t="str">
        <f>_xlfn.XLOOKUP($C:$C,ProvidersMaster!$A:$A,ProvidersMaster!$C:$C)</f>
        <v>Gastroenterology</v>
      </c>
      <c r="K2605">
        <f>_xlfn.XLOOKUP($A:$A,Charges!$B:$B,Charges!$D:$D)</f>
        <v>108.56</v>
      </c>
      <c r="L2605">
        <f>_xlfn.XLOOKUP($E:$E,InsuranceClaims!$A:$A,InsuranceClaims!$E:$E)</f>
        <v>0</v>
      </c>
      <c r="M2605" t="str">
        <f>_xlfn.XLOOKUP($A:$A,Diagnoses!$B:$B,Diagnoses!$D:$D)</f>
        <v>Type 2 diabetes mellitus without complications</v>
      </c>
      <c r="N2605" t="str">
        <f t="shared" si="80"/>
        <v>2026-Mar</v>
      </c>
      <c r="O2605" t="str">
        <f t="shared" si="81"/>
        <v>Standard</v>
      </c>
      <c r="P2605">
        <f>COUNTIF($B:$B,B2605)</f>
        <v>10</v>
      </c>
      <c r="Q2605">
        <f>SUMIF($C:$C,C2605,$L:$L)</f>
        <v>13711.558999999999</v>
      </c>
    </row>
    <row r="2606" spans="1:17" x14ac:dyDescent="0.25">
      <c r="A2606" t="s">
        <v>7086</v>
      </c>
      <c r="B2606" t="s">
        <v>1034</v>
      </c>
      <c r="C2606" t="s">
        <v>3135</v>
      </c>
      <c r="D2606" t="s">
        <v>3093</v>
      </c>
      <c r="F2606" t="s">
        <v>4000</v>
      </c>
      <c r="G2606" t="s">
        <v>3106</v>
      </c>
      <c r="H2606">
        <f ca="1">_xlfn.XLOOKUP('Master Data'!$B:$B,PatientsMaster!$A:$A,PatientsMaster!$F:$F)</f>
        <v>61</v>
      </c>
      <c r="I2606" t="str">
        <f ca="1">_xlfn.XLOOKUP('Master Data'!$B:$B,PatientsMaster!$A:$A,PatientsMaster!$G:$G)</f>
        <v>Young Adult</v>
      </c>
      <c r="J2606" t="str">
        <f>_xlfn.XLOOKUP($C:$C,ProvidersMaster!$A:$A,ProvidersMaster!$C:$C)</f>
        <v>Pediatrics</v>
      </c>
      <c r="K2606">
        <f>_xlfn.XLOOKUP($A:$A,Charges!$B:$B,Charges!$D:$D)</f>
        <v>116.71</v>
      </c>
      <c r="L2606">
        <f>_xlfn.XLOOKUP($E:$E,InsuranceClaims!$A:$A,InsuranceClaims!$E:$E)</f>
        <v>0</v>
      </c>
      <c r="M2606" t="str">
        <f>_xlfn.XLOOKUP($A:$A,Diagnoses!$B:$B,Diagnoses!$D:$D)</f>
        <v>Low back pain</v>
      </c>
      <c r="N2606" t="str">
        <f t="shared" si="80"/>
        <v>2024-Jul</v>
      </c>
      <c r="O2606" t="str">
        <f t="shared" si="81"/>
        <v>Standard</v>
      </c>
      <c r="P2606">
        <f>COUNTIF($B:$B,B2606)</f>
        <v>10</v>
      </c>
      <c r="Q2606">
        <f>SUMIF($C:$C,C2606,$L:$L)</f>
        <v>24472.873299999996</v>
      </c>
    </row>
    <row r="2607" spans="1:17" x14ac:dyDescent="0.25">
      <c r="A2607" t="s">
        <v>7087</v>
      </c>
      <c r="B2607" t="s">
        <v>1036</v>
      </c>
      <c r="C2607" t="s">
        <v>3208</v>
      </c>
      <c r="D2607" t="s">
        <v>3088</v>
      </c>
      <c r="F2607" t="s">
        <v>4546</v>
      </c>
      <c r="G2607" t="s">
        <v>3090</v>
      </c>
      <c r="H2607">
        <f ca="1">_xlfn.XLOOKUP('Master Data'!$B:$B,PatientsMaster!$A:$A,PatientsMaster!$F:$F)</f>
        <v>65</v>
      </c>
      <c r="I2607" t="str">
        <f ca="1">_xlfn.XLOOKUP('Master Data'!$B:$B,PatientsMaster!$A:$A,PatientsMaster!$G:$G)</f>
        <v>Young Adult</v>
      </c>
      <c r="J2607" t="str">
        <f>_xlfn.XLOOKUP($C:$C,ProvidersMaster!$A:$A,ProvidersMaster!$C:$C)</f>
        <v>Cardiology</v>
      </c>
      <c r="K2607">
        <f>_xlfn.XLOOKUP($A:$A,Charges!$B:$B,Charges!$D:$D)</f>
        <v>323.85000000000002</v>
      </c>
      <c r="L2607">
        <f>_xlfn.XLOOKUP($E:$E,InsuranceClaims!$A:$A,InsuranceClaims!$E:$E)</f>
        <v>0</v>
      </c>
      <c r="M2607" t="str">
        <f>_xlfn.XLOOKUP($A:$A,Diagnoses!$B:$B,Diagnoses!$D:$D)</f>
        <v>Gastro-esophageal reflux disease without esophagitis</v>
      </c>
      <c r="N2607" t="str">
        <f t="shared" si="80"/>
        <v>2025-Nov</v>
      </c>
      <c r="O2607" t="str">
        <f t="shared" si="81"/>
        <v>Standard</v>
      </c>
      <c r="P2607">
        <f>COUNTIF($B:$B,B2607)</f>
        <v>7</v>
      </c>
      <c r="Q2607">
        <f>SUMIF($C:$C,C2607,$L:$L)</f>
        <v>17205.856699999993</v>
      </c>
    </row>
    <row r="2608" spans="1:17" x14ac:dyDescent="0.25">
      <c r="A2608" t="s">
        <v>7088</v>
      </c>
      <c r="B2608" t="s">
        <v>1036</v>
      </c>
      <c r="C2608" t="s">
        <v>3135</v>
      </c>
      <c r="D2608" t="s">
        <v>3088</v>
      </c>
      <c r="F2608" t="s">
        <v>5375</v>
      </c>
      <c r="G2608" t="s">
        <v>3095</v>
      </c>
      <c r="H2608">
        <f ca="1">_xlfn.XLOOKUP('Master Data'!$B:$B,PatientsMaster!$A:$A,PatientsMaster!$F:$F)</f>
        <v>65</v>
      </c>
      <c r="I2608" t="str">
        <f ca="1">_xlfn.XLOOKUP('Master Data'!$B:$B,PatientsMaster!$A:$A,PatientsMaster!$G:$G)</f>
        <v>Young Adult</v>
      </c>
      <c r="J2608" t="str">
        <f>_xlfn.XLOOKUP($C:$C,ProvidersMaster!$A:$A,ProvidersMaster!$C:$C)</f>
        <v>Pediatrics</v>
      </c>
      <c r="K2608">
        <f>_xlfn.XLOOKUP($A:$A,Charges!$B:$B,Charges!$D:$D)</f>
        <v>163.55000000000001</v>
      </c>
      <c r="L2608">
        <f>_xlfn.XLOOKUP($E:$E,InsuranceClaims!$A:$A,InsuranceClaims!$E:$E)</f>
        <v>0</v>
      </c>
      <c r="M2608" t="str">
        <f>_xlfn.XLOOKUP($A:$A,Diagnoses!$B:$B,Diagnoses!$D:$D)</f>
        <v>Type 2 diabetes mellitus without complications</v>
      </c>
      <c r="N2608" t="str">
        <f t="shared" si="80"/>
        <v>2022-Jul</v>
      </c>
      <c r="O2608" t="str">
        <f t="shared" si="81"/>
        <v>Standard</v>
      </c>
      <c r="P2608">
        <f>COUNTIF($B:$B,B2608)</f>
        <v>7</v>
      </c>
      <c r="Q2608">
        <f>SUMIF($C:$C,C2608,$L:$L)</f>
        <v>24472.873299999996</v>
      </c>
    </row>
    <row r="2609" spans="1:17" x14ac:dyDescent="0.25">
      <c r="A2609" t="s">
        <v>7089</v>
      </c>
      <c r="B2609" t="s">
        <v>1036</v>
      </c>
      <c r="C2609" t="s">
        <v>3145</v>
      </c>
      <c r="D2609" t="s">
        <v>3093</v>
      </c>
      <c r="F2609" t="s">
        <v>3854</v>
      </c>
      <c r="G2609" t="s">
        <v>3106</v>
      </c>
      <c r="H2609">
        <f ca="1">_xlfn.XLOOKUP('Master Data'!$B:$B,PatientsMaster!$A:$A,PatientsMaster!$F:$F)</f>
        <v>65</v>
      </c>
      <c r="I2609" t="str">
        <f ca="1">_xlfn.XLOOKUP('Master Data'!$B:$B,PatientsMaster!$A:$A,PatientsMaster!$G:$G)</f>
        <v>Young Adult</v>
      </c>
      <c r="J2609" t="str">
        <f>_xlfn.XLOOKUP($C:$C,ProvidersMaster!$A:$A,ProvidersMaster!$C:$C)</f>
        <v>Cardiology</v>
      </c>
      <c r="K2609">
        <f>_xlfn.XLOOKUP($A:$A,Charges!$B:$B,Charges!$D:$D)</f>
        <v>416.59</v>
      </c>
      <c r="L2609">
        <f>_xlfn.XLOOKUP($E:$E,InsuranceClaims!$A:$A,InsuranceClaims!$E:$E)</f>
        <v>0</v>
      </c>
      <c r="M2609" t="str">
        <f>_xlfn.XLOOKUP($A:$A,Diagnoses!$B:$B,Diagnoses!$D:$D)</f>
        <v>Gastro-esophageal reflux disease without esophagitis</v>
      </c>
      <c r="N2609" t="str">
        <f t="shared" si="80"/>
        <v>2022-Nov</v>
      </c>
      <c r="O2609" t="str">
        <f t="shared" si="81"/>
        <v>High Cost</v>
      </c>
      <c r="P2609">
        <f>COUNTIF($B:$B,B2609)</f>
        <v>7</v>
      </c>
      <c r="Q2609">
        <f>SUMIF($C:$C,C2609,$L:$L)</f>
        <v>16957.942200000001</v>
      </c>
    </row>
    <row r="2610" spans="1:17" x14ac:dyDescent="0.25">
      <c r="A2610" t="s">
        <v>7090</v>
      </c>
      <c r="B2610" t="s">
        <v>1036</v>
      </c>
      <c r="C2610" t="s">
        <v>3138</v>
      </c>
      <c r="D2610" t="s">
        <v>3088</v>
      </c>
      <c r="F2610" t="s">
        <v>5176</v>
      </c>
      <c r="G2610" t="s">
        <v>3106</v>
      </c>
      <c r="H2610">
        <f ca="1">_xlfn.XLOOKUP('Master Data'!$B:$B,PatientsMaster!$A:$A,PatientsMaster!$F:$F)</f>
        <v>65</v>
      </c>
      <c r="I2610" t="str">
        <f ca="1">_xlfn.XLOOKUP('Master Data'!$B:$B,PatientsMaster!$A:$A,PatientsMaster!$G:$G)</f>
        <v>Young Adult</v>
      </c>
      <c r="J2610" t="str">
        <f>_xlfn.XLOOKUP($C:$C,ProvidersMaster!$A:$A,ProvidersMaster!$C:$C)</f>
        <v>Dermatology</v>
      </c>
      <c r="K2610">
        <f>_xlfn.XLOOKUP($A:$A,Charges!$B:$B,Charges!$D:$D)</f>
        <v>209.78</v>
      </c>
      <c r="L2610">
        <f>_xlfn.XLOOKUP($E:$E,InsuranceClaims!$A:$A,InsuranceClaims!$E:$E)</f>
        <v>0</v>
      </c>
      <c r="M2610" t="str">
        <f>_xlfn.XLOOKUP($A:$A,Diagnoses!$B:$B,Diagnoses!$D:$D)</f>
        <v>Acute upper respiratory infection, unspecified</v>
      </c>
      <c r="N2610" t="str">
        <f t="shared" si="80"/>
        <v>2022-Dec</v>
      </c>
      <c r="O2610" t="str">
        <f t="shared" si="81"/>
        <v>Standard</v>
      </c>
      <c r="P2610">
        <f>COUNTIF($B:$B,B2610)</f>
        <v>7</v>
      </c>
      <c r="Q2610">
        <f>SUMIF($C:$C,C2610,$L:$L)</f>
        <v>16320.415199999998</v>
      </c>
    </row>
    <row r="2611" spans="1:17" x14ac:dyDescent="0.25">
      <c r="A2611" t="s">
        <v>7091</v>
      </c>
      <c r="B2611" t="s">
        <v>1036</v>
      </c>
      <c r="C2611" t="s">
        <v>3202</v>
      </c>
      <c r="D2611" t="s">
        <v>3093</v>
      </c>
      <c r="F2611" t="s">
        <v>7092</v>
      </c>
      <c r="G2611" t="s">
        <v>3102</v>
      </c>
      <c r="H2611">
        <f ca="1">_xlfn.XLOOKUP('Master Data'!$B:$B,PatientsMaster!$A:$A,PatientsMaster!$F:$F)</f>
        <v>65</v>
      </c>
      <c r="I2611" t="str">
        <f ca="1">_xlfn.XLOOKUP('Master Data'!$B:$B,PatientsMaster!$A:$A,PatientsMaster!$G:$G)</f>
        <v>Young Adult</v>
      </c>
      <c r="J2611" t="str">
        <f>_xlfn.XLOOKUP($C:$C,ProvidersMaster!$A:$A,ProvidersMaster!$C:$C)</f>
        <v>General Practice</v>
      </c>
      <c r="K2611">
        <f>_xlfn.XLOOKUP($A:$A,Charges!$B:$B,Charges!$D:$D)</f>
        <v>230.07</v>
      </c>
      <c r="L2611">
        <f>_xlfn.XLOOKUP($E:$E,InsuranceClaims!$A:$A,InsuranceClaims!$E:$E)</f>
        <v>0</v>
      </c>
      <c r="M2611" t="str">
        <f>_xlfn.XLOOKUP($A:$A,Diagnoses!$B:$B,Diagnoses!$D:$D)</f>
        <v>Essential (primary) hypertension</v>
      </c>
      <c r="N2611" t="str">
        <f t="shared" si="80"/>
        <v>2025-Apr</v>
      </c>
      <c r="O2611" t="str">
        <f t="shared" si="81"/>
        <v>Standard</v>
      </c>
      <c r="P2611">
        <f>COUNTIF($B:$B,B2611)</f>
        <v>7</v>
      </c>
      <c r="Q2611">
        <f>SUMIF($C:$C,C2611,$L:$L)</f>
        <v>16195.449599999994</v>
      </c>
    </row>
    <row r="2612" spans="1:17" x14ac:dyDescent="0.25">
      <c r="A2612" t="s">
        <v>7093</v>
      </c>
      <c r="B2612" t="s">
        <v>1036</v>
      </c>
      <c r="C2612" t="s">
        <v>3104</v>
      </c>
      <c r="D2612" t="s">
        <v>3093</v>
      </c>
      <c r="F2612" t="s">
        <v>4193</v>
      </c>
      <c r="G2612" t="s">
        <v>3106</v>
      </c>
      <c r="H2612">
        <f ca="1">_xlfn.XLOOKUP('Master Data'!$B:$B,PatientsMaster!$A:$A,PatientsMaster!$F:$F)</f>
        <v>65</v>
      </c>
      <c r="I2612" t="str">
        <f ca="1">_xlfn.XLOOKUP('Master Data'!$B:$B,PatientsMaster!$A:$A,PatientsMaster!$G:$G)</f>
        <v>Young Adult</v>
      </c>
      <c r="J2612" t="str">
        <f>_xlfn.XLOOKUP($C:$C,ProvidersMaster!$A:$A,ProvidersMaster!$C:$C)</f>
        <v>Pediatrics</v>
      </c>
      <c r="K2612">
        <f>_xlfn.XLOOKUP($A:$A,Charges!$B:$B,Charges!$D:$D)</f>
        <v>174.37</v>
      </c>
      <c r="L2612">
        <f>_xlfn.XLOOKUP($E:$E,InsuranceClaims!$A:$A,InsuranceClaims!$E:$E)</f>
        <v>0</v>
      </c>
      <c r="M2612" t="str">
        <f>_xlfn.XLOOKUP($A:$A,Diagnoses!$B:$B,Diagnoses!$D:$D)</f>
        <v>Low back pain</v>
      </c>
      <c r="N2612" t="str">
        <f t="shared" si="80"/>
        <v>2025-Sep</v>
      </c>
      <c r="O2612" t="str">
        <f t="shared" si="81"/>
        <v>Standard</v>
      </c>
      <c r="P2612">
        <f>COUNTIF($B:$B,B2612)</f>
        <v>7</v>
      </c>
      <c r="Q2612">
        <f>SUMIF($C:$C,C2612,$L:$L)</f>
        <v>19656.943599999999</v>
      </c>
    </row>
    <row r="2613" spans="1:17" x14ac:dyDescent="0.25">
      <c r="A2613" t="s">
        <v>7094</v>
      </c>
      <c r="B2613" t="s">
        <v>1036</v>
      </c>
      <c r="C2613" t="s">
        <v>3138</v>
      </c>
      <c r="D2613" t="s">
        <v>3088</v>
      </c>
      <c r="F2613" t="s">
        <v>4268</v>
      </c>
      <c r="G2613" t="s">
        <v>3102</v>
      </c>
      <c r="H2613">
        <f ca="1">_xlfn.XLOOKUP('Master Data'!$B:$B,PatientsMaster!$A:$A,PatientsMaster!$F:$F)</f>
        <v>65</v>
      </c>
      <c r="I2613" t="str">
        <f ca="1">_xlfn.XLOOKUP('Master Data'!$B:$B,PatientsMaster!$A:$A,PatientsMaster!$G:$G)</f>
        <v>Young Adult</v>
      </c>
      <c r="J2613" t="str">
        <f>_xlfn.XLOOKUP($C:$C,ProvidersMaster!$A:$A,ProvidersMaster!$C:$C)</f>
        <v>Dermatology</v>
      </c>
      <c r="K2613">
        <f>_xlfn.XLOOKUP($A:$A,Charges!$B:$B,Charges!$D:$D)</f>
        <v>210.95</v>
      </c>
      <c r="L2613">
        <f>_xlfn.XLOOKUP($E:$E,InsuranceClaims!$A:$A,InsuranceClaims!$E:$E)</f>
        <v>0</v>
      </c>
      <c r="M2613" t="str">
        <f>_xlfn.XLOOKUP($A:$A,Diagnoses!$B:$B,Diagnoses!$D:$D)</f>
        <v>Type 2 diabetes mellitus without complications</v>
      </c>
      <c r="N2613" t="str">
        <f t="shared" si="80"/>
        <v>2026-Jul</v>
      </c>
      <c r="O2613" t="str">
        <f t="shared" si="81"/>
        <v>Standard</v>
      </c>
      <c r="P2613">
        <f>COUNTIF($B:$B,B2613)</f>
        <v>7</v>
      </c>
      <c r="Q2613">
        <f>SUMIF($C:$C,C2613,$L:$L)</f>
        <v>16320.415199999998</v>
      </c>
    </row>
    <row r="2614" spans="1:17" x14ac:dyDescent="0.25">
      <c r="A2614" t="s">
        <v>7095</v>
      </c>
      <c r="B2614" t="s">
        <v>1038</v>
      </c>
      <c r="C2614" t="s">
        <v>3111</v>
      </c>
      <c r="D2614" t="s">
        <v>3088</v>
      </c>
      <c r="F2614" t="s">
        <v>7096</v>
      </c>
      <c r="G2614" t="s">
        <v>3095</v>
      </c>
      <c r="H2614">
        <f ca="1">_xlfn.XLOOKUP('Master Data'!$B:$B,PatientsMaster!$A:$A,PatientsMaster!$F:$F)</f>
        <v>34</v>
      </c>
      <c r="I2614" t="str">
        <f ca="1">_xlfn.XLOOKUP('Master Data'!$B:$B,PatientsMaster!$A:$A,PatientsMaster!$G:$G)</f>
        <v>Young Adult</v>
      </c>
      <c r="J2614" t="str">
        <f>_xlfn.XLOOKUP($C:$C,ProvidersMaster!$A:$A,ProvidersMaster!$C:$C)</f>
        <v>Gastroenterology</v>
      </c>
      <c r="K2614">
        <f>_xlfn.XLOOKUP($A:$A,Charges!$B:$B,Charges!$D:$D)</f>
        <v>215.12</v>
      </c>
      <c r="L2614">
        <f>_xlfn.XLOOKUP($E:$E,InsuranceClaims!$A:$A,InsuranceClaims!$E:$E)</f>
        <v>0</v>
      </c>
      <c r="M2614" t="str">
        <f>_xlfn.XLOOKUP($A:$A,Diagnoses!$B:$B,Diagnoses!$D:$D)</f>
        <v>Gastro-esophageal reflux disease without esophagitis</v>
      </c>
      <c r="N2614" t="str">
        <f t="shared" si="80"/>
        <v>2022-Jul</v>
      </c>
      <c r="O2614" t="str">
        <f t="shared" si="81"/>
        <v>Standard</v>
      </c>
      <c r="P2614">
        <f>COUNTIF($B:$B,B2614)</f>
        <v>2</v>
      </c>
      <c r="Q2614">
        <f>SUMIF($C:$C,C2614,$L:$L)</f>
        <v>20345.553199999988</v>
      </c>
    </row>
    <row r="2615" spans="1:17" x14ac:dyDescent="0.25">
      <c r="A2615" t="s">
        <v>7097</v>
      </c>
      <c r="B2615" t="s">
        <v>1038</v>
      </c>
      <c r="C2615" t="s">
        <v>3161</v>
      </c>
      <c r="D2615" t="s">
        <v>3088</v>
      </c>
      <c r="F2615" t="s">
        <v>4317</v>
      </c>
      <c r="G2615" t="s">
        <v>3095</v>
      </c>
      <c r="H2615">
        <f ca="1">_xlfn.XLOOKUP('Master Data'!$B:$B,PatientsMaster!$A:$A,PatientsMaster!$F:$F)</f>
        <v>34</v>
      </c>
      <c r="I2615" t="str">
        <f ca="1">_xlfn.XLOOKUP('Master Data'!$B:$B,PatientsMaster!$A:$A,PatientsMaster!$G:$G)</f>
        <v>Young Adult</v>
      </c>
      <c r="J2615" t="str">
        <f>_xlfn.XLOOKUP($C:$C,ProvidersMaster!$A:$A,ProvidersMaster!$C:$C)</f>
        <v>Gastroenterology</v>
      </c>
      <c r="K2615">
        <f>_xlfn.XLOOKUP($A:$A,Charges!$B:$B,Charges!$D:$D)</f>
        <v>342.92</v>
      </c>
      <c r="L2615">
        <f>_xlfn.XLOOKUP($E:$E,InsuranceClaims!$A:$A,InsuranceClaims!$E:$E)</f>
        <v>0</v>
      </c>
      <c r="M2615" t="str">
        <f>_xlfn.XLOOKUP($A:$A,Diagnoses!$B:$B,Diagnoses!$D:$D)</f>
        <v>Type 2 diabetes mellitus without complications</v>
      </c>
      <c r="N2615" t="str">
        <f t="shared" si="80"/>
        <v>2026-Apr</v>
      </c>
      <c r="O2615" t="str">
        <f t="shared" si="81"/>
        <v>Standard</v>
      </c>
      <c r="P2615">
        <f>COUNTIF($B:$B,B2615)</f>
        <v>2</v>
      </c>
      <c r="Q2615">
        <f>SUMIF($C:$C,C2615,$L:$L)</f>
        <v>20657.172699999996</v>
      </c>
    </row>
    <row r="2616" spans="1:17" x14ac:dyDescent="0.25">
      <c r="A2616" t="s">
        <v>7098</v>
      </c>
      <c r="B2616" t="s">
        <v>1040</v>
      </c>
      <c r="C2616" t="s">
        <v>3329</v>
      </c>
      <c r="D2616" t="s">
        <v>3088</v>
      </c>
      <c r="F2616" t="s">
        <v>4338</v>
      </c>
      <c r="G2616" t="s">
        <v>3102</v>
      </c>
      <c r="H2616">
        <f ca="1">_xlfn.XLOOKUP('Master Data'!$B:$B,PatientsMaster!$A:$A,PatientsMaster!$F:$F)</f>
        <v>45</v>
      </c>
      <c r="I2616" t="str">
        <f ca="1">_xlfn.XLOOKUP('Master Data'!$B:$B,PatientsMaster!$A:$A,PatientsMaster!$G:$G)</f>
        <v>Young Adult</v>
      </c>
      <c r="J2616" t="str">
        <f>_xlfn.XLOOKUP($C:$C,ProvidersMaster!$A:$A,ProvidersMaster!$C:$C)</f>
        <v>Oncology</v>
      </c>
      <c r="K2616">
        <f>_xlfn.XLOOKUP($A:$A,Charges!$B:$B,Charges!$D:$D)</f>
        <v>456.7</v>
      </c>
      <c r="L2616">
        <f>_xlfn.XLOOKUP($E:$E,InsuranceClaims!$A:$A,InsuranceClaims!$E:$E)</f>
        <v>0</v>
      </c>
      <c r="M2616" t="str">
        <f>_xlfn.XLOOKUP($A:$A,Diagnoses!$B:$B,Diagnoses!$D:$D)</f>
        <v>Gastro-esophageal reflux disease without esophagitis</v>
      </c>
      <c r="N2616" t="str">
        <f t="shared" si="80"/>
        <v>2023-Dec</v>
      </c>
      <c r="O2616" t="str">
        <f t="shared" si="81"/>
        <v>High Cost</v>
      </c>
      <c r="P2616">
        <f>COUNTIF($B:$B,B2616)</f>
        <v>8</v>
      </c>
      <c r="Q2616">
        <f>SUMIF($C:$C,C2616,$L:$L)</f>
        <v>21059.359400000005</v>
      </c>
    </row>
    <row r="2617" spans="1:17" x14ac:dyDescent="0.25">
      <c r="A2617" t="s">
        <v>7099</v>
      </c>
      <c r="B2617" t="s">
        <v>1040</v>
      </c>
      <c r="C2617" t="s">
        <v>3111</v>
      </c>
      <c r="D2617" t="s">
        <v>3088</v>
      </c>
      <c r="F2617" t="s">
        <v>7100</v>
      </c>
      <c r="G2617" t="s">
        <v>3106</v>
      </c>
      <c r="H2617">
        <f ca="1">_xlfn.XLOOKUP('Master Data'!$B:$B,PatientsMaster!$A:$A,PatientsMaster!$F:$F)</f>
        <v>45</v>
      </c>
      <c r="I2617" t="str">
        <f ca="1">_xlfn.XLOOKUP('Master Data'!$B:$B,PatientsMaster!$A:$A,PatientsMaster!$G:$G)</f>
        <v>Young Adult</v>
      </c>
      <c r="J2617" t="str">
        <f>_xlfn.XLOOKUP($C:$C,ProvidersMaster!$A:$A,ProvidersMaster!$C:$C)</f>
        <v>Gastroenterology</v>
      </c>
      <c r="K2617">
        <f>_xlfn.XLOOKUP($A:$A,Charges!$B:$B,Charges!$D:$D)</f>
        <v>483.04</v>
      </c>
      <c r="L2617">
        <f>_xlfn.XLOOKUP($E:$E,InsuranceClaims!$A:$A,InsuranceClaims!$E:$E)</f>
        <v>0</v>
      </c>
      <c r="M2617" t="str">
        <f>_xlfn.XLOOKUP($A:$A,Diagnoses!$B:$B,Diagnoses!$D:$D)</f>
        <v>Acute upper respiratory infection, unspecified</v>
      </c>
      <c r="N2617" t="str">
        <f t="shared" si="80"/>
        <v>2022-Mar</v>
      </c>
      <c r="O2617" t="str">
        <f t="shared" si="81"/>
        <v>High Cost</v>
      </c>
      <c r="P2617">
        <f>COUNTIF($B:$B,B2617)</f>
        <v>8</v>
      </c>
      <c r="Q2617">
        <f>SUMIF($C:$C,C2617,$L:$L)</f>
        <v>20345.553199999988</v>
      </c>
    </row>
    <row r="2618" spans="1:17" x14ac:dyDescent="0.25">
      <c r="A2618" t="s">
        <v>7101</v>
      </c>
      <c r="B2618" t="s">
        <v>1040</v>
      </c>
      <c r="C2618" t="s">
        <v>3329</v>
      </c>
      <c r="D2618" t="s">
        <v>3093</v>
      </c>
      <c r="F2618" t="s">
        <v>6352</v>
      </c>
      <c r="G2618" t="s">
        <v>3102</v>
      </c>
      <c r="H2618">
        <f ca="1">_xlfn.XLOOKUP('Master Data'!$B:$B,PatientsMaster!$A:$A,PatientsMaster!$F:$F)</f>
        <v>45</v>
      </c>
      <c r="I2618" t="str">
        <f ca="1">_xlfn.XLOOKUP('Master Data'!$B:$B,PatientsMaster!$A:$A,PatientsMaster!$G:$G)</f>
        <v>Young Adult</v>
      </c>
      <c r="J2618" t="str">
        <f>_xlfn.XLOOKUP($C:$C,ProvidersMaster!$A:$A,ProvidersMaster!$C:$C)</f>
        <v>Oncology</v>
      </c>
      <c r="K2618">
        <f>_xlfn.XLOOKUP($A:$A,Charges!$B:$B,Charges!$D:$D)</f>
        <v>278.17</v>
      </c>
      <c r="L2618">
        <f>_xlfn.XLOOKUP($E:$E,InsuranceClaims!$A:$A,InsuranceClaims!$E:$E)</f>
        <v>0</v>
      </c>
      <c r="M2618" t="str">
        <f>_xlfn.XLOOKUP($A:$A,Diagnoses!$B:$B,Diagnoses!$D:$D)</f>
        <v>Acute upper respiratory infection, unspecified</v>
      </c>
      <c r="N2618" t="str">
        <f t="shared" si="80"/>
        <v>2023-Oct</v>
      </c>
      <c r="O2618" t="str">
        <f t="shared" si="81"/>
        <v>Standard</v>
      </c>
      <c r="P2618">
        <f>COUNTIF($B:$B,B2618)</f>
        <v>8</v>
      </c>
      <c r="Q2618">
        <f>SUMIF($C:$C,C2618,$L:$L)</f>
        <v>21059.359400000005</v>
      </c>
    </row>
    <row r="2619" spans="1:17" x14ac:dyDescent="0.25">
      <c r="A2619" t="s">
        <v>7102</v>
      </c>
      <c r="B2619" t="s">
        <v>1040</v>
      </c>
      <c r="C2619" t="s">
        <v>3196</v>
      </c>
      <c r="D2619" t="s">
        <v>3088</v>
      </c>
      <c r="F2619" t="s">
        <v>3128</v>
      </c>
      <c r="G2619" t="s">
        <v>3095</v>
      </c>
      <c r="H2619">
        <f ca="1">_xlfn.XLOOKUP('Master Data'!$B:$B,PatientsMaster!$A:$A,PatientsMaster!$F:$F)</f>
        <v>45</v>
      </c>
      <c r="I2619" t="str">
        <f ca="1">_xlfn.XLOOKUP('Master Data'!$B:$B,PatientsMaster!$A:$A,PatientsMaster!$G:$G)</f>
        <v>Young Adult</v>
      </c>
      <c r="J2619" t="str">
        <f>_xlfn.XLOOKUP($C:$C,ProvidersMaster!$A:$A,ProvidersMaster!$C:$C)</f>
        <v>Gastroenterology</v>
      </c>
      <c r="K2619">
        <f>_xlfn.XLOOKUP($A:$A,Charges!$B:$B,Charges!$D:$D)</f>
        <v>94.5</v>
      </c>
      <c r="L2619">
        <f>_xlfn.XLOOKUP($E:$E,InsuranceClaims!$A:$A,InsuranceClaims!$E:$E)</f>
        <v>0</v>
      </c>
      <c r="M2619" t="str">
        <f>_xlfn.XLOOKUP($A:$A,Diagnoses!$B:$B,Diagnoses!$D:$D)</f>
        <v>Essential (primary) hypertension</v>
      </c>
      <c r="N2619" t="str">
        <f t="shared" si="80"/>
        <v>2024-Dec</v>
      </c>
      <c r="O2619" t="str">
        <f t="shared" si="81"/>
        <v>Standard</v>
      </c>
      <c r="P2619">
        <f>COUNTIF($B:$B,B2619)</f>
        <v>8</v>
      </c>
      <c r="Q2619">
        <f>SUMIF($C:$C,C2619,$L:$L)</f>
        <v>13711.558999999999</v>
      </c>
    </row>
    <row r="2620" spans="1:17" x14ac:dyDescent="0.25">
      <c r="A2620" t="s">
        <v>7103</v>
      </c>
      <c r="B2620" t="s">
        <v>1040</v>
      </c>
      <c r="C2620" t="s">
        <v>3202</v>
      </c>
      <c r="D2620" t="s">
        <v>3093</v>
      </c>
      <c r="F2620" t="s">
        <v>4583</v>
      </c>
      <c r="G2620" t="s">
        <v>3106</v>
      </c>
      <c r="H2620">
        <f ca="1">_xlfn.XLOOKUP('Master Data'!$B:$B,PatientsMaster!$A:$A,PatientsMaster!$F:$F)</f>
        <v>45</v>
      </c>
      <c r="I2620" t="str">
        <f ca="1">_xlfn.XLOOKUP('Master Data'!$B:$B,PatientsMaster!$A:$A,PatientsMaster!$G:$G)</f>
        <v>Young Adult</v>
      </c>
      <c r="J2620" t="str">
        <f>_xlfn.XLOOKUP($C:$C,ProvidersMaster!$A:$A,ProvidersMaster!$C:$C)</f>
        <v>General Practice</v>
      </c>
      <c r="K2620">
        <f>_xlfn.XLOOKUP($A:$A,Charges!$B:$B,Charges!$D:$D)</f>
        <v>222.59</v>
      </c>
      <c r="L2620">
        <f>_xlfn.XLOOKUP($E:$E,InsuranceClaims!$A:$A,InsuranceClaims!$E:$E)</f>
        <v>0</v>
      </c>
      <c r="M2620" t="str">
        <f>_xlfn.XLOOKUP($A:$A,Diagnoses!$B:$B,Diagnoses!$D:$D)</f>
        <v>Acute upper respiratory infection, unspecified</v>
      </c>
      <c r="N2620" t="str">
        <f t="shared" si="80"/>
        <v>2025-Jun</v>
      </c>
      <c r="O2620" t="str">
        <f t="shared" si="81"/>
        <v>Standard</v>
      </c>
      <c r="P2620">
        <f>COUNTIF($B:$B,B2620)</f>
        <v>8</v>
      </c>
      <c r="Q2620">
        <f>SUMIF($C:$C,C2620,$L:$L)</f>
        <v>16195.449599999994</v>
      </c>
    </row>
    <row r="2621" spans="1:17" x14ac:dyDescent="0.25">
      <c r="A2621" t="s">
        <v>7104</v>
      </c>
      <c r="B2621" t="s">
        <v>1040</v>
      </c>
      <c r="C2621" t="s">
        <v>3180</v>
      </c>
      <c r="D2621" t="s">
        <v>3093</v>
      </c>
      <c r="F2621" t="s">
        <v>5162</v>
      </c>
      <c r="G2621" t="s">
        <v>3102</v>
      </c>
      <c r="H2621">
        <f ca="1">_xlfn.XLOOKUP('Master Data'!$B:$B,PatientsMaster!$A:$A,PatientsMaster!$F:$F)</f>
        <v>45</v>
      </c>
      <c r="I2621" t="str">
        <f ca="1">_xlfn.XLOOKUP('Master Data'!$B:$B,PatientsMaster!$A:$A,PatientsMaster!$G:$G)</f>
        <v>Young Adult</v>
      </c>
      <c r="J2621" t="str">
        <f>_xlfn.XLOOKUP($C:$C,ProvidersMaster!$A:$A,ProvidersMaster!$C:$C)</f>
        <v>Gastroenterology</v>
      </c>
      <c r="K2621">
        <f>_xlfn.XLOOKUP($A:$A,Charges!$B:$B,Charges!$D:$D)</f>
        <v>259.39999999999998</v>
      </c>
      <c r="L2621">
        <f>_xlfn.XLOOKUP($E:$E,InsuranceClaims!$A:$A,InsuranceClaims!$E:$E)</f>
        <v>0</v>
      </c>
      <c r="M2621" t="str">
        <f>_xlfn.XLOOKUP($A:$A,Diagnoses!$B:$B,Diagnoses!$D:$D)</f>
        <v>Type 2 diabetes mellitus without complications</v>
      </c>
      <c r="N2621" t="str">
        <f t="shared" si="80"/>
        <v>2023-Feb</v>
      </c>
      <c r="O2621" t="str">
        <f t="shared" si="81"/>
        <v>Standard</v>
      </c>
      <c r="P2621">
        <f>COUNTIF($B:$B,B2621)</f>
        <v>8</v>
      </c>
      <c r="Q2621">
        <f>SUMIF($C:$C,C2621,$L:$L)</f>
        <v>19110.715800000002</v>
      </c>
    </row>
    <row r="2622" spans="1:17" x14ac:dyDescent="0.25">
      <c r="A2622" t="s">
        <v>7105</v>
      </c>
      <c r="B2622" t="s">
        <v>1040</v>
      </c>
      <c r="C2622" t="s">
        <v>3187</v>
      </c>
      <c r="D2622" t="s">
        <v>3088</v>
      </c>
      <c r="F2622" t="s">
        <v>4114</v>
      </c>
      <c r="G2622" t="s">
        <v>3090</v>
      </c>
      <c r="H2622">
        <f ca="1">_xlfn.XLOOKUP('Master Data'!$B:$B,PatientsMaster!$A:$A,PatientsMaster!$F:$F)</f>
        <v>45</v>
      </c>
      <c r="I2622" t="str">
        <f ca="1">_xlfn.XLOOKUP('Master Data'!$B:$B,PatientsMaster!$A:$A,PatientsMaster!$G:$G)</f>
        <v>Young Adult</v>
      </c>
      <c r="J2622" t="str">
        <f>_xlfn.XLOOKUP($C:$C,ProvidersMaster!$A:$A,ProvidersMaster!$C:$C)</f>
        <v>Cardiology</v>
      </c>
      <c r="K2622">
        <f>_xlfn.XLOOKUP($A:$A,Charges!$B:$B,Charges!$D:$D)</f>
        <v>413.96</v>
      </c>
      <c r="L2622">
        <f>_xlfn.XLOOKUP($E:$E,InsuranceClaims!$A:$A,InsuranceClaims!$E:$E)</f>
        <v>0</v>
      </c>
      <c r="M2622" t="str">
        <f>_xlfn.XLOOKUP($A:$A,Diagnoses!$B:$B,Diagnoses!$D:$D)</f>
        <v>Low back pain</v>
      </c>
      <c r="N2622" t="str">
        <f t="shared" si="80"/>
        <v>2024-Feb</v>
      </c>
      <c r="O2622" t="str">
        <f t="shared" si="81"/>
        <v>High Cost</v>
      </c>
      <c r="P2622">
        <f>COUNTIF($B:$B,B2622)</f>
        <v>8</v>
      </c>
      <c r="Q2622">
        <f>SUMIF($C:$C,C2622,$L:$L)</f>
        <v>16655.636999999995</v>
      </c>
    </row>
    <row r="2623" spans="1:17" x14ac:dyDescent="0.25">
      <c r="A2623" t="s">
        <v>7106</v>
      </c>
      <c r="B2623" t="s">
        <v>1040</v>
      </c>
      <c r="C2623" t="s">
        <v>3125</v>
      </c>
      <c r="D2623" t="s">
        <v>3093</v>
      </c>
      <c r="F2623" t="s">
        <v>4059</v>
      </c>
      <c r="G2623" t="s">
        <v>3090</v>
      </c>
      <c r="H2623">
        <f ca="1">_xlfn.XLOOKUP('Master Data'!$B:$B,PatientsMaster!$A:$A,PatientsMaster!$F:$F)</f>
        <v>45</v>
      </c>
      <c r="I2623" t="str">
        <f ca="1">_xlfn.XLOOKUP('Master Data'!$B:$B,PatientsMaster!$A:$A,PatientsMaster!$G:$G)</f>
        <v>Young Adult</v>
      </c>
      <c r="J2623" t="str">
        <f>_xlfn.XLOOKUP($C:$C,ProvidersMaster!$A:$A,ProvidersMaster!$C:$C)</f>
        <v>Dermatology</v>
      </c>
      <c r="K2623">
        <f>_xlfn.XLOOKUP($A:$A,Charges!$B:$B,Charges!$D:$D)</f>
        <v>90.4</v>
      </c>
      <c r="L2623">
        <f>_xlfn.XLOOKUP($E:$E,InsuranceClaims!$A:$A,InsuranceClaims!$E:$E)</f>
        <v>0</v>
      </c>
      <c r="M2623" t="str">
        <f>_xlfn.XLOOKUP($A:$A,Diagnoses!$B:$B,Diagnoses!$D:$D)</f>
        <v>Essential (primary) hypertension</v>
      </c>
      <c r="N2623" t="str">
        <f t="shared" si="80"/>
        <v>2023-Dec</v>
      </c>
      <c r="O2623" t="str">
        <f t="shared" si="81"/>
        <v>Standard</v>
      </c>
      <c r="P2623">
        <f>COUNTIF($B:$B,B2623)</f>
        <v>8</v>
      </c>
      <c r="Q2623">
        <f>SUMIF($C:$C,C2623,$L:$L)</f>
        <v>11666.590100000001</v>
      </c>
    </row>
    <row r="2624" spans="1:17" x14ac:dyDescent="0.25">
      <c r="A2624" t="s">
        <v>7107</v>
      </c>
      <c r="B2624" t="s">
        <v>1042</v>
      </c>
      <c r="C2624" t="s">
        <v>3161</v>
      </c>
      <c r="D2624" t="s">
        <v>3093</v>
      </c>
      <c r="F2624" t="s">
        <v>5379</v>
      </c>
      <c r="G2624" t="s">
        <v>3106</v>
      </c>
      <c r="H2624">
        <f ca="1">_xlfn.XLOOKUP('Master Data'!$B:$B,PatientsMaster!$A:$A,PatientsMaster!$F:$F)</f>
        <v>55</v>
      </c>
      <c r="I2624" t="str">
        <f ca="1">_xlfn.XLOOKUP('Master Data'!$B:$B,PatientsMaster!$A:$A,PatientsMaster!$G:$G)</f>
        <v>Young Adult</v>
      </c>
      <c r="J2624" t="str">
        <f>_xlfn.XLOOKUP($C:$C,ProvidersMaster!$A:$A,ProvidersMaster!$C:$C)</f>
        <v>Gastroenterology</v>
      </c>
      <c r="K2624">
        <f>_xlfn.XLOOKUP($A:$A,Charges!$B:$B,Charges!$D:$D)</f>
        <v>490.72</v>
      </c>
      <c r="L2624">
        <f>_xlfn.XLOOKUP($E:$E,InsuranceClaims!$A:$A,InsuranceClaims!$E:$E)</f>
        <v>0</v>
      </c>
      <c r="M2624" t="str">
        <f>_xlfn.XLOOKUP($A:$A,Diagnoses!$B:$B,Diagnoses!$D:$D)</f>
        <v>Gastro-esophageal reflux disease without esophagitis</v>
      </c>
      <c r="N2624" t="str">
        <f t="shared" si="80"/>
        <v>2025-Jan</v>
      </c>
      <c r="O2624" t="str">
        <f t="shared" si="81"/>
        <v>High Cost</v>
      </c>
      <c r="P2624">
        <f>COUNTIF($B:$B,B2624)</f>
        <v>5</v>
      </c>
      <c r="Q2624">
        <f>SUMIF($C:$C,C2624,$L:$L)</f>
        <v>20657.172699999996</v>
      </c>
    </row>
    <row r="2625" spans="1:17" x14ac:dyDescent="0.25">
      <c r="A2625" t="s">
        <v>7108</v>
      </c>
      <c r="B2625" t="s">
        <v>1042</v>
      </c>
      <c r="C2625" t="s">
        <v>3104</v>
      </c>
      <c r="D2625" t="s">
        <v>3093</v>
      </c>
      <c r="F2625" t="s">
        <v>5339</v>
      </c>
      <c r="G2625" t="s">
        <v>3095</v>
      </c>
      <c r="H2625">
        <f ca="1">_xlfn.XLOOKUP('Master Data'!$B:$B,PatientsMaster!$A:$A,PatientsMaster!$F:$F)</f>
        <v>55</v>
      </c>
      <c r="I2625" t="str">
        <f ca="1">_xlfn.XLOOKUP('Master Data'!$B:$B,PatientsMaster!$A:$A,PatientsMaster!$G:$G)</f>
        <v>Young Adult</v>
      </c>
      <c r="J2625" t="str">
        <f>_xlfn.XLOOKUP($C:$C,ProvidersMaster!$A:$A,ProvidersMaster!$C:$C)</f>
        <v>Pediatrics</v>
      </c>
      <c r="K2625">
        <f>_xlfn.XLOOKUP($A:$A,Charges!$B:$B,Charges!$D:$D)</f>
        <v>139.81</v>
      </c>
      <c r="L2625">
        <f>_xlfn.XLOOKUP($E:$E,InsuranceClaims!$A:$A,InsuranceClaims!$E:$E)</f>
        <v>0</v>
      </c>
      <c r="M2625" t="str">
        <f>_xlfn.XLOOKUP($A:$A,Diagnoses!$B:$B,Diagnoses!$D:$D)</f>
        <v>Type 2 diabetes mellitus without complications</v>
      </c>
      <c r="N2625" t="str">
        <f t="shared" si="80"/>
        <v>2022-Jan</v>
      </c>
      <c r="O2625" t="str">
        <f t="shared" si="81"/>
        <v>Standard</v>
      </c>
      <c r="P2625">
        <f>COUNTIF($B:$B,B2625)</f>
        <v>5</v>
      </c>
      <c r="Q2625">
        <f>SUMIF($C:$C,C2625,$L:$L)</f>
        <v>19656.943599999999</v>
      </c>
    </row>
    <row r="2626" spans="1:17" x14ac:dyDescent="0.25">
      <c r="A2626" t="s">
        <v>7109</v>
      </c>
      <c r="B2626" t="s">
        <v>1042</v>
      </c>
      <c r="C2626" t="s">
        <v>3172</v>
      </c>
      <c r="D2626" t="s">
        <v>3093</v>
      </c>
      <c r="F2626" t="s">
        <v>4890</v>
      </c>
      <c r="G2626" t="s">
        <v>3102</v>
      </c>
      <c r="H2626">
        <f ca="1">_xlfn.XLOOKUP('Master Data'!$B:$B,PatientsMaster!$A:$A,PatientsMaster!$F:$F)</f>
        <v>55</v>
      </c>
      <c r="I2626" t="str">
        <f ca="1">_xlfn.XLOOKUP('Master Data'!$B:$B,PatientsMaster!$A:$A,PatientsMaster!$G:$G)</f>
        <v>Young Adult</v>
      </c>
      <c r="J2626" t="str">
        <f>_xlfn.XLOOKUP($C:$C,ProvidersMaster!$A:$A,ProvidersMaster!$C:$C)</f>
        <v>Gastroenterology</v>
      </c>
      <c r="K2626">
        <f>_xlfn.XLOOKUP($A:$A,Charges!$B:$B,Charges!$D:$D)</f>
        <v>422.56</v>
      </c>
      <c r="L2626">
        <f>_xlfn.XLOOKUP($E:$E,InsuranceClaims!$A:$A,InsuranceClaims!$E:$E)</f>
        <v>0</v>
      </c>
      <c r="M2626" t="str">
        <f>_xlfn.XLOOKUP($A:$A,Diagnoses!$B:$B,Diagnoses!$D:$D)</f>
        <v>Acute upper respiratory infection, unspecified</v>
      </c>
      <c r="N2626" t="str">
        <f t="shared" si="80"/>
        <v>2025-Dec</v>
      </c>
      <c r="O2626" t="str">
        <f t="shared" si="81"/>
        <v>High Cost</v>
      </c>
      <c r="P2626">
        <f>COUNTIF($B:$B,B2626)</f>
        <v>5</v>
      </c>
      <c r="Q2626">
        <f>SUMIF($C:$C,C2626,$L:$L)</f>
        <v>17502.678000000004</v>
      </c>
    </row>
    <row r="2627" spans="1:17" x14ac:dyDescent="0.25">
      <c r="A2627" t="s">
        <v>7110</v>
      </c>
      <c r="B2627" t="s">
        <v>1042</v>
      </c>
      <c r="C2627" t="s">
        <v>3254</v>
      </c>
      <c r="D2627" t="s">
        <v>3088</v>
      </c>
      <c r="F2627" t="s">
        <v>4838</v>
      </c>
      <c r="G2627" t="s">
        <v>3095</v>
      </c>
      <c r="H2627">
        <f ca="1">_xlfn.XLOOKUP('Master Data'!$B:$B,PatientsMaster!$A:$A,PatientsMaster!$F:$F)</f>
        <v>55</v>
      </c>
      <c r="I2627" t="str">
        <f ca="1">_xlfn.XLOOKUP('Master Data'!$B:$B,PatientsMaster!$A:$A,PatientsMaster!$G:$G)</f>
        <v>Young Adult</v>
      </c>
      <c r="J2627" t="str">
        <f>_xlfn.XLOOKUP($C:$C,ProvidersMaster!$A:$A,ProvidersMaster!$C:$C)</f>
        <v>General Practice</v>
      </c>
      <c r="K2627">
        <f>_xlfn.XLOOKUP($A:$A,Charges!$B:$B,Charges!$D:$D)</f>
        <v>64.8</v>
      </c>
      <c r="L2627">
        <f>_xlfn.XLOOKUP($E:$E,InsuranceClaims!$A:$A,InsuranceClaims!$E:$E)</f>
        <v>0</v>
      </c>
      <c r="M2627" t="str">
        <f>_xlfn.XLOOKUP($A:$A,Diagnoses!$B:$B,Diagnoses!$D:$D)</f>
        <v>Essential (primary) hypertension</v>
      </c>
      <c r="N2627" t="str">
        <f t="shared" ref="N2627:N2690" si="82">TEXT($F:$F,"yyyy-mmm")</f>
        <v>2024-Aug</v>
      </c>
      <c r="O2627" t="str">
        <f t="shared" ref="O2627:O2690" si="83">IF(K2627&gt;350,"High Cost","Standard")</f>
        <v>Standard</v>
      </c>
      <c r="P2627">
        <f>COUNTIF($B:$B,B2627)</f>
        <v>5</v>
      </c>
      <c r="Q2627">
        <f>SUMIF($C:$C,C2627,$L:$L)</f>
        <v>20459.456599999998</v>
      </c>
    </row>
    <row r="2628" spans="1:17" x14ac:dyDescent="0.25">
      <c r="A2628" t="s">
        <v>7111</v>
      </c>
      <c r="B2628" t="s">
        <v>1042</v>
      </c>
      <c r="C2628" t="s">
        <v>3151</v>
      </c>
      <c r="D2628" t="s">
        <v>3088</v>
      </c>
      <c r="F2628" t="s">
        <v>4342</v>
      </c>
      <c r="G2628" t="s">
        <v>3095</v>
      </c>
      <c r="H2628">
        <f ca="1">_xlfn.XLOOKUP('Master Data'!$B:$B,PatientsMaster!$A:$A,PatientsMaster!$F:$F)</f>
        <v>55</v>
      </c>
      <c r="I2628" t="str">
        <f ca="1">_xlfn.XLOOKUP('Master Data'!$B:$B,PatientsMaster!$A:$A,PatientsMaster!$G:$G)</f>
        <v>Young Adult</v>
      </c>
      <c r="J2628" t="str">
        <f>_xlfn.XLOOKUP($C:$C,ProvidersMaster!$A:$A,ProvidersMaster!$C:$C)</f>
        <v>Gastroenterology</v>
      </c>
      <c r="K2628">
        <f>_xlfn.XLOOKUP($A:$A,Charges!$B:$B,Charges!$D:$D)</f>
        <v>307.2</v>
      </c>
      <c r="L2628">
        <f>_xlfn.XLOOKUP($E:$E,InsuranceClaims!$A:$A,InsuranceClaims!$E:$E)</f>
        <v>0</v>
      </c>
      <c r="M2628" t="str">
        <f>_xlfn.XLOOKUP($A:$A,Diagnoses!$B:$B,Diagnoses!$D:$D)</f>
        <v>Type 2 diabetes mellitus without complications</v>
      </c>
      <c r="N2628" t="str">
        <f t="shared" si="82"/>
        <v>2026-May</v>
      </c>
      <c r="O2628" t="str">
        <f t="shared" si="83"/>
        <v>Standard</v>
      </c>
      <c r="P2628">
        <f>COUNTIF($B:$B,B2628)</f>
        <v>5</v>
      </c>
      <c r="Q2628">
        <f>SUMIF($C:$C,C2628,$L:$L)</f>
        <v>21413.642499999994</v>
      </c>
    </row>
    <row r="2629" spans="1:17" x14ac:dyDescent="0.25">
      <c r="A2629" t="s">
        <v>7112</v>
      </c>
      <c r="B2629" t="s">
        <v>1044</v>
      </c>
      <c r="C2629" t="s">
        <v>3151</v>
      </c>
      <c r="D2629" t="s">
        <v>3088</v>
      </c>
      <c r="F2629" t="s">
        <v>3667</v>
      </c>
      <c r="G2629" t="s">
        <v>3095</v>
      </c>
      <c r="H2629">
        <f ca="1">_xlfn.XLOOKUP('Master Data'!$B:$B,PatientsMaster!$A:$A,PatientsMaster!$F:$F)</f>
        <v>80</v>
      </c>
      <c r="I2629" t="str">
        <f ca="1">_xlfn.XLOOKUP('Master Data'!$B:$B,PatientsMaster!$A:$A,PatientsMaster!$G:$G)</f>
        <v>Young Adult</v>
      </c>
      <c r="J2629" t="str">
        <f>_xlfn.XLOOKUP($C:$C,ProvidersMaster!$A:$A,ProvidersMaster!$C:$C)</f>
        <v>Gastroenterology</v>
      </c>
      <c r="K2629">
        <f>_xlfn.XLOOKUP($A:$A,Charges!$B:$B,Charges!$D:$D)</f>
        <v>458.72</v>
      </c>
      <c r="L2629">
        <f>_xlfn.XLOOKUP($E:$E,InsuranceClaims!$A:$A,InsuranceClaims!$E:$E)</f>
        <v>0</v>
      </c>
      <c r="M2629" t="str">
        <f>_xlfn.XLOOKUP($A:$A,Diagnoses!$B:$B,Diagnoses!$D:$D)</f>
        <v>Type 2 diabetes mellitus without complications</v>
      </c>
      <c r="N2629" t="str">
        <f t="shared" si="82"/>
        <v>2023-Feb</v>
      </c>
      <c r="O2629" t="str">
        <f t="shared" si="83"/>
        <v>High Cost</v>
      </c>
      <c r="P2629">
        <f>COUNTIF($B:$B,B2629)</f>
        <v>9</v>
      </c>
      <c r="Q2629">
        <f>SUMIF($C:$C,C2629,$L:$L)</f>
        <v>21413.642499999994</v>
      </c>
    </row>
    <row r="2630" spans="1:17" x14ac:dyDescent="0.25">
      <c r="A2630" t="s">
        <v>7113</v>
      </c>
      <c r="B2630" t="s">
        <v>1044</v>
      </c>
      <c r="C2630" t="s">
        <v>3138</v>
      </c>
      <c r="D2630" t="s">
        <v>3088</v>
      </c>
      <c r="F2630" t="s">
        <v>7114</v>
      </c>
      <c r="G2630" t="s">
        <v>3090</v>
      </c>
      <c r="H2630">
        <f ca="1">_xlfn.XLOOKUP('Master Data'!$B:$B,PatientsMaster!$A:$A,PatientsMaster!$F:$F)</f>
        <v>80</v>
      </c>
      <c r="I2630" t="str">
        <f ca="1">_xlfn.XLOOKUP('Master Data'!$B:$B,PatientsMaster!$A:$A,PatientsMaster!$G:$G)</f>
        <v>Young Adult</v>
      </c>
      <c r="J2630" t="str">
        <f>_xlfn.XLOOKUP($C:$C,ProvidersMaster!$A:$A,ProvidersMaster!$C:$C)</f>
        <v>Dermatology</v>
      </c>
      <c r="K2630">
        <f>_xlfn.XLOOKUP($A:$A,Charges!$B:$B,Charges!$D:$D)</f>
        <v>101.45</v>
      </c>
      <c r="L2630">
        <f>_xlfn.XLOOKUP($E:$E,InsuranceClaims!$A:$A,InsuranceClaims!$E:$E)</f>
        <v>0</v>
      </c>
      <c r="M2630" t="str">
        <f>_xlfn.XLOOKUP($A:$A,Diagnoses!$B:$B,Diagnoses!$D:$D)</f>
        <v>Type 2 diabetes mellitus without complications</v>
      </c>
      <c r="N2630" t="str">
        <f t="shared" si="82"/>
        <v>2023-Sep</v>
      </c>
      <c r="O2630" t="str">
        <f t="shared" si="83"/>
        <v>Standard</v>
      </c>
      <c r="P2630">
        <f>COUNTIF($B:$B,B2630)</f>
        <v>9</v>
      </c>
      <c r="Q2630">
        <f>SUMIF($C:$C,C2630,$L:$L)</f>
        <v>16320.415199999998</v>
      </c>
    </row>
    <row r="2631" spans="1:17" x14ac:dyDescent="0.25">
      <c r="A2631" t="s">
        <v>7115</v>
      </c>
      <c r="B2631" t="s">
        <v>1044</v>
      </c>
      <c r="C2631" t="s">
        <v>3208</v>
      </c>
      <c r="D2631" t="s">
        <v>3093</v>
      </c>
      <c r="F2631" t="s">
        <v>5844</v>
      </c>
      <c r="G2631" t="s">
        <v>3102</v>
      </c>
      <c r="H2631">
        <f ca="1">_xlfn.XLOOKUP('Master Data'!$B:$B,PatientsMaster!$A:$A,PatientsMaster!$F:$F)</f>
        <v>80</v>
      </c>
      <c r="I2631" t="str">
        <f ca="1">_xlfn.XLOOKUP('Master Data'!$B:$B,PatientsMaster!$A:$A,PatientsMaster!$G:$G)</f>
        <v>Young Adult</v>
      </c>
      <c r="J2631" t="str">
        <f>_xlfn.XLOOKUP($C:$C,ProvidersMaster!$A:$A,ProvidersMaster!$C:$C)</f>
        <v>Cardiology</v>
      </c>
      <c r="K2631">
        <f>_xlfn.XLOOKUP($A:$A,Charges!$B:$B,Charges!$D:$D)</f>
        <v>131.77000000000001</v>
      </c>
      <c r="L2631">
        <f>_xlfn.XLOOKUP($E:$E,InsuranceClaims!$A:$A,InsuranceClaims!$E:$E)</f>
        <v>0</v>
      </c>
      <c r="M2631" t="str">
        <f>_xlfn.XLOOKUP($A:$A,Diagnoses!$B:$B,Diagnoses!$D:$D)</f>
        <v>Type 2 diabetes mellitus without complications</v>
      </c>
      <c r="N2631" t="str">
        <f t="shared" si="82"/>
        <v>2026-Jan</v>
      </c>
      <c r="O2631" t="str">
        <f t="shared" si="83"/>
        <v>Standard</v>
      </c>
      <c r="P2631">
        <f>COUNTIF($B:$B,B2631)</f>
        <v>9</v>
      </c>
      <c r="Q2631">
        <f>SUMIF($C:$C,C2631,$L:$L)</f>
        <v>17205.856699999993</v>
      </c>
    </row>
    <row r="2632" spans="1:17" x14ac:dyDescent="0.25">
      <c r="A2632" t="s">
        <v>7116</v>
      </c>
      <c r="B2632" t="s">
        <v>1044</v>
      </c>
      <c r="C2632" t="s">
        <v>3138</v>
      </c>
      <c r="D2632" t="s">
        <v>3093</v>
      </c>
      <c r="F2632" t="s">
        <v>3255</v>
      </c>
      <c r="G2632" t="s">
        <v>3090</v>
      </c>
      <c r="H2632">
        <f ca="1">_xlfn.XLOOKUP('Master Data'!$B:$B,PatientsMaster!$A:$A,PatientsMaster!$F:$F)</f>
        <v>80</v>
      </c>
      <c r="I2632" t="str">
        <f ca="1">_xlfn.XLOOKUP('Master Data'!$B:$B,PatientsMaster!$A:$A,PatientsMaster!$G:$G)</f>
        <v>Young Adult</v>
      </c>
      <c r="J2632" t="str">
        <f>_xlfn.XLOOKUP($C:$C,ProvidersMaster!$A:$A,ProvidersMaster!$C:$C)</f>
        <v>Dermatology</v>
      </c>
      <c r="K2632">
        <f>_xlfn.XLOOKUP($A:$A,Charges!$B:$B,Charges!$D:$D)</f>
        <v>160.57</v>
      </c>
      <c r="L2632">
        <f>_xlfn.XLOOKUP($E:$E,InsuranceClaims!$A:$A,InsuranceClaims!$E:$E)</f>
        <v>0</v>
      </c>
      <c r="M2632" t="str">
        <f>_xlfn.XLOOKUP($A:$A,Diagnoses!$B:$B,Diagnoses!$D:$D)</f>
        <v>Essential (primary) hypertension</v>
      </c>
      <c r="N2632" t="str">
        <f t="shared" si="82"/>
        <v>2022-Mar</v>
      </c>
      <c r="O2632" t="str">
        <f t="shared" si="83"/>
        <v>Standard</v>
      </c>
      <c r="P2632">
        <f>COUNTIF($B:$B,B2632)</f>
        <v>9</v>
      </c>
      <c r="Q2632">
        <f>SUMIF($C:$C,C2632,$L:$L)</f>
        <v>16320.415199999998</v>
      </c>
    </row>
    <row r="2633" spans="1:17" x14ac:dyDescent="0.25">
      <c r="A2633" t="s">
        <v>7117</v>
      </c>
      <c r="B2633" t="s">
        <v>1044</v>
      </c>
      <c r="C2633" t="s">
        <v>3130</v>
      </c>
      <c r="D2633" t="s">
        <v>3088</v>
      </c>
      <c r="F2633" t="s">
        <v>6803</v>
      </c>
      <c r="G2633" t="s">
        <v>3102</v>
      </c>
      <c r="H2633">
        <f ca="1">_xlfn.XLOOKUP('Master Data'!$B:$B,PatientsMaster!$A:$A,PatientsMaster!$F:$F)</f>
        <v>80</v>
      </c>
      <c r="I2633" t="str">
        <f ca="1">_xlfn.XLOOKUP('Master Data'!$B:$B,PatientsMaster!$A:$A,PatientsMaster!$G:$G)</f>
        <v>Young Adult</v>
      </c>
      <c r="J2633" t="str">
        <f>_xlfn.XLOOKUP($C:$C,ProvidersMaster!$A:$A,ProvidersMaster!$C:$C)</f>
        <v>Pediatrics</v>
      </c>
      <c r="K2633">
        <f>_xlfn.XLOOKUP($A:$A,Charges!$B:$B,Charges!$D:$D)</f>
        <v>58.76</v>
      </c>
      <c r="L2633">
        <f>_xlfn.XLOOKUP($E:$E,InsuranceClaims!$A:$A,InsuranceClaims!$E:$E)</f>
        <v>0</v>
      </c>
      <c r="M2633" t="str">
        <f>_xlfn.XLOOKUP($A:$A,Diagnoses!$B:$B,Diagnoses!$D:$D)</f>
        <v>Low back pain</v>
      </c>
      <c r="N2633" t="str">
        <f t="shared" si="82"/>
        <v>2023-Mar</v>
      </c>
      <c r="O2633" t="str">
        <f t="shared" si="83"/>
        <v>Standard</v>
      </c>
      <c r="P2633">
        <f>COUNTIF($B:$B,B2633)</f>
        <v>9</v>
      </c>
      <c r="Q2633">
        <f>SUMIF($C:$C,C2633,$L:$L)</f>
        <v>15966.304299999994</v>
      </c>
    </row>
    <row r="2634" spans="1:17" x14ac:dyDescent="0.25">
      <c r="A2634" t="s">
        <v>7118</v>
      </c>
      <c r="B2634" t="s">
        <v>1044</v>
      </c>
      <c r="C2634" t="s">
        <v>3265</v>
      </c>
      <c r="D2634" t="s">
        <v>3093</v>
      </c>
      <c r="F2634" t="s">
        <v>6185</v>
      </c>
      <c r="G2634" t="s">
        <v>3095</v>
      </c>
      <c r="H2634">
        <f ca="1">_xlfn.XLOOKUP('Master Data'!$B:$B,PatientsMaster!$A:$A,PatientsMaster!$F:$F)</f>
        <v>80</v>
      </c>
      <c r="I2634" t="str">
        <f ca="1">_xlfn.XLOOKUP('Master Data'!$B:$B,PatientsMaster!$A:$A,PatientsMaster!$G:$G)</f>
        <v>Young Adult</v>
      </c>
      <c r="J2634" t="str">
        <f>_xlfn.XLOOKUP($C:$C,ProvidersMaster!$A:$A,ProvidersMaster!$C:$C)</f>
        <v>Neurology</v>
      </c>
      <c r="K2634">
        <f>_xlfn.XLOOKUP($A:$A,Charges!$B:$B,Charges!$D:$D)</f>
        <v>211.95</v>
      </c>
      <c r="L2634">
        <f>_xlfn.XLOOKUP($E:$E,InsuranceClaims!$A:$A,InsuranceClaims!$E:$E)</f>
        <v>0</v>
      </c>
      <c r="M2634" t="str">
        <f>_xlfn.XLOOKUP($A:$A,Diagnoses!$B:$B,Diagnoses!$D:$D)</f>
        <v>Gastro-esophageal reflux disease without esophagitis</v>
      </c>
      <c r="N2634" t="str">
        <f t="shared" si="82"/>
        <v>2024-Nov</v>
      </c>
      <c r="O2634" t="str">
        <f t="shared" si="83"/>
        <v>Standard</v>
      </c>
      <c r="P2634">
        <f>COUNTIF($B:$B,B2634)</f>
        <v>9</v>
      </c>
      <c r="Q2634">
        <f>SUMIF($C:$C,C2634,$L:$L)</f>
        <v>17482.5101</v>
      </c>
    </row>
    <row r="2635" spans="1:17" x14ac:dyDescent="0.25">
      <c r="A2635" t="s">
        <v>7119</v>
      </c>
      <c r="B2635" t="s">
        <v>1044</v>
      </c>
      <c r="C2635" t="s">
        <v>3104</v>
      </c>
      <c r="D2635" t="s">
        <v>3093</v>
      </c>
      <c r="F2635" t="s">
        <v>4313</v>
      </c>
      <c r="G2635" t="s">
        <v>3102</v>
      </c>
      <c r="H2635">
        <f ca="1">_xlfn.XLOOKUP('Master Data'!$B:$B,PatientsMaster!$A:$A,PatientsMaster!$F:$F)</f>
        <v>80</v>
      </c>
      <c r="I2635" t="str">
        <f ca="1">_xlfn.XLOOKUP('Master Data'!$B:$B,PatientsMaster!$A:$A,PatientsMaster!$G:$G)</f>
        <v>Young Adult</v>
      </c>
      <c r="J2635" t="str">
        <f>_xlfn.XLOOKUP($C:$C,ProvidersMaster!$A:$A,ProvidersMaster!$C:$C)</f>
        <v>Pediatrics</v>
      </c>
      <c r="K2635">
        <f>_xlfn.XLOOKUP($A:$A,Charges!$B:$B,Charges!$D:$D)</f>
        <v>78.89</v>
      </c>
      <c r="L2635">
        <f>_xlfn.XLOOKUP($E:$E,InsuranceClaims!$A:$A,InsuranceClaims!$E:$E)</f>
        <v>0</v>
      </c>
      <c r="M2635" t="str">
        <f>_xlfn.XLOOKUP($A:$A,Diagnoses!$B:$B,Diagnoses!$D:$D)</f>
        <v>Type 2 diabetes mellitus without complications</v>
      </c>
      <c r="N2635" t="str">
        <f t="shared" si="82"/>
        <v>2023-Mar</v>
      </c>
      <c r="O2635" t="str">
        <f t="shared" si="83"/>
        <v>Standard</v>
      </c>
      <c r="P2635">
        <f>COUNTIF($B:$B,B2635)</f>
        <v>9</v>
      </c>
      <c r="Q2635">
        <f>SUMIF($C:$C,C2635,$L:$L)</f>
        <v>19656.943599999999</v>
      </c>
    </row>
    <row r="2636" spans="1:17" x14ac:dyDescent="0.25">
      <c r="A2636" t="s">
        <v>7120</v>
      </c>
      <c r="B2636" t="s">
        <v>1044</v>
      </c>
      <c r="C2636" t="s">
        <v>3175</v>
      </c>
      <c r="D2636" t="s">
        <v>3093</v>
      </c>
      <c r="F2636" t="s">
        <v>7058</v>
      </c>
      <c r="G2636" t="s">
        <v>3090</v>
      </c>
      <c r="H2636">
        <f ca="1">_xlfn.XLOOKUP('Master Data'!$B:$B,PatientsMaster!$A:$A,PatientsMaster!$F:$F)</f>
        <v>80</v>
      </c>
      <c r="I2636" t="str">
        <f ca="1">_xlfn.XLOOKUP('Master Data'!$B:$B,PatientsMaster!$A:$A,PatientsMaster!$G:$G)</f>
        <v>Young Adult</v>
      </c>
      <c r="J2636" t="str">
        <f>_xlfn.XLOOKUP($C:$C,ProvidersMaster!$A:$A,ProvidersMaster!$C:$C)</f>
        <v>Pediatrics</v>
      </c>
      <c r="K2636">
        <f>_xlfn.XLOOKUP($A:$A,Charges!$B:$B,Charges!$D:$D)</f>
        <v>466.13</v>
      </c>
      <c r="L2636">
        <f>_xlfn.XLOOKUP($E:$E,InsuranceClaims!$A:$A,InsuranceClaims!$E:$E)</f>
        <v>0</v>
      </c>
      <c r="M2636" t="str">
        <f>_xlfn.XLOOKUP($A:$A,Diagnoses!$B:$B,Diagnoses!$D:$D)</f>
        <v>Essential (primary) hypertension</v>
      </c>
      <c r="N2636" t="str">
        <f t="shared" si="82"/>
        <v>2023-Oct</v>
      </c>
      <c r="O2636" t="str">
        <f t="shared" si="83"/>
        <v>High Cost</v>
      </c>
      <c r="P2636">
        <f>COUNTIF($B:$B,B2636)</f>
        <v>9</v>
      </c>
      <c r="Q2636">
        <f>SUMIF($C:$C,C2636,$L:$L)</f>
        <v>18866.657099999993</v>
      </c>
    </row>
    <row r="2637" spans="1:17" x14ac:dyDescent="0.25">
      <c r="A2637" t="s">
        <v>7121</v>
      </c>
      <c r="B2637" t="s">
        <v>1044</v>
      </c>
      <c r="C2637" t="s">
        <v>3248</v>
      </c>
      <c r="D2637" t="s">
        <v>3093</v>
      </c>
      <c r="F2637" t="s">
        <v>5841</v>
      </c>
      <c r="G2637" t="s">
        <v>3102</v>
      </c>
      <c r="H2637">
        <f ca="1">_xlfn.XLOOKUP('Master Data'!$B:$B,PatientsMaster!$A:$A,PatientsMaster!$F:$F)</f>
        <v>80</v>
      </c>
      <c r="I2637" t="str">
        <f ca="1">_xlfn.XLOOKUP('Master Data'!$B:$B,PatientsMaster!$A:$A,PatientsMaster!$G:$G)</f>
        <v>Young Adult</v>
      </c>
      <c r="J2637" t="str">
        <f>_xlfn.XLOOKUP($C:$C,ProvidersMaster!$A:$A,ProvidersMaster!$C:$C)</f>
        <v>Cardiology</v>
      </c>
      <c r="K2637">
        <f>_xlfn.XLOOKUP($A:$A,Charges!$B:$B,Charges!$D:$D)</f>
        <v>320.66000000000003</v>
      </c>
      <c r="L2637">
        <f>_xlfn.XLOOKUP($E:$E,InsuranceClaims!$A:$A,InsuranceClaims!$E:$E)</f>
        <v>0</v>
      </c>
      <c r="M2637" t="str">
        <f>_xlfn.XLOOKUP($A:$A,Diagnoses!$B:$B,Diagnoses!$D:$D)</f>
        <v>Acute upper respiratory infection, unspecified</v>
      </c>
      <c r="N2637" t="str">
        <f t="shared" si="82"/>
        <v>2023-May</v>
      </c>
      <c r="O2637" t="str">
        <f t="shared" si="83"/>
        <v>Standard</v>
      </c>
      <c r="P2637">
        <f>COUNTIF($B:$B,B2637)</f>
        <v>9</v>
      </c>
      <c r="Q2637">
        <f>SUMIF($C:$C,C2637,$L:$L)</f>
        <v>20392.786800000002</v>
      </c>
    </row>
    <row r="2638" spans="1:17" x14ac:dyDescent="0.25">
      <c r="A2638" t="s">
        <v>7122</v>
      </c>
      <c r="B2638" t="s">
        <v>1046</v>
      </c>
      <c r="C2638" t="s">
        <v>3111</v>
      </c>
      <c r="D2638" t="s">
        <v>3088</v>
      </c>
      <c r="F2638" t="s">
        <v>5134</v>
      </c>
      <c r="G2638" t="s">
        <v>3106</v>
      </c>
      <c r="H2638">
        <f ca="1">_xlfn.XLOOKUP('Master Data'!$B:$B,PatientsMaster!$A:$A,PatientsMaster!$F:$F)</f>
        <v>40</v>
      </c>
      <c r="I2638" t="str">
        <f ca="1">_xlfn.XLOOKUP('Master Data'!$B:$B,PatientsMaster!$A:$A,PatientsMaster!$G:$G)</f>
        <v>Young Adult</v>
      </c>
      <c r="J2638" t="str">
        <f>_xlfn.XLOOKUP($C:$C,ProvidersMaster!$A:$A,ProvidersMaster!$C:$C)</f>
        <v>Gastroenterology</v>
      </c>
      <c r="K2638">
        <f>_xlfn.XLOOKUP($A:$A,Charges!$B:$B,Charges!$D:$D)</f>
        <v>426.34</v>
      </c>
      <c r="L2638">
        <f>_xlfn.XLOOKUP($E:$E,InsuranceClaims!$A:$A,InsuranceClaims!$E:$E)</f>
        <v>0</v>
      </c>
      <c r="M2638" t="str">
        <f>_xlfn.XLOOKUP($A:$A,Diagnoses!$B:$B,Diagnoses!$D:$D)</f>
        <v>Essential (primary) hypertension</v>
      </c>
      <c r="N2638" t="str">
        <f t="shared" si="82"/>
        <v>2025-Nov</v>
      </c>
      <c r="O2638" t="str">
        <f t="shared" si="83"/>
        <v>High Cost</v>
      </c>
      <c r="P2638">
        <f>COUNTIF($B:$B,B2638)</f>
        <v>2</v>
      </c>
      <c r="Q2638">
        <f>SUMIF($C:$C,C2638,$L:$L)</f>
        <v>20345.553199999988</v>
      </c>
    </row>
    <row r="2639" spans="1:17" x14ac:dyDescent="0.25">
      <c r="A2639" t="s">
        <v>7123</v>
      </c>
      <c r="B2639" t="s">
        <v>1046</v>
      </c>
      <c r="C2639" t="s">
        <v>3208</v>
      </c>
      <c r="D2639" t="s">
        <v>3088</v>
      </c>
      <c r="F2639" t="s">
        <v>6030</v>
      </c>
      <c r="G2639" t="s">
        <v>3090</v>
      </c>
      <c r="H2639">
        <f ca="1">_xlfn.XLOOKUP('Master Data'!$B:$B,PatientsMaster!$A:$A,PatientsMaster!$F:$F)</f>
        <v>40</v>
      </c>
      <c r="I2639" t="str">
        <f ca="1">_xlfn.XLOOKUP('Master Data'!$B:$B,PatientsMaster!$A:$A,PatientsMaster!$G:$G)</f>
        <v>Young Adult</v>
      </c>
      <c r="J2639" t="str">
        <f>_xlfn.XLOOKUP($C:$C,ProvidersMaster!$A:$A,ProvidersMaster!$C:$C)</f>
        <v>Cardiology</v>
      </c>
      <c r="K2639">
        <f>_xlfn.XLOOKUP($A:$A,Charges!$B:$B,Charges!$D:$D)</f>
        <v>285.76</v>
      </c>
      <c r="L2639">
        <f>_xlfn.XLOOKUP($E:$E,InsuranceClaims!$A:$A,InsuranceClaims!$E:$E)</f>
        <v>0</v>
      </c>
      <c r="M2639" t="str">
        <f>_xlfn.XLOOKUP($A:$A,Diagnoses!$B:$B,Diagnoses!$D:$D)</f>
        <v>Gastro-esophageal reflux disease without esophagitis</v>
      </c>
      <c r="N2639" t="str">
        <f t="shared" si="82"/>
        <v>2026-Jun</v>
      </c>
      <c r="O2639" t="str">
        <f t="shared" si="83"/>
        <v>Standard</v>
      </c>
      <c r="P2639">
        <f>COUNTIF($B:$B,B2639)</f>
        <v>2</v>
      </c>
      <c r="Q2639">
        <f>SUMIF($C:$C,C2639,$L:$L)</f>
        <v>17205.856699999993</v>
      </c>
    </row>
    <row r="2640" spans="1:17" x14ac:dyDescent="0.25">
      <c r="A2640" t="s">
        <v>7124</v>
      </c>
      <c r="B2640" t="s">
        <v>1048</v>
      </c>
      <c r="C2640" t="s">
        <v>3187</v>
      </c>
      <c r="D2640" t="s">
        <v>3093</v>
      </c>
      <c r="F2640" t="s">
        <v>3299</v>
      </c>
      <c r="G2640" t="s">
        <v>3095</v>
      </c>
      <c r="H2640">
        <f ca="1">_xlfn.XLOOKUP('Master Data'!$B:$B,PatientsMaster!$A:$A,PatientsMaster!$F:$F)</f>
        <v>30</v>
      </c>
      <c r="I2640" t="str">
        <f ca="1">_xlfn.XLOOKUP('Master Data'!$B:$B,PatientsMaster!$A:$A,PatientsMaster!$G:$G)</f>
        <v>Young Adult</v>
      </c>
      <c r="J2640" t="str">
        <f>_xlfn.XLOOKUP($C:$C,ProvidersMaster!$A:$A,ProvidersMaster!$C:$C)</f>
        <v>Cardiology</v>
      </c>
      <c r="K2640">
        <f>_xlfn.XLOOKUP($A:$A,Charges!$B:$B,Charges!$D:$D)</f>
        <v>208.59</v>
      </c>
      <c r="L2640">
        <f>_xlfn.XLOOKUP($E:$E,InsuranceClaims!$A:$A,InsuranceClaims!$E:$E)</f>
        <v>0</v>
      </c>
      <c r="M2640" t="str">
        <f>_xlfn.XLOOKUP($A:$A,Diagnoses!$B:$B,Diagnoses!$D:$D)</f>
        <v>Gastro-esophageal reflux disease without esophagitis</v>
      </c>
      <c r="N2640" t="str">
        <f t="shared" si="82"/>
        <v>2022-Oct</v>
      </c>
      <c r="O2640" t="str">
        <f t="shared" si="83"/>
        <v>Standard</v>
      </c>
      <c r="P2640">
        <f>COUNTIF($B:$B,B2640)</f>
        <v>9</v>
      </c>
      <c r="Q2640">
        <f>SUMIF($C:$C,C2640,$L:$L)</f>
        <v>16655.636999999995</v>
      </c>
    </row>
    <row r="2641" spans="1:17" x14ac:dyDescent="0.25">
      <c r="A2641" t="s">
        <v>7125</v>
      </c>
      <c r="B2641" t="s">
        <v>1048</v>
      </c>
      <c r="C2641" t="s">
        <v>3199</v>
      </c>
      <c r="D2641" t="s">
        <v>3093</v>
      </c>
      <c r="F2641" t="s">
        <v>4821</v>
      </c>
      <c r="G2641" t="s">
        <v>3102</v>
      </c>
      <c r="H2641">
        <f ca="1">_xlfn.XLOOKUP('Master Data'!$B:$B,PatientsMaster!$A:$A,PatientsMaster!$F:$F)</f>
        <v>30</v>
      </c>
      <c r="I2641" t="str">
        <f ca="1">_xlfn.XLOOKUP('Master Data'!$B:$B,PatientsMaster!$A:$A,PatientsMaster!$G:$G)</f>
        <v>Young Adult</v>
      </c>
      <c r="J2641" t="str">
        <f>_xlfn.XLOOKUP($C:$C,ProvidersMaster!$A:$A,ProvidersMaster!$C:$C)</f>
        <v>Gastroenterology</v>
      </c>
      <c r="K2641">
        <f>_xlfn.XLOOKUP($A:$A,Charges!$B:$B,Charges!$D:$D)</f>
        <v>288.27</v>
      </c>
      <c r="L2641">
        <f>_xlfn.XLOOKUP($E:$E,InsuranceClaims!$A:$A,InsuranceClaims!$E:$E)</f>
        <v>0</v>
      </c>
      <c r="M2641" t="str">
        <f>_xlfn.XLOOKUP($A:$A,Diagnoses!$B:$B,Diagnoses!$D:$D)</f>
        <v>Essential (primary) hypertension</v>
      </c>
      <c r="N2641" t="str">
        <f t="shared" si="82"/>
        <v>2026-Aug</v>
      </c>
      <c r="O2641" t="str">
        <f t="shared" si="83"/>
        <v>Standard</v>
      </c>
      <c r="P2641">
        <f>COUNTIF($B:$B,B2641)</f>
        <v>9</v>
      </c>
      <c r="Q2641">
        <f>SUMIF($C:$C,C2641,$L:$L)</f>
        <v>19674.320500000005</v>
      </c>
    </row>
    <row r="2642" spans="1:17" x14ac:dyDescent="0.25">
      <c r="A2642" t="s">
        <v>7126</v>
      </c>
      <c r="B2642" t="s">
        <v>1048</v>
      </c>
      <c r="C2642" t="s">
        <v>3161</v>
      </c>
      <c r="D2642" t="s">
        <v>3088</v>
      </c>
      <c r="F2642" t="s">
        <v>7127</v>
      </c>
      <c r="G2642" t="s">
        <v>3102</v>
      </c>
      <c r="H2642">
        <f ca="1">_xlfn.XLOOKUP('Master Data'!$B:$B,PatientsMaster!$A:$A,PatientsMaster!$F:$F)</f>
        <v>30</v>
      </c>
      <c r="I2642" t="str">
        <f ca="1">_xlfn.XLOOKUP('Master Data'!$B:$B,PatientsMaster!$A:$A,PatientsMaster!$G:$G)</f>
        <v>Young Adult</v>
      </c>
      <c r="J2642" t="str">
        <f>_xlfn.XLOOKUP($C:$C,ProvidersMaster!$A:$A,ProvidersMaster!$C:$C)</f>
        <v>Gastroenterology</v>
      </c>
      <c r="K2642">
        <f>_xlfn.XLOOKUP($A:$A,Charges!$B:$B,Charges!$D:$D)</f>
        <v>444.64</v>
      </c>
      <c r="L2642">
        <f>_xlfn.XLOOKUP($E:$E,InsuranceClaims!$A:$A,InsuranceClaims!$E:$E)</f>
        <v>0</v>
      </c>
      <c r="M2642" t="str">
        <f>_xlfn.XLOOKUP($A:$A,Diagnoses!$B:$B,Diagnoses!$D:$D)</f>
        <v>Acute upper respiratory infection, unspecified</v>
      </c>
      <c r="N2642" t="str">
        <f t="shared" si="82"/>
        <v>2026-May</v>
      </c>
      <c r="O2642" t="str">
        <f t="shared" si="83"/>
        <v>High Cost</v>
      </c>
      <c r="P2642">
        <f>COUNTIF($B:$B,B2642)</f>
        <v>9</v>
      </c>
      <c r="Q2642">
        <f>SUMIF($C:$C,C2642,$L:$L)</f>
        <v>20657.172699999996</v>
      </c>
    </row>
    <row r="2643" spans="1:17" x14ac:dyDescent="0.25">
      <c r="A2643" t="s">
        <v>7128</v>
      </c>
      <c r="B2643" t="s">
        <v>1048</v>
      </c>
      <c r="C2643" t="s">
        <v>3161</v>
      </c>
      <c r="D2643" t="s">
        <v>3093</v>
      </c>
      <c r="F2643" t="s">
        <v>3518</v>
      </c>
      <c r="G2643" t="s">
        <v>3090</v>
      </c>
      <c r="H2643">
        <f ca="1">_xlfn.XLOOKUP('Master Data'!$B:$B,PatientsMaster!$A:$A,PatientsMaster!$F:$F)</f>
        <v>30</v>
      </c>
      <c r="I2643" t="str">
        <f ca="1">_xlfn.XLOOKUP('Master Data'!$B:$B,PatientsMaster!$A:$A,PatientsMaster!$G:$G)</f>
        <v>Young Adult</v>
      </c>
      <c r="J2643" t="str">
        <f>_xlfn.XLOOKUP($C:$C,ProvidersMaster!$A:$A,ProvidersMaster!$C:$C)</f>
        <v>Gastroenterology</v>
      </c>
      <c r="K2643">
        <f>_xlfn.XLOOKUP($A:$A,Charges!$B:$B,Charges!$D:$D)</f>
        <v>207.58</v>
      </c>
      <c r="L2643">
        <f>_xlfn.XLOOKUP($E:$E,InsuranceClaims!$A:$A,InsuranceClaims!$E:$E)</f>
        <v>0</v>
      </c>
      <c r="M2643" t="str">
        <f>_xlfn.XLOOKUP($A:$A,Diagnoses!$B:$B,Diagnoses!$D:$D)</f>
        <v>Type 2 diabetes mellitus without complications</v>
      </c>
      <c r="N2643" t="str">
        <f t="shared" si="82"/>
        <v>2026-Jun</v>
      </c>
      <c r="O2643" t="str">
        <f t="shared" si="83"/>
        <v>Standard</v>
      </c>
      <c r="P2643">
        <f>COUNTIF($B:$B,B2643)</f>
        <v>9</v>
      </c>
      <c r="Q2643">
        <f>SUMIF($C:$C,C2643,$L:$L)</f>
        <v>20657.172699999996</v>
      </c>
    </row>
    <row r="2644" spans="1:17" x14ac:dyDescent="0.25">
      <c r="A2644" t="s">
        <v>7129</v>
      </c>
      <c r="B2644" t="s">
        <v>1048</v>
      </c>
      <c r="C2644" t="s">
        <v>3265</v>
      </c>
      <c r="D2644" t="s">
        <v>3088</v>
      </c>
      <c r="F2644" t="s">
        <v>7130</v>
      </c>
      <c r="G2644" t="s">
        <v>3102</v>
      </c>
      <c r="H2644">
        <f ca="1">_xlfn.XLOOKUP('Master Data'!$B:$B,PatientsMaster!$A:$A,PatientsMaster!$F:$F)</f>
        <v>30</v>
      </c>
      <c r="I2644" t="str">
        <f ca="1">_xlfn.XLOOKUP('Master Data'!$B:$B,PatientsMaster!$A:$A,PatientsMaster!$G:$G)</f>
        <v>Young Adult</v>
      </c>
      <c r="J2644" t="str">
        <f>_xlfn.XLOOKUP($C:$C,ProvidersMaster!$A:$A,ProvidersMaster!$C:$C)</f>
        <v>Neurology</v>
      </c>
      <c r="K2644">
        <f>_xlfn.XLOOKUP($A:$A,Charges!$B:$B,Charges!$D:$D)</f>
        <v>315.7</v>
      </c>
      <c r="L2644">
        <f>_xlfn.XLOOKUP($E:$E,InsuranceClaims!$A:$A,InsuranceClaims!$E:$E)</f>
        <v>0</v>
      </c>
      <c r="M2644" t="str">
        <f>_xlfn.XLOOKUP($A:$A,Diagnoses!$B:$B,Diagnoses!$D:$D)</f>
        <v>Gastro-esophageal reflux disease without esophagitis</v>
      </c>
      <c r="N2644" t="str">
        <f t="shared" si="82"/>
        <v>2024-May</v>
      </c>
      <c r="O2644" t="str">
        <f t="shared" si="83"/>
        <v>Standard</v>
      </c>
      <c r="P2644">
        <f>COUNTIF($B:$B,B2644)</f>
        <v>9</v>
      </c>
      <c r="Q2644">
        <f>SUMIF($C:$C,C2644,$L:$L)</f>
        <v>17482.5101</v>
      </c>
    </row>
    <row r="2645" spans="1:17" x14ac:dyDescent="0.25">
      <c r="A2645" t="s">
        <v>7131</v>
      </c>
      <c r="B2645" t="s">
        <v>1048</v>
      </c>
      <c r="C2645" t="s">
        <v>3100</v>
      </c>
      <c r="D2645" t="s">
        <v>3088</v>
      </c>
      <c r="F2645" t="s">
        <v>5395</v>
      </c>
      <c r="G2645" t="s">
        <v>3102</v>
      </c>
      <c r="H2645">
        <f ca="1">_xlfn.XLOOKUP('Master Data'!$B:$B,PatientsMaster!$A:$A,PatientsMaster!$F:$F)</f>
        <v>30</v>
      </c>
      <c r="I2645" t="str">
        <f ca="1">_xlfn.XLOOKUP('Master Data'!$B:$B,PatientsMaster!$A:$A,PatientsMaster!$G:$G)</f>
        <v>Young Adult</v>
      </c>
      <c r="J2645" t="str">
        <f>_xlfn.XLOOKUP($C:$C,ProvidersMaster!$A:$A,ProvidersMaster!$C:$C)</f>
        <v>Gastroenterology</v>
      </c>
      <c r="K2645">
        <f>_xlfn.XLOOKUP($A:$A,Charges!$B:$B,Charges!$D:$D)</f>
        <v>402.75</v>
      </c>
      <c r="L2645">
        <f>_xlfn.XLOOKUP($E:$E,InsuranceClaims!$A:$A,InsuranceClaims!$E:$E)</f>
        <v>0</v>
      </c>
      <c r="M2645" t="str">
        <f>_xlfn.XLOOKUP($A:$A,Diagnoses!$B:$B,Diagnoses!$D:$D)</f>
        <v>Low back pain</v>
      </c>
      <c r="N2645" t="str">
        <f t="shared" si="82"/>
        <v>2024-Jun</v>
      </c>
      <c r="O2645" t="str">
        <f t="shared" si="83"/>
        <v>High Cost</v>
      </c>
      <c r="P2645">
        <f>COUNTIF($B:$B,B2645)</f>
        <v>9</v>
      </c>
      <c r="Q2645">
        <f>SUMIF($C:$C,C2645,$L:$L)</f>
        <v>18930.286999999997</v>
      </c>
    </row>
    <row r="2646" spans="1:17" x14ac:dyDescent="0.25">
      <c r="A2646" t="s">
        <v>7132</v>
      </c>
      <c r="B2646" t="s">
        <v>1048</v>
      </c>
      <c r="C2646" t="s">
        <v>3104</v>
      </c>
      <c r="D2646" t="s">
        <v>3088</v>
      </c>
      <c r="F2646" t="s">
        <v>6167</v>
      </c>
      <c r="G2646" t="s">
        <v>3106</v>
      </c>
      <c r="H2646">
        <f ca="1">_xlfn.XLOOKUP('Master Data'!$B:$B,PatientsMaster!$A:$A,PatientsMaster!$F:$F)</f>
        <v>30</v>
      </c>
      <c r="I2646" t="str">
        <f ca="1">_xlfn.XLOOKUP('Master Data'!$B:$B,PatientsMaster!$A:$A,PatientsMaster!$G:$G)</f>
        <v>Young Adult</v>
      </c>
      <c r="J2646" t="str">
        <f>_xlfn.XLOOKUP($C:$C,ProvidersMaster!$A:$A,ProvidersMaster!$C:$C)</f>
        <v>Pediatrics</v>
      </c>
      <c r="K2646">
        <f>_xlfn.XLOOKUP($A:$A,Charges!$B:$B,Charges!$D:$D)</f>
        <v>233.81</v>
      </c>
      <c r="L2646">
        <f>_xlfn.XLOOKUP($E:$E,InsuranceClaims!$A:$A,InsuranceClaims!$E:$E)</f>
        <v>0</v>
      </c>
      <c r="M2646" t="str">
        <f>_xlfn.XLOOKUP($A:$A,Diagnoses!$B:$B,Diagnoses!$D:$D)</f>
        <v>Acute upper respiratory infection, unspecified</v>
      </c>
      <c r="N2646" t="str">
        <f t="shared" si="82"/>
        <v>2022-Jul</v>
      </c>
      <c r="O2646" t="str">
        <f t="shared" si="83"/>
        <v>Standard</v>
      </c>
      <c r="P2646">
        <f>COUNTIF($B:$B,B2646)</f>
        <v>9</v>
      </c>
      <c r="Q2646">
        <f>SUMIF($C:$C,C2646,$L:$L)</f>
        <v>19656.943599999999</v>
      </c>
    </row>
    <row r="2647" spans="1:17" x14ac:dyDescent="0.25">
      <c r="A2647" t="s">
        <v>7133</v>
      </c>
      <c r="B2647" t="s">
        <v>1048</v>
      </c>
      <c r="C2647" t="s">
        <v>3156</v>
      </c>
      <c r="D2647" t="s">
        <v>3093</v>
      </c>
      <c r="F2647" t="s">
        <v>7134</v>
      </c>
      <c r="G2647" t="s">
        <v>3106</v>
      </c>
      <c r="H2647">
        <f ca="1">_xlfn.XLOOKUP('Master Data'!$B:$B,PatientsMaster!$A:$A,PatientsMaster!$F:$F)</f>
        <v>30</v>
      </c>
      <c r="I2647" t="str">
        <f ca="1">_xlfn.XLOOKUP('Master Data'!$B:$B,PatientsMaster!$A:$A,PatientsMaster!$G:$G)</f>
        <v>Young Adult</v>
      </c>
      <c r="J2647" t="str">
        <f>_xlfn.XLOOKUP($C:$C,ProvidersMaster!$A:$A,ProvidersMaster!$C:$C)</f>
        <v>Neurology</v>
      </c>
      <c r="K2647">
        <f>_xlfn.XLOOKUP($A:$A,Charges!$B:$B,Charges!$D:$D)</f>
        <v>277.64999999999998</v>
      </c>
      <c r="L2647">
        <f>_xlfn.XLOOKUP($E:$E,InsuranceClaims!$A:$A,InsuranceClaims!$E:$E)</f>
        <v>0</v>
      </c>
      <c r="M2647" t="str">
        <f>_xlfn.XLOOKUP($A:$A,Diagnoses!$B:$B,Diagnoses!$D:$D)</f>
        <v>Low back pain</v>
      </c>
      <c r="N2647" t="str">
        <f t="shared" si="82"/>
        <v>2025-Oct</v>
      </c>
      <c r="O2647" t="str">
        <f t="shared" si="83"/>
        <v>Standard</v>
      </c>
      <c r="P2647">
        <f>COUNTIF($B:$B,B2647)</f>
        <v>9</v>
      </c>
      <c r="Q2647">
        <f>SUMIF($C:$C,C2647,$L:$L)</f>
        <v>25676.765600000006</v>
      </c>
    </row>
    <row r="2648" spans="1:17" x14ac:dyDescent="0.25">
      <c r="A2648" t="s">
        <v>7135</v>
      </c>
      <c r="B2648" t="s">
        <v>1048</v>
      </c>
      <c r="C2648" t="s">
        <v>3161</v>
      </c>
      <c r="D2648" t="s">
        <v>3093</v>
      </c>
      <c r="F2648" t="s">
        <v>4277</v>
      </c>
      <c r="G2648" t="s">
        <v>3095</v>
      </c>
      <c r="H2648">
        <f ca="1">_xlfn.XLOOKUP('Master Data'!$B:$B,PatientsMaster!$A:$A,PatientsMaster!$F:$F)</f>
        <v>30</v>
      </c>
      <c r="I2648" t="str">
        <f ca="1">_xlfn.XLOOKUP('Master Data'!$B:$B,PatientsMaster!$A:$A,PatientsMaster!$G:$G)</f>
        <v>Young Adult</v>
      </c>
      <c r="J2648" t="str">
        <f>_xlfn.XLOOKUP($C:$C,ProvidersMaster!$A:$A,ProvidersMaster!$C:$C)</f>
        <v>Gastroenterology</v>
      </c>
      <c r="K2648">
        <f>_xlfn.XLOOKUP($A:$A,Charges!$B:$B,Charges!$D:$D)</f>
        <v>469.32</v>
      </c>
      <c r="L2648">
        <f>_xlfn.XLOOKUP($E:$E,InsuranceClaims!$A:$A,InsuranceClaims!$E:$E)</f>
        <v>0</v>
      </c>
      <c r="M2648" t="str">
        <f>_xlfn.XLOOKUP($A:$A,Diagnoses!$B:$B,Diagnoses!$D:$D)</f>
        <v>Acute upper respiratory infection, unspecified</v>
      </c>
      <c r="N2648" t="str">
        <f t="shared" si="82"/>
        <v>2023-Dec</v>
      </c>
      <c r="O2648" t="str">
        <f t="shared" si="83"/>
        <v>High Cost</v>
      </c>
      <c r="P2648">
        <f>COUNTIF($B:$B,B2648)</f>
        <v>9</v>
      </c>
      <c r="Q2648">
        <f>SUMIF($C:$C,C2648,$L:$L)</f>
        <v>20657.172699999996</v>
      </c>
    </row>
    <row r="2649" spans="1:17" x14ac:dyDescent="0.25">
      <c r="A2649" t="s">
        <v>7136</v>
      </c>
      <c r="B2649" t="s">
        <v>1050</v>
      </c>
      <c r="C2649" t="s">
        <v>3329</v>
      </c>
      <c r="D2649" t="s">
        <v>3093</v>
      </c>
      <c r="F2649" t="s">
        <v>3185</v>
      </c>
      <c r="G2649" t="s">
        <v>3106</v>
      </c>
      <c r="H2649">
        <f ca="1">_xlfn.XLOOKUP('Master Data'!$B:$B,PatientsMaster!$A:$A,PatientsMaster!$F:$F)</f>
        <v>40</v>
      </c>
      <c r="I2649" t="str">
        <f ca="1">_xlfn.XLOOKUP('Master Data'!$B:$B,PatientsMaster!$A:$A,PatientsMaster!$G:$G)</f>
        <v>Young Adult</v>
      </c>
      <c r="J2649" t="str">
        <f>_xlfn.XLOOKUP($C:$C,ProvidersMaster!$A:$A,ProvidersMaster!$C:$C)</f>
        <v>Oncology</v>
      </c>
      <c r="K2649">
        <f>_xlfn.XLOOKUP($A:$A,Charges!$B:$B,Charges!$D:$D)</f>
        <v>87.49</v>
      </c>
      <c r="L2649">
        <f>_xlfn.XLOOKUP($E:$E,InsuranceClaims!$A:$A,InsuranceClaims!$E:$E)</f>
        <v>0</v>
      </c>
      <c r="M2649" t="str">
        <f>_xlfn.XLOOKUP($A:$A,Diagnoses!$B:$B,Diagnoses!$D:$D)</f>
        <v>Gastro-esophageal reflux disease without esophagitis</v>
      </c>
      <c r="N2649" t="str">
        <f t="shared" si="82"/>
        <v>2025-Nov</v>
      </c>
      <c r="O2649" t="str">
        <f t="shared" si="83"/>
        <v>Standard</v>
      </c>
      <c r="P2649">
        <f>COUNTIF($B:$B,B2649)</f>
        <v>1</v>
      </c>
      <c r="Q2649">
        <f>SUMIF($C:$C,C2649,$L:$L)</f>
        <v>21059.359400000005</v>
      </c>
    </row>
    <row r="2650" spans="1:17" x14ac:dyDescent="0.25">
      <c r="A2650" t="s">
        <v>7137</v>
      </c>
      <c r="B2650" t="s">
        <v>1052</v>
      </c>
      <c r="C2650" t="s">
        <v>3135</v>
      </c>
      <c r="D2650" t="s">
        <v>3088</v>
      </c>
      <c r="F2650" t="s">
        <v>5282</v>
      </c>
      <c r="G2650" t="s">
        <v>3106</v>
      </c>
      <c r="H2650">
        <f ca="1">_xlfn.XLOOKUP('Master Data'!$B:$B,PatientsMaster!$A:$A,PatientsMaster!$F:$F)</f>
        <v>53</v>
      </c>
      <c r="I2650" t="str">
        <f ca="1">_xlfn.XLOOKUP('Master Data'!$B:$B,PatientsMaster!$A:$A,PatientsMaster!$G:$G)</f>
        <v>Young Adult</v>
      </c>
      <c r="J2650" t="str">
        <f>_xlfn.XLOOKUP($C:$C,ProvidersMaster!$A:$A,ProvidersMaster!$C:$C)</f>
        <v>Pediatrics</v>
      </c>
      <c r="K2650">
        <f>_xlfn.XLOOKUP($A:$A,Charges!$B:$B,Charges!$D:$D)</f>
        <v>92.36</v>
      </c>
      <c r="L2650">
        <f>_xlfn.XLOOKUP($E:$E,InsuranceClaims!$A:$A,InsuranceClaims!$E:$E)</f>
        <v>0</v>
      </c>
      <c r="M2650" t="str">
        <f>_xlfn.XLOOKUP($A:$A,Diagnoses!$B:$B,Diagnoses!$D:$D)</f>
        <v>Type 2 diabetes mellitus without complications</v>
      </c>
      <c r="N2650" t="str">
        <f t="shared" si="82"/>
        <v>2022-Jul</v>
      </c>
      <c r="O2650" t="str">
        <f t="shared" si="83"/>
        <v>Standard</v>
      </c>
      <c r="P2650">
        <f>COUNTIF($B:$B,B2650)</f>
        <v>4</v>
      </c>
      <c r="Q2650">
        <f>SUMIF($C:$C,C2650,$L:$L)</f>
        <v>24472.873299999996</v>
      </c>
    </row>
    <row r="2651" spans="1:17" x14ac:dyDescent="0.25">
      <c r="A2651" t="s">
        <v>7138</v>
      </c>
      <c r="B2651" t="s">
        <v>1052</v>
      </c>
      <c r="C2651" t="s">
        <v>3145</v>
      </c>
      <c r="D2651" t="s">
        <v>3088</v>
      </c>
      <c r="F2651" t="s">
        <v>6252</v>
      </c>
      <c r="G2651" t="s">
        <v>3106</v>
      </c>
      <c r="H2651">
        <f ca="1">_xlfn.XLOOKUP('Master Data'!$B:$B,PatientsMaster!$A:$A,PatientsMaster!$F:$F)</f>
        <v>53</v>
      </c>
      <c r="I2651" t="str">
        <f ca="1">_xlfn.XLOOKUP('Master Data'!$B:$B,PatientsMaster!$A:$A,PatientsMaster!$G:$G)</f>
        <v>Young Adult</v>
      </c>
      <c r="J2651" t="str">
        <f>_xlfn.XLOOKUP($C:$C,ProvidersMaster!$A:$A,ProvidersMaster!$C:$C)</f>
        <v>Cardiology</v>
      </c>
      <c r="K2651">
        <f>_xlfn.XLOOKUP($A:$A,Charges!$B:$B,Charges!$D:$D)</f>
        <v>105.37</v>
      </c>
      <c r="L2651">
        <f>_xlfn.XLOOKUP($E:$E,InsuranceClaims!$A:$A,InsuranceClaims!$E:$E)</f>
        <v>0</v>
      </c>
      <c r="M2651" t="str">
        <f>_xlfn.XLOOKUP($A:$A,Diagnoses!$B:$B,Diagnoses!$D:$D)</f>
        <v>Acute upper respiratory infection, unspecified</v>
      </c>
      <c r="N2651" t="str">
        <f t="shared" si="82"/>
        <v>2022-Jun</v>
      </c>
      <c r="O2651" t="str">
        <f t="shared" si="83"/>
        <v>Standard</v>
      </c>
      <c r="P2651">
        <f>COUNTIF($B:$B,B2651)</f>
        <v>4</v>
      </c>
      <c r="Q2651">
        <f>SUMIF($C:$C,C2651,$L:$L)</f>
        <v>16957.942200000001</v>
      </c>
    </row>
    <row r="2652" spans="1:17" x14ac:dyDescent="0.25">
      <c r="A2652" t="s">
        <v>7139</v>
      </c>
      <c r="B2652" t="s">
        <v>1052</v>
      </c>
      <c r="C2652" t="s">
        <v>3104</v>
      </c>
      <c r="D2652" t="s">
        <v>3088</v>
      </c>
      <c r="F2652" t="s">
        <v>7140</v>
      </c>
      <c r="G2652" t="s">
        <v>3106</v>
      </c>
      <c r="H2652">
        <f ca="1">_xlfn.XLOOKUP('Master Data'!$B:$B,PatientsMaster!$A:$A,PatientsMaster!$F:$F)</f>
        <v>53</v>
      </c>
      <c r="I2652" t="str">
        <f ca="1">_xlfn.XLOOKUP('Master Data'!$B:$B,PatientsMaster!$A:$A,PatientsMaster!$G:$G)</f>
        <v>Young Adult</v>
      </c>
      <c r="J2652" t="str">
        <f>_xlfn.XLOOKUP($C:$C,ProvidersMaster!$A:$A,ProvidersMaster!$C:$C)</f>
        <v>Pediatrics</v>
      </c>
      <c r="K2652">
        <f>_xlfn.XLOOKUP($A:$A,Charges!$B:$B,Charges!$D:$D)</f>
        <v>395.24</v>
      </c>
      <c r="L2652">
        <f>_xlfn.XLOOKUP($E:$E,InsuranceClaims!$A:$A,InsuranceClaims!$E:$E)</f>
        <v>0</v>
      </c>
      <c r="M2652" t="str">
        <f>_xlfn.XLOOKUP($A:$A,Diagnoses!$B:$B,Diagnoses!$D:$D)</f>
        <v>Low back pain</v>
      </c>
      <c r="N2652" t="str">
        <f t="shared" si="82"/>
        <v>2023-Sep</v>
      </c>
      <c r="O2652" t="str">
        <f t="shared" si="83"/>
        <v>High Cost</v>
      </c>
      <c r="P2652">
        <f>COUNTIF($B:$B,B2652)</f>
        <v>4</v>
      </c>
      <c r="Q2652">
        <f>SUMIF($C:$C,C2652,$L:$L)</f>
        <v>19656.943599999999</v>
      </c>
    </row>
    <row r="2653" spans="1:17" x14ac:dyDescent="0.25">
      <c r="A2653" t="s">
        <v>7141</v>
      </c>
      <c r="B2653" t="s">
        <v>1052</v>
      </c>
      <c r="C2653" t="s">
        <v>3248</v>
      </c>
      <c r="D2653" t="s">
        <v>3088</v>
      </c>
      <c r="F2653" t="s">
        <v>4587</v>
      </c>
      <c r="G2653" t="s">
        <v>3106</v>
      </c>
      <c r="H2653">
        <f ca="1">_xlfn.XLOOKUP('Master Data'!$B:$B,PatientsMaster!$A:$A,PatientsMaster!$F:$F)</f>
        <v>53</v>
      </c>
      <c r="I2653" t="str">
        <f ca="1">_xlfn.XLOOKUP('Master Data'!$B:$B,PatientsMaster!$A:$A,PatientsMaster!$G:$G)</f>
        <v>Young Adult</v>
      </c>
      <c r="J2653" t="str">
        <f>_xlfn.XLOOKUP($C:$C,ProvidersMaster!$A:$A,ProvidersMaster!$C:$C)</f>
        <v>Cardiology</v>
      </c>
      <c r="K2653">
        <f>_xlfn.XLOOKUP($A:$A,Charges!$B:$B,Charges!$D:$D)</f>
        <v>386.13</v>
      </c>
      <c r="L2653">
        <f>_xlfn.XLOOKUP($E:$E,InsuranceClaims!$A:$A,InsuranceClaims!$E:$E)</f>
        <v>0</v>
      </c>
      <c r="M2653" t="str">
        <f>_xlfn.XLOOKUP($A:$A,Diagnoses!$B:$B,Diagnoses!$D:$D)</f>
        <v>Essential (primary) hypertension</v>
      </c>
      <c r="N2653" t="str">
        <f t="shared" si="82"/>
        <v>2024-Nov</v>
      </c>
      <c r="O2653" t="str">
        <f t="shared" si="83"/>
        <v>High Cost</v>
      </c>
      <c r="P2653">
        <f>COUNTIF($B:$B,B2653)</f>
        <v>4</v>
      </c>
      <c r="Q2653">
        <f>SUMIF($C:$C,C2653,$L:$L)</f>
        <v>20392.786800000002</v>
      </c>
    </row>
    <row r="2654" spans="1:17" x14ac:dyDescent="0.25">
      <c r="A2654" t="s">
        <v>7142</v>
      </c>
      <c r="B2654" t="s">
        <v>1054</v>
      </c>
      <c r="C2654" t="s">
        <v>3156</v>
      </c>
      <c r="D2654" t="s">
        <v>3093</v>
      </c>
      <c r="F2654" t="s">
        <v>4909</v>
      </c>
      <c r="G2654" t="s">
        <v>3102</v>
      </c>
      <c r="H2654">
        <f ca="1">_xlfn.XLOOKUP('Master Data'!$B:$B,PatientsMaster!$A:$A,PatientsMaster!$F:$F)</f>
        <v>28</v>
      </c>
      <c r="I2654" t="str">
        <f ca="1">_xlfn.XLOOKUP('Master Data'!$B:$B,PatientsMaster!$A:$A,PatientsMaster!$G:$G)</f>
        <v>Young Adult</v>
      </c>
      <c r="J2654" t="str">
        <f>_xlfn.XLOOKUP($C:$C,ProvidersMaster!$A:$A,ProvidersMaster!$C:$C)</f>
        <v>Neurology</v>
      </c>
      <c r="K2654">
        <f>_xlfn.XLOOKUP($A:$A,Charges!$B:$B,Charges!$D:$D)</f>
        <v>377.51</v>
      </c>
      <c r="L2654">
        <f>_xlfn.XLOOKUP($E:$E,InsuranceClaims!$A:$A,InsuranceClaims!$E:$E)</f>
        <v>0</v>
      </c>
      <c r="M2654" t="str">
        <f>_xlfn.XLOOKUP($A:$A,Diagnoses!$B:$B,Diagnoses!$D:$D)</f>
        <v>Type 2 diabetes mellitus without complications</v>
      </c>
      <c r="N2654" t="str">
        <f t="shared" si="82"/>
        <v>2022-Sep</v>
      </c>
      <c r="O2654" t="str">
        <f t="shared" si="83"/>
        <v>High Cost</v>
      </c>
      <c r="P2654">
        <f>COUNTIF($B:$B,B2654)</f>
        <v>9</v>
      </c>
      <c r="Q2654">
        <f>SUMIF($C:$C,C2654,$L:$L)</f>
        <v>25676.765600000006</v>
      </c>
    </row>
    <row r="2655" spans="1:17" x14ac:dyDescent="0.25">
      <c r="A2655" t="s">
        <v>7143</v>
      </c>
      <c r="B2655" t="s">
        <v>1054</v>
      </c>
      <c r="C2655" t="s">
        <v>3130</v>
      </c>
      <c r="D2655" t="s">
        <v>3093</v>
      </c>
      <c r="F2655" t="s">
        <v>7144</v>
      </c>
      <c r="G2655" t="s">
        <v>3106</v>
      </c>
      <c r="H2655">
        <f ca="1">_xlfn.XLOOKUP('Master Data'!$B:$B,PatientsMaster!$A:$A,PatientsMaster!$F:$F)</f>
        <v>28</v>
      </c>
      <c r="I2655" t="str">
        <f ca="1">_xlfn.XLOOKUP('Master Data'!$B:$B,PatientsMaster!$A:$A,PatientsMaster!$G:$G)</f>
        <v>Young Adult</v>
      </c>
      <c r="J2655" t="str">
        <f>_xlfn.XLOOKUP($C:$C,ProvidersMaster!$A:$A,ProvidersMaster!$C:$C)</f>
        <v>Pediatrics</v>
      </c>
      <c r="K2655">
        <f>_xlfn.XLOOKUP($A:$A,Charges!$B:$B,Charges!$D:$D)</f>
        <v>57.32</v>
      </c>
      <c r="L2655">
        <f>_xlfn.XLOOKUP($E:$E,InsuranceClaims!$A:$A,InsuranceClaims!$E:$E)</f>
        <v>0</v>
      </c>
      <c r="M2655" t="str">
        <f>_xlfn.XLOOKUP($A:$A,Diagnoses!$B:$B,Diagnoses!$D:$D)</f>
        <v>Essential (primary) hypertension</v>
      </c>
      <c r="N2655" t="str">
        <f t="shared" si="82"/>
        <v>2024-May</v>
      </c>
      <c r="O2655" t="str">
        <f t="shared" si="83"/>
        <v>Standard</v>
      </c>
      <c r="P2655">
        <f>COUNTIF($B:$B,B2655)</f>
        <v>9</v>
      </c>
      <c r="Q2655">
        <f>SUMIF($C:$C,C2655,$L:$L)</f>
        <v>15966.304299999994</v>
      </c>
    </row>
    <row r="2656" spans="1:17" x14ac:dyDescent="0.25">
      <c r="A2656" t="s">
        <v>7145</v>
      </c>
      <c r="B2656" t="s">
        <v>1054</v>
      </c>
      <c r="C2656" t="s">
        <v>3199</v>
      </c>
      <c r="D2656" t="s">
        <v>3093</v>
      </c>
      <c r="F2656" t="s">
        <v>6410</v>
      </c>
      <c r="G2656" t="s">
        <v>3090</v>
      </c>
      <c r="H2656">
        <f ca="1">_xlfn.XLOOKUP('Master Data'!$B:$B,PatientsMaster!$A:$A,PatientsMaster!$F:$F)</f>
        <v>28</v>
      </c>
      <c r="I2656" t="str">
        <f ca="1">_xlfn.XLOOKUP('Master Data'!$B:$B,PatientsMaster!$A:$A,PatientsMaster!$G:$G)</f>
        <v>Young Adult</v>
      </c>
      <c r="J2656" t="str">
        <f>_xlfn.XLOOKUP($C:$C,ProvidersMaster!$A:$A,ProvidersMaster!$C:$C)</f>
        <v>Gastroenterology</v>
      </c>
      <c r="K2656">
        <f>_xlfn.XLOOKUP($A:$A,Charges!$B:$B,Charges!$D:$D)</f>
        <v>173.69</v>
      </c>
      <c r="L2656">
        <f>_xlfn.XLOOKUP($E:$E,InsuranceClaims!$A:$A,InsuranceClaims!$E:$E)</f>
        <v>0</v>
      </c>
      <c r="M2656" t="str">
        <f>_xlfn.XLOOKUP($A:$A,Diagnoses!$B:$B,Diagnoses!$D:$D)</f>
        <v>Low back pain</v>
      </c>
      <c r="N2656" t="str">
        <f t="shared" si="82"/>
        <v>2022-Sep</v>
      </c>
      <c r="O2656" t="str">
        <f t="shared" si="83"/>
        <v>Standard</v>
      </c>
      <c r="P2656">
        <f>COUNTIF($B:$B,B2656)</f>
        <v>9</v>
      </c>
      <c r="Q2656">
        <f>SUMIF($C:$C,C2656,$L:$L)</f>
        <v>19674.320500000005</v>
      </c>
    </row>
    <row r="2657" spans="1:17" x14ac:dyDescent="0.25">
      <c r="A2657" t="s">
        <v>7146</v>
      </c>
      <c r="B2657" t="s">
        <v>1054</v>
      </c>
      <c r="C2657" t="s">
        <v>3217</v>
      </c>
      <c r="D2657" t="s">
        <v>3088</v>
      </c>
      <c r="F2657" t="s">
        <v>4103</v>
      </c>
      <c r="G2657" t="s">
        <v>3106</v>
      </c>
      <c r="H2657">
        <f ca="1">_xlfn.XLOOKUP('Master Data'!$B:$B,PatientsMaster!$A:$A,PatientsMaster!$F:$F)</f>
        <v>28</v>
      </c>
      <c r="I2657" t="str">
        <f ca="1">_xlfn.XLOOKUP('Master Data'!$B:$B,PatientsMaster!$A:$A,PatientsMaster!$G:$G)</f>
        <v>Young Adult</v>
      </c>
      <c r="J2657" t="str">
        <f>_xlfn.XLOOKUP($C:$C,ProvidersMaster!$A:$A,ProvidersMaster!$C:$C)</f>
        <v>Cardiology</v>
      </c>
      <c r="K2657">
        <f>_xlfn.XLOOKUP($A:$A,Charges!$B:$B,Charges!$D:$D)</f>
        <v>444.47</v>
      </c>
      <c r="L2657">
        <f>_xlfn.XLOOKUP($E:$E,InsuranceClaims!$A:$A,InsuranceClaims!$E:$E)</f>
        <v>0</v>
      </c>
      <c r="M2657" t="str">
        <f>_xlfn.XLOOKUP($A:$A,Diagnoses!$B:$B,Diagnoses!$D:$D)</f>
        <v>Acute upper respiratory infection, unspecified</v>
      </c>
      <c r="N2657" t="str">
        <f t="shared" si="82"/>
        <v>2022-Feb</v>
      </c>
      <c r="O2657" t="str">
        <f t="shared" si="83"/>
        <v>High Cost</v>
      </c>
      <c r="P2657">
        <f>COUNTIF($B:$B,B2657)</f>
        <v>9</v>
      </c>
      <c r="Q2657">
        <f>SUMIF($C:$C,C2657,$L:$L)</f>
        <v>16325.449900000001</v>
      </c>
    </row>
    <row r="2658" spans="1:17" x14ac:dyDescent="0.25">
      <c r="A2658" t="s">
        <v>7147</v>
      </c>
      <c r="B2658" t="s">
        <v>1054</v>
      </c>
      <c r="C2658" t="s">
        <v>3199</v>
      </c>
      <c r="D2658" t="s">
        <v>3088</v>
      </c>
      <c r="F2658" t="s">
        <v>7148</v>
      </c>
      <c r="G2658" t="s">
        <v>3102</v>
      </c>
      <c r="H2658">
        <f ca="1">_xlfn.XLOOKUP('Master Data'!$B:$B,PatientsMaster!$A:$A,PatientsMaster!$F:$F)</f>
        <v>28</v>
      </c>
      <c r="I2658" t="str">
        <f ca="1">_xlfn.XLOOKUP('Master Data'!$B:$B,PatientsMaster!$A:$A,PatientsMaster!$G:$G)</f>
        <v>Young Adult</v>
      </c>
      <c r="J2658" t="str">
        <f>_xlfn.XLOOKUP($C:$C,ProvidersMaster!$A:$A,ProvidersMaster!$C:$C)</f>
        <v>Gastroenterology</v>
      </c>
      <c r="K2658">
        <f>_xlfn.XLOOKUP($A:$A,Charges!$B:$B,Charges!$D:$D)</f>
        <v>479.87</v>
      </c>
      <c r="L2658">
        <f>_xlfn.XLOOKUP($E:$E,InsuranceClaims!$A:$A,InsuranceClaims!$E:$E)</f>
        <v>0</v>
      </c>
      <c r="M2658" t="str">
        <f>_xlfn.XLOOKUP($A:$A,Diagnoses!$B:$B,Diagnoses!$D:$D)</f>
        <v>Essential (primary) hypertension</v>
      </c>
      <c r="N2658" t="str">
        <f t="shared" si="82"/>
        <v>2023-Mar</v>
      </c>
      <c r="O2658" t="str">
        <f t="shared" si="83"/>
        <v>High Cost</v>
      </c>
      <c r="P2658">
        <f>COUNTIF($B:$B,B2658)</f>
        <v>9</v>
      </c>
      <c r="Q2658">
        <f>SUMIF($C:$C,C2658,$L:$L)</f>
        <v>19674.320500000005</v>
      </c>
    </row>
    <row r="2659" spans="1:17" x14ac:dyDescent="0.25">
      <c r="A2659" t="s">
        <v>7149</v>
      </c>
      <c r="B2659" t="s">
        <v>1054</v>
      </c>
      <c r="C2659" t="s">
        <v>3097</v>
      </c>
      <c r="D2659" t="s">
        <v>3093</v>
      </c>
      <c r="F2659" t="s">
        <v>4315</v>
      </c>
      <c r="G2659" t="s">
        <v>3102</v>
      </c>
      <c r="H2659">
        <f ca="1">_xlfn.XLOOKUP('Master Data'!$B:$B,PatientsMaster!$A:$A,PatientsMaster!$F:$F)</f>
        <v>28</v>
      </c>
      <c r="I2659" t="str">
        <f ca="1">_xlfn.XLOOKUP('Master Data'!$B:$B,PatientsMaster!$A:$A,PatientsMaster!$G:$G)</f>
        <v>Young Adult</v>
      </c>
      <c r="J2659" t="str">
        <f>_xlfn.XLOOKUP($C:$C,ProvidersMaster!$A:$A,ProvidersMaster!$C:$C)</f>
        <v>Cardiology</v>
      </c>
      <c r="K2659">
        <f>_xlfn.XLOOKUP($A:$A,Charges!$B:$B,Charges!$D:$D)</f>
        <v>163.47999999999999</v>
      </c>
      <c r="L2659">
        <f>_xlfn.XLOOKUP($E:$E,InsuranceClaims!$A:$A,InsuranceClaims!$E:$E)</f>
        <v>0</v>
      </c>
      <c r="M2659" t="str">
        <f>_xlfn.XLOOKUP($A:$A,Diagnoses!$B:$B,Diagnoses!$D:$D)</f>
        <v>Gastro-esophageal reflux disease without esophagitis</v>
      </c>
      <c r="N2659" t="str">
        <f t="shared" si="82"/>
        <v>2024-May</v>
      </c>
      <c r="O2659" t="str">
        <f t="shared" si="83"/>
        <v>Standard</v>
      </c>
      <c r="P2659">
        <f>COUNTIF($B:$B,B2659)</f>
        <v>9</v>
      </c>
      <c r="Q2659">
        <f>SUMIF($C:$C,C2659,$L:$L)</f>
        <v>19482.340599999985</v>
      </c>
    </row>
    <row r="2660" spans="1:17" x14ac:dyDescent="0.25">
      <c r="A2660" t="s">
        <v>7150</v>
      </c>
      <c r="B2660" t="s">
        <v>1054</v>
      </c>
      <c r="C2660" t="s">
        <v>3254</v>
      </c>
      <c r="D2660" t="s">
        <v>3093</v>
      </c>
      <c r="F2660" t="s">
        <v>7151</v>
      </c>
      <c r="G2660" t="s">
        <v>3095</v>
      </c>
      <c r="H2660">
        <f ca="1">_xlfn.XLOOKUP('Master Data'!$B:$B,PatientsMaster!$A:$A,PatientsMaster!$F:$F)</f>
        <v>28</v>
      </c>
      <c r="I2660" t="str">
        <f ca="1">_xlfn.XLOOKUP('Master Data'!$B:$B,PatientsMaster!$A:$A,PatientsMaster!$G:$G)</f>
        <v>Young Adult</v>
      </c>
      <c r="J2660" t="str">
        <f>_xlfn.XLOOKUP($C:$C,ProvidersMaster!$A:$A,ProvidersMaster!$C:$C)</f>
        <v>General Practice</v>
      </c>
      <c r="K2660">
        <f>_xlfn.XLOOKUP($A:$A,Charges!$B:$B,Charges!$D:$D)</f>
        <v>442.8</v>
      </c>
      <c r="L2660">
        <f>_xlfn.XLOOKUP($E:$E,InsuranceClaims!$A:$A,InsuranceClaims!$E:$E)</f>
        <v>0</v>
      </c>
      <c r="M2660" t="str">
        <f>_xlfn.XLOOKUP($A:$A,Diagnoses!$B:$B,Diagnoses!$D:$D)</f>
        <v>Low back pain</v>
      </c>
      <c r="N2660" t="str">
        <f t="shared" si="82"/>
        <v>2022-May</v>
      </c>
      <c r="O2660" t="str">
        <f t="shared" si="83"/>
        <v>High Cost</v>
      </c>
      <c r="P2660">
        <f>COUNTIF($B:$B,B2660)</f>
        <v>9</v>
      </c>
      <c r="Q2660">
        <f>SUMIF($C:$C,C2660,$L:$L)</f>
        <v>20459.456599999998</v>
      </c>
    </row>
    <row r="2661" spans="1:17" x14ac:dyDescent="0.25">
      <c r="A2661" t="s">
        <v>7152</v>
      </c>
      <c r="B2661" t="s">
        <v>1054</v>
      </c>
      <c r="C2661" t="s">
        <v>3180</v>
      </c>
      <c r="D2661" t="s">
        <v>3093</v>
      </c>
      <c r="F2661" t="s">
        <v>5990</v>
      </c>
      <c r="G2661" t="s">
        <v>3102</v>
      </c>
      <c r="H2661">
        <f ca="1">_xlfn.XLOOKUP('Master Data'!$B:$B,PatientsMaster!$A:$A,PatientsMaster!$F:$F)</f>
        <v>28</v>
      </c>
      <c r="I2661" t="str">
        <f ca="1">_xlfn.XLOOKUP('Master Data'!$B:$B,PatientsMaster!$A:$A,PatientsMaster!$G:$G)</f>
        <v>Young Adult</v>
      </c>
      <c r="J2661" t="str">
        <f>_xlfn.XLOOKUP($C:$C,ProvidersMaster!$A:$A,ProvidersMaster!$C:$C)</f>
        <v>Gastroenterology</v>
      </c>
      <c r="K2661">
        <f>_xlfn.XLOOKUP($A:$A,Charges!$B:$B,Charges!$D:$D)</f>
        <v>141.34</v>
      </c>
      <c r="L2661">
        <f>_xlfn.XLOOKUP($E:$E,InsuranceClaims!$A:$A,InsuranceClaims!$E:$E)</f>
        <v>0</v>
      </c>
      <c r="M2661" t="str">
        <f>_xlfn.XLOOKUP($A:$A,Diagnoses!$B:$B,Diagnoses!$D:$D)</f>
        <v>Acute upper respiratory infection, unspecified</v>
      </c>
      <c r="N2661" t="str">
        <f t="shared" si="82"/>
        <v>2023-Aug</v>
      </c>
      <c r="O2661" t="str">
        <f t="shared" si="83"/>
        <v>Standard</v>
      </c>
      <c r="P2661">
        <f>COUNTIF($B:$B,B2661)</f>
        <v>9</v>
      </c>
      <c r="Q2661">
        <f>SUMIF($C:$C,C2661,$L:$L)</f>
        <v>19110.715800000002</v>
      </c>
    </row>
    <row r="2662" spans="1:17" x14ac:dyDescent="0.25">
      <c r="A2662" t="s">
        <v>7153</v>
      </c>
      <c r="B2662" t="s">
        <v>1054</v>
      </c>
      <c r="C2662" t="s">
        <v>3208</v>
      </c>
      <c r="D2662" t="s">
        <v>3093</v>
      </c>
      <c r="F2662" t="s">
        <v>7154</v>
      </c>
      <c r="G2662" t="s">
        <v>3095</v>
      </c>
      <c r="H2662">
        <f ca="1">_xlfn.XLOOKUP('Master Data'!$B:$B,PatientsMaster!$A:$A,PatientsMaster!$F:$F)</f>
        <v>28</v>
      </c>
      <c r="I2662" t="str">
        <f ca="1">_xlfn.XLOOKUP('Master Data'!$B:$B,PatientsMaster!$A:$A,PatientsMaster!$G:$G)</f>
        <v>Young Adult</v>
      </c>
      <c r="J2662" t="str">
        <f>_xlfn.XLOOKUP($C:$C,ProvidersMaster!$A:$A,ProvidersMaster!$C:$C)</f>
        <v>Cardiology</v>
      </c>
      <c r="K2662">
        <f>_xlfn.XLOOKUP($A:$A,Charges!$B:$B,Charges!$D:$D)</f>
        <v>336.5</v>
      </c>
      <c r="L2662">
        <f>_xlfn.XLOOKUP($E:$E,InsuranceClaims!$A:$A,InsuranceClaims!$E:$E)</f>
        <v>0</v>
      </c>
      <c r="M2662" t="str">
        <f>_xlfn.XLOOKUP($A:$A,Diagnoses!$B:$B,Diagnoses!$D:$D)</f>
        <v>Low back pain</v>
      </c>
      <c r="N2662" t="str">
        <f t="shared" si="82"/>
        <v>2022-Sep</v>
      </c>
      <c r="O2662" t="str">
        <f t="shared" si="83"/>
        <v>Standard</v>
      </c>
      <c r="P2662">
        <f>COUNTIF($B:$B,B2662)</f>
        <v>9</v>
      </c>
      <c r="Q2662">
        <f>SUMIF($C:$C,C2662,$L:$L)</f>
        <v>17205.856699999993</v>
      </c>
    </row>
    <row r="2663" spans="1:17" x14ac:dyDescent="0.25">
      <c r="A2663" t="s">
        <v>7155</v>
      </c>
      <c r="B2663" t="s">
        <v>1056</v>
      </c>
      <c r="C2663" t="s">
        <v>3104</v>
      </c>
      <c r="D2663" t="s">
        <v>3088</v>
      </c>
      <c r="F2663" t="s">
        <v>6909</v>
      </c>
      <c r="G2663" t="s">
        <v>3090</v>
      </c>
      <c r="H2663">
        <f ca="1">_xlfn.XLOOKUP('Master Data'!$B:$B,PatientsMaster!$A:$A,PatientsMaster!$F:$F)</f>
        <v>67</v>
      </c>
      <c r="I2663" t="str">
        <f ca="1">_xlfn.XLOOKUP('Master Data'!$B:$B,PatientsMaster!$A:$A,PatientsMaster!$G:$G)</f>
        <v>Young Adult</v>
      </c>
      <c r="J2663" t="str">
        <f>_xlfn.XLOOKUP($C:$C,ProvidersMaster!$A:$A,ProvidersMaster!$C:$C)</f>
        <v>Pediatrics</v>
      </c>
      <c r="K2663">
        <f>_xlfn.XLOOKUP($A:$A,Charges!$B:$B,Charges!$D:$D)</f>
        <v>157.52000000000001</v>
      </c>
      <c r="L2663">
        <f>_xlfn.XLOOKUP($E:$E,InsuranceClaims!$A:$A,InsuranceClaims!$E:$E)</f>
        <v>0</v>
      </c>
      <c r="M2663" t="str">
        <f>_xlfn.XLOOKUP($A:$A,Diagnoses!$B:$B,Diagnoses!$D:$D)</f>
        <v>Type 2 diabetes mellitus without complications</v>
      </c>
      <c r="N2663" t="str">
        <f t="shared" si="82"/>
        <v>2024-Oct</v>
      </c>
      <c r="O2663" t="str">
        <f t="shared" si="83"/>
        <v>Standard</v>
      </c>
      <c r="P2663">
        <f>COUNTIF($B:$B,B2663)</f>
        <v>6</v>
      </c>
      <c r="Q2663">
        <f>SUMIF($C:$C,C2663,$L:$L)</f>
        <v>19656.943599999999</v>
      </c>
    </row>
    <row r="2664" spans="1:17" x14ac:dyDescent="0.25">
      <c r="A2664" t="s">
        <v>7156</v>
      </c>
      <c r="B2664" t="s">
        <v>1056</v>
      </c>
      <c r="C2664" t="s">
        <v>3148</v>
      </c>
      <c r="D2664" t="s">
        <v>3088</v>
      </c>
      <c r="F2664" t="s">
        <v>7157</v>
      </c>
      <c r="G2664" t="s">
        <v>3090</v>
      </c>
      <c r="H2664">
        <f ca="1">_xlfn.XLOOKUP('Master Data'!$B:$B,PatientsMaster!$A:$A,PatientsMaster!$F:$F)</f>
        <v>67</v>
      </c>
      <c r="I2664" t="str">
        <f ca="1">_xlfn.XLOOKUP('Master Data'!$B:$B,PatientsMaster!$A:$A,PatientsMaster!$G:$G)</f>
        <v>Young Adult</v>
      </c>
      <c r="J2664" t="str">
        <f>_xlfn.XLOOKUP($C:$C,ProvidersMaster!$A:$A,ProvidersMaster!$C:$C)</f>
        <v>Gastroenterology</v>
      </c>
      <c r="K2664">
        <f>_xlfn.XLOOKUP($A:$A,Charges!$B:$B,Charges!$D:$D)</f>
        <v>62.53</v>
      </c>
      <c r="L2664">
        <f>_xlfn.XLOOKUP($E:$E,InsuranceClaims!$A:$A,InsuranceClaims!$E:$E)</f>
        <v>0</v>
      </c>
      <c r="M2664" t="str">
        <f>_xlfn.XLOOKUP($A:$A,Diagnoses!$B:$B,Diagnoses!$D:$D)</f>
        <v>Low back pain</v>
      </c>
      <c r="N2664" t="str">
        <f t="shared" si="82"/>
        <v>2022-Oct</v>
      </c>
      <c r="O2664" t="str">
        <f t="shared" si="83"/>
        <v>Standard</v>
      </c>
      <c r="P2664">
        <f>COUNTIF($B:$B,B2664)</f>
        <v>6</v>
      </c>
      <c r="Q2664">
        <f>SUMIF($C:$C,C2664,$L:$L)</f>
        <v>19833.441100000004</v>
      </c>
    </row>
    <row r="2665" spans="1:17" x14ac:dyDescent="0.25">
      <c r="A2665" t="s">
        <v>7158</v>
      </c>
      <c r="B2665" t="s">
        <v>1056</v>
      </c>
      <c r="C2665" t="s">
        <v>3130</v>
      </c>
      <c r="D2665" t="s">
        <v>3088</v>
      </c>
      <c r="F2665" t="s">
        <v>7159</v>
      </c>
      <c r="G2665" t="s">
        <v>3106</v>
      </c>
      <c r="H2665">
        <f ca="1">_xlfn.XLOOKUP('Master Data'!$B:$B,PatientsMaster!$A:$A,PatientsMaster!$F:$F)</f>
        <v>67</v>
      </c>
      <c r="I2665" t="str">
        <f ca="1">_xlfn.XLOOKUP('Master Data'!$B:$B,PatientsMaster!$A:$A,PatientsMaster!$G:$G)</f>
        <v>Young Adult</v>
      </c>
      <c r="J2665" t="str">
        <f>_xlfn.XLOOKUP($C:$C,ProvidersMaster!$A:$A,ProvidersMaster!$C:$C)</f>
        <v>Pediatrics</v>
      </c>
      <c r="K2665">
        <f>_xlfn.XLOOKUP($A:$A,Charges!$B:$B,Charges!$D:$D)</f>
        <v>378.4</v>
      </c>
      <c r="L2665">
        <f>_xlfn.XLOOKUP($E:$E,InsuranceClaims!$A:$A,InsuranceClaims!$E:$E)</f>
        <v>0</v>
      </c>
      <c r="M2665" t="str">
        <f>_xlfn.XLOOKUP($A:$A,Diagnoses!$B:$B,Diagnoses!$D:$D)</f>
        <v>Type 2 diabetes mellitus without complications</v>
      </c>
      <c r="N2665" t="str">
        <f t="shared" si="82"/>
        <v>2024-May</v>
      </c>
      <c r="O2665" t="str">
        <f t="shared" si="83"/>
        <v>High Cost</v>
      </c>
      <c r="P2665">
        <f>COUNTIF($B:$B,B2665)</f>
        <v>6</v>
      </c>
      <c r="Q2665">
        <f>SUMIF($C:$C,C2665,$L:$L)</f>
        <v>15966.304299999994</v>
      </c>
    </row>
    <row r="2666" spans="1:17" x14ac:dyDescent="0.25">
      <c r="A2666" t="s">
        <v>7160</v>
      </c>
      <c r="B2666" t="s">
        <v>1056</v>
      </c>
      <c r="C2666" t="s">
        <v>3217</v>
      </c>
      <c r="D2666" t="s">
        <v>3088</v>
      </c>
      <c r="F2666" t="s">
        <v>3744</v>
      </c>
      <c r="G2666" t="s">
        <v>3095</v>
      </c>
      <c r="H2666">
        <f ca="1">_xlfn.XLOOKUP('Master Data'!$B:$B,PatientsMaster!$A:$A,PatientsMaster!$F:$F)</f>
        <v>67</v>
      </c>
      <c r="I2666" t="str">
        <f ca="1">_xlfn.XLOOKUP('Master Data'!$B:$B,PatientsMaster!$A:$A,PatientsMaster!$G:$G)</f>
        <v>Young Adult</v>
      </c>
      <c r="J2666" t="str">
        <f>_xlfn.XLOOKUP($C:$C,ProvidersMaster!$A:$A,ProvidersMaster!$C:$C)</f>
        <v>Cardiology</v>
      </c>
      <c r="K2666">
        <f>_xlfn.XLOOKUP($A:$A,Charges!$B:$B,Charges!$D:$D)</f>
        <v>437.46</v>
      </c>
      <c r="L2666">
        <f>_xlfn.XLOOKUP($E:$E,InsuranceClaims!$A:$A,InsuranceClaims!$E:$E)</f>
        <v>0</v>
      </c>
      <c r="M2666" t="str">
        <f>_xlfn.XLOOKUP($A:$A,Diagnoses!$B:$B,Diagnoses!$D:$D)</f>
        <v>Type 2 diabetes mellitus without complications</v>
      </c>
      <c r="N2666" t="str">
        <f t="shared" si="82"/>
        <v>2023-Sep</v>
      </c>
      <c r="O2666" t="str">
        <f t="shared" si="83"/>
        <v>High Cost</v>
      </c>
      <c r="P2666">
        <f>COUNTIF($B:$B,B2666)</f>
        <v>6</v>
      </c>
      <c r="Q2666">
        <f>SUMIF($C:$C,C2666,$L:$L)</f>
        <v>16325.449900000001</v>
      </c>
    </row>
    <row r="2667" spans="1:17" x14ac:dyDescent="0.25">
      <c r="A2667" t="s">
        <v>7161</v>
      </c>
      <c r="B2667" t="s">
        <v>1056</v>
      </c>
      <c r="C2667" t="s">
        <v>3145</v>
      </c>
      <c r="D2667" t="s">
        <v>3093</v>
      </c>
      <c r="F2667" t="s">
        <v>4363</v>
      </c>
      <c r="G2667" t="s">
        <v>3090</v>
      </c>
      <c r="H2667">
        <f ca="1">_xlfn.XLOOKUP('Master Data'!$B:$B,PatientsMaster!$A:$A,PatientsMaster!$F:$F)</f>
        <v>67</v>
      </c>
      <c r="I2667" t="str">
        <f ca="1">_xlfn.XLOOKUP('Master Data'!$B:$B,PatientsMaster!$A:$A,PatientsMaster!$G:$G)</f>
        <v>Young Adult</v>
      </c>
      <c r="J2667" t="str">
        <f>_xlfn.XLOOKUP($C:$C,ProvidersMaster!$A:$A,ProvidersMaster!$C:$C)</f>
        <v>Cardiology</v>
      </c>
      <c r="K2667">
        <f>_xlfn.XLOOKUP($A:$A,Charges!$B:$B,Charges!$D:$D)</f>
        <v>53.78</v>
      </c>
      <c r="L2667">
        <f>_xlfn.XLOOKUP($E:$E,InsuranceClaims!$A:$A,InsuranceClaims!$E:$E)</f>
        <v>0</v>
      </c>
      <c r="M2667" t="str">
        <f>_xlfn.XLOOKUP($A:$A,Diagnoses!$B:$B,Diagnoses!$D:$D)</f>
        <v>Low back pain</v>
      </c>
      <c r="N2667" t="str">
        <f t="shared" si="82"/>
        <v>2025-Aug</v>
      </c>
      <c r="O2667" t="str">
        <f t="shared" si="83"/>
        <v>Standard</v>
      </c>
      <c r="P2667">
        <f>COUNTIF($B:$B,B2667)</f>
        <v>6</v>
      </c>
      <c r="Q2667">
        <f>SUMIF($C:$C,C2667,$L:$L)</f>
        <v>16957.942200000001</v>
      </c>
    </row>
    <row r="2668" spans="1:17" x14ac:dyDescent="0.25">
      <c r="A2668" t="s">
        <v>7162</v>
      </c>
      <c r="B2668" t="s">
        <v>1056</v>
      </c>
      <c r="C2668" t="s">
        <v>3217</v>
      </c>
      <c r="D2668" t="s">
        <v>3088</v>
      </c>
      <c r="F2668" t="s">
        <v>7044</v>
      </c>
      <c r="G2668" t="s">
        <v>3095</v>
      </c>
      <c r="H2668">
        <f ca="1">_xlfn.XLOOKUP('Master Data'!$B:$B,PatientsMaster!$A:$A,PatientsMaster!$F:$F)</f>
        <v>67</v>
      </c>
      <c r="I2668" t="str">
        <f ca="1">_xlfn.XLOOKUP('Master Data'!$B:$B,PatientsMaster!$A:$A,PatientsMaster!$G:$G)</f>
        <v>Young Adult</v>
      </c>
      <c r="J2668" t="str">
        <f>_xlfn.XLOOKUP($C:$C,ProvidersMaster!$A:$A,ProvidersMaster!$C:$C)</f>
        <v>Cardiology</v>
      </c>
      <c r="K2668">
        <f>_xlfn.XLOOKUP($A:$A,Charges!$B:$B,Charges!$D:$D)</f>
        <v>363.21</v>
      </c>
      <c r="L2668">
        <f>_xlfn.XLOOKUP($E:$E,InsuranceClaims!$A:$A,InsuranceClaims!$E:$E)</f>
        <v>0</v>
      </c>
      <c r="M2668" t="str">
        <f>_xlfn.XLOOKUP($A:$A,Diagnoses!$B:$B,Diagnoses!$D:$D)</f>
        <v>Acute upper respiratory infection, unspecified</v>
      </c>
      <c r="N2668" t="str">
        <f t="shared" si="82"/>
        <v>2025-Jun</v>
      </c>
      <c r="O2668" t="str">
        <f t="shared" si="83"/>
        <v>High Cost</v>
      </c>
      <c r="P2668">
        <f>COUNTIF($B:$B,B2668)</f>
        <v>6</v>
      </c>
      <c r="Q2668">
        <f>SUMIF($C:$C,C2668,$L:$L)</f>
        <v>16325.449900000001</v>
      </c>
    </row>
    <row r="2669" spans="1:17" x14ac:dyDescent="0.25">
      <c r="A2669" t="s">
        <v>7163</v>
      </c>
      <c r="B2669" t="s">
        <v>1058</v>
      </c>
      <c r="C2669" t="s">
        <v>3187</v>
      </c>
      <c r="D2669" t="s">
        <v>3088</v>
      </c>
      <c r="F2669" t="s">
        <v>3293</v>
      </c>
      <c r="G2669" t="s">
        <v>3090</v>
      </c>
      <c r="H2669">
        <f ca="1">_xlfn.XLOOKUP('Master Data'!$B:$B,PatientsMaster!$A:$A,PatientsMaster!$F:$F)</f>
        <v>70</v>
      </c>
      <c r="I2669" t="str">
        <f ca="1">_xlfn.XLOOKUP('Master Data'!$B:$B,PatientsMaster!$A:$A,PatientsMaster!$G:$G)</f>
        <v>Young Adult</v>
      </c>
      <c r="J2669" t="str">
        <f>_xlfn.XLOOKUP($C:$C,ProvidersMaster!$A:$A,ProvidersMaster!$C:$C)</f>
        <v>Cardiology</v>
      </c>
      <c r="K2669">
        <f>_xlfn.XLOOKUP($A:$A,Charges!$B:$B,Charges!$D:$D)</f>
        <v>332.67</v>
      </c>
      <c r="L2669">
        <f>_xlfn.XLOOKUP($E:$E,InsuranceClaims!$A:$A,InsuranceClaims!$E:$E)</f>
        <v>0</v>
      </c>
      <c r="M2669" t="str">
        <f>_xlfn.XLOOKUP($A:$A,Diagnoses!$B:$B,Diagnoses!$D:$D)</f>
        <v>Acute upper respiratory infection, unspecified</v>
      </c>
      <c r="N2669" t="str">
        <f t="shared" si="82"/>
        <v>2022-Jul</v>
      </c>
      <c r="O2669" t="str">
        <f t="shared" si="83"/>
        <v>Standard</v>
      </c>
      <c r="P2669">
        <f>COUNTIF($B:$B,B2669)</f>
        <v>5</v>
      </c>
      <c r="Q2669">
        <f>SUMIF($C:$C,C2669,$L:$L)</f>
        <v>16655.636999999995</v>
      </c>
    </row>
    <row r="2670" spans="1:17" x14ac:dyDescent="0.25">
      <c r="A2670" t="s">
        <v>7164</v>
      </c>
      <c r="B2670" t="s">
        <v>1058</v>
      </c>
      <c r="C2670" t="s">
        <v>3196</v>
      </c>
      <c r="D2670" t="s">
        <v>3093</v>
      </c>
      <c r="F2670" t="s">
        <v>6485</v>
      </c>
      <c r="G2670" t="s">
        <v>3095</v>
      </c>
      <c r="H2670">
        <f ca="1">_xlfn.XLOOKUP('Master Data'!$B:$B,PatientsMaster!$A:$A,PatientsMaster!$F:$F)</f>
        <v>70</v>
      </c>
      <c r="I2670" t="str">
        <f ca="1">_xlfn.XLOOKUP('Master Data'!$B:$B,PatientsMaster!$A:$A,PatientsMaster!$G:$G)</f>
        <v>Young Adult</v>
      </c>
      <c r="J2670" t="str">
        <f>_xlfn.XLOOKUP($C:$C,ProvidersMaster!$A:$A,ProvidersMaster!$C:$C)</f>
        <v>Gastroenterology</v>
      </c>
      <c r="K2670">
        <f>_xlfn.XLOOKUP($A:$A,Charges!$B:$B,Charges!$D:$D)</f>
        <v>358.61</v>
      </c>
      <c r="L2670">
        <f>_xlfn.XLOOKUP($E:$E,InsuranceClaims!$A:$A,InsuranceClaims!$E:$E)</f>
        <v>0</v>
      </c>
      <c r="M2670" t="str">
        <f>_xlfn.XLOOKUP($A:$A,Diagnoses!$B:$B,Diagnoses!$D:$D)</f>
        <v>Gastro-esophageal reflux disease without esophagitis</v>
      </c>
      <c r="N2670" t="str">
        <f t="shared" si="82"/>
        <v>2025-May</v>
      </c>
      <c r="O2670" t="str">
        <f t="shared" si="83"/>
        <v>High Cost</v>
      </c>
      <c r="P2670">
        <f>COUNTIF($B:$B,B2670)</f>
        <v>5</v>
      </c>
      <c r="Q2670">
        <f>SUMIF($C:$C,C2670,$L:$L)</f>
        <v>13711.558999999999</v>
      </c>
    </row>
    <row r="2671" spans="1:17" x14ac:dyDescent="0.25">
      <c r="A2671" t="s">
        <v>7165</v>
      </c>
      <c r="B2671" t="s">
        <v>1058</v>
      </c>
      <c r="C2671" t="s">
        <v>3161</v>
      </c>
      <c r="D2671" t="s">
        <v>3088</v>
      </c>
      <c r="F2671" t="s">
        <v>4677</v>
      </c>
      <c r="G2671" t="s">
        <v>3090</v>
      </c>
      <c r="H2671">
        <f ca="1">_xlfn.XLOOKUP('Master Data'!$B:$B,PatientsMaster!$A:$A,PatientsMaster!$F:$F)</f>
        <v>70</v>
      </c>
      <c r="I2671" t="str">
        <f ca="1">_xlfn.XLOOKUP('Master Data'!$B:$B,PatientsMaster!$A:$A,PatientsMaster!$G:$G)</f>
        <v>Young Adult</v>
      </c>
      <c r="J2671" t="str">
        <f>_xlfn.XLOOKUP($C:$C,ProvidersMaster!$A:$A,ProvidersMaster!$C:$C)</f>
        <v>Gastroenterology</v>
      </c>
      <c r="K2671">
        <f>_xlfn.XLOOKUP($A:$A,Charges!$B:$B,Charges!$D:$D)</f>
        <v>487.82</v>
      </c>
      <c r="L2671">
        <f>_xlfn.XLOOKUP($E:$E,InsuranceClaims!$A:$A,InsuranceClaims!$E:$E)</f>
        <v>0</v>
      </c>
      <c r="M2671" t="str">
        <f>_xlfn.XLOOKUP($A:$A,Diagnoses!$B:$B,Diagnoses!$D:$D)</f>
        <v>Low back pain</v>
      </c>
      <c r="N2671" t="str">
        <f t="shared" si="82"/>
        <v>2023-Nov</v>
      </c>
      <c r="O2671" t="str">
        <f t="shared" si="83"/>
        <v>High Cost</v>
      </c>
      <c r="P2671">
        <f>COUNTIF($B:$B,B2671)</f>
        <v>5</v>
      </c>
      <c r="Q2671">
        <f>SUMIF($C:$C,C2671,$L:$L)</f>
        <v>20657.172699999996</v>
      </c>
    </row>
    <row r="2672" spans="1:17" x14ac:dyDescent="0.25">
      <c r="A2672" t="s">
        <v>7166</v>
      </c>
      <c r="B2672" t="s">
        <v>1058</v>
      </c>
      <c r="C2672" t="s">
        <v>3248</v>
      </c>
      <c r="D2672" t="s">
        <v>3093</v>
      </c>
      <c r="F2672" t="s">
        <v>5501</v>
      </c>
      <c r="G2672" t="s">
        <v>3102</v>
      </c>
      <c r="H2672">
        <f ca="1">_xlfn.XLOOKUP('Master Data'!$B:$B,PatientsMaster!$A:$A,PatientsMaster!$F:$F)</f>
        <v>70</v>
      </c>
      <c r="I2672" t="str">
        <f ca="1">_xlfn.XLOOKUP('Master Data'!$B:$B,PatientsMaster!$A:$A,PatientsMaster!$G:$G)</f>
        <v>Young Adult</v>
      </c>
      <c r="J2672" t="str">
        <f>_xlfn.XLOOKUP($C:$C,ProvidersMaster!$A:$A,ProvidersMaster!$C:$C)</f>
        <v>Cardiology</v>
      </c>
      <c r="K2672">
        <f>_xlfn.XLOOKUP($A:$A,Charges!$B:$B,Charges!$D:$D)</f>
        <v>200.95</v>
      </c>
      <c r="L2672">
        <f>_xlfn.XLOOKUP($E:$E,InsuranceClaims!$A:$A,InsuranceClaims!$E:$E)</f>
        <v>0</v>
      </c>
      <c r="M2672" t="str">
        <f>_xlfn.XLOOKUP($A:$A,Diagnoses!$B:$B,Diagnoses!$D:$D)</f>
        <v>Acute upper respiratory infection, unspecified</v>
      </c>
      <c r="N2672" t="str">
        <f t="shared" si="82"/>
        <v>2023-Jun</v>
      </c>
      <c r="O2672" t="str">
        <f t="shared" si="83"/>
        <v>Standard</v>
      </c>
      <c r="P2672">
        <f>COUNTIF($B:$B,B2672)</f>
        <v>5</v>
      </c>
      <c r="Q2672">
        <f>SUMIF($C:$C,C2672,$L:$L)</f>
        <v>20392.786800000002</v>
      </c>
    </row>
    <row r="2673" spans="1:17" x14ac:dyDescent="0.25">
      <c r="A2673" t="s">
        <v>7167</v>
      </c>
      <c r="B2673" t="s">
        <v>1058</v>
      </c>
      <c r="C2673" t="s">
        <v>3135</v>
      </c>
      <c r="D2673" t="s">
        <v>3093</v>
      </c>
      <c r="F2673" t="s">
        <v>7168</v>
      </c>
      <c r="G2673" t="s">
        <v>3102</v>
      </c>
      <c r="H2673">
        <f ca="1">_xlfn.XLOOKUP('Master Data'!$B:$B,PatientsMaster!$A:$A,PatientsMaster!$F:$F)</f>
        <v>70</v>
      </c>
      <c r="I2673" t="str">
        <f ca="1">_xlfn.XLOOKUP('Master Data'!$B:$B,PatientsMaster!$A:$A,PatientsMaster!$G:$G)</f>
        <v>Young Adult</v>
      </c>
      <c r="J2673" t="str">
        <f>_xlfn.XLOOKUP($C:$C,ProvidersMaster!$A:$A,ProvidersMaster!$C:$C)</f>
        <v>Pediatrics</v>
      </c>
      <c r="K2673">
        <f>_xlfn.XLOOKUP($A:$A,Charges!$B:$B,Charges!$D:$D)</f>
        <v>439.71</v>
      </c>
      <c r="L2673">
        <f>_xlfn.XLOOKUP($E:$E,InsuranceClaims!$A:$A,InsuranceClaims!$E:$E)</f>
        <v>0</v>
      </c>
      <c r="M2673" t="str">
        <f>_xlfn.XLOOKUP($A:$A,Diagnoses!$B:$B,Diagnoses!$D:$D)</f>
        <v>Essential (primary) hypertension</v>
      </c>
      <c r="N2673" t="str">
        <f t="shared" si="82"/>
        <v>2022-Feb</v>
      </c>
      <c r="O2673" t="str">
        <f t="shared" si="83"/>
        <v>High Cost</v>
      </c>
      <c r="P2673">
        <f>COUNTIF($B:$B,B2673)</f>
        <v>5</v>
      </c>
      <c r="Q2673">
        <f>SUMIF($C:$C,C2673,$L:$L)</f>
        <v>24472.873299999996</v>
      </c>
    </row>
    <row r="2674" spans="1:17" x14ac:dyDescent="0.25">
      <c r="A2674" t="s">
        <v>7169</v>
      </c>
      <c r="B2674" t="s">
        <v>1060</v>
      </c>
      <c r="C2674" t="s">
        <v>3145</v>
      </c>
      <c r="D2674" t="s">
        <v>3093</v>
      </c>
      <c r="F2674" t="s">
        <v>5575</v>
      </c>
      <c r="G2674" t="s">
        <v>3090</v>
      </c>
      <c r="H2674">
        <f ca="1">_xlfn.XLOOKUP('Master Data'!$B:$B,PatientsMaster!$A:$A,PatientsMaster!$F:$F)</f>
        <v>30</v>
      </c>
      <c r="I2674" t="str">
        <f ca="1">_xlfn.XLOOKUP('Master Data'!$B:$B,PatientsMaster!$A:$A,PatientsMaster!$G:$G)</f>
        <v>Young Adult</v>
      </c>
      <c r="J2674" t="str">
        <f>_xlfn.XLOOKUP($C:$C,ProvidersMaster!$A:$A,ProvidersMaster!$C:$C)</f>
        <v>Cardiology</v>
      </c>
      <c r="K2674">
        <f>_xlfn.XLOOKUP($A:$A,Charges!$B:$B,Charges!$D:$D)</f>
        <v>301.08999999999997</v>
      </c>
      <c r="L2674">
        <f>_xlfn.XLOOKUP($E:$E,InsuranceClaims!$A:$A,InsuranceClaims!$E:$E)</f>
        <v>0</v>
      </c>
      <c r="M2674" t="str">
        <f>_xlfn.XLOOKUP($A:$A,Diagnoses!$B:$B,Diagnoses!$D:$D)</f>
        <v>Acute upper respiratory infection, unspecified</v>
      </c>
      <c r="N2674" t="str">
        <f t="shared" si="82"/>
        <v>2023-Feb</v>
      </c>
      <c r="O2674" t="str">
        <f t="shared" si="83"/>
        <v>Standard</v>
      </c>
      <c r="P2674">
        <f>COUNTIF($B:$B,B2674)</f>
        <v>9</v>
      </c>
      <c r="Q2674">
        <f>SUMIF($C:$C,C2674,$L:$L)</f>
        <v>16957.942200000001</v>
      </c>
    </row>
    <row r="2675" spans="1:17" x14ac:dyDescent="0.25">
      <c r="A2675" t="s">
        <v>7170</v>
      </c>
      <c r="B2675" t="s">
        <v>1060</v>
      </c>
      <c r="C2675" t="s">
        <v>3199</v>
      </c>
      <c r="D2675" t="s">
        <v>3093</v>
      </c>
      <c r="F2675" t="s">
        <v>3520</v>
      </c>
      <c r="G2675" t="s">
        <v>3106</v>
      </c>
      <c r="H2675">
        <f ca="1">_xlfn.XLOOKUP('Master Data'!$B:$B,PatientsMaster!$A:$A,PatientsMaster!$F:$F)</f>
        <v>30</v>
      </c>
      <c r="I2675" t="str">
        <f ca="1">_xlfn.XLOOKUP('Master Data'!$B:$B,PatientsMaster!$A:$A,PatientsMaster!$G:$G)</f>
        <v>Young Adult</v>
      </c>
      <c r="J2675" t="str">
        <f>_xlfn.XLOOKUP($C:$C,ProvidersMaster!$A:$A,ProvidersMaster!$C:$C)</f>
        <v>Gastroenterology</v>
      </c>
      <c r="K2675">
        <f>_xlfn.XLOOKUP($A:$A,Charges!$B:$B,Charges!$D:$D)</f>
        <v>375.6</v>
      </c>
      <c r="L2675">
        <f>_xlfn.XLOOKUP($E:$E,InsuranceClaims!$A:$A,InsuranceClaims!$E:$E)</f>
        <v>0</v>
      </c>
      <c r="M2675" t="str">
        <f>_xlfn.XLOOKUP($A:$A,Diagnoses!$B:$B,Diagnoses!$D:$D)</f>
        <v>Low back pain</v>
      </c>
      <c r="N2675" t="str">
        <f t="shared" si="82"/>
        <v>2024-Dec</v>
      </c>
      <c r="O2675" t="str">
        <f t="shared" si="83"/>
        <v>High Cost</v>
      </c>
      <c r="P2675">
        <f>COUNTIF($B:$B,B2675)</f>
        <v>9</v>
      </c>
      <c r="Q2675">
        <f>SUMIF($C:$C,C2675,$L:$L)</f>
        <v>19674.320500000005</v>
      </c>
    </row>
    <row r="2676" spans="1:17" x14ac:dyDescent="0.25">
      <c r="A2676" t="s">
        <v>7171</v>
      </c>
      <c r="B2676" t="s">
        <v>1060</v>
      </c>
      <c r="C2676" t="s">
        <v>3208</v>
      </c>
      <c r="D2676" t="s">
        <v>3088</v>
      </c>
      <c r="F2676" t="s">
        <v>4435</v>
      </c>
      <c r="G2676" t="s">
        <v>3095</v>
      </c>
      <c r="H2676">
        <f ca="1">_xlfn.XLOOKUP('Master Data'!$B:$B,PatientsMaster!$A:$A,PatientsMaster!$F:$F)</f>
        <v>30</v>
      </c>
      <c r="I2676" t="str">
        <f ca="1">_xlfn.XLOOKUP('Master Data'!$B:$B,PatientsMaster!$A:$A,PatientsMaster!$G:$G)</f>
        <v>Young Adult</v>
      </c>
      <c r="J2676" t="str">
        <f>_xlfn.XLOOKUP($C:$C,ProvidersMaster!$A:$A,ProvidersMaster!$C:$C)</f>
        <v>Cardiology</v>
      </c>
      <c r="K2676">
        <f>_xlfn.XLOOKUP($A:$A,Charges!$B:$B,Charges!$D:$D)</f>
        <v>264.73</v>
      </c>
      <c r="L2676">
        <f>_xlfn.XLOOKUP($E:$E,InsuranceClaims!$A:$A,InsuranceClaims!$E:$E)</f>
        <v>0</v>
      </c>
      <c r="M2676" t="str">
        <f>_xlfn.XLOOKUP($A:$A,Diagnoses!$B:$B,Diagnoses!$D:$D)</f>
        <v>Gastro-esophageal reflux disease without esophagitis</v>
      </c>
      <c r="N2676" t="str">
        <f t="shared" si="82"/>
        <v>2023-Mar</v>
      </c>
      <c r="O2676" t="str">
        <f t="shared" si="83"/>
        <v>Standard</v>
      </c>
      <c r="P2676">
        <f>COUNTIF($B:$B,B2676)</f>
        <v>9</v>
      </c>
      <c r="Q2676">
        <f>SUMIF($C:$C,C2676,$L:$L)</f>
        <v>17205.856699999993</v>
      </c>
    </row>
    <row r="2677" spans="1:17" x14ac:dyDescent="0.25">
      <c r="A2677" t="s">
        <v>7172</v>
      </c>
      <c r="B2677" t="s">
        <v>1060</v>
      </c>
      <c r="C2677" t="s">
        <v>3118</v>
      </c>
      <c r="D2677" t="s">
        <v>3088</v>
      </c>
      <c r="F2677" t="s">
        <v>5352</v>
      </c>
      <c r="G2677" t="s">
        <v>3090</v>
      </c>
      <c r="H2677">
        <f ca="1">_xlfn.XLOOKUP('Master Data'!$B:$B,PatientsMaster!$A:$A,PatientsMaster!$F:$F)</f>
        <v>30</v>
      </c>
      <c r="I2677" t="str">
        <f ca="1">_xlfn.XLOOKUP('Master Data'!$B:$B,PatientsMaster!$A:$A,PatientsMaster!$G:$G)</f>
        <v>Young Adult</v>
      </c>
      <c r="J2677" t="str">
        <f>_xlfn.XLOOKUP($C:$C,ProvidersMaster!$A:$A,ProvidersMaster!$C:$C)</f>
        <v>Cardiology</v>
      </c>
      <c r="K2677">
        <f>_xlfn.XLOOKUP($A:$A,Charges!$B:$B,Charges!$D:$D)</f>
        <v>85.12</v>
      </c>
      <c r="L2677">
        <f>_xlfn.XLOOKUP($E:$E,InsuranceClaims!$A:$A,InsuranceClaims!$E:$E)</f>
        <v>0</v>
      </c>
      <c r="M2677" t="str">
        <f>_xlfn.XLOOKUP($A:$A,Diagnoses!$B:$B,Diagnoses!$D:$D)</f>
        <v>Low back pain</v>
      </c>
      <c r="N2677" t="str">
        <f t="shared" si="82"/>
        <v>2024-Sep</v>
      </c>
      <c r="O2677" t="str">
        <f t="shared" si="83"/>
        <v>Standard</v>
      </c>
      <c r="P2677">
        <f>COUNTIF($B:$B,B2677)</f>
        <v>9</v>
      </c>
      <c r="Q2677">
        <f>SUMIF($C:$C,C2677,$L:$L)</f>
        <v>19335.334599999998</v>
      </c>
    </row>
    <row r="2678" spans="1:17" x14ac:dyDescent="0.25">
      <c r="A2678" t="s">
        <v>7173</v>
      </c>
      <c r="B2678" t="s">
        <v>1060</v>
      </c>
      <c r="C2678" t="s">
        <v>3217</v>
      </c>
      <c r="D2678" t="s">
        <v>3088</v>
      </c>
      <c r="F2678" t="s">
        <v>7174</v>
      </c>
      <c r="G2678" t="s">
        <v>3106</v>
      </c>
      <c r="H2678">
        <f ca="1">_xlfn.XLOOKUP('Master Data'!$B:$B,PatientsMaster!$A:$A,PatientsMaster!$F:$F)</f>
        <v>30</v>
      </c>
      <c r="I2678" t="str">
        <f ca="1">_xlfn.XLOOKUP('Master Data'!$B:$B,PatientsMaster!$A:$A,PatientsMaster!$G:$G)</f>
        <v>Young Adult</v>
      </c>
      <c r="J2678" t="str">
        <f>_xlfn.XLOOKUP($C:$C,ProvidersMaster!$A:$A,ProvidersMaster!$C:$C)</f>
        <v>Cardiology</v>
      </c>
      <c r="K2678">
        <f>_xlfn.XLOOKUP($A:$A,Charges!$B:$B,Charges!$D:$D)</f>
        <v>120.08</v>
      </c>
      <c r="L2678">
        <f>_xlfn.XLOOKUP($E:$E,InsuranceClaims!$A:$A,InsuranceClaims!$E:$E)</f>
        <v>0</v>
      </c>
      <c r="M2678" t="str">
        <f>_xlfn.XLOOKUP($A:$A,Diagnoses!$B:$B,Diagnoses!$D:$D)</f>
        <v>Gastro-esophageal reflux disease without esophagitis</v>
      </c>
      <c r="N2678" t="str">
        <f t="shared" si="82"/>
        <v>2023-Jun</v>
      </c>
      <c r="O2678" t="str">
        <f t="shared" si="83"/>
        <v>Standard</v>
      </c>
      <c r="P2678">
        <f>COUNTIF($B:$B,B2678)</f>
        <v>9</v>
      </c>
      <c r="Q2678">
        <f>SUMIF($C:$C,C2678,$L:$L)</f>
        <v>16325.449900000001</v>
      </c>
    </row>
    <row r="2679" spans="1:17" x14ac:dyDescent="0.25">
      <c r="A2679" t="s">
        <v>7175</v>
      </c>
      <c r="B2679" t="s">
        <v>1060</v>
      </c>
      <c r="C2679" t="s">
        <v>3145</v>
      </c>
      <c r="D2679" t="s">
        <v>3093</v>
      </c>
      <c r="F2679" t="s">
        <v>5608</v>
      </c>
      <c r="G2679" t="s">
        <v>3106</v>
      </c>
      <c r="H2679">
        <f ca="1">_xlfn.XLOOKUP('Master Data'!$B:$B,PatientsMaster!$A:$A,PatientsMaster!$F:$F)</f>
        <v>30</v>
      </c>
      <c r="I2679" t="str">
        <f ca="1">_xlfn.XLOOKUP('Master Data'!$B:$B,PatientsMaster!$A:$A,PatientsMaster!$G:$G)</f>
        <v>Young Adult</v>
      </c>
      <c r="J2679" t="str">
        <f>_xlfn.XLOOKUP($C:$C,ProvidersMaster!$A:$A,ProvidersMaster!$C:$C)</f>
        <v>Cardiology</v>
      </c>
      <c r="K2679">
        <f>_xlfn.XLOOKUP($A:$A,Charges!$B:$B,Charges!$D:$D)</f>
        <v>255.33</v>
      </c>
      <c r="L2679">
        <f>_xlfn.XLOOKUP($E:$E,InsuranceClaims!$A:$A,InsuranceClaims!$E:$E)</f>
        <v>0</v>
      </c>
      <c r="M2679" t="str">
        <f>_xlfn.XLOOKUP($A:$A,Diagnoses!$B:$B,Diagnoses!$D:$D)</f>
        <v>Low back pain</v>
      </c>
      <c r="N2679" t="str">
        <f t="shared" si="82"/>
        <v>2023-Jun</v>
      </c>
      <c r="O2679" t="str">
        <f t="shared" si="83"/>
        <v>Standard</v>
      </c>
      <c r="P2679">
        <f>COUNTIF($B:$B,B2679)</f>
        <v>9</v>
      </c>
      <c r="Q2679">
        <f>SUMIF($C:$C,C2679,$L:$L)</f>
        <v>16957.942200000001</v>
      </c>
    </row>
    <row r="2680" spans="1:17" x14ac:dyDescent="0.25">
      <c r="A2680" t="s">
        <v>7176</v>
      </c>
      <c r="B2680" t="s">
        <v>1060</v>
      </c>
      <c r="C2680" t="s">
        <v>3208</v>
      </c>
      <c r="D2680" t="s">
        <v>3088</v>
      </c>
      <c r="F2680" t="s">
        <v>5213</v>
      </c>
      <c r="G2680" t="s">
        <v>3090</v>
      </c>
      <c r="H2680">
        <f ca="1">_xlfn.XLOOKUP('Master Data'!$B:$B,PatientsMaster!$A:$A,PatientsMaster!$F:$F)</f>
        <v>30</v>
      </c>
      <c r="I2680" t="str">
        <f ca="1">_xlfn.XLOOKUP('Master Data'!$B:$B,PatientsMaster!$A:$A,PatientsMaster!$G:$G)</f>
        <v>Young Adult</v>
      </c>
      <c r="J2680" t="str">
        <f>_xlfn.XLOOKUP($C:$C,ProvidersMaster!$A:$A,ProvidersMaster!$C:$C)</f>
        <v>Cardiology</v>
      </c>
      <c r="K2680">
        <f>_xlfn.XLOOKUP($A:$A,Charges!$B:$B,Charges!$D:$D)</f>
        <v>469.23</v>
      </c>
      <c r="L2680">
        <f>_xlfn.XLOOKUP($E:$E,InsuranceClaims!$A:$A,InsuranceClaims!$E:$E)</f>
        <v>0</v>
      </c>
      <c r="M2680" t="str">
        <f>_xlfn.XLOOKUP($A:$A,Diagnoses!$B:$B,Diagnoses!$D:$D)</f>
        <v>Acute upper respiratory infection, unspecified</v>
      </c>
      <c r="N2680" t="str">
        <f t="shared" si="82"/>
        <v>2023-Sep</v>
      </c>
      <c r="O2680" t="str">
        <f t="shared" si="83"/>
        <v>High Cost</v>
      </c>
      <c r="P2680">
        <f>COUNTIF($B:$B,B2680)</f>
        <v>9</v>
      </c>
      <c r="Q2680">
        <f>SUMIF($C:$C,C2680,$L:$L)</f>
        <v>17205.856699999993</v>
      </c>
    </row>
    <row r="2681" spans="1:17" x14ac:dyDescent="0.25">
      <c r="A2681" t="s">
        <v>7177</v>
      </c>
      <c r="B2681" t="s">
        <v>1060</v>
      </c>
      <c r="C2681" t="s">
        <v>3087</v>
      </c>
      <c r="D2681" t="s">
        <v>3093</v>
      </c>
      <c r="F2681" t="s">
        <v>4635</v>
      </c>
      <c r="G2681" t="s">
        <v>3095</v>
      </c>
      <c r="H2681">
        <f ca="1">_xlfn.XLOOKUP('Master Data'!$B:$B,PatientsMaster!$A:$A,PatientsMaster!$F:$F)</f>
        <v>30</v>
      </c>
      <c r="I2681" t="str">
        <f ca="1">_xlfn.XLOOKUP('Master Data'!$B:$B,PatientsMaster!$A:$A,PatientsMaster!$G:$G)</f>
        <v>Young Adult</v>
      </c>
      <c r="J2681" t="str">
        <f>_xlfn.XLOOKUP($C:$C,ProvidersMaster!$A:$A,ProvidersMaster!$C:$C)</f>
        <v>Cardiology</v>
      </c>
      <c r="K2681">
        <f>_xlfn.XLOOKUP($A:$A,Charges!$B:$B,Charges!$D:$D)</f>
        <v>144.16999999999999</v>
      </c>
      <c r="L2681">
        <f>_xlfn.XLOOKUP($E:$E,InsuranceClaims!$A:$A,InsuranceClaims!$E:$E)</f>
        <v>0</v>
      </c>
      <c r="M2681" t="str">
        <f>_xlfn.XLOOKUP($A:$A,Diagnoses!$B:$B,Diagnoses!$D:$D)</f>
        <v>Essential (primary) hypertension</v>
      </c>
      <c r="N2681" t="str">
        <f t="shared" si="82"/>
        <v>2025-Feb</v>
      </c>
      <c r="O2681" t="str">
        <f t="shared" si="83"/>
        <v>Standard</v>
      </c>
      <c r="P2681">
        <f>COUNTIF($B:$B,B2681)</f>
        <v>9</v>
      </c>
      <c r="Q2681">
        <f>SUMIF($C:$C,C2681,$L:$L)</f>
        <v>16589.7353</v>
      </c>
    </row>
    <row r="2682" spans="1:17" x14ac:dyDescent="0.25">
      <c r="A2682" t="s">
        <v>7178</v>
      </c>
      <c r="B2682" t="s">
        <v>1060</v>
      </c>
      <c r="C2682" t="s">
        <v>3208</v>
      </c>
      <c r="D2682" t="s">
        <v>3093</v>
      </c>
      <c r="F2682" t="s">
        <v>7134</v>
      </c>
      <c r="G2682" t="s">
        <v>3106</v>
      </c>
      <c r="H2682">
        <f ca="1">_xlfn.XLOOKUP('Master Data'!$B:$B,PatientsMaster!$A:$A,PatientsMaster!$F:$F)</f>
        <v>30</v>
      </c>
      <c r="I2682" t="str">
        <f ca="1">_xlfn.XLOOKUP('Master Data'!$B:$B,PatientsMaster!$A:$A,PatientsMaster!$G:$G)</f>
        <v>Young Adult</v>
      </c>
      <c r="J2682" t="str">
        <f>_xlfn.XLOOKUP($C:$C,ProvidersMaster!$A:$A,ProvidersMaster!$C:$C)</f>
        <v>Cardiology</v>
      </c>
      <c r="K2682">
        <f>_xlfn.XLOOKUP($A:$A,Charges!$B:$B,Charges!$D:$D)</f>
        <v>131.27000000000001</v>
      </c>
      <c r="L2682">
        <f>_xlfn.XLOOKUP($E:$E,InsuranceClaims!$A:$A,InsuranceClaims!$E:$E)</f>
        <v>0</v>
      </c>
      <c r="M2682" t="str">
        <f>_xlfn.XLOOKUP($A:$A,Diagnoses!$B:$B,Diagnoses!$D:$D)</f>
        <v>Gastro-esophageal reflux disease without esophagitis</v>
      </c>
      <c r="N2682" t="str">
        <f t="shared" si="82"/>
        <v>2025-Oct</v>
      </c>
      <c r="O2682" t="str">
        <f t="shared" si="83"/>
        <v>Standard</v>
      </c>
      <c r="P2682">
        <f>COUNTIF($B:$B,B2682)</f>
        <v>9</v>
      </c>
      <c r="Q2682">
        <f>SUMIF($C:$C,C2682,$L:$L)</f>
        <v>17205.856699999993</v>
      </c>
    </row>
    <row r="2683" spans="1:17" x14ac:dyDescent="0.25">
      <c r="A2683" t="s">
        <v>7179</v>
      </c>
      <c r="B2683" t="s">
        <v>1061</v>
      </c>
      <c r="C2683" t="s">
        <v>3100</v>
      </c>
      <c r="D2683" t="s">
        <v>3093</v>
      </c>
      <c r="F2683" t="s">
        <v>4036</v>
      </c>
      <c r="G2683" t="s">
        <v>3106</v>
      </c>
      <c r="H2683">
        <f ca="1">_xlfn.XLOOKUP('Master Data'!$B:$B,PatientsMaster!$A:$A,PatientsMaster!$F:$F)</f>
        <v>56</v>
      </c>
      <c r="I2683" t="str">
        <f ca="1">_xlfn.XLOOKUP('Master Data'!$B:$B,PatientsMaster!$A:$A,PatientsMaster!$G:$G)</f>
        <v>Young Adult</v>
      </c>
      <c r="J2683" t="str">
        <f>_xlfn.XLOOKUP($C:$C,ProvidersMaster!$A:$A,ProvidersMaster!$C:$C)</f>
        <v>Gastroenterology</v>
      </c>
      <c r="K2683">
        <f>_xlfn.XLOOKUP($A:$A,Charges!$B:$B,Charges!$D:$D)</f>
        <v>441.11</v>
      </c>
      <c r="L2683">
        <f>_xlfn.XLOOKUP($E:$E,InsuranceClaims!$A:$A,InsuranceClaims!$E:$E)</f>
        <v>0</v>
      </c>
      <c r="M2683" t="str">
        <f>_xlfn.XLOOKUP($A:$A,Diagnoses!$B:$B,Diagnoses!$D:$D)</f>
        <v>Essential (primary) hypertension</v>
      </c>
      <c r="N2683" t="str">
        <f t="shared" si="82"/>
        <v>2022-Nov</v>
      </c>
      <c r="O2683" t="str">
        <f t="shared" si="83"/>
        <v>High Cost</v>
      </c>
      <c r="P2683">
        <f>COUNTIF($B:$B,B2683)</f>
        <v>6</v>
      </c>
      <c r="Q2683">
        <f>SUMIF($C:$C,C2683,$L:$L)</f>
        <v>18930.286999999997</v>
      </c>
    </row>
    <row r="2684" spans="1:17" x14ac:dyDescent="0.25">
      <c r="A2684" t="s">
        <v>7180</v>
      </c>
      <c r="B2684" t="s">
        <v>1061</v>
      </c>
      <c r="C2684" t="s">
        <v>3175</v>
      </c>
      <c r="D2684" t="s">
        <v>3088</v>
      </c>
      <c r="F2684" t="s">
        <v>4583</v>
      </c>
      <c r="G2684" t="s">
        <v>3095</v>
      </c>
      <c r="H2684">
        <f ca="1">_xlfn.XLOOKUP('Master Data'!$B:$B,PatientsMaster!$A:$A,PatientsMaster!$F:$F)</f>
        <v>56</v>
      </c>
      <c r="I2684" t="str">
        <f ca="1">_xlfn.XLOOKUP('Master Data'!$B:$B,PatientsMaster!$A:$A,PatientsMaster!$G:$G)</f>
        <v>Young Adult</v>
      </c>
      <c r="J2684" t="str">
        <f>_xlfn.XLOOKUP($C:$C,ProvidersMaster!$A:$A,ProvidersMaster!$C:$C)</f>
        <v>Pediatrics</v>
      </c>
      <c r="K2684">
        <f>_xlfn.XLOOKUP($A:$A,Charges!$B:$B,Charges!$D:$D)</f>
        <v>191.37</v>
      </c>
      <c r="L2684">
        <f>_xlfn.XLOOKUP($E:$E,InsuranceClaims!$A:$A,InsuranceClaims!$E:$E)</f>
        <v>0</v>
      </c>
      <c r="M2684" t="str">
        <f>_xlfn.XLOOKUP($A:$A,Diagnoses!$B:$B,Diagnoses!$D:$D)</f>
        <v>Low back pain</v>
      </c>
      <c r="N2684" t="str">
        <f t="shared" si="82"/>
        <v>2025-Jun</v>
      </c>
      <c r="O2684" t="str">
        <f t="shared" si="83"/>
        <v>Standard</v>
      </c>
      <c r="P2684">
        <f>COUNTIF($B:$B,B2684)</f>
        <v>6</v>
      </c>
      <c r="Q2684">
        <f>SUMIF($C:$C,C2684,$L:$L)</f>
        <v>18866.657099999993</v>
      </c>
    </row>
    <row r="2685" spans="1:17" x14ac:dyDescent="0.25">
      <c r="A2685" t="s">
        <v>7181</v>
      </c>
      <c r="B2685" t="s">
        <v>1061</v>
      </c>
      <c r="C2685" t="s">
        <v>3196</v>
      </c>
      <c r="D2685" t="s">
        <v>3088</v>
      </c>
      <c r="F2685" t="s">
        <v>3446</v>
      </c>
      <c r="G2685" t="s">
        <v>3106</v>
      </c>
      <c r="H2685">
        <f ca="1">_xlfn.XLOOKUP('Master Data'!$B:$B,PatientsMaster!$A:$A,PatientsMaster!$F:$F)</f>
        <v>56</v>
      </c>
      <c r="I2685" t="str">
        <f ca="1">_xlfn.XLOOKUP('Master Data'!$B:$B,PatientsMaster!$A:$A,PatientsMaster!$G:$G)</f>
        <v>Young Adult</v>
      </c>
      <c r="J2685" t="str">
        <f>_xlfn.XLOOKUP($C:$C,ProvidersMaster!$A:$A,ProvidersMaster!$C:$C)</f>
        <v>Gastroenterology</v>
      </c>
      <c r="K2685">
        <f>_xlfn.XLOOKUP($A:$A,Charges!$B:$B,Charges!$D:$D)</f>
        <v>243.02</v>
      </c>
      <c r="L2685">
        <f>_xlfn.XLOOKUP($E:$E,InsuranceClaims!$A:$A,InsuranceClaims!$E:$E)</f>
        <v>0</v>
      </c>
      <c r="M2685" t="str">
        <f>_xlfn.XLOOKUP($A:$A,Diagnoses!$B:$B,Diagnoses!$D:$D)</f>
        <v>Type 2 diabetes mellitus without complications</v>
      </c>
      <c r="N2685" t="str">
        <f t="shared" si="82"/>
        <v>2023-Nov</v>
      </c>
      <c r="O2685" t="str">
        <f t="shared" si="83"/>
        <v>Standard</v>
      </c>
      <c r="P2685">
        <f>COUNTIF($B:$B,B2685)</f>
        <v>6</v>
      </c>
      <c r="Q2685">
        <f>SUMIF($C:$C,C2685,$L:$L)</f>
        <v>13711.558999999999</v>
      </c>
    </row>
    <row r="2686" spans="1:17" x14ac:dyDescent="0.25">
      <c r="A2686" t="s">
        <v>7182</v>
      </c>
      <c r="B2686" t="s">
        <v>1061</v>
      </c>
      <c r="C2686" t="s">
        <v>3100</v>
      </c>
      <c r="D2686" t="s">
        <v>3088</v>
      </c>
      <c r="F2686" t="s">
        <v>5043</v>
      </c>
      <c r="G2686" t="s">
        <v>3102</v>
      </c>
      <c r="H2686">
        <f ca="1">_xlfn.XLOOKUP('Master Data'!$B:$B,PatientsMaster!$A:$A,PatientsMaster!$F:$F)</f>
        <v>56</v>
      </c>
      <c r="I2686" t="str">
        <f ca="1">_xlfn.XLOOKUP('Master Data'!$B:$B,PatientsMaster!$A:$A,PatientsMaster!$G:$G)</f>
        <v>Young Adult</v>
      </c>
      <c r="J2686" t="str">
        <f>_xlfn.XLOOKUP($C:$C,ProvidersMaster!$A:$A,ProvidersMaster!$C:$C)</f>
        <v>Gastroenterology</v>
      </c>
      <c r="K2686">
        <f>_xlfn.XLOOKUP($A:$A,Charges!$B:$B,Charges!$D:$D)</f>
        <v>382.45</v>
      </c>
      <c r="L2686">
        <f>_xlfn.XLOOKUP($E:$E,InsuranceClaims!$A:$A,InsuranceClaims!$E:$E)</f>
        <v>0</v>
      </c>
      <c r="M2686" t="str">
        <f>_xlfn.XLOOKUP($A:$A,Diagnoses!$B:$B,Diagnoses!$D:$D)</f>
        <v>Acute upper respiratory infection, unspecified</v>
      </c>
      <c r="N2686" t="str">
        <f t="shared" si="82"/>
        <v>2022-Aug</v>
      </c>
      <c r="O2686" t="str">
        <f t="shared" si="83"/>
        <v>High Cost</v>
      </c>
      <c r="P2686">
        <f>COUNTIF($B:$B,B2686)</f>
        <v>6</v>
      </c>
      <c r="Q2686">
        <f>SUMIF($C:$C,C2686,$L:$L)</f>
        <v>18930.286999999997</v>
      </c>
    </row>
    <row r="2687" spans="1:17" x14ac:dyDescent="0.25">
      <c r="A2687" t="s">
        <v>7183</v>
      </c>
      <c r="B2687" t="s">
        <v>1061</v>
      </c>
      <c r="C2687" t="s">
        <v>3196</v>
      </c>
      <c r="D2687" t="s">
        <v>3088</v>
      </c>
      <c r="F2687" t="s">
        <v>6894</v>
      </c>
      <c r="G2687" t="s">
        <v>3106</v>
      </c>
      <c r="H2687">
        <f ca="1">_xlfn.XLOOKUP('Master Data'!$B:$B,PatientsMaster!$A:$A,PatientsMaster!$F:$F)</f>
        <v>56</v>
      </c>
      <c r="I2687" t="str">
        <f ca="1">_xlfn.XLOOKUP('Master Data'!$B:$B,PatientsMaster!$A:$A,PatientsMaster!$G:$G)</f>
        <v>Young Adult</v>
      </c>
      <c r="J2687" t="str">
        <f>_xlfn.XLOOKUP($C:$C,ProvidersMaster!$A:$A,ProvidersMaster!$C:$C)</f>
        <v>Gastroenterology</v>
      </c>
      <c r="K2687">
        <f>_xlfn.XLOOKUP($A:$A,Charges!$B:$B,Charges!$D:$D)</f>
        <v>179.23</v>
      </c>
      <c r="L2687">
        <f>_xlfn.XLOOKUP($E:$E,InsuranceClaims!$A:$A,InsuranceClaims!$E:$E)</f>
        <v>0</v>
      </c>
      <c r="M2687" t="str">
        <f>_xlfn.XLOOKUP($A:$A,Diagnoses!$B:$B,Diagnoses!$D:$D)</f>
        <v>Acute upper respiratory infection, unspecified</v>
      </c>
      <c r="N2687" t="str">
        <f t="shared" si="82"/>
        <v>2022-Jul</v>
      </c>
      <c r="O2687" t="str">
        <f t="shared" si="83"/>
        <v>Standard</v>
      </c>
      <c r="P2687">
        <f>COUNTIF($B:$B,B2687)</f>
        <v>6</v>
      </c>
      <c r="Q2687">
        <f>SUMIF($C:$C,C2687,$L:$L)</f>
        <v>13711.558999999999</v>
      </c>
    </row>
    <row r="2688" spans="1:17" x14ac:dyDescent="0.25">
      <c r="A2688" t="s">
        <v>7184</v>
      </c>
      <c r="B2688" t="s">
        <v>1061</v>
      </c>
      <c r="C2688" t="s">
        <v>3087</v>
      </c>
      <c r="D2688" t="s">
        <v>3093</v>
      </c>
      <c r="F2688" t="s">
        <v>7185</v>
      </c>
      <c r="G2688" t="s">
        <v>3106</v>
      </c>
      <c r="H2688">
        <f ca="1">_xlfn.XLOOKUP('Master Data'!$B:$B,PatientsMaster!$A:$A,PatientsMaster!$F:$F)</f>
        <v>56</v>
      </c>
      <c r="I2688" t="str">
        <f ca="1">_xlfn.XLOOKUP('Master Data'!$B:$B,PatientsMaster!$A:$A,PatientsMaster!$G:$G)</f>
        <v>Young Adult</v>
      </c>
      <c r="J2688" t="str">
        <f>_xlfn.XLOOKUP($C:$C,ProvidersMaster!$A:$A,ProvidersMaster!$C:$C)</f>
        <v>Cardiology</v>
      </c>
      <c r="K2688">
        <f>_xlfn.XLOOKUP($A:$A,Charges!$B:$B,Charges!$D:$D)</f>
        <v>420.71</v>
      </c>
      <c r="L2688">
        <f>_xlfn.XLOOKUP($E:$E,InsuranceClaims!$A:$A,InsuranceClaims!$E:$E)</f>
        <v>0</v>
      </c>
      <c r="M2688" t="str">
        <f>_xlfn.XLOOKUP($A:$A,Diagnoses!$B:$B,Diagnoses!$D:$D)</f>
        <v>Low back pain</v>
      </c>
      <c r="N2688" t="str">
        <f t="shared" si="82"/>
        <v>2022-Sep</v>
      </c>
      <c r="O2688" t="str">
        <f t="shared" si="83"/>
        <v>High Cost</v>
      </c>
      <c r="P2688">
        <f>COUNTIF($B:$B,B2688)</f>
        <v>6</v>
      </c>
      <c r="Q2688">
        <f>SUMIF($C:$C,C2688,$L:$L)</f>
        <v>16589.7353</v>
      </c>
    </row>
    <row r="2689" spans="1:17" x14ac:dyDescent="0.25">
      <c r="A2689" t="s">
        <v>7186</v>
      </c>
      <c r="B2689" t="s">
        <v>1063</v>
      </c>
      <c r="C2689" t="s">
        <v>3087</v>
      </c>
      <c r="D2689" t="s">
        <v>3088</v>
      </c>
      <c r="F2689" t="s">
        <v>4831</v>
      </c>
      <c r="G2689" t="s">
        <v>3095</v>
      </c>
      <c r="H2689">
        <f ca="1">_xlfn.XLOOKUP('Master Data'!$B:$B,PatientsMaster!$A:$A,PatientsMaster!$F:$F)</f>
        <v>49</v>
      </c>
      <c r="I2689" t="str">
        <f ca="1">_xlfn.XLOOKUP('Master Data'!$B:$B,PatientsMaster!$A:$A,PatientsMaster!$G:$G)</f>
        <v>Young Adult</v>
      </c>
      <c r="J2689" t="str">
        <f>_xlfn.XLOOKUP($C:$C,ProvidersMaster!$A:$A,ProvidersMaster!$C:$C)</f>
        <v>Cardiology</v>
      </c>
      <c r="K2689">
        <f>_xlfn.XLOOKUP($A:$A,Charges!$B:$B,Charges!$D:$D)</f>
        <v>434.29</v>
      </c>
      <c r="L2689">
        <f>_xlfn.XLOOKUP($E:$E,InsuranceClaims!$A:$A,InsuranceClaims!$E:$E)</f>
        <v>0</v>
      </c>
      <c r="M2689" t="str">
        <f>_xlfn.XLOOKUP($A:$A,Diagnoses!$B:$B,Diagnoses!$D:$D)</f>
        <v>Type 2 diabetes mellitus without complications</v>
      </c>
      <c r="N2689" t="str">
        <f t="shared" si="82"/>
        <v>2024-Dec</v>
      </c>
      <c r="O2689" t="str">
        <f t="shared" si="83"/>
        <v>High Cost</v>
      </c>
      <c r="P2689">
        <f>COUNTIF($B:$B,B2689)</f>
        <v>7</v>
      </c>
      <c r="Q2689">
        <f>SUMIF($C:$C,C2689,$L:$L)</f>
        <v>16589.7353</v>
      </c>
    </row>
    <row r="2690" spans="1:17" x14ac:dyDescent="0.25">
      <c r="A2690" t="s">
        <v>7187</v>
      </c>
      <c r="B2690" t="s">
        <v>1063</v>
      </c>
      <c r="C2690" t="s">
        <v>3254</v>
      </c>
      <c r="D2690" t="s">
        <v>3093</v>
      </c>
      <c r="F2690" t="s">
        <v>5445</v>
      </c>
      <c r="G2690" t="s">
        <v>3090</v>
      </c>
      <c r="H2690">
        <f ca="1">_xlfn.XLOOKUP('Master Data'!$B:$B,PatientsMaster!$A:$A,PatientsMaster!$F:$F)</f>
        <v>49</v>
      </c>
      <c r="I2690" t="str">
        <f ca="1">_xlfn.XLOOKUP('Master Data'!$B:$B,PatientsMaster!$A:$A,PatientsMaster!$G:$G)</f>
        <v>Young Adult</v>
      </c>
      <c r="J2690" t="str">
        <f>_xlfn.XLOOKUP($C:$C,ProvidersMaster!$A:$A,ProvidersMaster!$C:$C)</f>
        <v>General Practice</v>
      </c>
      <c r="K2690">
        <f>_xlfn.XLOOKUP($A:$A,Charges!$B:$B,Charges!$D:$D)</f>
        <v>72.650000000000006</v>
      </c>
      <c r="L2690">
        <f>_xlfn.XLOOKUP($E:$E,InsuranceClaims!$A:$A,InsuranceClaims!$E:$E)</f>
        <v>0</v>
      </c>
      <c r="M2690" t="str">
        <f>_xlfn.XLOOKUP($A:$A,Diagnoses!$B:$B,Diagnoses!$D:$D)</f>
        <v>Type 2 diabetes mellitus without complications</v>
      </c>
      <c r="N2690" t="str">
        <f t="shared" si="82"/>
        <v>2023-Apr</v>
      </c>
      <c r="O2690" t="str">
        <f t="shared" si="83"/>
        <v>Standard</v>
      </c>
      <c r="P2690">
        <f>COUNTIF($B:$B,B2690)</f>
        <v>7</v>
      </c>
      <c r="Q2690">
        <f>SUMIF($C:$C,C2690,$L:$L)</f>
        <v>20459.456599999998</v>
      </c>
    </row>
    <row r="2691" spans="1:17" x14ac:dyDescent="0.25">
      <c r="A2691" t="s">
        <v>7188</v>
      </c>
      <c r="B2691" t="s">
        <v>1063</v>
      </c>
      <c r="C2691" t="s">
        <v>3217</v>
      </c>
      <c r="D2691" t="s">
        <v>3093</v>
      </c>
      <c r="F2691" t="s">
        <v>7189</v>
      </c>
      <c r="G2691" t="s">
        <v>3106</v>
      </c>
      <c r="H2691">
        <f ca="1">_xlfn.XLOOKUP('Master Data'!$B:$B,PatientsMaster!$A:$A,PatientsMaster!$F:$F)</f>
        <v>49</v>
      </c>
      <c r="I2691" t="str">
        <f ca="1">_xlfn.XLOOKUP('Master Data'!$B:$B,PatientsMaster!$A:$A,PatientsMaster!$G:$G)</f>
        <v>Young Adult</v>
      </c>
      <c r="J2691" t="str">
        <f>_xlfn.XLOOKUP($C:$C,ProvidersMaster!$A:$A,ProvidersMaster!$C:$C)</f>
        <v>Cardiology</v>
      </c>
      <c r="K2691">
        <f>_xlfn.XLOOKUP($A:$A,Charges!$B:$B,Charges!$D:$D)</f>
        <v>215.38</v>
      </c>
      <c r="L2691">
        <f>_xlfn.XLOOKUP($E:$E,InsuranceClaims!$A:$A,InsuranceClaims!$E:$E)</f>
        <v>0</v>
      </c>
      <c r="M2691" t="str">
        <f>_xlfn.XLOOKUP($A:$A,Diagnoses!$B:$B,Diagnoses!$D:$D)</f>
        <v>Gastro-esophageal reflux disease without esophagitis</v>
      </c>
      <c r="N2691" t="str">
        <f t="shared" ref="N2691:N2754" si="84">TEXT($F:$F,"yyyy-mmm")</f>
        <v>2022-Feb</v>
      </c>
      <c r="O2691" t="str">
        <f t="shared" ref="O2691:O2754" si="85">IF(K2691&gt;350,"High Cost","Standard")</f>
        <v>Standard</v>
      </c>
      <c r="P2691">
        <f>COUNTIF($B:$B,B2691)</f>
        <v>7</v>
      </c>
      <c r="Q2691">
        <f>SUMIF($C:$C,C2691,$L:$L)</f>
        <v>16325.449900000001</v>
      </c>
    </row>
    <row r="2692" spans="1:17" x14ac:dyDescent="0.25">
      <c r="A2692" t="s">
        <v>7190</v>
      </c>
      <c r="B2692" t="s">
        <v>1063</v>
      </c>
      <c r="C2692" t="s">
        <v>3111</v>
      </c>
      <c r="D2692" t="s">
        <v>3088</v>
      </c>
      <c r="F2692" t="s">
        <v>7191</v>
      </c>
      <c r="G2692" t="s">
        <v>3095</v>
      </c>
      <c r="H2692">
        <f ca="1">_xlfn.XLOOKUP('Master Data'!$B:$B,PatientsMaster!$A:$A,PatientsMaster!$F:$F)</f>
        <v>49</v>
      </c>
      <c r="I2692" t="str">
        <f ca="1">_xlfn.XLOOKUP('Master Data'!$B:$B,PatientsMaster!$A:$A,PatientsMaster!$G:$G)</f>
        <v>Young Adult</v>
      </c>
      <c r="J2692" t="str">
        <f>_xlfn.XLOOKUP($C:$C,ProvidersMaster!$A:$A,ProvidersMaster!$C:$C)</f>
        <v>Gastroenterology</v>
      </c>
      <c r="K2692">
        <f>_xlfn.XLOOKUP($A:$A,Charges!$B:$B,Charges!$D:$D)</f>
        <v>148.94999999999999</v>
      </c>
      <c r="L2692">
        <f>_xlfn.XLOOKUP($E:$E,InsuranceClaims!$A:$A,InsuranceClaims!$E:$E)</f>
        <v>0</v>
      </c>
      <c r="M2692" t="str">
        <f>_xlfn.XLOOKUP($A:$A,Diagnoses!$B:$B,Diagnoses!$D:$D)</f>
        <v>Low back pain</v>
      </c>
      <c r="N2692" t="str">
        <f t="shared" si="84"/>
        <v>2024-Jul</v>
      </c>
      <c r="O2692" t="str">
        <f t="shared" si="85"/>
        <v>Standard</v>
      </c>
      <c r="P2692">
        <f>COUNTIF($B:$B,B2692)</f>
        <v>7</v>
      </c>
      <c r="Q2692">
        <f>SUMIF($C:$C,C2692,$L:$L)</f>
        <v>20345.553199999988</v>
      </c>
    </row>
    <row r="2693" spans="1:17" x14ac:dyDescent="0.25">
      <c r="A2693" t="s">
        <v>7192</v>
      </c>
      <c r="B2693" t="s">
        <v>1063</v>
      </c>
      <c r="C2693" t="s">
        <v>3329</v>
      </c>
      <c r="D2693" t="s">
        <v>3093</v>
      </c>
      <c r="F2693" t="s">
        <v>6860</v>
      </c>
      <c r="G2693" t="s">
        <v>3106</v>
      </c>
      <c r="H2693">
        <f ca="1">_xlfn.XLOOKUP('Master Data'!$B:$B,PatientsMaster!$A:$A,PatientsMaster!$F:$F)</f>
        <v>49</v>
      </c>
      <c r="I2693" t="str">
        <f ca="1">_xlfn.XLOOKUP('Master Data'!$B:$B,PatientsMaster!$A:$A,PatientsMaster!$G:$G)</f>
        <v>Young Adult</v>
      </c>
      <c r="J2693" t="str">
        <f>_xlfn.XLOOKUP($C:$C,ProvidersMaster!$A:$A,ProvidersMaster!$C:$C)</f>
        <v>Oncology</v>
      </c>
      <c r="K2693">
        <f>_xlfn.XLOOKUP($A:$A,Charges!$B:$B,Charges!$D:$D)</f>
        <v>210.01</v>
      </c>
      <c r="L2693">
        <f>_xlfn.XLOOKUP($E:$E,InsuranceClaims!$A:$A,InsuranceClaims!$E:$E)</f>
        <v>0</v>
      </c>
      <c r="M2693" t="str">
        <f>_xlfn.XLOOKUP($A:$A,Diagnoses!$B:$B,Diagnoses!$D:$D)</f>
        <v>Gastro-esophageal reflux disease without esophagitis</v>
      </c>
      <c r="N2693" t="str">
        <f t="shared" si="84"/>
        <v>2023-Nov</v>
      </c>
      <c r="O2693" t="str">
        <f t="shared" si="85"/>
        <v>Standard</v>
      </c>
      <c r="P2693">
        <f>COUNTIF($B:$B,B2693)</f>
        <v>7</v>
      </c>
      <c r="Q2693">
        <f>SUMIF($C:$C,C2693,$L:$L)</f>
        <v>21059.359400000005</v>
      </c>
    </row>
    <row r="2694" spans="1:17" x14ac:dyDescent="0.25">
      <c r="A2694" t="s">
        <v>7193</v>
      </c>
      <c r="B2694" t="s">
        <v>1063</v>
      </c>
      <c r="C2694" t="s">
        <v>3196</v>
      </c>
      <c r="D2694" t="s">
        <v>3088</v>
      </c>
      <c r="F2694" t="s">
        <v>4196</v>
      </c>
      <c r="G2694" t="s">
        <v>3102</v>
      </c>
      <c r="H2694">
        <f ca="1">_xlfn.XLOOKUP('Master Data'!$B:$B,PatientsMaster!$A:$A,PatientsMaster!$F:$F)</f>
        <v>49</v>
      </c>
      <c r="I2694" t="str">
        <f ca="1">_xlfn.XLOOKUP('Master Data'!$B:$B,PatientsMaster!$A:$A,PatientsMaster!$G:$G)</f>
        <v>Young Adult</v>
      </c>
      <c r="J2694" t="str">
        <f>_xlfn.XLOOKUP($C:$C,ProvidersMaster!$A:$A,ProvidersMaster!$C:$C)</f>
        <v>Gastroenterology</v>
      </c>
      <c r="K2694">
        <f>_xlfn.XLOOKUP($A:$A,Charges!$B:$B,Charges!$D:$D)</f>
        <v>222.67</v>
      </c>
      <c r="L2694">
        <f>_xlfn.XLOOKUP($E:$E,InsuranceClaims!$A:$A,InsuranceClaims!$E:$E)</f>
        <v>0</v>
      </c>
      <c r="M2694" t="str">
        <f>_xlfn.XLOOKUP($A:$A,Diagnoses!$B:$B,Diagnoses!$D:$D)</f>
        <v>Type 2 diabetes mellitus without complications</v>
      </c>
      <c r="N2694" t="str">
        <f t="shared" si="84"/>
        <v>2025-Mar</v>
      </c>
      <c r="O2694" t="str">
        <f t="shared" si="85"/>
        <v>Standard</v>
      </c>
      <c r="P2694">
        <f>COUNTIF($B:$B,B2694)</f>
        <v>7</v>
      </c>
      <c r="Q2694">
        <f>SUMIF($C:$C,C2694,$L:$L)</f>
        <v>13711.558999999999</v>
      </c>
    </row>
    <row r="2695" spans="1:17" x14ac:dyDescent="0.25">
      <c r="A2695" t="s">
        <v>7194</v>
      </c>
      <c r="B2695" t="s">
        <v>1063</v>
      </c>
      <c r="C2695" t="s">
        <v>3172</v>
      </c>
      <c r="D2695" t="s">
        <v>3088</v>
      </c>
      <c r="F2695" t="s">
        <v>4727</v>
      </c>
      <c r="G2695" t="s">
        <v>3106</v>
      </c>
      <c r="H2695">
        <f ca="1">_xlfn.XLOOKUP('Master Data'!$B:$B,PatientsMaster!$A:$A,PatientsMaster!$F:$F)</f>
        <v>49</v>
      </c>
      <c r="I2695" t="str">
        <f ca="1">_xlfn.XLOOKUP('Master Data'!$B:$B,PatientsMaster!$A:$A,PatientsMaster!$G:$G)</f>
        <v>Young Adult</v>
      </c>
      <c r="J2695" t="str">
        <f>_xlfn.XLOOKUP($C:$C,ProvidersMaster!$A:$A,ProvidersMaster!$C:$C)</f>
        <v>Gastroenterology</v>
      </c>
      <c r="K2695">
        <f>_xlfn.XLOOKUP($A:$A,Charges!$B:$B,Charges!$D:$D)</f>
        <v>357.62</v>
      </c>
      <c r="L2695">
        <f>_xlfn.XLOOKUP($E:$E,InsuranceClaims!$A:$A,InsuranceClaims!$E:$E)</f>
        <v>0</v>
      </c>
      <c r="M2695" t="str">
        <f>_xlfn.XLOOKUP($A:$A,Diagnoses!$B:$B,Diagnoses!$D:$D)</f>
        <v>Low back pain</v>
      </c>
      <c r="N2695" t="str">
        <f t="shared" si="84"/>
        <v>2022-Sep</v>
      </c>
      <c r="O2695" t="str">
        <f t="shared" si="85"/>
        <v>High Cost</v>
      </c>
      <c r="P2695">
        <f>COUNTIF($B:$B,B2695)</f>
        <v>7</v>
      </c>
      <c r="Q2695">
        <f>SUMIF($C:$C,C2695,$L:$L)</f>
        <v>17502.678000000004</v>
      </c>
    </row>
    <row r="2696" spans="1:17" x14ac:dyDescent="0.25">
      <c r="A2696" t="s">
        <v>7195</v>
      </c>
      <c r="B2696" t="s">
        <v>1065</v>
      </c>
      <c r="C2696" t="s">
        <v>3329</v>
      </c>
      <c r="D2696" t="s">
        <v>3088</v>
      </c>
      <c r="F2696" t="s">
        <v>4816</v>
      </c>
      <c r="G2696" t="s">
        <v>3102</v>
      </c>
      <c r="H2696">
        <f ca="1">_xlfn.XLOOKUP('Master Data'!$B:$B,PatientsMaster!$A:$A,PatientsMaster!$F:$F)</f>
        <v>28</v>
      </c>
      <c r="I2696" t="str">
        <f ca="1">_xlfn.XLOOKUP('Master Data'!$B:$B,PatientsMaster!$A:$A,PatientsMaster!$G:$G)</f>
        <v>Young Adult</v>
      </c>
      <c r="J2696" t="str">
        <f>_xlfn.XLOOKUP($C:$C,ProvidersMaster!$A:$A,ProvidersMaster!$C:$C)</f>
        <v>Oncology</v>
      </c>
      <c r="K2696">
        <f>_xlfn.XLOOKUP($A:$A,Charges!$B:$B,Charges!$D:$D)</f>
        <v>63.15</v>
      </c>
      <c r="L2696">
        <f>_xlfn.XLOOKUP($E:$E,InsuranceClaims!$A:$A,InsuranceClaims!$E:$E)</f>
        <v>0</v>
      </c>
      <c r="M2696" t="str">
        <f>_xlfn.XLOOKUP($A:$A,Diagnoses!$B:$B,Diagnoses!$D:$D)</f>
        <v>Gastro-esophageal reflux disease without esophagitis</v>
      </c>
      <c r="N2696" t="str">
        <f t="shared" si="84"/>
        <v>2026-Jan</v>
      </c>
      <c r="O2696" t="str">
        <f t="shared" si="85"/>
        <v>Standard</v>
      </c>
      <c r="P2696">
        <f>COUNTIF($B:$B,B2696)</f>
        <v>3</v>
      </c>
      <c r="Q2696">
        <f>SUMIF($C:$C,C2696,$L:$L)</f>
        <v>21059.359400000005</v>
      </c>
    </row>
    <row r="2697" spans="1:17" x14ac:dyDescent="0.25">
      <c r="A2697" t="s">
        <v>7196</v>
      </c>
      <c r="B2697" t="s">
        <v>1065</v>
      </c>
      <c r="C2697" t="s">
        <v>3104</v>
      </c>
      <c r="D2697" t="s">
        <v>3093</v>
      </c>
      <c r="F2697" t="s">
        <v>5889</v>
      </c>
      <c r="G2697" t="s">
        <v>3106</v>
      </c>
      <c r="H2697">
        <f ca="1">_xlfn.XLOOKUP('Master Data'!$B:$B,PatientsMaster!$A:$A,PatientsMaster!$F:$F)</f>
        <v>28</v>
      </c>
      <c r="I2697" t="str">
        <f ca="1">_xlfn.XLOOKUP('Master Data'!$B:$B,PatientsMaster!$A:$A,PatientsMaster!$G:$G)</f>
        <v>Young Adult</v>
      </c>
      <c r="J2697" t="str">
        <f>_xlfn.XLOOKUP($C:$C,ProvidersMaster!$A:$A,ProvidersMaster!$C:$C)</f>
        <v>Pediatrics</v>
      </c>
      <c r="K2697">
        <f>_xlfn.XLOOKUP($A:$A,Charges!$B:$B,Charges!$D:$D)</f>
        <v>67.66</v>
      </c>
      <c r="L2697">
        <f>_xlfn.XLOOKUP($E:$E,InsuranceClaims!$A:$A,InsuranceClaims!$E:$E)</f>
        <v>0</v>
      </c>
      <c r="M2697" t="str">
        <f>_xlfn.XLOOKUP($A:$A,Diagnoses!$B:$B,Diagnoses!$D:$D)</f>
        <v>Acute upper respiratory infection, unspecified</v>
      </c>
      <c r="N2697" t="str">
        <f t="shared" si="84"/>
        <v>2024-Aug</v>
      </c>
      <c r="O2697" t="str">
        <f t="shared" si="85"/>
        <v>Standard</v>
      </c>
      <c r="P2697">
        <f>COUNTIF($B:$B,B2697)</f>
        <v>3</v>
      </c>
      <c r="Q2697">
        <f>SUMIF($C:$C,C2697,$L:$L)</f>
        <v>19656.943599999999</v>
      </c>
    </row>
    <row r="2698" spans="1:17" x14ac:dyDescent="0.25">
      <c r="A2698" t="s">
        <v>7197</v>
      </c>
      <c r="B2698" t="s">
        <v>1065</v>
      </c>
      <c r="C2698" t="s">
        <v>3187</v>
      </c>
      <c r="D2698" t="s">
        <v>3088</v>
      </c>
      <c r="F2698" t="s">
        <v>3369</v>
      </c>
      <c r="G2698" t="s">
        <v>3090</v>
      </c>
      <c r="H2698">
        <f ca="1">_xlfn.XLOOKUP('Master Data'!$B:$B,PatientsMaster!$A:$A,PatientsMaster!$F:$F)</f>
        <v>28</v>
      </c>
      <c r="I2698" t="str">
        <f ca="1">_xlfn.XLOOKUP('Master Data'!$B:$B,PatientsMaster!$A:$A,PatientsMaster!$G:$G)</f>
        <v>Young Adult</v>
      </c>
      <c r="J2698" t="str">
        <f>_xlfn.XLOOKUP($C:$C,ProvidersMaster!$A:$A,ProvidersMaster!$C:$C)</f>
        <v>Cardiology</v>
      </c>
      <c r="K2698">
        <f>_xlfn.XLOOKUP($A:$A,Charges!$B:$B,Charges!$D:$D)</f>
        <v>75.069999999999993</v>
      </c>
      <c r="L2698">
        <f>_xlfn.XLOOKUP($E:$E,InsuranceClaims!$A:$A,InsuranceClaims!$E:$E)</f>
        <v>0</v>
      </c>
      <c r="M2698" t="str">
        <f>_xlfn.XLOOKUP($A:$A,Diagnoses!$B:$B,Diagnoses!$D:$D)</f>
        <v>Acute upper respiratory infection, unspecified</v>
      </c>
      <c r="N2698" t="str">
        <f t="shared" si="84"/>
        <v>2024-Oct</v>
      </c>
      <c r="O2698" t="str">
        <f t="shared" si="85"/>
        <v>Standard</v>
      </c>
      <c r="P2698">
        <f>COUNTIF($B:$B,B2698)</f>
        <v>3</v>
      </c>
      <c r="Q2698">
        <f>SUMIF($C:$C,C2698,$L:$L)</f>
        <v>16655.636999999995</v>
      </c>
    </row>
    <row r="2699" spans="1:17" x14ac:dyDescent="0.25">
      <c r="A2699" t="s">
        <v>7198</v>
      </c>
      <c r="B2699" t="s">
        <v>1066</v>
      </c>
      <c r="C2699" t="s">
        <v>3148</v>
      </c>
      <c r="D2699" t="s">
        <v>3093</v>
      </c>
      <c r="F2699" t="s">
        <v>7199</v>
      </c>
      <c r="G2699" t="s">
        <v>3106</v>
      </c>
      <c r="H2699">
        <f ca="1">_xlfn.XLOOKUP('Master Data'!$B:$B,PatientsMaster!$A:$A,PatientsMaster!$F:$F)</f>
        <v>42</v>
      </c>
      <c r="I2699" t="str">
        <f ca="1">_xlfn.XLOOKUP('Master Data'!$B:$B,PatientsMaster!$A:$A,PatientsMaster!$G:$G)</f>
        <v>Young Adult</v>
      </c>
      <c r="J2699" t="str">
        <f>_xlfn.XLOOKUP($C:$C,ProvidersMaster!$A:$A,ProvidersMaster!$C:$C)</f>
        <v>Gastroenterology</v>
      </c>
      <c r="K2699">
        <f>_xlfn.XLOOKUP($A:$A,Charges!$B:$B,Charges!$D:$D)</f>
        <v>390.48</v>
      </c>
      <c r="L2699">
        <f>_xlfn.XLOOKUP($E:$E,InsuranceClaims!$A:$A,InsuranceClaims!$E:$E)</f>
        <v>0</v>
      </c>
      <c r="M2699" t="str">
        <f>_xlfn.XLOOKUP($A:$A,Diagnoses!$B:$B,Diagnoses!$D:$D)</f>
        <v>Gastro-esophageal reflux disease without esophagitis</v>
      </c>
      <c r="N2699" t="str">
        <f t="shared" si="84"/>
        <v>2022-Aug</v>
      </c>
      <c r="O2699" t="str">
        <f t="shared" si="85"/>
        <v>High Cost</v>
      </c>
      <c r="P2699">
        <f>COUNTIF($B:$B,B2699)</f>
        <v>2</v>
      </c>
      <c r="Q2699">
        <f>SUMIF($C:$C,C2699,$L:$L)</f>
        <v>19833.441100000004</v>
      </c>
    </row>
    <row r="2700" spans="1:17" x14ac:dyDescent="0.25">
      <c r="A2700" t="s">
        <v>7200</v>
      </c>
      <c r="B2700" t="s">
        <v>1066</v>
      </c>
      <c r="C2700" t="s">
        <v>3217</v>
      </c>
      <c r="D2700" t="s">
        <v>3093</v>
      </c>
      <c r="F2700" t="s">
        <v>7201</v>
      </c>
      <c r="G2700" t="s">
        <v>3095</v>
      </c>
      <c r="H2700">
        <f ca="1">_xlfn.XLOOKUP('Master Data'!$B:$B,PatientsMaster!$A:$A,PatientsMaster!$F:$F)</f>
        <v>42</v>
      </c>
      <c r="I2700" t="str">
        <f ca="1">_xlfn.XLOOKUP('Master Data'!$B:$B,PatientsMaster!$A:$A,PatientsMaster!$G:$G)</f>
        <v>Young Adult</v>
      </c>
      <c r="J2700" t="str">
        <f>_xlfn.XLOOKUP($C:$C,ProvidersMaster!$A:$A,ProvidersMaster!$C:$C)</f>
        <v>Cardiology</v>
      </c>
      <c r="K2700">
        <f>_xlfn.XLOOKUP($A:$A,Charges!$B:$B,Charges!$D:$D)</f>
        <v>422.22</v>
      </c>
      <c r="L2700">
        <f>_xlfn.XLOOKUP($E:$E,InsuranceClaims!$A:$A,InsuranceClaims!$E:$E)</f>
        <v>0</v>
      </c>
      <c r="M2700" t="str">
        <f>_xlfn.XLOOKUP($A:$A,Diagnoses!$B:$B,Diagnoses!$D:$D)</f>
        <v>Gastro-esophageal reflux disease without esophagitis</v>
      </c>
      <c r="N2700" t="str">
        <f t="shared" si="84"/>
        <v>2025-Dec</v>
      </c>
      <c r="O2700" t="str">
        <f t="shared" si="85"/>
        <v>High Cost</v>
      </c>
      <c r="P2700">
        <f>COUNTIF($B:$B,B2700)</f>
        <v>2</v>
      </c>
      <c r="Q2700">
        <f>SUMIF($C:$C,C2700,$L:$L)</f>
        <v>16325.449900000001</v>
      </c>
    </row>
    <row r="2701" spans="1:17" x14ac:dyDescent="0.25">
      <c r="A2701" t="s">
        <v>7202</v>
      </c>
      <c r="B2701" t="s">
        <v>1068</v>
      </c>
      <c r="C2701" t="s">
        <v>3111</v>
      </c>
      <c r="D2701" t="s">
        <v>3093</v>
      </c>
      <c r="F2701" t="s">
        <v>3458</v>
      </c>
      <c r="G2701" t="s">
        <v>3102</v>
      </c>
      <c r="H2701">
        <f ca="1">_xlfn.XLOOKUP('Master Data'!$B:$B,PatientsMaster!$A:$A,PatientsMaster!$F:$F)</f>
        <v>66</v>
      </c>
      <c r="I2701" t="str">
        <f ca="1">_xlfn.XLOOKUP('Master Data'!$B:$B,PatientsMaster!$A:$A,PatientsMaster!$G:$G)</f>
        <v>Young Adult</v>
      </c>
      <c r="J2701" t="str">
        <f>_xlfn.XLOOKUP($C:$C,ProvidersMaster!$A:$A,ProvidersMaster!$C:$C)</f>
        <v>Gastroenterology</v>
      </c>
      <c r="K2701">
        <f>_xlfn.XLOOKUP($A:$A,Charges!$B:$B,Charges!$D:$D)</f>
        <v>492.55</v>
      </c>
      <c r="L2701">
        <f>_xlfn.XLOOKUP($E:$E,InsuranceClaims!$A:$A,InsuranceClaims!$E:$E)</f>
        <v>0</v>
      </c>
      <c r="M2701" t="str">
        <f>_xlfn.XLOOKUP($A:$A,Diagnoses!$B:$B,Diagnoses!$D:$D)</f>
        <v>Gastro-esophageal reflux disease without esophagitis</v>
      </c>
      <c r="N2701" t="str">
        <f t="shared" si="84"/>
        <v>2025-Mar</v>
      </c>
      <c r="O2701" t="str">
        <f t="shared" si="85"/>
        <v>High Cost</v>
      </c>
      <c r="P2701">
        <f>COUNTIF($B:$B,B2701)</f>
        <v>2</v>
      </c>
      <c r="Q2701">
        <f>SUMIF($C:$C,C2701,$L:$L)</f>
        <v>20345.553199999988</v>
      </c>
    </row>
    <row r="2702" spans="1:17" x14ac:dyDescent="0.25">
      <c r="A2702" t="s">
        <v>7203</v>
      </c>
      <c r="B2702" t="s">
        <v>1068</v>
      </c>
      <c r="C2702" t="s">
        <v>3104</v>
      </c>
      <c r="D2702" t="s">
        <v>3093</v>
      </c>
      <c r="F2702" t="s">
        <v>5963</v>
      </c>
      <c r="G2702" t="s">
        <v>3095</v>
      </c>
      <c r="H2702">
        <f ca="1">_xlfn.XLOOKUP('Master Data'!$B:$B,PatientsMaster!$A:$A,PatientsMaster!$F:$F)</f>
        <v>66</v>
      </c>
      <c r="I2702" t="str">
        <f ca="1">_xlfn.XLOOKUP('Master Data'!$B:$B,PatientsMaster!$A:$A,PatientsMaster!$G:$G)</f>
        <v>Young Adult</v>
      </c>
      <c r="J2702" t="str">
        <f>_xlfn.XLOOKUP($C:$C,ProvidersMaster!$A:$A,ProvidersMaster!$C:$C)</f>
        <v>Pediatrics</v>
      </c>
      <c r="K2702">
        <f>_xlfn.XLOOKUP($A:$A,Charges!$B:$B,Charges!$D:$D)</f>
        <v>283.95999999999998</v>
      </c>
      <c r="L2702">
        <f>_xlfn.XLOOKUP($E:$E,InsuranceClaims!$A:$A,InsuranceClaims!$E:$E)</f>
        <v>0</v>
      </c>
      <c r="M2702" t="str">
        <f>_xlfn.XLOOKUP($A:$A,Diagnoses!$B:$B,Diagnoses!$D:$D)</f>
        <v>Essential (primary) hypertension</v>
      </c>
      <c r="N2702" t="str">
        <f t="shared" si="84"/>
        <v>2023-Dec</v>
      </c>
      <c r="O2702" t="str">
        <f t="shared" si="85"/>
        <v>Standard</v>
      </c>
      <c r="P2702">
        <f>COUNTIF($B:$B,B2702)</f>
        <v>2</v>
      </c>
      <c r="Q2702">
        <f>SUMIF($C:$C,C2702,$L:$L)</f>
        <v>19656.943599999999</v>
      </c>
    </row>
    <row r="2703" spans="1:17" x14ac:dyDescent="0.25">
      <c r="A2703" t="s">
        <v>7204</v>
      </c>
      <c r="B2703" t="s">
        <v>1070</v>
      </c>
      <c r="C2703" t="s">
        <v>3187</v>
      </c>
      <c r="D2703" t="s">
        <v>3088</v>
      </c>
      <c r="F2703" t="s">
        <v>3116</v>
      </c>
      <c r="G2703" t="s">
        <v>3095</v>
      </c>
      <c r="H2703">
        <f ca="1">_xlfn.XLOOKUP('Master Data'!$B:$B,PatientsMaster!$A:$A,PatientsMaster!$F:$F)</f>
        <v>40</v>
      </c>
      <c r="I2703" t="str">
        <f ca="1">_xlfn.XLOOKUP('Master Data'!$B:$B,PatientsMaster!$A:$A,PatientsMaster!$G:$G)</f>
        <v>Young Adult</v>
      </c>
      <c r="J2703" t="str">
        <f>_xlfn.XLOOKUP($C:$C,ProvidersMaster!$A:$A,ProvidersMaster!$C:$C)</f>
        <v>Cardiology</v>
      </c>
      <c r="K2703">
        <f>_xlfn.XLOOKUP($A:$A,Charges!$B:$B,Charges!$D:$D)</f>
        <v>271</v>
      </c>
      <c r="L2703">
        <f>_xlfn.XLOOKUP($E:$E,InsuranceClaims!$A:$A,InsuranceClaims!$E:$E)</f>
        <v>0</v>
      </c>
      <c r="M2703" t="str">
        <f>_xlfn.XLOOKUP($A:$A,Diagnoses!$B:$B,Diagnoses!$D:$D)</f>
        <v>Gastro-esophageal reflux disease without esophagitis</v>
      </c>
      <c r="N2703" t="str">
        <f t="shared" si="84"/>
        <v>2023-Mar</v>
      </c>
      <c r="O2703" t="str">
        <f t="shared" si="85"/>
        <v>Standard</v>
      </c>
      <c r="P2703">
        <f>COUNTIF($B:$B,B2703)</f>
        <v>5</v>
      </c>
      <c r="Q2703">
        <f>SUMIF($C:$C,C2703,$L:$L)</f>
        <v>16655.636999999995</v>
      </c>
    </row>
    <row r="2704" spans="1:17" x14ac:dyDescent="0.25">
      <c r="A2704" t="s">
        <v>7205</v>
      </c>
      <c r="B2704" t="s">
        <v>1070</v>
      </c>
      <c r="C2704" t="s">
        <v>3104</v>
      </c>
      <c r="D2704" t="s">
        <v>3093</v>
      </c>
      <c r="F2704" t="s">
        <v>5387</v>
      </c>
      <c r="G2704" t="s">
        <v>3102</v>
      </c>
      <c r="H2704">
        <f ca="1">_xlfn.XLOOKUP('Master Data'!$B:$B,PatientsMaster!$A:$A,PatientsMaster!$F:$F)</f>
        <v>40</v>
      </c>
      <c r="I2704" t="str">
        <f ca="1">_xlfn.XLOOKUP('Master Data'!$B:$B,PatientsMaster!$A:$A,PatientsMaster!$G:$G)</f>
        <v>Young Adult</v>
      </c>
      <c r="J2704" t="str">
        <f>_xlfn.XLOOKUP($C:$C,ProvidersMaster!$A:$A,ProvidersMaster!$C:$C)</f>
        <v>Pediatrics</v>
      </c>
      <c r="K2704">
        <f>_xlfn.XLOOKUP($A:$A,Charges!$B:$B,Charges!$D:$D)</f>
        <v>474.17</v>
      </c>
      <c r="L2704">
        <f>_xlfn.XLOOKUP($E:$E,InsuranceClaims!$A:$A,InsuranceClaims!$E:$E)</f>
        <v>0</v>
      </c>
      <c r="M2704" t="str">
        <f>_xlfn.XLOOKUP($A:$A,Diagnoses!$B:$B,Diagnoses!$D:$D)</f>
        <v>Essential (primary) hypertension</v>
      </c>
      <c r="N2704" t="str">
        <f t="shared" si="84"/>
        <v>2024-Oct</v>
      </c>
      <c r="O2704" t="str">
        <f t="shared" si="85"/>
        <v>High Cost</v>
      </c>
      <c r="P2704">
        <f>COUNTIF($B:$B,B2704)</f>
        <v>5</v>
      </c>
      <c r="Q2704">
        <f>SUMIF($C:$C,C2704,$L:$L)</f>
        <v>19656.943599999999</v>
      </c>
    </row>
    <row r="2705" spans="1:17" x14ac:dyDescent="0.25">
      <c r="A2705" t="s">
        <v>7206</v>
      </c>
      <c r="B2705" t="s">
        <v>1070</v>
      </c>
      <c r="C2705" t="s">
        <v>3097</v>
      </c>
      <c r="D2705" t="s">
        <v>3088</v>
      </c>
      <c r="F2705" t="s">
        <v>6335</v>
      </c>
      <c r="G2705" t="s">
        <v>3095</v>
      </c>
      <c r="H2705">
        <f ca="1">_xlfn.XLOOKUP('Master Data'!$B:$B,PatientsMaster!$A:$A,PatientsMaster!$F:$F)</f>
        <v>40</v>
      </c>
      <c r="I2705" t="str">
        <f ca="1">_xlfn.XLOOKUP('Master Data'!$B:$B,PatientsMaster!$A:$A,PatientsMaster!$G:$G)</f>
        <v>Young Adult</v>
      </c>
      <c r="J2705" t="str">
        <f>_xlfn.XLOOKUP($C:$C,ProvidersMaster!$A:$A,ProvidersMaster!$C:$C)</f>
        <v>Cardiology</v>
      </c>
      <c r="K2705">
        <f>_xlfn.XLOOKUP($A:$A,Charges!$B:$B,Charges!$D:$D)</f>
        <v>452.74</v>
      </c>
      <c r="L2705">
        <f>_xlfn.XLOOKUP($E:$E,InsuranceClaims!$A:$A,InsuranceClaims!$E:$E)</f>
        <v>0</v>
      </c>
      <c r="M2705" t="str">
        <f>_xlfn.XLOOKUP($A:$A,Diagnoses!$B:$B,Diagnoses!$D:$D)</f>
        <v>Gastro-esophageal reflux disease without esophagitis</v>
      </c>
      <c r="N2705" t="str">
        <f t="shared" si="84"/>
        <v>2024-Mar</v>
      </c>
      <c r="O2705" t="str">
        <f t="shared" si="85"/>
        <v>High Cost</v>
      </c>
      <c r="P2705">
        <f>COUNTIF($B:$B,B2705)</f>
        <v>5</v>
      </c>
      <c r="Q2705">
        <f>SUMIF($C:$C,C2705,$L:$L)</f>
        <v>19482.340599999985</v>
      </c>
    </row>
    <row r="2706" spans="1:17" x14ac:dyDescent="0.25">
      <c r="A2706" t="s">
        <v>7207</v>
      </c>
      <c r="B2706" t="s">
        <v>1070</v>
      </c>
      <c r="C2706" t="s">
        <v>3092</v>
      </c>
      <c r="D2706" t="s">
        <v>3093</v>
      </c>
      <c r="F2706" t="s">
        <v>4098</v>
      </c>
      <c r="G2706" t="s">
        <v>3106</v>
      </c>
      <c r="H2706">
        <f ca="1">_xlfn.XLOOKUP('Master Data'!$B:$B,PatientsMaster!$A:$A,PatientsMaster!$F:$F)</f>
        <v>40</v>
      </c>
      <c r="I2706" t="str">
        <f ca="1">_xlfn.XLOOKUP('Master Data'!$B:$B,PatientsMaster!$A:$A,PatientsMaster!$G:$G)</f>
        <v>Young Adult</v>
      </c>
      <c r="J2706" t="str">
        <f>_xlfn.XLOOKUP($C:$C,ProvidersMaster!$A:$A,ProvidersMaster!$C:$C)</f>
        <v>Oncology</v>
      </c>
      <c r="K2706">
        <f>_xlfn.XLOOKUP($A:$A,Charges!$B:$B,Charges!$D:$D)</f>
        <v>367.3</v>
      </c>
      <c r="L2706">
        <f>_xlfn.XLOOKUP($E:$E,InsuranceClaims!$A:$A,InsuranceClaims!$E:$E)</f>
        <v>0</v>
      </c>
      <c r="M2706" t="str">
        <f>_xlfn.XLOOKUP($A:$A,Diagnoses!$B:$B,Diagnoses!$D:$D)</f>
        <v>Gastro-esophageal reflux disease without esophagitis</v>
      </c>
      <c r="N2706" t="str">
        <f t="shared" si="84"/>
        <v>2024-Mar</v>
      </c>
      <c r="O2706" t="str">
        <f t="shared" si="85"/>
        <v>High Cost</v>
      </c>
      <c r="P2706">
        <f>COUNTIF($B:$B,B2706)</f>
        <v>5</v>
      </c>
      <c r="Q2706">
        <f>SUMIF($C:$C,C2706,$L:$L)</f>
        <v>16713.101299999998</v>
      </c>
    </row>
    <row r="2707" spans="1:17" x14ac:dyDescent="0.25">
      <c r="A2707" t="s">
        <v>7208</v>
      </c>
      <c r="B2707" t="s">
        <v>1070</v>
      </c>
      <c r="C2707" t="s">
        <v>3175</v>
      </c>
      <c r="D2707" t="s">
        <v>3088</v>
      </c>
      <c r="F2707" t="s">
        <v>5278</v>
      </c>
      <c r="G2707" t="s">
        <v>3102</v>
      </c>
      <c r="H2707">
        <f ca="1">_xlfn.XLOOKUP('Master Data'!$B:$B,PatientsMaster!$A:$A,PatientsMaster!$F:$F)</f>
        <v>40</v>
      </c>
      <c r="I2707" t="str">
        <f ca="1">_xlfn.XLOOKUP('Master Data'!$B:$B,PatientsMaster!$A:$A,PatientsMaster!$G:$G)</f>
        <v>Young Adult</v>
      </c>
      <c r="J2707" t="str">
        <f>_xlfn.XLOOKUP($C:$C,ProvidersMaster!$A:$A,ProvidersMaster!$C:$C)</f>
        <v>Pediatrics</v>
      </c>
      <c r="K2707">
        <f>_xlfn.XLOOKUP($A:$A,Charges!$B:$B,Charges!$D:$D)</f>
        <v>180.82</v>
      </c>
      <c r="L2707">
        <f>_xlfn.XLOOKUP($E:$E,InsuranceClaims!$A:$A,InsuranceClaims!$E:$E)</f>
        <v>0</v>
      </c>
      <c r="M2707" t="str">
        <f>_xlfn.XLOOKUP($A:$A,Diagnoses!$B:$B,Diagnoses!$D:$D)</f>
        <v>Low back pain</v>
      </c>
      <c r="N2707" t="str">
        <f t="shared" si="84"/>
        <v>2022-Aug</v>
      </c>
      <c r="O2707" t="str">
        <f t="shared" si="85"/>
        <v>Standard</v>
      </c>
      <c r="P2707">
        <f>COUNTIF($B:$B,B2707)</f>
        <v>5</v>
      </c>
      <c r="Q2707">
        <f>SUMIF($C:$C,C2707,$L:$L)</f>
        <v>18866.657099999993</v>
      </c>
    </row>
    <row r="2708" spans="1:17" x14ac:dyDescent="0.25">
      <c r="A2708" t="s">
        <v>7209</v>
      </c>
      <c r="B2708" t="s">
        <v>1072</v>
      </c>
      <c r="C2708" t="s">
        <v>3180</v>
      </c>
      <c r="D2708" t="s">
        <v>3093</v>
      </c>
      <c r="F2708" t="s">
        <v>4433</v>
      </c>
      <c r="G2708" t="s">
        <v>3102</v>
      </c>
      <c r="H2708">
        <f ca="1">_xlfn.XLOOKUP('Master Data'!$B:$B,PatientsMaster!$A:$A,PatientsMaster!$F:$F)</f>
        <v>71</v>
      </c>
      <c r="I2708" t="str">
        <f ca="1">_xlfn.XLOOKUP('Master Data'!$B:$B,PatientsMaster!$A:$A,PatientsMaster!$G:$G)</f>
        <v>Young Adult</v>
      </c>
      <c r="J2708" t="str">
        <f>_xlfn.XLOOKUP($C:$C,ProvidersMaster!$A:$A,ProvidersMaster!$C:$C)</f>
        <v>Gastroenterology</v>
      </c>
      <c r="K2708">
        <f>_xlfn.XLOOKUP($A:$A,Charges!$B:$B,Charges!$D:$D)</f>
        <v>251.98</v>
      </c>
      <c r="L2708">
        <f>_xlfn.XLOOKUP($E:$E,InsuranceClaims!$A:$A,InsuranceClaims!$E:$E)</f>
        <v>0</v>
      </c>
      <c r="M2708" t="str">
        <f>_xlfn.XLOOKUP($A:$A,Diagnoses!$B:$B,Diagnoses!$D:$D)</f>
        <v>Low back pain</v>
      </c>
      <c r="N2708" t="str">
        <f t="shared" si="84"/>
        <v>2025-Jun</v>
      </c>
      <c r="O2708" t="str">
        <f t="shared" si="85"/>
        <v>Standard</v>
      </c>
      <c r="P2708">
        <f>COUNTIF($B:$B,B2708)</f>
        <v>3</v>
      </c>
      <c r="Q2708">
        <f>SUMIF($C:$C,C2708,$L:$L)</f>
        <v>19110.715800000002</v>
      </c>
    </row>
    <row r="2709" spans="1:17" x14ac:dyDescent="0.25">
      <c r="A2709" t="s">
        <v>7210</v>
      </c>
      <c r="B2709" t="s">
        <v>1072</v>
      </c>
      <c r="C2709" t="s">
        <v>3145</v>
      </c>
      <c r="D2709" t="s">
        <v>3088</v>
      </c>
      <c r="F2709" t="s">
        <v>5624</v>
      </c>
      <c r="G2709" t="s">
        <v>3106</v>
      </c>
      <c r="H2709">
        <f ca="1">_xlfn.XLOOKUP('Master Data'!$B:$B,PatientsMaster!$A:$A,PatientsMaster!$F:$F)</f>
        <v>71</v>
      </c>
      <c r="I2709" t="str">
        <f ca="1">_xlfn.XLOOKUP('Master Data'!$B:$B,PatientsMaster!$A:$A,PatientsMaster!$G:$G)</f>
        <v>Young Adult</v>
      </c>
      <c r="J2709" t="str">
        <f>_xlfn.XLOOKUP($C:$C,ProvidersMaster!$A:$A,ProvidersMaster!$C:$C)</f>
        <v>Cardiology</v>
      </c>
      <c r="K2709">
        <f>_xlfn.XLOOKUP($A:$A,Charges!$B:$B,Charges!$D:$D)</f>
        <v>417.81</v>
      </c>
      <c r="L2709">
        <f>_xlfn.XLOOKUP($E:$E,InsuranceClaims!$A:$A,InsuranceClaims!$E:$E)</f>
        <v>0</v>
      </c>
      <c r="M2709" t="str">
        <f>_xlfn.XLOOKUP($A:$A,Diagnoses!$B:$B,Diagnoses!$D:$D)</f>
        <v>Type 2 diabetes mellitus without complications</v>
      </c>
      <c r="N2709" t="str">
        <f t="shared" si="84"/>
        <v>2026-Mar</v>
      </c>
      <c r="O2709" t="str">
        <f t="shared" si="85"/>
        <v>High Cost</v>
      </c>
      <c r="P2709">
        <f>COUNTIF($B:$B,B2709)</f>
        <v>3</v>
      </c>
      <c r="Q2709">
        <f>SUMIF($C:$C,C2709,$L:$L)</f>
        <v>16957.942200000001</v>
      </c>
    </row>
    <row r="2710" spans="1:17" x14ac:dyDescent="0.25">
      <c r="A2710" t="s">
        <v>7211</v>
      </c>
      <c r="B2710" t="s">
        <v>1072</v>
      </c>
      <c r="C2710" t="s">
        <v>3329</v>
      </c>
      <c r="D2710" t="s">
        <v>3093</v>
      </c>
      <c r="F2710" t="s">
        <v>4328</v>
      </c>
      <c r="G2710" t="s">
        <v>3106</v>
      </c>
      <c r="H2710">
        <f ca="1">_xlfn.XLOOKUP('Master Data'!$B:$B,PatientsMaster!$A:$A,PatientsMaster!$F:$F)</f>
        <v>71</v>
      </c>
      <c r="I2710" t="str">
        <f ca="1">_xlfn.XLOOKUP('Master Data'!$B:$B,PatientsMaster!$A:$A,PatientsMaster!$G:$G)</f>
        <v>Young Adult</v>
      </c>
      <c r="J2710" t="str">
        <f>_xlfn.XLOOKUP($C:$C,ProvidersMaster!$A:$A,ProvidersMaster!$C:$C)</f>
        <v>Oncology</v>
      </c>
      <c r="K2710">
        <f>_xlfn.XLOOKUP($A:$A,Charges!$B:$B,Charges!$D:$D)</f>
        <v>336.26</v>
      </c>
      <c r="L2710">
        <f>_xlfn.XLOOKUP($E:$E,InsuranceClaims!$A:$A,InsuranceClaims!$E:$E)</f>
        <v>0</v>
      </c>
      <c r="M2710" t="str">
        <f>_xlfn.XLOOKUP($A:$A,Diagnoses!$B:$B,Diagnoses!$D:$D)</f>
        <v>Gastro-esophageal reflux disease without esophagitis</v>
      </c>
      <c r="N2710" t="str">
        <f t="shared" si="84"/>
        <v>2026-Apr</v>
      </c>
      <c r="O2710" t="str">
        <f t="shared" si="85"/>
        <v>Standard</v>
      </c>
      <c r="P2710">
        <f>COUNTIF($B:$B,B2710)</f>
        <v>3</v>
      </c>
      <c r="Q2710">
        <f>SUMIF($C:$C,C2710,$L:$L)</f>
        <v>21059.359400000005</v>
      </c>
    </row>
    <row r="2711" spans="1:17" x14ac:dyDescent="0.25">
      <c r="A2711" t="s">
        <v>7212</v>
      </c>
      <c r="B2711" t="s">
        <v>1074</v>
      </c>
      <c r="C2711" t="s">
        <v>3248</v>
      </c>
      <c r="D2711" t="s">
        <v>3088</v>
      </c>
      <c r="F2711" t="s">
        <v>3164</v>
      </c>
      <c r="G2711" t="s">
        <v>3090</v>
      </c>
      <c r="H2711">
        <f ca="1">_xlfn.XLOOKUP('Master Data'!$B:$B,PatientsMaster!$A:$A,PatientsMaster!$F:$F)</f>
        <v>17</v>
      </c>
      <c r="I2711" t="str">
        <f ca="1">_xlfn.XLOOKUP('Master Data'!$B:$B,PatientsMaster!$A:$A,PatientsMaster!$G:$G)</f>
        <v>Pediatric</v>
      </c>
      <c r="J2711" t="str">
        <f>_xlfn.XLOOKUP($C:$C,ProvidersMaster!$A:$A,ProvidersMaster!$C:$C)</f>
        <v>Cardiology</v>
      </c>
      <c r="K2711">
        <f>_xlfn.XLOOKUP($A:$A,Charges!$B:$B,Charges!$D:$D)</f>
        <v>383.81</v>
      </c>
      <c r="L2711">
        <f>_xlfn.XLOOKUP($E:$E,InsuranceClaims!$A:$A,InsuranceClaims!$E:$E)</f>
        <v>0</v>
      </c>
      <c r="M2711" t="str">
        <f>_xlfn.XLOOKUP($A:$A,Diagnoses!$B:$B,Diagnoses!$D:$D)</f>
        <v>Essential (primary) hypertension</v>
      </c>
      <c r="N2711" t="str">
        <f t="shared" si="84"/>
        <v>2024-Aug</v>
      </c>
      <c r="O2711" t="str">
        <f t="shared" si="85"/>
        <v>High Cost</v>
      </c>
      <c r="P2711">
        <f>COUNTIF($B:$B,B2711)</f>
        <v>5</v>
      </c>
      <c r="Q2711">
        <f>SUMIF($C:$C,C2711,$L:$L)</f>
        <v>20392.786800000002</v>
      </c>
    </row>
    <row r="2712" spans="1:17" x14ac:dyDescent="0.25">
      <c r="A2712" t="s">
        <v>7213</v>
      </c>
      <c r="B2712" t="s">
        <v>1074</v>
      </c>
      <c r="C2712" t="s">
        <v>3087</v>
      </c>
      <c r="D2712" t="s">
        <v>3093</v>
      </c>
      <c r="F2712" t="s">
        <v>6167</v>
      </c>
      <c r="G2712" t="s">
        <v>3090</v>
      </c>
      <c r="H2712">
        <f ca="1">_xlfn.XLOOKUP('Master Data'!$B:$B,PatientsMaster!$A:$A,PatientsMaster!$F:$F)</f>
        <v>17</v>
      </c>
      <c r="I2712" t="str">
        <f ca="1">_xlfn.XLOOKUP('Master Data'!$B:$B,PatientsMaster!$A:$A,PatientsMaster!$G:$G)</f>
        <v>Pediatric</v>
      </c>
      <c r="J2712" t="str">
        <f>_xlfn.XLOOKUP($C:$C,ProvidersMaster!$A:$A,ProvidersMaster!$C:$C)</f>
        <v>Cardiology</v>
      </c>
      <c r="K2712">
        <f>_xlfn.XLOOKUP($A:$A,Charges!$B:$B,Charges!$D:$D)</f>
        <v>255.82</v>
      </c>
      <c r="L2712">
        <f>_xlfn.XLOOKUP($E:$E,InsuranceClaims!$A:$A,InsuranceClaims!$E:$E)</f>
        <v>0</v>
      </c>
      <c r="M2712" t="str">
        <f>_xlfn.XLOOKUP($A:$A,Diagnoses!$B:$B,Diagnoses!$D:$D)</f>
        <v>Low back pain</v>
      </c>
      <c r="N2712" t="str">
        <f t="shared" si="84"/>
        <v>2022-Jul</v>
      </c>
      <c r="O2712" t="str">
        <f t="shared" si="85"/>
        <v>Standard</v>
      </c>
      <c r="P2712">
        <f>COUNTIF($B:$B,B2712)</f>
        <v>5</v>
      </c>
      <c r="Q2712">
        <f>SUMIF($C:$C,C2712,$L:$L)</f>
        <v>16589.7353</v>
      </c>
    </row>
    <row r="2713" spans="1:17" x14ac:dyDescent="0.25">
      <c r="A2713" t="s">
        <v>7214</v>
      </c>
      <c r="B2713" t="s">
        <v>1074</v>
      </c>
      <c r="C2713" t="s">
        <v>3208</v>
      </c>
      <c r="D2713" t="s">
        <v>3093</v>
      </c>
      <c r="F2713" t="s">
        <v>5745</v>
      </c>
      <c r="G2713" t="s">
        <v>3106</v>
      </c>
      <c r="H2713">
        <f ca="1">_xlfn.XLOOKUP('Master Data'!$B:$B,PatientsMaster!$A:$A,PatientsMaster!$F:$F)</f>
        <v>17</v>
      </c>
      <c r="I2713" t="str">
        <f ca="1">_xlfn.XLOOKUP('Master Data'!$B:$B,PatientsMaster!$A:$A,PatientsMaster!$G:$G)</f>
        <v>Pediatric</v>
      </c>
      <c r="J2713" t="str">
        <f>_xlfn.XLOOKUP($C:$C,ProvidersMaster!$A:$A,ProvidersMaster!$C:$C)</f>
        <v>Cardiology</v>
      </c>
      <c r="K2713">
        <f>_xlfn.XLOOKUP($A:$A,Charges!$B:$B,Charges!$D:$D)</f>
        <v>108.33</v>
      </c>
      <c r="L2713">
        <f>_xlfn.XLOOKUP($E:$E,InsuranceClaims!$A:$A,InsuranceClaims!$E:$E)</f>
        <v>0</v>
      </c>
      <c r="M2713" t="str">
        <f>_xlfn.XLOOKUP($A:$A,Diagnoses!$B:$B,Diagnoses!$D:$D)</f>
        <v>Low back pain</v>
      </c>
      <c r="N2713" t="str">
        <f t="shared" si="84"/>
        <v>2024-Dec</v>
      </c>
      <c r="O2713" t="str">
        <f t="shared" si="85"/>
        <v>Standard</v>
      </c>
      <c r="P2713">
        <f>COUNTIF($B:$B,B2713)</f>
        <v>5</v>
      </c>
      <c r="Q2713">
        <f>SUMIF($C:$C,C2713,$L:$L)</f>
        <v>17205.856699999993</v>
      </c>
    </row>
    <row r="2714" spans="1:17" x14ac:dyDescent="0.25">
      <c r="A2714" t="s">
        <v>7215</v>
      </c>
      <c r="B2714" t="s">
        <v>1074</v>
      </c>
      <c r="C2714" t="s">
        <v>3135</v>
      </c>
      <c r="D2714" t="s">
        <v>3093</v>
      </c>
      <c r="F2714" t="s">
        <v>5282</v>
      </c>
      <c r="G2714" t="s">
        <v>3095</v>
      </c>
      <c r="H2714">
        <f ca="1">_xlfn.XLOOKUP('Master Data'!$B:$B,PatientsMaster!$A:$A,PatientsMaster!$F:$F)</f>
        <v>17</v>
      </c>
      <c r="I2714" t="str">
        <f ca="1">_xlfn.XLOOKUP('Master Data'!$B:$B,PatientsMaster!$A:$A,PatientsMaster!$G:$G)</f>
        <v>Pediatric</v>
      </c>
      <c r="J2714" t="str">
        <f>_xlfn.XLOOKUP($C:$C,ProvidersMaster!$A:$A,ProvidersMaster!$C:$C)</f>
        <v>Pediatrics</v>
      </c>
      <c r="K2714">
        <f>_xlfn.XLOOKUP($A:$A,Charges!$B:$B,Charges!$D:$D)</f>
        <v>286.63</v>
      </c>
      <c r="L2714">
        <f>_xlfn.XLOOKUP($E:$E,InsuranceClaims!$A:$A,InsuranceClaims!$E:$E)</f>
        <v>0</v>
      </c>
      <c r="M2714" t="str">
        <f>_xlfn.XLOOKUP($A:$A,Diagnoses!$B:$B,Diagnoses!$D:$D)</f>
        <v>Low back pain</v>
      </c>
      <c r="N2714" t="str">
        <f t="shared" si="84"/>
        <v>2022-Jul</v>
      </c>
      <c r="O2714" t="str">
        <f t="shared" si="85"/>
        <v>Standard</v>
      </c>
      <c r="P2714">
        <f>COUNTIF($B:$B,B2714)</f>
        <v>5</v>
      </c>
      <c r="Q2714">
        <f>SUMIF($C:$C,C2714,$L:$L)</f>
        <v>24472.873299999996</v>
      </c>
    </row>
    <row r="2715" spans="1:17" x14ac:dyDescent="0.25">
      <c r="A2715" t="s">
        <v>7216</v>
      </c>
      <c r="B2715" t="s">
        <v>1074</v>
      </c>
      <c r="C2715" t="s">
        <v>3135</v>
      </c>
      <c r="D2715" t="s">
        <v>3093</v>
      </c>
      <c r="F2715" t="s">
        <v>5685</v>
      </c>
      <c r="G2715" t="s">
        <v>3090</v>
      </c>
      <c r="H2715">
        <f ca="1">_xlfn.XLOOKUP('Master Data'!$B:$B,PatientsMaster!$A:$A,PatientsMaster!$F:$F)</f>
        <v>17</v>
      </c>
      <c r="I2715" t="str">
        <f ca="1">_xlfn.XLOOKUP('Master Data'!$B:$B,PatientsMaster!$A:$A,PatientsMaster!$G:$G)</f>
        <v>Pediatric</v>
      </c>
      <c r="J2715" t="str">
        <f>_xlfn.XLOOKUP($C:$C,ProvidersMaster!$A:$A,ProvidersMaster!$C:$C)</f>
        <v>Pediatrics</v>
      </c>
      <c r="K2715">
        <f>_xlfn.XLOOKUP($A:$A,Charges!$B:$B,Charges!$D:$D)</f>
        <v>76.39</v>
      </c>
      <c r="L2715">
        <f>_xlfn.XLOOKUP($E:$E,InsuranceClaims!$A:$A,InsuranceClaims!$E:$E)</f>
        <v>0</v>
      </c>
      <c r="M2715" t="str">
        <f>_xlfn.XLOOKUP($A:$A,Diagnoses!$B:$B,Diagnoses!$D:$D)</f>
        <v>Gastro-esophageal reflux disease without esophagitis</v>
      </c>
      <c r="N2715" t="str">
        <f t="shared" si="84"/>
        <v>2026-Aug</v>
      </c>
      <c r="O2715" t="str">
        <f t="shared" si="85"/>
        <v>Standard</v>
      </c>
      <c r="P2715">
        <f>COUNTIF($B:$B,B2715)</f>
        <v>5</v>
      </c>
      <c r="Q2715">
        <f>SUMIF($C:$C,C2715,$L:$L)</f>
        <v>24472.873299999996</v>
      </c>
    </row>
    <row r="2716" spans="1:17" x14ac:dyDescent="0.25">
      <c r="A2716" t="s">
        <v>7217</v>
      </c>
      <c r="B2716" t="s">
        <v>1076</v>
      </c>
      <c r="C2716" t="s">
        <v>3254</v>
      </c>
      <c r="D2716" t="s">
        <v>3088</v>
      </c>
      <c r="F2716" t="s">
        <v>3454</v>
      </c>
      <c r="G2716" t="s">
        <v>3095</v>
      </c>
      <c r="H2716">
        <f ca="1">_xlfn.XLOOKUP('Master Data'!$B:$B,PatientsMaster!$A:$A,PatientsMaster!$F:$F)</f>
        <v>77</v>
      </c>
      <c r="I2716" t="str">
        <f ca="1">_xlfn.XLOOKUP('Master Data'!$B:$B,PatientsMaster!$A:$A,PatientsMaster!$G:$G)</f>
        <v>Young Adult</v>
      </c>
      <c r="J2716" t="str">
        <f>_xlfn.XLOOKUP($C:$C,ProvidersMaster!$A:$A,ProvidersMaster!$C:$C)</f>
        <v>General Practice</v>
      </c>
      <c r="K2716">
        <f>_xlfn.XLOOKUP($A:$A,Charges!$B:$B,Charges!$D:$D)</f>
        <v>402.36</v>
      </c>
      <c r="L2716">
        <f>_xlfn.XLOOKUP($E:$E,InsuranceClaims!$A:$A,InsuranceClaims!$E:$E)</f>
        <v>0</v>
      </c>
      <c r="M2716" t="str">
        <f>_xlfn.XLOOKUP($A:$A,Diagnoses!$B:$B,Diagnoses!$D:$D)</f>
        <v>Acute upper respiratory infection, unspecified</v>
      </c>
      <c r="N2716" t="str">
        <f t="shared" si="84"/>
        <v>2023-Mar</v>
      </c>
      <c r="O2716" t="str">
        <f t="shared" si="85"/>
        <v>High Cost</v>
      </c>
      <c r="P2716">
        <f>COUNTIF($B:$B,B2716)</f>
        <v>10</v>
      </c>
      <c r="Q2716">
        <f>SUMIF($C:$C,C2716,$L:$L)</f>
        <v>20459.456599999998</v>
      </c>
    </row>
    <row r="2717" spans="1:17" x14ac:dyDescent="0.25">
      <c r="A2717" t="s">
        <v>7218</v>
      </c>
      <c r="B2717" t="s">
        <v>1076</v>
      </c>
      <c r="C2717" t="s">
        <v>3175</v>
      </c>
      <c r="D2717" t="s">
        <v>3088</v>
      </c>
      <c r="F2717" t="s">
        <v>5274</v>
      </c>
      <c r="G2717" t="s">
        <v>3090</v>
      </c>
      <c r="H2717">
        <f ca="1">_xlfn.XLOOKUP('Master Data'!$B:$B,PatientsMaster!$A:$A,PatientsMaster!$F:$F)</f>
        <v>77</v>
      </c>
      <c r="I2717" t="str">
        <f ca="1">_xlfn.XLOOKUP('Master Data'!$B:$B,PatientsMaster!$A:$A,PatientsMaster!$G:$G)</f>
        <v>Young Adult</v>
      </c>
      <c r="J2717" t="str">
        <f>_xlfn.XLOOKUP($C:$C,ProvidersMaster!$A:$A,ProvidersMaster!$C:$C)</f>
        <v>Pediatrics</v>
      </c>
      <c r="K2717">
        <f>_xlfn.XLOOKUP($A:$A,Charges!$B:$B,Charges!$D:$D)</f>
        <v>498.29</v>
      </c>
      <c r="L2717">
        <f>_xlfn.XLOOKUP($E:$E,InsuranceClaims!$A:$A,InsuranceClaims!$E:$E)</f>
        <v>0</v>
      </c>
      <c r="M2717" t="str">
        <f>_xlfn.XLOOKUP($A:$A,Diagnoses!$B:$B,Diagnoses!$D:$D)</f>
        <v>Low back pain</v>
      </c>
      <c r="N2717" t="str">
        <f t="shared" si="84"/>
        <v>2023-Jan</v>
      </c>
      <c r="O2717" t="str">
        <f t="shared" si="85"/>
        <v>High Cost</v>
      </c>
      <c r="P2717">
        <f>COUNTIF($B:$B,B2717)</f>
        <v>10</v>
      </c>
      <c r="Q2717">
        <f>SUMIF($C:$C,C2717,$L:$L)</f>
        <v>18866.657099999993</v>
      </c>
    </row>
    <row r="2718" spans="1:17" x14ac:dyDescent="0.25">
      <c r="A2718" t="s">
        <v>7219</v>
      </c>
      <c r="B2718" t="s">
        <v>1076</v>
      </c>
      <c r="C2718" t="s">
        <v>3108</v>
      </c>
      <c r="D2718" t="s">
        <v>3088</v>
      </c>
      <c r="F2718" t="s">
        <v>3861</v>
      </c>
      <c r="G2718" t="s">
        <v>3090</v>
      </c>
      <c r="H2718">
        <f ca="1">_xlfn.XLOOKUP('Master Data'!$B:$B,PatientsMaster!$A:$A,PatientsMaster!$F:$F)</f>
        <v>77</v>
      </c>
      <c r="I2718" t="str">
        <f ca="1">_xlfn.XLOOKUP('Master Data'!$B:$B,PatientsMaster!$A:$A,PatientsMaster!$G:$G)</f>
        <v>Young Adult</v>
      </c>
      <c r="J2718" t="str">
        <f>_xlfn.XLOOKUP($C:$C,ProvidersMaster!$A:$A,ProvidersMaster!$C:$C)</f>
        <v>Pediatrics</v>
      </c>
      <c r="K2718">
        <f>_xlfn.XLOOKUP($A:$A,Charges!$B:$B,Charges!$D:$D)</f>
        <v>308.08999999999997</v>
      </c>
      <c r="L2718">
        <f>_xlfn.XLOOKUP($E:$E,InsuranceClaims!$A:$A,InsuranceClaims!$E:$E)</f>
        <v>0</v>
      </c>
      <c r="M2718" t="str">
        <f>_xlfn.XLOOKUP($A:$A,Diagnoses!$B:$B,Diagnoses!$D:$D)</f>
        <v>Gastro-esophageal reflux disease without esophagitis</v>
      </c>
      <c r="N2718" t="str">
        <f t="shared" si="84"/>
        <v>2023-Jan</v>
      </c>
      <c r="O2718" t="str">
        <f t="shared" si="85"/>
        <v>Standard</v>
      </c>
      <c r="P2718">
        <f>COUNTIF($B:$B,B2718)</f>
        <v>10</v>
      </c>
      <c r="Q2718">
        <f>SUMIF($C:$C,C2718,$L:$L)</f>
        <v>19337.123900000002</v>
      </c>
    </row>
    <row r="2719" spans="1:17" x14ac:dyDescent="0.25">
      <c r="A2719" t="s">
        <v>7220</v>
      </c>
      <c r="B2719" t="s">
        <v>1076</v>
      </c>
      <c r="C2719" t="s">
        <v>3172</v>
      </c>
      <c r="D2719" t="s">
        <v>3093</v>
      </c>
      <c r="F2719" t="s">
        <v>6464</v>
      </c>
      <c r="G2719" t="s">
        <v>3090</v>
      </c>
      <c r="H2719">
        <f ca="1">_xlfn.XLOOKUP('Master Data'!$B:$B,PatientsMaster!$A:$A,PatientsMaster!$F:$F)</f>
        <v>77</v>
      </c>
      <c r="I2719" t="str">
        <f ca="1">_xlfn.XLOOKUP('Master Data'!$B:$B,PatientsMaster!$A:$A,PatientsMaster!$G:$G)</f>
        <v>Young Adult</v>
      </c>
      <c r="J2719" t="str">
        <f>_xlfn.XLOOKUP($C:$C,ProvidersMaster!$A:$A,ProvidersMaster!$C:$C)</f>
        <v>Gastroenterology</v>
      </c>
      <c r="K2719">
        <f>_xlfn.XLOOKUP($A:$A,Charges!$B:$B,Charges!$D:$D)</f>
        <v>290.32</v>
      </c>
      <c r="L2719">
        <f>_xlfn.XLOOKUP($E:$E,InsuranceClaims!$A:$A,InsuranceClaims!$E:$E)</f>
        <v>0</v>
      </c>
      <c r="M2719" t="str">
        <f>_xlfn.XLOOKUP($A:$A,Diagnoses!$B:$B,Diagnoses!$D:$D)</f>
        <v>Low back pain</v>
      </c>
      <c r="N2719" t="str">
        <f t="shared" si="84"/>
        <v>2022-Sep</v>
      </c>
      <c r="O2719" t="str">
        <f t="shared" si="85"/>
        <v>Standard</v>
      </c>
      <c r="P2719">
        <f>COUNTIF($B:$B,B2719)</f>
        <v>10</v>
      </c>
      <c r="Q2719">
        <f>SUMIF($C:$C,C2719,$L:$L)</f>
        <v>17502.678000000004</v>
      </c>
    </row>
    <row r="2720" spans="1:17" x14ac:dyDescent="0.25">
      <c r="A2720" t="s">
        <v>7221</v>
      </c>
      <c r="B2720" t="s">
        <v>1076</v>
      </c>
      <c r="C2720" t="s">
        <v>3125</v>
      </c>
      <c r="D2720" t="s">
        <v>3093</v>
      </c>
      <c r="F2720" t="s">
        <v>4727</v>
      </c>
      <c r="G2720" t="s">
        <v>3095</v>
      </c>
      <c r="H2720">
        <f ca="1">_xlfn.XLOOKUP('Master Data'!$B:$B,PatientsMaster!$A:$A,PatientsMaster!$F:$F)</f>
        <v>77</v>
      </c>
      <c r="I2720" t="str">
        <f ca="1">_xlfn.XLOOKUP('Master Data'!$B:$B,PatientsMaster!$A:$A,PatientsMaster!$G:$G)</f>
        <v>Young Adult</v>
      </c>
      <c r="J2720" t="str">
        <f>_xlfn.XLOOKUP($C:$C,ProvidersMaster!$A:$A,ProvidersMaster!$C:$C)</f>
        <v>Dermatology</v>
      </c>
      <c r="K2720">
        <f>_xlfn.XLOOKUP($A:$A,Charges!$B:$B,Charges!$D:$D)</f>
        <v>349.86</v>
      </c>
      <c r="L2720">
        <f>_xlfn.XLOOKUP($E:$E,InsuranceClaims!$A:$A,InsuranceClaims!$E:$E)</f>
        <v>0</v>
      </c>
      <c r="M2720" t="str">
        <f>_xlfn.XLOOKUP($A:$A,Diagnoses!$B:$B,Diagnoses!$D:$D)</f>
        <v>Essential (primary) hypertension</v>
      </c>
      <c r="N2720" t="str">
        <f t="shared" si="84"/>
        <v>2022-Sep</v>
      </c>
      <c r="O2720" t="str">
        <f t="shared" si="85"/>
        <v>Standard</v>
      </c>
      <c r="P2720">
        <f>COUNTIF($B:$B,B2720)</f>
        <v>10</v>
      </c>
      <c r="Q2720">
        <f>SUMIF($C:$C,C2720,$L:$L)</f>
        <v>11666.590100000001</v>
      </c>
    </row>
    <row r="2721" spans="1:17" x14ac:dyDescent="0.25">
      <c r="A2721" t="s">
        <v>7222</v>
      </c>
      <c r="B2721" t="s">
        <v>1076</v>
      </c>
      <c r="C2721" t="s">
        <v>3097</v>
      </c>
      <c r="D2721" t="s">
        <v>3088</v>
      </c>
      <c r="F2721" t="s">
        <v>6801</v>
      </c>
      <c r="G2721" t="s">
        <v>3095</v>
      </c>
      <c r="H2721">
        <f ca="1">_xlfn.XLOOKUP('Master Data'!$B:$B,PatientsMaster!$A:$A,PatientsMaster!$F:$F)</f>
        <v>77</v>
      </c>
      <c r="I2721" t="str">
        <f ca="1">_xlfn.XLOOKUP('Master Data'!$B:$B,PatientsMaster!$A:$A,PatientsMaster!$G:$G)</f>
        <v>Young Adult</v>
      </c>
      <c r="J2721" t="str">
        <f>_xlfn.XLOOKUP($C:$C,ProvidersMaster!$A:$A,ProvidersMaster!$C:$C)</f>
        <v>Cardiology</v>
      </c>
      <c r="K2721">
        <f>_xlfn.XLOOKUP($A:$A,Charges!$B:$B,Charges!$D:$D)</f>
        <v>369.15</v>
      </c>
      <c r="L2721">
        <f>_xlfn.XLOOKUP($E:$E,InsuranceClaims!$A:$A,InsuranceClaims!$E:$E)</f>
        <v>0</v>
      </c>
      <c r="M2721" t="str">
        <f>_xlfn.XLOOKUP($A:$A,Diagnoses!$B:$B,Diagnoses!$D:$D)</f>
        <v>Low back pain</v>
      </c>
      <c r="N2721" t="str">
        <f t="shared" si="84"/>
        <v>2025-Feb</v>
      </c>
      <c r="O2721" t="str">
        <f t="shared" si="85"/>
        <v>High Cost</v>
      </c>
      <c r="P2721">
        <f>COUNTIF($B:$B,B2721)</f>
        <v>10</v>
      </c>
      <c r="Q2721">
        <f>SUMIF($C:$C,C2721,$L:$L)</f>
        <v>19482.340599999985</v>
      </c>
    </row>
    <row r="2722" spans="1:17" x14ac:dyDescent="0.25">
      <c r="A2722" t="s">
        <v>7223</v>
      </c>
      <c r="B2722" t="s">
        <v>1076</v>
      </c>
      <c r="C2722" t="s">
        <v>3138</v>
      </c>
      <c r="D2722" t="s">
        <v>3093</v>
      </c>
      <c r="F2722" t="s">
        <v>5429</v>
      </c>
      <c r="G2722" t="s">
        <v>3106</v>
      </c>
      <c r="H2722">
        <f ca="1">_xlfn.XLOOKUP('Master Data'!$B:$B,PatientsMaster!$A:$A,PatientsMaster!$F:$F)</f>
        <v>77</v>
      </c>
      <c r="I2722" t="str">
        <f ca="1">_xlfn.XLOOKUP('Master Data'!$B:$B,PatientsMaster!$A:$A,PatientsMaster!$G:$G)</f>
        <v>Young Adult</v>
      </c>
      <c r="J2722" t="str">
        <f>_xlfn.XLOOKUP($C:$C,ProvidersMaster!$A:$A,ProvidersMaster!$C:$C)</f>
        <v>Dermatology</v>
      </c>
      <c r="K2722">
        <f>_xlfn.XLOOKUP($A:$A,Charges!$B:$B,Charges!$D:$D)</f>
        <v>157.99</v>
      </c>
      <c r="L2722">
        <f>_xlfn.XLOOKUP($E:$E,InsuranceClaims!$A:$A,InsuranceClaims!$E:$E)</f>
        <v>0</v>
      </c>
      <c r="M2722" t="str">
        <f>_xlfn.XLOOKUP($A:$A,Diagnoses!$B:$B,Diagnoses!$D:$D)</f>
        <v>Gastro-esophageal reflux disease without esophagitis</v>
      </c>
      <c r="N2722" t="str">
        <f t="shared" si="84"/>
        <v>2022-Mar</v>
      </c>
      <c r="O2722" t="str">
        <f t="shared" si="85"/>
        <v>Standard</v>
      </c>
      <c r="P2722">
        <f>COUNTIF($B:$B,B2722)</f>
        <v>10</v>
      </c>
      <c r="Q2722">
        <f>SUMIF($C:$C,C2722,$L:$L)</f>
        <v>16320.415199999998</v>
      </c>
    </row>
    <row r="2723" spans="1:17" x14ac:dyDescent="0.25">
      <c r="A2723" t="s">
        <v>7224</v>
      </c>
      <c r="B2723" t="s">
        <v>1076</v>
      </c>
      <c r="C2723" t="s">
        <v>3108</v>
      </c>
      <c r="D2723" t="s">
        <v>3093</v>
      </c>
      <c r="F2723" t="s">
        <v>4473</v>
      </c>
      <c r="G2723" t="s">
        <v>3102</v>
      </c>
      <c r="H2723">
        <f ca="1">_xlfn.XLOOKUP('Master Data'!$B:$B,PatientsMaster!$A:$A,PatientsMaster!$F:$F)</f>
        <v>77</v>
      </c>
      <c r="I2723" t="str">
        <f ca="1">_xlfn.XLOOKUP('Master Data'!$B:$B,PatientsMaster!$A:$A,PatientsMaster!$G:$G)</f>
        <v>Young Adult</v>
      </c>
      <c r="J2723" t="str">
        <f>_xlfn.XLOOKUP($C:$C,ProvidersMaster!$A:$A,ProvidersMaster!$C:$C)</f>
        <v>Pediatrics</v>
      </c>
      <c r="K2723">
        <f>_xlfn.XLOOKUP($A:$A,Charges!$B:$B,Charges!$D:$D)</f>
        <v>246.48</v>
      </c>
      <c r="L2723">
        <f>_xlfn.XLOOKUP($E:$E,InsuranceClaims!$A:$A,InsuranceClaims!$E:$E)</f>
        <v>0</v>
      </c>
      <c r="M2723" t="str">
        <f>_xlfn.XLOOKUP($A:$A,Diagnoses!$B:$B,Diagnoses!$D:$D)</f>
        <v>Type 2 diabetes mellitus without complications</v>
      </c>
      <c r="N2723" t="str">
        <f t="shared" si="84"/>
        <v>2023-Mar</v>
      </c>
      <c r="O2723" t="str">
        <f t="shared" si="85"/>
        <v>Standard</v>
      </c>
      <c r="P2723">
        <f>COUNTIF($B:$B,B2723)</f>
        <v>10</v>
      </c>
      <c r="Q2723">
        <f>SUMIF($C:$C,C2723,$L:$L)</f>
        <v>19337.123900000002</v>
      </c>
    </row>
    <row r="2724" spans="1:17" x14ac:dyDescent="0.25">
      <c r="A2724" t="s">
        <v>7225</v>
      </c>
      <c r="B2724" t="s">
        <v>1076</v>
      </c>
      <c r="C2724" t="s">
        <v>3161</v>
      </c>
      <c r="D2724" t="s">
        <v>3093</v>
      </c>
      <c r="F2724" t="s">
        <v>4404</v>
      </c>
      <c r="G2724" t="s">
        <v>3090</v>
      </c>
      <c r="H2724">
        <f ca="1">_xlfn.XLOOKUP('Master Data'!$B:$B,PatientsMaster!$A:$A,PatientsMaster!$F:$F)</f>
        <v>77</v>
      </c>
      <c r="I2724" t="str">
        <f ca="1">_xlfn.XLOOKUP('Master Data'!$B:$B,PatientsMaster!$A:$A,PatientsMaster!$G:$G)</f>
        <v>Young Adult</v>
      </c>
      <c r="J2724" t="str">
        <f>_xlfn.XLOOKUP($C:$C,ProvidersMaster!$A:$A,ProvidersMaster!$C:$C)</f>
        <v>Gastroenterology</v>
      </c>
      <c r="K2724">
        <f>_xlfn.XLOOKUP($A:$A,Charges!$B:$B,Charges!$D:$D)</f>
        <v>329</v>
      </c>
      <c r="L2724">
        <f>_xlfn.XLOOKUP($E:$E,InsuranceClaims!$A:$A,InsuranceClaims!$E:$E)</f>
        <v>0</v>
      </c>
      <c r="M2724" t="str">
        <f>_xlfn.XLOOKUP($A:$A,Diagnoses!$B:$B,Diagnoses!$D:$D)</f>
        <v>Type 2 diabetes mellitus without complications</v>
      </c>
      <c r="N2724" t="str">
        <f t="shared" si="84"/>
        <v>2022-Nov</v>
      </c>
      <c r="O2724" t="str">
        <f t="shared" si="85"/>
        <v>Standard</v>
      </c>
      <c r="P2724">
        <f>COUNTIF($B:$B,B2724)</f>
        <v>10</v>
      </c>
      <c r="Q2724">
        <f>SUMIF($C:$C,C2724,$L:$L)</f>
        <v>20657.172699999996</v>
      </c>
    </row>
    <row r="2725" spans="1:17" x14ac:dyDescent="0.25">
      <c r="A2725" t="s">
        <v>7226</v>
      </c>
      <c r="B2725" t="s">
        <v>1076</v>
      </c>
      <c r="C2725" t="s">
        <v>3196</v>
      </c>
      <c r="D2725" t="s">
        <v>3093</v>
      </c>
      <c r="F2725" t="s">
        <v>3238</v>
      </c>
      <c r="G2725" t="s">
        <v>3090</v>
      </c>
      <c r="H2725">
        <f ca="1">_xlfn.XLOOKUP('Master Data'!$B:$B,PatientsMaster!$A:$A,PatientsMaster!$F:$F)</f>
        <v>77</v>
      </c>
      <c r="I2725" t="str">
        <f ca="1">_xlfn.XLOOKUP('Master Data'!$B:$B,PatientsMaster!$A:$A,PatientsMaster!$G:$G)</f>
        <v>Young Adult</v>
      </c>
      <c r="J2725" t="str">
        <f>_xlfn.XLOOKUP($C:$C,ProvidersMaster!$A:$A,ProvidersMaster!$C:$C)</f>
        <v>Gastroenterology</v>
      </c>
      <c r="K2725">
        <f>_xlfn.XLOOKUP($A:$A,Charges!$B:$B,Charges!$D:$D)</f>
        <v>482.58</v>
      </c>
      <c r="L2725">
        <f>_xlfn.XLOOKUP($E:$E,InsuranceClaims!$A:$A,InsuranceClaims!$E:$E)</f>
        <v>0</v>
      </c>
      <c r="M2725" t="str">
        <f>_xlfn.XLOOKUP($A:$A,Diagnoses!$B:$B,Diagnoses!$D:$D)</f>
        <v>Essential (primary) hypertension</v>
      </c>
      <c r="N2725" t="str">
        <f t="shared" si="84"/>
        <v>2024-Mar</v>
      </c>
      <c r="O2725" t="str">
        <f t="shared" si="85"/>
        <v>High Cost</v>
      </c>
      <c r="P2725">
        <f>COUNTIF($B:$B,B2725)</f>
        <v>10</v>
      </c>
      <c r="Q2725">
        <f>SUMIF($C:$C,C2725,$L:$L)</f>
        <v>13711.558999999999</v>
      </c>
    </row>
    <row r="2726" spans="1:17" x14ac:dyDescent="0.25">
      <c r="A2726" t="s">
        <v>7227</v>
      </c>
      <c r="B2726" t="s">
        <v>1078</v>
      </c>
      <c r="C2726" t="s">
        <v>3125</v>
      </c>
      <c r="D2726" t="s">
        <v>3088</v>
      </c>
      <c r="F2726" t="s">
        <v>5421</v>
      </c>
      <c r="G2726" t="s">
        <v>3090</v>
      </c>
      <c r="H2726">
        <f ca="1">_xlfn.XLOOKUP('Master Data'!$B:$B,PatientsMaster!$A:$A,PatientsMaster!$F:$F)</f>
        <v>85</v>
      </c>
      <c r="I2726" t="str">
        <f ca="1">_xlfn.XLOOKUP('Master Data'!$B:$B,PatientsMaster!$A:$A,PatientsMaster!$G:$G)</f>
        <v>Young Adult</v>
      </c>
      <c r="J2726" t="str">
        <f>_xlfn.XLOOKUP($C:$C,ProvidersMaster!$A:$A,ProvidersMaster!$C:$C)</f>
        <v>Dermatology</v>
      </c>
      <c r="K2726">
        <f>_xlfn.XLOOKUP($A:$A,Charges!$B:$B,Charges!$D:$D)</f>
        <v>102.99</v>
      </c>
      <c r="L2726">
        <f>_xlfn.XLOOKUP($E:$E,InsuranceClaims!$A:$A,InsuranceClaims!$E:$E)</f>
        <v>0</v>
      </c>
      <c r="M2726" t="str">
        <f>_xlfn.XLOOKUP($A:$A,Diagnoses!$B:$B,Diagnoses!$D:$D)</f>
        <v>Essential (primary) hypertension</v>
      </c>
      <c r="N2726" t="str">
        <f t="shared" si="84"/>
        <v>2023-Nov</v>
      </c>
      <c r="O2726" t="str">
        <f t="shared" si="85"/>
        <v>Standard</v>
      </c>
      <c r="P2726">
        <f>COUNTIF($B:$B,B2726)</f>
        <v>6</v>
      </c>
      <c r="Q2726">
        <f>SUMIF($C:$C,C2726,$L:$L)</f>
        <v>11666.590100000001</v>
      </c>
    </row>
    <row r="2727" spans="1:17" x14ac:dyDescent="0.25">
      <c r="A2727" t="s">
        <v>7228</v>
      </c>
      <c r="B2727" t="s">
        <v>1078</v>
      </c>
      <c r="C2727" t="s">
        <v>3172</v>
      </c>
      <c r="D2727" t="s">
        <v>3088</v>
      </c>
      <c r="F2727" t="s">
        <v>4106</v>
      </c>
      <c r="G2727" t="s">
        <v>3095</v>
      </c>
      <c r="H2727">
        <f ca="1">_xlfn.XLOOKUP('Master Data'!$B:$B,PatientsMaster!$A:$A,PatientsMaster!$F:$F)</f>
        <v>85</v>
      </c>
      <c r="I2727" t="str">
        <f ca="1">_xlfn.XLOOKUP('Master Data'!$B:$B,PatientsMaster!$A:$A,PatientsMaster!$G:$G)</f>
        <v>Young Adult</v>
      </c>
      <c r="J2727" t="str">
        <f>_xlfn.XLOOKUP($C:$C,ProvidersMaster!$A:$A,ProvidersMaster!$C:$C)</f>
        <v>Gastroenterology</v>
      </c>
      <c r="K2727">
        <f>_xlfn.XLOOKUP($A:$A,Charges!$B:$B,Charges!$D:$D)</f>
        <v>419</v>
      </c>
      <c r="L2727">
        <f>_xlfn.XLOOKUP($E:$E,InsuranceClaims!$A:$A,InsuranceClaims!$E:$E)</f>
        <v>0</v>
      </c>
      <c r="M2727" t="str">
        <f>_xlfn.XLOOKUP($A:$A,Diagnoses!$B:$B,Diagnoses!$D:$D)</f>
        <v>Acute upper respiratory infection, unspecified</v>
      </c>
      <c r="N2727" t="str">
        <f t="shared" si="84"/>
        <v>2026-Aug</v>
      </c>
      <c r="O2727" t="str">
        <f t="shared" si="85"/>
        <v>High Cost</v>
      </c>
      <c r="P2727">
        <f>COUNTIF($B:$B,B2727)</f>
        <v>6</v>
      </c>
      <c r="Q2727">
        <f>SUMIF($C:$C,C2727,$L:$L)</f>
        <v>17502.678000000004</v>
      </c>
    </row>
    <row r="2728" spans="1:17" x14ac:dyDescent="0.25">
      <c r="A2728" t="s">
        <v>7229</v>
      </c>
      <c r="B2728" t="s">
        <v>1078</v>
      </c>
      <c r="C2728" t="s">
        <v>3180</v>
      </c>
      <c r="D2728" t="s">
        <v>3093</v>
      </c>
      <c r="F2728" t="s">
        <v>3432</v>
      </c>
      <c r="G2728" t="s">
        <v>3106</v>
      </c>
      <c r="H2728">
        <f ca="1">_xlfn.XLOOKUP('Master Data'!$B:$B,PatientsMaster!$A:$A,PatientsMaster!$F:$F)</f>
        <v>85</v>
      </c>
      <c r="I2728" t="str">
        <f ca="1">_xlfn.XLOOKUP('Master Data'!$B:$B,PatientsMaster!$A:$A,PatientsMaster!$G:$G)</f>
        <v>Young Adult</v>
      </c>
      <c r="J2728" t="str">
        <f>_xlfn.XLOOKUP($C:$C,ProvidersMaster!$A:$A,ProvidersMaster!$C:$C)</f>
        <v>Gastroenterology</v>
      </c>
      <c r="K2728">
        <f>_xlfn.XLOOKUP($A:$A,Charges!$B:$B,Charges!$D:$D)</f>
        <v>373.51</v>
      </c>
      <c r="L2728">
        <f>_xlfn.XLOOKUP($E:$E,InsuranceClaims!$A:$A,InsuranceClaims!$E:$E)</f>
        <v>0</v>
      </c>
      <c r="M2728" t="str">
        <f>_xlfn.XLOOKUP($A:$A,Diagnoses!$B:$B,Diagnoses!$D:$D)</f>
        <v>Essential (primary) hypertension</v>
      </c>
      <c r="N2728" t="str">
        <f t="shared" si="84"/>
        <v>2022-Feb</v>
      </c>
      <c r="O2728" t="str">
        <f t="shared" si="85"/>
        <v>High Cost</v>
      </c>
      <c r="P2728">
        <f>COUNTIF($B:$B,B2728)</f>
        <v>6</v>
      </c>
      <c r="Q2728">
        <f>SUMIF($C:$C,C2728,$L:$L)</f>
        <v>19110.715800000002</v>
      </c>
    </row>
    <row r="2729" spans="1:17" x14ac:dyDescent="0.25">
      <c r="A2729" t="s">
        <v>7230</v>
      </c>
      <c r="B2729" t="s">
        <v>1078</v>
      </c>
      <c r="C2729" t="s">
        <v>3175</v>
      </c>
      <c r="D2729" t="s">
        <v>3093</v>
      </c>
      <c r="F2729" t="s">
        <v>5229</v>
      </c>
      <c r="G2729" t="s">
        <v>3106</v>
      </c>
      <c r="H2729">
        <f ca="1">_xlfn.XLOOKUP('Master Data'!$B:$B,PatientsMaster!$A:$A,PatientsMaster!$F:$F)</f>
        <v>85</v>
      </c>
      <c r="I2729" t="str">
        <f ca="1">_xlfn.XLOOKUP('Master Data'!$B:$B,PatientsMaster!$A:$A,PatientsMaster!$G:$G)</f>
        <v>Young Adult</v>
      </c>
      <c r="J2729" t="str">
        <f>_xlfn.XLOOKUP($C:$C,ProvidersMaster!$A:$A,ProvidersMaster!$C:$C)</f>
        <v>Pediatrics</v>
      </c>
      <c r="K2729">
        <f>_xlfn.XLOOKUP($A:$A,Charges!$B:$B,Charges!$D:$D)</f>
        <v>183.85</v>
      </c>
      <c r="L2729">
        <f>_xlfn.XLOOKUP($E:$E,InsuranceClaims!$A:$A,InsuranceClaims!$E:$E)</f>
        <v>0</v>
      </c>
      <c r="M2729" t="str">
        <f>_xlfn.XLOOKUP($A:$A,Diagnoses!$B:$B,Diagnoses!$D:$D)</f>
        <v>Low back pain</v>
      </c>
      <c r="N2729" t="str">
        <f t="shared" si="84"/>
        <v>2025-Nov</v>
      </c>
      <c r="O2729" t="str">
        <f t="shared" si="85"/>
        <v>Standard</v>
      </c>
      <c r="P2729">
        <f>COUNTIF($B:$B,B2729)</f>
        <v>6</v>
      </c>
      <c r="Q2729">
        <f>SUMIF($C:$C,C2729,$L:$L)</f>
        <v>18866.657099999993</v>
      </c>
    </row>
    <row r="2730" spans="1:17" x14ac:dyDescent="0.25">
      <c r="A2730" t="s">
        <v>7231</v>
      </c>
      <c r="B2730" t="s">
        <v>1078</v>
      </c>
      <c r="C2730" t="s">
        <v>3196</v>
      </c>
      <c r="D2730" t="s">
        <v>3088</v>
      </c>
      <c r="F2730" t="s">
        <v>4961</v>
      </c>
      <c r="G2730" t="s">
        <v>3090</v>
      </c>
      <c r="H2730">
        <f ca="1">_xlfn.XLOOKUP('Master Data'!$B:$B,PatientsMaster!$A:$A,PatientsMaster!$F:$F)</f>
        <v>85</v>
      </c>
      <c r="I2730" t="str">
        <f ca="1">_xlfn.XLOOKUP('Master Data'!$B:$B,PatientsMaster!$A:$A,PatientsMaster!$G:$G)</f>
        <v>Young Adult</v>
      </c>
      <c r="J2730" t="str">
        <f>_xlfn.XLOOKUP($C:$C,ProvidersMaster!$A:$A,ProvidersMaster!$C:$C)</f>
        <v>Gastroenterology</v>
      </c>
      <c r="K2730">
        <f>_xlfn.XLOOKUP($A:$A,Charges!$B:$B,Charges!$D:$D)</f>
        <v>192.94</v>
      </c>
      <c r="L2730">
        <f>_xlfn.XLOOKUP($E:$E,InsuranceClaims!$A:$A,InsuranceClaims!$E:$E)</f>
        <v>0</v>
      </c>
      <c r="M2730" t="str">
        <f>_xlfn.XLOOKUP($A:$A,Diagnoses!$B:$B,Diagnoses!$D:$D)</f>
        <v>Low back pain</v>
      </c>
      <c r="N2730" t="str">
        <f t="shared" si="84"/>
        <v>2024-Dec</v>
      </c>
      <c r="O2730" t="str">
        <f t="shared" si="85"/>
        <v>Standard</v>
      </c>
      <c r="P2730">
        <f>COUNTIF($B:$B,B2730)</f>
        <v>6</v>
      </c>
      <c r="Q2730">
        <f>SUMIF($C:$C,C2730,$L:$L)</f>
        <v>13711.558999999999</v>
      </c>
    </row>
    <row r="2731" spans="1:17" x14ac:dyDescent="0.25">
      <c r="A2731" t="s">
        <v>7232</v>
      </c>
      <c r="B2731" t="s">
        <v>1078</v>
      </c>
      <c r="C2731" t="s">
        <v>3111</v>
      </c>
      <c r="D2731" t="s">
        <v>3088</v>
      </c>
      <c r="F2731" t="s">
        <v>4237</v>
      </c>
      <c r="G2731" t="s">
        <v>3102</v>
      </c>
      <c r="H2731">
        <f ca="1">_xlfn.XLOOKUP('Master Data'!$B:$B,PatientsMaster!$A:$A,PatientsMaster!$F:$F)</f>
        <v>85</v>
      </c>
      <c r="I2731" t="str">
        <f ca="1">_xlfn.XLOOKUP('Master Data'!$B:$B,PatientsMaster!$A:$A,PatientsMaster!$G:$G)</f>
        <v>Young Adult</v>
      </c>
      <c r="J2731" t="str">
        <f>_xlfn.XLOOKUP($C:$C,ProvidersMaster!$A:$A,ProvidersMaster!$C:$C)</f>
        <v>Gastroenterology</v>
      </c>
      <c r="K2731">
        <f>_xlfn.XLOOKUP($A:$A,Charges!$B:$B,Charges!$D:$D)</f>
        <v>226.39</v>
      </c>
      <c r="L2731">
        <f>_xlfn.XLOOKUP($E:$E,InsuranceClaims!$A:$A,InsuranceClaims!$E:$E)</f>
        <v>0</v>
      </c>
      <c r="M2731" t="str">
        <f>_xlfn.XLOOKUP($A:$A,Diagnoses!$B:$B,Diagnoses!$D:$D)</f>
        <v>Gastro-esophageal reflux disease without esophagitis</v>
      </c>
      <c r="N2731" t="str">
        <f t="shared" si="84"/>
        <v>2026-Jun</v>
      </c>
      <c r="O2731" t="str">
        <f t="shared" si="85"/>
        <v>Standard</v>
      </c>
      <c r="P2731">
        <f>COUNTIF($B:$B,B2731)</f>
        <v>6</v>
      </c>
      <c r="Q2731">
        <f>SUMIF($C:$C,C2731,$L:$L)</f>
        <v>20345.553199999988</v>
      </c>
    </row>
    <row r="2732" spans="1:17" x14ac:dyDescent="0.25">
      <c r="A2732" t="s">
        <v>7233</v>
      </c>
      <c r="B2732" t="s">
        <v>1080</v>
      </c>
      <c r="C2732" t="s">
        <v>3208</v>
      </c>
      <c r="D2732" t="s">
        <v>3088</v>
      </c>
      <c r="F2732" t="s">
        <v>7234</v>
      </c>
      <c r="G2732" t="s">
        <v>3106</v>
      </c>
      <c r="H2732">
        <f ca="1">_xlfn.XLOOKUP('Master Data'!$B:$B,PatientsMaster!$A:$A,PatientsMaster!$F:$F)</f>
        <v>21</v>
      </c>
      <c r="I2732" t="str">
        <f ca="1">_xlfn.XLOOKUP('Master Data'!$B:$B,PatientsMaster!$A:$A,PatientsMaster!$G:$G)</f>
        <v>Young Adult</v>
      </c>
      <c r="J2732" t="str">
        <f>_xlfn.XLOOKUP($C:$C,ProvidersMaster!$A:$A,ProvidersMaster!$C:$C)</f>
        <v>Cardiology</v>
      </c>
      <c r="K2732">
        <f>_xlfn.XLOOKUP($A:$A,Charges!$B:$B,Charges!$D:$D)</f>
        <v>100.82</v>
      </c>
      <c r="L2732">
        <f>_xlfn.XLOOKUP($E:$E,InsuranceClaims!$A:$A,InsuranceClaims!$E:$E)</f>
        <v>0</v>
      </c>
      <c r="M2732" t="str">
        <f>_xlfn.XLOOKUP($A:$A,Diagnoses!$B:$B,Diagnoses!$D:$D)</f>
        <v>Essential (primary) hypertension</v>
      </c>
      <c r="N2732" t="str">
        <f t="shared" si="84"/>
        <v>2026-Jan</v>
      </c>
      <c r="O2732" t="str">
        <f t="shared" si="85"/>
        <v>Standard</v>
      </c>
      <c r="P2732">
        <f>COUNTIF($B:$B,B2732)</f>
        <v>9</v>
      </c>
      <c r="Q2732">
        <f>SUMIF($C:$C,C2732,$L:$L)</f>
        <v>17205.856699999993</v>
      </c>
    </row>
    <row r="2733" spans="1:17" x14ac:dyDescent="0.25">
      <c r="A2733" t="s">
        <v>7235</v>
      </c>
      <c r="B2733" t="s">
        <v>1080</v>
      </c>
      <c r="C2733" t="s">
        <v>3135</v>
      </c>
      <c r="D2733" t="s">
        <v>3088</v>
      </c>
      <c r="F2733" t="s">
        <v>4422</v>
      </c>
      <c r="G2733" t="s">
        <v>3095</v>
      </c>
      <c r="H2733">
        <f ca="1">_xlfn.XLOOKUP('Master Data'!$B:$B,PatientsMaster!$A:$A,PatientsMaster!$F:$F)</f>
        <v>21</v>
      </c>
      <c r="I2733" t="str">
        <f ca="1">_xlfn.XLOOKUP('Master Data'!$B:$B,PatientsMaster!$A:$A,PatientsMaster!$G:$G)</f>
        <v>Young Adult</v>
      </c>
      <c r="J2733" t="str">
        <f>_xlfn.XLOOKUP($C:$C,ProvidersMaster!$A:$A,ProvidersMaster!$C:$C)</f>
        <v>Pediatrics</v>
      </c>
      <c r="K2733">
        <f>_xlfn.XLOOKUP($A:$A,Charges!$B:$B,Charges!$D:$D)</f>
        <v>429.59</v>
      </c>
      <c r="L2733">
        <f>_xlfn.XLOOKUP($E:$E,InsuranceClaims!$A:$A,InsuranceClaims!$E:$E)</f>
        <v>0</v>
      </c>
      <c r="M2733" t="str">
        <f>_xlfn.XLOOKUP($A:$A,Diagnoses!$B:$B,Diagnoses!$D:$D)</f>
        <v>Acute upper respiratory infection, unspecified</v>
      </c>
      <c r="N2733" t="str">
        <f t="shared" si="84"/>
        <v>2024-Jun</v>
      </c>
      <c r="O2733" t="str">
        <f t="shared" si="85"/>
        <v>High Cost</v>
      </c>
      <c r="P2733">
        <f>COUNTIF($B:$B,B2733)</f>
        <v>9</v>
      </c>
      <c r="Q2733">
        <f>SUMIF($C:$C,C2733,$L:$L)</f>
        <v>24472.873299999996</v>
      </c>
    </row>
    <row r="2734" spans="1:17" x14ac:dyDescent="0.25">
      <c r="A2734" t="s">
        <v>7236</v>
      </c>
      <c r="B2734" t="s">
        <v>1080</v>
      </c>
      <c r="C2734" t="s">
        <v>3097</v>
      </c>
      <c r="D2734" t="s">
        <v>3093</v>
      </c>
      <c r="F2734" t="s">
        <v>3498</v>
      </c>
      <c r="G2734" t="s">
        <v>3090</v>
      </c>
      <c r="H2734">
        <f ca="1">_xlfn.XLOOKUP('Master Data'!$B:$B,PatientsMaster!$A:$A,PatientsMaster!$F:$F)</f>
        <v>21</v>
      </c>
      <c r="I2734" t="str">
        <f ca="1">_xlfn.XLOOKUP('Master Data'!$B:$B,PatientsMaster!$A:$A,PatientsMaster!$G:$G)</f>
        <v>Young Adult</v>
      </c>
      <c r="J2734" t="str">
        <f>_xlfn.XLOOKUP($C:$C,ProvidersMaster!$A:$A,ProvidersMaster!$C:$C)</f>
        <v>Cardiology</v>
      </c>
      <c r="K2734">
        <f>_xlfn.XLOOKUP($A:$A,Charges!$B:$B,Charges!$D:$D)</f>
        <v>116.74</v>
      </c>
      <c r="L2734">
        <f>_xlfn.XLOOKUP($E:$E,InsuranceClaims!$A:$A,InsuranceClaims!$E:$E)</f>
        <v>0</v>
      </c>
      <c r="M2734" t="str">
        <f>_xlfn.XLOOKUP($A:$A,Diagnoses!$B:$B,Diagnoses!$D:$D)</f>
        <v>Low back pain</v>
      </c>
      <c r="N2734" t="str">
        <f t="shared" si="84"/>
        <v>2026-Jan</v>
      </c>
      <c r="O2734" t="str">
        <f t="shared" si="85"/>
        <v>Standard</v>
      </c>
      <c r="P2734">
        <f>COUNTIF($B:$B,B2734)</f>
        <v>9</v>
      </c>
      <c r="Q2734">
        <f>SUMIF($C:$C,C2734,$L:$L)</f>
        <v>19482.340599999985</v>
      </c>
    </row>
    <row r="2735" spans="1:17" x14ac:dyDescent="0.25">
      <c r="A2735" t="s">
        <v>7237</v>
      </c>
      <c r="B2735" t="s">
        <v>1080</v>
      </c>
      <c r="C2735" t="s">
        <v>3196</v>
      </c>
      <c r="D2735" t="s">
        <v>3093</v>
      </c>
      <c r="F2735" t="s">
        <v>5795</v>
      </c>
      <c r="G2735" t="s">
        <v>3095</v>
      </c>
      <c r="H2735">
        <f ca="1">_xlfn.XLOOKUP('Master Data'!$B:$B,PatientsMaster!$A:$A,PatientsMaster!$F:$F)</f>
        <v>21</v>
      </c>
      <c r="I2735" t="str">
        <f ca="1">_xlfn.XLOOKUP('Master Data'!$B:$B,PatientsMaster!$A:$A,PatientsMaster!$G:$G)</f>
        <v>Young Adult</v>
      </c>
      <c r="J2735" t="str">
        <f>_xlfn.XLOOKUP($C:$C,ProvidersMaster!$A:$A,ProvidersMaster!$C:$C)</f>
        <v>Gastroenterology</v>
      </c>
      <c r="K2735">
        <f>_xlfn.XLOOKUP($A:$A,Charges!$B:$B,Charges!$D:$D)</f>
        <v>269.85000000000002</v>
      </c>
      <c r="L2735">
        <f>_xlfn.XLOOKUP($E:$E,InsuranceClaims!$A:$A,InsuranceClaims!$E:$E)</f>
        <v>0</v>
      </c>
      <c r="M2735" t="str">
        <f>_xlfn.XLOOKUP($A:$A,Diagnoses!$B:$B,Diagnoses!$D:$D)</f>
        <v>Gastro-esophageal reflux disease without esophagitis</v>
      </c>
      <c r="N2735" t="str">
        <f t="shared" si="84"/>
        <v>2023-Jun</v>
      </c>
      <c r="O2735" t="str">
        <f t="shared" si="85"/>
        <v>Standard</v>
      </c>
      <c r="P2735">
        <f>COUNTIF($B:$B,B2735)</f>
        <v>9</v>
      </c>
      <c r="Q2735">
        <f>SUMIF($C:$C,C2735,$L:$L)</f>
        <v>13711.558999999999</v>
      </c>
    </row>
    <row r="2736" spans="1:17" x14ac:dyDescent="0.25">
      <c r="A2736" t="s">
        <v>7238</v>
      </c>
      <c r="B2736" t="s">
        <v>1080</v>
      </c>
      <c r="C2736" t="s">
        <v>3104</v>
      </c>
      <c r="D2736" t="s">
        <v>3093</v>
      </c>
      <c r="F2736" t="s">
        <v>5413</v>
      </c>
      <c r="G2736" t="s">
        <v>3106</v>
      </c>
      <c r="H2736">
        <f ca="1">_xlfn.XLOOKUP('Master Data'!$B:$B,PatientsMaster!$A:$A,PatientsMaster!$F:$F)</f>
        <v>21</v>
      </c>
      <c r="I2736" t="str">
        <f ca="1">_xlfn.XLOOKUP('Master Data'!$B:$B,PatientsMaster!$A:$A,PatientsMaster!$G:$G)</f>
        <v>Young Adult</v>
      </c>
      <c r="J2736" t="str">
        <f>_xlfn.XLOOKUP($C:$C,ProvidersMaster!$A:$A,ProvidersMaster!$C:$C)</f>
        <v>Pediatrics</v>
      </c>
      <c r="K2736">
        <f>_xlfn.XLOOKUP($A:$A,Charges!$B:$B,Charges!$D:$D)</f>
        <v>484.23</v>
      </c>
      <c r="L2736">
        <f>_xlfn.XLOOKUP($E:$E,InsuranceClaims!$A:$A,InsuranceClaims!$E:$E)</f>
        <v>0</v>
      </c>
      <c r="M2736" t="str">
        <f>_xlfn.XLOOKUP($A:$A,Diagnoses!$B:$B,Diagnoses!$D:$D)</f>
        <v>Essential (primary) hypertension</v>
      </c>
      <c r="N2736" t="str">
        <f t="shared" si="84"/>
        <v>2024-Sep</v>
      </c>
      <c r="O2736" t="str">
        <f t="shared" si="85"/>
        <v>High Cost</v>
      </c>
      <c r="P2736">
        <f>COUNTIF($B:$B,B2736)</f>
        <v>9</v>
      </c>
      <c r="Q2736">
        <f>SUMIF($C:$C,C2736,$L:$L)</f>
        <v>19656.943599999999</v>
      </c>
    </row>
    <row r="2737" spans="1:17" x14ac:dyDescent="0.25">
      <c r="A2737" t="s">
        <v>7239</v>
      </c>
      <c r="B2737" t="s">
        <v>1080</v>
      </c>
      <c r="C2737" t="s">
        <v>3118</v>
      </c>
      <c r="D2737" t="s">
        <v>3093</v>
      </c>
      <c r="F2737" t="s">
        <v>7240</v>
      </c>
      <c r="G2737" t="s">
        <v>3102</v>
      </c>
      <c r="H2737">
        <f ca="1">_xlfn.XLOOKUP('Master Data'!$B:$B,PatientsMaster!$A:$A,PatientsMaster!$F:$F)</f>
        <v>21</v>
      </c>
      <c r="I2737" t="str">
        <f ca="1">_xlfn.XLOOKUP('Master Data'!$B:$B,PatientsMaster!$A:$A,PatientsMaster!$G:$G)</f>
        <v>Young Adult</v>
      </c>
      <c r="J2737" t="str">
        <f>_xlfn.XLOOKUP($C:$C,ProvidersMaster!$A:$A,ProvidersMaster!$C:$C)</f>
        <v>Cardiology</v>
      </c>
      <c r="K2737">
        <f>_xlfn.XLOOKUP($A:$A,Charges!$B:$B,Charges!$D:$D)</f>
        <v>274.69</v>
      </c>
      <c r="L2737">
        <f>_xlfn.XLOOKUP($E:$E,InsuranceClaims!$A:$A,InsuranceClaims!$E:$E)</f>
        <v>0</v>
      </c>
      <c r="M2737" t="str">
        <f>_xlfn.XLOOKUP($A:$A,Diagnoses!$B:$B,Diagnoses!$D:$D)</f>
        <v>Type 2 diabetes mellitus without complications</v>
      </c>
      <c r="N2737" t="str">
        <f t="shared" si="84"/>
        <v>2025-Nov</v>
      </c>
      <c r="O2737" t="str">
        <f t="shared" si="85"/>
        <v>Standard</v>
      </c>
      <c r="P2737">
        <f>COUNTIF($B:$B,B2737)</f>
        <v>9</v>
      </c>
      <c r="Q2737">
        <f>SUMIF($C:$C,C2737,$L:$L)</f>
        <v>19335.334599999998</v>
      </c>
    </row>
    <row r="2738" spans="1:17" x14ac:dyDescent="0.25">
      <c r="A2738" t="s">
        <v>7241</v>
      </c>
      <c r="B2738" t="s">
        <v>1080</v>
      </c>
      <c r="C2738" t="s">
        <v>3172</v>
      </c>
      <c r="D2738" t="s">
        <v>3093</v>
      </c>
      <c r="F2738" t="s">
        <v>6750</v>
      </c>
      <c r="G2738" t="s">
        <v>3095</v>
      </c>
      <c r="H2738">
        <f ca="1">_xlfn.XLOOKUP('Master Data'!$B:$B,PatientsMaster!$A:$A,PatientsMaster!$F:$F)</f>
        <v>21</v>
      </c>
      <c r="I2738" t="str">
        <f ca="1">_xlfn.XLOOKUP('Master Data'!$B:$B,PatientsMaster!$A:$A,PatientsMaster!$G:$G)</f>
        <v>Young Adult</v>
      </c>
      <c r="J2738" t="str">
        <f>_xlfn.XLOOKUP($C:$C,ProvidersMaster!$A:$A,ProvidersMaster!$C:$C)</f>
        <v>Gastroenterology</v>
      </c>
      <c r="K2738">
        <f>_xlfn.XLOOKUP($A:$A,Charges!$B:$B,Charges!$D:$D)</f>
        <v>283.11</v>
      </c>
      <c r="L2738">
        <f>_xlfn.XLOOKUP($E:$E,InsuranceClaims!$A:$A,InsuranceClaims!$E:$E)</f>
        <v>0</v>
      </c>
      <c r="M2738" t="str">
        <f>_xlfn.XLOOKUP($A:$A,Diagnoses!$B:$B,Diagnoses!$D:$D)</f>
        <v>Low back pain</v>
      </c>
      <c r="N2738" t="str">
        <f t="shared" si="84"/>
        <v>2022-Jan</v>
      </c>
      <c r="O2738" t="str">
        <f t="shared" si="85"/>
        <v>Standard</v>
      </c>
      <c r="P2738">
        <f>COUNTIF($B:$B,B2738)</f>
        <v>9</v>
      </c>
      <c r="Q2738">
        <f>SUMIF($C:$C,C2738,$L:$L)</f>
        <v>17502.678000000004</v>
      </c>
    </row>
    <row r="2739" spans="1:17" x14ac:dyDescent="0.25">
      <c r="A2739" t="s">
        <v>7242</v>
      </c>
      <c r="B2739" t="s">
        <v>1080</v>
      </c>
      <c r="C2739" t="s">
        <v>3217</v>
      </c>
      <c r="D2739" t="s">
        <v>3093</v>
      </c>
      <c r="F2739" t="s">
        <v>5306</v>
      </c>
      <c r="G2739" t="s">
        <v>3095</v>
      </c>
      <c r="H2739">
        <f ca="1">_xlfn.XLOOKUP('Master Data'!$B:$B,PatientsMaster!$A:$A,PatientsMaster!$F:$F)</f>
        <v>21</v>
      </c>
      <c r="I2739" t="str">
        <f ca="1">_xlfn.XLOOKUP('Master Data'!$B:$B,PatientsMaster!$A:$A,PatientsMaster!$G:$G)</f>
        <v>Young Adult</v>
      </c>
      <c r="J2739" t="str">
        <f>_xlfn.XLOOKUP($C:$C,ProvidersMaster!$A:$A,ProvidersMaster!$C:$C)</f>
        <v>Cardiology</v>
      </c>
      <c r="K2739">
        <f>_xlfn.XLOOKUP($A:$A,Charges!$B:$B,Charges!$D:$D)</f>
        <v>469.68</v>
      </c>
      <c r="L2739">
        <f>_xlfn.XLOOKUP($E:$E,InsuranceClaims!$A:$A,InsuranceClaims!$E:$E)</f>
        <v>0</v>
      </c>
      <c r="M2739" t="str">
        <f>_xlfn.XLOOKUP($A:$A,Diagnoses!$B:$B,Diagnoses!$D:$D)</f>
        <v>Gastro-esophageal reflux disease without esophagitis</v>
      </c>
      <c r="N2739" t="str">
        <f t="shared" si="84"/>
        <v>2022-Dec</v>
      </c>
      <c r="O2739" t="str">
        <f t="shared" si="85"/>
        <v>High Cost</v>
      </c>
      <c r="P2739">
        <f>COUNTIF($B:$B,B2739)</f>
        <v>9</v>
      </c>
      <c r="Q2739">
        <f>SUMIF($C:$C,C2739,$L:$L)</f>
        <v>16325.449900000001</v>
      </c>
    </row>
    <row r="2740" spans="1:17" x14ac:dyDescent="0.25">
      <c r="A2740" t="s">
        <v>7243</v>
      </c>
      <c r="B2740" t="s">
        <v>1080</v>
      </c>
      <c r="C2740" t="s">
        <v>3208</v>
      </c>
      <c r="D2740" t="s">
        <v>3093</v>
      </c>
      <c r="F2740" t="s">
        <v>6185</v>
      </c>
      <c r="G2740" t="s">
        <v>3090</v>
      </c>
      <c r="H2740">
        <f ca="1">_xlfn.XLOOKUP('Master Data'!$B:$B,PatientsMaster!$A:$A,PatientsMaster!$F:$F)</f>
        <v>21</v>
      </c>
      <c r="I2740" t="str">
        <f ca="1">_xlfn.XLOOKUP('Master Data'!$B:$B,PatientsMaster!$A:$A,PatientsMaster!$G:$G)</f>
        <v>Young Adult</v>
      </c>
      <c r="J2740" t="str">
        <f>_xlfn.XLOOKUP($C:$C,ProvidersMaster!$A:$A,ProvidersMaster!$C:$C)</f>
        <v>Cardiology</v>
      </c>
      <c r="K2740">
        <f>_xlfn.XLOOKUP($A:$A,Charges!$B:$B,Charges!$D:$D)</f>
        <v>266.83</v>
      </c>
      <c r="L2740">
        <f>_xlfn.XLOOKUP($E:$E,InsuranceClaims!$A:$A,InsuranceClaims!$E:$E)</f>
        <v>0</v>
      </c>
      <c r="M2740" t="str">
        <f>_xlfn.XLOOKUP($A:$A,Diagnoses!$B:$B,Diagnoses!$D:$D)</f>
        <v>Essential (primary) hypertension</v>
      </c>
      <c r="N2740" t="str">
        <f t="shared" si="84"/>
        <v>2024-Nov</v>
      </c>
      <c r="O2740" t="str">
        <f t="shared" si="85"/>
        <v>Standard</v>
      </c>
      <c r="P2740">
        <f>COUNTIF($B:$B,B2740)</f>
        <v>9</v>
      </c>
      <c r="Q2740">
        <f>SUMIF($C:$C,C2740,$L:$L)</f>
        <v>17205.856699999993</v>
      </c>
    </row>
    <row r="2741" spans="1:17" x14ac:dyDescent="0.25">
      <c r="A2741" t="s">
        <v>7244</v>
      </c>
      <c r="B2741" t="s">
        <v>1082</v>
      </c>
      <c r="C2741" t="s">
        <v>3100</v>
      </c>
      <c r="D2741" t="s">
        <v>3093</v>
      </c>
      <c r="F2741" t="s">
        <v>7100</v>
      </c>
      <c r="G2741" t="s">
        <v>3090</v>
      </c>
      <c r="H2741">
        <f ca="1">_xlfn.XLOOKUP('Master Data'!$B:$B,PatientsMaster!$A:$A,PatientsMaster!$F:$F)</f>
        <v>34</v>
      </c>
      <c r="I2741" t="str">
        <f ca="1">_xlfn.XLOOKUP('Master Data'!$B:$B,PatientsMaster!$A:$A,PatientsMaster!$G:$G)</f>
        <v>Young Adult</v>
      </c>
      <c r="J2741" t="str">
        <f>_xlfn.XLOOKUP($C:$C,ProvidersMaster!$A:$A,ProvidersMaster!$C:$C)</f>
        <v>Gastroenterology</v>
      </c>
      <c r="K2741">
        <f>_xlfn.XLOOKUP($A:$A,Charges!$B:$B,Charges!$D:$D)</f>
        <v>327.61</v>
      </c>
      <c r="L2741">
        <f>_xlfn.XLOOKUP($E:$E,InsuranceClaims!$A:$A,InsuranceClaims!$E:$E)</f>
        <v>0</v>
      </c>
      <c r="M2741" t="str">
        <f>_xlfn.XLOOKUP($A:$A,Diagnoses!$B:$B,Diagnoses!$D:$D)</f>
        <v>Type 2 diabetes mellitus without complications</v>
      </c>
      <c r="N2741" t="str">
        <f t="shared" si="84"/>
        <v>2022-Mar</v>
      </c>
      <c r="O2741" t="str">
        <f t="shared" si="85"/>
        <v>Standard</v>
      </c>
      <c r="P2741">
        <f>COUNTIF($B:$B,B2741)</f>
        <v>10</v>
      </c>
      <c r="Q2741">
        <f>SUMIF($C:$C,C2741,$L:$L)</f>
        <v>18930.286999999997</v>
      </c>
    </row>
    <row r="2742" spans="1:17" x14ac:dyDescent="0.25">
      <c r="A2742" t="s">
        <v>7245</v>
      </c>
      <c r="B2742" t="s">
        <v>1082</v>
      </c>
      <c r="C2742" t="s">
        <v>3148</v>
      </c>
      <c r="D2742" t="s">
        <v>3093</v>
      </c>
      <c r="F2742" t="s">
        <v>3931</v>
      </c>
      <c r="G2742" t="s">
        <v>3095</v>
      </c>
      <c r="H2742">
        <f ca="1">_xlfn.XLOOKUP('Master Data'!$B:$B,PatientsMaster!$A:$A,PatientsMaster!$F:$F)</f>
        <v>34</v>
      </c>
      <c r="I2742" t="str">
        <f ca="1">_xlfn.XLOOKUP('Master Data'!$B:$B,PatientsMaster!$A:$A,PatientsMaster!$G:$G)</f>
        <v>Young Adult</v>
      </c>
      <c r="J2742" t="str">
        <f>_xlfn.XLOOKUP($C:$C,ProvidersMaster!$A:$A,ProvidersMaster!$C:$C)</f>
        <v>Gastroenterology</v>
      </c>
      <c r="K2742">
        <f>_xlfn.XLOOKUP($A:$A,Charges!$B:$B,Charges!$D:$D)</f>
        <v>323.01</v>
      </c>
      <c r="L2742">
        <f>_xlfn.XLOOKUP($E:$E,InsuranceClaims!$A:$A,InsuranceClaims!$E:$E)</f>
        <v>0</v>
      </c>
      <c r="M2742" t="str">
        <f>_xlfn.XLOOKUP($A:$A,Diagnoses!$B:$B,Diagnoses!$D:$D)</f>
        <v>Essential (primary) hypertension</v>
      </c>
      <c r="N2742" t="str">
        <f t="shared" si="84"/>
        <v>2026-Feb</v>
      </c>
      <c r="O2742" t="str">
        <f t="shared" si="85"/>
        <v>Standard</v>
      </c>
      <c r="P2742">
        <f>COUNTIF($B:$B,B2742)</f>
        <v>10</v>
      </c>
      <c r="Q2742">
        <f>SUMIF($C:$C,C2742,$L:$L)</f>
        <v>19833.441100000004</v>
      </c>
    </row>
    <row r="2743" spans="1:17" x14ac:dyDescent="0.25">
      <c r="A2743" t="s">
        <v>7246</v>
      </c>
      <c r="B2743" t="s">
        <v>1082</v>
      </c>
      <c r="C2743" t="s">
        <v>3199</v>
      </c>
      <c r="D2743" t="s">
        <v>3093</v>
      </c>
      <c r="F2743" t="s">
        <v>5685</v>
      </c>
      <c r="G2743" t="s">
        <v>3106</v>
      </c>
      <c r="H2743">
        <f ca="1">_xlfn.XLOOKUP('Master Data'!$B:$B,PatientsMaster!$A:$A,PatientsMaster!$F:$F)</f>
        <v>34</v>
      </c>
      <c r="I2743" t="str">
        <f ca="1">_xlfn.XLOOKUP('Master Data'!$B:$B,PatientsMaster!$A:$A,PatientsMaster!$G:$G)</f>
        <v>Young Adult</v>
      </c>
      <c r="J2743" t="str">
        <f>_xlfn.XLOOKUP($C:$C,ProvidersMaster!$A:$A,ProvidersMaster!$C:$C)</f>
        <v>Gastroenterology</v>
      </c>
      <c r="K2743">
        <f>_xlfn.XLOOKUP($A:$A,Charges!$B:$B,Charges!$D:$D)</f>
        <v>146.58000000000001</v>
      </c>
      <c r="L2743">
        <f>_xlfn.XLOOKUP($E:$E,InsuranceClaims!$A:$A,InsuranceClaims!$E:$E)</f>
        <v>0</v>
      </c>
      <c r="M2743" t="str">
        <f>_xlfn.XLOOKUP($A:$A,Diagnoses!$B:$B,Diagnoses!$D:$D)</f>
        <v>Gastro-esophageal reflux disease without esophagitis</v>
      </c>
      <c r="N2743" t="str">
        <f t="shared" si="84"/>
        <v>2026-Aug</v>
      </c>
      <c r="O2743" t="str">
        <f t="shared" si="85"/>
        <v>Standard</v>
      </c>
      <c r="P2743">
        <f>COUNTIF($B:$B,B2743)</f>
        <v>10</v>
      </c>
      <c r="Q2743">
        <f>SUMIF($C:$C,C2743,$L:$L)</f>
        <v>19674.320500000005</v>
      </c>
    </row>
    <row r="2744" spans="1:17" x14ac:dyDescent="0.25">
      <c r="A2744" t="s">
        <v>7247</v>
      </c>
      <c r="B2744" t="s">
        <v>1082</v>
      </c>
      <c r="C2744" t="s">
        <v>3161</v>
      </c>
      <c r="D2744" t="s">
        <v>3088</v>
      </c>
      <c r="F2744" t="s">
        <v>6674</v>
      </c>
      <c r="G2744" t="s">
        <v>3102</v>
      </c>
      <c r="H2744">
        <f ca="1">_xlfn.XLOOKUP('Master Data'!$B:$B,PatientsMaster!$A:$A,PatientsMaster!$F:$F)</f>
        <v>34</v>
      </c>
      <c r="I2744" t="str">
        <f ca="1">_xlfn.XLOOKUP('Master Data'!$B:$B,PatientsMaster!$A:$A,PatientsMaster!$G:$G)</f>
        <v>Young Adult</v>
      </c>
      <c r="J2744" t="str">
        <f>_xlfn.XLOOKUP($C:$C,ProvidersMaster!$A:$A,ProvidersMaster!$C:$C)</f>
        <v>Gastroenterology</v>
      </c>
      <c r="K2744">
        <f>_xlfn.XLOOKUP($A:$A,Charges!$B:$B,Charges!$D:$D)</f>
        <v>235.4</v>
      </c>
      <c r="L2744">
        <f>_xlfn.XLOOKUP($E:$E,InsuranceClaims!$A:$A,InsuranceClaims!$E:$E)</f>
        <v>0</v>
      </c>
      <c r="M2744" t="str">
        <f>_xlfn.XLOOKUP($A:$A,Diagnoses!$B:$B,Diagnoses!$D:$D)</f>
        <v>Type 2 diabetes mellitus without complications</v>
      </c>
      <c r="N2744" t="str">
        <f t="shared" si="84"/>
        <v>2023-May</v>
      </c>
      <c r="O2744" t="str">
        <f t="shared" si="85"/>
        <v>Standard</v>
      </c>
      <c r="P2744">
        <f>COUNTIF($B:$B,B2744)</f>
        <v>10</v>
      </c>
      <c r="Q2744">
        <f>SUMIF($C:$C,C2744,$L:$L)</f>
        <v>20657.172699999996</v>
      </c>
    </row>
    <row r="2745" spans="1:17" x14ac:dyDescent="0.25">
      <c r="A2745" t="s">
        <v>7248</v>
      </c>
      <c r="B2745" t="s">
        <v>1082</v>
      </c>
      <c r="C2745" t="s">
        <v>3130</v>
      </c>
      <c r="D2745" t="s">
        <v>3088</v>
      </c>
      <c r="F2745" t="s">
        <v>5087</v>
      </c>
      <c r="G2745" t="s">
        <v>3095</v>
      </c>
      <c r="H2745">
        <f ca="1">_xlfn.XLOOKUP('Master Data'!$B:$B,PatientsMaster!$A:$A,PatientsMaster!$F:$F)</f>
        <v>34</v>
      </c>
      <c r="I2745" t="str">
        <f ca="1">_xlfn.XLOOKUP('Master Data'!$B:$B,PatientsMaster!$A:$A,PatientsMaster!$G:$G)</f>
        <v>Young Adult</v>
      </c>
      <c r="J2745" t="str">
        <f>_xlfn.XLOOKUP($C:$C,ProvidersMaster!$A:$A,ProvidersMaster!$C:$C)</f>
        <v>Pediatrics</v>
      </c>
      <c r="K2745">
        <f>_xlfn.XLOOKUP($A:$A,Charges!$B:$B,Charges!$D:$D)</f>
        <v>207.51</v>
      </c>
      <c r="L2745">
        <f>_xlfn.XLOOKUP($E:$E,InsuranceClaims!$A:$A,InsuranceClaims!$E:$E)</f>
        <v>0</v>
      </c>
      <c r="M2745" t="str">
        <f>_xlfn.XLOOKUP($A:$A,Diagnoses!$B:$B,Diagnoses!$D:$D)</f>
        <v>Low back pain</v>
      </c>
      <c r="N2745" t="str">
        <f t="shared" si="84"/>
        <v>2022-Aug</v>
      </c>
      <c r="O2745" t="str">
        <f t="shared" si="85"/>
        <v>Standard</v>
      </c>
      <c r="P2745">
        <f>COUNTIF($B:$B,B2745)</f>
        <v>10</v>
      </c>
      <c r="Q2745">
        <f>SUMIF($C:$C,C2745,$L:$L)</f>
        <v>15966.304299999994</v>
      </c>
    </row>
    <row r="2746" spans="1:17" x14ac:dyDescent="0.25">
      <c r="A2746" t="s">
        <v>7249</v>
      </c>
      <c r="B2746" t="s">
        <v>1082</v>
      </c>
      <c r="C2746" t="s">
        <v>3151</v>
      </c>
      <c r="D2746" t="s">
        <v>3093</v>
      </c>
      <c r="F2746" t="s">
        <v>4129</v>
      </c>
      <c r="G2746" t="s">
        <v>3102</v>
      </c>
      <c r="H2746">
        <f ca="1">_xlfn.XLOOKUP('Master Data'!$B:$B,PatientsMaster!$A:$A,PatientsMaster!$F:$F)</f>
        <v>34</v>
      </c>
      <c r="I2746" t="str">
        <f ca="1">_xlfn.XLOOKUP('Master Data'!$B:$B,PatientsMaster!$A:$A,PatientsMaster!$G:$G)</f>
        <v>Young Adult</v>
      </c>
      <c r="J2746" t="str">
        <f>_xlfn.XLOOKUP($C:$C,ProvidersMaster!$A:$A,ProvidersMaster!$C:$C)</f>
        <v>Gastroenterology</v>
      </c>
      <c r="K2746">
        <f>_xlfn.XLOOKUP($A:$A,Charges!$B:$B,Charges!$D:$D)</f>
        <v>434.51</v>
      </c>
      <c r="L2746">
        <f>_xlfn.XLOOKUP($E:$E,InsuranceClaims!$A:$A,InsuranceClaims!$E:$E)</f>
        <v>0</v>
      </c>
      <c r="M2746" t="str">
        <f>_xlfn.XLOOKUP($A:$A,Diagnoses!$B:$B,Diagnoses!$D:$D)</f>
        <v>Type 2 diabetes mellitus without complications</v>
      </c>
      <c r="N2746" t="str">
        <f t="shared" si="84"/>
        <v>2025-Aug</v>
      </c>
      <c r="O2746" t="str">
        <f t="shared" si="85"/>
        <v>High Cost</v>
      </c>
      <c r="P2746">
        <f>COUNTIF($B:$B,B2746)</f>
        <v>10</v>
      </c>
      <c r="Q2746">
        <f>SUMIF($C:$C,C2746,$L:$L)</f>
        <v>21413.642499999994</v>
      </c>
    </row>
    <row r="2747" spans="1:17" x14ac:dyDescent="0.25">
      <c r="A2747" t="s">
        <v>7250</v>
      </c>
      <c r="B2747" t="s">
        <v>1082</v>
      </c>
      <c r="C2747" t="s">
        <v>3217</v>
      </c>
      <c r="D2747" t="s">
        <v>3088</v>
      </c>
      <c r="F2747" t="s">
        <v>5073</v>
      </c>
      <c r="G2747" t="s">
        <v>3102</v>
      </c>
      <c r="H2747">
        <f ca="1">_xlfn.XLOOKUP('Master Data'!$B:$B,PatientsMaster!$A:$A,PatientsMaster!$F:$F)</f>
        <v>34</v>
      </c>
      <c r="I2747" t="str">
        <f ca="1">_xlfn.XLOOKUP('Master Data'!$B:$B,PatientsMaster!$A:$A,PatientsMaster!$G:$G)</f>
        <v>Young Adult</v>
      </c>
      <c r="J2747" t="str">
        <f>_xlfn.XLOOKUP($C:$C,ProvidersMaster!$A:$A,ProvidersMaster!$C:$C)</f>
        <v>Cardiology</v>
      </c>
      <c r="K2747">
        <f>_xlfn.XLOOKUP($A:$A,Charges!$B:$B,Charges!$D:$D)</f>
        <v>77</v>
      </c>
      <c r="L2747">
        <f>_xlfn.XLOOKUP($E:$E,InsuranceClaims!$A:$A,InsuranceClaims!$E:$E)</f>
        <v>0</v>
      </c>
      <c r="M2747" t="str">
        <f>_xlfn.XLOOKUP($A:$A,Diagnoses!$B:$B,Diagnoses!$D:$D)</f>
        <v>Acute upper respiratory infection, unspecified</v>
      </c>
      <c r="N2747" t="str">
        <f t="shared" si="84"/>
        <v>2022-May</v>
      </c>
      <c r="O2747" t="str">
        <f t="shared" si="85"/>
        <v>Standard</v>
      </c>
      <c r="P2747">
        <f>COUNTIF($B:$B,B2747)</f>
        <v>10</v>
      </c>
      <c r="Q2747">
        <f>SUMIF($C:$C,C2747,$L:$L)</f>
        <v>16325.449900000001</v>
      </c>
    </row>
    <row r="2748" spans="1:17" x14ac:dyDescent="0.25">
      <c r="A2748" t="s">
        <v>7251</v>
      </c>
      <c r="B2748" t="s">
        <v>1082</v>
      </c>
      <c r="C2748" t="s">
        <v>3145</v>
      </c>
      <c r="D2748" t="s">
        <v>3088</v>
      </c>
      <c r="F2748" t="s">
        <v>3485</v>
      </c>
      <c r="G2748" t="s">
        <v>3090</v>
      </c>
      <c r="H2748">
        <f ca="1">_xlfn.XLOOKUP('Master Data'!$B:$B,PatientsMaster!$A:$A,PatientsMaster!$F:$F)</f>
        <v>34</v>
      </c>
      <c r="I2748" t="str">
        <f ca="1">_xlfn.XLOOKUP('Master Data'!$B:$B,PatientsMaster!$A:$A,PatientsMaster!$G:$G)</f>
        <v>Young Adult</v>
      </c>
      <c r="J2748" t="str">
        <f>_xlfn.XLOOKUP($C:$C,ProvidersMaster!$A:$A,ProvidersMaster!$C:$C)</f>
        <v>Cardiology</v>
      </c>
      <c r="K2748">
        <f>_xlfn.XLOOKUP($A:$A,Charges!$B:$B,Charges!$D:$D)</f>
        <v>147.52000000000001</v>
      </c>
      <c r="L2748">
        <f>_xlfn.XLOOKUP($E:$E,InsuranceClaims!$A:$A,InsuranceClaims!$E:$E)</f>
        <v>0</v>
      </c>
      <c r="M2748" t="str">
        <f>_xlfn.XLOOKUP($A:$A,Diagnoses!$B:$B,Diagnoses!$D:$D)</f>
        <v>Essential (primary) hypertension</v>
      </c>
      <c r="N2748" t="str">
        <f t="shared" si="84"/>
        <v>2025-Jan</v>
      </c>
      <c r="O2748" t="str">
        <f t="shared" si="85"/>
        <v>Standard</v>
      </c>
      <c r="P2748">
        <f>COUNTIF($B:$B,B2748)</f>
        <v>10</v>
      </c>
      <c r="Q2748">
        <f>SUMIF($C:$C,C2748,$L:$L)</f>
        <v>16957.942200000001</v>
      </c>
    </row>
    <row r="2749" spans="1:17" x14ac:dyDescent="0.25">
      <c r="A2749" t="s">
        <v>7252</v>
      </c>
      <c r="B2749" t="s">
        <v>1082</v>
      </c>
      <c r="C2749" t="s">
        <v>3156</v>
      </c>
      <c r="D2749" t="s">
        <v>3093</v>
      </c>
      <c r="F2749" t="s">
        <v>4441</v>
      </c>
      <c r="G2749" t="s">
        <v>3106</v>
      </c>
      <c r="H2749">
        <f ca="1">_xlfn.XLOOKUP('Master Data'!$B:$B,PatientsMaster!$A:$A,PatientsMaster!$F:$F)</f>
        <v>34</v>
      </c>
      <c r="I2749" t="str">
        <f ca="1">_xlfn.XLOOKUP('Master Data'!$B:$B,PatientsMaster!$A:$A,PatientsMaster!$G:$G)</f>
        <v>Young Adult</v>
      </c>
      <c r="J2749" t="str">
        <f>_xlfn.XLOOKUP($C:$C,ProvidersMaster!$A:$A,ProvidersMaster!$C:$C)</f>
        <v>Neurology</v>
      </c>
      <c r="K2749">
        <f>_xlfn.XLOOKUP($A:$A,Charges!$B:$B,Charges!$D:$D)</f>
        <v>95.51</v>
      </c>
      <c r="L2749">
        <f>_xlfn.XLOOKUP($E:$E,InsuranceClaims!$A:$A,InsuranceClaims!$E:$E)</f>
        <v>0</v>
      </c>
      <c r="M2749" t="str">
        <f>_xlfn.XLOOKUP($A:$A,Diagnoses!$B:$B,Diagnoses!$D:$D)</f>
        <v>Acute upper respiratory infection, unspecified</v>
      </c>
      <c r="N2749" t="str">
        <f t="shared" si="84"/>
        <v>2022-Jun</v>
      </c>
      <c r="O2749" t="str">
        <f t="shared" si="85"/>
        <v>Standard</v>
      </c>
      <c r="P2749">
        <f>COUNTIF($B:$B,B2749)</f>
        <v>10</v>
      </c>
      <c r="Q2749">
        <f>SUMIF($C:$C,C2749,$L:$L)</f>
        <v>25676.765600000006</v>
      </c>
    </row>
    <row r="2750" spans="1:17" x14ac:dyDescent="0.25">
      <c r="A2750" t="s">
        <v>7253</v>
      </c>
      <c r="B2750" t="s">
        <v>1082</v>
      </c>
      <c r="C2750" t="s">
        <v>3151</v>
      </c>
      <c r="D2750" t="s">
        <v>3093</v>
      </c>
      <c r="F2750" t="s">
        <v>4374</v>
      </c>
      <c r="G2750" t="s">
        <v>3095</v>
      </c>
      <c r="H2750">
        <f ca="1">_xlfn.XLOOKUP('Master Data'!$B:$B,PatientsMaster!$A:$A,PatientsMaster!$F:$F)</f>
        <v>34</v>
      </c>
      <c r="I2750" t="str">
        <f ca="1">_xlfn.XLOOKUP('Master Data'!$B:$B,PatientsMaster!$A:$A,PatientsMaster!$G:$G)</f>
        <v>Young Adult</v>
      </c>
      <c r="J2750" t="str">
        <f>_xlfn.XLOOKUP($C:$C,ProvidersMaster!$A:$A,ProvidersMaster!$C:$C)</f>
        <v>Gastroenterology</v>
      </c>
      <c r="K2750">
        <f>_xlfn.XLOOKUP($A:$A,Charges!$B:$B,Charges!$D:$D)</f>
        <v>173.22</v>
      </c>
      <c r="L2750">
        <f>_xlfn.XLOOKUP($E:$E,InsuranceClaims!$A:$A,InsuranceClaims!$E:$E)</f>
        <v>0</v>
      </c>
      <c r="M2750" t="str">
        <f>_xlfn.XLOOKUP($A:$A,Diagnoses!$B:$B,Diagnoses!$D:$D)</f>
        <v>Type 2 diabetes mellitus without complications</v>
      </c>
      <c r="N2750" t="str">
        <f t="shared" si="84"/>
        <v>2025-May</v>
      </c>
      <c r="O2750" t="str">
        <f t="shared" si="85"/>
        <v>Standard</v>
      </c>
      <c r="P2750">
        <f>COUNTIF($B:$B,B2750)</f>
        <v>10</v>
      </c>
      <c r="Q2750">
        <f>SUMIF($C:$C,C2750,$L:$L)</f>
        <v>21413.642499999994</v>
      </c>
    </row>
    <row r="2751" spans="1:17" x14ac:dyDescent="0.25">
      <c r="A2751" t="s">
        <v>7254</v>
      </c>
      <c r="B2751" t="s">
        <v>1084</v>
      </c>
      <c r="C2751" t="s">
        <v>3329</v>
      </c>
      <c r="D2751" t="s">
        <v>3093</v>
      </c>
      <c r="F2751" t="s">
        <v>6236</v>
      </c>
      <c r="G2751" t="s">
        <v>3090</v>
      </c>
      <c r="H2751">
        <f ca="1">_xlfn.XLOOKUP('Master Data'!$B:$B,PatientsMaster!$A:$A,PatientsMaster!$F:$F)</f>
        <v>56</v>
      </c>
      <c r="I2751" t="str">
        <f ca="1">_xlfn.XLOOKUP('Master Data'!$B:$B,PatientsMaster!$A:$A,PatientsMaster!$G:$G)</f>
        <v>Young Adult</v>
      </c>
      <c r="J2751" t="str">
        <f>_xlfn.XLOOKUP($C:$C,ProvidersMaster!$A:$A,ProvidersMaster!$C:$C)</f>
        <v>Oncology</v>
      </c>
      <c r="K2751">
        <f>_xlfn.XLOOKUP($A:$A,Charges!$B:$B,Charges!$D:$D)</f>
        <v>159.46</v>
      </c>
      <c r="L2751">
        <f>_xlfn.XLOOKUP($E:$E,InsuranceClaims!$A:$A,InsuranceClaims!$E:$E)</f>
        <v>0</v>
      </c>
      <c r="M2751" t="str">
        <f>_xlfn.XLOOKUP($A:$A,Diagnoses!$B:$B,Diagnoses!$D:$D)</f>
        <v>Acute upper respiratory infection, unspecified</v>
      </c>
      <c r="N2751" t="str">
        <f t="shared" si="84"/>
        <v>2022-Aug</v>
      </c>
      <c r="O2751" t="str">
        <f t="shared" si="85"/>
        <v>Standard</v>
      </c>
      <c r="P2751">
        <f>COUNTIF($B:$B,B2751)</f>
        <v>7</v>
      </c>
      <c r="Q2751">
        <f>SUMIF($C:$C,C2751,$L:$L)</f>
        <v>21059.359400000005</v>
      </c>
    </row>
    <row r="2752" spans="1:17" x14ac:dyDescent="0.25">
      <c r="A2752" t="s">
        <v>7255</v>
      </c>
      <c r="B2752" t="s">
        <v>1084</v>
      </c>
      <c r="C2752" t="s">
        <v>3208</v>
      </c>
      <c r="D2752" t="s">
        <v>3093</v>
      </c>
      <c r="F2752" t="s">
        <v>4416</v>
      </c>
      <c r="G2752" t="s">
        <v>3102</v>
      </c>
      <c r="H2752">
        <f ca="1">_xlfn.XLOOKUP('Master Data'!$B:$B,PatientsMaster!$A:$A,PatientsMaster!$F:$F)</f>
        <v>56</v>
      </c>
      <c r="I2752" t="str">
        <f ca="1">_xlfn.XLOOKUP('Master Data'!$B:$B,PatientsMaster!$A:$A,PatientsMaster!$G:$G)</f>
        <v>Young Adult</v>
      </c>
      <c r="J2752" t="str">
        <f>_xlfn.XLOOKUP($C:$C,ProvidersMaster!$A:$A,ProvidersMaster!$C:$C)</f>
        <v>Cardiology</v>
      </c>
      <c r="K2752">
        <f>_xlfn.XLOOKUP($A:$A,Charges!$B:$B,Charges!$D:$D)</f>
        <v>393.63</v>
      </c>
      <c r="L2752">
        <f>_xlfn.XLOOKUP($E:$E,InsuranceClaims!$A:$A,InsuranceClaims!$E:$E)</f>
        <v>0</v>
      </c>
      <c r="M2752" t="str">
        <f>_xlfn.XLOOKUP($A:$A,Diagnoses!$B:$B,Diagnoses!$D:$D)</f>
        <v>Type 2 diabetes mellitus without complications</v>
      </c>
      <c r="N2752" t="str">
        <f t="shared" si="84"/>
        <v>2026-Jul</v>
      </c>
      <c r="O2752" t="str">
        <f t="shared" si="85"/>
        <v>High Cost</v>
      </c>
      <c r="P2752">
        <f>COUNTIF($B:$B,B2752)</f>
        <v>7</v>
      </c>
      <c r="Q2752">
        <f>SUMIF($C:$C,C2752,$L:$L)</f>
        <v>17205.856699999993</v>
      </c>
    </row>
    <row r="2753" spans="1:17" x14ac:dyDescent="0.25">
      <c r="A2753" t="s">
        <v>7256</v>
      </c>
      <c r="B2753" t="s">
        <v>1084</v>
      </c>
      <c r="C2753" t="s">
        <v>3097</v>
      </c>
      <c r="D2753" t="s">
        <v>3093</v>
      </c>
      <c r="F2753" t="s">
        <v>4237</v>
      </c>
      <c r="G2753" t="s">
        <v>3106</v>
      </c>
      <c r="H2753">
        <f ca="1">_xlfn.XLOOKUP('Master Data'!$B:$B,PatientsMaster!$A:$A,PatientsMaster!$F:$F)</f>
        <v>56</v>
      </c>
      <c r="I2753" t="str">
        <f ca="1">_xlfn.XLOOKUP('Master Data'!$B:$B,PatientsMaster!$A:$A,PatientsMaster!$G:$G)</f>
        <v>Young Adult</v>
      </c>
      <c r="J2753" t="str">
        <f>_xlfn.XLOOKUP($C:$C,ProvidersMaster!$A:$A,ProvidersMaster!$C:$C)</f>
        <v>Cardiology</v>
      </c>
      <c r="K2753">
        <f>_xlfn.XLOOKUP($A:$A,Charges!$B:$B,Charges!$D:$D)</f>
        <v>261.83</v>
      </c>
      <c r="L2753">
        <f>_xlfn.XLOOKUP($E:$E,InsuranceClaims!$A:$A,InsuranceClaims!$E:$E)</f>
        <v>0</v>
      </c>
      <c r="M2753" t="str">
        <f>_xlfn.XLOOKUP($A:$A,Diagnoses!$B:$B,Diagnoses!$D:$D)</f>
        <v>Acute upper respiratory infection, unspecified</v>
      </c>
      <c r="N2753" t="str">
        <f t="shared" si="84"/>
        <v>2026-Jun</v>
      </c>
      <c r="O2753" t="str">
        <f t="shared" si="85"/>
        <v>Standard</v>
      </c>
      <c r="P2753">
        <f>COUNTIF($B:$B,B2753)</f>
        <v>7</v>
      </c>
      <c r="Q2753">
        <f>SUMIF($C:$C,C2753,$L:$L)</f>
        <v>19482.340599999985</v>
      </c>
    </row>
    <row r="2754" spans="1:17" x14ac:dyDescent="0.25">
      <c r="A2754" t="s">
        <v>7257</v>
      </c>
      <c r="B2754" t="s">
        <v>1084</v>
      </c>
      <c r="C2754" t="s">
        <v>3202</v>
      </c>
      <c r="D2754" t="s">
        <v>3093</v>
      </c>
      <c r="F2754" t="s">
        <v>7258</v>
      </c>
      <c r="G2754" t="s">
        <v>3102</v>
      </c>
      <c r="H2754">
        <f ca="1">_xlfn.XLOOKUP('Master Data'!$B:$B,PatientsMaster!$A:$A,PatientsMaster!$F:$F)</f>
        <v>56</v>
      </c>
      <c r="I2754" t="str">
        <f ca="1">_xlfn.XLOOKUP('Master Data'!$B:$B,PatientsMaster!$A:$A,PatientsMaster!$G:$G)</f>
        <v>Young Adult</v>
      </c>
      <c r="J2754" t="str">
        <f>_xlfn.XLOOKUP($C:$C,ProvidersMaster!$A:$A,ProvidersMaster!$C:$C)</f>
        <v>General Practice</v>
      </c>
      <c r="K2754">
        <f>_xlfn.XLOOKUP($A:$A,Charges!$B:$B,Charges!$D:$D)</f>
        <v>272.3</v>
      </c>
      <c r="L2754">
        <f>_xlfn.XLOOKUP($E:$E,InsuranceClaims!$A:$A,InsuranceClaims!$E:$E)</f>
        <v>0</v>
      </c>
      <c r="M2754" t="str">
        <f>_xlfn.XLOOKUP($A:$A,Diagnoses!$B:$B,Diagnoses!$D:$D)</f>
        <v>Low back pain</v>
      </c>
      <c r="N2754" t="str">
        <f t="shared" si="84"/>
        <v>2022-Dec</v>
      </c>
      <c r="O2754" t="str">
        <f t="shared" si="85"/>
        <v>Standard</v>
      </c>
      <c r="P2754">
        <f>COUNTIF($B:$B,B2754)</f>
        <v>7</v>
      </c>
      <c r="Q2754">
        <f>SUMIF($C:$C,C2754,$L:$L)</f>
        <v>16195.449599999994</v>
      </c>
    </row>
    <row r="2755" spans="1:17" x14ac:dyDescent="0.25">
      <c r="A2755" t="s">
        <v>7259</v>
      </c>
      <c r="B2755" t="s">
        <v>1084</v>
      </c>
      <c r="C2755" t="s">
        <v>3329</v>
      </c>
      <c r="D2755" t="s">
        <v>3088</v>
      </c>
      <c r="F2755" t="s">
        <v>3238</v>
      </c>
      <c r="G2755" t="s">
        <v>3106</v>
      </c>
      <c r="H2755">
        <f ca="1">_xlfn.XLOOKUP('Master Data'!$B:$B,PatientsMaster!$A:$A,PatientsMaster!$F:$F)</f>
        <v>56</v>
      </c>
      <c r="I2755" t="str">
        <f ca="1">_xlfn.XLOOKUP('Master Data'!$B:$B,PatientsMaster!$A:$A,PatientsMaster!$G:$G)</f>
        <v>Young Adult</v>
      </c>
      <c r="J2755" t="str">
        <f>_xlfn.XLOOKUP($C:$C,ProvidersMaster!$A:$A,ProvidersMaster!$C:$C)</f>
        <v>Oncology</v>
      </c>
      <c r="K2755">
        <f>_xlfn.XLOOKUP($A:$A,Charges!$B:$B,Charges!$D:$D)</f>
        <v>131.21</v>
      </c>
      <c r="L2755">
        <f>_xlfn.XLOOKUP($E:$E,InsuranceClaims!$A:$A,InsuranceClaims!$E:$E)</f>
        <v>0</v>
      </c>
      <c r="M2755" t="str">
        <f>_xlfn.XLOOKUP($A:$A,Diagnoses!$B:$B,Diagnoses!$D:$D)</f>
        <v>Acute upper respiratory infection, unspecified</v>
      </c>
      <c r="N2755" t="str">
        <f t="shared" ref="N2755:N2767" si="86">TEXT($F:$F,"yyyy-mmm")</f>
        <v>2024-Mar</v>
      </c>
      <c r="O2755" t="str">
        <f t="shared" ref="O2755:O2767" si="87">IF(K2755&gt;350,"High Cost","Standard")</f>
        <v>Standard</v>
      </c>
      <c r="P2755">
        <f>COUNTIF($B:$B,B2755)</f>
        <v>7</v>
      </c>
      <c r="Q2755">
        <f>SUMIF($C:$C,C2755,$L:$L)</f>
        <v>21059.359400000005</v>
      </c>
    </row>
    <row r="2756" spans="1:17" x14ac:dyDescent="0.25">
      <c r="A2756" t="s">
        <v>7260</v>
      </c>
      <c r="B2756" t="s">
        <v>1084</v>
      </c>
      <c r="C2756" t="s">
        <v>3254</v>
      </c>
      <c r="D2756" t="s">
        <v>3093</v>
      </c>
      <c r="F2756" t="s">
        <v>7261</v>
      </c>
      <c r="G2756" t="s">
        <v>3106</v>
      </c>
      <c r="H2756">
        <f ca="1">_xlfn.XLOOKUP('Master Data'!$B:$B,PatientsMaster!$A:$A,PatientsMaster!$F:$F)</f>
        <v>56</v>
      </c>
      <c r="I2756" t="str">
        <f ca="1">_xlfn.XLOOKUP('Master Data'!$B:$B,PatientsMaster!$A:$A,PatientsMaster!$G:$G)</f>
        <v>Young Adult</v>
      </c>
      <c r="J2756" t="str">
        <f>_xlfn.XLOOKUP($C:$C,ProvidersMaster!$A:$A,ProvidersMaster!$C:$C)</f>
        <v>General Practice</v>
      </c>
      <c r="K2756">
        <f>_xlfn.XLOOKUP($A:$A,Charges!$B:$B,Charges!$D:$D)</f>
        <v>415.24</v>
      </c>
      <c r="L2756">
        <f>_xlfn.XLOOKUP($E:$E,InsuranceClaims!$A:$A,InsuranceClaims!$E:$E)</f>
        <v>0</v>
      </c>
      <c r="M2756" t="str">
        <f>_xlfn.XLOOKUP($A:$A,Diagnoses!$B:$B,Diagnoses!$D:$D)</f>
        <v>Acute upper respiratory infection, unspecified</v>
      </c>
      <c r="N2756" t="str">
        <f t="shared" si="86"/>
        <v>2026-Apr</v>
      </c>
      <c r="O2756" t="str">
        <f t="shared" si="87"/>
        <v>High Cost</v>
      </c>
      <c r="P2756">
        <f>COUNTIF($B:$B,B2756)</f>
        <v>7</v>
      </c>
      <c r="Q2756">
        <f>SUMIF($C:$C,C2756,$L:$L)</f>
        <v>20459.456599999998</v>
      </c>
    </row>
    <row r="2757" spans="1:17" x14ac:dyDescent="0.25">
      <c r="A2757" t="s">
        <v>7262</v>
      </c>
      <c r="B2757" t="s">
        <v>1084</v>
      </c>
      <c r="C2757" t="s">
        <v>3125</v>
      </c>
      <c r="D2757" t="s">
        <v>3088</v>
      </c>
      <c r="F2757" t="s">
        <v>6807</v>
      </c>
      <c r="G2757" t="s">
        <v>3102</v>
      </c>
      <c r="H2757">
        <f ca="1">_xlfn.XLOOKUP('Master Data'!$B:$B,PatientsMaster!$A:$A,PatientsMaster!$F:$F)</f>
        <v>56</v>
      </c>
      <c r="I2757" t="str">
        <f ca="1">_xlfn.XLOOKUP('Master Data'!$B:$B,PatientsMaster!$A:$A,PatientsMaster!$G:$G)</f>
        <v>Young Adult</v>
      </c>
      <c r="J2757" t="str">
        <f>_xlfn.XLOOKUP($C:$C,ProvidersMaster!$A:$A,ProvidersMaster!$C:$C)</f>
        <v>Dermatology</v>
      </c>
      <c r="K2757">
        <f>_xlfn.XLOOKUP($A:$A,Charges!$B:$B,Charges!$D:$D)</f>
        <v>460.42</v>
      </c>
      <c r="L2757">
        <f>_xlfn.XLOOKUP($E:$E,InsuranceClaims!$A:$A,InsuranceClaims!$E:$E)</f>
        <v>0</v>
      </c>
      <c r="M2757" t="str">
        <f>_xlfn.XLOOKUP($A:$A,Diagnoses!$B:$B,Diagnoses!$D:$D)</f>
        <v>Gastro-esophageal reflux disease without esophagitis</v>
      </c>
      <c r="N2757" t="str">
        <f t="shared" si="86"/>
        <v>2023-May</v>
      </c>
      <c r="O2757" t="str">
        <f t="shared" si="87"/>
        <v>High Cost</v>
      </c>
      <c r="P2757">
        <f>COUNTIF($B:$B,B2757)</f>
        <v>7</v>
      </c>
      <c r="Q2757">
        <f>SUMIF($C:$C,C2757,$L:$L)</f>
        <v>11666.590100000001</v>
      </c>
    </row>
    <row r="2758" spans="1:17" x14ac:dyDescent="0.25">
      <c r="A2758" t="s">
        <v>7263</v>
      </c>
      <c r="B2758" t="s">
        <v>1086</v>
      </c>
      <c r="C2758" t="s">
        <v>3092</v>
      </c>
      <c r="D2758" t="s">
        <v>3088</v>
      </c>
      <c r="F2758" t="s">
        <v>4749</v>
      </c>
      <c r="G2758" t="s">
        <v>3090</v>
      </c>
      <c r="H2758">
        <f ca="1">_xlfn.XLOOKUP('Master Data'!$B:$B,PatientsMaster!$A:$A,PatientsMaster!$F:$F)</f>
        <v>47</v>
      </c>
      <c r="I2758" t="str">
        <f ca="1">_xlfn.XLOOKUP('Master Data'!$B:$B,PatientsMaster!$A:$A,PatientsMaster!$G:$G)</f>
        <v>Young Adult</v>
      </c>
      <c r="J2758" t="str">
        <f>_xlfn.XLOOKUP($C:$C,ProvidersMaster!$A:$A,ProvidersMaster!$C:$C)</f>
        <v>Oncology</v>
      </c>
      <c r="K2758">
        <f>_xlfn.XLOOKUP($A:$A,Charges!$B:$B,Charges!$D:$D)</f>
        <v>232.83</v>
      </c>
      <c r="L2758">
        <f>_xlfn.XLOOKUP($E:$E,InsuranceClaims!$A:$A,InsuranceClaims!$E:$E)</f>
        <v>0</v>
      </c>
      <c r="M2758" t="str">
        <f>_xlfn.XLOOKUP($A:$A,Diagnoses!$B:$B,Diagnoses!$D:$D)</f>
        <v>Acute upper respiratory infection, unspecified</v>
      </c>
      <c r="N2758" t="str">
        <f t="shared" si="86"/>
        <v>2023-Nov</v>
      </c>
      <c r="O2758" t="str">
        <f t="shared" si="87"/>
        <v>Standard</v>
      </c>
      <c r="P2758">
        <f>COUNTIF($B:$B,B2758)</f>
        <v>9</v>
      </c>
      <c r="Q2758">
        <f>SUMIF($C:$C,C2758,$L:$L)</f>
        <v>16713.101299999998</v>
      </c>
    </row>
    <row r="2759" spans="1:17" x14ac:dyDescent="0.25">
      <c r="A2759" t="s">
        <v>7264</v>
      </c>
      <c r="B2759" t="s">
        <v>1086</v>
      </c>
      <c r="C2759" t="s">
        <v>3199</v>
      </c>
      <c r="D2759" t="s">
        <v>3093</v>
      </c>
      <c r="F2759" t="s">
        <v>3192</v>
      </c>
      <c r="G2759" t="s">
        <v>3106</v>
      </c>
      <c r="H2759">
        <f ca="1">_xlfn.XLOOKUP('Master Data'!$B:$B,PatientsMaster!$A:$A,PatientsMaster!$F:$F)</f>
        <v>47</v>
      </c>
      <c r="I2759" t="str">
        <f ca="1">_xlfn.XLOOKUP('Master Data'!$B:$B,PatientsMaster!$A:$A,PatientsMaster!$G:$G)</f>
        <v>Young Adult</v>
      </c>
      <c r="J2759" t="str">
        <f>_xlfn.XLOOKUP($C:$C,ProvidersMaster!$A:$A,ProvidersMaster!$C:$C)</f>
        <v>Gastroenterology</v>
      </c>
      <c r="K2759">
        <f>_xlfn.XLOOKUP($A:$A,Charges!$B:$B,Charges!$D:$D)</f>
        <v>241.44</v>
      </c>
      <c r="L2759">
        <f>_xlfn.XLOOKUP($E:$E,InsuranceClaims!$A:$A,InsuranceClaims!$E:$E)</f>
        <v>0</v>
      </c>
      <c r="M2759" t="str">
        <f>_xlfn.XLOOKUP($A:$A,Diagnoses!$B:$B,Diagnoses!$D:$D)</f>
        <v>Type 2 diabetes mellitus without complications</v>
      </c>
      <c r="N2759" t="str">
        <f t="shared" si="86"/>
        <v>2022-Jun</v>
      </c>
      <c r="O2759" t="str">
        <f t="shared" si="87"/>
        <v>Standard</v>
      </c>
      <c r="P2759">
        <f>COUNTIF($B:$B,B2759)</f>
        <v>9</v>
      </c>
      <c r="Q2759">
        <f>SUMIF($C:$C,C2759,$L:$L)</f>
        <v>19674.320500000005</v>
      </c>
    </row>
    <row r="2760" spans="1:17" x14ac:dyDescent="0.25">
      <c r="A2760" t="s">
        <v>7265</v>
      </c>
      <c r="B2760" t="s">
        <v>1086</v>
      </c>
      <c r="C2760" t="s">
        <v>3148</v>
      </c>
      <c r="D2760" t="s">
        <v>3088</v>
      </c>
      <c r="F2760" t="s">
        <v>3170</v>
      </c>
      <c r="G2760" t="s">
        <v>3102</v>
      </c>
      <c r="H2760">
        <f ca="1">_xlfn.XLOOKUP('Master Data'!$B:$B,PatientsMaster!$A:$A,PatientsMaster!$F:$F)</f>
        <v>47</v>
      </c>
      <c r="I2760" t="str">
        <f ca="1">_xlfn.XLOOKUP('Master Data'!$B:$B,PatientsMaster!$A:$A,PatientsMaster!$G:$G)</f>
        <v>Young Adult</v>
      </c>
      <c r="J2760" t="str">
        <f>_xlfn.XLOOKUP($C:$C,ProvidersMaster!$A:$A,ProvidersMaster!$C:$C)</f>
        <v>Gastroenterology</v>
      </c>
      <c r="K2760">
        <f>_xlfn.XLOOKUP($A:$A,Charges!$B:$B,Charges!$D:$D)</f>
        <v>262.44</v>
      </c>
      <c r="L2760">
        <f>_xlfn.XLOOKUP($E:$E,InsuranceClaims!$A:$A,InsuranceClaims!$E:$E)</f>
        <v>0</v>
      </c>
      <c r="M2760" t="str">
        <f>_xlfn.XLOOKUP($A:$A,Diagnoses!$B:$B,Diagnoses!$D:$D)</f>
        <v>Acute upper respiratory infection, unspecified</v>
      </c>
      <c r="N2760" t="str">
        <f t="shared" si="86"/>
        <v>2023-Jun</v>
      </c>
      <c r="O2760" t="str">
        <f t="shared" si="87"/>
        <v>Standard</v>
      </c>
      <c r="P2760">
        <f>COUNTIF($B:$B,B2760)</f>
        <v>9</v>
      </c>
      <c r="Q2760">
        <f>SUMIF($C:$C,C2760,$L:$L)</f>
        <v>19833.441100000004</v>
      </c>
    </row>
    <row r="2761" spans="1:17" x14ac:dyDescent="0.25">
      <c r="A2761" t="s">
        <v>7266</v>
      </c>
      <c r="B2761" t="s">
        <v>1086</v>
      </c>
      <c r="C2761" t="s">
        <v>3329</v>
      </c>
      <c r="D2761" t="s">
        <v>3093</v>
      </c>
      <c r="F2761" t="s">
        <v>7065</v>
      </c>
      <c r="G2761" t="s">
        <v>3102</v>
      </c>
      <c r="H2761">
        <f ca="1">_xlfn.XLOOKUP('Master Data'!$B:$B,PatientsMaster!$A:$A,PatientsMaster!$F:$F)</f>
        <v>47</v>
      </c>
      <c r="I2761" t="str">
        <f ca="1">_xlfn.XLOOKUP('Master Data'!$B:$B,PatientsMaster!$A:$A,PatientsMaster!$G:$G)</f>
        <v>Young Adult</v>
      </c>
      <c r="J2761" t="str">
        <f>_xlfn.XLOOKUP($C:$C,ProvidersMaster!$A:$A,ProvidersMaster!$C:$C)</f>
        <v>Oncology</v>
      </c>
      <c r="K2761">
        <f>_xlfn.XLOOKUP($A:$A,Charges!$B:$B,Charges!$D:$D)</f>
        <v>175.45</v>
      </c>
      <c r="L2761">
        <f>_xlfn.XLOOKUP($E:$E,InsuranceClaims!$A:$A,InsuranceClaims!$E:$E)</f>
        <v>0</v>
      </c>
      <c r="M2761" t="str">
        <f>_xlfn.XLOOKUP($A:$A,Diagnoses!$B:$B,Diagnoses!$D:$D)</f>
        <v>Gastro-esophageal reflux disease without esophagitis</v>
      </c>
      <c r="N2761" t="str">
        <f t="shared" si="86"/>
        <v>2023-Nov</v>
      </c>
      <c r="O2761" t="str">
        <f t="shared" si="87"/>
        <v>Standard</v>
      </c>
      <c r="P2761">
        <f>COUNTIF($B:$B,B2761)</f>
        <v>9</v>
      </c>
      <c r="Q2761">
        <f>SUMIF($C:$C,C2761,$L:$L)</f>
        <v>21059.359400000005</v>
      </c>
    </row>
    <row r="2762" spans="1:17" x14ac:dyDescent="0.25">
      <c r="A2762" t="s">
        <v>7267</v>
      </c>
      <c r="B2762" t="s">
        <v>1086</v>
      </c>
      <c r="C2762" t="s">
        <v>3118</v>
      </c>
      <c r="D2762" t="s">
        <v>3088</v>
      </c>
      <c r="F2762" t="s">
        <v>4915</v>
      </c>
      <c r="G2762" t="s">
        <v>3095</v>
      </c>
      <c r="H2762">
        <f ca="1">_xlfn.XLOOKUP('Master Data'!$B:$B,PatientsMaster!$A:$A,PatientsMaster!$F:$F)</f>
        <v>47</v>
      </c>
      <c r="I2762" t="str">
        <f ca="1">_xlfn.XLOOKUP('Master Data'!$B:$B,PatientsMaster!$A:$A,PatientsMaster!$G:$G)</f>
        <v>Young Adult</v>
      </c>
      <c r="J2762" t="str">
        <f>_xlfn.XLOOKUP($C:$C,ProvidersMaster!$A:$A,ProvidersMaster!$C:$C)</f>
        <v>Cardiology</v>
      </c>
      <c r="K2762">
        <f>_xlfn.XLOOKUP($A:$A,Charges!$B:$B,Charges!$D:$D)</f>
        <v>426.8</v>
      </c>
      <c r="L2762">
        <f>_xlfn.XLOOKUP($E:$E,InsuranceClaims!$A:$A,InsuranceClaims!$E:$E)</f>
        <v>0</v>
      </c>
      <c r="M2762" t="str">
        <f>_xlfn.XLOOKUP($A:$A,Diagnoses!$B:$B,Diagnoses!$D:$D)</f>
        <v>Type 2 diabetes mellitus without complications</v>
      </c>
      <c r="N2762" t="str">
        <f t="shared" si="86"/>
        <v>2025-May</v>
      </c>
      <c r="O2762" t="str">
        <f t="shared" si="87"/>
        <v>High Cost</v>
      </c>
      <c r="P2762">
        <f>COUNTIF($B:$B,B2762)</f>
        <v>9</v>
      </c>
      <c r="Q2762">
        <f>SUMIF($C:$C,C2762,$L:$L)</f>
        <v>19335.334599999998</v>
      </c>
    </row>
    <row r="2763" spans="1:17" x14ac:dyDescent="0.25">
      <c r="A2763" t="s">
        <v>7268</v>
      </c>
      <c r="B2763" t="s">
        <v>1086</v>
      </c>
      <c r="C2763" t="s">
        <v>3138</v>
      </c>
      <c r="D2763" t="s">
        <v>3093</v>
      </c>
      <c r="F2763" t="s">
        <v>3322</v>
      </c>
      <c r="G2763" t="s">
        <v>3102</v>
      </c>
      <c r="H2763">
        <f ca="1">_xlfn.XLOOKUP('Master Data'!$B:$B,PatientsMaster!$A:$A,PatientsMaster!$F:$F)</f>
        <v>47</v>
      </c>
      <c r="I2763" t="str">
        <f ca="1">_xlfn.XLOOKUP('Master Data'!$B:$B,PatientsMaster!$A:$A,PatientsMaster!$G:$G)</f>
        <v>Young Adult</v>
      </c>
      <c r="J2763" t="str">
        <f>_xlfn.XLOOKUP($C:$C,ProvidersMaster!$A:$A,ProvidersMaster!$C:$C)</f>
        <v>Dermatology</v>
      </c>
      <c r="K2763">
        <f>_xlfn.XLOOKUP($A:$A,Charges!$B:$B,Charges!$D:$D)</f>
        <v>483.66</v>
      </c>
      <c r="L2763">
        <f>_xlfn.XLOOKUP($E:$E,InsuranceClaims!$A:$A,InsuranceClaims!$E:$E)</f>
        <v>0</v>
      </c>
      <c r="M2763" t="str">
        <f>_xlfn.XLOOKUP($A:$A,Diagnoses!$B:$B,Diagnoses!$D:$D)</f>
        <v>Type 2 diabetes mellitus without complications</v>
      </c>
      <c r="N2763" t="str">
        <f t="shared" si="86"/>
        <v>2023-Apr</v>
      </c>
      <c r="O2763" t="str">
        <f t="shared" si="87"/>
        <v>High Cost</v>
      </c>
      <c r="P2763">
        <f>COUNTIF($B:$B,B2763)</f>
        <v>9</v>
      </c>
      <c r="Q2763">
        <f>SUMIF($C:$C,C2763,$L:$L)</f>
        <v>16320.415199999998</v>
      </c>
    </row>
    <row r="2764" spans="1:17" x14ac:dyDescent="0.25">
      <c r="A2764" t="s">
        <v>7269</v>
      </c>
      <c r="B2764" t="s">
        <v>1086</v>
      </c>
      <c r="C2764" t="s">
        <v>3125</v>
      </c>
      <c r="D2764" t="s">
        <v>3093</v>
      </c>
      <c r="F2764" t="s">
        <v>3334</v>
      </c>
      <c r="G2764" t="s">
        <v>3095</v>
      </c>
      <c r="H2764">
        <f ca="1">_xlfn.XLOOKUP('Master Data'!$B:$B,PatientsMaster!$A:$A,PatientsMaster!$F:$F)</f>
        <v>47</v>
      </c>
      <c r="I2764" t="str">
        <f ca="1">_xlfn.XLOOKUP('Master Data'!$B:$B,PatientsMaster!$A:$A,PatientsMaster!$G:$G)</f>
        <v>Young Adult</v>
      </c>
      <c r="J2764" t="str">
        <f>_xlfn.XLOOKUP($C:$C,ProvidersMaster!$A:$A,ProvidersMaster!$C:$C)</f>
        <v>Dermatology</v>
      </c>
      <c r="K2764">
        <f>_xlfn.XLOOKUP($A:$A,Charges!$B:$B,Charges!$D:$D)</f>
        <v>352.32</v>
      </c>
      <c r="L2764">
        <f>_xlfn.XLOOKUP($E:$E,InsuranceClaims!$A:$A,InsuranceClaims!$E:$E)</f>
        <v>0</v>
      </c>
      <c r="M2764" t="str">
        <f>_xlfn.XLOOKUP($A:$A,Diagnoses!$B:$B,Diagnoses!$D:$D)</f>
        <v>Low back pain</v>
      </c>
      <c r="N2764" t="str">
        <f t="shared" si="86"/>
        <v>2023-Mar</v>
      </c>
      <c r="O2764" t="str">
        <f t="shared" si="87"/>
        <v>High Cost</v>
      </c>
      <c r="P2764">
        <f>COUNTIF($B:$B,B2764)</f>
        <v>9</v>
      </c>
      <c r="Q2764">
        <f>SUMIF($C:$C,C2764,$L:$L)</f>
        <v>11666.590100000001</v>
      </c>
    </row>
    <row r="2765" spans="1:17" x14ac:dyDescent="0.25">
      <c r="A2765" t="s">
        <v>7270</v>
      </c>
      <c r="B2765" t="s">
        <v>1086</v>
      </c>
      <c r="C2765" t="s">
        <v>3145</v>
      </c>
      <c r="D2765" t="s">
        <v>3093</v>
      </c>
      <c r="F2765" t="s">
        <v>7271</v>
      </c>
      <c r="G2765" t="s">
        <v>3106</v>
      </c>
      <c r="H2765">
        <f ca="1">_xlfn.XLOOKUP('Master Data'!$B:$B,PatientsMaster!$A:$A,PatientsMaster!$F:$F)</f>
        <v>47</v>
      </c>
      <c r="I2765" t="str">
        <f ca="1">_xlfn.XLOOKUP('Master Data'!$B:$B,PatientsMaster!$A:$A,PatientsMaster!$G:$G)</f>
        <v>Young Adult</v>
      </c>
      <c r="J2765" t="str">
        <f>_xlfn.XLOOKUP($C:$C,ProvidersMaster!$A:$A,ProvidersMaster!$C:$C)</f>
        <v>Cardiology</v>
      </c>
      <c r="K2765">
        <f>_xlfn.XLOOKUP($A:$A,Charges!$B:$B,Charges!$D:$D)</f>
        <v>448.01</v>
      </c>
      <c r="L2765">
        <f>_xlfn.XLOOKUP($E:$E,InsuranceClaims!$A:$A,InsuranceClaims!$E:$E)</f>
        <v>0</v>
      </c>
      <c r="M2765" t="str">
        <f>_xlfn.XLOOKUP($A:$A,Diagnoses!$B:$B,Diagnoses!$D:$D)</f>
        <v>Type 2 diabetes mellitus without complications</v>
      </c>
      <c r="N2765" t="str">
        <f t="shared" si="86"/>
        <v>2026-Apr</v>
      </c>
      <c r="O2765" t="str">
        <f t="shared" si="87"/>
        <v>High Cost</v>
      </c>
      <c r="P2765">
        <f>COUNTIF($B:$B,B2765)</f>
        <v>9</v>
      </c>
      <c r="Q2765">
        <f>SUMIF($C:$C,C2765,$L:$L)</f>
        <v>16957.942200000001</v>
      </c>
    </row>
    <row r="2766" spans="1:17" x14ac:dyDescent="0.25">
      <c r="A2766" t="s">
        <v>7272</v>
      </c>
      <c r="B2766" t="s">
        <v>1086</v>
      </c>
      <c r="C2766" t="s">
        <v>3108</v>
      </c>
      <c r="D2766" t="s">
        <v>3088</v>
      </c>
      <c r="F2766" t="s">
        <v>7273</v>
      </c>
      <c r="G2766" t="s">
        <v>3095</v>
      </c>
      <c r="H2766">
        <f ca="1">_xlfn.XLOOKUP('Master Data'!$B:$B,PatientsMaster!$A:$A,PatientsMaster!$F:$F)</f>
        <v>47</v>
      </c>
      <c r="I2766" t="str">
        <f ca="1">_xlfn.XLOOKUP('Master Data'!$B:$B,PatientsMaster!$A:$A,PatientsMaster!$G:$G)</f>
        <v>Young Adult</v>
      </c>
      <c r="J2766" t="str">
        <f>_xlfn.XLOOKUP($C:$C,ProvidersMaster!$A:$A,ProvidersMaster!$C:$C)</f>
        <v>Pediatrics</v>
      </c>
      <c r="K2766">
        <f>_xlfn.XLOOKUP($A:$A,Charges!$B:$B,Charges!$D:$D)</f>
        <v>332.87</v>
      </c>
      <c r="L2766">
        <f>_xlfn.XLOOKUP($E:$E,InsuranceClaims!$A:$A,InsuranceClaims!$E:$E)</f>
        <v>0</v>
      </c>
      <c r="M2766" t="str">
        <f>_xlfn.XLOOKUP($A:$A,Diagnoses!$B:$B,Diagnoses!$D:$D)</f>
        <v>Type 2 diabetes mellitus without complications</v>
      </c>
      <c r="N2766" t="str">
        <f t="shared" si="86"/>
        <v>2022-May</v>
      </c>
      <c r="O2766" t="str">
        <f t="shared" si="87"/>
        <v>Standard</v>
      </c>
      <c r="P2766">
        <f>COUNTIF($B:$B,B2766)</f>
        <v>9</v>
      </c>
      <c r="Q2766">
        <f>SUMIF($C:$C,C2766,$L:$L)</f>
        <v>19337.123900000002</v>
      </c>
    </row>
    <row r="2767" spans="1:17" x14ac:dyDescent="0.25">
      <c r="A2767" t="s">
        <v>7274</v>
      </c>
      <c r="B2767" t="s">
        <v>1088</v>
      </c>
      <c r="C2767" t="s">
        <v>3130</v>
      </c>
      <c r="D2767" t="s">
        <v>3093</v>
      </c>
      <c r="F2767" t="s">
        <v>3268</v>
      </c>
      <c r="G2767" t="s">
        <v>3102</v>
      </c>
      <c r="H2767">
        <f ca="1">_xlfn.XLOOKUP('Master Data'!$B:$B,PatientsMaster!$A:$A,PatientsMaster!$F:$F)</f>
        <v>60</v>
      </c>
      <c r="I2767" t="str">
        <f ca="1">_xlfn.XLOOKUP('Master Data'!$B:$B,PatientsMaster!$A:$A,PatientsMaster!$G:$G)</f>
        <v>Young Adult</v>
      </c>
      <c r="J2767" t="str">
        <f>_xlfn.XLOOKUP($C:$C,ProvidersMaster!$A:$A,ProvidersMaster!$C:$C)</f>
        <v>Pediatrics</v>
      </c>
      <c r="K2767">
        <f>_xlfn.XLOOKUP($A:$A,Charges!$B:$B,Charges!$D:$D)</f>
        <v>280.85000000000002</v>
      </c>
      <c r="L2767">
        <f>_xlfn.XLOOKUP($E:$E,InsuranceClaims!$A:$A,InsuranceClaims!$E:$E)</f>
        <v>0</v>
      </c>
      <c r="M2767" t="str">
        <f>_xlfn.XLOOKUP($A:$A,Diagnoses!$B:$B,Diagnoses!$D:$D)</f>
        <v>Type 2 diabetes mellitus without complications</v>
      </c>
      <c r="N2767" t="str">
        <f t="shared" si="86"/>
        <v>2026-Jan</v>
      </c>
      <c r="O2767" t="str">
        <f t="shared" si="87"/>
        <v>Standard</v>
      </c>
      <c r="P2767">
        <f>COUNTIF($B:$B,B2767)</f>
        <v>1</v>
      </c>
      <c r="Q2767">
        <f>SUMIF($C:$C,C2767,$L:$L)</f>
        <v>15966.304299999994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PatientsMaster</vt:lpstr>
      <vt:lpstr>PatientContacts</vt:lpstr>
      <vt:lpstr>EncountersLog</vt:lpstr>
      <vt:lpstr>Diagnoses</vt:lpstr>
      <vt:lpstr>Procedures</vt:lpstr>
      <vt:lpstr>VitalsLog</vt:lpstr>
      <vt:lpstr>Charges</vt:lpstr>
      <vt:lpstr>InsuranceClaims</vt:lpstr>
      <vt:lpstr>ProvidersMaster</vt:lpstr>
      <vt:lpstr>Revenue and payment</vt:lpstr>
      <vt:lpstr> Clinical&amp;patient demographics</vt:lpstr>
      <vt:lpstr>Monthly revenue &amp;patient volume</vt:lpstr>
      <vt:lpstr>Revenue contribution</vt:lpstr>
      <vt:lpstr>Dashboard</vt:lpstr>
      <vt:lpstr>Master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Uma Veerasamy</cp:lastModifiedBy>
  <dcterms:modified xsi:type="dcterms:W3CDTF">2026-10-06T13:12:14Z</dcterms:modified>
</cp:coreProperties>
</file>